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externalLinks/externalLink38.xml" ContentType="application/vnd.openxmlformats-officedocument.spreadsheetml.externalLink+xml"/>
  <Override PartName="/xl/externalLinks/externalLink39.xml" ContentType="application/vnd.openxmlformats-officedocument.spreadsheetml.externalLink+xml"/>
  <Override PartName="/xl/externalLinks/externalLink40.xml" ContentType="application/vnd.openxmlformats-officedocument.spreadsheetml.externalLink+xml"/>
  <Override PartName="/xl/externalLinks/externalLink41.xml" ContentType="application/vnd.openxmlformats-officedocument.spreadsheetml.externalLink+xml"/>
  <Override PartName="/xl/externalLinks/externalLink42.xml" ContentType="application/vnd.openxmlformats-officedocument.spreadsheetml.externalLink+xml"/>
  <Override PartName="/xl/externalLinks/externalLink43.xml" ContentType="application/vnd.openxmlformats-officedocument.spreadsheetml.externalLink+xml"/>
  <Override PartName="/xl/externalLinks/externalLink44.xml" ContentType="application/vnd.openxmlformats-officedocument.spreadsheetml.externalLink+xml"/>
  <Override PartName="/xl/externalLinks/externalLink45.xml" ContentType="application/vnd.openxmlformats-officedocument.spreadsheetml.externalLink+xml"/>
  <Override PartName="/xl/externalLinks/externalLink46.xml" ContentType="application/vnd.openxmlformats-officedocument.spreadsheetml.externalLink+xml"/>
  <Override PartName="/xl/externalLinks/externalLink47.xml" ContentType="application/vnd.openxmlformats-officedocument.spreadsheetml.externalLink+xml"/>
  <Override PartName="/xl/externalLinks/externalLink48.xml" ContentType="application/vnd.openxmlformats-officedocument.spreadsheetml.externalLink+xml"/>
  <Override PartName="/xl/externalLinks/externalLink49.xml" ContentType="application/vnd.openxmlformats-officedocument.spreadsheetml.externalLink+xml"/>
  <Override PartName="/xl/externalLinks/externalLink50.xml" ContentType="application/vnd.openxmlformats-officedocument.spreadsheetml.externalLink+xml"/>
  <Override PartName="/xl/externalLinks/externalLink51.xml" ContentType="application/vnd.openxmlformats-officedocument.spreadsheetml.externalLink+xml"/>
  <Override PartName="/xl/externalLinks/externalLink52.xml" ContentType="application/vnd.openxmlformats-officedocument.spreadsheetml.externalLink+xml"/>
  <Override PartName="/xl/externalLinks/externalLink53.xml" ContentType="application/vnd.openxmlformats-officedocument.spreadsheetml.externalLink+xml"/>
  <Override PartName="/xl/externalLinks/externalLink54.xml" ContentType="application/vnd.openxmlformats-officedocument.spreadsheetml.externalLink+xml"/>
  <Override PartName="/xl/externalLinks/externalLink55.xml" ContentType="application/vnd.openxmlformats-officedocument.spreadsheetml.externalLink+xml"/>
  <Override PartName="/xl/externalLinks/externalLink56.xml" ContentType="application/vnd.openxmlformats-officedocument.spreadsheetml.externalLink+xml"/>
  <Override PartName="/xl/externalLinks/externalLink57.xml" ContentType="application/vnd.openxmlformats-officedocument.spreadsheetml.externalLink+xml"/>
  <Override PartName="/xl/externalLinks/externalLink58.xml" ContentType="application/vnd.openxmlformats-officedocument.spreadsheetml.externalLink+xml"/>
  <Override PartName="/xl/externalLinks/externalLink59.xml" ContentType="application/vnd.openxmlformats-officedocument.spreadsheetml.externalLink+xml"/>
  <Override PartName="/xl/externalLinks/externalLink60.xml" ContentType="application/vnd.openxmlformats-officedocument.spreadsheetml.externalLink+xml"/>
  <Override PartName="/xl/externalLinks/externalLink61.xml" ContentType="application/vnd.openxmlformats-officedocument.spreadsheetml.externalLink+xml"/>
  <Override PartName="/xl/externalLinks/externalLink62.xml" ContentType="application/vnd.openxmlformats-officedocument.spreadsheetml.externalLink+xml"/>
  <Override PartName="/xl/externalLinks/externalLink63.xml" ContentType="application/vnd.openxmlformats-officedocument.spreadsheetml.externalLink+xml"/>
  <Override PartName="/xl/externalLinks/externalLink64.xml" ContentType="application/vnd.openxmlformats-officedocument.spreadsheetml.externalLink+xml"/>
  <Override PartName="/xl/externalLinks/externalLink65.xml" ContentType="application/vnd.openxmlformats-officedocument.spreadsheetml.externalLink+xml"/>
  <Override PartName="/xl/externalLinks/externalLink66.xml" ContentType="application/vnd.openxmlformats-officedocument.spreadsheetml.externalLink+xml"/>
  <Override PartName="/xl/externalLinks/externalLink67.xml" ContentType="application/vnd.openxmlformats-officedocument.spreadsheetml.externalLink+xml"/>
  <Override PartName="/xl/externalLinks/externalLink68.xml" ContentType="application/vnd.openxmlformats-officedocument.spreadsheetml.externalLink+xml"/>
  <Override PartName="/xl/externalLinks/externalLink69.xml" ContentType="application/vnd.openxmlformats-officedocument.spreadsheetml.externalLink+xml"/>
  <Override PartName="/xl/externalLinks/externalLink70.xml" ContentType="application/vnd.openxmlformats-officedocument.spreadsheetml.externalLink+xml"/>
  <Override PartName="/xl/externalLinks/externalLink71.xml" ContentType="application/vnd.openxmlformats-officedocument.spreadsheetml.externalLink+xml"/>
  <Override PartName="/xl/externalLinks/externalLink72.xml" ContentType="application/vnd.openxmlformats-officedocument.spreadsheetml.externalLink+xml"/>
  <Override PartName="/xl/externalLinks/externalLink73.xml" ContentType="application/vnd.openxmlformats-officedocument.spreadsheetml.externalLink+xml"/>
  <Override PartName="/xl/externalLinks/externalLink74.xml" ContentType="application/vnd.openxmlformats-officedocument.spreadsheetml.externalLink+xml"/>
  <Override PartName="/xl/externalLinks/externalLink75.xml" ContentType="application/vnd.openxmlformats-officedocument.spreadsheetml.externalLink+xml"/>
  <Override PartName="/xl/externalLinks/externalLink76.xml" ContentType="application/vnd.openxmlformats-officedocument.spreadsheetml.externalLink+xml"/>
  <Override PartName="/xl/externalLinks/externalLink77.xml" ContentType="application/vnd.openxmlformats-officedocument.spreadsheetml.externalLink+xml"/>
  <Override PartName="/xl/externalLinks/externalLink78.xml" ContentType="application/vnd.openxmlformats-officedocument.spreadsheetml.externalLink+xml"/>
  <Override PartName="/xl/externalLinks/externalLink79.xml" ContentType="application/vnd.openxmlformats-officedocument.spreadsheetml.externalLink+xml"/>
  <Override PartName="/xl/externalLinks/externalLink80.xml" ContentType="application/vnd.openxmlformats-officedocument.spreadsheetml.externalLink+xml"/>
  <Override PartName="/xl/externalLinks/externalLink81.xml" ContentType="application/vnd.openxmlformats-officedocument.spreadsheetml.externalLink+xml"/>
  <Override PartName="/xl/externalLinks/externalLink82.xml" ContentType="application/vnd.openxmlformats-officedocument.spreadsheetml.externalLink+xml"/>
  <Override PartName="/xl/externalLinks/externalLink83.xml" ContentType="application/vnd.openxmlformats-officedocument.spreadsheetml.externalLink+xml"/>
  <Override PartName="/xl/externalLinks/externalLink84.xml" ContentType="application/vnd.openxmlformats-officedocument.spreadsheetml.externalLink+xml"/>
  <Override PartName="/xl/externalLinks/externalLink85.xml" ContentType="application/vnd.openxmlformats-officedocument.spreadsheetml.externalLink+xml"/>
  <Override PartName="/xl/externalLinks/externalLink86.xml" ContentType="application/vnd.openxmlformats-officedocument.spreadsheetml.externalLink+xml"/>
  <Override PartName="/xl/externalLinks/externalLink87.xml" ContentType="application/vnd.openxmlformats-officedocument.spreadsheetml.externalLink+xml"/>
  <Override PartName="/xl/externalLinks/externalLink88.xml" ContentType="application/vnd.openxmlformats-officedocument.spreadsheetml.externalLink+xml"/>
  <Override PartName="/xl/externalLinks/externalLink89.xml" ContentType="application/vnd.openxmlformats-officedocument.spreadsheetml.externalLink+xml"/>
  <Override PartName="/xl/externalLinks/externalLink90.xml" ContentType="application/vnd.openxmlformats-officedocument.spreadsheetml.externalLink+xml"/>
  <Override PartName="/xl/externalLinks/externalLink91.xml" ContentType="application/vnd.openxmlformats-officedocument.spreadsheetml.externalLink+xml"/>
  <Override PartName="/xl/externalLinks/externalLink92.xml" ContentType="application/vnd.openxmlformats-officedocument.spreadsheetml.externalLink+xml"/>
  <Override PartName="/xl/externalLinks/externalLink93.xml" ContentType="application/vnd.openxmlformats-officedocument.spreadsheetml.externalLink+xml"/>
  <Override PartName="/xl/externalLinks/externalLink94.xml" ContentType="application/vnd.openxmlformats-officedocument.spreadsheetml.externalLink+xml"/>
  <Override PartName="/xl/externalLinks/externalLink95.xml" ContentType="application/vnd.openxmlformats-officedocument.spreadsheetml.externalLink+xml"/>
  <Override PartName="/xl/externalLinks/externalLink96.xml" ContentType="application/vnd.openxmlformats-officedocument.spreadsheetml.externalLink+xml"/>
  <Override PartName="/xl/externalLinks/externalLink97.xml" ContentType="application/vnd.openxmlformats-officedocument.spreadsheetml.externalLink+xml"/>
  <Override PartName="/xl/externalLinks/externalLink98.xml" ContentType="application/vnd.openxmlformats-officedocument.spreadsheetml.externalLink+xml"/>
  <Override PartName="/xl/externalLinks/externalLink99.xml" ContentType="application/vnd.openxmlformats-officedocument.spreadsheetml.externalLink+xml"/>
  <Override PartName="/xl/externalLinks/externalLink100.xml" ContentType="application/vnd.openxmlformats-officedocument.spreadsheetml.externalLink+xml"/>
  <Override PartName="/xl/externalLinks/externalLink101.xml" ContentType="application/vnd.openxmlformats-officedocument.spreadsheetml.externalLink+xml"/>
  <Override PartName="/xl/externalLinks/externalLink102.xml" ContentType="application/vnd.openxmlformats-officedocument.spreadsheetml.externalLink+xml"/>
  <Override PartName="/xl/externalLinks/externalLink103.xml" ContentType="application/vnd.openxmlformats-officedocument.spreadsheetml.externalLink+xml"/>
  <Override PartName="/xl/externalLinks/externalLink104.xml" ContentType="application/vnd.openxmlformats-officedocument.spreadsheetml.externalLink+xml"/>
  <Override PartName="/xl/externalLinks/externalLink105.xml" ContentType="application/vnd.openxmlformats-officedocument.spreadsheetml.externalLink+xml"/>
  <Override PartName="/xl/externalLinks/externalLink106.xml" ContentType="application/vnd.openxmlformats-officedocument.spreadsheetml.externalLink+xml"/>
  <Override PartName="/xl/externalLinks/externalLink107.xml" ContentType="application/vnd.openxmlformats-officedocument.spreadsheetml.externalLink+xml"/>
  <Override PartName="/xl/externalLinks/externalLink108.xml" ContentType="application/vnd.openxmlformats-officedocument.spreadsheetml.externalLink+xml"/>
  <Override PartName="/xl/externalLinks/externalLink109.xml" ContentType="application/vnd.openxmlformats-officedocument.spreadsheetml.externalLink+xml"/>
  <Override PartName="/xl/externalLinks/externalLink110.xml" ContentType="application/vnd.openxmlformats-officedocument.spreadsheetml.externalLink+xml"/>
  <Override PartName="/xl/externalLinks/externalLink111.xml" ContentType="application/vnd.openxmlformats-officedocument.spreadsheetml.externalLink+xml"/>
  <Override PartName="/xl/externalLinks/externalLink112.xml" ContentType="application/vnd.openxmlformats-officedocument.spreadsheetml.externalLink+xml"/>
  <Override PartName="/xl/externalLinks/externalLink113.xml" ContentType="application/vnd.openxmlformats-officedocument.spreadsheetml.externalLink+xml"/>
  <Override PartName="/xl/externalLinks/externalLink114.xml" ContentType="application/vnd.openxmlformats-officedocument.spreadsheetml.externalLink+xml"/>
  <Override PartName="/xl/externalLinks/externalLink115.xml" ContentType="application/vnd.openxmlformats-officedocument.spreadsheetml.externalLink+xml"/>
  <Override PartName="/xl/externalLinks/externalLink116.xml" ContentType="application/vnd.openxmlformats-officedocument.spreadsheetml.externalLink+xml"/>
  <Override PartName="/xl/externalLinks/externalLink117.xml" ContentType="application/vnd.openxmlformats-officedocument.spreadsheetml.externalLink+xml"/>
  <Override PartName="/xl/externalLinks/externalLink118.xml" ContentType="application/vnd.openxmlformats-officedocument.spreadsheetml.externalLink+xml"/>
  <Override PartName="/xl/externalLinks/externalLink119.xml" ContentType="application/vnd.openxmlformats-officedocument.spreadsheetml.externalLink+xml"/>
  <Override PartName="/xl/externalLinks/externalLink120.xml" ContentType="application/vnd.openxmlformats-officedocument.spreadsheetml.externalLink+xml"/>
  <Override PartName="/xl/externalLinks/externalLink121.xml" ContentType="application/vnd.openxmlformats-officedocument.spreadsheetml.externalLink+xml"/>
  <Override PartName="/xl/externalLinks/externalLink122.xml" ContentType="application/vnd.openxmlformats-officedocument.spreadsheetml.externalLink+xml"/>
  <Override PartName="/xl/externalLinks/externalLink123.xml" ContentType="application/vnd.openxmlformats-officedocument.spreadsheetml.externalLink+xml"/>
  <Override PartName="/xl/externalLinks/externalLink124.xml" ContentType="application/vnd.openxmlformats-officedocument.spreadsheetml.externalLink+xml"/>
  <Override PartName="/xl/externalLinks/externalLink125.xml" ContentType="application/vnd.openxmlformats-officedocument.spreadsheetml.externalLink+xml"/>
  <Override PartName="/xl/externalLinks/externalLink126.xml" ContentType="application/vnd.openxmlformats-officedocument.spreadsheetml.externalLink+xml"/>
  <Override PartName="/xl/externalLinks/externalLink127.xml" ContentType="application/vnd.openxmlformats-officedocument.spreadsheetml.externalLink+xml"/>
  <Override PartName="/xl/externalLinks/externalLink128.xml" ContentType="application/vnd.openxmlformats-officedocument.spreadsheetml.externalLink+xml"/>
  <Override PartName="/xl/externalLinks/externalLink129.xml" ContentType="application/vnd.openxmlformats-officedocument.spreadsheetml.externalLink+xml"/>
  <Override PartName="/xl/externalLinks/externalLink130.xml" ContentType="application/vnd.openxmlformats-officedocument.spreadsheetml.externalLink+xml"/>
  <Override PartName="/xl/externalLinks/externalLink131.xml" ContentType="application/vnd.openxmlformats-officedocument.spreadsheetml.externalLink+xml"/>
  <Override PartName="/xl/externalLinks/externalLink132.xml" ContentType="application/vnd.openxmlformats-officedocument.spreadsheetml.externalLink+xml"/>
  <Override PartName="/xl/externalLinks/externalLink133.xml" ContentType="application/vnd.openxmlformats-officedocument.spreadsheetml.externalLink+xml"/>
  <Override PartName="/xl/externalLinks/externalLink134.xml" ContentType="application/vnd.openxmlformats-officedocument.spreadsheetml.externalLink+xml"/>
  <Override PartName="/xl/externalLinks/externalLink135.xml" ContentType="application/vnd.openxmlformats-officedocument.spreadsheetml.externalLink+xml"/>
  <Override PartName="/xl/externalLinks/externalLink136.xml" ContentType="application/vnd.openxmlformats-officedocument.spreadsheetml.externalLink+xml"/>
  <Override PartName="/xl/externalLinks/externalLink137.xml" ContentType="application/vnd.openxmlformats-officedocument.spreadsheetml.externalLink+xml"/>
  <Override PartName="/xl/externalLinks/externalLink138.xml" ContentType="application/vnd.openxmlformats-officedocument.spreadsheetml.externalLink+xml"/>
  <Override PartName="/xl/externalLinks/externalLink139.xml" ContentType="application/vnd.openxmlformats-officedocument.spreadsheetml.externalLink+xml"/>
  <Override PartName="/xl/externalLinks/externalLink140.xml" ContentType="application/vnd.openxmlformats-officedocument.spreadsheetml.externalLink+xml"/>
  <Override PartName="/xl/externalLinks/externalLink141.xml" ContentType="application/vnd.openxmlformats-officedocument.spreadsheetml.externalLink+xml"/>
  <Override PartName="/xl/externalLinks/externalLink142.xml" ContentType="application/vnd.openxmlformats-officedocument.spreadsheetml.externalLink+xml"/>
  <Override PartName="/xl/externalLinks/externalLink143.xml" ContentType="application/vnd.openxmlformats-officedocument.spreadsheetml.externalLink+xml"/>
  <Override PartName="/xl/externalLinks/externalLink144.xml" ContentType="application/vnd.openxmlformats-officedocument.spreadsheetml.externalLink+xml"/>
  <Override PartName="/xl/externalLinks/externalLink145.xml" ContentType="application/vnd.openxmlformats-officedocument.spreadsheetml.externalLink+xml"/>
  <Override PartName="/xl/externalLinks/externalLink146.xml" ContentType="application/vnd.openxmlformats-officedocument.spreadsheetml.externalLink+xml"/>
  <Override PartName="/xl/externalLinks/externalLink147.xml" ContentType="application/vnd.openxmlformats-officedocument.spreadsheetml.externalLink+xml"/>
  <Override PartName="/xl/externalLinks/externalLink148.xml" ContentType="application/vnd.openxmlformats-officedocument.spreadsheetml.externalLink+xml"/>
  <Override PartName="/xl/externalLinks/externalLink149.xml" ContentType="application/vnd.openxmlformats-officedocument.spreadsheetml.externalLink+xml"/>
  <Override PartName="/xl/externalLinks/externalLink150.xml" ContentType="application/vnd.openxmlformats-officedocument.spreadsheetml.externalLink+xml"/>
  <Override PartName="/xl/externalLinks/externalLink151.xml" ContentType="application/vnd.openxmlformats-officedocument.spreadsheetml.externalLink+xml"/>
  <Override PartName="/xl/externalLinks/externalLink152.xml" ContentType="application/vnd.openxmlformats-officedocument.spreadsheetml.externalLink+xml"/>
  <Override PartName="/xl/externalLinks/externalLink153.xml" ContentType="application/vnd.openxmlformats-officedocument.spreadsheetml.externalLink+xml"/>
  <Override PartName="/xl/externalLinks/externalLink154.xml" ContentType="application/vnd.openxmlformats-officedocument.spreadsheetml.externalLink+xml"/>
  <Override PartName="/xl/externalLinks/externalLink155.xml" ContentType="application/vnd.openxmlformats-officedocument.spreadsheetml.externalLink+xml"/>
  <Override PartName="/xl/externalLinks/externalLink156.xml" ContentType="application/vnd.openxmlformats-officedocument.spreadsheetml.externalLink+xml"/>
  <Override PartName="/xl/externalLinks/externalLink157.xml" ContentType="application/vnd.openxmlformats-officedocument.spreadsheetml.externalLink+xml"/>
  <Override PartName="/xl/externalLinks/externalLink158.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2.xml" ContentType="application/vnd.openxmlformats-officedocument.drawing+xml"/>
  <Override PartName="/xl/tables/table1.xml" ContentType="application/vnd.openxmlformats-officedocument.spreadsheetml.table+xml"/>
  <Override PartName="/xl/comments1.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filterPrivacy="1" hidePivotFieldList="1"/>
  <xr:revisionPtr revIDLastSave="0" documentId="13_ncr:1_{654BF024-A019-4520-869A-7FBAEB9D61E6}" xr6:coauthVersionLast="47" xr6:coauthVersionMax="47" xr10:uidLastSave="{00000000-0000-0000-0000-000000000000}"/>
  <bookViews>
    <workbookView xWindow="-28920" yWindow="-120" windowWidth="29040" windowHeight="15720" activeTab="2" xr2:uid="{00000000-000D-0000-FFFF-FFFF00000000}"/>
  </bookViews>
  <sheets>
    <sheet name="結果概要" sheetId="17" r:id="rId1"/>
    <sheet name="詳細結果" sheetId="16" r:id="rId2"/>
    <sheet name="データ反映シート" sheetId="5" r:id="rId3"/>
  </sheets>
  <externalReferences>
    <externalReference r:id="rId4"/>
    <externalReference r:id="rId5"/>
    <externalReference r:id="rId6"/>
    <externalReference r:id="rId7"/>
    <externalReference r:id="rId8"/>
    <externalReference r:id="rId9"/>
    <externalReference r:id="rId10"/>
    <externalReference r:id="rId11"/>
    <externalReference r:id="rId12"/>
    <externalReference r:id="rId13"/>
    <externalReference r:id="rId14"/>
    <externalReference r:id="rId15"/>
    <externalReference r:id="rId16"/>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 r:id="rId54"/>
    <externalReference r:id="rId55"/>
    <externalReference r:id="rId56"/>
    <externalReference r:id="rId57"/>
    <externalReference r:id="rId58"/>
    <externalReference r:id="rId59"/>
    <externalReference r:id="rId60"/>
    <externalReference r:id="rId61"/>
    <externalReference r:id="rId62"/>
    <externalReference r:id="rId63"/>
    <externalReference r:id="rId64"/>
    <externalReference r:id="rId65"/>
    <externalReference r:id="rId66"/>
    <externalReference r:id="rId67"/>
    <externalReference r:id="rId68"/>
    <externalReference r:id="rId69"/>
    <externalReference r:id="rId70"/>
    <externalReference r:id="rId71"/>
    <externalReference r:id="rId72"/>
    <externalReference r:id="rId73"/>
    <externalReference r:id="rId74"/>
    <externalReference r:id="rId75"/>
    <externalReference r:id="rId76"/>
    <externalReference r:id="rId77"/>
    <externalReference r:id="rId78"/>
    <externalReference r:id="rId79"/>
    <externalReference r:id="rId80"/>
    <externalReference r:id="rId81"/>
    <externalReference r:id="rId82"/>
    <externalReference r:id="rId83"/>
    <externalReference r:id="rId84"/>
    <externalReference r:id="rId85"/>
    <externalReference r:id="rId86"/>
    <externalReference r:id="rId87"/>
    <externalReference r:id="rId88"/>
    <externalReference r:id="rId89"/>
    <externalReference r:id="rId90"/>
    <externalReference r:id="rId91"/>
    <externalReference r:id="rId92"/>
    <externalReference r:id="rId93"/>
    <externalReference r:id="rId94"/>
    <externalReference r:id="rId95"/>
    <externalReference r:id="rId96"/>
    <externalReference r:id="rId97"/>
    <externalReference r:id="rId98"/>
    <externalReference r:id="rId99"/>
    <externalReference r:id="rId100"/>
    <externalReference r:id="rId101"/>
    <externalReference r:id="rId102"/>
    <externalReference r:id="rId103"/>
    <externalReference r:id="rId104"/>
    <externalReference r:id="rId105"/>
    <externalReference r:id="rId106"/>
    <externalReference r:id="rId107"/>
    <externalReference r:id="rId108"/>
    <externalReference r:id="rId109"/>
    <externalReference r:id="rId110"/>
    <externalReference r:id="rId111"/>
    <externalReference r:id="rId112"/>
    <externalReference r:id="rId113"/>
    <externalReference r:id="rId114"/>
    <externalReference r:id="rId115"/>
    <externalReference r:id="rId116"/>
    <externalReference r:id="rId117"/>
    <externalReference r:id="rId118"/>
    <externalReference r:id="rId119"/>
    <externalReference r:id="rId120"/>
    <externalReference r:id="rId121"/>
    <externalReference r:id="rId122"/>
    <externalReference r:id="rId123"/>
    <externalReference r:id="rId124"/>
    <externalReference r:id="rId125"/>
    <externalReference r:id="rId126"/>
    <externalReference r:id="rId127"/>
    <externalReference r:id="rId128"/>
    <externalReference r:id="rId129"/>
    <externalReference r:id="rId130"/>
    <externalReference r:id="rId131"/>
    <externalReference r:id="rId132"/>
    <externalReference r:id="rId133"/>
    <externalReference r:id="rId134"/>
    <externalReference r:id="rId135"/>
    <externalReference r:id="rId136"/>
    <externalReference r:id="rId137"/>
    <externalReference r:id="rId138"/>
    <externalReference r:id="rId139"/>
    <externalReference r:id="rId140"/>
    <externalReference r:id="rId141"/>
    <externalReference r:id="rId142"/>
    <externalReference r:id="rId143"/>
    <externalReference r:id="rId144"/>
    <externalReference r:id="rId145"/>
    <externalReference r:id="rId146"/>
    <externalReference r:id="rId147"/>
    <externalReference r:id="rId148"/>
    <externalReference r:id="rId149"/>
    <externalReference r:id="rId150"/>
    <externalReference r:id="rId151"/>
    <externalReference r:id="rId152"/>
    <externalReference r:id="rId153"/>
    <externalReference r:id="rId154"/>
    <externalReference r:id="rId155"/>
    <externalReference r:id="rId156"/>
    <externalReference r:id="rId157"/>
    <externalReference r:id="rId158"/>
    <externalReference r:id="rId159"/>
    <externalReference r:id="rId160"/>
    <externalReference r:id="rId161"/>
  </externalReferences>
  <definedNames>
    <definedName name="_">#REF!</definedName>
    <definedName name="________________________Ｕ2" hidden="1">#REF!</definedName>
    <definedName name="_______________________Ｕ2" hidden="1">#REF!</definedName>
    <definedName name="______________________M3" hidden="1">#REF!</definedName>
    <definedName name="______________________Ｕ2" hidden="1">#REF!</definedName>
    <definedName name="______________________U4" hidden="1">#REF!</definedName>
    <definedName name="_____________________M3" hidden="1">#REF!</definedName>
    <definedName name="_____________________Ｕ2" hidden="1">#REF!</definedName>
    <definedName name="_____________________U4" hidden="1">#REF!</definedName>
    <definedName name="____________________M3" hidden="1">#REF!</definedName>
    <definedName name="____________________Ｕ2" hidden="1">#REF!</definedName>
    <definedName name="____________________U4" hidden="1">#REF!</definedName>
    <definedName name="___________________M3" hidden="1">#REF!</definedName>
    <definedName name="___________________Ｕ2" hidden="1">#REF!</definedName>
    <definedName name="___________________U4" hidden="1">#REF!</definedName>
    <definedName name="__________________M3" hidden="1">#REF!</definedName>
    <definedName name="__________________Ｕ2" hidden="1">#REF!</definedName>
    <definedName name="__________________U4" hidden="1">#REF!</definedName>
    <definedName name="_________________M3" hidden="1">#REF!</definedName>
    <definedName name="_________________Ｕ2" hidden="1">#REF!</definedName>
    <definedName name="_________________U4" hidden="1">#REF!</definedName>
    <definedName name="________________M3" hidden="1">#REF!</definedName>
    <definedName name="________________ma3" hidden="1">#REF!</definedName>
    <definedName name="________________MM3" hidden="1">#REF!</definedName>
    <definedName name="________________Ｕ2" hidden="1">#REF!</definedName>
    <definedName name="________________U4" hidden="1">#REF!</definedName>
    <definedName name="________________ua2" hidden="1">#REF!</definedName>
    <definedName name="________________ua4" hidden="1">#REF!</definedName>
    <definedName name="________________UU2" hidden="1">#REF!</definedName>
    <definedName name="________________UU4" hidden="1">#REF!</definedName>
    <definedName name="________________UUU2" hidden="1">#REF!</definedName>
    <definedName name="_______________M3" hidden="1">#REF!</definedName>
    <definedName name="_______________ma3" hidden="1">#REF!</definedName>
    <definedName name="_______________MM3" hidden="1">#REF!</definedName>
    <definedName name="_______________Ｕ2" hidden="1">#REF!</definedName>
    <definedName name="_______________U4" hidden="1">#REF!</definedName>
    <definedName name="_______________ua2" hidden="1">#REF!</definedName>
    <definedName name="_______________ua4" hidden="1">#REF!</definedName>
    <definedName name="_______________uri1">#REF!</definedName>
    <definedName name="_______________UU2" hidden="1">#REF!</definedName>
    <definedName name="_______________UU4" hidden="1">#REF!</definedName>
    <definedName name="_______________UUU2" hidden="1">#REF!</definedName>
    <definedName name="______________M3" hidden="1">#REF!</definedName>
    <definedName name="______________ma3" hidden="1">#REF!</definedName>
    <definedName name="______________MM3" hidden="1">#REF!</definedName>
    <definedName name="______________U11" hidden="1">#REF!</definedName>
    <definedName name="______________Ｕ2" hidden="1">#REF!</definedName>
    <definedName name="______________U4" hidden="1">#REF!</definedName>
    <definedName name="______________ua2" hidden="1">#REF!</definedName>
    <definedName name="______________ua4" hidden="1">#REF!</definedName>
    <definedName name="______________uri1">#REF!</definedName>
    <definedName name="______________UU2" hidden="1">#REF!</definedName>
    <definedName name="______________UU4" hidden="1">#REF!</definedName>
    <definedName name="______________UUU2" hidden="1">#REF!</definedName>
    <definedName name="_____________M3" hidden="1">#REF!</definedName>
    <definedName name="_____________ma3" hidden="1">#REF!</definedName>
    <definedName name="_____________MM3" hidden="1">#REF!</definedName>
    <definedName name="_____________U11" hidden="1">#REF!</definedName>
    <definedName name="_____________Ｕ2" hidden="1">#REF!</definedName>
    <definedName name="_____________U4" hidden="1">#REF!</definedName>
    <definedName name="_____________ua2" hidden="1">#REF!</definedName>
    <definedName name="_____________ua4" hidden="1">#REF!</definedName>
    <definedName name="_____________uri1">[1]ﾌﾙｰﾂ村pet!#REF!</definedName>
    <definedName name="_____________UU2" hidden="1">#REF!</definedName>
    <definedName name="_____________UU4" hidden="1">#REF!</definedName>
    <definedName name="_____________UUU2" hidden="1">#REF!</definedName>
    <definedName name="____________M3" hidden="1">#REF!</definedName>
    <definedName name="____________ma3" hidden="1">#REF!</definedName>
    <definedName name="____________MM3" hidden="1">#REF!</definedName>
    <definedName name="____________U11" hidden="1">#REF!</definedName>
    <definedName name="____________Ｕ2" hidden="1">#REF!</definedName>
    <definedName name="____________U4" hidden="1">#REF!</definedName>
    <definedName name="____________ua2" hidden="1">#REF!</definedName>
    <definedName name="____________ua4" hidden="1">#REF!</definedName>
    <definedName name="____________uri1">#REF!</definedName>
    <definedName name="____________uri2">[1]ﾌﾙｰﾂ村pet!#REF!</definedName>
    <definedName name="____________UU2" hidden="1">#REF!</definedName>
    <definedName name="____________UU4" hidden="1">#REF!</definedName>
    <definedName name="____________UUU2" hidden="1">#REF!</definedName>
    <definedName name="___________a100000">#REF!</definedName>
    <definedName name="___________M3" hidden="1">#REF!</definedName>
    <definedName name="___________ma3" hidden="1">#REF!</definedName>
    <definedName name="___________MM3" hidden="1">#REF!</definedName>
    <definedName name="___________U11" hidden="1">#REF!</definedName>
    <definedName name="___________Ｕ2" hidden="1">#REF!</definedName>
    <definedName name="___________U4" hidden="1">#REF!</definedName>
    <definedName name="___________ua2" hidden="1">#REF!</definedName>
    <definedName name="___________ua4" hidden="1">#REF!</definedName>
    <definedName name="___________uri1">#REF!</definedName>
    <definedName name="___________uri2">[1]ﾌﾙｰﾂ村pet!#REF!</definedName>
    <definedName name="___________UU2" hidden="1">#REF!</definedName>
    <definedName name="___________UU4" hidden="1">#REF!</definedName>
    <definedName name="___________UUU2" hidden="1">#REF!</definedName>
    <definedName name="___________ｘ４">[2]負荷b!#REF!</definedName>
    <definedName name="__________a100000">#REF!</definedName>
    <definedName name="__________M3" hidden="1">#REF!</definedName>
    <definedName name="__________ma3" hidden="1">#REF!</definedName>
    <definedName name="__________MM3" hidden="1">#REF!</definedName>
    <definedName name="__________ｓｇ4" hidden="1">#REF!</definedName>
    <definedName name="__________U11" hidden="1">#REF!</definedName>
    <definedName name="__________Ｕ2" hidden="1">#REF!</definedName>
    <definedName name="__________U4" hidden="1">#REF!</definedName>
    <definedName name="__________ua2" hidden="1">#REF!</definedName>
    <definedName name="__________ua4" hidden="1">#REF!</definedName>
    <definedName name="__________uri1">#REF!</definedName>
    <definedName name="__________uri2">[1]ﾌﾙｰﾂ村pet!#REF!</definedName>
    <definedName name="__________UU2" hidden="1">#REF!</definedName>
    <definedName name="__________UU4" hidden="1">#REF!</definedName>
    <definedName name="__________UUU2" hidden="1">#REF!</definedName>
    <definedName name="__________ｘ４">[3]負荷b!#REF!</definedName>
    <definedName name="__________ｚｄ4" hidden="1">#REF!</definedName>
    <definedName name="_________a100000">#REF!</definedName>
    <definedName name="_________DAT1">#REF!</definedName>
    <definedName name="_________DAT10">#REF!</definedName>
    <definedName name="_________DAT2">#REF!</definedName>
    <definedName name="_________DAT3">#REF!</definedName>
    <definedName name="_________DAT4">#REF!</definedName>
    <definedName name="_________DAT5">#REF!</definedName>
    <definedName name="_________DAT6">#REF!</definedName>
    <definedName name="_________DAT7">#REF!</definedName>
    <definedName name="_________DAT8">#REF!</definedName>
    <definedName name="_________DAT9">#REF!</definedName>
    <definedName name="_________M3" hidden="1">#REF!</definedName>
    <definedName name="_________ma3" hidden="1">#REF!</definedName>
    <definedName name="_________MM3" hidden="1">#REF!</definedName>
    <definedName name="_________ｓｇ4" hidden="1">#REF!</definedName>
    <definedName name="_________U11" hidden="1">#REF!</definedName>
    <definedName name="_________Ｕ2" hidden="1">#REF!</definedName>
    <definedName name="_________U4" hidden="1">#REF!</definedName>
    <definedName name="_________ua2" hidden="1">#REF!</definedName>
    <definedName name="_________ua4" hidden="1">#REF!</definedName>
    <definedName name="_________uri1">#REF!</definedName>
    <definedName name="_________uri2">[1]ﾌﾙｰﾂ村pet!#REF!</definedName>
    <definedName name="_________UU2" hidden="1">#REF!</definedName>
    <definedName name="_________UU4" hidden="1">#REF!</definedName>
    <definedName name="_________UUU2" hidden="1">#REF!</definedName>
    <definedName name="_________ｘ４">[4]負荷b!#REF!</definedName>
    <definedName name="_________ｚｄ4" hidden="1">#REF!</definedName>
    <definedName name="_________ZZ3" hidden="1">#REF!</definedName>
    <definedName name="________a100000">#REF!</definedName>
    <definedName name="________DAT1">#REF!</definedName>
    <definedName name="________DAT10">#REF!</definedName>
    <definedName name="________DAT2">#REF!</definedName>
    <definedName name="________DAT3">#REF!</definedName>
    <definedName name="________DAT4">#REF!</definedName>
    <definedName name="________DAT5">#REF!</definedName>
    <definedName name="________DAT6">#REF!</definedName>
    <definedName name="________DAT7">#REF!</definedName>
    <definedName name="________DAT8">#REF!</definedName>
    <definedName name="________DAT9">#REF!</definedName>
    <definedName name="________M3" hidden="1">#REF!</definedName>
    <definedName name="________M33" hidden="1">#REF!</definedName>
    <definedName name="________ma3" hidden="1">#REF!</definedName>
    <definedName name="________MA33" hidden="1">#REF!</definedName>
    <definedName name="________MM3" hidden="1">#REF!</definedName>
    <definedName name="________ｓｇ4" hidden="1">#REF!</definedName>
    <definedName name="________U11" hidden="1">#REF!</definedName>
    <definedName name="________Ｕ2" hidden="1">#REF!</definedName>
    <definedName name="________U22" hidden="1">#REF!</definedName>
    <definedName name="________U4" hidden="1">#REF!</definedName>
    <definedName name="________U44" hidden="1">#REF!</definedName>
    <definedName name="________U444" hidden="1">#REF!</definedName>
    <definedName name="________ua2" hidden="1">#REF!</definedName>
    <definedName name="________UA22" hidden="1">#REF!</definedName>
    <definedName name="________ua4" hidden="1">#REF!</definedName>
    <definedName name="________UA44" hidden="1">#REF!</definedName>
    <definedName name="________UA444" hidden="1">#REF!</definedName>
    <definedName name="________uri1">#REF!</definedName>
    <definedName name="________uri2">[1]ﾌﾙｰﾂ村pet!#REF!</definedName>
    <definedName name="________UU2" hidden="1">#REF!</definedName>
    <definedName name="________UU4" hidden="1">#REF!</definedName>
    <definedName name="________UUU2" hidden="1">#REF!</definedName>
    <definedName name="________ｘ４">[4]負荷b!#REF!</definedName>
    <definedName name="________Z22" hidden="1">#REF!</definedName>
    <definedName name="________ｚｄ4" hidden="1">#REF!</definedName>
    <definedName name="________ZZ3" hidden="1">#REF!</definedName>
    <definedName name="_______a100000">#REF!</definedName>
    <definedName name="_______DAT1">#REF!</definedName>
    <definedName name="_______DAT10">#REF!</definedName>
    <definedName name="_______DAT2">#REF!</definedName>
    <definedName name="_______DAT3">#REF!</definedName>
    <definedName name="_______DAT4">#REF!</definedName>
    <definedName name="_______DAT5">#REF!</definedName>
    <definedName name="_______DAT6">#REF!</definedName>
    <definedName name="_______DAT7">#REF!</definedName>
    <definedName name="_______DAT8">#REF!</definedName>
    <definedName name="_______DAT9">#REF!</definedName>
    <definedName name="_______M3" hidden="1">#REF!</definedName>
    <definedName name="_______M33" hidden="1">#REF!</definedName>
    <definedName name="_______ma3" hidden="1">#REF!</definedName>
    <definedName name="_______MA33" hidden="1">#REF!</definedName>
    <definedName name="_______MM3" hidden="1">#REF!</definedName>
    <definedName name="_______ｓｇ4" hidden="1">#REF!</definedName>
    <definedName name="_______U11" hidden="1">#REF!</definedName>
    <definedName name="_______Ｕ2" hidden="1">#REF!</definedName>
    <definedName name="_______U22" hidden="1">#REF!</definedName>
    <definedName name="_______U4" hidden="1">#REF!</definedName>
    <definedName name="_______U44" hidden="1">#REF!</definedName>
    <definedName name="_______U444" hidden="1">#REF!</definedName>
    <definedName name="_______ua2" hidden="1">#REF!</definedName>
    <definedName name="_______UA22" hidden="1">#REF!</definedName>
    <definedName name="_______ua4" hidden="1">#REF!</definedName>
    <definedName name="_______UA44" hidden="1">#REF!</definedName>
    <definedName name="_______UA444" hidden="1">#REF!</definedName>
    <definedName name="_______uri1">#REF!</definedName>
    <definedName name="_______uri2">[1]ﾌﾙｰﾂ村pet!#REF!</definedName>
    <definedName name="_______UU2" hidden="1">#REF!</definedName>
    <definedName name="_______UU4" hidden="1">#REF!</definedName>
    <definedName name="_______UUU2" hidden="1">#REF!</definedName>
    <definedName name="_______ｘ４">[5]負荷b!#REF!</definedName>
    <definedName name="_______Z22" hidden="1">#REF!</definedName>
    <definedName name="_______ｚｄ4" hidden="1">#REF!</definedName>
    <definedName name="_______ZZ3" hidden="1">#REF!</definedName>
    <definedName name="______a100000">#REF!</definedName>
    <definedName name="______DAT1">#REF!</definedName>
    <definedName name="______DAT10">#REF!</definedName>
    <definedName name="______DAT2">#REF!</definedName>
    <definedName name="______DAT3">#REF!</definedName>
    <definedName name="______DAT4">#REF!</definedName>
    <definedName name="______DAT5">#REF!</definedName>
    <definedName name="______DAT6">#REF!</definedName>
    <definedName name="______DAT7">#REF!</definedName>
    <definedName name="______DAT8">#REF!</definedName>
    <definedName name="______DAT9">#REF!</definedName>
    <definedName name="______M3" hidden="1">#REF!</definedName>
    <definedName name="______M33" hidden="1">#REF!</definedName>
    <definedName name="______ma3" hidden="1">#REF!</definedName>
    <definedName name="______MA33" hidden="1">#REF!</definedName>
    <definedName name="______MM3" hidden="1">#REF!</definedName>
    <definedName name="______rq2">#REF!</definedName>
    <definedName name="______ｓｇ4" hidden="1">#REF!</definedName>
    <definedName name="______U11" hidden="1">#REF!</definedName>
    <definedName name="______Ｕ2" hidden="1">#REF!</definedName>
    <definedName name="______U22" hidden="1">#REF!</definedName>
    <definedName name="______U4" hidden="1">#REF!</definedName>
    <definedName name="______U44" hidden="1">#REF!</definedName>
    <definedName name="______U444" hidden="1">#REF!</definedName>
    <definedName name="______ua2" hidden="1">#REF!</definedName>
    <definedName name="______UA22" hidden="1">#REF!</definedName>
    <definedName name="______ua4" hidden="1">#REF!</definedName>
    <definedName name="______UA44" hidden="1">#REF!</definedName>
    <definedName name="______UA444" hidden="1">#REF!</definedName>
    <definedName name="______uri1">#REF!</definedName>
    <definedName name="______uri2">[1]ﾌﾙｰﾂ村pet!#REF!</definedName>
    <definedName name="______UU2" hidden="1">#REF!</definedName>
    <definedName name="______UU4" hidden="1">#REF!</definedName>
    <definedName name="______UUU2" hidden="1">#REF!</definedName>
    <definedName name="______ｘ４">[4]負荷b!#REF!</definedName>
    <definedName name="______yt2" hidden="1">#REF!</definedName>
    <definedName name="______Z22" hidden="1">#REF!</definedName>
    <definedName name="______ｚｄ4" hidden="1">#REF!</definedName>
    <definedName name="______ZZ3" hidden="1">#REF!</definedName>
    <definedName name="_____a100000">#REF!</definedName>
    <definedName name="_____DAT1">#REF!</definedName>
    <definedName name="_____DAT10">#REF!</definedName>
    <definedName name="_____DAT2">#REF!</definedName>
    <definedName name="_____DAT3">#REF!</definedName>
    <definedName name="_____DAT4">#REF!</definedName>
    <definedName name="_____DAT5">#REF!</definedName>
    <definedName name="_____DAT6">#REF!</definedName>
    <definedName name="_____DAT7">#REF!</definedName>
    <definedName name="_____DAT8">#REF!</definedName>
    <definedName name="_____DAT9">#REF!</definedName>
    <definedName name="_____GM0916" hidden="1">#REF!</definedName>
    <definedName name="_____iou4">#REF!</definedName>
    <definedName name="_____M3" hidden="1">#REF!</definedName>
    <definedName name="_____M33" hidden="1">#REF!</definedName>
    <definedName name="_____ma3" hidden="1">#REF!</definedName>
    <definedName name="_____MA33" hidden="1">#REF!</definedName>
    <definedName name="_____MM3" hidden="1">#REF!</definedName>
    <definedName name="_____rq2">#REF!</definedName>
    <definedName name="_____ｓｇ4" hidden="1">#REF!</definedName>
    <definedName name="_____U11" hidden="1">#REF!</definedName>
    <definedName name="_____Ｕ2" hidden="1">#REF!</definedName>
    <definedName name="_____U22" hidden="1">#REF!</definedName>
    <definedName name="_____U4" hidden="1">#REF!</definedName>
    <definedName name="_____U44" hidden="1">#REF!</definedName>
    <definedName name="_____U444" hidden="1">#REF!</definedName>
    <definedName name="_____ua2" hidden="1">#REF!</definedName>
    <definedName name="_____UA22" hidden="1">#REF!</definedName>
    <definedName name="_____ua4" hidden="1">#REF!</definedName>
    <definedName name="_____UA44" hidden="1">#REF!</definedName>
    <definedName name="_____UA444" hidden="1">#REF!</definedName>
    <definedName name="_____uri1">#REF!</definedName>
    <definedName name="_____uri2">[1]ﾌﾙｰﾂ村pet!#REF!</definedName>
    <definedName name="_____UU2" hidden="1">#REF!</definedName>
    <definedName name="_____UU4" hidden="1">#REF!</definedName>
    <definedName name="_____UUU2" hidden="1">#REF!</definedName>
    <definedName name="_____ｘ４">[4]負荷b!#REF!</definedName>
    <definedName name="_____yt2" hidden="1">#REF!</definedName>
    <definedName name="_____Z22" hidden="1">#REF!</definedName>
    <definedName name="_____ｚｄ4" hidden="1">#REF!</definedName>
    <definedName name="_____ZZ3" hidden="1">#REF!</definedName>
    <definedName name="____０３年福島県生産者名簿">#REF!</definedName>
    <definedName name="____a1">'[6]2000版'!$D$124</definedName>
    <definedName name="____a100000">#REF!</definedName>
    <definedName name="____DAT1">#REF!</definedName>
    <definedName name="____DAT10">#REF!</definedName>
    <definedName name="____DAT2">#REF!</definedName>
    <definedName name="____DAT3">#REF!</definedName>
    <definedName name="____DAT4">#REF!</definedName>
    <definedName name="____DAT5">#REF!</definedName>
    <definedName name="____DAT6">#REF!</definedName>
    <definedName name="____DAT7">#REF!</definedName>
    <definedName name="____DAT8">#REF!</definedName>
    <definedName name="____DAT9">#REF!</definedName>
    <definedName name="____GM0916" hidden="1">#REF!</definedName>
    <definedName name="____iou4">#REF!</definedName>
    <definedName name="____M3" hidden="1">#REF!</definedName>
    <definedName name="____M33" hidden="1">#REF!</definedName>
    <definedName name="____ma3" hidden="1">#REF!</definedName>
    <definedName name="____MA33" hidden="1">#REF!</definedName>
    <definedName name="____MM3" hidden="1">#REF!</definedName>
    <definedName name="____rq2">#REF!</definedName>
    <definedName name="____ｓｇ4" hidden="1">#REF!</definedName>
    <definedName name="____U11" hidden="1">#REF!</definedName>
    <definedName name="____Ｕ2" hidden="1">#REF!</definedName>
    <definedName name="____U22" hidden="1">#REF!</definedName>
    <definedName name="____U4" hidden="1">#REF!</definedName>
    <definedName name="____U44" hidden="1">#REF!</definedName>
    <definedName name="____U444" hidden="1">#REF!</definedName>
    <definedName name="____u5">#REF!</definedName>
    <definedName name="____ua2" hidden="1">#REF!</definedName>
    <definedName name="____UA22" hidden="1">#REF!</definedName>
    <definedName name="____ua4" hidden="1">#REF!</definedName>
    <definedName name="____UA44" hidden="1">#REF!</definedName>
    <definedName name="____UA444" hidden="1">#REF!</definedName>
    <definedName name="____uri1">#REF!</definedName>
    <definedName name="____uri2">[1]ﾌﾙｰﾂ村pet!#REF!</definedName>
    <definedName name="____UU2" hidden="1">#REF!</definedName>
    <definedName name="____UU4" hidden="1">#REF!</definedName>
    <definedName name="____UUU2" hidden="1">#REF!</definedName>
    <definedName name="____ｘ４">[4]負荷b!#REF!</definedName>
    <definedName name="____ＹＧ５３" hidden="1">{TRUE,TRUE,-0.2,-16.4,616.8,367.8,FALSE,TRUE,TRUE,TRUE,0,1,1,10,#N/A,7,10.8260869565217,2,TRUE,FALSE,3,TRUE,1,FALSE,140,"Swvu.下期印刷.","ACwvu.下期印刷.",#N/A,FALSE,FALSE,0.669291338582677,0.236220472440945,0.82,0.393700787401575,2,"&amp;R&amp;F
&amp;D","",FALSE,FALSE,FALSE,FALSE,1,100,#N/A,#N/A,"=R10C2:R44C15",FALSE,"Rwvu.下期印刷.",#N/A,FALSE,FALSE,TRUE,9,#N/A,#N/A,FALSE,FALSE,TRUE,TRUE,TRUE}</definedName>
    <definedName name="____yt2" hidden="1">#REF!</definedName>
    <definedName name="____ｙｗ４５６４" hidden="1">{#N/A,#N/A,FALSE,"消耗品費";#N/A,#N/A,FALSE,"製造消耗品費";#N/A,#N/A,FALSE,"特定消耗品費";#N/A,#N/A,FALSE,"福利厚生費"}</definedName>
    <definedName name="____Z22" hidden="1">#REF!</definedName>
    <definedName name="____ｚｄ4" hidden="1">#REF!</definedName>
    <definedName name="____ZZ3" hidden="1">#REF!</definedName>
    <definedName name="___０３年福島県生産者名簿">#REF!</definedName>
    <definedName name="___1__123Graph_A93_94SALES相関" hidden="1">[7]売上状況!$AP$117:$AP$163</definedName>
    <definedName name="___10__123Graph_LBL_C93_94SALES相関" hidden="1">[7]売上状況!$AQ$117:$AQ$117</definedName>
    <definedName name="___11__123Graph_LBL_Cｺﾝﾊﾟﾗ_P_MIX" hidden="1">[8]Reduction!#REF!</definedName>
    <definedName name="___12__123Graph_LBL_Cｺﾝﾊﾟﾗ_R_MIX" hidden="1">[8]Reduction!#REF!</definedName>
    <definedName name="___13__123Graph_X93_94SALES相関" hidden="1">[7]売上状況!$AK$117:$AK$165</definedName>
    <definedName name="___14__123Graph_Xｸﾞﾗﾌ_1" hidden="1">#REF!</definedName>
    <definedName name="___15__123Graph_X月見P_MIX" hidden="1">[7]売上状況!#REF!</definedName>
    <definedName name="___16M3_" hidden="1">#REF!</definedName>
    <definedName name="___17Ｕ2_" hidden="1">#REF!</definedName>
    <definedName name="___18U4_" hidden="1">#REF!</definedName>
    <definedName name="___19ｘ４_">[9]負荷b!#REF!</definedName>
    <definedName name="___2__123Graph_Aｸﾞﾗﾌ_1" hidden="1">#REF!</definedName>
    <definedName name="___3__123Graph_B93_94SALES相関" hidden="1">[7]売上状況!$AM$117:$AM$165</definedName>
    <definedName name="___4__123Graph_Bｸﾞﾗﾌ_1" hidden="1">#REF!</definedName>
    <definedName name="___5__123Graph_C93_94SALES相関" hidden="1">[7]売上状況!$AL$117:$AL$165</definedName>
    <definedName name="___6__123Graph_Cｸﾞﾗﾌ_1" hidden="1">#REF!</definedName>
    <definedName name="___7__123Graph_Cｺﾝﾊﾟﾗ_P_MIX" hidden="1">[8]Reduction!#REF!</definedName>
    <definedName name="___8__123Graph_Cｺﾝﾊﾟﾗ_R_MIX" hidden="1">[8]Reduction!#REF!</definedName>
    <definedName name="___9__123Graph_LBL_B93_94SALES相関" hidden="1">[7]売上状況!$AR$117:$AR$117</definedName>
    <definedName name="___a1">'[6]2000版'!$D$124</definedName>
    <definedName name="___a100000">#REF!</definedName>
    <definedName name="___DAT1">#REF!</definedName>
    <definedName name="___DAT10">#REF!</definedName>
    <definedName name="___DAT2">#REF!</definedName>
    <definedName name="___DAT3">#REF!</definedName>
    <definedName name="___DAT4">#REF!</definedName>
    <definedName name="___DAT5">#REF!</definedName>
    <definedName name="___DAT6">#REF!</definedName>
    <definedName name="___DAT7">#REF!</definedName>
    <definedName name="___DAT8">#REF!</definedName>
    <definedName name="___DAT9">#REF!</definedName>
    <definedName name="___GM0916" hidden="1">#REF!</definedName>
    <definedName name="___iou4">#REF!</definedName>
    <definedName name="___M33" hidden="1">#REF!</definedName>
    <definedName name="___ma3" hidden="1">#REF!</definedName>
    <definedName name="___MA33" hidden="1">#REF!</definedName>
    <definedName name="___MM3" hidden="1">#REF!</definedName>
    <definedName name="___rq2">#REF!</definedName>
    <definedName name="___U11" hidden="1">#REF!</definedName>
    <definedName name="___Ｕ2" hidden="1">#REF!</definedName>
    <definedName name="___U22" hidden="1">#REF!</definedName>
    <definedName name="___U44" hidden="1">#REF!</definedName>
    <definedName name="___U444" hidden="1">#REF!</definedName>
    <definedName name="___u5">#REF!</definedName>
    <definedName name="___ua2" hidden="1">#REF!</definedName>
    <definedName name="___UA22" hidden="1">#REF!</definedName>
    <definedName name="___ua4" hidden="1">#REF!</definedName>
    <definedName name="___UA44" hidden="1">#REF!</definedName>
    <definedName name="___UA444" hidden="1">#REF!</definedName>
    <definedName name="___uri1">#REF!</definedName>
    <definedName name="___uri2">[1]ﾌﾙｰﾂ村pet!#REF!</definedName>
    <definedName name="___UU2" hidden="1">#REF!</definedName>
    <definedName name="___UU4" hidden="1">#REF!</definedName>
    <definedName name="___UUU2" hidden="1">#REF!</definedName>
    <definedName name="___ｘ４">[10]負荷b!#REF!</definedName>
    <definedName name="___ＹＧ５３" hidden="1">{TRUE,TRUE,-0.2,-16.4,616.8,367.8,FALSE,TRUE,TRUE,TRUE,0,1,1,10,#N/A,7,10.8260869565217,2,TRUE,FALSE,3,TRUE,1,FALSE,140,"Swvu.下期印刷.","ACwvu.下期印刷.",#N/A,FALSE,FALSE,0.669291338582677,0.236220472440945,0.82,0.393700787401575,2,"&amp;R&amp;F
&amp;D","",FALSE,FALSE,FALSE,FALSE,1,100,#N/A,#N/A,"=R10C2:R44C15",FALSE,"Rwvu.下期印刷.",#N/A,FALSE,FALSE,TRUE,9,#N/A,#N/A,FALSE,FALSE,TRUE,TRUE,TRUE}</definedName>
    <definedName name="___yt2" hidden="1">#REF!</definedName>
    <definedName name="___ｙｗ４５６４" hidden="1">{#N/A,#N/A,FALSE,"消耗品費";#N/A,#N/A,FALSE,"製造消耗品費";#N/A,#N/A,FALSE,"特定消耗品費";#N/A,#N/A,FALSE,"福利厚生費"}</definedName>
    <definedName name="___Z22" hidden="1">#REF!</definedName>
    <definedName name="___ｚｄ4" hidden="1">#REF!</definedName>
    <definedName name="___ZZ3" hidden="1">#REF!</definedName>
    <definedName name="__０３年福島県生産者名簿">#REF!</definedName>
    <definedName name="__1__123Graph_A93_94SALES相関" hidden="1">[7]売上状況!$AP$117:$AP$163</definedName>
    <definedName name="__10__123Graph_LBL_C93_94SALES相関" hidden="1">[7]売上状況!$AQ$117:$AQ$117</definedName>
    <definedName name="__10__123Graph_X93_94SALES相関" hidden="1">[7]売上状況!$AK$117:$AK$165</definedName>
    <definedName name="__11__123Graph_LBL_Cｺﾝﾊﾟﾗ_P_MIX" hidden="1">[8]Reduction!#REF!</definedName>
    <definedName name="__11__123Graph_X月見P_MIX" hidden="1">[7]売上状況!#REF!</definedName>
    <definedName name="__12__123Graph_LBL_Cｺﾝﾊﾟﾗ_R_MIX" hidden="1">[8]Reduction!#REF!</definedName>
    <definedName name="__123Graph_ACHART1" hidden="1">#REF!</definedName>
    <definedName name="__123Graph_ACHART2" hidden="1">#REF!</definedName>
    <definedName name="__123Graph_Aﾇｲｸﾞﾙﾐ円" hidden="1">[7]売上状況!$V$115:$V$118</definedName>
    <definedName name="__123Graph_A回帰" hidden="1">[7]売上状況!$AP$117:$AP$163</definedName>
    <definedName name="__123Graph_A客数移動平均" hidden="1">[7]売上状況!$AG$114:$AG$160</definedName>
    <definedName name="__123Graph_A週間SALES対比" hidden="1">[7]売上状況!$AP$116:$AP$162</definedName>
    <definedName name="__123Graph_A全国" hidden="1">[7]売上状況!$DB$3:$DB$48</definedName>
    <definedName name="__123Graph_A単価移動平均" hidden="1">[7]売上状況!$AH$114:$AH$160</definedName>
    <definedName name="__123Graph_A長期客数週別" hidden="1">[7]売上状況!$AD$114:$AD$164</definedName>
    <definedName name="__123Graph_A長期単価週別" hidden="1">[7]売上状況!$AE$114:$AE$164</definedName>
    <definedName name="__123Graph_A長期売上週別" hidden="1">[7]売上状況!$AC$114:$AC$170</definedName>
    <definedName name="__123Graph_A売上移動平均" hidden="1">[7]売上状況!$AF$114:$AF$172</definedName>
    <definedName name="__123Graph_BCHART1" hidden="1">#REF!</definedName>
    <definedName name="__123Graph_BCHART2" hidden="1">#REF!</definedName>
    <definedName name="__123Graph_B回帰" hidden="1">[7]売上状況!$AM$117:$AM$165</definedName>
    <definedName name="__123Graph_B客数移動平均" hidden="1">[7]売上状況!$AG$63:$AG$114</definedName>
    <definedName name="__123Graph_B週間SALES対比" hidden="1">[7]売上状況!$AM$116:$AM$163</definedName>
    <definedName name="__123Graph_B全国" hidden="1">[7]売上状況!$CY$3:$CY$48</definedName>
    <definedName name="__123Graph_B単価移動平均" hidden="1">[7]売上状況!$AH$63:$AH$114</definedName>
    <definedName name="__123Graph_B長期客数週別" hidden="1">[7]売上状況!$AD$63:$AD$114</definedName>
    <definedName name="__123Graph_B長期単価週別" hidden="1">[7]売上状況!$AE$63:$AE$114</definedName>
    <definedName name="__123Graph_B長期売上週別" hidden="1">[7]売上状況!$AC$66:$AC$122</definedName>
    <definedName name="__123Graph_B売上移動平均" hidden="1">[7]売上状況!$AF$63:$AF$121</definedName>
    <definedName name="__123Graph_CCHART1" hidden="1">#REF!</definedName>
    <definedName name="__123Graph_C回帰" hidden="1">[7]売上状況!$AL$117:$AL$165</definedName>
    <definedName name="__123Graph_C週間SALES対比" hidden="1">[7]売上状況!$AL$116:$AL$163</definedName>
    <definedName name="__123Graph_DCHART1" hidden="1">#REF!</definedName>
    <definedName name="__123Graph_LBL_A売上移動平均" hidden="1">[7]売上状況!$AJ$114:$AJ$170</definedName>
    <definedName name="__123Graph_LBL_B回帰" hidden="1">[7]売上状況!$AR$117:$AR$117</definedName>
    <definedName name="__123Graph_LBL_B売上移動平均" hidden="1">[7]売上状況!$AI$63:$AI$119</definedName>
    <definedName name="__123Graph_LBL_C回帰" hidden="1">[7]売上状況!$AQ$117:$AQ$117</definedName>
    <definedName name="__123Graph_LBL_C週間SALES対比" hidden="1">[7]売上状況!$AQ$116:$AQ$163</definedName>
    <definedName name="__123Graph_XCHART1" hidden="1">#REF!</definedName>
    <definedName name="__123Graph_XCHART2" hidden="1">#REF!</definedName>
    <definedName name="__123Graph_Xﾇｲｸﾞﾙﾐ円" hidden="1">[7]売上状況!$R$115:$R$118</definedName>
    <definedName name="__123Graph_X回帰" hidden="1">[7]売上状況!$AK$117:$AK$165</definedName>
    <definedName name="__123Graph_X客数移動平均" hidden="1">[7]売上状況!$Z$114:$Z$162</definedName>
    <definedName name="__123Graph_X週間SALES対比" hidden="1">[7]売上状況!$AK$117:$AK$164</definedName>
    <definedName name="__123Graph_X全国" hidden="1">[7]売上状況!$CO$3:$CO$48</definedName>
    <definedName name="__123Graph_X単価移動平均" hidden="1">[7]売上状況!$Z$114:$Z$162</definedName>
    <definedName name="__123Graph_X長期客数週別" hidden="1">[7]売上状況!$Z$114:$Z$161</definedName>
    <definedName name="__123Graph_X長期単価週別" hidden="1">[7]売上状況!$Z$114:$Z$161</definedName>
    <definedName name="__123Graph_X長期売上週別" hidden="1">[7]売上状況!$Z$114:$Z$171</definedName>
    <definedName name="__123Graph_X売上移動平均" hidden="1">[7]売上状況!$Z$114:$Z$167</definedName>
    <definedName name="__12M3_" hidden="1">#REF!</definedName>
    <definedName name="__13__123Graph_X93_94SALES相関" hidden="1">[7]売上状況!$AK$117:$AK$165</definedName>
    <definedName name="__14__123Graph_Xｸﾞﾗﾌ_1" hidden="1">#REF!</definedName>
    <definedName name="__15__123Graph_X月見P_MIX" hidden="1">[7]売上状況!#REF!</definedName>
    <definedName name="__16M3_" hidden="1">#REF!</definedName>
    <definedName name="__17Ｕ2_" hidden="1">#REF!</definedName>
    <definedName name="__18U4_" hidden="1">#REF!</definedName>
    <definedName name="__19ｘ４_">[9]負荷b!#REF!</definedName>
    <definedName name="__2__123Graph_Aｸﾞﾗﾌ_1" hidden="1">#REF!</definedName>
    <definedName name="__2__123Graph_B93_94SALES相関" hidden="1">[7]売上状況!$AM$117:$AM$165</definedName>
    <definedName name="__2GM0916_" hidden="1">#REF!</definedName>
    <definedName name="__3__123Graph_B93_94SALES相関" hidden="1">[7]売上状況!$AM$117:$AM$165</definedName>
    <definedName name="__3__123Graph_C93_94SALES相関" hidden="1">[7]売上状況!$AL$117:$AL$165</definedName>
    <definedName name="__4__123Graph_Bｸﾞﾗﾌ_1" hidden="1">#REF!</definedName>
    <definedName name="__4__123Graph_Cｺﾝﾊﾟﾗ_P_MIX" hidden="1">[11]Reduction!#REF!</definedName>
    <definedName name="__5__123Graph_C93_94SALES相関" hidden="1">[7]売上状況!$AL$117:$AL$165</definedName>
    <definedName name="__5__123Graph_Cｺﾝﾊﾟﾗ_R_MIX" hidden="1">[11]Reduction!#REF!</definedName>
    <definedName name="__6__123Graph_Cｸﾞﾗﾌ_1" hidden="1">#REF!</definedName>
    <definedName name="__6__123Graph_LBL_B93_94SALES相関" hidden="1">[7]売上状況!$AR$117:$AR$117</definedName>
    <definedName name="__7__123Graph_Cｺﾝﾊﾟﾗ_P_MIX" hidden="1">[8]Reduction!#REF!</definedName>
    <definedName name="__7__123Graph_LBL_C93_94SALES相関" hidden="1">[7]売上状況!$AQ$117:$AQ$117</definedName>
    <definedName name="__8__123Graph_Cｺﾝﾊﾟﾗ_R_MIX" hidden="1">[8]Reduction!#REF!</definedName>
    <definedName name="__8__123Graph_LBL_Cｺﾝﾊﾟﾗ_P_MIX" hidden="1">[11]Reduction!#REF!</definedName>
    <definedName name="__9__123Graph_LBL_B93_94SALES相関" hidden="1">[7]売上状況!$AR$117:$AR$117</definedName>
    <definedName name="__9__123Graph_LBL_Cｺﾝﾊﾟﾗ_R_MIX" hidden="1">[11]Reduction!#REF!</definedName>
    <definedName name="__a1">'[6]2000版'!$D$124</definedName>
    <definedName name="__a100000">#REF!</definedName>
    <definedName name="__DAT1">#REF!</definedName>
    <definedName name="__DAT10">#REF!</definedName>
    <definedName name="__DAT2">#REF!</definedName>
    <definedName name="__DAT3">#REF!</definedName>
    <definedName name="__DAT4">#REF!</definedName>
    <definedName name="__DAT5">#REF!</definedName>
    <definedName name="__DAT6">#REF!</definedName>
    <definedName name="__DAT7">#REF!</definedName>
    <definedName name="__DAT8">#REF!</definedName>
    <definedName name="__DAT9">#REF!</definedName>
    <definedName name="__F12" hidden="1">{#N/A,#N/A,FALSE,"予算書"}</definedName>
    <definedName name="__F12２" hidden="1">{#N/A,#N/A,FALSE,"消耗品費";#N/A,#N/A,FALSE,"製造消耗品費";#N/A,#N/A,FALSE,"特定消耗品費";#N/A,#N/A,FALSE,"福利厚生費"}</definedName>
    <definedName name="__f32" hidden="1">{#N/A,#N/A,FALSE,"予算書"}</definedName>
    <definedName name="__GM0916" hidden="1">#REF!</definedName>
    <definedName name="__hrs46" hidden="1">{TRUE,TRUE,-0.2,-16.4,616.8,367.8,FALSE,FALSE,TRUE,TRUE,0,1,6,11,#N/A,2,54.2857142857143,2,TRUE,FALSE,3,TRUE,1,FALSE,140,"Swvu.印刷料金.","ACwvu.印刷料金.",#N/A,FALSE,FALSE,0.28,0.236220472440945,0.82,0.393700787401575,2,"&amp;R&amp;F
&amp;D","",FALSE,FALSE,FALSE,FALSE,1,100,#N/A,#N/A,"=R10C2:R66C15",FALSE,#N/A,"Cwvu.印刷料金.",FALSE,FALSE,TRUE,9,#N/A,#N/A,FALSE,FALSE,TRUE,TRUE,TRUE}</definedName>
    <definedName name="__iou4">#REF!</definedName>
    <definedName name="__LOT1">[12]口割_TST10!$C$15</definedName>
    <definedName name="__LOT2">[12]口割_TST10!$C$16</definedName>
    <definedName name="__LOT3">[12]口割_TST10!$C$17</definedName>
    <definedName name="__LOT4">[12]口割_TST10!$C$18</definedName>
    <definedName name="__LOT5">[12]口割_TST10!$C$19</definedName>
    <definedName name="__M2" hidden="1">#REF!</definedName>
    <definedName name="__M33" hidden="1">#REF!</definedName>
    <definedName name="__MA33" hidden="1">#REF!</definedName>
    <definedName name="__No1" hidden="1">{#N/A,#N/A,FALSE,"予算書"}</definedName>
    <definedName name="__ＲＥ１">[12]口割_TST10!$C$33</definedName>
    <definedName name="__rq2">#REF!</definedName>
    <definedName name="__U11" hidden="1">#REF!</definedName>
    <definedName name="__U22" hidden="1">#REF!</definedName>
    <definedName name="__U44" hidden="1">#REF!</definedName>
    <definedName name="__U444" hidden="1">#REF!</definedName>
    <definedName name="__u5">#REF!</definedName>
    <definedName name="__UA22" hidden="1">#REF!</definedName>
    <definedName name="__UA44" hidden="1">#REF!</definedName>
    <definedName name="__UA444" hidden="1">#REF!</definedName>
    <definedName name="__uri1">#REF!</definedName>
    <definedName name="__uri2">[1]ﾌﾙｰﾂ村pet!#REF!</definedName>
    <definedName name="__ｘ４">[10]負荷b!#REF!</definedName>
    <definedName name="__ＹＧ５３" hidden="1">{TRUE,TRUE,-0.2,-16.4,616.8,367.8,FALSE,TRUE,TRUE,TRUE,0,1,1,10,#N/A,7,10.8260869565217,2,TRUE,FALSE,3,TRUE,1,FALSE,140,"Swvu.下期印刷.","ACwvu.下期印刷.",#N/A,FALSE,FALSE,0.669291338582677,0.236220472440945,0.82,0.393700787401575,2,"&amp;R&amp;F
&amp;D","",FALSE,FALSE,FALSE,FALSE,1,100,#N/A,#N/A,"=R10C2:R44C15",FALSE,"Rwvu.下期印刷.",#N/A,FALSE,FALSE,TRUE,9,#N/A,#N/A,FALSE,FALSE,TRUE,TRUE,TRUE}</definedName>
    <definedName name="__yt2" hidden="1">#REF!</definedName>
    <definedName name="__ｙｗ４５６４" hidden="1">{#N/A,#N/A,FALSE,"消耗品費";#N/A,#N/A,FALSE,"製造消耗品費";#N/A,#N/A,FALSE,"特定消耗品費";#N/A,#N/A,FALSE,"福利厚生費"}</definedName>
    <definedName name="__Z22" hidden="1">#REF!</definedName>
    <definedName name="__ｚｄ4" hidden="1">#REF!</definedName>
    <definedName name="__ZZ3" hidden="1">#REF!</definedName>
    <definedName name="_０３年福島県生産者名簿">#REF!</definedName>
    <definedName name="_1">[13]分析値一覧!$B$3:$B$499</definedName>
    <definedName name="_1___123Graph_A93_94SALES相関" hidden="1">[7]売上状況!$AP$117:$AP$163</definedName>
    <definedName name="_1__123Graph_A93_94SALES相関" hidden="1">[7]売上状況!$AP$117:$AP$163</definedName>
    <definedName name="_1_０３年福島県生産者名簿">#REF!</definedName>
    <definedName name="_10">[13]分析値一覧!$H$3:$H$499</definedName>
    <definedName name="_10___123Graph_Cｺﾝﾊﾟﾗ_R_MIX" hidden="1">[14]Reduction!#REF!</definedName>
    <definedName name="_10__123Graph_Cｺﾝﾊﾟﾗ_P_MIX" hidden="1">[8]Reduction!#REF!</definedName>
    <definedName name="_10__123Graph_Cｺﾝﾊﾟﾗ_R_MIX" hidden="1">[8]Reduction!#REF!</definedName>
    <definedName name="_10__123Graph_LBL_B93_94SALES相関" hidden="1">[7]売上状況!$AR$117:$AR$117</definedName>
    <definedName name="_10__123Graph_LBL_C93_94SALES相関" hidden="1">[15]売上状況!$AQ$117:$AQ$117</definedName>
    <definedName name="_10__123Graph_X93_94SALES相関" hidden="1">[7]売上状況!$AK$117:$AK$165</definedName>
    <definedName name="_100CANｵﾚﾝｼﾞ160_6_5">#REF!</definedName>
    <definedName name="_10ｘ４_">[16]負荷b!#REF!</definedName>
    <definedName name="_11___123Graph_LBL_B93_94SALES相関" hidden="1">[7]売上状況!$AR$117:$AR$117</definedName>
    <definedName name="_11__123Graph_Cｺﾝﾊﾟﾗ_P_MIX" hidden="1">[17]Reduction!#REF!</definedName>
    <definedName name="_11__123Graph_LBL_B93_94SALES相関" hidden="1">[7]売上状況!$AR$117:$AR$117</definedName>
    <definedName name="_11__123Graph_LBL_C93_94SALES相関" hidden="1">[7]売上状況!$AQ$117:$AQ$117</definedName>
    <definedName name="_12">[13]分析値一覧!$I$3:$I$499</definedName>
    <definedName name="_12___123Graph_LBL_C93_94SALES相関" hidden="1">[7]売上状況!$AQ$117:$AQ$117</definedName>
    <definedName name="_12__123Graph_Cｸﾞﾗﾌ_1" hidden="1">#REF!</definedName>
    <definedName name="_12__123Graph_Cｺﾝﾊﾟﾗ_R_MIX" hidden="1">[8]Reduction!#REF!</definedName>
    <definedName name="_12__123Graph_LBL_C93_94SALES相関" hidden="1">[7]売上状況!$AQ$117:$AQ$117</definedName>
    <definedName name="_12__123Graph_LBL_Cｺﾝﾊﾟﾗ_R_MIX" hidden="1">[8]Reduction!#REF!</definedName>
    <definedName name="_12M3_" hidden="1">#REF!</definedName>
    <definedName name="_13__123Graph_Cｺﾝﾊﾟﾗ_R_MIX" hidden="1">[17]Reduction!#REF!</definedName>
    <definedName name="_13__123Graph_LBL_B93_94SALES相関" hidden="1">[7]売上状況!$AR$117:$AR$117</definedName>
    <definedName name="_13__123Graph_X93_94SALES相関" hidden="1">[15]売上状況!$AK$117:$AK$165</definedName>
    <definedName name="_13Ｕ2_" hidden="1">#REF!</definedName>
    <definedName name="_14">[13]分析値一覧!$J$3:$J$499</definedName>
    <definedName name="_14___123Graph_LBL_Cｺﾝﾊﾟﾗ_P_MIX" hidden="1">[14]Reduction!#REF!</definedName>
    <definedName name="_14__123Graph_Cｺﾝﾊﾟﾗ_R_MIX" hidden="1">[8]Reduction!#REF!</definedName>
    <definedName name="_14__123Graph_LBL_B93_94SALES相関" hidden="1">[7]売上状況!$AR$117:$AR$117</definedName>
    <definedName name="_14__123Graph_LBL_C93_94SALES相関" hidden="1">[7]売上状況!$AQ$117:$AQ$117</definedName>
    <definedName name="_14__123Graph_LBL_Cｺﾝﾊﾟﾗ_P_MIX" hidden="1">[8]Reduction!#REF!</definedName>
    <definedName name="_14__123Graph_X93_94SALES相関" hidden="1">[7]売上状況!$AK$117:$AK$165</definedName>
    <definedName name="_14__123Graph_Xｸﾞﾗﾌ_1" hidden="1">#REF!</definedName>
    <definedName name="_14Ｕ2_" hidden="1">#REF!</definedName>
    <definedName name="_14U4_" hidden="1">#REF!</definedName>
    <definedName name="_15">[13]分析値一覧!$K$3:$K$499</definedName>
    <definedName name="_15__123Graph_LBL_B93_94SALES相関" hidden="1">[7]売上状況!$AR$117:$AR$117</definedName>
    <definedName name="_15__123Graph_LBL_C93_94SALES相関" hidden="1">[7]売上状況!$AQ$117:$AQ$117</definedName>
    <definedName name="_16___123Graph_LBL_Cｺﾝﾊﾟﾗ_R_MIX" hidden="1">[14]Reduction!#REF!</definedName>
    <definedName name="_16__123Graph_Cｺﾝﾊﾟﾗ_P_MIX" hidden="1">[18]Reduction!#REF!</definedName>
    <definedName name="_16__123Graph_LBL_C93_94SALES相関" hidden="1">[7]売上状況!$AQ$117:$AQ$117</definedName>
    <definedName name="_16__123Graph_LBL_Cｺﾝﾊﾟﾗ_R_MIX" hidden="1">[8]Reduction!#REF!</definedName>
    <definedName name="_16__123Graph_X月見P_MIX" hidden="1">[7]売上状況!#REF!</definedName>
    <definedName name="_16H1_">'[19]IN（丸）'!#REF!</definedName>
    <definedName name="_16M2_" hidden="1">#REF!</definedName>
    <definedName name="_16U4_" hidden="1">#REF!</definedName>
    <definedName name="_17___123Graph_X93_94SALES相関" hidden="1">[7]売上状況!$AK$117:$AK$165</definedName>
    <definedName name="_17__123Graph_Cｺﾝﾊﾟﾗ_R_MIX" hidden="1">[20]Reduction!#REF!</definedName>
    <definedName name="_17__123Graph_LBL_Cｺﾝﾊﾟﾗ_P_MIX" hidden="1">[8]Reduction!#REF!</definedName>
    <definedName name="_17__123Graph_LBL_Cｺﾝﾊﾟﾗ_R_MIX" hidden="1">[11]Reduction!#REF!</definedName>
    <definedName name="_17__123Graph_X93_94SALES相関" hidden="1">[7]売上状況!$AK$117:$AK$165</definedName>
    <definedName name="_17I7_">'[19]IN（丸）'!#REF!</definedName>
    <definedName name="_17M3_" hidden="1">#REF!</definedName>
    <definedName name="_17M33_" hidden="1">#REF!</definedName>
    <definedName name="_17Ｕ2_" hidden="1">#REF!</definedName>
    <definedName name="_18">[13]分析値一覧!$L$3:$L$499</definedName>
    <definedName name="_18___123Graph_Xｸﾞﾗﾌ_1" hidden="1">#REF!</definedName>
    <definedName name="_18__123Graph_LBL_B93_94SALES相関" hidden="1">[7]売上状況!$AR$117:$AR$117</definedName>
    <definedName name="_18__123Graph_X93_94SALES相関" hidden="1">[7]売上状況!$AK$117:$AK$165</definedName>
    <definedName name="_18__123Graph_Xｸﾞﾗﾌ_1" hidden="1">#REF!</definedName>
    <definedName name="_18I8_">'[19]IN（丸）'!#REF!</definedName>
    <definedName name="_18M33_" hidden="1">#REF!</definedName>
    <definedName name="_18U11_" hidden="1">#REF!</definedName>
    <definedName name="_18U4_" hidden="1">#REF!</definedName>
    <definedName name="_19">[13]分析値一覧!$M$3:$M$499</definedName>
    <definedName name="_19__123Graph_LBL_C93_94SALES相関" hidden="1">[7]売上状況!$AQ$117:$AQ$117</definedName>
    <definedName name="_19__123Graph_LBL_Cｺﾝﾊﾟﾗ_R_MIX" hidden="1">[17]Reduction!#REF!</definedName>
    <definedName name="_19I9_">'[19]IN（丸）'!#REF!</definedName>
    <definedName name="_19U11_" hidden="1">#REF!</definedName>
    <definedName name="_19Ｕ2_" hidden="1">#REF!</definedName>
    <definedName name="_19U22_" hidden="1">#REF!</definedName>
    <definedName name="_19ｘ４_">[21]負荷b!#REF!</definedName>
    <definedName name="_1a1_">'[22]2000版'!$D$124</definedName>
    <definedName name="_1L荷造">#REF!</definedName>
    <definedName name="_1L充填">#REF!</definedName>
    <definedName name="_1L前処理">#REF!</definedName>
    <definedName name="_1L調合">#REF!</definedName>
    <definedName name="_1U4_" hidden="1">#REF!</definedName>
    <definedName name="_1u5_">#REF!</definedName>
    <definedName name="_2___123Graph_Aｸﾞﾗﾌ_1" hidden="1">#REF!</definedName>
    <definedName name="_2__123Graph_Aｸﾞﾗﾌ_1" hidden="1">#REF!</definedName>
    <definedName name="_2__123Graph_B93_94SALES相関" hidden="1">[7]売上状況!$AM$117:$AM$165</definedName>
    <definedName name="_20___123Graph_X月見P_MIX" hidden="1">[7]売上状況!#REF!</definedName>
    <definedName name="_20__123Graph_Cｺﾝﾊﾟﾗ_R_MIX" hidden="1">[18]Reduction!#REF!</definedName>
    <definedName name="_20__123Graph_LBL_Cｺﾝﾊﾟﾗ_P_MIX" hidden="1">[8]Reduction!#REF!</definedName>
    <definedName name="_20__123Graph_LBL_Cｺﾝﾊﾟﾗ_R_MIX" hidden="1">[8]Reduction!#REF!</definedName>
    <definedName name="_20__123Graph_X93_94SALES相関" hidden="1">[7]売上状況!$AK$117:$AK$165</definedName>
    <definedName name="_20__123Graph_X月見P_MIX" hidden="1">[7]売上状況!#REF!</definedName>
    <definedName name="_20J1_">'[19]IN（丸）'!#REF!</definedName>
    <definedName name="_20Ｕ2_" hidden="1">#REF!</definedName>
    <definedName name="_20U22_" hidden="1">#REF!</definedName>
    <definedName name="_20U4_" hidden="1">#REF!</definedName>
    <definedName name="_21__123Graph_A93_94SALES相関" hidden="1">[7]売上状況!$AP$117:$AP$163</definedName>
    <definedName name="_21__123Graph_LBL_B93_94SALES相関" hidden="1">[7]売上状況!$AR$117:$AR$117</definedName>
    <definedName name="_21__123Graph_X93_94SALES相関" hidden="1">[7]売上状況!$AK$117:$AK$165</definedName>
    <definedName name="_21__123Graph_X月見P_MIX" hidden="1">[7]売上状況!#REF!</definedName>
    <definedName name="_21M2_" hidden="1">#REF!</definedName>
    <definedName name="_21M3_" hidden="1">#REF!</definedName>
    <definedName name="_21U22_" hidden="1">#REF!</definedName>
    <definedName name="_21U4_" hidden="1">#REF!</definedName>
    <definedName name="_21U44_" hidden="1">#REF!</definedName>
    <definedName name="_22__123Graph_Aｸﾞﾗﾌ_1" hidden="1">#REF!</definedName>
    <definedName name="_22__123Graph_LBL_C93_94SALES相関" hidden="1">[7]売上状況!$AQ$117:$AQ$117</definedName>
    <definedName name="_22__123Graph_Xｸﾞﾗﾌ_1" hidden="1">#REF!</definedName>
    <definedName name="_22F12_" hidden="1">{#N/A,#N/A,FALSE,"予算書"}</definedName>
    <definedName name="_22M3_" hidden="1">#REF!</definedName>
    <definedName name="_22Ｕ2_" hidden="1">#REF!</definedName>
    <definedName name="_22U4_" hidden="1">#REF!</definedName>
    <definedName name="_22U44_" hidden="1">#REF!</definedName>
    <definedName name="_22U444_" hidden="1">#REF!</definedName>
    <definedName name="_23">[13]分析値一覧!$N$3:$N$499</definedName>
    <definedName name="_23__123Graph_B93_94SALES相関" hidden="1">[7]売上状況!$AM$117:$AM$165</definedName>
    <definedName name="_23__123Graph_X月見P_MIX" hidden="1">[7]売上状況!#REF!</definedName>
    <definedName name="_23U11_" hidden="1">#REF!</definedName>
    <definedName name="_23U4_" hidden="1">#REF!</definedName>
    <definedName name="_23U44_" hidden="1">#REF!</definedName>
    <definedName name="_23U444_" hidden="1">#REF!</definedName>
    <definedName name="_24__123Graph_Bｸﾞﾗﾌ_1" hidden="1">#REF!</definedName>
    <definedName name="_24__123Graph_LBL_Cｺﾝﾊﾟﾗ_R_MIX" hidden="1">[8]Reduction!#REF!</definedName>
    <definedName name="_24__123Graph_Xｸﾞﾗﾌ_1" hidden="1">#REF!</definedName>
    <definedName name="_24F12２_" hidden="1">{#N/A,#N/A,FALSE,"消耗品費";#N/A,#N/A,FALSE,"製造消耗品費";#N/A,#N/A,FALSE,"特定消耗品費";#N/A,#N/A,FALSE,"福利厚生費"}</definedName>
    <definedName name="_24M2_" hidden="1">#REF!</definedName>
    <definedName name="_24Ｕ2_" hidden="1">#REF!</definedName>
    <definedName name="_24U444_" hidden="1">#REF!</definedName>
    <definedName name="_24ｘ４_">[23]負荷b!#REF!</definedName>
    <definedName name="_24Z22_" hidden="1">#REF!</definedName>
    <definedName name="_25__123Graph_C93_94SALES相関" hidden="1">[7]売上状況!$AL$117:$AL$165</definedName>
    <definedName name="_25__123Graph_X93_94SALES相関" hidden="1">[7]売上状況!$AK$117:$AK$165</definedName>
    <definedName name="_25__123Graph_X月見P_MIX" hidden="1">[7]売上状況!#REF!</definedName>
    <definedName name="_25Ｕ2_" hidden="1">#REF!</definedName>
    <definedName name="_25U4_" hidden="1">#REF!</definedName>
    <definedName name="_25Z22_" hidden="1">#REF!</definedName>
    <definedName name="_26__123Graph_Cｸﾞﾗﾌ_1" hidden="1">#REF!</definedName>
    <definedName name="_26__123Graph_LBL_Cｺﾝﾊﾟﾗ_P_MIX" hidden="1">[20]Reduction!#REF!</definedName>
    <definedName name="_26__123Graph_Xｸﾞﾗﾌ_1" hidden="1">#REF!</definedName>
    <definedName name="_26f32_" hidden="1">{#N/A,#N/A,FALSE,"予算書"}</definedName>
    <definedName name="_26M3_" hidden="1">#REF!</definedName>
    <definedName name="_27..29">#REF!</definedName>
    <definedName name="_27M3_" hidden="1">#REF!</definedName>
    <definedName name="_27M33_" hidden="1">#REF!</definedName>
    <definedName name="_27U11_" hidden="1">#REF!</definedName>
    <definedName name="_28">[13]分析値一覧!$O$3:$O$499</definedName>
    <definedName name="_28__123Graph_Cｺﾝﾊﾟﾗ_P_MIX" hidden="1">[24]Reduction!#REF!</definedName>
    <definedName name="_28__123Graph_Xｸﾞﾗﾌ_1" hidden="1">#REF!</definedName>
    <definedName name="_28U11_" hidden="1">#REF!</definedName>
    <definedName name="_28Ｕ2_" hidden="1">#REF!</definedName>
    <definedName name="_28U4_" hidden="1">#REF!</definedName>
    <definedName name="_29">[13]分析値一覧!$P$3:$P$499</definedName>
    <definedName name="_29Ｕ2_" hidden="1">#REF!</definedName>
    <definedName name="_29U4_" hidden="1">#REF!</definedName>
    <definedName name="_2a1_">'[6]2000版'!$D$124</definedName>
    <definedName name="_2GM0916_" hidden="1">#REF!</definedName>
    <definedName name="_2U11_" hidden="1">#REF!</definedName>
    <definedName name="_2Ｕ2_" hidden="1">#REF!</definedName>
    <definedName name="_3">[13]分析値一覧!$C$3:$C$499</definedName>
    <definedName name="_3___123Graph_B93_94SALES相関" hidden="1">[7]売上状況!$AM$117:$AM$165</definedName>
    <definedName name="_3__123Graph_Aｸﾞﾗﾌ_1" hidden="1">#REF!</definedName>
    <definedName name="_3__123Graph_B93_94SALES相関" hidden="1">[7]売上状況!$AM$117:$AM$165</definedName>
    <definedName name="_3__123Graph_C93_94SALES相関" hidden="1">[7]売上状況!$AL$117:$AL$165</definedName>
    <definedName name="_30__123Graph_Cｺﾝﾊﾟﾗ_R_MIX" hidden="1">[24]Reduction!#REF!</definedName>
    <definedName name="_30__123Graph_LBL_Cｺﾝﾊﾟﾗ_R_MIX" hidden="1">[18]Reduction!#REF!</definedName>
    <definedName name="_30__123Graph_X月見P_MIX" hidden="1">[7]売上状況!#REF!</definedName>
    <definedName name="_30U22_" hidden="1">#REF!</definedName>
    <definedName name="_30U4_" hidden="1">#REF!</definedName>
    <definedName name="_31">[13]分析値一覧!$Q$3:$Q$499</definedName>
    <definedName name="_31__123Graph_Dｸﾞﾗﾌ_1" hidden="1">[25]A!$C$12:$F$12</definedName>
    <definedName name="_31__123Graph_X93_94SALES相関" hidden="1">[7]売上状況!$AK$117:$AK$165</definedName>
    <definedName name="_31M3_" hidden="1">#REF!</definedName>
    <definedName name="_31U4_" hidden="1">#REF!</definedName>
    <definedName name="_32">[13]分析値一覧!$R$3:$R$499</definedName>
    <definedName name="_32__123Graph_Dｸﾞﾗﾌ_2" hidden="1">[25]A!$C$37:$G$37</definedName>
    <definedName name="_32M3_" hidden="1">#REF!</definedName>
    <definedName name="_32U11_" hidden="1">#REF!</definedName>
    <definedName name="_32U44_" hidden="1">#REF!</definedName>
    <definedName name="_33__123Graph_Eｸﾞﾗﾌ_1" hidden="1">[25]A!$C$13:$F$13</definedName>
    <definedName name="_33__123Graph_LBL_Cｺﾝﾊﾟﾗ_R_MIX" hidden="1">[20]Reduction!#REF!</definedName>
    <definedName name="_33M33_" hidden="1">#REF!</definedName>
    <definedName name="_33U444_" hidden="1">#REF!</definedName>
    <definedName name="_34__123Graph_Eｸﾞﾗﾌ_2" hidden="1">[25]A!$C$38:$G$38</definedName>
    <definedName name="_34__123Graph_X93_94SALES相関" hidden="1">[7]売上状況!$AK$117:$AK$165</definedName>
    <definedName name="_34__123Graph_Xｸﾞﾗﾌ_1" hidden="1">#REF!</definedName>
    <definedName name="_34U11_" hidden="1">#REF!</definedName>
    <definedName name="_34Ｕ2_" hidden="1">#REF!</definedName>
    <definedName name="_35">[13]分析値一覧!$S$3:$S$499</definedName>
    <definedName name="_35__123Graph_Fｸﾞﾗﾌ_1" hidden="1">[25]A!$C$14:$F$14</definedName>
    <definedName name="_35__123Graph_X月見P_MIX" hidden="1">[7]売上状況!#REF!</definedName>
    <definedName name="_35U4_" hidden="1">#REF!</definedName>
    <definedName name="_36">[13]分析値一覧!$T$3:$T$499</definedName>
    <definedName name="_36__123Graph_Fｸﾞﾗﾌ_2" hidden="1">[25]A!$C$39:$G$39</definedName>
    <definedName name="_36M2_" hidden="1">#REF!</definedName>
    <definedName name="_36Ｕ2_" hidden="1">#REF!</definedName>
    <definedName name="_36ｘ４_">[2]負荷b!#REF!</definedName>
    <definedName name="_37__123Graph_LBL_B93_94SALES相関" hidden="1">[7]売上状況!$AR$117:$AR$117</definedName>
    <definedName name="_37U22_" hidden="1">#REF!</definedName>
    <definedName name="_37Z22_" hidden="1">#REF!</definedName>
    <definedName name="_38__123Graph_LBL_C93_94SALES相関" hidden="1">[7]売上状況!$AQ$117:$AQ$117</definedName>
    <definedName name="_38M3_" hidden="1">#REF!</definedName>
    <definedName name="_39M33_" hidden="1">#REF!</definedName>
    <definedName name="_3M3_" hidden="1">#REF!</definedName>
    <definedName name="_3U4_" hidden="1">#REF!</definedName>
    <definedName name="_4">[26]分析値一覧!$H$5:$H$1000</definedName>
    <definedName name="_4___123Graph_Bｸﾞﾗﾌ_1" hidden="1">#REF!</definedName>
    <definedName name="_4__123Graph_Aｸﾞﾗﾌ_1" hidden="1">#REF!</definedName>
    <definedName name="_4__123Graph_B93_94SALES相関" hidden="1">[7]売上状況!$AM$117:$AM$165</definedName>
    <definedName name="_4__123Graph_Bｸﾞﾗﾌ_1" hidden="1">#REF!</definedName>
    <definedName name="_40__123Graph_LBL_Cｺﾝﾊﾟﾗ_P_MIX" hidden="1">[24]Reduction!#REF!</definedName>
    <definedName name="_40U11_" hidden="1">#REF!</definedName>
    <definedName name="_40U4_" hidden="1">#REF!</definedName>
    <definedName name="_41__123Graph_X月見P_MIX" hidden="1">[7]売上状況!#REF!</definedName>
    <definedName name="_41U44_" hidden="1">#REF!</definedName>
    <definedName name="_42">[13]分析値一覧!$U$3:$U$499</definedName>
    <definedName name="_42__123Graph_LBL_Cｺﾝﾊﾟﾗ_R_MIX" hidden="1">[24]Reduction!#REF!</definedName>
    <definedName name="_42M3_" hidden="1">#REF!</definedName>
    <definedName name="_42U444_" hidden="1">#REF!</definedName>
    <definedName name="_43__123Graph_X93_94SALES相関" hidden="1">[7]売上状況!$AK$117:$AK$165</definedName>
    <definedName name="_43Ｕ2_" hidden="1">#REF!</definedName>
    <definedName name="_44__123Graph_Xｸﾞﾗﾌ_1" hidden="1">#REF!</definedName>
    <definedName name="_44U4_" hidden="1">#REF!</definedName>
    <definedName name="_45">[13]分析値一覧!$V$3:$V$499</definedName>
    <definedName name="_45Ｕ2_" hidden="1">#REF!</definedName>
    <definedName name="_45ｖ１_" hidden="1">{#N/A,#N/A,FALSE,"内装1";#N/A,#N/A,FALSE,"内装2";#N/A,#N/A,FALSE,"厨房3";#N/A,#N/A,FALSE,"厨房4";#N/A,#N/A,FALSE,"厨房5";#N/A,#N/A,FALSE,"厨房･その他6";#N/A,#N/A,FALSE,"内装支給品7";#N/A,#N/A,FALSE,"備品その他8";#N/A,#N/A,FALSE,"POS･ISP9";#N/A,#N/A,FALSE,"看板10";#N/A,#N/A,FALSE,"集計他11"}</definedName>
    <definedName name="_46">[13]分析値一覧!$W$3:$W$499</definedName>
    <definedName name="_46__123Graph_X月見P_MIX" hidden="1">[7]売上状況!#REF!</definedName>
    <definedName name="_46U22_" hidden="1">#REF!</definedName>
    <definedName name="_47">[26]分析値一覧!$AM$5:$AM$1000</definedName>
    <definedName name="_47M3_" hidden="1">#REF!</definedName>
    <definedName name="_48M33_" hidden="1">#REF!</definedName>
    <definedName name="_48U4_" hidden="1">#REF!</definedName>
    <definedName name="_49U11_" hidden="1">#REF!</definedName>
    <definedName name="_49U44_" hidden="1">#REF!</definedName>
    <definedName name="_4M3_" hidden="1">#REF!</definedName>
    <definedName name="_4Ｕ2_" hidden="1">#REF!</definedName>
    <definedName name="_4u5_">#REF!</definedName>
    <definedName name="_４号井戸">#REF!</definedName>
    <definedName name="_4号引下げ額">#REF!</definedName>
    <definedName name="_4糖以上">[27]糖化ｽﾀｰﾁ!$I$2:$I$65536</definedName>
    <definedName name="_5___123Graph_C93_94SALES相関" hidden="1">[7]売上状況!$AL$117:$AL$165</definedName>
    <definedName name="_5__123Graph_B93_94SALES相関" hidden="1">[7]売上状況!$AM$117:$AM$165</definedName>
    <definedName name="_5__123Graph_C93_94SALES相関" hidden="1">[7]売上状況!$AL$117:$AL$165</definedName>
    <definedName name="_50Ｕ2_" hidden="1">#REF!</definedName>
    <definedName name="_50U444_" hidden="1">#REF!</definedName>
    <definedName name="_50Z22_" hidden="1">#REF!</definedName>
    <definedName name="_51U22_" hidden="1">#REF!</definedName>
    <definedName name="_52U4_" hidden="1">#REF!</definedName>
    <definedName name="_52Z22_" hidden="1">#REF!</definedName>
    <definedName name="_53U44_" hidden="1">#REF!</definedName>
    <definedName name="_54U444_" hidden="1">#REF!</definedName>
    <definedName name="_55ｖ１_" hidden="1">{#N/A,#N/A,FALSE,"内装1";#N/A,#N/A,FALSE,"内装2";#N/A,#N/A,FALSE,"厨房3";#N/A,#N/A,FALSE,"厨房4";#N/A,#N/A,FALSE,"厨房5";#N/A,#N/A,FALSE,"厨房･その他6";#N/A,#N/A,FALSE,"内装支給品7";#N/A,#N/A,FALSE,"備品その他8";#N/A,#N/A,FALSE,"POS･ISP9";#N/A,#N/A,FALSE,"看板10";#N/A,#N/A,FALSE,"集計他11"}</definedName>
    <definedName name="_58Z22_" hidden="1">#REF!</definedName>
    <definedName name="_5M3_" hidden="1">#REF!</definedName>
    <definedName name="_5Ｕ2_" hidden="1">#REF!</definedName>
    <definedName name="_5U4_" hidden="1">#REF!</definedName>
    <definedName name="_5u5_">#REF!</definedName>
    <definedName name="_6">[13]分析値一覧!$D$3:$D$499</definedName>
    <definedName name="_6___123Graph_Cｸﾞﾗﾌ_1" hidden="1">#REF!</definedName>
    <definedName name="_6__123Graph_Bｸﾞﾗﾌ_1" hidden="1">#REF!</definedName>
    <definedName name="_6__123Graph_Cｸﾞﾗﾌ_1" hidden="1">#REF!</definedName>
    <definedName name="_6__123Graph_Cｺﾝﾊﾟﾗ_P_MIX" hidden="1">[11]Reduction!#REF!</definedName>
    <definedName name="_6__123Graph_LBL_B93_94SALES相関" hidden="1">[7]売上状況!$AR$117:$AR$117</definedName>
    <definedName name="_6Ｕ2_" hidden="1">#REF!</definedName>
    <definedName name="_6U4_" hidden="1">#REF!</definedName>
    <definedName name="_6u5_">#REF!</definedName>
    <definedName name="_7">[13]分析値一覧!$E$3:$E$499</definedName>
    <definedName name="_7__123Graph_C93_94SALES相関" hidden="1">[7]売上状況!$AL$117:$AL$165</definedName>
    <definedName name="_7__123Graph_Cｺﾝﾊﾟﾗ_P_MIX" hidden="1">[8]Reduction!#REF!</definedName>
    <definedName name="_7__123Graph_LBL_C93_94SALES相関" hidden="1">[7]売上状況!$AQ$117:$AQ$117</definedName>
    <definedName name="_7U4_" hidden="1">#REF!</definedName>
    <definedName name="_7u5_">#REF!</definedName>
    <definedName name="_７号井戸">#REF!</definedName>
    <definedName name="_7号引下げ額">#REF!</definedName>
    <definedName name="_8">[13]分析値一覧!$F$3:$F$499</definedName>
    <definedName name="_8___123Graph_Cｺﾝﾊﾟﾗ_P_MIX" hidden="1">[14]Reduction!#REF!</definedName>
    <definedName name="_8__123Graph_Bｸﾞﾗﾌ_1" hidden="1">#REF!</definedName>
    <definedName name="_8__123Graph_Cｺﾝﾊﾟﾗ_P_MIX" hidden="1">[8]Reduction!#REF!</definedName>
    <definedName name="_8__123Graph_Cｺﾝﾊﾟﾗ_R_MIX" hidden="1">[8]Reduction!#REF!</definedName>
    <definedName name="_8__123Graph_LBL_B93_94SALES相関" hidden="1">[7]売上状況!$AR$117:$AR$117</definedName>
    <definedName name="_8u5_">#REF!</definedName>
    <definedName name="_8ｘ４_">[28]負荷b!#REF!</definedName>
    <definedName name="_9">[13]分析値一覧!$G$3:$G$499</definedName>
    <definedName name="_9__123Graph_C93_94SALES相関" hidden="1">[7]売上状況!$AL$117:$AL$165</definedName>
    <definedName name="_9__123Graph_Cｸﾞﾗﾌ_1" hidden="1">#REF!</definedName>
    <definedName name="_9__123Graph_Cｺﾝﾊﾟﾗ_P_MIX" hidden="1">[8]Reduction!#REF!</definedName>
    <definedName name="_9__123Graph_Cｺﾝﾊﾟﾗ_R_MIX" hidden="1">[11]Reduction!#REF!</definedName>
    <definedName name="_9__123Graph_LBL_B93_94SALES相関" hidden="1">[15]売上状況!$AR$117:$AR$117</definedName>
    <definedName name="_9__123Graph_LBL_C93_94SALES相関" hidden="1">[7]売上状況!$AQ$117:$AQ$117</definedName>
    <definedName name="_9u5_">#REF!</definedName>
    <definedName name="_9ｘ４_">[29]負荷b!#REF!</definedName>
    <definedName name="_a1">'[22]2000版'!$D$124</definedName>
    <definedName name="_a100000">#REF!</definedName>
    <definedName name="_a11" hidden="1">#REF!</definedName>
    <definedName name="_a12" hidden="1">#REF!</definedName>
    <definedName name="_a13" hidden="1">#REF!</definedName>
    <definedName name="_DAT1">#REF!</definedName>
    <definedName name="_DAT10">#REF!</definedName>
    <definedName name="_DAT11">#REF!</definedName>
    <definedName name="_DAT12">#REF!</definedName>
    <definedName name="_DAT13">#REF!</definedName>
    <definedName name="_DAT14">#REF!</definedName>
    <definedName name="_DAT15">#REF!</definedName>
    <definedName name="_DAT16">#REF!</definedName>
    <definedName name="_DAT17">#REF!</definedName>
    <definedName name="_DAT2">#REF!</definedName>
    <definedName name="_DAT3">#REF!</definedName>
    <definedName name="_DAT4">#REF!</definedName>
    <definedName name="_DAT5">#REF!</definedName>
    <definedName name="_DAT6">#REF!</definedName>
    <definedName name="_DAT7">#REF!</definedName>
    <definedName name="_DAT8">#REF!</definedName>
    <definedName name="_DAT9">#REF!</definedName>
    <definedName name="_F12" hidden="1">{#N/A,#N/A,FALSE,"予算書"}</definedName>
    <definedName name="_F12２" hidden="1">{#N/A,#N/A,FALSE,"消耗品費";#N/A,#N/A,FALSE,"製造消耗品費";#N/A,#N/A,FALSE,"特定消耗品費";#N/A,#N/A,FALSE,"福利厚生費"}</definedName>
    <definedName name="_f32" hidden="1">{#N/A,#N/A,FALSE,"予算書"}</definedName>
    <definedName name="_xlnm._FilterDatabase" hidden="1">#REF!</definedName>
    <definedName name="_GM0916" hidden="1">#REF!</definedName>
    <definedName name="_H1">#REF!</definedName>
    <definedName name="_hrs46" hidden="1">{TRUE,TRUE,-0.2,-16.4,616.8,367.8,FALSE,FALSE,TRUE,TRUE,0,1,6,11,#N/A,2,54.2857142857143,2,TRUE,FALSE,3,TRUE,1,FALSE,140,"Swvu.印刷料金.","ACwvu.印刷料金.",#N/A,FALSE,FALSE,0.28,0.236220472440945,0.82,0.393700787401575,2,"&amp;R&amp;F
&amp;D","",FALSE,FALSE,FALSE,FALSE,1,100,#N/A,#N/A,"=R10C2:R66C15",FALSE,#N/A,"Cwvu.印刷料金.",FALSE,FALSE,TRUE,9,#N/A,#N/A,FALSE,FALSE,TRUE,TRUE,TRUE}</definedName>
    <definedName name="_I7">#REF!</definedName>
    <definedName name="_I8">#REF!</definedName>
    <definedName name="_I9">#REF!</definedName>
    <definedName name="_iou4">#REF!</definedName>
    <definedName name="_J1">#REF!</definedName>
    <definedName name="_LOT1">[12]口割_TST10!$C$15</definedName>
    <definedName name="_LOT2">[12]口割_TST10!$C$16</definedName>
    <definedName name="_LOT3">[12]口割_TST10!$C$17</definedName>
    <definedName name="_LOT4">[12]口割_TST10!$C$18</definedName>
    <definedName name="_LOT5">[12]口割_TST10!$C$19</definedName>
    <definedName name="_M33" hidden="1">#REF!</definedName>
    <definedName name="_MA33" hidden="1">#REF!</definedName>
    <definedName name="_ＭＭ33" hidden="1">#REF!</definedName>
    <definedName name="_MMM3" hidden="1">#REF!</definedName>
    <definedName name="_MMM33" hidden="1">#REF!</definedName>
    <definedName name="_No1" hidden="1">{#N/A,#N/A,FALSE,"予算書"}</definedName>
    <definedName name="_Order1" hidden="1">255</definedName>
    <definedName name="_Order2" hidden="1">255</definedName>
    <definedName name="_ＲＥ１">[12]口割_TST10!$C$33</definedName>
    <definedName name="_RL1">[30]RC分離試算表!#REF!</definedName>
    <definedName name="_RL2">[30]RC分離試算表!#REF!</definedName>
    <definedName name="_RM1">[30]RC分離試算表!#REF!</definedName>
    <definedName name="_RM2">[30]RC分離試算表!#REF!</definedName>
    <definedName name="_RM3">[30]RC分離試算表!#REF!</definedName>
    <definedName name="_RM4">[30]RC分離試算表!#REF!</definedName>
    <definedName name="_RM5">[30]RC分離試算表!#REF!</definedName>
    <definedName name="_RM6">[30]RC分離試算表!#REF!</definedName>
    <definedName name="_RM7">[30]RC分離試算表!#REF!</definedName>
    <definedName name="_RO1">[30]RC分離試算表!#REF!</definedName>
    <definedName name="_RO10">[30]RC分離試算表!#REF!</definedName>
    <definedName name="_RO2">[30]RC分離試算表!#REF!</definedName>
    <definedName name="_RO3">[30]RC分離試算表!#REF!</definedName>
    <definedName name="_RO4">[30]RC分離試算表!#REF!</definedName>
    <definedName name="_RO5">[30]RC分離試算表!#REF!</definedName>
    <definedName name="_RO6">[30]RC分離試算表!#REF!</definedName>
    <definedName name="_RO7">[30]RC分離試算表!#REF!</definedName>
    <definedName name="_RO8">[30]RC分離試算表!#REF!</definedName>
    <definedName name="_RO9">[30]RC分離試算表!#REF!</definedName>
    <definedName name="_RP1">[30]RC分離試算表!#REF!</definedName>
    <definedName name="_RP10">[30]RC分離試算表!#REF!</definedName>
    <definedName name="_RP2">[30]RC分離試算表!#REF!</definedName>
    <definedName name="_RP3">[30]RC分離試算表!#REF!</definedName>
    <definedName name="_RP4">[30]RC分離試算表!#REF!</definedName>
    <definedName name="_RP5">[30]RC分離試算表!#REF!</definedName>
    <definedName name="_RP6">[30]RC分離試算表!#REF!</definedName>
    <definedName name="_RP7">[30]RC分離試算表!#REF!</definedName>
    <definedName name="_RP8">[30]RC分離試算表!#REF!</definedName>
    <definedName name="_RP9">[30]RC分離試算表!#REF!</definedName>
    <definedName name="_rq2">[31]依頼!$C$1:$H$65536</definedName>
    <definedName name="_Sort" hidden="1">#REF!</definedName>
    <definedName name="_Sort2" hidden="1">#REF!</definedName>
    <definedName name="_U22" hidden="1">#REF!</definedName>
    <definedName name="_U44" hidden="1">#REF!</definedName>
    <definedName name="_U444" hidden="1">#REF!</definedName>
    <definedName name="_u5">#REF!</definedName>
    <definedName name="_UA22" hidden="1">#REF!</definedName>
    <definedName name="_UA44" hidden="1">#REF!</definedName>
    <definedName name="_UA444" hidden="1">#REF!</definedName>
    <definedName name="_uri1">[1]ﾌﾙｰﾂ村pet!#REF!</definedName>
    <definedName name="_uri2">[1]ﾌﾙｰﾂ村pet!#REF!</definedName>
    <definedName name="_ＵＵ22" hidden="1">#REF!</definedName>
    <definedName name="_ＵＵ44" hidden="1">#REF!</definedName>
    <definedName name="_UU4444" hidden="1">#REF!</definedName>
    <definedName name="_UUU22" hidden="1">#REF!</definedName>
    <definedName name="_ｖ１" hidden="1">{#N/A,#N/A,FALSE,"内装1";#N/A,#N/A,FALSE,"内装2";#N/A,#N/A,FALSE,"厨房3";#N/A,#N/A,FALSE,"厨房4";#N/A,#N/A,FALSE,"厨房5";#N/A,#N/A,FALSE,"厨房･その他6";#N/A,#N/A,FALSE,"内装支給品7";#N/A,#N/A,FALSE,"備品その他8";#N/A,#N/A,FALSE,"POS･ISP9";#N/A,#N/A,FALSE,"看板10";#N/A,#N/A,FALSE,"集計他11"}</definedName>
    <definedName name="_ｘ４">[9]負荷b!#REF!</definedName>
    <definedName name="_ＹＧ５３" hidden="1">{TRUE,TRUE,-0.2,-16.4,616.8,367.8,FALSE,TRUE,TRUE,TRUE,0,1,1,10,#N/A,7,10.8260869565217,2,TRUE,FALSE,3,TRUE,1,FALSE,140,"Swvu.下期印刷.","ACwvu.下期印刷.",#N/A,FALSE,FALSE,0.669291338582677,0.236220472440945,0.82,0.393700787401575,2,"&amp;R&amp;F
&amp;D","",FALSE,FALSE,FALSE,FALSE,1,100,#N/A,#N/A,"=R10C2:R44C15",FALSE,"Rwvu.下期印刷.",#N/A,FALSE,FALSE,TRUE,9,#N/A,#N/A,FALSE,FALSE,TRUE,TRUE,TRUE}</definedName>
    <definedName name="_yt2" hidden="1">#REF!</definedName>
    <definedName name="_ｙｗ４５６４" hidden="1">{#N/A,#N/A,FALSE,"消耗品費";#N/A,#N/A,FALSE,"製造消耗品費";#N/A,#N/A,FALSE,"特定消耗品費";#N/A,#N/A,FALSE,"福利厚生費"}</definedName>
    <definedName name="_Z22" hidden="1">#REF!</definedName>
    <definedName name="_ｚｄ4" hidden="1">#REF!</definedName>
    <definedName name="_全平均">[32]酸度ﾃﾞｰﾀ!$K$21</definedName>
    <definedName name="_幅平均">[32]酸度ﾃﾞｰﾀ!$L$21</definedName>
    <definedName name="\\\" hidden="1">#REF!</definedName>
    <definedName name="\a">#REF!</definedName>
    <definedName name="\b">#REF!</definedName>
    <definedName name="\c">#REF!</definedName>
    <definedName name="\d">#REF!</definedName>
    <definedName name="\e">#REF!</definedName>
    <definedName name="\f">#REF!</definedName>
    <definedName name="\g">#REF!</definedName>
    <definedName name="\h">#REF!</definedName>
    <definedName name="\i">#REF!</definedName>
    <definedName name="\j">#REF!</definedName>
    <definedName name="\k">#REF!</definedName>
    <definedName name="\p">'[33]全社NET(REPLACE)'!#REF!</definedName>
    <definedName name="\pa">#REF!</definedName>
    <definedName name="\pb">#REF!</definedName>
    <definedName name="\PC">#REF!</definedName>
    <definedName name="\PD">#REF!</definedName>
    <definedName name="\PE">#REF!</definedName>
    <definedName name="\PF">#REF!</definedName>
    <definedName name="\PG">#REF!</definedName>
    <definedName name="\s">#REF!</definedName>
    <definedName name="\x">#N/A</definedName>
    <definedName name="\z">[7]売上状況!$AP$105</definedName>
    <definedName name="」" hidden="1">{#N/A,#N/A,FALSE,"予算書"}</definedName>
    <definedName name="×５">[16]負荷b!#REF!</definedName>
    <definedName name="･" hidden="1">#REF!</definedName>
    <definedName name="・・・" hidden="1">{#N/A,#N/A,FALSE,"内装1";#N/A,#N/A,FALSE,"内装2";#N/A,#N/A,FALSE,"厨房3";#N/A,#N/A,FALSE,"厨房4";#N/A,#N/A,FALSE,"厨房5";#N/A,#N/A,FALSE,"厨房･その他6";#N/A,#N/A,FALSE,"内装支給品7";#N/A,#N/A,FALSE,"備品その他8";#N/A,#N/A,FALSE,"POS･ISP9";#N/A,#N/A,FALSE,"看板10";#N/A,#N/A,FALSE,"集計他11"}</definedName>
    <definedName name="・・・・・・" hidden="1">{#N/A,#N/A,FALSE,"内装1";#N/A,#N/A,FALSE,"内装2";#N/A,#N/A,FALSE,"厨房3";#N/A,#N/A,FALSE,"厨房4";#N/A,#N/A,FALSE,"厨房5";#N/A,#N/A,FALSE,"厨房･その他6";#N/A,#N/A,FALSE,"内装支給品7";#N/A,#N/A,FALSE,"備品その他8";#N/A,#N/A,FALSE,"POS･ISP9";#N/A,#N/A,FALSE,"看板10";#N/A,#N/A,FALSE,"集計他11"}</definedName>
    <definedName name="A">#REF!</definedName>
    <definedName name="A.1">#REF!</definedName>
    <definedName name="A.10">#REF!</definedName>
    <definedName name="A.11">#REF!</definedName>
    <definedName name="A.12">#REF!</definedName>
    <definedName name="A.13">#REF!</definedName>
    <definedName name="A.14">#REF!</definedName>
    <definedName name="A.15">#REF!</definedName>
    <definedName name="A.16">#REF!</definedName>
    <definedName name="A.17">#REF!</definedName>
    <definedName name="A.18">#REF!</definedName>
    <definedName name="A.19">#REF!</definedName>
    <definedName name="A.2">#REF!</definedName>
    <definedName name="A.20">#REF!</definedName>
    <definedName name="A.21">#REF!</definedName>
    <definedName name="A.22">#REF!</definedName>
    <definedName name="A.23">#REF!</definedName>
    <definedName name="A.24">#REF!</definedName>
    <definedName name="A.25">#REF!</definedName>
    <definedName name="A.26">#REF!</definedName>
    <definedName name="A.27">#REF!</definedName>
    <definedName name="A.28">#REF!</definedName>
    <definedName name="A.3">#REF!</definedName>
    <definedName name="A.4">#REF!</definedName>
    <definedName name="A.5">#REF!</definedName>
    <definedName name="A.6">#REF!</definedName>
    <definedName name="A.7">#REF!</definedName>
    <definedName name="A.8">#REF!</definedName>
    <definedName name="A.9">#REF!</definedName>
    <definedName name="a4t34" hidden="1">[7]売上状況!$AR$117:$AR$117</definedName>
    <definedName name="a4tre" hidden="1">#REF!</definedName>
    <definedName name="aaaaaa" hidden="1">#REF!</definedName>
    <definedName name="aaaaaaaa" hidden="1">#REF!</definedName>
    <definedName name="aaaaaaaaa" hidden="1">#REF!</definedName>
    <definedName name="aaaaaaaaaaa" hidden="1">[7]売上状況!$AP$117:$AP$163</definedName>
    <definedName name="aaaaaaaaaaaaa" hidden="1">[34]Reduction!#REF!</definedName>
    <definedName name="aaaaaaaaaaaaaaaa" hidden="1">[7]売上状況!$AM$117:$AM$165</definedName>
    <definedName name="aaaaaaaaaaaaaaaaaaaaaa" hidden="1">[7]売上状況!$AL$117:$AL$165</definedName>
    <definedName name="aaaaaaas" hidden="1">#REF!</definedName>
    <definedName name="aaaasaaaa" hidden="1">[35]Reduction!#REF!</definedName>
    <definedName name="AABC" hidden="1">{#N/A,#N/A,FALSE,"r0";#N/A,#N/A,FALSE,"TSKC";#N/A,#N/A,FALSE,"TSKG";#N/A,#N/A,FALSE,"吉野C";#N/A,#N/A,FALSE,"吉野G";#N/A,#N/A,FALSE,"吉野G2"}</definedName>
    <definedName name="ab" hidden="1">{#N/A,#N/A,FALSE,"予算書"}</definedName>
    <definedName name="abc" hidden="1">#REF!</definedName>
    <definedName name="abcd" hidden="1">[7]売上状況!$AP$117:$AP$163</definedName>
    <definedName name="abcde" hidden="1">[7]売上状況!$AM$117:$AM$165</definedName>
    <definedName name="abcdw" hidden="1">[36]Reduction!#REF!</definedName>
    <definedName name="abce" hidden="1">[7]売上状況!$AL$117:$AL$165</definedName>
    <definedName name="AC" hidden="1">{#N/A,#N/A,FALSE,"r0";#N/A,#N/A,FALSE,"TSKC";#N/A,#N/A,FALSE,"TSKG";#N/A,#N/A,FALSE,"吉野C";#N/A,#N/A,FALSE,"吉野G";#N/A,#N/A,FALSE,"吉野G2"}</definedName>
    <definedName name="ACIL">#REF!</definedName>
    <definedName name="ad" hidden="1">[7]売上状況!$AP$117:$AP$163</definedName>
    <definedName name="adasdadssssssssss" hidden="1">[8]Reduction!#REF!</definedName>
    <definedName name="ADE">#REF!</definedName>
    <definedName name="adfas4" hidden="1">#REF!</definedName>
    <definedName name="adfrgf" hidden="1">#REF!</definedName>
    <definedName name="adg" hidden="1">[7]売上状況!$AK$117:$AK$165</definedName>
    <definedName name="adga" hidden="1">[36]Reduction!#REF!</definedName>
    <definedName name="adge" hidden="1">[7]売上状況!#REF!</definedName>
    <definedName name="adsf3" hidden="1">#REF!</definedName>
    <definedName name="adsfasf4" hidden="1">#REF!</definedName>
    <definedName name="aer" hidden="1">#REF!</definedName>
    <definedName name="aet" hidden="1">[7]売上状況!$AM$117:$AM$165</definedName>
    <definedName name="aetrh" hidden="1">{TRUE,TRUE,-0.2,-16.4,616.8,367.8,FALSE,FALSE,TRUE,TRUE,0,1,6,11,#N/A,2,54.2857142857143,2,TRUE,FALSE,3,TRUE,1,FALSE,140,"Swvu.印刷料金.","ACwvu.印刷料金.",#N/A,FALSE,FALSE,0.28,0.236220472440945,0.82,0.393700787401575,2,"&amp;R&amp;F
&amp;D","",FALSE,FALSE,FALSE,FALSE,1,100,#N/A,#N/A,"=R10C2:R66C15",FALSE,#N/A,"Cwvu.印刷料金.",FALSE,FALSE,TRUE,9,#N/A,#N/A,FALSE,FALSE,TRUE,TRUE,TRUE}</definedName>
    <definedName name="afegfrg" hidden="1">#REF!</definedName>
    <definedName name="agadfgasdfga" hidden="1">[8]Reduction!#REF!</definedName>
    <definedName name="agdasg" hidden="1">[36]Reduction!#REF!</definedName>
    <definedName name="ageg" hidden="1">#REF!</definedName>
    <definedName name="agerw" hidden="1">#REF!</definedName>
    <definedName name="agre" hidden="1">#REF!</definedName>
    <definedName name="AGRO">#REF!</definedName>
    <definedName name="ALL">#REF!</definedName>
    <definedName name="AnswerOpts">#REF!</definedName>
    <definedName name="artar4" hidden="1">#REF!</definedName>
    <definedName name="arysg" hidden="1">[7]売上状況!$AL$117:$AL$165</definedName>
    <definedName name="asa" hidden="1">[7]売上状況!$AP$117:$AP$163</definedName>
    <definedName name="asaa" hidden="1">[7]売上状況!$AM$117:$AM$165</definedName>
    <definedName name="asaaa" hidden="1">#REF!</definedName>
    <definedName name="asaaaaa" hidden="1">[7]売上状況!$AL$117:$AL$165</definedName>
    <definedName name="asaaaaaaaa" hidden="1">#REF!</definedName>
    <definedName name="asdasdad" hidden="1">[8]Reduction!#REF!</definedName>
    <definedName name="asdasdada" hidden="1">[7]売上状況!$AQ$117:$AQ$117</definedName>
    <definedName name="asdasdas" hidden="1">[7]売上状況!$AR$117:$AR$117</definedName>
    <definedName name="asdf" hidden="1">#REF!</definedName>
    <definedName name="asdf3" hidden="1">#REF!</definedName>
    <definedName name="asdf4" hidden="1">#REF!</definedName>
    <definedName name="asdfas4" hidden="1">#REF!</definedName>
    <definedName name="asdfs4">#REF!</definedName>
    <definedName name="asdwqf" hidden="1">[7]売上状況!$AP$117:$AP$163</definedName>
    <definedName name="asfa" hidden="1">#REF!</definedName>
    <definedName name="asfaf" hidden="1">#REF!</definedName>
    <definedName name="asfasgafg" hidden="1">[7]売上状況!$AL$117:$AL$165</definedName>
    <definedName name="asfd" hidden="1">[7]売上状況!$AM$117:$AM$165</definedName>
    <definedName name="asfdagr" hidden="1">[7]売上状況!$AM$117:$AM$165</definedName>
    <definedName name="ash">[37]品!$A$1:$F$65536</definedName>
    <definedName name="asjfdskjkfjakf" hidden="1">{#N/A,#N/A,FALSE,"消耗品費";#N/A,#N/A,FALSE,"製造消耗品費";#N/A,#N/A,FALSE,"特定消耗品費";#N/A,#N/A,FALSE,"福利厚生費"}</definedName>
    <definedName name="astat4" hidden="1">#REF!</definedName>
    <definedName name="asyt" hidden="1">[38]Reduction!#REF!</definedName>
    <definedName name="at5y" hidden="1">[38]Reduction!#REF!</definedName>
    <definedName name="atr" hidden="1">[7]売上状況!$AL$117:$AL$165</definedName>
    <definedName name="atre" hidden="1">[38]Reduction!#REF!</definedName>
    <definedName name="atwe" hidden="1">{TRUE,TRUE,-0.2,-16.4,616.8,367.8,FALSE,FALSE,TRUE,TRUE,0,1,6,11,#N/A,2,54.2857142857143,2,TRUE,FALSE,3,TRUE,1,FALSE,140,"Swvu.印刷料金.","ACwvu.印刷料金.",#N/A,FALSE,FALSE,0.28,0.236220472440945,0.82,0.393700787401575,2,"&amp;R&amp;F
&amp;D","",FALSE,FALSE,FALSE,FALSE,1,100,#N/A,#N/A,"=R10C2:R66C15",FALSE,#N/A,"Cwvu.印刷料金.",FALSE,FALSE,TRUE,9,#N/A,#N/A,FALSE,FALSE,TRUE,TRUE,TRUE}</definedName>
    <definedName name="autoexec">#REF!</definedName>
    <definedName name="aw4t" hidden="1">#REF!</definedName>
    <definedName name="aweaw3" hidden="1">#REF!</definedName>
    <definedName name="awerw4" hidden="1">#REF!</definedName>
    <definedName name="awet" hidden="1">#REF!</definedName>
    <definedName name="Aライン">#REF!</definedName>
    <definedName name="B">#REF!</definedName>
    <definedName name="baeth" hidden="1">{TRUE,TRUE,-0.2,-16.4,616.8,367.8,FALSE,TRUE,TRUE,TRUE,0,1,1,10,#N/A,7,10.8260869565217,2,TRUE,FALSE,3,TRUE,1,FALSE,140,"Swvu.下期印刷.","ACwvu.下期印刷.",#N/A,FALSE,FALSE,0.669291338582677,0.236220472440945,0.82,0.393700787401575,2,"&amp;R&amp;F
&amp;D","",FALSE,FALSE,FALSE,FALSE,1,100,#N/A,#N/A,"=R10C2:R44C15",FALSE,"Rwvu.下期印刷.",#N/A,FALSE,FALSE,TRUE,9,#N/A,#N/A,FALSE,FALSE,TRUE,TRUE,TRUE}</definedName>
    <definedName name="BASHO">[39]CODE!$C$3:$C$6</definedName>
    <definedName name="bateh" hidden="1">{#N/A,#N/A,FALSE,"消耗品費";#N/A,#N/A,FALSE,"製造消耗品費";#N/A,#N/A,FALSE,"特定消耗品費";#N/A,#N/A,FALSE,"福利厚生費"}</definedName>
    <definedName name="bb">[40]サテ!#REF!</definedName>
    <definedName name="bbb" hidden="1">{#N/A,#N/A,FALSE,"予算書"}</definedName>
    <definedName name="bbbb" hidden="1">{#N/A,#N/A,FALSE,"予算書"}</definedName>
    <definedName name="BBBBBB" hidden="1">#REF!</definedName>
    <definedName name="bc" hidden="1">{#N/A,#N/A,FALSE,"予算書"}</definedName>
    <definedName name="ｂｄｂ" hidden="1">{TRUE,TRUE,-0.2,-16.4,616.8,367.8,FALSE,TRUE,TRUE,TRUE,0,1,1,10,#N/A,7,10.8260869565217,2,TRUE,FALSE,3,TRUE,1,FALSE,140,"Swvu.下期印刷.","ACwvu.下期印刷.",#N/A,FALSE,FALSE,0.669291338582677,0.236220472440945,0.82,0.393700787401575,2,"&amp;R&amp;F
&amp;D","",FALSE,FALSE,FALSE,FALSE,1,100,#N/A,#N/A,"=R10C2:R44C15",FALSE,"Rwvu.下期印刷.",#N/A,FALSE,FALSE,TRUE,9,#N/A,#N/A,FALSE,FALSE,TRUE,TRUE,TRUE}</definedName>
    <definedName name="ｂｄｂｄｓ" hidden="1">{#N/A,#N/A,FALSE,"消耗品費";#N/A,#N/A,FALSE,"製造消耗品費";#N/A,#N/A,FALSE,"特定消耗品費";#N/A,#N/A,FALSE,"福利厚生費"}</definedName>
    <definedName name="ｂｄｆ" hidden="1">{TRUE,TRUE,-0.2,-16.4,616.8,367.8,FALSE,FALSE,TRUE,TRUE,0,1,6,11,#N/A,2,54.2857142857143,2,TRUE,FALSE,3,TRUE,1,FALSE,140,"Swvu.印刷料金.","ACwvu.印刷料金.",#N/A,FALSE,FALSE,0.28,0.236220472440945,0.82,0.393700787401575,2,"&amp;R&amp;F
&amp;D","",FALSE,FALSE,FALSE,FALSE,1,100,#N/A,#N/A,"=R10C2:R66C15",FALSE,#N/A,"Cwvu.印刷料金.",FALSE,FALSE,TRUE,9,#N/A,#N/A,FALSE,FALSE,TRUE,TRUE,TRUE}</definedName>
    <definedName name="ｂｄｇｂｓｄｆｇ" hidden="1">{#N/A,#N/A,FALSE,"消耗品費";#N/A,#N/A,FALSE,"製造消耗品費";#N/A,#N/A,FALSE,"特定消耗品費";#N/A,#N/A,FALSE,"福利厚生費"}</definedName>
    <definedName name="bｄｇｓｚｂ" hidden="1">{TRUE,TRUE,-0.2,-16.4,616.8,367.8,FALSE,FALSE,TRUE,TRUE,0,1,6,11,#N/A,2,54.2857142857143,2,TRUE,FALSE,3,TRUE,1,FALSE,140,"Swvu.印刷料金.","ACwvu.印刷料金.",#N/A,FALSE,FALSE,0.28,0.236220472440945,0.82,0.393700787401575,2,"&amp;R&amp;F
&amp;D","",FALSE,FALSE,FALSE,FALSE,1,100,#N/A,#N/A,"=R10C2:R66C15",FALSE,#N/A,"Cwvu.印刷料金.",FALSE,FALSE,TRUE,9,#N/A,#N/A,FALSE,FALSE,TRUE,TRUE,TRUE}</definedName>
    <definedName name="ｂｄｇせｈ" hidden="1">{TRUE,TRUE,-0.2,-16.4,616.8,367.8,FALSE,TRUE,TRUE,TRUE,0,1,1,10,#N/A,7,10.8260869565217,2,TRUE,FALSE,3,TRUE,1,FALSE,140,"Swvu.下期印刷.","ACwvu.下期印刷.",#N/A,FALSE,FALSE,0.669291338582677,0.236220472440945,0.82,0.393700787401575,2,"&amp;R&amp;F
&amp;D","",FALSE,FALSE,FALSE,FALSE,1,100,#N/A,#N/A,"=R10C2:R44C15",FALSE,"Rwvu.下期印刷.",#N/A,FALSE,FALSE,TRUE,9,#N/A,#N/A,FALSE,FALSE,TRUE,TRUE,TRUE}</definedName>
    <definedName name="ｂｄｓ" hidden="1">{TRUE,TRUE,-0.2,-16.4,616.8,367.8,FALSE,TRUE,TRUE,TRUE,0,1,1,10,#N/A,7,10.8260869565217,2,TRUE,FALSE,3,TRUE,1,FALSE,140,"Swvu.下期印刷.","ACwvu.下期印刷.",#N/A,FALSE,FALSE,0.669291338582677,0.236220472440945,0.82,0.393700787401575,2,"&amp;R&amp;F
&amp;D","",FALSE,FALSE,FALSE,FALSE,1,100,#N/A,#N/A,"=R10C2:R44C15",FALSE,"Rwvu.下期印刷.",#N/A,FALSE,FALSE,TRUE,9,#N/A,#N/A,FALSE,FALSE,TRUE,TRUE,TRUE}</definedName>
    <definedName name="ｂｄｓｂｄ" hidden="1">{TRUE,TRUE,-0.2,-16.4,616.8,367.8,FALSE,TRUE,TRUE,TRUE,0,1,1,10,#N/A,7,10.8260869565217,2,TRUE,FALSE,3,TRUE,1,FALSE,140,"Swvu.下期印刷.","ACwvu.下期印刷.",#N/A,FALSE,FALSE,0.669291338582677,0.236220472440945,0.82,0.393700787401575,2,"&amp;R&amp;F
&amp;D","",FALSE,FALSE,FALSE,FALSE,1,100,#N/A,#N/A,"=R10C2:R44C15",FALSE,"Rwvu.下期印刷.",#N/A,FALSE,FALSE,TRUE,9,#N/A,#N/A,FALSE,FALSE,TRUE,TRUE,TRUE}</definedName>
    <definedName name="ｂｄｓｚｆｂ" hidden="1">{TRUE,TRUE,-0.2,-16.4,616.8,367.8,FALSE,TRUE,TRUE,TRUE,0,1,1,10,#N/A,7,10.8260869565217,2,TRUE,FALSE,3,TRUE,1,FALSE,140,"Swvu.下期印刷.","ACwvu.下期印刷.",#N/A,FALSE,FALSE,0.669291338582677,0.236220472440945,0.82,0.393700787401575,2,"&amp;R&amp;F
&amp;D","",FALSE,FALSE,FALSE,FALSE,1,100,#N/A,#N/A,"=R10C2:R44C15",FALSE,"Rwvu.下期印刷.",#N/A,FALSE,FALSE,TRUE,9,#N/A,#N/A,FALSE,FALSE,TRUE,TRUE,TRUE}</definedName>
    <definedName name="ｂｄせｄ" hidden="1">{TRUE,TRUE,-0.2,-16.4,616.8,367.8,FALSE,FALSE,TRUE,TRUE,0,1,6,11,#N/A,2,54.2857142857143,2,TRUE,FALSE,3,TRUE,1,FALSE,140,"Swvu.印刷料金.","ACwvu.印刷料金.",#N/A,FALSE,FALSE,0.28,0.236220472440945,0.82,0.393700787401575,2,"&amp;R&amp;F
&amp;D","",FALSE,FALSE,FALSE,FALSE,1,100,#N/A,#N/A,"=R10C2:R66C15",FALSE,#N/A,"Cwvu.印刷料金.",FALSE,FALSE,TRUE,9,#N/A,#N/A,FALSE,FALSE,TRUE,TRUE,TRUE}</definedName>
    <definedName name="ｂｅａｈｇｒｅ" hidden="1">{#N/A,#N/A,FALSE,"消耗品費";#N/A,#N/A,FALSE,"製造消耗品費";#N/A,#N/A,FALSE,"特定消耗品費";#N/A,#N/A,FALSE,"福利厚生費"}</definedName>
    <definedName name="beaht" hidden="1">{TRUE,TRUE,-0.2,-16.4,616.8,367.8,FALSE,TRUE,TRUE,TRUE,0,1,1,10,#N/A,7,10.8260869565217,2,TRUE,FALSE,3,TRUE,1,FALSE,140,"Swvu.下期印刷.","ACwvu.下期印刷.",#N/A,FALSE,FALSE,0.669291338582677,0.236220472440945,0.82,0.393700787401575,2,"&amp;R&amp;F
&amp;D","",FALSE,FALSE,FALSE,FALSE,1,100,#N/A,#N/A,"=R10C2:R44C15",FALSE,"Rwvu.下期印刷.",#N/A,FALSE,FALSE,TRUE,9,#N/A,#N/A,FALSE,FALSE,TRUE,TRUE,TRUE}</definedName>
    <definedName name="beatr" hidden="1">{TRUE,TRUE,-0.2,-16.4,616.8,367.8,FALSE,FALSE,TRUE,TRUE,0,1,6,11,#N/A,2,54.2857142857143,2,TRUE,FALSE,3,TRUE,1,FALSE,140,"Swvu.印刷料金.","ACwvu.印刷料金.",#N/A,FALSE,FALSE,0.28,0.236220472440945,0.82,0.393700787401575,2,"&amp;R&amp;F
&amp;D","",FALSE,FALSE,FALSE,FALSE,1,100,#N/A,#N/A,"=R10C2:R66C15",FALSE,#N/A,"Cwvu.印刷料金.",FALSE,FALSE,TRUE,9,#N/A,#N/A,FALSE,FALSE,TRUE,TRUE,TRUE}</definedName>
    <definedName name="ｂｅａｔｒｇａ" hidden="1">{#N/A,#N/A,FALSE,"消耗品費";#N/A,#N/A,FALSE,"製造消耗品費";#N/A,#N/A,FALSE,"特定消耗品費";#N/A,#N/A,FALSE,"福利厚生費"}</definedName>
    <definedName name="beatrhe" hidden="1">{#N/A,#N/A,FALSE,"消耗品費";#N/A,#N/A,FALSE,"製造消耗品費";#N/A,#N/A,FALSE,"特定消耗品費";#N/A,#N/A,FALSE,"福利厚生費"}</definedName>
    <definedName name="ｂｅａＺＴＧＦｈａ" hidden="1">{TRUE,TRUE,-0.2,-16.4,616.8,367.8,FALSE,TRUE,TRUE,TRUE,0,1,1,10,#N/A,7,10.8260869565217,2,TRUE,FALSE,3,TRUE,1,FALSE,140,"Swvu.下期印刷.","ACwvu.下期印刷.",#N/A,FALSE,FALSE,0.669291338582677,0.236220472440945,0.82,0.393700787401575,2,"&amp;R&amp;F
&amp;D","",FALSE,FALSE,FALSE,FALSE,1,100,#N/A,#N/A,"=R10C2:R44C15",FALSE,"Rwvu.下期印刷.",#N/A,FALSE,FALSE,TRUE,9,#N/A,#N/A,FALSE,FALSE,TRUE,TRUE,TRUE}</definedName>
    <definedName name="ｂｅｆａｒ" hidden="1">{TRUE,TRUE,-0.2,-16.4,616.8,367.8,FALSE,FALSE,TRUE,TRUE,0,1,6,11,#N/A,2,54.2857142857143,2,TRUE,FALSE,3,TRUE,1,FALSE,140,"Swvu.印刷料金.","ACwvu.印刷料金.",#N/A,FALSE,FALSE,0.28,0.236220472440945,0.82,0.393700787401575,2,"&amp;R&amp;F
&amp;D","",FALSE,FALSE,FALSE,FALSE,1,100,#N/A,#N/A,"=R10C2:R66C15",FALSE,#N/A,"Cwvu.印刷料金.",FALSE,FALSE,TRUE,9,#N/A,#N/A,FALSE,FALSE,TRUE,TRUE,TRUE}</definedName>
    <definedName name="beg" hidden="1">{#N/A,#N/A,FALSE,"消耗品費";#N/A,#N/A,FALSE,"製造消耗品費";#N/A,#N/A,FALSE,"特定消耗品費";#N/A,#N/A,FALSE,"福利厚生費"}</definedName>
    <definedName name="besabvfgr" hidden="1">{#N/A,#N/A,FALSE,"消耗品費";#N/A,#N/A,FALSE,"製造消耗品費";#N/A,#N/A,FALSE,"特定消耗品費";#N/A,#N/A,FALSE,"福利厚生費"}</definedName>
    <definedName name="bestth" hidden="1">{TRUE,TRUE,-0.2,-16.4,616.8,367.8,FALSE,FALSE,TRUE,TRUE,0,1,6,11,#N/A,2,54.2857142857143,2,TRUE,FALSE,3,TRUE,1,FALSE,140,"Swvu.印刷料金.","ACwvu.印刷料金.",#N/A,FALSE,FALSE,0.28,0.236220472440945,0.82,0.393700787401575,2,"&amp;R&amp;F
&amp;D","",FALSE,FALSE,FALSE,FALSE,1,100,#N/A,#N/A,"=R10C2:R66C15",FALSE,#N/A,"Cwvu.印刷料金.",FALSE,FALSE,TRUE,9,#N/A,#N/A,FALSE,FALSE,TRUE,TRUE,TRUE}</definedName>
    <definedName name="betah" hidden="1">{TRUE,TRUE,-0.2,-16.4,616.8,367.8,FALSE,FALSE,TRUE,TRUE,0,1,6,11,#N/A,2,54.2857142857143,2,TRUE,FALSE,3,TRUE,1,FALSE,140,"Swvu.印刷料金.","ACwvu.印刷料金.",#N/A,FALSE,FALSE,0.28,0.236220472440945,0.82,0.393700787401575,2,"&amp;R&amp;F
&amp;D","",FALSE,FALSE,FALSE,FALSE,1,100,#N/A,#N/A,"=R10C2:R66C15",FALSE,#N/A,"Cwvu.印刷料金.",FALSE,FALSE,TRUE,9,#N/A,#N/A,FALSE,FALSE,TRUE,TRUE,TRUE}</definedName>
    <definedName name="ｂｅｔａｈｇａ" hidden="1">{TRUE,TRUE,-0.2,-16.4,616.8,367.8,FALSE,TRUE,TRUE,TRUE,0,1,1,10,#N/A,7,10.8260869565217,2,TRUE,FALSE,3,TRUE,1,FALSE,140,"Swvu.下期印刷.","ACwvu.下期印刷.",#N/A,FALSE,FALSE,0.669291338582677,0.236220472440945,0.82,0.393700787401575,2,"&amp;R&amp;F
&amp;D","",FALSE,FALSE,FALSE,FALSE,1,100,#N/A,#N/A,"=R10C2:R44C15",FALSE,"Rwvu.下期印刷.",#N/A,FALSE,FALSE,TRUE,9,#N/A,#N/A,FALSE,FALSE,TRUE,TRUE,TRUE}</definedName>
    <definedName name="betarg" hidden="1">{TRUE,TRUE,-0.2,-16.4,616.8,367.8,FALSE,TRUE,TRUE,TRUE,0,1,1,10,#N/A,7,10.8260869565217,2,TRUE,FALSE,3,TRUE,1,FALSE,140,"Swvu.下期印刷.","ACwvu.下期印刷.",#N/A,FALSE,FALSE,0.669291338582677,0.236220472440945,0.82,0.393700787401575,2,"&amp;R&amp;F
&amp;D","",FALSE,FALSE,FALSE,FALSE,1,100,#N/A,#N/A,"=R10C2:R44C15",FALSE,"Rwvu.下期印刷.",#N/A,FALSE,FALSE,TRUE,9,#N/A,#N/A,FALSE,FALSE,TRUE,TRUE,TRUE}</definedName>
    <definedName name="bethah" hidden="1">{TRUE,TRUE,-0.2,-16.4,616.8,367.8,FALSE,TRUE,TRUE,TRUE,0,1,1,10,#N/A,7,10.8260869565217,2,TRUE,FALSE,3,TRUE,1,FALSE,140,"Swvu.下期印刷.","ACwvu.下期印刷.",#N/A,FALSE,FALSE,0.669291338582677,0.236220472440945,0.82,0.393700787401575,2,"&amp;R&amp;F
&amp;D","",FALSE,FALSE,FALSE,FALSE,1,100,#N/A,#N/A,"=R10C2:R44C15",FALSE,"Rwvu.下期印刷.",#N/A,FALSE,FALSE,TRUE,9,#N/A,#N/A,FALSE,FALSE,TRUE,TRUE,TRUE}</definedName>
    <definedName name="bethe" hidden="1">{#N/A,#N/A,FALSE,"消耗品費";#N/A,#N/A,FALSE,"製造消耗品費";#N/A,#N/A,FALSE,"特定消耗品費";#N/A,#N/A,FALSE,"福利厚生費"}</definedName>
    <definedName name="ｂｅｔｒａｈｇａ" hidden="1">{TRUE,TRUE,-0.2,-16.4,616.8,367.8,FALSE,FALSE,TRUE,TRUE,0,1,6,11,#N/A,2,54.2857142857143,2,TRUE,FALSE,3,TRUE,1,FALSE,140,"Swvu.印刷料金.","ACwvu.印刷料金.",#N/A,FALSE,FALSE,0.28,0.236220472440945,0.82,0.393700787401575,2,"&amp;R&amp;F
&amp;D","",FALSE,FALSE,FALSE,FALSE,1,100,#N/A,#N/A,"=R10C2:R66C15",FALSE,#N/A,"Cwvu.印刷料金.",FALSE,FALSE,TRUE,9,#N/A,#N/A,FALSE,FALSE,TRUE,TRUE,TRUE}</definedName>
    <definedName name="ｂｅｔｒａｈｇｅ" hidden="1">{#N/A,#N/A,FALSE,"消耗品費";#N/A,#N/A,FALSE,"製造消耗品費";#N/A,#N/A,FALSE,"特定消耗品費";#N/A,#N/A,FALSE,"福利厚生費"}</definedName>
    <definedName name="betsrah" hidden="1">{#N/A,#N/A,FALSE,"消耗品費";#N/A,#N/A,FALSE,"製造消耗品費";#N/A,#N/A,FALSE,"特定消耗品費";#N/A,#N/A,FALSE,"福利厚生費"}</definedName>
    <definedName name="bezsghwe" hidden="1">{TRUE,TRUE,-0.2,-16.4,616.8,367.8,FALSE,FALSE,TRUE,TRUE,0,1,6,11,#N/A,2,54.2857142857143,2,TRUE,FALSE,3,TRUE,1,FALSE,140,"Swvu.印刷料金.","ACwvu.印刷料金.",#N/A,FALSE,FALSE,0.28,0.236220472440945,0.82,0.393700787401575,2,"&amp;R&amp;F
&amp;D","",FALSE,FALSE,FALSE,FALSE,1,100,#N/A,#N/A,"=R10C2:R66C15",FALSE,#N/A,"Cwvu.印刷料金.",FALSE,FALSE,TRUE,9,#N/A,#N/A,FALSE,FALSE,TRUE,TRUE,TRUE}</definedName>
    <definedName name="ｂｆｄ" hidden="1">{TRUE,TRUE,-0.2,-16.4,616.8,367.8,FALSE,FALSE,TRUE,TRUE,0,1,6,11,#N/A,2,54.2857142857143,2,TRUE,FALSE,3,TRUE,1,FALSE,140,"Swvu.印刷料金.","ACwvu.印刷料金.",#N/A,FALSE,FALSE,0.28,0.236220472440945,0.82,0.393700787401575,2,"&amp;R&amp;F
&amp;D","",FALSE,FALSE,FALSE,FALSE,1,100,#N/A,#N/A,"=R10C2:R66C15",FALSE,#N/A,"Cwvu.印刷料金.",FALSE,FALSE,TRUE,9,#N/A,#N/A,FALSE,FALSE,TRUE,TRUE,TRUE}</definedName>
    <definedName name="ｂｆｄｖｄ" hidden="1">{TRUE,TRUE,-0.2,-16.4,616.8,367.8,FALSE,FALSE,TRUE,TRUE,0,1,6,11,#N/A,2,54.2857142857143,2,TRUE,FALSE,3,TRUE,1,FALSE,140,"Swvu.印刷料金.","ACwvu.印刷料金.",#N/A,FALSE,FALSE,0.28,0.236220472440945,0.82,0.393700787401575,2,"&amp;R&amp;F
&amp;D","",FALSE,FALSE,FALSE,FALSE,1,100,#N/A,#N/A,"=R10C2:R66C15",FALSE,#N/A,"Cwvu.印刷料金.",FALSE,FALSE,TRUE,9,#N/A,#N/A,FALSE,FALSE,TRUE,TRUE,TRUE}</definedName>
    <definedName name="ｂｆｘ" hidden="1">{TRUE,TRUE,-0.2,-16.4,616.8,367.8,FALSE,FALSE,TRUE,TRUE,0,1,6,11,#N/A,2,54.2857142857143,2,TRUE,FALSE,3,TRUE,1,FALSE,140,"Swvu.印刷料金.","ACwvu.印刷料金.",#N/A,FALSE,FALSE,0.28,0.236220472440945,0.82,0.393700787401575,2,"&amp;R&amp;F
&amp;D","",FALSE,FALSE,FALSE,FALSE,1,100,#N/A,#N/A,"=R10C2:R66C15",FALSE,#N/A,"Cwvu.印刷料金.",FALSE,FALSE,TRUE,9,#N/A,#N/A,FALSE,FALSE,TRUE,TRUE,TRUE}</definedName>
    <definedName name="bfzd" hidden="1">{#N/A,#N/A,FALSE,"消耗品費";#N/A,#N/A,FALSE,"製造消耗品費";#N/A,#N/A,FALSE,"特定消耗品費";#N/A,#N/A,FALSE,"福利厚生費"}</definedName>
    <definedName name="bgaet" hidden="1">{TRUE,TRUE,-0.2,-16.4,616.8,367.8,FALSE,TRUE,TRUE,TRUE,0,1,1,10,#N/A,7,10.8260869565217,2,TRUE,FALSE,3,TRUE,1,FALSE,140,"Swvu.下期印刷.","ACwvu.下期印刷.",#N/A,FALSE,FALSE,0.669291338582677,0.236220472440945,0.82,0.393700787401575,2,"&amp;R&amp;F
&amp;D","",FALSE,FALSE,FALSE,FALSE,1,100,#N/A,#N/A,"=R10C2:R44C15",FALSE,"Rwvu.下期印刷.",#N/A,FALSE,FALSE,TRUE,9,#N/A,#N/A,FALSE,FALSE,TRUE,TRUE,TRUE}</definedName>
    <definedName name="ｂｇｄｂ" hidden="1">{#N/A,#N/A,FALSE,"消耗品費";#N/A,#N/A,FALSE,"製造消耗品費";#N/A,#N/A,FALSE,"特定消耗品費";#N/A,#N/A,FALSE,"福利厚生費"}</definedName>
    <definedName name="bgesthh" hidden="1">{TRUE,TRUE,-0.2,-16.4,616.8,367.8,FALSE,TRUE,TRUE,TRUE,0,1,1,10,#N/A,7,10.8260869565217,2,TRUE,FALSE,3,TRUE,1,FALSE,140,"Swvu.下期印刷.","ACwvu.下期印刷.",#N/A,FALSE,FALSE,0.669291338582677,0.236220472440945,0.82,0.393700787401575,2,"&amp;R&amp;F
&amp;D","",FALSE,FALSE,FALSE,FALSE,1,100,#N/A,#N/A,"=R10C2:R44C15",FALSE,"Rwvu.下期印刷.",#N/A,FALSE,FALSE,TRUE,9,#N/A,#N/A,FALSE,FALSE,TRUE,TRUE,TRUE}</definedName>
    <definedName name="bgetshe" hidden="1">{TRUE,TRUE,-0.2,-16.4,616.8,367.8,FALSE,TRUE,TRUE,TRUE,0,1,1,10,#N/A,7,10.8260869565217,2,TRUE,FALSE,3,TRUE,1,FALSE,140,"Swvu.下期印刷.","ACwvu.下期印刷.",#N/A,FALSE,FALSE,0.669291338582677,0.236220472440945,0.82,0.393700787401575,2,"&amp;R&amp;F
&amp;D","",FALSE,FALSE,FALSE,FALSE,1,100,#N/A,#N/A,"=R10C2:R44C15",FALSE,"Rwvu.下期印刷.",#N/A,FALSE,FALSE,TRUE,9,#N/A,#N/A,FALSE,FALSE,TRUE,TRUE,TRUE}</definedName>
    <definedName name="BGF" hidden="1">#REF!</definedName>
    <definedName name="ｂｇｆｓｂｓ" hidden="1">{TRUE,TRUE,-0.2,-16.4,616.8,367.8,FALSE,TRUE,TRUE,TRUE,0,1,1,10,#N/A,7,10.8260869565217,2,TRUE,FALSE,3,TRUE,1,FALSE,140,"Swvu.下期印刷.","ACwvu.下期印刷.",#N/A,FALSE,FALSE,0.669291338582677,0.236220472440945,0.82,0.393700787401575,2,"&amp;R&amp;F
&amp;D","",FALSE,FALSE,FALSE,FALSE,1,100,#N/A,#N/A,"=R10C2:R44C15",FALSE,"Rwvu.下期印刷.",#N/A,FALSE,FALSE,TRUE,9,#N/A,#N/A,FALSE,FALSE,TRUE,TRUE,TRUE}</definedName>
    <definedName name="bgheat" hidden="1">{TRUE,TRUE,-0.2,-16.4,616.8,367.8,FALSE,TRUE,TRUE,TRUE,0,1,1,10,#N/A,7,10.8260869565217,2,TRUE,FALSE,3,TRUE,1,FALSE,140,"Swvu.下期印刷.","ACwvu.下期印刷.",#N/A,FALSE,FALSE,0.669291338582677,0.236220472440945,0.82,0.393700787401575,2,"&amp;R&amp;F
&amp;D","",FALSE,FALSE,FALSE,FALSE,1,100,#N/A,#N/A,"=R10C2:R44C15",FALSE,"Rwvu.下期印刷.",#N/A,FALSE,FALSE,TRUE,9,#N/A,#N/A,FALSE,FALSE,TRUE,TRUE,TRUE}</definedName>
    <definedName name="bghestah" hidden="1">{#N/A,#N/A,FALSE,"消耗品費";#N/A,#N/A,FALSE,"製造消耗品費";#N/A,#N/A,FALSE,"特定消耗品費";#N/A,#N/A,FALSE,"福利厚生費"}</definedName>
    <definedName name="ｂｇｎ" hidden="1">{TRUE,TRUE,-0.2,-16.4,616.8,367.8,FALSE,TRUE,TRUE,TRUE,0,1,1,10,#N/A,7,10.8260869565217,2,TRUE,FALSE,3,TRUE,1,FALSE,140,"Swvu.下期印刷.","ACwvu.下期印刷.",#N/A,FALSE,FALSE,0.669291338582677,0.236220472440945,0.82,0.393700787401575,2,"&amp;R&amp;F
&amp;D","",FALSE,FALSE,FALSE,FALSE,1,100,#N/A,#N/A,"=R10C2:R44C15",FALSE,"Rwvu.下期印刷.",#N/A,FALSE,FALSE,TRUE,9,#N/A,#N/A,FALSE,FALSE,TRUE,TRUE,TRUE}</definedName>
    <definedName name="ｂｇｓｆｒ" hidden="1">{TRUE,TRUE,-0.2,-16.4,616.8,367.8,FALSE,FALSE,TRUE,TRUE,0,1,6,11,#N/A,2,54.2857142857143,2,TRUE,FALSE,3,TRUE,1,FALSE,140,"Swvu.印刷料金.","ACwvu.印刷料金.",#N/A,FALSE,FALSE,0.28,0.236220472440945,0.82,0.393700787401575,2,"&amp;R&amp;F
&amp;D","",FALSE,FALSE,FALSE,FALSE,1,100,#N/A,#N/A,"=R10C2:R66C15",FALSE,#N/A,"Cwvu.印刷料金.",FALSE,FALSE,TRUE,9,#N/A,#N/A,FALSE,FALSE,TRUE,TRUE,TRUE}</definedName>
    <definedName name="ｂｇてしぇｒｓ" hidden="1">{TRUE,TRUE,-0.2,-16.4,616.8,367.8,FALSE,FALSE,TRUE,TRUE,0,1,6,11,#N/A,2,54.2857142857143,2,TRUE,FALSE,3,TRUE,1,FALSE,140,"Swvu.印刷料金.","ACwvu.印刷料金.",#N/A,FALSE,FALSE,0.28,0.236220472440945,0.82,0.393700787401575,2,"&amp;R&amp;F
&amp;D","",FALSE,FALSE,FALSE,FALSE,1,100,#N/A,#N/A,"=R10C2:R66C15",FALSE,#N/A,"Cwvu.印刷料金.",FALSE,FALSE,TRUE,9,#N/A,#N/A,FALSE,FALSE,TRUE,TRUE,TRUE}</definedName>
    <definedName name="ｂｇんｂｓｆ" hidden="1">{TRUE,TRUE,-0.2,-16.4,616.8,367.8,FALSE,TRUE,TRUE,TRUE,0,1,1,10,#N/A,7,10.8260869565217,2,TRUE,FALSE,3,TRUE,1,FALSE,140,"Swvu.下期印刷.","ACwvu.下期印刷.",#N/A,FALSE,FALSE,0.669291338582677,0.236220472440945,0.82,0.393700787401575,2,"&amp;R&amp;F
&amp;D","",FALSE,FALSE,FALSE,FALSE,1,100,#N/A,#N/A,"=R10C2:R44C15",FALSE,"Rwvu.下期印刷.",#N/A,FALSE,FALSE,TRUE,9,#N/A,#N/A,FALSE,FALSE,TRUE,TRUE,TRUE}</definedName>
    <definedName name="BHC">#REF!</definedName>
    <definedName name="bheta" hidden="1">{TRUE,TRUE,-0.2,-16.4,616.8,367.8,FALSE,FALSE,TRUE,TRUE,0,1,6,11,#N/A,2,54.2857142857143,2,TRUE,FALSE,3,TRUE,1,FALSE,140,"Swvu.印刷料金.","ACwvu.印刷料金.",#N/A,FALSE,FALSE,0.28,0.236220472440945,0.82,0.393700787401575,2,"&amp;R&amp;F
&amp;D","",FALSE,FALSE,FALSE,FALSE,1,100,#N/A,#N/A,"=R10C2:R66C15",FALSE,#N/A,"Cwvu.印刷料金.",FALSE,FALSE,TRUE,9,#N/A,#N/A,FALSE,FALSE,TRUE,TRUE,TRUE}</definedName>
    <definedName name="bhetasth" hidden="1">{TRUE,TRUE,-0.2,-16.4,616.8,367.8,FALSE,TRUE,TRUE,TRUE,0,1,1,10,#N/A,7,10.8260869565217,2,TRUE,FALSE,3,TRUE,1,FALSE,140,"Swvu.下期印刷.","ACwvu.下期印刷.",#N/A,FALSE,FALSE,0.669291338582677,0.236220472440945,0.82,0.393700787401575,2,"&amp;R&amp;F
&amp;D","",FALSE,FALSE,FALSE,FALSE,1,100,#N/A,#N/A,"=R10C2:R44C15",FALSE,"Rwvu.下期印刷.",#N/A,FALSE,FALSE,TRUE,9,#N/A,#N/A,FALSE,FALSE,TRUE,TRUE,TRUE}</definedName>
    <definedName name="bhseth" hidden="1">{#N/A,#N/A,FALSE,"消耗品費";#N/A,#N/A,FALSE,"製造消耗品費";#N/A,#N/A,FALSE,"特定消耗品費";#N/A,#N/A,FALSE,"福利厚生費"}</definedName>
    <definedName name="ｂｈｔｒｓｈれｗ" hidden="1">{TRUE,TRUE,-0.2,-16.4,616.8,367.8,FALSE,FALSE,TRUE,TRUE,0,1,6,11,#N/A,2,54.2857142857143,2,TRUE,FALSE,3,TRUE,1,FALSE,140,"Swvu.印刷料金.","ACwvu.印刷料金.",#N/A,FALSE,FALSE,0.28,0.236220472440945,0.82,0.393700787401575,2,"&amp;R&amp;F
&amp;D","",FALSE,FALSE,FALSE,FALSE,1,100,#N/A,#N/A,"=R10C2:R66C15",FALSE,#N/A,"Cwvu.印刷料金.",FALSE,FALSE,TRUE,9,#N/A,#N/A,FALSE,FALSE,TRUE,TRUE,TRUE}</definedName>
    <definedName name="ｂｈせｒｔｈｊせｒ" hidden="1">{TRUE,TRUE,-0.2,-16.4,616.8,367.8,FALSE,TRUE,TRUE,TRUE,0,1,1,10,#N/A,7,10.8260869565217,2,TRUE,FALSE,3,TRUE,1,FALSE,140,"Swvu.下期印刷.","ACwvu.下期印刷.",#N/A,FALSE,FALSE,0.669291338582677,0.236220472440945,0.82,0.393700787401575,2,"&amp;R&amp;F
&amp;D","",FALSE,FALSE,FALSE,FALSE,1,100,#N/A,#N/A,"=R10C2:R44C15",FALSE,"Rwvu.下期印刷.",#N/A,FALSE,FALSE,TRUE,9,#N/A,#N/A,FALSE,FALSE,TRUE,TRUE,TRUE}</definedName>
    <definedName name="bnt" hidden="1">{#N/A,#N/A,FALSE,"消耗品費";#N/A,#N/A,FALSE,"製造消耗品費";#N/A,#N/A,FALSE,"特定消耗品費";#N/A,#N/A,FALSE,"福利厚生費"}</definedName>
    <definedName name="bntershu" hidden="1">{#N/A,#N/A,FALSE,"消耗品費";#N/A,#N/A,FALSE,"製造消耗品費";#N/A,#N/A,FALSE,"特定消耗品費";#N/A,#N/A,FALSE,"福利厚生費"}</definedName>
    <definedName name="Brew_No">[27]Sheet2!$K$8:$K$146</definedName>
    <definedName name="ｂｒｈｓｈｔ" hidden="1">{TRUE,TRUE,-0.2,-16.4,616.8,367.8,FALSE,TRUE,TRUE,TRUE,0,1,1,10,#N/A,7,10.8260869565217,2,TRUE,FALSE,3,TRUE,1,FALSE,140,"Swvu.下期印刷.","ACwvu.下期印刷.",#N/A,FALSE,FALSE,0.669291338582677,0.236220472440945,0.82,0.393700787401575,2,"&amp;R&amp;F
&amp;D","",FALSE,FALSE,FALSE,FALSE,1,100,#N/A,#N/A,"=R10C2:R44C15",FALSE,"Rwvu.下期印刷.",#N/A,FALSE,FALSE,TRUE,9,#N/A,#N/A,FALSE,FALSE,TRUE,TRUE,TRUE}</definedName>
    <definedName name="ｂｒｈｔ" hidden="1">{#N/A,#N/A,FALSE,"消耗品費";#N/A,#N/A,FALSE,"製造消耗品費";#N/A,#N/A,FALSE,"特定消耗品費";#N/A,#N/A,FALSE,"福利厚生費"}</definedName>
    <definedName name="BRNO">[27]麦汁!$C$2:$C$65536</definedName>
    <definedName name="ｂｒｓｈ" hidden="1">{TRUE,TRUE,-0.2,-16.4,616.8,367.8,FALSE,FALSE,TRUE,TRUE,0,1,6,11,#N/A,2,54.2857142857143,2,TRUE,FALSE,3,TRUE,1,FALSE,140,"Swvu.印刷料金.","ACwvu.印刷料金.",#N/A,FALSE,FALSE,0.28,0.236220472440945,0.82,0.393700787401575,2,"&amp;R&amp;F
&amp;D","",FALSE,FALSE,FALSE,FALSE,1,100,#N/A,#N/A,"=R10C2:R66C15",FALSE,#N/A,"Cwvu.印刷料金.",FALSE,FALSE,TRUE,9,#N/A,#N/A,FALSE,FALSE,TRUE,TRUE,TRUE}</definedName>
    <definedName name="ｂｒｓｈｈｒｗｈｔ" hidden="1">{#N/A,#N/A,FALSE,"消耗品費";#N/A,#N/A,FALSE,"製造消耗品費";#N/A,#N/A,FALSE,"特定消耗品費";#N/A,#N/A,FALSE,"福利厚生費"}</definedName>
    <definedName name="ｂｒｓｈｔ" hidden="1">{TRUE,TRUE,-0.2,-16.4,616.8,367.8,FALSE,TRUE,TRUE,TRUE,0,1,1,10,#N/A,7,10.8260869565217,2,TRUE,FALSE,3,TRUE,1,FALSE,140,"Swvu.下期印刷.","ACwvu.下期印刷.",#N/A,FALSE,FALSE,0.669291338582677,0.236220472440945,0.82,0.393700787401575,2,"&amp;R&amp;F
&amp;D","",FALSE,FALSE,FALSE,FALSE,1,100,#N/A,#N/A,"=R10C2:R44C15",FALSE,"Rwvu.下期印刷.",#N/A,FALSE,FALSE,TRUE,9,#N/A,#N/A,FALSE,FALSE,TRUE,TRUE,TRUE}</definedName>
    <definedName name="ｂｒｓｔｔｊ" hidden="1">{TRUE,TRUE,-0.2,-16.4,616.8,367.8,FALSE,FALSE,TRUE,TRUE,0,1,6,11,#N/A,2,54.2857142857143,2,TRUE,FALSE,3,TRUE,1,FALSE,140,"Swvu.印刷料金.","ACwvu.印刷料金.",#N/A,FALSE,FALSE,0.28,0.236220472440945,0.82,0.393700787401575,2,"&amp;R&amp;F
&amp;D","",FALSE,FALSE,FALSE,FALSE,1,100,#N/A,#N/A,"=R10C2:R66C15",FALSE,#N/A,"Cwvu.印刷料金.",FALSE,FALSE,TRUE,9,#N/A,#N/A,FALSE,FALSE,TRUE,TRUE,TRUE}</definedName>
    <definedName name="ｂｒｓんｈｒｓ" hidden="1">{TRUE,TRUE,-0.2,-16.4,616.8,367.8,FALSE,FALSE,TRUE,TRUE,0,1,6,11,#N/A,2,54.2857142857143,2,TRUE,FALSE,3,TRUE,1,FALSE,140,"Swvu.印刷料金.","ACwvu.印刷料金.",#N/A,FALSE,FALSE,0.28,0.236220472440945,0.82,0.393700787401575,2,"&amp;R&amp;F
&amp;D","",FALSE,FALSE,FALSE,FALSE,1,100,#N/A,#N/A,"=R10C2:R66C15",FALSE,#N/A,"Cwvu.印刷料金.",FALSE,FALSE,TRUE,9,#N/A,#N/A,FALSE,FALSE,TRUE,TRUE,TRUE}</definedName>
    <definedName name="ｂｓｄｚｇｈｂｄ" hidden="1">{#N/A,#N/A,FALSE,"消耗品費";#N/A,#N/A,FALSE,"製造消耗品費";#N/A,#N/A,FALSE,"特定消耗品費";#N/A,#N/A,FALSE,"福利厚生費"}</definedName>
    <definedName name="bserthe" hidden="1">{TRUE,TRUE,-0.2,-16.4,616.8,367.8,FALSE,FALSE,TRUE,TRUE,0,1,6,11,#N/A,2,54.2857142857143,2,TRUE,FALSE,3,TRUE,1,FALSE,140,"Swvu.印刷料金.","ACwvu.印刷料金.",#N/A,FALSE,FALSE,0.28,0.236220472440945,0.82,0.393700787401575,2,"&amp;R&amp;F
&amp;D","",FALSE,FALSE,FALSE,FALSE,1,100,#N/A,#N/A,"=R10C2:R66C15",FALSE,#N/A,"Cwvu.印刷料金.",FALSE,FALSE,TRUE,9,#N/A,#N/A,FALSE,FALSE,TRUE,TRUE,TRUE}</definedName>
    <definedName name="bserthes" hidden="1">{#N/A,#N/A,FALSE,"消耗品費";#N/A,#N/A,FALSE,"製造消耗品費";#N/A,#N/A,FALSE,"特定消耗品費";#N/A,#N/A,FALSE,"福利厚生費"}</definedName>
    <definedName name="bsh">[41]Sheet1!$C$1:$M$65536</definedName>
    <definedName name="ｂｓｈせｔｒｈ" hidden="1">{TRUE,TRUE,-0.2,-16.4,616.8,367.8,FALSE,TRUE,TRUE,TRUE,0,1,1,10,#N/A,7,10.8260869565217,2,TRUE,FALSE,3,TRUE,1,FALSE,140,"Swvu.下期印刷.","ACwvu.下期印刷.",#N/A,FALSE,FALSE,0.669291338582677,0.236220472440945,0.82,0.393700787401575,2,"&amp;R&amp;F
&amp;D","",FALSE,FALSE,FALSE,FALSE,1,100,#N/A,#N/A,"=R10C2:R44C15",FALSE,"Rwvu.下期印刷.",#N/A,FALSE,FALSE,TRUE,9,#N/A,#N/A,FALSE,FALSE,TRUE,TRUE,TRUE}</definedName>
    <definedName name="btaed" hidden="1">{TRUE,TRUE,-0.2,-16.4,616.8,367.8,FALSE,TRUE,TRUE,TRUE,0,1,1,10,#N/A,7,10.8260869565217,2,TRUE,FALSE,3,TRUE,1,FALSE,140,"Swvu.下期印刷.","ACwvu.下期印刷.",#N/A,FALSE,FALSE,0.669291338582677,0.236220472440945,0.82,0.393700787401575,2,"&amp;R&amp;F
&amp;D","",FALSE,FALSE,FALSE,FALSE,1,100,#N/A,#N/A,"=R10C2:R44C15",FALSE,"Rwvu.下期印刷.",#N/A,FALSE,FALSE,TRUE,9,#N/A,#N/A,FALSE,FALSE,TRUE,TRUE,TRUE}</definedName>
    <definedName name="ｂｔｂｈせｒｔｈ" hidden="1">{TRUE,TRUE,-0.2,-16.4,616.8,367.8,FALSE,TRUE,TRUE,TRUE,0,1,1,10,#N/A,7,10.8260869565217,2,TRUE,FALSE,3,TRUE,1,FALSE,140,"Swvu.下期印刷.","ACwvu.下期印刷.",#N/A,FALSE,FALSE,0.669291338582677,0.236220472440945,0.82,0.393700787401575,2,"&amp;R&amp;F
&amp;D","",FALSE,FALSE,FALSE,FALSE,1,100,#N/A,#N/A,"=R10C2:R44C15",FALSE,"Rwvu.下期印刷.",#N/A,FALSE,FALSE,TRUE,9,#N/A,#N/A,FALSE,FALSE,TRUE,TRUE,TRUE}</definedName>
    <definedName name="btdeagtera" hidden="1">{#N/A,#N/A,FALSE,"消耗品費";#N/A,#N/A,FALSE,"製造消耗品費";#N/A,#N/A,FALSE,"特定消耗品費";#N/A,#N/A,FALSE,"福利厚生費"}</definedName>
    <definedName name="btea" hidden="1">{#N/A,#N/A,FALSE,"消耗品費";#N/A,#N/A,FALSE,"製造消耗品費";#N/A,#N/A,FALSE,"特定消耗品費";#N/A,#N/A,FALSE,"福利厚生費"}</definedName>
    <definedName name="bteah" hidden="1">{TRUE,TRUE,-0.2,-16.4,616.8,367.8,FALSE,FALSE,TRUE,TRUE,0,1,6,11,#N/A,2,54.2857142857143,2,TRUE,FALSE,3,TRUE,1,FALSE,140,"Swvu.印刷料金.","ACwvu.印刷料金.",#N/A,FALSE,FALSE,0.28,0.236220472440945,0.82,0.393700787401575,2,"&amp;R&amp;F
&amp;D","",FALSE,FALSE,FALSE,FALSE,1,100,#N/A,#N/A,"=R10C2:R66C15",FALSE,#N/A,"Cwvu.印刷料金.",FALSE,FALSE,TRUE,9,#N/A,#N/A,FALSE,FALSE,TRUE,TRUE,TRUE}</definedName>
    <definedName name="ｂｔｅａｈｇ" hidden="1">{TRUE,TRUE,-0.2,-16.4,616.8,367.8,FALSE,FALSE,TRUE,TRUE,0,1,6,11,#N/A,2,54.2857142857143,2,TRUE,FALSE,3,TRUE,1,FALSE,140,"Swvu.印刷料金.","ACwvu.印刷料金.",#N/A,FALSE,FALSE,0.28,0.236220472440945,0.82,0.393700787401575,2,"&amp;R&amp;F
&amp;D","",FALSE,FALSE,FALSE,FALSE,1,100,#N/A,#N/A,"=R10C2:R66C15",FALSE,#N/A,"Cwvu.印刷料金.",FALSE,FALSE,TRUE,9,#N/A,#N/A,FALSE,FALSE,TRUE,TRUE,TRUE}</definedName>
    <definedName name="bteha" hidden="1">{TRUE,TRUE,-0.2,-16.4,616.8,367.8,FALSE,FALSE,TRUE,TRUE,0,1,6,11,#N/A,2,54.2857142857143,2,TRUE,FALSE,3,TRUE,1,FALSE,140,"Swvu.印刷料金.","ACwvu.印刷料金.",#N/A,FALSE,FALSE,0.28,0.236220472440945,0.82,0.393700787401575,2,"&amp;R&amp;F
&amp;D","",FALSE,FALSE,FALSE,FALSE,1,100,#N/A,#N/A,"=R10C2:R66C15",FALSE,#N/A,"Cwvu.印刷料金.",FALSE,FALSE,TRUE,9,#N/A,#N/A,FALSE,FALSE,TRUE,TRUE,TRUE}</definedName>
    <definedName name="btehae" hidden="1">{TRUE,TRUE,-0.2,-16.4,616.8,367.8,FALSE,TRUE,TRUE,TRUE,0,1,1,10,#N/A,7,10.8260869565217,2,TRUE,FALSE,3,TRUE,1,FALSE,140,"Swvu.下期印刷.","ACwvu.下期印刷.",#N/A,FALSE,FALSE,0.669291338582677,0.236220472440945,0.82,0.393700787401575,2,"&amp;R&amp;F
&amp;D","",FALSE,FALSE,FALSE,FALSE,1,100,#N/A,#N/A,"=R10C2:R44C15",FALSE,"Rwvu.下期印刷.",#N/A,FALSE,FALSE,TRUE,9,#N/A,#N/A,FALSE,FALSE,TRUE,TRUE,TRUE}</definedName>
    <definedName name="bteheh" hidden="1">{TRUE,TRUE,-0.2,-16.4,616.8,367.8,FALSE,FALSE,TRUE,TRUE,0,1,6,11,#N/A,2,54.2857142857143,2,TRUE,FALSE,3,TRUE,1,FALSE,140,"Swvu.印刷料金.","ACwvu.印刷料金.",#N/A,FALSE,FALSE,0.28,0.236220472440945,0.82,0.393700787401575,2,"&amp;R&amp;F
&amp;D","",FALSE,FALSE,FALSE,FALSE,1,100,#N/A,#N/A,"=R10C2:R66C15",FALSE,#N/A,"Cwvu.印刷料金.",FALSE,FALSE,TRUE,9,#N/A,#N/A,FALSE,FALSE,TRUE,TRUE,TRUE}</definedName>
    <definedName name="btheah" hidden="1">{TRUE,TRUE,-0.2,-16.4,616.8,367.8,FALSE,FALSE,TRUE,TRUE,0,1,6,11,#N/A,2,54.2857142857143,2,TRUE,FALSE,3,TRUE,1,FALSE,140,"Swvu.印刷料金.","ACwvu.印刷料金.",#N/A,FALSE,FALSE,0.28,0.236220472440945,0.82,0.393700787401575,2,"&amp;R&amp;F
&amp;D","",FALSE,FALSE,FALSE,FALSE,1,100,#N/A,#N/A,"=R10C2:R66C15",FALSE,#N/A,"Cwvu.印刷料金.",FALSE,FALSE,TRUE,9,#N/A,#N/A,FALSE,FALSE,TRUE,TRUE,TRUE}</definedName>
    <definedName name="bthet" hidden="1">{#N/A,#N/A,FALSE,"消耗品費";#N/A,#N/A,FALSE,"製造消耗品費";#N/A,#N/A,FALSE,"特定消耗品費";#N/A,#N/A,FALSE,"福利厚生費"}</definedName>
    <definedName name="btneha" hidden="1">{TRUE,TRUE,-0.2,-16.4,616.8,367.8,FALSE,FALSE,TRUE,TRUE,0,1,6,11,#N/A,2,54.2857142857143,2,TRUE,FALSE,3,TRUE,1,FALSE,140,"Swvu.印刷料金.","ACwvu.印刷料金.",#N/A,FALSE,FALSE,0.28,0.236220472440945,0.82,0.393700787401575,2,"&amp;R&amp;F
&amp;D","",FALSE,FALSE,FALSE,FALSE,1,100,#N/A,#N/A,"=R10C2:R66C15",FALSE,#N/A,"Cwvu.印刷料金.",FALSE,FALSE,TRUE,9,#N/A,#N/A,FALSE,FALSE,TRUE,TRUE,TRUE}</definedName>
    <definedName name="btseh" hidden="1">{TRUE,TRUE,-0.2,-16.4,616.8,367.8,FALSE,FALSE,TRUE,TRUE,0,1,6,11,#N/A,2,54.2857142857143,2,TRUE,FALSE,3,TRUE,1,FALSE,140,"Swvu.印刷料金.","ACwvu.印刷料金.",#N/A,FALSE,FALSE,0.28,0.236220472440945,0.82,0.393700787401575,2,"&amp;R&amp;F
&amp;D","",FALSE,FALSE,FALSE,FALSE,1,100,#N/A,#N/A,"=R10C2:R66C15",FALSE,#N/A,"Cwvu.印刷料金.",FALSE,FALSE,TRUE,9,#N/A,#N/A,FALSE,FALSE,TRUE,TRUE,TRUE}</definedName>
    <definedName name="ｂｔｓｒへｒ" hidden="1">{#N/A,#N/A,FALSE,"消耗品費";#N/A,#N/A,FALSE,"製造消耗品費";#N/A,#N/A,FALSE,"特定消耗品費";#N/A,#N/A,FALSE,"福利厚生費"}</definedName>
    <definedName name="ｂｖｅａｔｒｇｅ" hidden="1">{#N/A,#N/A,FALSE,"消耗品費";#N/A,#N/A,FALSE,"製造消耗品費";#N/A,#N/A,FALSE,"特定消耗品費";#N/A,#N/A,FALSE,"福利厚生費"}</definedName>
    <definedName name="bvetrag" hidden="1">{#N/A,#N/A,FALSE,"消耗品費";#N/A,#N/A,FALSE,"製造消耗品費";#N/A,#N/A,FALSE,"特定消耗品費";#N/A,#N/A,FALSE,"福利厚生費"}</definedName>
    <definedName name="ｂｖｅｔｒａｇｅａｗ" hidden="1">{#N/A,#N/A,FALSE,"消耗品費";#N/A,#N/A,FALSE,"製造消耗品費";#N/A,#N/A,FALSE,"特定消耗品費";#N/A,#N/A,FALSE,"福利厚生費"}</definedName>
    <definedName name="bvtreag" hidden="1">{TRUE,TRUE,-0.2,-16.4,616.8,367.8,FALSE,TRUE,TRUE,TRUE,0,1,1,10,#N/A,7,10.8260869565217,2,TRUE,FALSE,3,TRUE,1,FALSE,140,"Swvu.下期印刷.","ACwvu.下期印刷.",#N/A,FALSE,FALSE,0.669291338582677,0.236220472440945,0.82,0.393700787401575,2,"&amp;R&amp;F
&amp;D","",FALSE,FALSE,FALSE,FALSE,1,100,#N/A,#N/A,"=R10C2:R44C15",FALSE,"Rwvu.下期印刷.",#N/A,FALSE,FALSE,TRUE,9,#N/A,#N/A,FALSE,FALSE,TRUE,TRUE,TRUE}</definedName>
    <definedName name="ｂｖｔれあげ" hidden="1">{TRUE,TRUE,-0.2,-16.4,616.8,367.8,FALSE,FALSE,TRUE,TRUE,0,1,6,11,#N/A,2,54.2857142857143,2,TRUE,FALSE,3,TRUE,1,FALSE,140,"Swvu.印刷料金.","ACwvu.印刷料金.",#N/A,FALSE,FALSE,0.28,0.236220472440945,0.82,0.393700787401575,2,"&amp;R&amp;F
&amp;D","",FALSE,FALSE,FALSE,FALSE,1,100,#N/A,#N/A,"=R10C2:R66C15",FALSE,#N/A,"Cwvu.印刷料金.",FALSE,FALSE,TRUE,9,#N/A,#N/A,FALSE,FALSE,TRUE,TRUE,TRUE}</definedName>
    <definedName name="ｂヴぇあｈてさ" hidden="1">{#N/A,#N/A,FALSE,"消耗品費";#N/A,#N/A,FALSE,"製造消耗品費";#N/A,#N/A,FALSE,"特定消耗品費";#N/A,#N/A,FALSE,"福利厚生費"}</definedName>
    <definedName name="ｂぜｄｈ" hidden="1">{#N/A,#N/A,FALSE,"消耗品費";#N/A,#N/A,FALSE,"製造消耗品費";#N/A,#N/A,FALSE,"特定消耗品費";#N/A,#N/A,FALSE,"福利厚生費"}</definedName>
    <definedName name="ｂせｒｈてｔ" hidden="1">{TRUE,TRUE,-0.2,-16.4,616.8,367.8,FALSE,FALSE,TRUE,TRUE,0,1,6,11,#N/A,2,54.2857142857143,2,TRUE,FALSE,3,TRUE,1,FALSE,140,"Swvu.印刷料金.","ACwvu.印刷料金.",#N/A,FALSE,FALSE,0.28,0.236220472440945,0.82,0.393700787401575,2,"&amp;R&amp;F
&amp;D","",FALSE,FALSE,FALSE,FALSE,1,100,#N/A,#N/A,"=R10C2:R66C15",FALSE,#N/A,"Cwvu.印刷料金.",FALSE,FALSE,TRUE,9,#N/A,#N/A,FALSE,FALSE,TRUE,TRUE,TRUE}</definedName>
    <definedName name="ｂたえｈ" hidden="1">{#N/A,#N/A,FALSE,"消耗品費";#N/A,#N/A,FALSE,"製造消耗品費";#N/A,#N/A,FALSE,"特定消耗品費";#N/A,#N/A,FALSE,"福利厚生費"}</definedName>
    <definedName name="ｂたえへ" hidden="1">{#N/A,#N/A,FALSE,"消耗品費";#N/A,#N/A,FALSE,"製造消耗品費";#N/A,#N/A,FALSE,"特定消耗品費";#N/A,#N/A,FALSE,"福利厚生費"}</definedName>
    <definedName name="ｂつぇｒ" hidden="1">{#N/A,#N/A,FALSE,"消耗品費";#N/A,#N/A,FALSE,"製造消耗品費";#N/A,#N/A,FALSE,"特定消耗品費";#N/A,#N/A,FALSE,"福利厚生費"}</definedName>
    <definedName name="ｂつぇｒｈ" hidden="1">{TRUE,TRUE,-0.2,-16.4,616.8,367.8,FALSE,TRUE,TRUE,TRUE,0,1,1,10,#N/A,7,10.8260869565217,2,TRUE,FALSE,3,TRUE,1,FALSE,140,"Swvu.下期印刷.","ACwvu.下期印刷.",#N/A,FALSE,FALSE,0.669291338582677,0.236220472440945,0.82,0.393700787401575,2,"&amp;R&amp;F
&amp;D","",FALSE,FALSE,FALSE,FALSE,1,100,#N/A,#N/A,"=R10C2:R44C15",FALSE,"Rwvu.下期印刷.",#N/A,FALSE,FALSE,TRUE,9,#N/A,#N/A,FALSE,FALSE,TRUE,TRUE,TRUE}</definedName>
    <definedName name="ｂてｈｓら" hidden="1">{#N/A,#N/A,FALSE,"消耗品費";#N/A,#N/A,FALSE,"製造消耗品費";#N/A,#N/A,FALSE,"特定消耗品費";#N/A,#N/A,FALSE,"福利厚生費"}</definedName>
    <definedName name="ｂてｓｈra" hidden="1">{TRUE,TRUE,-0.2,-16.4,616.8,367.8,FALSE,FALSE,TRUE,TRUE,0,1,6,11,#N/A,2,54.2857142857143,2,TRUE,FALSE,3,TRUE,1,FALSE,140,"Swvu.印刷料金.","ACwvu.印刷料金.",#N/A,FALSE,FALSE,0.28,0.236220472440945,0.82,0.393700787401575,2,"&amp;R&amp;F
&amp;D","",FALSE,FALSE,FALSE,FALSE,1,100,#N/A,#N/A,"=R10C2:R66C15",FALSE,#N/A,"Cwvu.印刷料金.",FALSE,FALSE,TRUE,9,#N/A,#N/A,FALSE,FALSE,TRUE,TRUE,TRUE}</definedName>
    <definedName name="ｂてあｈ" hidden="1">{TRUE,TRUE,-0.2,-16.4,616.8,367.8,FALSE,TRUE,TRUE,TRUE,0,1,1,10,#N/A,7,10.8260869565217,2,TRUE,FALSE,3,TRUE,1,FALSE,140,"Swvu.下期印刷.","ACwvu.下期印刷.",#N/A,FALSE,FALSE,0.669291338582677,0.236220472440945,0.82,0.393700787401575,2,"&amp;R&amp;F
&amp;D","",FALSE,FALSE,FALSE,FALSE,1,100,#N/A,#N/A,"=R10C2:R44C15",FALSE,"Rwvu.下期印刷.",#N/A,FALSE,FALSE,TRUE,9,#N/A,#N/A,FALSE,FALSE,TRUE,TRUE,TRUE}</definedName>
    <definedName name="ｂてああｓ" hidden="1">{TRUE,TRUE,-0.2,-16.4,616.8,367.8,FALSE,FALSE,TRUE,TRUE,0,1,6,11,#N/A,2,54.2857142857143,2,TRUE,FALSE,3,TRUE,1,FALSE,140,"Swvu.印刷料金.","ACwvu.印刷料金.",#N/A,FALSE,FALSE,0.28,0.236220472440945,0.82,0.393700787401575,2,"&amp;R&amp;F
&amp;D","",FALSE,FALSE,FALSE,FALSE,1,100,#N/A,#N/A,"=R10C2:R66C15",FALSE,#N/A,"Cwvu.印刷料金.",FALSE,FALSE,TRUE,9,#N/A,#N/A,FALSE,FALSE,TRUE,TRUE,TRUE}</definedName>
    <definedName name="ｂてあはえ" hidden="1">{TRUE,TRUE,-0.2,-16.4,616.8,367.8,FALSE,TRUE,TRUE,TRUE,0,1,1,10,#N/A,7,10.8260869565217,2,TRUE,FALSE,3,TRUE,1,FALSE,140,"Swvu.下期印刷.","ACwvu.下期印刷.",#N/A,FALSE,FALSE,0.669291338582677,0.236220472440945,0.82,0.393700787401575,2,"&amp;R&amp;F
&amp;D","",FALSE,FALSE,FALSE,FALSE,1,100,#N/A,#N/A,"=R10C2:R44C15",FALSE,"Rwvu.下期印刷.",#N/A,FALSE,FALSE,TRUE,9,#N/A,#N/A,FALSE,FALSE,TRUE,TRUE,TRUE}</definedName>
    <definedName name="Bライン">#REF!</definedName>
    <definedName name="C_">[33]INPUT!#REF!</definedName>
    <definedName name="cacaqaff" hidden="1">#REF!</definedName>
    <definedName name="caqavf" hidden="1">#REF!</definedName>
    <definedName name="casc" hidden="1">[7]売上状況!$AQ$117:$AQ$117</definedName>
    <definedName name="CC">[42]見積書!#REF!</definedName>
    <definedName name="ＣＣＣ">#REF!</definedName>
    <definedName name="Cccccc" hidden="1">{#N/A,#N/A,FALSE,"予算書"}</definedName>
    <definedName name="cccccccccc" hidden="1">#REF!</definedName>
    <definedName name="cd" hidden="1">{#N/A,#N/A,FALSE,"予算書"}</definedName>
    <definedName name="cdfwre" hidden="1">{TRUE,TRUE,-0.2,-16.4,616.8,367.8,FALSE,FALSE,TRUE,TRUE,0,1,6,11,#N/A,2,54.2857142857143,2,TRUE,FALSE,3,TRUE,1,FALSE,140,"Swvu.印刷料金.","ACwvu.印刷料金.",#N/A,FALSE,FALSE,0.28,0.236220472440945,0.82,0.393700787401575,2,"&amp;R&amp;F
&amp;D","",FALSE,FALSE,FALSE,FALSE,1,100,#N/A,#N/A,"=R10C2:R66C15",FALSE,#N/A,"Cwvu.印刷料金.",FALSE,FALSE,TRUE,9,#N/A,#N/A,FALSE,FALSE,TRUE,TRUE,TRUE}</definedName>
    <definedName name="cdscsd" hidden="1">#REF!</definedName>
    <definedName name="ＣＤライン用">#REF!</definedName>
    <definedName name="cewfqe" hidden="1">{TRUE,TRUE,-0.2,-16.4,616.8,367.8,FALSE,FALSE,TRUE,TRUE,0,1,6,11,#N/A,2,54.2857142857143,2,TRUE,FALSE,3,TRUE,1,FALSE,140,"Swvu.印刷料金.","ACwvu.印刷料金.",#N/A,FALSE,FALSE,0.28,0.236220472440945,0.82,0.393700787401575,2,"&amp;R&amp;F
&amp;D","",FALSE,FALSE,FALSE,FALSE,1,100,#N/A,#N/A,"=R10C2:R66C15",FALSE,#N/A,"Cwvu.印刷料金.",FALSE,FALSE,TRUE,9,#N/A,#N/A,FALSE,FALSE,TRUE,TRUE,TRUE}</definedName>
    <definedName name="ｃewfrw" hidden="1">{TRUE,TRUE,-0.2,-16.4,616.8,367.8,FALSE,FALSE,TRUE,TRUE,0,1,6,11,#N/A,2,54.2857142857143,2,TRUE,FALSE,3,TRUE,1,FALSE,140,"Swvu.印刷料金.","ACwvu.印刷料金.",#N/A,FALSE,FALSE,0.28,0.236220472440945,0.82,0.393700787401575,2,"&amp;R&amp;F
&amp;D","",FALSE,FALSE,FALSE,FALSE,1,100,#N/A,#N/A,"=R10C2:R66C15",FALSE,#N/A,"Cwvu.印刷料金.",FALSE,FALSE,TRUE,9,#N/A,#N/A,FALSE,FALSE,TRUE,TRUE,TRUE}</definedName>
    <definedName name="CN" hidden="1">#REF!</definedName>
    <definedName name="CODE_FL">[43]TABLE!$B$9:$B$12</definedName>
    <definedName name="CODE_GS">[43]GENSHI!$B$11:$P$11</definedName>
    <definedName name="CODE_JG">[44]CODE!$B$3:$B$6</definedName>
    <definedName name="CODE_KC">[43]TABLE!$B$23:$B$26</definedName>
    <definedName name="CODE_LS">#REF!</definedName>
    <definedName name="CODE_TD">[44]CODE!$E$3:$E$59</definedName>
    <definedName name="CODE_TK">[43]TABLE!$B$31:$B$35</definedName>
    <definedName name="ＣｏＥ">#REF!</definedName>
    <definedName name="COPY">'[19]IN（丸）'!#REF!</definedName>
    <definedName name="CORRECTION_2" localSheetId="1">[45]!CORRECTION_2</definedName>
    <definedName name="CORRECTION_2">[45]!CORRECTION_2</definedName>
    <definedName name="COVER">#REF!</definedName>
    <definedName name="_xlnm.Criteria">#REF!</definedName>
    <definedName name="Criteria_MI">#REF!</definedName>
    <definedName name="csada" hidden="1">#REF!</definedName>
    <definedName name="cscd" hidden="1">#REF!</definedName>
    <definedName name="cscdcsdc" hidden="1">[7]売上状況!$AK$117:$AK$165</definedName>
    <definedName name="cscds" hidden="1">[7]売上状況!$AL$117:$AL$165</definedName>
    <definedName name="csdca" hidden="1">#REF!</definedName>
    <definedName name="csdcada" hidden="1">[7]売上状況!#REF!</definedName>
    <definedName name="csdcdda" hidden="1">#REF!</definedName>
    <definedName name="csdcds" hidden="1">[7]売上状況!$AM$117:$AM$165</definedName>
    <definedName name="csdcdsas" hidden="1">#REF!</definedName>
    <definedName name="csdcdsvr" hidden="1">[46]Reduction!#REF!</definedName>
    <definedName name="csdcs" hidden="1">[46]Reduction!#REF!</definedName>
    <definedName name="csdcsd" hidden="1">[7]売上状況!$AR$117:$AR$117</definedName>
    <definedName name="csddsqd" hidden="1">#REF!</definedName>
    <definedName name="csds" hidden="1">#REF!</definedName>
    <definedName name="csdw" hidden="1">#REF!</definedName>
    <definedName name="CT">[43]TABLE!$D$41</definedName>
    <definedName name="cvsdcs" hidden="1">#REF!</definedName>
    <definedName name="ｃｖｗｒgfw" hidden="1">{TRUE,TRUE,-0.2,-16.4,616.8,367.8,FALSE,FALSE,TRUE,TRUE,0,1,6,11,#N/A,2,54.2857142857143,2,TRUE,FALSE,3,TRUE,1,FALSE,140,"Swvu.印刷料金.","ACwvu.印刷料金.",#N/A,FALSE,FALSE,0.28,0.236220472440945,0.82,0.393700787401575,2,"&amp;R&amp;F
&amp;D","",FALSE,FALSE,FALSE,FALSE,1,100,#N/A,#N/A,"=R10C2:R66C15",FALSE,#N/A,"Cwvu.印刷料金.",FALSE,FALSE,TRUE,9,#N/A,#N/A,FALSE,FALSE,TRUE,TRUE,TRUE}</definedName>
    <definedName name="cwsdcscad" hidden="1">#REF!</definedName>
    <definedName name="Cライン">#REF!</definedName>
    <definedName name="C設備別月別停止時間集計クエリー">[47]C設備別月別停止時間集計クエリー!$A$1:$N$36</definedName>
    <definedName name="D0001260000">'[48]12月'!$D$60002</definedName>
    <definedName name="da" hidden="1">{#N/A,#N/A,FALSE,"r0";#N/A,#N/A,FALSE,"TSKC";#N/A,#N/A,FALSE,"TSKG";#N/A,#N/A,FALSE,"吉野C";#N/A,#N/A,FALSE,"吉野G";#N/A,#N/A,FALSE,"吉野G2"}</definedName>
    <definedName name="dafd4" hidden="1">#REF!</definedName>
    <definedName name="das" hidden="1">[7]売上状況!$AP$117:$AP$163</definedName>
    <definedName name="dasd" hidden="1">#REF!</definedName>
    <definedName name="dasf" hidden="1">#REF!</definedName>
    <definedName name="data">#REF!</definedName>
    <definedName name="data_ten">#REF!</definedName>
    <definedName name="DATA1">'[49]07.01'!$A$1:$J$56</definedName>
    <definedName name="DATA10">'[49]06.10'!$A$1:$J$56</definedName>
    <definedName name="DATA11">'[49]06.11'!$A$1:$J$63</definedName>
    <definedName name="DATA12">'[49]06.12'!$A$1:$J$68</definedName>
    <definedName name="data2">#REF!</definedName>
    <definedName name="data4">'[49]06.04'!$A$1:$J$56</definedName>
    <definedName name="data5">'[49]06.05'!$A$1:$J$64</definedName>
    <definedName name="DATA6">'[49]06.06'!$A$1:$J$63</definedName>
    <definedName name="DATA7">'[49]06.07'!$A$1:$J$71</definedName>
    <definedName name="data8">'[49]06.08'!$A$1:$J$71</definedName>
    <definedName name="data9">'[49]06.09'!$A$1:$J$60</definedName>
    <definedName name="_xlnm.Database">#REF!</definedName>
    <definedName name="datastaff">[50]data!#REF!</definedName>
    <definedName name="Date_ST">#REF!</definedName>
    <definedName name="day">#REF!</definedName>
    <definedName name="dddd" hidden="1">[7]売上状況!$AP$117:$AP$163</definedName>
    <definedName name="ｄｄｄｄｄｄｄｄｄｄｄｄｄ" localSheetId="1">[51]!ｄｄｄｄｄｄｄｄｄｄｄｄｄ</definedName>
    <definedName name="ｄｄｄｄｄｄｄｄｄｄｄｄｄ">[51]!ｄｄｄｄｄｄｄｄｄｄｄｄｄ</definedName>
    <definedName name="DDFFDS" hidden="1">#REF!</definedName>
    <definedName name="deedfgh">#REF!</definedName>
    <definedName name="defwef" hidden="1">{TRUE,TRUE,-0.2,-16.4,616.8,367.8,FALSE,TRUE,TRUE,TRUE,0,1,1,10,#N/A,7,10.8260869565217,2,TRUE,FALSE,3,TRUE,1,FALSE,140,"Swvu.下期印刷.","ACwvu.下期印刷.",#N/A,FALSE,FALSE,0.669291338582677,0.236220472440945,0.82,0.393700787401575,2,"&amp;R&amp;F
&amp;D","",FALSE,FALSE,FALSE,FALSE,1,100,#N/A,#N/A,"=R10C2:R44C15",FALSE,"Rwvu.下期印刷.",#N/A,FALSE,FALSE,TRUE,9,#N/A,#N/A,FALSE,FALSE,TRUE,TRUE,TRUE}</definedName>
    <definedName name="Delete">[52]!Delete</definedName>
    <definedName name="Delete1" localSheetId="1">[53]モーノポンプの管理方法!Delete1</definedName>
    <definedName name="Delete1">[53]モーノポンプの管理方法!Delete1</definedName>
    <definedName name="DETA">#REF!</definedName>
    <definedName name="ｄｆ" hidden="1">#REF!</definedName>
    <definedName name="DFADFAF" hidden="1">#REF!</definedName>
    <definedName name="dff" hidden="1">#REF!</definedName>
    <definedName name="dfgfgdfgdsgf" hidden="1">#REF!</definedName>
    <definedName name="dfgsfgdfgdfgsd" hidden="1">#REF!</definedName>
    <definedName name="dfgsfgsdfgdsgf" hidden="1">[34]Reduction!#REF!</definedName>
    <definedName name="dfgzfgggzgzg" hidden="1">{#N/A,#N/A,FALSE,"消耗品費";#N/A,#N/A,FALSE,"製造消耗品費";#N/A,#N/A,FALSE,"特定消耗品費";#N/A,#N/A,FALSE,"福利厚生費"}</definedName>
    <definedName name="dfsfgdfgddsfg" hidden="1">[7]売上状況!$AP$117:$AP$163</definedName>
    <definedName name="dfsfsgfgdfsd" hidden="1">[7]売上状況!$AM$117:$AM$165</definedName>
    <definedName name="dfsgfdsfgdgdfs" hidden="1">#REF!</definedName>
    <definedName name="dfsgfdsfgdgfds" hidden="1">#REF!</definedName>
    <definedName name="div">#REF!</definedName>
    <definedName name="djtej" hidden="1">{#N/A,#N/A,FALSE,"消耗品費";#N/A,#N/A,FALSE,"製造消耗品費";#N/A,#N/A,FALSE,"特定消耗品費";#N/A,#N/A,FALSE,"福利厚生費"}</definedName>
    <definedName name="dnsojvfw" hidden="1">#REF!</definedName>
    <definedName name="DOD">#REF!</definedName>
    <definedName name="dq" hidden="1">#REF!,#REF!</definedName>
    <definedName name="ｄｒつ5">#REF!</definedName>
    <definedName name="ｄｓ">#REF!</definedName>
    <definedName name="ｄｓｂｄ" hidden="1">{#N/A,#N/A,FALSE,"消耗品費";#N/A,#N/A,FALSE,"製造消耗品費";#N/A,#N/A,FALSE,"特定消耗品費";#N/A,#N/A,FALSE,"福利厚生費"}</definedName>
    <definedName name="dsdsdsd">#REF!</definedName>
    <definedName name="dvssw" hidden="1">{#N/A,#N/A,FALSE,"消耗品費";#N/A,#N/A,FALSE,"製造消耗品費";#N/A,#N/A,FALSE,"特定消耗品費";#N/A,#N/A,FALSE,"福利厚生費"}</definedName>
    <definedName name="dxvgsdfhbjngbdyjfhvxdg" hidden="1">#REF!</definedName>
    <definedName name="dzddz" hidden="1">#REF!</definedName>
    <definedName name="dzfgf" hidden="1">#REF!</definedName>
    <definedName name="Dライン">#REF!</definedName>
    <definedName name="e">#REF!</definedName>
    <definedName name="e4afae" hidden="1">#REF!</definedName>
    <definedName name="eafs" hidden="1">[34]Reduction!#REF!</definedName>
    <definedName name="eathr" hidden="1">{TRUE,TRUE,-0.2,-16.4,616.8,367.8,FALSE,TRUE,TRUE,TRUE,0,1,1,10,#N/A,7,10.8260869565217,2,TRUE,FALSE,3,TRUE,1,FALSE,140,"Swvu.下期印刷.","ACwvu.下期印刷.",#N/A,FALSE,FALSE,0.669291338582677,0.236220472440945,0.82,0.393700787401575,2,"&amp;R&amp;F
&amp;D","",FALSE,FALSE,FALSE,FALSE,1,100,#N/A,#N/A,"=R10C2:R44C15",FALSE,"Rwvu.下期印刷.",#N/A,FALSE,FALSE,TRUE,9,#N/A,#N/A,FALSE,FALSE,TRUE,TRUE,TRUE}</definedName>
    <definedName name="eatr" hidden="1">{TRUE,TRUE,-0.2,-16.4,616.8,367.8,FALSE,FALSE,TRUE,TRUE,0,1,6,11,#N/A,2,54.2857142857143,2,TRUE,FALSE,3,TRUE,1,FALSE,140,"Swvu.印刷料金.","ACwvu.印刷料金.",#N/A,FALSE,FALSE,0.28,0.236220472440945,0.82,0.393700787401575,2,"&amp;R&amp;F
&amp;D","",FALSE,FALSE,FALSE,FALSE,1,100,#N/A,#N/A,"=R10C2:R66C15",FALSE,#N/A,"Cwvu.印刷料金.",FALSE,FALSE,TRUE,9,#N/A,#N/A,FALSE,FALSE,TRUE,TRUE,TRUE}</definedName>
    <definedName name="eawtfsd" hidden="1">#REF!</definedName>
    <definedName name="edit__home__del__r_3__del">#REF!</definedName>
    <definedName name="eewas" hidden="1">#REF!</definedName>
    <definedName name="ef" hidden="1">{#N/A,#N/A,FALSE,"予算書"}</definedName>
    <definedName name="efewf" hidden="1">#REF!</definedName>
    <definedName name="efqwef" hidden="1">{TRUE,TRUE,-0.2,-16.4,616.8,367.8,FALSE,TRUE,TRUE,TRUE,0,1,1,10,#N/A,7,10.8260869565217,2,TRUE,FALSE,3,TRUE,1,FALSE,140,"Swvu.下期印刷.","ACwvu.下期印刷.",#N/A,FALSE,FALSE,0.669291338582677,0.236220472440945,0.82,0.393700787401575,2,"&amp;R&amp;F
&amp;D","",FALSE,FALSE,FALSE,FALSE,1,100,#N/A,#N/A,"=R10C2:R44C15",FALSE,"Rwvu.下期印刷.",#N/A,FALSE,FALSE,TRUE,9,#N/A,#N/A,FALSE,FALSE,TRUE,TRUE,TRUE}</definedName>
    <definedName name="egrgr" hidden="1">{TRUE,TRUE,-0.2,-16.4,616.8,367.8,FALSE,TRUE,TRUE,TRUE,0,1,1,10,#N/A,7,10.8260869565217,2,TRUE,FALSE,3,TRUE,1,FALSE,140,"Swvu.下期印刷.","ACwvu.下期印刷.",#N/A,FALSE,FALSE,0.669291338582677,0.236220472440945,0.82,0.393700787401575,2,"&amp;R&amp;F
&amp;D","",FALSE,FALSE,FALSE,FALSE,1,100,#N/A,#N/A,"=R10C2:R44C15",FALSE,"Rwvu.下期印刷.",#N/A,FALSE,FALSE,TRUE,9,#N/A,#N/A,FALSE,FALSE,TRUE,TRUE,TRUE}</definedName>
    <definedName name="ｅｊｈｔｓｗｅ" hidden="1">{TRUE,TRUE,-0.2,-16.4,616.8,367.8,FALSE,FALSE,TRUE,TRUE,0,1,6,11,#N/A,2,54.2857142857143,2,TRUE,FALSE,3,TRUE,1,FALSE,140,"Swvu.印刷料金.","ACwvu.印刷料金.",#N/A,FALSE,FALSE,0.28,0.236220472440945,0.82,0.393700787401575,2,"&amp;R&amp;F
&amp;D","",FALSE,FALSE,FALSE,FALSE,1,100,#N/A,#N/A,"=R10C2:R66C15",FALSE,#N/A,"Cwvu.印刷料金.",FALSE,FALSE,TRUE,9,#N/A,#N/A,FALSE,FALSE,TRUE,TRUE,TRUE}</definedName>
    <definedName name="end">#REF!</definedName>
    <definedName name="eqfgeqw" hidden="1">#REF!</definedName>
    <definedName name="eqwa" hidden="1">#REF!</definedName>
    <definedName name="eqwgfqewgfq" hidden="1">#REF!</definedName>
    <definedName name="eqwr" hidden="1">{#N/A,#N/A,FALSE,"消耗品費";#N/A,#N/A,FALSE,"製造消耗品費";#N/A,#N/A,FALSE,"特定消耗品費";#N/A,#N/A,FALSE,"福利厚生費"}</definedName>
    <definedName name="erereq" hidden="1">{TRUE,TRUE,-0.2,-16.4,616.8,367.8,FALSE,FALSE,TRUE,TRUE,0,1,6,11,#N/A,2,54.2857142857143,2,TRUE,FALSE,3,TRUE,1,FALSE,140,"Swvu.印刷料金.","ACwvu.印刷料金.",#N/A,FALSE,FALSE,0.28,0.236220472440945,0.82,0.393700787401575,2,"&amp;R&amp;F
&amp;D","",FALSE,FALSE,FALSE,FALSE,1,100,#N/A,#N/A,"=R10C2:R66C15",FALSE,#N/A,"Cwvu.印刷料金.",FALSE,FALSE,TRUE,9,#N/A,#N/A,FALSE,FALSE,TRUE,TRUE,TRUE}</definedName>
    <definedName name="erhgrth" hidden="1">#REF!</definedName>
    <definedName name="ert" hidden="1">#REF!</definedName>
    <definedName name="es" hidden="1">[7]売上状況!$AL$117:$AL$165</definedName>
    <definedName name="esfd" hidden="1">[7]売上状況!$AQ$117:$AQ$117</definedName>
    <definedName name="ESL荷造">#REF!</definedName>
    <definedName name="ESL充填">#REF!</definedName>
    <definedName name="ESL前処理">#REF!</definedName>
    <definedName name="ESL調合">#REF!</definedName>
    <definedName name="et" hidden="1">#REF!</definedName>
    <definedName name="ethe" hidden="1">{TRUE,TRUE,-0.2,-16.4,616.8,367.8,FALSE,TRUE,TRUE,TRUE,0,1,1,10,#N/A,7,10.8260869565217,2,TRUE,FALSE,3,TRUE,1,FALSE,140,"Swvu.下期印刷.","ACwvu.下期印刷.",#N/A,FALSE,FALSE,0.669291338582677,0.236220472440945,0.82,0.393700787401575,2,"&amp;R&amp;F
&amp;D","",FALSE,FALSE,FALSE,FALSE,1,100,#N/A,#N/A,"=R10C2:R44C15",FALSE,"Rwvu.下期印刷.",#N/A,FALSE,FALSE,TRUE,9,#N/A,#N/A,FALSE,FALSE,TRUE,TRUE,TRUE}</definedName>
    <definedName name="ＥＵ">#REF!</definedName>
    <definedName name="ew" hidden="1">#REF!</definedName>
    <definedName name="ewgfwegerhg" hidden="1">#REF!</definedName>
    <definedName name="ewofw" hidden="1">#REF!</definedName>
    <definedName name="ewsd" hidden="1">[34]Reduction!#REF!</definedName>
    <definedName name="ExactAddinConnection" hidden="1">"001"</definedName>
    <definedName name="ExactAddinConnection.001" hidden="1">"KIUSNT08;001;Tomoko Shimizu;1"</definedName>
    <definedName name="ExactAddinReports" hidden="1">1</definedName>
    <definedName name="Excel_BuiltIn_Print_Area">#REF!</definedName>
    <definedName name="Excel_BuiltIn_Recorder">#REF!</definedName>
    <definedName name="exsfxdsdcas" hidden="1">#REF!</definedName>
    <definedName name="_xlnm.Extract">#REF!</definedName>
    <definedName name="Extract_MI">#REF!</definedName>
    <definedName name="Eライン">#REF!</definedName>
    <definedName name="F" hidden="1">#REF!</definedName>
    <definedName name="FADAFDFDA" hidden="1">#REF!</definedName>
    <definedName name="fasf" hidden="1">#REF!</definedName>
    <definedName name="fbaegtr" hidden="1">{#N/A,#N/A,FALSE,"消耗品費";#N/A,#N/A,FALSE,"製造消耗品費";#N/A,#N/A,FALSE,"特定消耗品費";#N/A,#N/A,FALSE,"福利厚生費"}</definedName>
    <definedName name="fcgtgtggtgtgggcdse4qaaaa" hidden="1">#REF!</definedName>
    <definedName name="FD" hidden="1">#REF!</definedName>
    <definedName name="ＦＤＡ">#REF!</definedName>
    <definedName name="FDFADFADF" hidden="1">#REF!</definedName>
    <definedName name="FDFADFDAF" hidden="1">#REF!</definedName>
    <definedName name="FDFAFA" hidden="1">[54]実績エネルギー!#REF!</definedName>
    <definedName name="fdgsgfdgfdgdfs" hidden="1">#REF!</definedName>
    <definedName name="ｆｄｈｈｆｄｈｙｄｆ">#REF!</definedName>
    <definedName name="FDSFAD" hidden="1">#REF!</definedName>
    <definedName name="fdsfdgfgdgsf" hidden="1">#REF!</definedName>
    <definedName name="fdsfsdffgsd" hidden="1">[7]売上状況!$AR$117:$AR$117</definedName>
    <definedName name="ｆｄｓｇ" hidden="1">#REF!</definedName>
    <definedName name="fdsggfdsfsgd">[3]負荷b!#REF!</definedName>
    <definedName name="feafefa" hidden="1">#REF!,#REF!</definedName>
    <definedName name="ＦＥＭＡ">#REF!</definedName>
    <definedName name="ff" hidden="1">#REF!</definedName>
    <definedName name="fff" hidden="1">#REF!</definedName>
    <definedName name="FFFDSFA" hidden="1">#REF!</definedName>
    <definedName name="ffff" hidden="1">#REF!</definedName>
    <definedName name="FFFFFFFF" hidden="1">#REF!</definedName>
    <definedName name="fffffffffffffffffffffffff" hidden="1">#REF!</definedName>
    <definedName name="ffsgfgsfgds" hidden="1">[34]Reduction!#REF!</definedName>
    <definedName name="fg" hidden="1">[7]売上状況!$AK$117:$AK$165</definedName>
    <definedName name="fgawrrtw" hidden="1">{TRUE,TRUE,-0.2,-16.4,616.8,367.8,FALSE,TRUE,TRUE,TRUE,0,1,1,10,#N/A,7,10.8260869565217,2,TRUE,FALSE,3,TRUE,1,FALSE,140,"Swvu.下期印刷.","ACwvu.下期印刷.",#N/A,FALSE,FALSE,0.669291338582677,0.236220472440945,0.82,0.393700787401575,2,"&amp;R&amp;F
&amp;D","",FALSE,FALSE,FALSE,FALSE,1,100,#N/A,#N/A,"=R10C2:R44C15",FALSE,"Rwvu.下期印刷.",#N/A,FALSE,FALSE,TRUE,9,#N/A,#N/A,FALSE,FALSE,TRUE,TRUE,TRUE}</definedName>
    <definedName name="fgd" hidden="1">[7]売上状況!$AP$117:$AP$163</definedName>
    <definedName name="fGKM01">#REF!</definedName>
    <definedName name="fGKM02">#REF!</definedName>
    <definedName name="fGKM03">#REF!</definedName>
    <definedName name="fGKM04">#REF!</definedName>
    <definedName name="fGKM05">#REF!</definedName>
    <definedName name="fGKM06">#REF!</definedName>
    <definedName name="fGKM07">#REF!</definedName>
    <definedName name="fGKM08">#REF!</definedName>
    <definedName name="fGKM09">#REF!</definedName>
    <definedName name="fGKM10">#REF!</definedName>
    <definedName name="fGKM11">#REF!</definedName>
    <definedName name="fGKM12">#REF!</definedName>
    <definedName name="fguhik">#REF!</definedName>
    <definedName name="Fig1_11">#REF!</definedName>
    <definedName name="Fig1_12">#REF!</definedName>
    <definedName name="Fig1_13">[55]L8!$U$2:$AH$11</definedName>
    <definedName name="Fig1_14">[55]L8!$A$1:$L$39</definedName>
    <definedName name="Fig1_15">[55]L8!$N$38:$X$47</definedName>
    <definedName name="Fig1_3">#REF!</definedName>
    <definedName name="Fig1_4">#REF!</definedName>
    <definedName name="Fig1_5">#REF!</definedName>
    <definedName name="Fig1_6">[55]model!$I$7:$U$37</definedName>
    <definedName name="Fig1_7">[55]model!$Y$1:$AG$17</definedName>
    <definedName name="Fig1_8">#REF!</definedName>
    <definedName name="Fig1_9">#REF!</definedName>
    <definedName name="Fig2_10">[55]Schef!$V$22:$AC$29</definedName>
    <definedName name="Fig2_11">[55]Schef!$V$32:$AA$41</definedName>
    <definedName name="Fig2_2">[55]Haga!$A$1:$I$11</definedName>
    <definedName name="Fig2_3">[55]Haga!$A$14:$I$26</definedName>
    <definedName name="Fig2_4">[55]Haga!$A$28:$F$34</definedName>
    <definedName name="Fig2_5">[55]Haga!$A$37:$F$46</definedName>
    <definedName name="Fig2_6">[55]グラフ!$L$1:$R$18</definedName>
    <definedName name="Fig2_8">[55]Schef!$A$1:$R$16</definedName>
    <definedName name="Fig2_9">[55]Schef!$V$2:$AC$19</definedName>
    <definedName name="fjd">[3]負荷b!#REF!</definedName>
    <definedName name="FL">[43]TABLE!$C$9:$C$12</definedName>
    <definedName name="fld_tool">[56]menu!#REF!</definedName>
    <definedName name="fnrs" hidden="1">{#N/A,#N/A,FALSE,"消耗品費";#N/A,#N/A,FALSE,"製造消耗品費";#N/A,#N/A,FALSE,"特定消耗品費";#N/A,#N/A,FALSE,"福利厚生費"}</definedName>
    <definedName name="FNYGNDCG" hidden="1">#REF!</definedName>
    <definedName name="ｆｒｗｆｗくぇｒ" hidden="1">#REF!</definedName>
    <definedName name="ｆｒｗｑｆっれ" hidden="1">{TRUE,TRUE,-0.2,-16.4,616.8,367.8,FALSE,FALSE,TRUE,TRUE,0,1,6,11,#N/A,2,54.2857142857143,2,TRUE,FALSE,3,TRUE,1,FALSE,140,"Swvu.印刷料金.","ACwvu.印刷料金.",#N/A,FALSE,FALSE,0.28,0.236220472440945,0.82,0.393700787401575,2,"&amp;R&amp;F
&amp;D","",FALSE,FALSE,FALSE,FALSE,1,100,#N/A,#N/A,"=R10C2:R66C15",FALSE,#N/A,"Cwvu.印刷料金.",FALSE,FALSE,TRUE,9,#N/A,#N/A,FALSE,FALSE,TRUE,TRUE,TRUE}</definedName>
    <definedName name="ｆｒうぇｑ" hidden="1">#REF!</definedName>
    <definedName name="ｆｒくぇｇくぇ" hidden="1">#REF!</definedName>
    <definedName name="ｆｒくぇえｒｆｇｑ" hidden="1">#REF!</definedName>
    <definedName name="fsa" hidden="1">#REF!</definedName>
    <definedName name="fsdfgsfgs" hidden="1">#REF!</definedName>
    <definedName name="fsdgfgfgf" hidden="1">[7]売上状況!$AK$117:$AK$165</definedName>
    <definedName name="fsdgfgsdfgsd" hidden="1">#REF!</definedName>
    <definedName name="fsdsfdf" hidden="1">[7]売上状況!#REF!</definedName>
    <definedName name="fsvgbva" hidden="1">{#N/A,#N/A,FALSE,"消耗品費";#N/A,#N/A,FALSE,"製造消耗品費";#N/A,#N/A,FALSE,"特定消耗品費";#N/A,#N/A,FALSE,"福利厚生費"}</definedName>
    <definedName name="fsvrrwge" hidden="1">{TRUE,TRUE,-0.2,-16.4,616.8,367.8,FALSE,FALSE,TRUE,TRUE,0,1,6,11,#N/A,2,54.2857142857143,2,TRUE,FALSE,3,TRUE,1,FALSE,140,"Swvu.印刷料金.","ACwvu.印刷料金.",#N/A,FALSE,FALSE,0.28,0.236220472440945,0.82,0.393700787401575,2,"&amp;R&amp;F
&amp;D","",FALSE,FALSE,FALSE,FALSE,1,100,#N/A,#N/A,"=R10C2:R66C15",FALSE,#N/A,"Cwvu.印刷料金.",FALSE,FALSE,TRUE,9,#N/A,#N/A,FALSE,FALSE,TRUE,TRUE,TRUE}</definedName>
    <definedName name="ｆｗｑれふぇｗｑ" hidden="1">{TRUE,TRUE,-0.2,-16.4,616.8,367.8,FALSE,TRUE,TRUE,TRUE,0,1,1,10,#N/A,7,10.8260869565217,2,TRUE,FALSE,3,TRUE,1,FALSE,140,"Swvu.下期印刷.","ACwvu.下期印刷.",#N/A,FALSE,FALSE,0.669291338582677,0.236220472440945,0.82,0.393700787401575,2,"&amp;R&amp;F
&amp;D","",FALSE,FALSE,FALSE,FALSE,1,100,#N/A,#N/A,"=R10C2:R44C15",FALSE,"Rwvu.下期印刷.",#N/A,FALSE,FALSE,TRUE,9,#N/A,#N/A,FALSE,FALSE,TRUE,TRUE,TRUE}</definedName>
    <definedName name="ｆｗくぇｒｑｗｒｗｑ" hidden="1">{#N/A,#N/A,FALSE,"消耗品費";#N/A,#N/A,FALSE,"製造消耗品費";#N/A,#N/A,FALSE,"特定消耗品費";#N/A,#N/A,FALSE,"福利厚生費"}</definedName>
    <definedName name="ｆそ" hidden="1">#REF!</definedName>
    <definedName name="ｆれｆｇくぇ" hidden="1">#REF!</definedName>
    <definedName name="f総合01">#REF!</definedName>
    <definedName name="f総合02">#REF!</definedName>
    <definedName name="f総合03">#REF!</definedName>
    <definedName name="f総合04">#REF!</definedName>
    <definedName name="f総合05">#REF!</definedName>
    <definedName name="f総合06">#REF!</definedName>
    <definedName name="f総合07">#REF!</definedName>
    <definedName name="f総合08">#REF!</definedName>
    <definedName name="f総合09">#REF!</definedName>
    <definedName name="f総合10">#REF!</definedName>
    <definedName name="f総合11">#REF!</definedName>
    <definedName name="f総合12">#REF!</definedName>
    <definedName name="G.Close日付">#REF!</definedName>
    <definedName name="G.OPEN日付">#REF!</definedName>
    <definedName name="G.O確定">#REF!</definedName>
    <definedName name="Ｇ５ＷＹＷ" hidden="1">{#N/A,#N/A,FALSE,"消耗品費";#N/A,#N/A,FALSE,"製造消耗品費";#N/A,#N/A,FALSE,"特定消耗品費";#N/A,#N/A,FALSE,"福利厚生費"}</definedName>
    <definedName name="Ｇ５Ｙ４Ｗ" hidden="1">{TRUE,TRUE,-0.2,-16.4,616.8,367.8,FALSE,FALSE,TRUE,TRUE,0,1,6,11,#N/A,2,54.2857142857143,2,TRUE,FALSE,3,TRUE,1,FALSE,140,"Swvu.印刷料金.","ACwvu.印刷料金.",#N/A,FALSE,FALSE,0.28,0.236220472440945,0.82,0.393700787401575,2,"&amp;R&amp;F
&amp;D","",FALSE,FALSE,FALSE,FALSE,1,100,#N/A,#N/A,"=R10C2:R66C15",FALSE,#N/A,"Cwvu.印刷料金.",FALSE,FALSE,TRUE,9,#N/A,#N/A,FALSE,FALSE,TRUE,TRUE,TRUE}</definedName>
    <definedName name="ｇ５ｙｑ３６３" hidden="1">{TRUE,TRUE,-0.2,-16.4,616.8,367.8,FALSE,FALSE,TRUE,TRUE,0,1,6,11,#N/A,2,54.2857142857143,2,TRUE,FALSE,3,TRUE,1,FALSE,140,"Swvu.印刷料金.","ACwvu.印刷料金.",#N/A,FALSE,FALSE,0.28,0.236220472440945,0.82,0.393700787401575,2,"&amp;R&amp;F
&amp;D","",FALSE,FALSE,FALSE,FALSE,1,100,#N/A,#N/A,"=R10C2:R66C15",FALSE,#N/A,"Cwvu.印刷料金.",FALSE,FALSE,TRUE,9,#N/A,#N/A,FALSE,FALSE,TRUE,TRUE,TRUE}</definedName>
    <definedName name="gareg" hidden="1">{#N/A,#N/A,FALSE,"消耗品費";#N/A,#N/A,FALSE,"製造消耗品費";#N/A,#N/A,FALSE,"特定消耗品費";#N/A,#N/A,FALSE,"福利厚生費"}</definedName>
    <definedName name="gart" hidden="1">{#N/A,#N/A,FALSE,"消耗品費";#N/A,#N/A,FALSE,"製造消耗品費";#N/A,#N/A,FALSE,"特定消耗品費";#N/A,#N/A,FALSE,"福利厚生費"}</definedName>
    <definedName name="gasd" hidden="1">[7]売上状況!$AR$117:$AR$117</definedName>
    <definedName name="gawr" hidden="1">{TRUE,TRUE,-0.2,-16.4,616.8,367.8,FALSE,TRUE,TRUE,TRUE,0,1,1,10,#N/A,7,10.8260869565217,2,TRUE,FALSE,3,TRUE,1,FALSE,140,"Swvu.下期印刷.","ACwvu.下期印刷.",#N/A,FALSE,FALSE,0.669291338582677,0.236220472440945,0.82,0.393700787401575,2,"&amp;R&amp;F
&amp;D","",FALSE,FALSE,FALSE,FALSE,1,100,#N/A,#N/A,"=R10C2:R44C15",FALSE,"Rwvu.下期印刷.",#N/A,FALSE,FALSE,TRUE,9,#N/A,#N/A,FALSE,FALSE,TRUE,TRUE,TRUE}</definedName>
    <definedName name="gbhesthe" hidden="1">{TRUE,TRUE,-0.2,-16.4,616.8,367.8,FALSE,FALSE,TRUE,TRUE,0,1,6,11,#N/A,2,54.2857142857143,2,TRUE,FALSE,3,TRUE,1,FALSE,140,"Swvu.印刷料金.","ACwvu.印刷料金.",#N/A,FALSE,FALSE,0.28,0.236220472440945,0.82,0.393700787401575,2,"&amp;R&amp;F
&amp;D","",FALSE,FALSE,FALSE,FALSE,1,100,#N/A,#N/A,"=R10C2:R66C15",FALSE,#N/A,"Cwvu.印刷料金.",FALSE,FALSE,TRUE,9,#N/A,#N/A,FALSE,FALSE,TRUE,TRUE,TRUE}</definedName>
    <definedName name="gbheta" hidden="1">{#N/A,#N/A,FALSE,"消耗品費";#N/A,#N/A,FALSE,"製造消耗品費";#N/A,#N/A,FALSE,"特定消耗品費";#N/A,#N/A,FALSE,"福利厚生費"}</definedName>
    <definedName name="gbhetshe" hidden="1">{#N/A,#N/A,FALSE,"消耗品費";#N/A,#N/A,FALSE,"製造消耗品費";#N/A,#N/A,FALSE,"特定消耗品費";#N/A,#N/A,FALSE,"福利厚生費"}</definedName>
    <definedName name="genten">#REF!</definedName>
    <definedName name="gersat" hidden="1">{TRUE,TRUE,-0.2,-16.4,616.8,367.8,FALSE,FALSE,TRUE,TRUE,0,1,6,11,#N/A,2,54.2857142857143,2,TRUE,FALSE,3,TRUE,1,FALSE,140,"Swvu.印刷料金.","ACwvu.印刷料金.",#N/A,FALSE,FALSE,0.28,0.236220472440945,0.82,0.393700787401575,2,"&amp;R&amp;F
&amp;D","",FALSE,FALSE,FALSE,FALSE,1,100,#N/A,#N/A,"=R10C2:R66C15",FALSE,#N/A,"Cwvu.印刷料金.",FALSE,FALSE,TRUE,9,#N/A,#N/A,FALSE,FALSE,TRUE,TRUE,TRUE}</definedName>
    <definedName name="gesrat" hidden="1">{#N/A,#N/A,FALSE,"消耗品費";#N/A,#N/A,FALSE,"製造消耗品費";#N/A,#N/A,FALSE,"特定消耗品費";#N/A,#N/A,FALSE,"福利厚生費"}</definedName>
    <definedName name="gfdsfgsdfg" hidden="1">[7]売上状況!$AL$117:$AL$165</definedName>
    <definedName name="ｇｆｖｒｗ" hidden="1">{TRUE,TRUE,-0.2,-16.4,616.8,367.8,FALSE,FALSE,TRUE,TRUE,0,1,6,11,#N/A,2,54.2857142857143,2,TRUE,FALSE,3,TRUE,1,FALSE,140,"Swvu.印刷料金.","ACwvu.印刷料金.",#N/A,FALSE,FALSE,0.28,0.236220472440945,0.82,0.393700787401575,2,"&amp;R&amp;F
&amp;D","",FALSE,FALSE,FALSE,FALSE,1,100,#N/A,#N/A,"=R10C2:R66C15",FALSE,#N/A,"Cwvu.印刷料金.",FALSE,FALSE,TRUE,9,#N/A,#N/A,FALSE,FALSE,TRUE,TRUE,TRUE}</definedName>
    <definedName name="gh" hidden="1">{#N/A,#N/A,FALSE,"内装1";#N/A,#N/A,FALSE,"内装2";#N/A,#N/A,FALSE,"厨房3";#N/A,#N/A,FALSE,"厨房4";#N/A,#N/A,FALSE,"厨房5";#N/A,#N/A,FALSE,"厨房･その他6";#N/A,#N/A,FALSE,"内装支給品7";#N/A,#N/A,FALSE,"備品その他8";#N/A,#N/A,FALSE,"POS･ISP9";#N/A,#N/A,FALSE,"看板10";#N/A,#N/A,FALSE,"集計他11"}</definedName>
    <definedName name="ＧＨ５Ｙ５" hidden="1">{TRUE,TRUE,-0.2,-16.4,616.8,367.8,FALSE,TRUE,TRUE,TRUE,0,1,1,10,#N/A,7,10.8260869565217,2,TRUE,FALSE,3,TRUE,1,FALSE,140,"Swvu.下期印刷.","ACwvu.下期印刷.",#N/A,FALSE,FALSE,0.669291338582677,0.236220472440945,0.82,0.393700787401575,2,"&amp;R&amp;F
&amp;D","",FALSE,FALSE,FALSE,FALSE,1,100,#N/A,#N/A,"=R10C2:R44C15",FALSE,"Rwvu.下期印刷.",#N/A,FALSE,FALSE,TRUE,9,#N/A,#N/A,FALSE,FALSE,TRUE,TRUE,TRUE}</definedName>
    <definedName name="gheasth" hidden="1">{#N/A,#N/A,FALSE,"消耗品費";#N/A,#N/A,FALSE,"製造消耗品費";#N/A,#N/A,FALSE,"特定消耗品費";#N/A,#N/A,FALSE,"福利厚生費"}</definedName>
    <definedName name="gheasy" hidden="1">{TRUE,TRUE,-0.2,-16.4,616.8,367.8,FALSE,FALSE,TRUE,TRUE,0,1,6,11,#N/A,2,54.2857142857143,2,TRUE,FALSE,3,TRUE,1,FALSE,140,"Swvu.印刷料金.","ACwvu.印刷料金.",#N/A,FALSE,FALSE,0.28,0.236220472440945,0.82,0.393700787401575,2,"&amp;R&amp;F
&amp;D","",FALSE,FALSE,FALSE,FALSE,1,100,#N/A,#N/A,"=R10C2:R66C15",FALSE,#N/A,"Cwvu.印刷料金.",FALSE,FALSE,TRUE,9,#N/A,#N/A,FALSE,FALSE,TRUE,TRUE,TRUE}</definedName>
    <definedName name="ghesth" hidden="1">{TRUE,TRUE,-0.2,-16.4,616.8,367.8,FALSE,TRUE,TRUE,TRUE,0,1,1,10,#N/A,7,10.8260869565217,2,TRUE,FALSE,3,TRUE,1,FALSE,140,"Swvu.下期印刷.","ACwvu.下期印刷.",#N/A,FALSE,FALSE,0.669291338582677,0.236220472440945,0.82,0.393700787401575,2,"&amp;R&amp;F
&amp;D","",FALSE,FALSE,FALSE,FALSE,1,100,#N/A,#N/A,"=R10C2:R44C15",FALSE,"Rwvu.下期印刷.",#N/A,FALSE,FALSE,TRUE,9,#N/A,#N/A,FALSE,FALSE,TRUE,TRUE,TRUE}</definedName>
    <definedName name="ghethe" hidden="1">{TRUE,TRUE,-0.2,-16.4,616.8,367.8,FALSE,TRUE,TRUE,TRUE,0,1,1,10,#N/A,7,10.8260869565217,2,TRUE,FALSE,3,TRUE,1,FALSE,140,"Swvu.下期印刷.","ACwvu.下期印刷.",#N/A,FALSE,FALSE,0.669291338582677,0.236220472440945,0.82,0.393700787401575,2,"&amp;R&amp;F
&amp;D","",FALSE,FALSE,FALSE,FALSE,1,100,#N/A,#N/A,"=R10C2:R44C15",FALSE,"Rwvu.下期印刷.",#N/A,FALSE,FALSE,TRUE,9,#N/A,#N/A,FALSE,FALSE,TRUE,TRUE,TRUE}</definedName>
    <definedName name="gigiroku" hidden="1">{TRUE,TRUE,-0.2,-16.4,616.8,367.8,FALSE,FALSE,TRUE,TRUE,0,1,6,11,#N/A,2,54.2857142857143,2,TRUE,FALSE,3,TRUE,1,FALSE,140,"Swvu.印刷料金.","ACwvu.印刷料金.",#N/A,FALSE,FALSE,0.28,0.236220472440945,0.82,0.393700787401575,2,"&amp;R&amp;F
&amp;D","",FALSE,FALSE,FALSE,FALSE,1,100,#N/A,#N/A,"=R10C2:R66C15",FALSE,#N/A,"Cwvu.印刷料金.",FALSE,FALSE,TRUE,9,#N/A,#N/A,FALSE,FALSE,TRUE,TRUE,TRUE}</definedName>
    <definedName name="ＧＭＯ区分">[57]入力リスト!$S$2:$S$3</definedName>
    <definedName name="ＧＭＯ対象農産物">[58]リスト!$H$5:$H$9</definedName>
    <definedName name="GRD" hidden="1">#REF!</definedName>
    <definedName name="greay" hidden="1">{TRUE,TRUE,-0.2,-16.4,616.8,367.8,FALSE,FALSE,TRUE,TRUE,0,1,6,11,#N/A,2,54.2857142857143,2,TRUE,FALSE,3,TRUE,1,FALSE,140,"Swvu.印刷料金.","ACwvu.印刷料金.",#N/A,FALSE,FALSE,0.28,0.236220472440945,0.82,0.393700787401575,2,"&amp;R&amp;F
&amp;D","",FALSE,FALSE,FALSE,FALSE,1,100,#N/A,#N/A,"=R10C2:R66C15",FALSE,#N/A,"Cwvu.印刷料金.",FALSE,FALSE,TRUE,9,#N/A,#N/A,FALSE,FALSE,TRUE,TRUE,TRUE}</definedName>
    <definedName name="grerwｖｒｗ" hidden="1">{TRUE,TRUE,-0.2,-16.4,616.8,367.8,FALSE,FALSE,TRUE,TRUE,0,1,6,11,#N/A,2,54.2857142857143,2,TRUE,FALSE,3,TRUE,1,FALSE,140,"Swvu.印刷料金.","ACwvu.印刷料金.",#N/A,FALSE,FALSE,0.28,0.236220472440945,0.82,0.393700787401575,2,"&amp;R&amp;F
&amp;D","",FALSE,FALSE,FALSE,FALSE,1,100,#N/A,#N/A,"=R10C2:R66C15",FALSE,#N/A,"Cwvu.印刷料金.",FALSE,FALSE,TRUE,9,#N/A,#N/A,FALSE,FALSE,TRUE,TRUE,TRUE}</definedName>
    <definedName name="grtfs" hidden="1">{#N/A,#N/A,FALSE,"内装1";#N/A,#N/A,FALSE,"内装2";#N/A,#N/A,FALSE,"厨房3";#N/A,#N/A,FALSE,"厨房4";#N/A,#N/A,FALSE,"厨房5";#N/A,#N/A,FALSE,"厨房･その他6";#N/A,#N/A,FALSE,"内装支給品7";#N/A,#N/A,FALSE,"備品その他8";#N/A,#N/A,FALSE,"POS･ISP9";#N/A,#N/A,FALSE,"看板10";#N/A,#N/A,FALSE,"集計他11"}</definedName>
    <definedName name="ｇｒわｇ" hidden="1">{#N/A,#N/A,FALSE,"消耗品費";#N/A,#N/A,FALSE,"製造消耗品費";#N/A,#N/A,FALSE,"特定消耗品費";#N/A,#N/A,FALSE,"福利厚生費"}</definedName>
    <definedName name="ｇｓｆｄ" hidden="1">{#N/A,#N/A,FALSE,"消耗品費";#N/A,#N/A,FALSE,"製造消耗品費";#N/A,#N/A,FALSE,"特定消耗品費";#N/A,#N/A,FALSE,"福利厚生費"}</definedName>
    <definedName name="gteahea" hidden="1">{TRUE,TRUE,-0.2,-16.4,616.8,367.8,FALSE,TRUE,TRUE,TRUE,0,1,1,10,#N/A,7,10.8260869565217,2,TRUE,FALSE,3,TRUE,1,FALSE,140,"Swvu.下期印刷.","ACwvu.下期印刷.",#N/A,FALSE,FALSE,0.669291338582677,0.236220472440945,0.82,0.393700787401575,2,"&amp;R&amp;F
&amp;D","",FALSE,FALSE,FALSE,FALSE,1,100,#N/A,#N/A,"=R10C2:R44C15",FALSE,"Rwvu.下期印刷.",#N/A,FALSE,FALSE,TRUE,9,#N/A,#N/A,FALSE,FALSE,TRUE,TRUE,TRUE}</definedName>
    <definedName name="ｇｔｈｒｓ" hidden="1">{#N/A,#N/A,FALSE,"消耗品費";#N/A,#N/A,FALSE,"製造消耗品費";#N/A,#N/A,FALSE,"特定消耗品費";#N/A,#N/A,FALSE,"福利厚生費"}</definedName>
    <definedName name="ｇｔｈｔｈ" hidden="1">#REF!</definedName>
    <definedName name="ｇｙｔｈｔ" hidden="1">#REF!</definedName>
    <definedName name="ＧＹＹ">[1]ﾌﾙｰﾂ村pet!#REF!</definedName>
    <definedName name="gzrnhtre" hidden="1">{TRUE,TRUE,-0.2,-16.4,616.8,367.8,FALSE,FALSE,TRUE,TRUE,0,1,6,11,#N/A,2,54.2857142857143,2,TRUE,FALSE,3,TRUE,1,FALSE,140,"Swvu.印刷料金.","ACwvu.印刷料金.",#N/A,FALSE,FALSE,0.28,0.236220472440945,0.82,0.393700787401575,2,"&amp;R&amp;F
&amp;D","",FALSE,FALSE,FALSE,FALSE,1,100,#N/A,#N/A,"=R10C2:R66C15",FALSE,#N/A,"Cwvu.印刷料金.",FALSE,FALSE,TRUE,9,#N/A,#N/A,FALSE,FALSE,TRUE,TRUE,TRUE}</definedName>
    <definedName name="ｇはｗｒｔｇｒ" hidden="1">{TRUE,TRUE,-0.2,-16.4,616.8,367.8,FALSE,FALSE,TRUE,TRUE,0,1,6,11,#N/A,2,54.2857142857143,2,TRUE,FALSE,3,TRUE,1,FALSE,140,"Swvu.印刷料金.","ACwvu.印刷料金.",#N/A,FALSE,FALSE,0.28,0.236220472440945,0.82,0.393700787401575,2,"&amp;R&amp;F
&amp;D","",FALSE,FALSE,FALSE,FALSE,1,100,#N/A,#N/A,"=R10C2:R66C15",FALSE,#N/A,"Cwvu.印刷料金.",FALSE,FALSE,TRUE,9,#N/A,#N/A,FALSE,FALSE,TRUE,TRUE,TRUE}</definedName>
    <definedName name="ｇべｒたｓｇ" hidden="1">{TRUE,TRUE,-0.2,-16.4,616.8,367.8,FALSE,FALSE,TRUE,TRUE,0,1,6,11,#N/A,2,54.2857142857143,2,TRUE,FALSE,3,TRUE,1,FALSE,140,"Swvu.印刷料金.","ACwvu.印刷料金.",#N/A,FALSE,FALSE,0.28,0.236220472440945,0.82,0.393700787401575,2,"&amp;R&amp;F
&amp;D","",FALSE,FALSE,FALSE,FALSE,1,100,#N/A,#N/A,"=R10C2:R66C15",FALSE,#N/A,"Cwvu.印刷料金.",FALSE,FALSE,TRUE,9,#N/A,#N/A,FALSE,FALSE,TRUE,TRUE,TRUE}</definedName>
    <definedName name="ｇべｔｒｓｈがｑ" hidden="1">{TRUE,TRUE,-0.2,-16.4,616.8,367.8,FALSE,FALSE,TRUE,TRUE,0,1,6,11,#N/A,2,54.2857142857143,2,TRUE,FALSE,3,TRUE,1,FALSE,140,"Swvu.印刷料金.","ACwvu.印刷料金.",#N/A,FALSE,FALSE,0.28,0.236220472440945,0.82,0.393700787401575,2,"&amp;R&amp;F
&amp;D","",FALSE,FALSE,FALSE,FALSE,1,100,#N/A,#N/A,"=R10C2:R66C15",FALSE,#N/A,"Cwvu.印刷料金.",FALSE,FALSE,TRUE,9,#N/A,#N/A,FALSE,FALSE,TRUE,TRUE,TRUE}</definedName>
    <definedName name="ｇへたｓｈ" hidden="1">{TRUE,TRUE,-0.2,-16.4,616.8,367.8,FALSE,TRUE,TRUE,TRUE,0,1,1,10,#N/A,7,10.8260869565217,2,TRUE,FALSE,3,TRUE,1,FALSE,140,"Swvu.下期印刷.","ACwvu.下期印刷.",#N/A,FALSE,FALSE,0.669291338582677,0.236220472440945,0.82,0.393700787401575,2,"&amp;R&amp;F
&amp;D","",FALSE,FALSE,FALSE,FALSE,1,100,#N/A,#N/A,"=R10C2:R44C15",FALSE,"Rwvu.下期印刷.",#N/A,FALSE,FALSE,TRUE,9,#N/A,#N/A,FALSE,FALSE,TRUE,TRUE,TRUE}</definedName>
    <definedName name="ｇらｗｇｔｗ" hidden="1">{TRUE,TRUE,-0.2,-16.4,616.8,367.8,FALSE,FALSE,TRUE,TRUE,0,1,6,11,#N/A,2,54.2857142857143,2,TRUE,FALSE,3,TRUE,1,FALSE,140,"Swvu.印刷料金.","ACwvu.印刷料金.",#N/A,FALSE,FALSE,0.28,0.236220472440945,0.82,0.393700787401575,2,"&amp;R&amp;F
&amp;D","",FALSE,FALSE,FALSE,FALSE,1,100,#N/A,#N/A,"=R10C2:R66C15",FALSE,#N/A,"Cwvu.印刷料金.",FALSE,FALSE,TRUE,9,#N/A,#N/A,FALSE,FALSE,TRUE,TRUE,TRUE}</definedName>
    <definedName name="ＧらえＷ" hidden="1">{#N/A,#N/A,FALSE,"消耗品費";#N/A,#N/A,FALSE,"製造消耗品費";#N/A,#N/A,FALSE,"特定消耗品費";#N/A,#N/A,FALSE,"福利厚生費"}</definedName>
    <definedName name="ｇらえｗｇ" hidden="1">{TRUE,TRUE,-0.2,-16.4,616.8,367.8,FALSE,TRUE,TRUE,TRUE,0,1,1,10,#N/A,7,10.8260869565217,2,TRUE,FALSE,3,TRUE,1,FALSE,140,"Swvu.下期印刷.","ACwvu.下期印刷.",#N/A,FALSE,FALSE,0.669291338582677,0.236220472440945,0.82,0.393700787401575,2,"&amp;R&amp;F
&amp;D","",FALSE,FALSE,FALSE,FALSE,1,100,#N/A,#N/A,"=R10C2:R44C15",FALSE,"Rwvu.下期印刷.",#N/A,FALSE,FALSE,TRUE,9,#N/A,#N/A,FALSE,FALSE,TRUE,TRUE,TRUE}</definedName>
    <definedName name="ｇれあｓが" hidden="1">{TRUE,TRUE,-0.2,-16.4,616.8,367.8,FALSE,FALSE,TRUE,TRUE,0,1,6,11,#N/A,2,54.2857142857143,2,TRUE,FALSE,3,TRUE,1,FALSE,140,"Swvu.印刷料金.","ACwvu.印刷料金.",#N/A,FALSE,FALSE,0.28,0.236220472440945,0.82,0.393700787401575,2,"&amp;R&amp;F
&amp;D","",FALSE,FALSE,FALSE,FALSE,1,100,#N/A,#N/A,"=R10C2:R66C15",FALSE,#N/A,"Cwvu.印刷料金.",FALSE,FALSE,TRUE,9,#N/A,#N/A,FALSE,FALSE,TRUE,TRUE,TRUE}</definedName>
    <definedName name="ｇれあが" hidden="1">{#N/A,#N/A,FALSE,"消耗品費";#N/A,#N/A,FALSE,"製造消耗品費";#N/A,#N/A,FALSE,"特定消耗品費";#N/A,#N/A,FALSE,"福利厚生費"}</definedName>
    <definedName name="h4sw6u4" hidden="1">{TRUE,TRUE,-0.2,-16.4,616.8,367.8,FALSE,TRUE,TRUE,TRUE,0,1,1,10,#N/A,7,10.8260869565217,2,TRUE,FALSE,3,TRUE,1,FALSE,140,"Swvu.下期印刷.","ACwvu.下期印刷.",#N/A,FALSE,FALSE,0.669291338582677,0.236220472440945,0.82,0.393700787401575,2,"&amp;R&amp;F
&amp;D","",FALSE,FALSE,FALSE,FALSE,1,100,#N/A,#N/A,"=R10C2:R44C15",FALSE,"Rwvu.下期印刷.",#N/A,FALSE,FALSE,TRUE,9,#N/A,#N/A,FALSE,FALSE,TRUE,TRUE,TRUE}</definedName>
    <definedName name="h4ws6uhyw4" hidden="1">{#N/A,#N/A,FALSE,"消耗品費";#N/A,#N/A,FALSE,"製造消耗品費";#N/A,#N/A,FALSE,"特定消耗品費";#N/A,#N/A,FALSE,"福利厚生費"}</definedName>
    <definedName name="Ｈ６４Ｗゆ４Ｗ" hidden="1">{TRUE,TRUE,-0.2,-16.4,616.8,367.8,FALSE,FALSE,TRUE,TRUE,0,1,6,11,#N/A,2,54.2857142857143,2,TRUE,FALSE,3,TRUE,1,FALSE,140,"Swvu.印刷料金.","ACwvu.印刷料金.",#N/A,FALSE,FALSE,0.28,0.236220472440945,0.82,0.393700787401575,2,"&amp;R&amp;F
&amp;D","",FALSE,FALSE,FALSE,FALSE,1,100,#N/A,#N/A,"=R10C2:R66C15",FALSE,#N/A,"Cwvu.印刷料金.",FALSE,FALSE,TRUE,9,#N/A,#N/A,FALSE,FALSE,TRUE,TRUE,TRUE}</definedName>
    <definedName name="Ｈ６４うＷ４" hidden="1">{TRUE,TRUE,-0.2,-16.4,616.8,367.8,FALSE,FALSE,TRUE,TRUE,0,1,6,11,#N/A,2,54.2857142857143,2,TRUE,FALSE,3,TRUE,1,FALSE,140,"Swvu.印刷料金.","ACwvu.印刷料金.",#N/A,FALSE,FALSE,0.28,0.236220472440945,0.82,0.393700787401575,2,"&amp;R&amp;F
&amp;D","",FALSE,FALSE,FALSE,FALSE,1,100,#N/A,#N/A,"=R10C2:R66C15",FALSE,#N/A,"Cwvu.印刷料金.",FALSE,FALSE,TRUE,9,#N/A,#N/A,FALSE,FALSE,TRUE,TRUE,TRUE}</definedName>
    <definedName name="hbeasr" hidden="1">{#N/A,#N/A,FALSE,"消耗品費";#N/A,#N/A,FALSE,"製造消耗品費";#N/A,#N/A,FALSE,"特定消耗品費";#N/A,#N/A,FALSE,"福利厚生費"}</definedName>
    <definedName name="hbeats" hidden="1">{#N/A,#N/A,FALSE,"消耗品費";#N/A,#N/A,FALSE,"製造消耗品費";#N/A,#N/A,FALSE,"特定消耗品費";#N/A,#N/A,FALSE,"福利厚生費"}</definedName>
    <definedName name="hberhga" hidden="1">{TRUE,TRUE,-0.2,-16.4,616.8,367.8,FALSE,FALSE,TRUE,TRUE,0,1,6,11,#N/A,2,54.2857142857143,2,TRUE,FALSE,3,TRUE,1,FALSE,140,"Swvu.印刷料金.","ACwvu.印刷料金.",#N/A,FALSE,FALSE,0.28,0.236220472440945,0.82,0.393700787401575,2,"&amp;R&amp;F
&amp;D","",FALSE,FALSE,FALSE,FALSE,1,100,#N/A,#N/A,"=R10C2:R66C15",FALSE,#N/A,"Cwvu.印刷料金.",FALSE,FALSE,TRUE,9,#N/A,#N/A,FALSE,FALSE,TRUE,TRUE,TRUE}</definedName>
    <definedName name="ｈｂｒｓｔｈｊ" hidden="1">{#N/A,#N/A,FALSE,"消耗品費";#N/A,#N/A,FALSE,"製造消耗品費";#N/A,#N/A,FALSE,"特定消耗品費";#N/A,#N/A,FALSE,"福利厚生費"}</definedName>
    <definedName name="hbtae" hidden="1">{TRUE,TRUE,-0.2,-16.4,616.8,367.8,FALSE,TRUE,TRUE,TRUE,0,1,1,10,#N/A,7,10.8260869565217,2,TRUE,FALSE,3,TRUE,1,FALSE,140,"Swvu.下期印刷.","ACwvu.下期印刷.",#N/A,FALSE,FALSE,0.669291338582677,0.236220472440945,0.82,0.393700787401575,2,"&amp;R&amp;F
&amp;D","",FALSE,FALSE,FALSE,FALSE,1,100,#N/A,#N/A,"=R10C2:R44C15",FALSE,"Rwvu.下期印刷.",#N/A,FALSE,FALSE,TRUE,9,#N/A,#N/A,FALSE,FALSE,TRUE,TRUE,TRUE}</definedName>
    <definedName name="hbtsreh" hidden="1">{TRUE,TRUE,-0.2,-16.4,616.8,367.8,FALSE,FALSE,TRUE,TRUE,0,1,6,11,#N/A,2,54.2857142857143,2,TRUE,FALSE,3,TRUE,1,FALSE,140,"Swvu.印刷料金.","ACwvu.印刷料金.",#N/A,FALSE,FALSE,0.28,0.236220472440945,0.82,0.393700787401575,2,"&amp;R&amp;F
&amp;D","",FALSE,FALSE,FALSE,FALSE,1,100,#N/A,#N/A,"=R10C2:R66C15",FALSE,#N/A,"Cwvu.印刷料金.",FALSE,FALSE,TRUE,9,#N/A,#N/A,FALSE,FALSE,TRUE,TRUE,TRUE}</definedName>
    <definedName name="ｈｂてｒｓｈ" hidden="1">{TRUE,TRUE,-0.2,-16.4,616.8,367.8,FALSE,FALSE,TRUE,TRUE,0,1,6,11,#N/A,2,54.2857142857143,2,TRUE,FALSE,3,TRUE,1,FALSE,140,"Swvu.印刷料金.","ACwvu.印刷料金.",#N/A,FALSE,FALSE,0.28,0.236220472440945,0.82,0.393700787401575,2,"&amp;R&amp;F
&amp;D","",FALSE,FALSE,FALSE,FALSE,1,100,#N/A,#N/A,"=R10C2:R66C15",FALSE,#N/A,"Cwvu.印刷料金.",FALSE,FALSE,TRUE,9,#N/A,#N/A,FALSE,FALSE,TRUE,TRUE,TRUE}</definedName>
    <definedName name="ｈｂてあｓ" hidden="1">{TRUE,TRUE,-0.2,-16.4,616.8,367.8,FALSE,TRUE,TRUE,TRUE,0,1,1,10,#N/A,7,10.8260869565217,2,TRUE,FALSE,3,TRUE,1,FALSE,140,"Swvu.下期印刷.","ACwvu.下期印刷.",#N/A,FALSE,FALSE,0.669291338582677,0.236220472440945,0.82,0.393700787401575,2,"&amp;R&amp;F
&amp;D","",FALSE,FALSE,FALSE,FALSE,1,100,#N/A,#N/A,"=R10C2:R44C15",FALSE,"Rwvu.下期印刷.",#N/A,FALSE,FALSE,TRUE,9,#N/A,#N/A,FALSE,FALSE,TRUE,TRUE,TRUE}</definedName>
    <definedName name="ｈｂんｔｒｓｈ" hidden="1">{TRUE,TRUE,-0.2,-16.4,616.8,367.8,FALSE,TRUE,TRUE,TRUE,0,1,1,10,#N/A,7,10.8260869565217,2,TRUE,FALSE,3,TRUE,1,FALSE,140,"Swvu.下期印刷.","ACwvu.下期印刷.",#N/A,FALSE,FALSE,0.669291338582677,0.236220472440945,0.82,0.393700787401575,2,"&amp;R&amp;F
&amp;D","",FALSE,FALSE,FALSE,FALSE,1,100,#N/A,#N/A,"=R10C2:R44C15",FALSE,"Rwvu.下期印刷.",#N/A,FALSE,FALSE,TRUE,9,#N/A,#N/A,FALSE,FALSE,TRUE,TRUE,TRUE}</definedName>
    <definedName name="Header">#REF!</definedName>
    <definedName name="hesuyh4sw" hidden="1">{TRUE,TRUE,-0.2,-16.4,616.8,367.8,FALSE,TRUE,TRUE,TRUE,0,1,1,10,#N/A,7,10.8260869565217,2,TRUE,FALSE,3,TRUE,1,FALSE,140,"Swvu.下期印刷.","ACwvu.下期印刷.",#N/A,FALSE,FALSE,0.669291338582677,0.236220472440945,0.82,0.393700787401575,2,"&amp;R&amp;F
&amp;D","",FALSE,FALSE,FALSE,FALSE,1,100,#N/A,#N/A,"=R10C2:R44C15",FALSE,"Rwvu.下期印刷.",#N/A,FALSE,FALSE,TRUE,9,#N/A,#N/A,FALSE,FALSE,TRUE,TRUE,TRUE}</definedName>
    <definedName name="ＨＧ５Ｙ" hidden="1">{TRUE,TRUE,-0.2,-16.4,616.8,367.8,FALSE,FALSE,TRUE,TRUE,0,1,6,11,#N/A,2,54.2857142857143,2,TRUE,FALSE,3,TRUE,1,FALSE,140,"Swvu.印刷料金.","ACwvu.印刷料金.",#N/A,FALSE,FALSE,0.28,0.236220472440945,0.82,0.393700787401575,2,"&amp;R&amp;F
&amp;D","",FALSE,FALSE,FALSE,FALSE,1,100,#N/A,#N/A,"=R10C2:R66C15",FALSE,#N/A,"Cwvu.印刷料金.",FALSE,FALSE,TRUE,9,#N/A,#N/A,FALSE,FALSE,TRUE,TRUE,TRUE}</definedName>
    <definedName name="hgabet" hidden="1">{#N/A,#N/A,FALSE,"消耗品費";#N/A,#N/A,FALSE,"製造消耗品費";#N/A,#N/A,FALSE,"特定消耗品費";#N/A,#N/A,FALSE,"福利厚生費"}</definedName>
    <definedName name="HH">[59]北海道修正リスト!#REF!</definedName>
    <definedName name="HI">#REF!</definedName>
    <definedName name="HINR">#REF!</definedName>
    <definedName name="HOKKAIDOU">#REF!</definedName>
    <definedName name="HOKURIKU">#REF!</definedName>
    <definedName name="hrseujh46" hidden="1">{TRUE,TRUE,-0.2,-16.4,616.8,367.8,FALSE,TRUE,TRUE,TRUE,0,1,1,10,#N/A,7,10.8260869565217,2,TRUE,FALSE,3,TRUE,1,FALSE,140,"Swvu.下期印刷.","ACwvu.下期印刷.",#N/A,FALSE,FALSE,0.669291338582677,0.236220472440945,0.82,0.393700787401575,2,"&amp;R&amp;F
&amp;D","",FALSE,FALSE,FALSE,FALSE,1,100,#N/A,#N/A,"=R10C2:R44C15",FALSE,"Rwvu.下期印刷.",#N/A,FALSE,FALSE,TRUE,9,#N/A,#N/A,FALSE,FALSE,TRUE,TRUE,TRUE}</definedName>
    <definedName name="hrws46" hidden="1">{TRUE,TRUE,-0.2,-16.4,616.8,367.8,FALSE,TRUE,TRUE,TRUE,0,1,1,10,#N/A,7,10.8260869565217,2,TRUE,FALSE,3,TRUE,1,FALSE,140,"Swvu.下期印刷.","ACwvu.下期印刷.",#N/A,FALSE,FALSE,0.669291338582677,0.236220472440945,0.82,0.393700787401575,2,"&amp;R&amp;F
&amp;D","",FALSE,FALSE,FALSE,FALSE,1,100,#N/A,#N/A,"=R10C2:R44C15",FALSE,"Rwvu.下期印刷.",#N/A,FALSE,FALSE,TRUE,9,#N/A,#N/A,FALSE,FALSE,TRUE,TRUE,TRUE}</definedName>
    <definedName name="hs64u4" hidden="1">{TRUE,TRUE,-0.2,-16.4,616.8,367.8,FALSE,FALSE,TRUE,TRUE,0,1,6,11,#N/A,2,54.2857142857143,2,TRUE,FALSE,3,TRUE,1,FALSE,140,"Swvu.印刷料金.","ACwvu.印刷料金.",#N/A,FALSE,FALSE,0.28,0.236220472440945,0.82,0.393700787401575,2,"&amp;R&amp;F
&amp;D","",FALSE,FALSE,FALSE,FALSE,1,100,#N/A,#N/A,"=R10C2:R66C15",FALSE,#N/A,"Cwvu.印刷料金.",FALSE,FALSE,TRUE,9,#N/A,#N/A,FALSE,FALSE,TRUE,TRUE,TRUE}</definedName>
    <definedName name="hsr64u4" hidden="1">{TRUE,TRUE,-0.2,-16.4,616.8,367.8,FALSE,FALSE,TRUE,TRUE,0,1,6,11,#N/A,2,54.2857142857143,2,TRUE,FALSE,3,TRUE,1,FALSE,140,"Swvu.印刷料金.","ACwvu.印刷料金.",#N/A,FALSE,FALSE,0.28,0.236220472440945,0.82,0.393700787401575,2,"&amp;R&amp;F
&amp;D","",FALSE,FALSE,FALSE,FALSE,1,100,#N/A,#N/A,"=R10C2:R66C15",FALSE,#N/A,"Cwvu.印刷料金.",FALSE,FALSE,TRUE,9,#N/A,#N/A,FALSE,FALSE,TRUE,TRUE,TRUE}</definedName>
    <definedName name="ｈｓｒｔｈ" hidden="1">{TRUE,TRUE,-0.2,-16.4,616.8,367.8,FALSE,FALSE,TRUE,TRUE,0,1,6,11,#N/A,2,54.2857142857143,2,TRUE,FALSE,3,TRUE,1,FALSE,140,"Swvu.印刷料金.","ACwvu.印刷料金.",#N/A,FALSE,FALSE,0.28,0.236220472440945,0.82,0.393700787401575,2,"&amp;R&amp;F
&amp;D","",FALSE,FALSE,FALSE,FALSE,1,100,#N/A,#N/A,"=R10C2:R66C15",FALSE,#N/A,"Cwvu.印刷料金.",FALSE,FALSE,TRUE,9,#N/A,#N/A,FALSE,FALSE,TRUE,TRUE,TRUE}</definedName>
    <definedName name="hsruy4" hidden="1">{#N/A,#N/A,FALSE,"消耗品費";#N/A,#N/A,FALSE,"製造消耗品費";#N/A,#N/A,FALSE,"特定消耗品費";#N/A,#N/A,FALSE,"福利厚生費"}</definedName>
    <definedName name="hsu46y" hidden="1">{#N/A,#N/A,FALSE,"消耗品費";#N/A,#N/A,FALSE,"製造消耗品費";#N/A,#N/A,FALSE,"特定消耗品費";#N/A,#N/A,FALSE,"福利厚生費"}</definedName>
    <definedName name="ｈｔ" hidden="1">{TRUE,TRUE,-0.2,-16.4,616.8,367.8,FALSE,FALSE,TRUE,TRUE,0,1,6,11,#N/A,2,54.2857142857143,2,TRUE,FALSE,3,TRUE,1,FALSE,140,"Swvu.印刷料金.","ACwvu.印刷料金.",#N/A,FALSE,FALSE,0.28,0.236220472440945,0.82,0.393700787401575,2,"&amp;R&amp;F
&amp;D","",FALSE,FALSE,FALSE,FALSE,1,100,#N/A,#N/A,"=R10C2:R66C15",FALSE,#N/A,"Cwvu.印刷料金.",FALSE,FALSE,TRUE,9,#N/A,#N/A,FALSE,FALSE,TRUE,TRUE,TRUE}</definedName>
    <definedName name="htae" hidden="1">{TRUE,TRUE,-0.2,-16.4,616.8,367.8,FALSE,FALSE,TRUE,TRUE,0,1,6,11,#N/A,2,54.2857142857143,2,TRUE,FALSE,3,TRUE,1,FALSE,140,"Swvu.印刷料金.","ACwvu.印刷料金.",#N/A,FALSE,FALSE,0.28,0.236220472440945,0.82,0.393700787401575,2,"&amp;R&amp;F
&amp;D","",FALSE,FALSE,FALSE,FALSE,1,100,#N/A,#N/A,"=R10C2:R66C15",FALSE,#N/A,"Cwvu.印刷料金.",FALSE,FALSE,TRUE,9,#N/A,#N/A,FALSE,FALSE,TRUE,TRUE,TRUE}</definedName>
    <definedName name="ｈｔｂｓれｈ" hidden="1">{TRUE,TRUE,-0.2,-16.4,616.8,367.8,FALSE,TRUE,TRUE,TRUE,0,1,1,10,#N/A,7,10.8260869565217,2,TRUE,FALSE,3,TRUE,1,FALSE,140,"Swvu.下期印刷.","ACwvu.下期印刷.",#N/A,FALSE,FALSE,0.669291338582677,0.236220472440945,0.82,0.393700787401575,2,"&amp;R&amp;F
&amp;D","",FALSE,FALSE,FALSE,FALSE,1,100,#N/A,#N/A,"=R10C2:R44C15",FALSE,"Rwvu.下期印刷.",#N/A,FALSE,FALSE,TRUE,9,#N/A,#N/A,FALSE,FALSE,TRUE,TRUE,TRUE}</definedName>
    <definedName name="htesr" hidden="1">{TRUE,TRUE,-0.2,-16.4,616.8,367.8,FALSE,FALSE,TRUE,TRUE,0,1,6,11,#N/A,2,54.2857142857143,2,TRUE,FALSE,3,TRUE,1,FALSE,140,"Swvu.印刷料金.","ACwvu.印刷料金.",#N/A,FALSE,FALSE,0.28,0.236220472440945,0.82,0.393700787401575,2,"&amp;R&amp;F
&amp;D","",FALSE,FALSE,FALSE,FALSE,1,100,#N/A,#N/A,"=R10C2:R66C15",FALSE,#N/A,"Cwvu.印刷料金.",FALSE,FALSE,TRUE,9,#N/A,#N/A,FALSE,FALSE,TRUE,TRUE,TRUE}</definedName>
    <definedName name="ｈｔｈｒ" hidden="1">{TRUE,TRUE,-0.2,-16.4,616.8,367.8,FALSE,FALSE,TRUE,TRUE,0,1,6,11,#N/A,2,54.2857142857143,2,TRUE,FALSE,3,TRUE,1,FALSE,140,"Swvu.印刷料金.","ACwvu.印刷料金.",#N/A,FALSE,FALSE,0.28,0.236220472440945,0.82,0.393700787401575,2,"&amp;R&amp;F
&amp;D","",FALSE,FALSE,FALSE,FALSE,1,100,#N/A,#N/A,"=R10C2:R66C15",FALSE,#N/A,"Cwvu.印刷料金.",FALSE,FALSE,TRUE,9,#N/A,#N/A,FALSE,FALSE,TRUE,TRUE,TRUE}</definedName>
    <definedName name="ｈｔｒｓｈ" hidden="1">{#N/A,#N/A,FALSE,"消耗品費";#N/A,#N/A,FALSE,"製造消耗品費";#N/A,#N/A,FALSE,"特定消耗品費";#N/A,#N/A,FALSE,"福利厚生費"}</definedName>
    <definedName name="ｈｔｒｓｈて" hidden="1">{#N/A,#N/A,FALSE,"消耗品費";#N/A,#N/A,FALSE,"製造消耗品費";#N/A,#N/A,FALSE,"特定消耗品費";#N/A,#N/A,FALSE,"福利厚生費"}</definedName>
    <definedName name="ｈｔｒしぇ" hidden="1">{#N/A,#N/A,FALSE,"消耗品費";#N/A,#N/A,FALSE,"製造消耗品費";#N/A,#N/A,FALSE,"特定消耗品費";#N/A,#N/A,FALSE,"福利厚生費"}</definedName>
    <definedName name="htsert" hidden="1">{TRUE,TRUE,-0.2,-16.4,616.8,367.8,FALSE,TRUE,TRUE,TRUE,0,1,1,10,#N/A,7,10.8260869565217,2,TRUE,FALSE,3,TRUE,1,FALSE,140,"Swvu.下期印刷.","ACwvu.下期印刷.",#N/A,FALSE,FALSE,0.669291338582677,0.236220472440945,0.82,0.393700787401575,2,"&amp;R&amp;F
&amp;D","",FALSE,FALSE,FALSE,FALSE,1,100,#N/A,#N/A,"=R10C2:R44C15",FALSE,"Rwvu.下期印刷.",#N/A,FALSE,FALSE,TRUE,9,#N/A,#N/A,FALSE,FALSE,TRUE,TRUE,TRUE}</definedName>
    <definedName name="ｈｔｓれ" hidden="1">{#N/A,#N/A,FALSE,"消耗品費";#N/A,#N/A,FALSE,"製造消耗品費";#N/A,#N/A,FALSE,"特定消耗品費";#N/A,#N/A,FALSE,"福利厚生費"}</definedName>
    <definedName name="ｈｔｓれｔｈ" hidden="1">{TRUE,TRUE,-0.2,-16.4,616.8,367.8,FALSE,TRUE,TRUE,TRUE,0,1,1,10,#N/A,7,10.8260869565217,2,TRUE,FALSE,3,TRUE,1,FALSE,140,"Swvu.下期印刷.","ACwvu.下期印刷.",#N/A,FALSE,FALSE,0.669291338582677,0.236220472440945,0.82,0.393700787401575,2,"&amp;R&amp;F
&amp;D","",FALSE,FALSE,FALSE,FALSE,1,100,#N/A,#N/A,"=R10C2:R44C15",FALSE,"Rwvu.下期印刷.",#N/A,FALSE,FALSE,TRUE,9,#N/A,#N/A,FALSE,FALSE,TRUE,TRUE,TRUE}</definedName>
    <definedName name="hvcwoie" hidden="1">#REF!</definedName>
    <definedName name="hwrhste4" hidden="1">{TRUE,TRUE,-0.2,-16.4,616.8,367.8,FALSE,FALSE,TRUE,TRUE,0,1,6,11,#N/A,2,54.2857142857143,2,TRUE,FALSE,3,TRUE,1,FALSE,140,"Swvu.印刷料金.","ACwvu.印刷料金.",#N/A,FALSE,FALSE,0.28,0.236220472440945,0.82,0.393700787401575,2,"&amp;R&amp;F
&amp;D","",FALSE,FALSE,FALSE,FALSE,1,100,#N/A,#N/A,"=R10C2:R66C15",FALSE,#N/A,"Cwvu.印刷料金.",FALSE,FALSE,TRUE,9,#N/A,#N/A,FALSE,FALSE,TRUE,TRUE,TRUE}</definedName>
    <definedName name="hws4uy4" hidden="1">{TRUE,TRUE,-0.2,-16.4,616.8,367.8,FALSE,TRUE,TRUE,TRUE,0,1,1,10,#N/A,7,10.8260869565217,2,TRUE,FALSE,3,TRUE,1,FALSE,140,"Swvu.下期印刷.","ACwvu.下期印刷.",#N/A,FALSE,FALSE,0.669291338582677,0.236220472440945,0.82,0.393700787401575,2,"&amp;R&amp;F
&amp;D","",FALSE,FALSE,FALSE,FALSE,1,100,#N/A,#N/A,"=R10C2:R44C15",FALSE,"Rwvu.下期印刷.",#N/A,FALSE,FALSE,TRUE,9,#N/A,#N/A,FALSE,FALSE,TRUE,TRUE,TRUE}</definedName>
    <definedName name="hyou3">[60]ﾗﾝﾆﾝｸﾞ!#REF!</definedName>
    <definedName name="ｈつぇｒ" hidden="1">{TRUE,TRUE,-0.2,-16.4,616.8,367.8,FALSE,TRUE,TRUE,TRUE,0,1,1,10,#N/A,7,10.8260869565217,2,TRUE,FALSE,3,TRUE,1,FALSE,140,"Swvu.下期印刷.","ACwvu.下期印刷.",#N/A,FALSE,FALSE,0.669291338582677,0.236220472440945,0.82,0.393700787401575,2,"&amp;R&amp;F
&amp;D","",FALSE,FALSE,FALSE,FALSE,1,100,#N/A,#N/A,"=R10C2:R44C15",FALSE,"Rwvu.下期印刷.",#N/A,FALSE,FALSE,TRUE,9,#N/A,#N/A,FALSE,FALSE,TRUE,TRUE,TRUE}</definedName>
    <definedName name="ｈてあｈ" hidden="1">{TRUE,TRUE,-0.2,-16.4,616.8,367.8,FALSE,TRUE,TRUE,TRUE,0,1,1,10,#N/A,7,10.8260869565217,2,TRUE,FALSE,3,TRUE,1,FALSE,140,"Swvu.下期印刷.","ACwvu.下期印刷.",#N/A,FALSE,FALSE,0.669291338582677,0.236220472440945,0.82,0.393700787401575,2,"&amp;R&amp;F
&amp;D","",FALSE,FALSE,FALSE,FALSE,1,100,#N/A,#N/A,"=R10C2:R44C15",FALSE,"Rwvu.下期印刷.",#N/A,FALSE,FALSE,TRUE,9,#N/A,#N/A,FALSE,FALSE,TRUE,TRUE,TRUE}</definedName>
    <definedName name="ｈてあえあ" hidden="1">{#N/A,#N/A,FALSE,"消耗品費";#N/A,#N/A,FALSE,"製造消耗品費";#N/A,#N/A,FALSE,"特定消耗品費";#N/A,#N/A,FALSE,"福利厚生費"}</definedName>
    <definedName name="i" hidden="1">#REF!</definedName>
    <definedName name="ＩＦＲＡ">#REF!</definedName>
    <definedName name="ＩＦＲＡ規制">#REF!</definedName>
    <definedName name="iiiiii" hidden="1">{#N/A,#N/A,FALSE,"予算書"}</definedName>
    <definedName name="ij" hidden="1">{#N/A,#N/A,FALSE,"内装1";#N/A,#N/A,FALSE,"内装2";#N/A,#N/A,FALSE,"厨房3";#N/A,#N/A,FALSE,"厨房4";#N/A,#N/A,FALSE,"厨房5";#N/A,#N/A,FALSE,"厨房･その他6";#N/A,#N/A,FALSE,"内装支給品7";#N/A,#N/A,FALSE,"備品その他8";#N/A,#N/A,FALSE,"POS･ISP9";#N/A,#N/A,FALSE,"看板10";#N/A,#N/A,FALSE,"集計他11"}</definedName>
    <definedName name="ilgu2" hidden="1">#REF!</definedName>
    <definedName name="IND">#REF!</definedName>
    <definedName name="IOFI">#REF!</definedName>
    <definedName name="iou" hidden="1">[7]売上状況!$AK$117:$AK$165</definedName>
    <definedName name="IPI">#REF!</definedName>
    <definedName name="ippan10">#REF!</definedName>
    <definedName name="ippan561">#REF!</definedName>
    <definedName name="ippan562">#REF!</definedName>
    <definedName name="ippan563">#REF!</definedName>
    <definedName name="ippan781">#REF!</definedName>
    <definedName name="ippan782">#REF!</definedName>
    <definedName name="ippan783">#REF!</definedName>
    <definedName name="ITIGATU">#REF!</definedName>
    <definedName name="iujy">[3]負荷b!#REF!</definedName>
    <definedName name="J" hidden="1">#REF!</definedName>
    <definedName name="ＪＡＮ_商品_製造者">[61]基本商品リスト!$A$4:$A$32767</definedName>
    <definedName name="ji">[1]ﾌﾙｰﾂ村pet!#REF!</definedName>
    <definedName name="JJ">#REF!</definedName>
    <definedName name="JJJ" hidden="1">#REF!</definedName>
    <definedName name="JJJJ">#REF!</definedName>
    <definedName name="jk" hidden="1">{#N/A,#N/A,FALSE,"予算書"}</definedName>
    <definedName name="jkdtrju" hidden="1">{#N/A,#N/A,FALSE,"消耗品費";#N/A,#N/A,FALSE,"製造消耗品費";#N/A,#N/A,FALSE,"特定消耗品費";#N/A,#N/A,FALSE,"福利厚生費"}</definedName>
    <definedName name="jng" hidden="1">#REF!</definedName>
    <definedName name="ｋ" hidden="1">#REF!</definedName>
    <definedName name="K10の合計">[27]麦芽加重平均値!$M$2:$M$65536</definedName>
    <definedName name="K29の合計">[27]麦芽加重平均値!$U$2:$U$65536</definedName>
    <definedName name="K32の合計">[27]麦芽加重平均値!$W$2:$W$65536</definedName>
    <definedName name="K8の合計">[27]麦芽加重平均値!$K$2:$K$65536</definedName>
    <definedName name="K9の合計">[27]麦芽加重平均値!$L$2:$L$65536</definedName>
    <definedName name="ka">#REF!</definedName>
    <definedName name="kag">#REF!</definedName>
    <definedName name="KAKAKU">#REF!</definedName>
    <definedName name="KANAGAWA">#REF!</definedName>
    <definedName name="KBS">#REF!</definedName>
    <definedName name="kei">#REF!</definedName>
    <definedName name="keiei10">[62]経営職考課票!#REF!</definedName>
    <definedName name="keiei21">[62]経営職考課票!#REF!</definedName>
    <definedName name="keiei22">[62]経営職考課票!#REF!</definedName>
    <definedName name="keiei23">[62]経営職考課票!#REF!</definedName>
    <definedName name="keiei31">[62]経営職考課票!#REF!</definedName>
    <definedName name="keiei32">[62]経営職考課票!#REF!</definedName>
    <definedName name="keiei33">[62]経営職考課票!#REF!</definedName>
    <definedName name="keiei41">[62]経営職考課票!#REF!</definedName>
    <definedName name="keiei42">[62]経営職考課票!#REF!</definedName>
    <definedName name="keiei43">[62]経営職考課票!#REF!</definedName>
    <definedName name="keiei50">[62]経営職考課票!#REF!</definedName>
    <definedName name="keiei60">[62]経営職考課票!#REF!</definedName>
    <definedName name="KEY">#REF!</definedName>
    <definedName name="kiso" localSheetId="1">[53]モーノポンプの管理方法!kiso</definedName>
    <definedName name="kiso">[53]モーノポンプの管理方法!kiso</definedName>
    <definedName name="ｋｋ" hidden="1">[7]売上状況!$AQ$117:$AQ$117</definedName>
    <definedName name="kkk">[63]TBL!#REF!</definedName>
    <definedName name="ｋｋｋｋｋ" hidden="1">{#N/A,#N/A,FALSE,"消耗品費";#N/A,#N/A,FALSE,"製造消耗品費";#N/A,#N/A,FALSE,"特定消耗品費";#N/A,#N/A,FALSE,"福利厚生費"}</definedName>
    <definedName name="ｋｋｋｌ">#REF!</definedName>
    <definedName name="ｋｋんｖｆだｊｋｂら" localSheetId="1">[53]モーノポンプの管理方法!ｋｋんｖｆだｊｋｂら</definedName>
    <definedName name="ｋｋんｖｆだｊｋｂら">[53]モーノポンプの管理方法!ｋｋんｖｆだｊｋｂら</definedName>
    <definedName name="kl" hidden="1">{#N/A,#N/A,FALSE,"内装1";#N/A,#N/A,FALSE,"内装2";#N/A,#N/A,FALSE,"厨房3";#N/A,#N/A,FALSE,"厨房4";#N/A,#N/A,FALSE,"厨房5";#N/A,#N/A,FALSE,"厨房･その他6";#N/A,#N/A,FALSE,"内装支給品7";#N/A,#N/A,FALSE,"備品その他8";#N/A,#N/A,FALSE,"POS･ISP9";#N/A,#N/A,FALSE,"看板10";#N/A,#N/A,FALSE,"集計他11"}</definedName>
    <definedName name="km">#REF!</definedName>
    <definedName name="ko">[64]KOSU!$A$7:$M$2154</definedName>
    <definedName name="kort" hidden="1">{TRUE,TRUE,-0.2,-16.4,616.8,367.8,FALSE,TRUE,TRUE,TRUE,0,1,1,10,#N/A,7,10.8260869565217,2,TRUE,FALSE,3,TRUE,1,FALSE,140,"Swvu.下期印刷.","ACwvu.下期印刷.",#N/A,FALSE,FALSE,0.669291338582677,0.236220472440945,0.82,0.393700787401575,2,"&amp;R&amp;F
&amp;D","",FALSE,FALSE,FALSE,FALSE,1,100,#N/A,#N/A,"=R10C2:R44C15",FALSE,"Rwvu.下期印刷.",#N/A,FALSE,FALSE,TRUE,9,#N/A,#N/A,FALSE,FALSE,TRUE,TRUE,TRUE}</definedName>
    <definedName name="KOSU">#REF!</definedName>
    <definedName name="koueo" hidden="1">{TRUE,TRUE,-0.2,-16.4,616.8,367.8,FALSE,TRUE,TRUE,TRUE,0,1,1,10,#N/A,7,10.8260869565217,2,TRUE,FALSE,3,TRUE,1,FALSE,140,"Swvu.下期印刷.","ACwvu.下期印刷.",#N/A,FALSE,FALSE,0.669291338582677,0.236220472440945,0.82,0.393700787401575,2,"&amp;R&amp;F
&amp;D","",FALSE,FALSE,FALSE,FALSE,1,100,#N/A,#N/A,"=R10C2:R44C15",FALSE,"Rwvu.下期印刷.",#N/A,FALSE,FALSE,TRUE,9,#N/A,#N/A,FALSE,FALSE,TRUE,TRUE,TRUE}</definedName>
    <definedName name="KOUKASHA">'[65]2004最終考課者'!$B$3:$D$263</definedName>
    <definedName name="kshfkjsdhfkjshakjfha">#REF!</definedName>
    <definedName name="L">#REF!</definedName>
    <definedName name="lGKM01">#REF!</definedName>
    <definedName name="lGKM02">#REF!</definedName>
    <definedName name="lGKM03">#REF!</definedName>
    <definedName name="lGKM04">#REF!</definedName>
    <definedName name="lGKM05">#REF!</definedName>
    <definedName name="lGKM06">#REF!</definedName>
    <definedName name="lGKM07">#REF!</definedName>
    <definedName name="lGKM08">#REF!</definedName>
    <definedName name="lGKM09">#REF!</definedName>
    <definedName name="lGKM10">#REF!</definedName>
    <definedName name="lGKM11">#REF!</definedName>
    <definedName name="lGKM12">#REF!</definedName>
    <definedName name="lik" hidden="1">#REF!</definedName>
    <definedName name="liku" hidden="1">[7]売上状況!#REF!</definedName>
    <definedName name="LIST1">#REF!</definedName>
    <definedName name="ll" hidden="1">#REF!</definedName>
    <definedName name="lll">[63]TBL!#REF!</definedName>
    <definedName name="llll" hidden="1">#REF!</definedName>
    <definedName name="ｌｌｌｌｌ" hidden="1">{#N/A,#N/A,FALSE,"消耗品費";#N/A,#N/A,FALSE,"製造消耗品費";#N/A,#N/A,FALSE,"特定消耗品費";#N/A,#N/A,FALSE,"福利厚生費"}</definedName>
    <definedName name="lm" hidden="1">{#N/A,#N/A,FALSE,"予算書"}</definedName>
    <definedName name="lp">[66]DATA!$B$5:$L$199</definedName>
    <definedName name="ｌｐあ">[66]DATA!$B$5:$L$199</definedName>
    <definedName name="lsm">[67]SHOMS!$B$1:$C$65536</definedName>
    <definedName name="l総合01">#REF!</definedName>
    <definedName name="l総合02">#REF!</definedName>
    <definedName name="l総合03">#REF!</definedName>
    <definedName name="l総合04">#REF!</definedName>
    <definedName name="l総合05">#REF!</definedName>
    <definedName name="l総合06">#REF!</definedName>
    <definedName name="l総合07">#REF!</definedName>
    <definedName name="l総合08">#REF!</definedName>
    <definedName name="l総合09">#REF!</definedName>
    <definedName name="l総合10">#REF!</definedName>
    <definedName name="l総合11">#REF!</definedName>
    <definedName name="l総合12">#REF!</definedName>
    <definedName name="M3q" hidden="1">#REF!</definedName>
    <definedName name="MALL">#REF!</definedName>
    <definedName name="MASTR">#REF!</definedName>
    <definedName name="ｍｄつけ" hidden="1">{#N/A,#N/A,FALSE,"消耗品費";#N/A,#N/A,FALSE,"製造消耗品費";#N/A,#N/A,FALSE,"特定消耗品費";#N/A,#N/A,FALSE,"福利厚生費"}</definedName>
    <definedName name="megu" hidden="1">#REF!</definedName>
    <definedName name="MILO">#REF!</definedName>
    <definedName name="MISE">#REF!</definedName>
    <definedName name="ＭＫ" hidden="1">#REF!</definedName>
    <definedName name="ＭＬ" hidden="1">#REF!</definedName>
    <definedName name="MM">#REF!</definedName>
    <definedName name="ＭＭ33" hidden="1">#REF!</definedName>
    <definedName name="MMMM" hidden="1">#REF!</definedName>
    <definedName name="month">#REF!</definedName>
    <definedName name="month2">#REF!</definedName>
    <definedName name="morifiji" localSheetId="1">[53]モーノポンプの管理方法!morifiji</definedName>
    <definedName name="morifiji">[53]モーノポンプの管理方法!morifiji</definedName>
    <definedName name="morifuji1" localSheetId="1">[53]モーノポンプの管理方法!morifuji1</definedName>
    <definedName name="morifuji1">[53]モーノポンプの管理方法!morifuji1</definedName>
    <definedName name="MSP">#REF!</definedName>
    <definedName name="n" hidden="1">#REF!</definedName>
    <definedName name="NAGOYA">#REF!</definedName>
    <definedName name="NAMAE">#REF!</definedName>
    <definedName name="name" hidden="1">{#N/A,#N/A,FALSE,"内装1";#N/A,#N/A,FALSE,"内装2";#N/A,#N/A,FALSE,"厨房3";#N/A,#N/A,FALSE,"厨房4";#N/A,#N/A,FALSE,"厨房5";#N/A,#N/A,FALSE,"厨房･その他6";#N/A,#N/A,FALSE,"内装支給品7";#N/A,#N/A,FALSE,"備品その他8";#N/A,#N/A,FALSE,"POS･ISP9";#N/A,#N/A,FALSE,"看板10";#N/A,#N/A,FALSE,"集計他11"}</definedName>
    <definedName name="nenn">[68]設定!$IU$3</definedName>
    <definedName name="New_Input">[52]!New_Input</definedName>
    <definedName name="NEWRANGE">#N/A</definedName>
    <definedName name="nghjhfbvhfhbvgvj">#REF!</definedName>
    <definedName name="ngrhrs" hidden="1">{#N/A,#N/A,FALSE,"消耗品費";#N/A,#N/A,FALSE,"製造消耗品費";#N/A,#N/A,FALSE,"特定消耗品費";#N/A,#N/A,FALSE,"福利厚生費"}</definedName>
    <definedName name="ＮＩ">#REF!</definedName>
    <definedName name="NN">[42]見積書!#REF!</definedName>
    <definedName name="nnnnnnnn" hidden="1">{#N/A,#N/A,FALSE,"消耗品費";#N/A,#N/A,FALSE,"製造消耗品費";#N/A,#N/A,FALSE,"特定消耗品費";#N/A,#N/A,FALSE,"福利厚生費"}</definedName>
    <definedName name="no" hidden="1">{#N/A,#N/A,FALSE,"予算書"}</definedName>
    <definedName name="No.">#REF!</definedName>
    <definedName name="nrs" hidden="1">{#N/A,#N/A,FALSE,"消耗品費";#N/A,#N/A,FALSE,"製造消耗品費";#N/A,#N/A,FALSE,"特定消耗品費";#N/A,#N/A,FALSE,"福利厚生費"}</definedName>
    <definedName name="nrshyjn" hidden="1">{#N/A,#N/A,FALSE,"消耗品費";#N/A,#N/A,FALSE,"製造消耗品費";#N/A,#N/A,FALSE,"特定消耗品費";#N/A,#N/A,FALSE,"福利厚生費"}</definedName>
    <definedName name="nsrjh" hidden="1">{TRUE,TRUE,-0.2,-16.4,616.8,367.8,FALSE,FALSE,TRUE,TRUE,0,1,6,11,#N/A,2,54.2857142857143,2,TRUE,FALSE,3,TRUE,1,FALSE,140,"Swvu.印刷料金.","ACwvu.印刷料金.",#N/A,FALSE,FALSE,0.28,0.236220472440945,0.82,0.393700787401575,2,"&amp;R&amp;F
&amp;D","",FALSE,FALSE,FALSE,FALSE,1,100,#N/A,#N/A,"=R10C2:R66C15",FALSE,#N/A,"Cwvu.印刷料金.",FALSE,FALSE,TRUE,9,#N/A,#N/A,FALSE,FALSE,TRUE,TRUE,TRUE}</definedName>
    <definedName name="o" hidden="1">#REF!</definedName>
    <definedName name="O.78">#REF!</definedName>
    <definedName name="oc">#REF!</definedName>
    <definedName name="OCコード">#REF!</definedName>
    <definedName name="OC名称">#REF!</definedName>
    <definedName name="oi" hidden="1">#REF!</definedName>
    <definedName name="olik" hidden="1">#REF!</definedName>
    <definedName name="oliuk" hidden="1">[7]売上状況!$AK$117:$AK$165</definedName>
    <definedName name="OMコード">#REF!</definedName>
    <definedName name="OM名称">#REF!</definedName>
    <definedName name="oo" hidden="1">#REF!</definedName>
    <definedName name="ooo" hidden="1">#REF!</definedName>
    <definedName name="op" hidden="1">{#N/A,#N/A,FALSE,"予算書"}</definedName>
    <definedName name="OS_BFL">#REF!</definedName>
    <definedName name="OS_OO">#REF!</definedName>
    <definedName name="OS_ST">#REF!</definedName>
    <definedName name="p" hidden="1">"779BQN8UUC5XF899WB55X4BH5"</definedName>
    <definedName name="P1_">#REF!</definedName>
    <definedName name="PASTE">'[69]配合計算(単品)'!#REF!</definedName>
    <definedName name="Percent">#REF!</definedName>
    <definedName name="ＰＧ">#REF!</definedName>
    <definedName name="pGKM01">#REF!</definedName>
    <definedName name="pGKM02">#REF!</definedName>
    <definedName name="pGKM03">#REF!</definedName>
    <definedName name="pGKM04">#REF!</definedName>
    <definedName name="pGKM05">#REF!</definedName>
    <definedName name="pGKM06">#REF!</definedName>
    <definedName name="pGKM07">#REF!</definedName>
    <definedName name="pGKM08">#REF!</definedName>
    <definedName name="pGKM09">#REF!</definedName>
    <definedName name="pGKM10">#REF!</definedName>
    <definedName name="pGKM11">#REF!</definedName>
    <definedName name="pGKM12">#REF!</definedName>
    <definedName name="PGM名称">[70]管理票!$W$5</definedName>
    <definedName name="PH">[27]麦汁!$F$2:$F$65536</definedName>
    <definedName name="PIY">#REF!</definedName>
    <definedName name="PJ名">#REF!</definedName>
    <definedName name="PMIX順" localSheetId="1">[71]!PMIX順</definedName>
    <definedName name="PMIX順">[71]!PMIX順</definedName>
    <definedName name="POINT">[65]手順１!$AD$1:$AE$5</definedName>
    <definedName name="ｐｐ">[1]ﾌﾙｰﾂ村pet!#REF!</definedName>
    <definedName name="ｐｐｐ" hidden="1">{#N/A,#N/A,FALSE,"消耗品費";#N/A,#N/A,FALSE,"製造消耗品費";#N/A,#N/A,FALSE,"特定消耗品費";#N/A,#N/A,FALSE,"福利厚生費"}</definedName>
    <definedName name="pq" hidden="1">{#N/A,#N/A,FALSE,"内装1";#N/A,#N/A,FALSE,"内装2";#N/A,#N/A,FALSE,"厨房3";#N/A,#N/A,FALSE,"厨房4";#N/A,#N/A,FALSE,"厨房5";#N/A,#N/A,FALSE,"厨房･その他6";#N/A,#N/A,FALSE,"内装支給品7";#N/A,#N/A,FALSE,"備品その他8";#N/A,#N/A,FALSE,"POS･ISP9";#N/A,#N/A,FALSE,"看板10";#N/A,#N/A,FALSE,"集計他11"}</definedName>
    <definedName name="PRINT">#REF!</definedName>
    <definedName name="print.sheet" localSheetId="1">[53]モーノポンプの管理方法!print.sheet</definedName>
    <definedName name="print.sheet">[53]モーノポンプの管理方法!print.sheet</definedName>
    <definedName name="Print.Sheet1">[52]!Print.Sheet1</definedName>
    <definedName name="Print.sheet11">[52]!Print.sheet11</definedName>
    <definedName name="Print.Sheet2">[52]!Print.Sheet2</definedName>
    <definedName name="Print.Sheet3">[52]!Print.Sheet3</definedName>
    <definedName name="Print.Sheet4">[52]!Print.Sheet4</definedName>
    <definedName name="_xlnm.Print_Area" localSheetId="0">結果概要!$A$1:$K$46</definedName>
    <definedName name="_xlnm.Print_Area" localSheetId="1">詳細結果!$B$1:$Q$59</definedName>
    <definedName name="_xlnm.Print_Area">#REF!</definedName>
    <definedName name="Print_Area_MI">#REF!</definedName>
    <definedName name="PRINT_AREA_MI1">#REF!</definedName>
    <definedName name="_xlnm.Print_Titles">#REF!</definedName>
    <definedName name="printout1" localSheetId="1">[53]モーノポンプの管理方法!printout1</definedName>
    <definedName name="printout1">[53]モーノポンプの管理方法!printout1</definedName>
    <definedName name="printout2" localSheetId="1">[53]モーノポンプの管理方法!printout2</definedName>
    <definedName name="printout2">[53]モーノポンプの管理方法!printout2</definedName>
    <definedName name="PRT_A">#REF!</definedName>
    <definedName name="PRT_B">#REF!</definedName>
    <definedName name="PRT_C">#REF!</definedName>
    <definedName name="PRT_D">#REF!</definedName>
    <definedName name="PRT_E">#REF!</definedName>
    <definedName name="PYK">#REF!</definedName>
    <definedName name="ｐぽｐ" hidden="1">{#N/A,#N/A,FALSE,"消耗品費";#N/A,#N/A,FALSE,"製造消耗品費";#N/A,#N/A,FALSE,"特定消耗品費";#N/A,#N/A,FALSE,"福利厚生費"}</definedName>
    <definedName name="p総合01">#REF!</definedName>
    <definedName name="p総合02">#REF!</definedName>
    <definedName name="p総合03">#REF!</definedName>
    <definedName name="p総合04">#REF!</definedName>
    <definedName name="p総合05">#REF!</definedName>
    <definedName name="p総合06">#REF!</definedName>
    <definedName name="p総合07">#REF!</definedName>
    <definedName name="p総合08">#REF!</definedName>
    <definedName name="p総合09">#REF!</definedName>
    <definedName name="p総合10">#REF!</definedName>
    <definedName name="p総合11">#REF!</definedName>
    <definedName name="p総合12">#REF!</definedName>
    <definedName name="Q" hidden="1">"779BQN8UUC5XF899WB55X4BH5"</definedName>
    <definedName name="Q_仕掛りまとめのクロス集計">#REF!</definedName>
    <definedName name="Qa6_月次分析結果">#REF!</definedName>
    <definedName name="Qc4_差異分析">#REF!</definedName>
    <definedName name="ｑｄｗ" hidden="1">#REF!</definedName>
    <definedName name="qgfqegqgfe" hidden="1">#REF!</definedName>
    <definedName name="qo" hidden="1">{#N/A,#N/A,FALSE,"消耗品費";#N/A,#N/A,FALSE,"製造消耗品費";#N/A,#N/A,FALSE,"特定消耗品費";#N/A,#N/A,FALSE,"福利厚生費"}</definedName>
    <definedName name="QQQ">#REF!</definedName>
    <definedName name="qqqqqqqqqqqqqqq" hidden="1">#REF!</definedName>
    <definedName name="qqqqqqqqqqqqqqqqqqqqqqq" hidden="1">#REF!</definedName>
    <definedName name="qqsdwdfqe" hidden="1">[8]Reduction!#REF!</definedName>
    <definedName name="ｑｑｗ" hidden="1">#REF!</definedName>
    <definedName name="qr" hidden="1">{#N/A,#N/A,FALSE,"予算書"}</definedName>
    <definedName name="ｑｓ" hidden="1">#REF!</definedName>
    <definedName name="ｑｓｗ" hidden="1">#REF!</definedName>
    <definedName name="ｑｗｄｑｗ" hidden="1">{TRUE,TRUE,-0.2,-16.4,616.8,367.8,FALSE,FALSE,TRUE,TRUE,0,1,6,11,#N/A,2,54.2857142857143,2,TRUE,FALSE,3,TRUE,1,FALSE,140,"Swvu.印刷料金.","ACwvu.印刷料金.",#N/A,FALSE,FALSE,0.28,0.236220472440945,0.82,0.393700787401575,2,"&amp;R&amp;F
&amp;D","",FALSE,FALSE,FALSE,FALSE,1,100,#N/A,#N/A,"=R10C2:R66C15",FALSE,#N/A,"Cwvu.印刷料金.",FALSE,FALSE,TRUE,9,#N/A,#N/A,FALSE,FALSE,TRUE,TRUE,TRUE}</definedName>
    <definedName name="qwdqwd" hidden="1">#REF!</definedName>
    <definedName name="qwerrw2" hidden="1">#REF!</definedName>
    <definedName name="ragfz" hidden="1">#REF!</definedName>
    <definedName name="Rank">[13]分析値一覧!$Y$3:$Y$499</definedName>
    <definedName name="RawData">#REF!</definedName>
    <definedName name="rcsrgrgc">#REF!</definedName>
    <definedName name="Record1" localSheetId="1">[72]!Record1</definedName>
    <definedName name="Record1">[72]!Record1</definedName>
    <definedName name="_xlnm.Recorder">#REF!</definedName>
    <definedName name="REF_NO">[13]分析値一覧!$A$3:$A$499</definedName>
    <definedName name="regeagwe" hidden="1">#REF!</definedName>
    <definedName name="REQ">#REF!</definedName>
    <definedName name="RFCGGGGGGGF" hidden="1">#REF!</definedName>
    <definedName name="rg" hidden="1">#REF!</definedName>
    <definedName name="rgayewty" hidden="1">{TRUE,TRUE,-0.2,-16.4,616.8,367.8,FALSE,TRUE,TRUE,TRUE,0,1,1,10,#N/A,7,10.8260869565217,2,TRUE,FALSE,3,TRUE,1,FALSE,140,"Swvu.下期印刷.","ACwvu.下期印刷.",#N/A,FALSE,FALSE,0.669291338582677,0.236220472440945,0.82,0.393700787401575,2,"&amp;R&amp;F
&amp;D","",FALSE,FALSE,FALSE,FALSE,1,100,#N/A,#N/A,"=R10C2:R44C15",FALSE,"Rwvu.下期印刷.",#N/A,FALSE,FALSE,TRUE,9,#N/A,#N/A,FALSE,FALSE,TRUE,TRUE,TRUE}</definedName>
    <definedName name="rgq3rg" hidden="1">{#N/A,#N/A,FALSE,"消耗品費";#N/A,#N/A,FALSE,"製造消耗品費";#N/A,#N/A,FALSE,"特定消耗品費";#N/A,#N/A,FALSE,"福利厚生費"}</definedName>
    <definedName name="ＲＩランク">[73]RIランク格付け表!$A$3:$C$64</definedName>
    <definedName name="RJININ">[30]RC分離試算表!#REF!</definedName>
    <definedName name="RJINTANKA">[30]RC分離試算表!#REF!</definedName>
    <definedName name="RM">#REF!</definedName>
    <definedName name="RMIX順" localSheetId="1">[71]!RMIX順</definedName>
    <definedName name="RMIX順">[71]!RMIX順</definedName>
    <definedName name="ｒｑｗ" hidden="1">#REF!</definedName>
    <definedName name="RR">#REF!</definedName>
    <definedName name="rs" hidden="1">{#N/A,#N/A,FALSE,"内装1";#N/A,#N/A,FALSE,"内装2";#N/A,#N/A,FALSE,"厨房3";#N/A,#N/A,FALSE,"厨房4";#N/A,#N/A,FALSE,"厨房5";#N/A,#N/A,FALSE,"厨房･その他6";#N/A,#N/A,FALSE,"内装支給品7";#N/A,#N/A,FALSE,"備品その他8";#N/A,#N/A,FALSE,"POS･ISP9";#N/A,#N/A,FALSE,"看板10";#N/A,#N/A,FALSE,"集計他11"}</definedName>
    <definedName name="rte" hidden="1">[7]売上状況!$AP$117:$AP$163</definedName>
    <definedName name="ｒｔｆｔｆ" hidden="1">#REF!</definedName>
    <definedName name="rtg" hidden="1">[34]Reduction!#REF!</definedName>
    <definedName name="rtud3" hidden="1">#REF!</definedName>
    <definedName name="ｒｔｙｑ３４６３" hidden="1">{#N/A,#N/A,FALSE,"消耗品費";#N/A,#N/A,FALSE,"製造消耗品費";#N/A,#N/A,FALSE,"特定消耗品費";#N/A,#N/A,FALSE,"福利厚生費"}</definedName>
    <definedName name="ｒｗｆｇくぇれ" hidden="1">{#N/A,#N/A,FALSE,"消耗品費";#N/A,#N/A,FALSE,"製造消耗品費";#N/A,#N/A,FALSE,"特定消耗品費";#N/A,#N/A,FALSE,"福利厚生費"}</definedName>
    <definedName name="ｒｗｇwrg" hidden="1">{#N/A,#N/A,FALSE,"消耗品費";#N/A,#N/A,FALSE,"製造消耗品費";#N/A,#N/A,FALSE,"特定消耗品費";#N/A,#N/A,FALSE,"福利厚生費"}</definedName>
    <definedName name="rytd" hidden="1">[7]売上状況!$AQ$117:$AQ$117</definedName>
    <definedName name="ｒｙわｙ" hidden="1">{#N/A,#N/A,FALSE,"消耗品費";#N/A,#N/A,FALSE,"製造消耗品費";#N/A,#N/A,FALSE,"特定消耗品費";#N/A,#N/A,FALSE,"福利厚生費"}</definedName>
    <definedName name="ｒうぇえｒｑ" hidden="1">{#N/A,#N/A,FALSE,"消耗品費";#N/A,#N/A,FALSE,"製造消耗品費";#N/A,#N/A,FALSE,"特定消耗品費";#N/A,#N/A,FALSE,"福利厚生費"}</definedName>
    <definedName name="ｒがｒｗ">#REF!</definedName>
    <definedName name="ｒぎぇあｙうぇ" hidden="1">{TRUE,TRUE,-0.2,-16.4,616.8,367.8,FALSE,TRUE,TRUE,TRUE,0,1,1,10,#N/A,7,10.8260869565217,2,TRUE,FALSE,3,TRUE,1,FALSE,140,"Swvu.下期印刷.","ACwvu.下期印刷.",#N/A,FALSE,FALSE,0.669291338582677,0.236220472440945,0.82,0.393700787401575,2,"&amp;R&amp;F
&amp;D","",FALSE,FALSE,FALSE,FALSE,1,100,#N/A,#N/A,"=R10C2:R44C15",FALSE,"Rwvu.下期印刷.",#N/A,FALSE,FALSE,TRUE,9,#N/A,#N/A,FALSE,FALSE,TRUE,TRUE,TRUE}</definedName>
    <definedName name="ｒわｇｗ" hidden="1">{#N/A,#N/A,FALSE,"消耗品費";#N/A,#N/A,FALSE,"製造消耗品費";#N/A,#N/A,FALSE,"特定消耗品費";#N/A,#N/A,FALSE,"福利厚生費"}</definedName>
    <definedName name="ｒわがｗ" hidden="1">{TRUE,TRUE,-0.2,-16.4,616.8,367.8,FALSE,TRUE,TRUE,TRUE,0,1,1,10,#N/A,7,10.8260869565217,2,TRUE,FALSE,3,TRUE,1,FALSE,140,"Swvu.下期印刷.","ACwvu.下期印刷.",#N/A,FALSE,FALSE,0.669291338582677,0.236220472440945,0.82,0.393700787401575,2,"&amp;R&amp;F
&amp;D","",FALSE,FALSE,FALSE,FALSE,1,100,#N/A,#N/A,"=R10C2:R44C15",FALSE,"Rwvu.下期印刷.",#N/A,FALSE,FALSE,TRUE,9,#N/A,#N/A,FALSE,FALSE,TRUE,TRUE,TRUE}</definedName>
    <definedName name="saaaaaaaa" hidden="1">#REF!</definedName>
    <definedName name="safas" hidden="1">#REF!</definedName>
    <definedName name="SAPBEXdnldView" hidden="1">"CFJXCGYMD9KDJTVNYKU9YVH0P"</definedName>
    <definedName name="SAPBEXrevision" hidden="1">1</definedName>
    <definedName name="SAPBEXsysID" hidden="1">"PB0"</definedName>
    <definedName name="SAPBEXwbID" hidden="1">"D6QARWHQDXBXEUFZ5QVI2QJOH"</definedName>
    <definedName name="sasasa" hidden="1">[35]Reduction!#REF!</definedName>
    <definedName name="sasasasasa" hidden="1">[7]売上状況!$AR$117:$AR$117</definedName>
    <definedName name="sasasasasasa" hidden="1">[7]売上状況!$AQ$117:$AQ$117</definedName>
    <definedName name="sasasasasasasasa" hidden="1">[35]Reduction!#REF!</definedName>
    <definedName name="Scoring">#REF!</definedName>
    <definedName name="sd" hidden="1">#REF!</definedName>
    <definedName name="sdffdgsgfdsgfds" hidden="1">[34]Reduction!#REF!</definedName>
    <definedName name="sdffsdgf" hidden="1">[7]売上状況!$AQ$117:$AQ$117</definedName>
    <definedName name="sdffsdgss" hidden="1">#REF!</definedName>
    <definedName name="ｓｄｆｈ1">#REF!</definedName>
    <definedName name="serty4">#REF!</definedName>
    <definedName name="sfdfdgssfgsd" hidden="1">[34]Reduction!#REF!</definedName>
    <definedName name="sfsdaf" hidden="1">#REF!</definedName>
    <definedName name="sfxedzvxaecfdscdsa">#REF!</definedName>
    <definedName name="sheet10">[52]!sheet10</definedName>
    <definedName name="sheet100">[52]!sheet100</definedName>
    <definedName name="sheet11111" localSheetId="1">[53]モーノポンプの管理方法!sheet11111</definedName>
    <definedName name="sheet11111">[53]モーノポンプの管理方法!sheet11111</definedName>
    <definedName name="sheet111111" localSheetId="1">[53]モーノポンプの管理方法!sheet111111</definedName>
    <definedName name="sheet111111">[53]モーノポンプの管理方法!sheet111111</definedName>
    <definedName name="sheet1111111" localSheetId="1">[53]モーノポンプの管理方法!sheet1111111</definedName>
    <definedName name="sheet1111111">[53]モーノポンプの管理方法!sheet1111111</definedName>
    <definedName name="sheet11111112" localSheetId="1">[53]モーノポンプの管理方法!sheet11111112</definedName>
    <definedName name="sheet11111112">[53]モーノポンプの管理方法!sheet11111112</definedName>
    <definedName name="sheet111113" localSheetId="1">[53]モーノポンプの管理方法!sheet111113</definedName>
    <definedName name="sheet111113">[53]モーノポンプの管理方法!sheet111113</definedName>
    <definedName name="sheet11112" localSheetId="1">[53]モーノポンプの管理方法!sheet11112</definedName>
    <definedName name="sheet11112">[53]モーノポンプの管理方法!sheet11112</definedName>
    <definedName name="sheet11115" localSheetId="1">[53]モーノポンプの管理方法!sheet11115</definedName>
    <definedName name="sheet11115">[53]モーノポンプの管理方法!sheet11115</definedName>
    <definedName name="sheet1114" localSheetId="1">[53]モーノポンプの管理方法!sheet1114</definedName>
    <definedName name="sheet1114">[53]モーノポンプの管理方法!sheet1114</definedName>
    <definedName name="sheet1144" localSheetId="1">[53]モーノポンプの管理方法!sheet1144</definedName>
    <definedName name="sheet1144">[53]モーノポンプの管理方法!sheet1144</definedName>
    <definedName name="sheet1166" hidden="1">{TRUE,TRUE,-0.2,-16.4,616.8,367.8,FALSE,FALSE,TRUE,TRUE,0,1,6,11,#N/A,2,54.2857142857143,2,TRUE,FALSE,3,TRUE,1,FALSE,140,"Swvu.印刷料金.","ACwvu.印刷料金.",#N/A,FALSE,FALSE,0.28,0.236220472440945,0.82,0.393700787401575,2,"&amp;R&amp;F
&amp;D","",FALSE,FALSE,FALSE,FALSE,1,100,#N/A,#N/A,"=R10C2:R66C15",FALSE,#N/A,"Cwvu.印刷料金.",FALSE,FALSE,TRUE,9,#N/A,#N/A,FALSE,FALSE,TRUE,TRUE,TRUE}</definedName>
    <definedName name="sheet1177" localSheetId="1">[53]モーノポンプの管理方法!sheet1177</definedName>
    <definedName name="sheet1177">[53]モーノポンプの管理方法!sheet1177</definedName>
    <definedName name="sheet1188" localSheetId="1">[53]モーノポンプの管理方法!sheet1188</definedName>
    <definedName name="sheet1188">[53]モーノポンプの管理方法!sheet1188</definedName>
    <definedName name="sheet1199" localSheetId="1">[53]モーノポンプの管理方法!sheet1199</definedName>
    <definedName name="sheet1199">[53]モーノポンプの管理方法!sheet1199</definedName>
    <definedName name="sheet12">[52]!sheet12</definedName>
    <definedName name="sheet1212" localSheetId="1">[53]モーノポンプの管理方法!sheet1212</definedName>
    <definedName name="sheet1212">[53]モーノポンプの管理方法!sheet1212</definedName>
    <definedName name="sheet13" localSheetId="1">[53]モーノポンプの管理方法!sheet13</definedName>
    <definedName name="sheet13">[53]モーノポンプの管理方法!sheet13</definedName>
    <definedName name="sheet1313" localSheetId="1">[53]モーノポンプの管理方法!sheet1313</definedName>
    <definedName name="sheet1313">[53]モーノポンプの管理方法!sheet1313</definedName>
    <definedName name="sheet14" localSheetId="1">[53]モーノポンプの管理方法!sheet14</definedName>
    <definedName name="sheet14">[53]モーノポンプの管理方法!sheet14</definedName>
    <definedName name="sheet1414" localSheetId="1">[53]モーノポンプの管理方法!sheet1414</definedName>
    <definedName name="sheet1414">[53]モーノポンプの管理方法!sheet1414</definedName>
    <definedName name="sheet1515" localSheetId="1">[53]モーノポンプの管理方法!sheet1515</definedName>
    <definedName name="sheet1515">[53]モーノポンプの管理方法!sheet1515</definedName>
    <definedName name="sheet1616" localSheetId="1">[53]モーノポンプの管理方法!sheet1616</definedName>
    <definedName name="sheet1616">[53]モーノポンプの管理方法!sheet1616</definedName>
    <definedName name="sheet1717" localSheetId="1">[53]モーノポンプの管理方法!sheet1717</definedName>
    <definedName name="sheet1717">[53]モーノポンプの管理方法!sheet1717</definedName>
    <definedName name="sheet1818" localSheetId="1">[53]モーノポンプの管理方法!sheet1818</definedName>
    <definedName name="sheet1818">[53]モーノポンプの管理方法!sheet1818</definedName>
    <definedName name="sheet1919" localSheetId="1">[53]モーノポンプの管理方法!sheet1919</definedName>
    <definedName name="sheet1919">[53]モーノポンプの管理方法!sheet1919</definedName>
    <definedName name="sheet2121" localSheetId="1">[53]モーノポンプの管理方法!sheet2121</definedName>
    <definedName name="sheet2121">[53]モーノポンプの管理方法!sheet2121</definedName>
    <definedName name="sheet3131" localSheetId="1">[53]モーノポンプの管理方法!sheet3131</definedName>
    <definedName name="sheet3131">[53]モーノポンプの管理方法!sheet3131</definedName>
    <definedName name="sheet3311" localSheetId="1">[53]モーノポンプの管理方法!sheet3311</definedName>
    <definedName name="sheet3311">[53]モーノポンプの管理方法!sheet3311</definedName>
    <definedName name="sheet4141" localSheetId="1">[53]モーノポンプの管理方法!sheet4141</definedName>
    <definedName name="sheet4141">[53]モーノポンプの管理方法!sheet4141</definedName>
    <definedName name="sheet4411" localSheetId="1">[53]モーノポンプの管理方法!sheet4411</definedName>
    <definedName name="sheet4411">[53]モーノポンプの管理方法!sheet4411</definedName>
    <definedName name="sheet5">[52]!sheet5</definedName>
    <definedName name="sheet6">[52]!sheet6</definedName>
    <definedName name="sheet6161" hidden="1">{#N/A,#N/A,FALSE,"消耗品費";#N/A,#N/A,FALSE,"製造消耗品費";#N/A,#N/A,FALSE,"特定消耗品費";#N/A,#N/A,FALSE,"福利厚生費"}</definedName>
    <definedName name="sheet6611" hidden="1">{TRUE,TRUE,-0.2,-16.4,616.8,367.8,FALSE,TRUE,TRUE,TRUE,0,1,1,10,#N/A,7,10.8260869565217,2,TRUE,FALSE,3,TRUE,1,FALSE,140,"Swvu.下期印刷.","ACwvu.下期印刷.",#N/A,FALSE,FALSE,0.669291338582677,0.236220472440945,0.82,0.393700787401575,2,"&amp;R&amp;F
&amp;D","",FALSE,FALSE,FALSE,FALSE,1,100,#N/A,#N/A,"=R10C2:R44C15",FALSE,"Rwvu.下期印刷.",#N/A,FALSE,FALSE,TRUE,9,#N/A,#N/A,FALSE,FALSE,TRUE,TRUE,TRUE}</definedName>
    <definedName name="sheet7">[52]!sheet7</definedName>
    <definedName name="sheet7171" localSheetId="1">[53]モーノポンプの管理方法!sheet7171</definedName>
    <definedName name="sheet7171">[53]モーノポンプの管理方法!sheet7171</definedName>
    <definedName name="sheet7711" localSheetId="1">[53]モーノポンプの管理方法!sheet7711</definedName>
    <definedName name="sheet7711">[53]モーノポンプの管理方法!sheet7711</definedName>
    <definedName name="sheet8">[52]!sheet8</definedName>
    <definedName name="sheet8181" localSheetId="1">[53]モーノポンプの管理方法!sheet8181</definedName>
    <definedName name="sheet8181">[53]モーノポンプの管理方法!sheet8181</definedName>
    <definedName name="sheet8811" localSheetId="1">[53]モーノポンプの管理方法!sheet8811</definedName>
    <definedName name="sheet8811">[53]モーノポンプの管理方法!sheet8811</definedName>
    <definedName name="sheet9">[52]!sheet9</definedName>
    <definedName name="sheet9191" localSheetId="1">[53]モーノポンプの管理方法!sheet9191</definedName>
    <definedName name="sheet9191">[53]モーノポンプの管理方法!sheet9191</definedName>
    <definedName name="sheetprint" localSheetId="1">[74]!sheetprint</definedName>
    <definedName name="sheetprint">[74]!sheetprint</definedName>
    <definedName name="SINN">#REF!</definedName>
    <definedName name="SINTEN">#REF!</definedName>
    <definedName name="SIZUOKA">#REF!</definedName>
    <definedName name="SKMBG">[27]糖化ｽﾀｰﾁ!$B$2:$B$65536</definedName>
    <definedName name="SKMBGの最小">[75]Sheet1!$D$2:$D$65536</definedName>
    <definedName name="SKMBGの先頭">[27]麦芽加重平均値!$B$2:$B$65536</definedName>
    <definedName name="SM">[31]品MS!$A$1:$O$65536</definedName>
    <definedName name="snvc">[76]負荷b!#REF!</definedName>
    <definedName name="Softﾄﾛﾋﾟｶﾙ">#REF!</definedName>
    <definedName name="soi" hidden="1">#REF!</definedName>
    <definedName name="solver_lin" hidden="1">0</definedName>
    <definedName name="solver_num" hidden="1">0</definedName>
    <definedName name="solver_opt" hidden="1">#REF!</definedName>
    <definedName name="solver_typ" hidden="1">1</definedName>
    <definedName name="solver_val" hidden="1">0</definedName>
    <definedName name="SPSS">#REF!</definedName>
    <definedName name="SPWS_WBID">"E92A5E3E-9095-4954-B8D8-23AA1AC8141D"</definedName>
    <definedName name="ｓｒｄｈｂｒ4" hidden="1">#REF!</definedName>
    <definedName name="srtg" hidden="1">#REF!</definedName>
    <definedName name="SS">#REF!</definedName>
    <definedName name="SSSS">#REF!</definedName>
    <definedName name="sssssaaaaa" hidden="1">#REF!</definedName>
    <definedName name="ssssssaaaaa" hidden="1">#REF!</definedName>
    <definedName name="sssssssaaaaaaa" hidden="1">[7]売上状況!#REF!</definedName>
    <definedName name="ssssssssssssa" hidden="1">#REF!</definedName>
    <definedName name="ssssssssssssaa" hidden="1">#REF!</definedName>
    <definedName name="ssssssssssssss" hidden="1">[7]売上状況!$AK$117:$AK$165</definedName>
    <definedName name="sssssssssssssss" hidden="1">[35]Reduction!#REF!</definedName>
    <definedName name="sssssssssssssssss" hidden="1">[7]売上状況!$AK$117:$AK$165</definedName>
    <definedName name="sssssssssssssssssssss" hidden="1">#REF!</definedName>
    <definedName name="st" hidden="1">{#N/A,#N/A,FALSE,"予算書"}</definedName>
    <definedName name="sttttttttt" hidden="1">#REF!</definedName>
    <definedName name="SUM">[49]夏!$A$1:$B$177</definedName>
    <definedName name="SYORI1">[32]Macro1!$C$7</definedName>
    <definedName name="SYORI2">[32]Macro1!$C$12</definedName>
    <definedName name="SYORI3">[32]Macro1!$C$15</definedName>
    <definedName name="SYORI4">[32]Macro1!$B$3</definedName>
    <definedName name="ｓれちゅｓｒｗ4" hidden="1">#REF!</definedName>
    <definedName name="T_051">#REF!</definedName>
    <definedName name="T_出力対象日">#REF!</definedName>
    <definedName name="ｔ４ｑ３ｔｙ３ｑ" hidden="1">{TRUE,TRUE,-0.2,-16.4,616.8,367.8,FALSE,TRUE,TRUE,TRUE,0,1,1,10,#N/A,7,10.8260869565217,2,TRUE,FALSE,3,TRUE,1,FALSE,140,"Swvu.下期印刷.","ACwvu.下期印刷.",#N/A,FALSE,FALSE,0.669291338582677,0.236220472440945,0.82,0.393700787401575,2,"&amp;R&amp;F
&amp;D","",FALSE,FALSE,FALSE,FALSE,1,100,#N/A,#N/A,"=R10C2:R44C15",FALSE,"Rwvu.下期印刷.",#N/A,FALSE,FALSE,TRUE,9,#N/A,#N/A,FALSE,FALSE,TRUE,TRUE,TRUE}</definedName>
    <definedName name="t6esy" hidden="1">{#N/A,#N/A,FALSE,"消耗品費";#N/A,#N/A,FALSE,"製造消耗品費";#N/A,#N/A,FALSE,"特定消耗品費";#N/A,#N/A,FALSE,"福利厚生費"}</definedName>
    <definedName name="tanmst">[77]TANNPIN!$A$1:$AX$65536</definedName>
    <definedName name="TAT">#REF!</definedName>
    <definedName name="tawrt" hidden="1">{#N/A,#N/A,FALSE,"消耗品費";#N/A,#N/A,FALSE,"製造消耗品費";#N/A,#N/A,FALSE,"特定消耗品費";#N/A,#N/A,FALSE,"福利厚生費"}</definedName>
    <definedName name="tawt" hidden="1">{#N/A,#N/A,FALSE,"消耗品費";#N/A,#N/A,FALSE,"製造消耗品費";#N/A,#N/A,FALSE,"特定消耗品費";#N/A,#N/A,FALSE,"福利厚生費"}</definedName>
    <definedName name="ｔｂ">[78]Sheet1!$L$1:$M$65536</definedName>
    <definedName name="TCB">#REF!</definedName>
    <definedName name="TD" hidden="1">#REF!</definedName>
    <definedName name="tedha" hidden="1">{TRUE,TRUE,-0.2,-16.4,616.8,367.8,FALSE,TRUE,TRUE,TRUE,0,1,1,10,#N/A,7,10.8260869565217,2,TRUE,FALSE,3,TRUE,1,FALSE,140,"Swvu.下期印刷.","ACwvu.下期印刷.",#N/A,FALSE,FALSE,0.669291338582677,0.236220472440945,0.82,0.393700787401575,2,"&amp;R&amp;F
&amp;D","",FALSE,FALSE,FALSE,FALSE,1,100,#N/A,#N/A,"=R10C2:R44C15",FALSE,"Rwvu.下期印刷.",#N/A,FALSE,FALSE,TRUE,9,#N/A,#N/A,FALSE,FALSE,TRUE,TRUE,TRUE}</definedName>
    <definedName name="tefds" hidden="1">#REF!</definedName>
    <definedName name="teh" hidden="1">{TRUE,TRUE,-0.2,-16.4,616.8,367.8,FALSE,TRUE,TRUE,TRUE,0,1,1,10,#N/A,7,10.8260869565217,2,TRUE,FALSE,3,TRUE,1,FALSE,140,"Swvu.下期印刷.","ACwvu.下期印刷.",#N/A,FALSE,FALSE,0.669291338582677,0.236220472440945,0.82,0.393700787401575,2,"&amp;R&amp;F
&amp;D","",FALSE,FALSE,FALSE,FALSE,1,100,#N/A,#N/A,"=R10C2:R44C15",FALSE,"Rwvu.下期印刷.",#N/A,FALSE,FALSE,TRUE,9,#N/A,#N/A,FALSE,FALSE,TRUE,TRUE,TRUE}</definedName>
    <definedName name="ten">#REF!</definedName>
    <definedName name="tent">#REF!</definedName>
    <definedName name="tes">#REF!</definedName>
    <definedName name="tesdf" hidden="1">[34]Reduction!#REF!</definedName>
    <definedName name="test">#REF!</definedName>
    <definedName name="TEST0">#REF!</definedName>
    <definedName name="TEST1">#REF!</definedName>
    <definedName name="TEST2">#REF!</definedName>
    <definedName name="TEST3">#REF!</definedName>
    <definedName name="TESTHKEY">#REF!</definedName>
    <definedName name="TESTKEYS">#REF!</definedName>
    <definedName name="TESTVKEY">#REF!</definedName>
    <definedName name="TEXT">'[79]（資料5）仕込み量'!#REF!</definedName>
    <definedName name="tg" hidden="1">#REF!</definedName>
    <definedName name="ｔｈ" hidden="1">{TRUE,TRUE,-0.2,-16.4,616.8,367.8,FALSE,FALSE,TRUE,TRUE,0,1,6,11,#N/A,2,54.2857142857143,2,TRUE,FALSE,3,TRUE,1,FALSE,140,"Swvu.印刷料金.","ACwvu.印刷料金.",#N/A,FALSE,FALSE,0.28,0.236220472440945,0.82,0.393700787401575,2,"&amp;R&amp;F
&amp;D","",FALSE,FALSE,FALSE,FALSE,1,100,#N/A,#N/A,"=R10C2:R66C15",FALSE,#N/A,"Cwvu.印刷料金.",FALSE,FALSE,TRUE,9,#N/A,#N/A,FALSE,FALSE,TRUE,TRUE,TRUE}</definedName>
    <definedName name="thndea" hidden="1">{TRUE,TRUE,-0.2,-16.4,616.8,367.8,FALSE,TRUE,TRUE,TRUE,0,1,1,10,#N/A,7,10.8260869565217,2,TRUE,FALSE,3,TRUE,1,FALSE,140,"Swvu.下期印刷.","ACwvu.下期印刷.",#N/A,FALSE,FALSE,0.669291338582677,0.236220472440945,0.82,0.393700787401575,2,"&amp;R&amp;F
&amp;D","",FALSE,FALSE,FALSE,FALSE,1,100,#N/A,#N/A,"=R10C2:R44C15",FALSE,"Rwvu.下期印刷.",#N/A,FALSE,FALSE,TRUE,9,#N/A,#N/A,FALSE,FALSE,TRUE,TRUE,TRUE}</definedName>
    <definedName name="threa" hidden="1">{#N/A,#N/A,FALSE,"消耗品費";#N/A,#N/A,FALSE,"製造消耗品費";#N/A,#N/A,FALSE,"特定消耗品費";#N/A,#N/A,FALSE,"福利厚生費"}</definedName>
    <definedName name="ｔｈｓれｈ" hidden="1">{#N/A,#N/A,FALSE,"消耗品費";#N/A,#N/A,FALSE,"製造消耗品費";#N/A,#N/A,FALSE,"特定消耗品費";#N/A,#N/A,FALSE,"福利厚生費"}</definedName>
    <definedName name="times">#REF!</definedName>
    <definedName name="TITLE">'[79]（資料5）仕込み量'!#REF!</definedName>
    <definedName name="TJ">#REF!</definedName>
    <definedName name="TK">[39]CODE!$B$3:$B$6</definedName>
    <definedName name="TN">[42]見積書!#REF!</definedName>
    <definedName name="tnhrea" hidden="1">{#N/A,#N/A,FALSE,"消耗品費";#N/A,#N/A,FALSE,"製造消耗品費";#N/A,#N/A,FALSE,"特定消耗品費";#N/A,#N/A,FALSE,"福利厚生費"}</definedName>
    <definedName name="TODOKE">[39]CODE!$F$3:$F$52</definedName>
    <definedName name="TOHOKU">#REF!</definedName>
    <definedName name="TONEN">[80]当年元シート!$A$1:$G$65536</definedName>
    <definedName name="TONENSPLINE_N">#REF!</definedName>
    <definedName name="toukyuu">[65]KAGOME変換!$I$2:$K$271</definedName>
    <definedName name="tr" hidden="1">[34]Reduction!#REF!</definedName>
    <definedName name="trrrrrrrrrrrrrrrrrrr" hidden="1">#REF!</definedName>
    <definedName name="ｔｒｓｓ" hidden="1">{TRUE,TRUE,-0.2,-16.4,616.8,367.8,FALSE,TRUE,TRUE,TRUE,0,1,1,10,#N/A,7,10.8260869565217,2,TRUE,FALSE,3,TRUE,1,FALSE,140,"Swvu.下期印刷.","ACwvu.下期印刷.",#N/A,FALSE,FALSE,0.669291338582677,0.236220472440945,0.82,0.393700787401575,2,"&amp;R&amp;F
&amp;D","",FALSE,FALSE,FALSE,FALSE,1,100,#N/A,#N/A,"=R10C2:R44C15",FALSE,"Rwvu.下期印刷.",#N/A,FALSE,FALSE,TRUE,9,#N/A,#N/A,FALSE,FALSE,TRUE,TRUE,TRUE}</definedName>
    <definedName name="TS配膳予定.MSTRTYWCRT">#REF!</definedName>
    <definedName name="tt">'[81]0902'!#REF!</definedName>
    <definedName name="ttt">[63]TBL2!$A$2:$C$12</definedName>
    <definedName name="TTTT">#REF!</definedName>
    <definedName name="TTTTTT">#REF!</definedName>
    <definedName name="tufyj" hidden="1">#REF!</definedName>
    <definedName name="TVエリアコード">#REF!</definedName>
    <definedName name="TVエリア順" localSheetId="1">[71]!TVエリア順</definedName>
    <definedName name="TVエリア順">[71]!TVエリア順</definedName>
    <definedName name="TVエリア名称">#REF!</definedName>
    <definedName name="twaetwae" hidden="1">{#N/A,#N/A,FALSE,"消耗品費";#N/A,#N/A,FALSE,"製造消耗品費";#N/A,#N/A,FALSE,"特定消耗品費";#N/A,#N/A,FALSE,"福利厚生費"}</definedName>
    <definedName name="twatr" hidden="1">{TRUE,TRUE,-0.2,-16.4,616.8,367.8,FALSE,FALSE,TRUE,TRUE,0,1,6,11,#N/A,2,54.2857142857143,2,TRUE,FALSE,3,TRUE,1,FALSE,140,"Swvu.印刷料金.","ACwvu.印刷料金.",#N/A,FALSE,FALSE,0.28,0.236220472440945,0.82,0.393700787401575,2,"&amp;R&amp;F
&amp;D","",FALSE,FALSE,FALSE,FALSE,1,100,#N/A,#N/A,"=R10C2:R66C15",FALSE,#N/A,"Cwvu.印刷料金.",FALSE,FALSE,TRUE,9,#N/A,#N/A,FALSE,FALSE,TRUE,TRUE,TRUE}</definedName>
    <definedName name="twea" hidden="1">#REF!</definedName>
    <definedName name="ty">[1]ﾌﾙｰﾂ村pet!#REF!</definedName>
    <definedName name="ＴＹ５３Ｙ３５Ｑ" hidden="1">{TRUE,TRUE,-0.2,-16.4,616.8,367.8,FALSE,TRUE,TRUE,TRUE,0,1,1,10,#N/A,7,10.8260869565217,2,TRUE,FALSE,3,TRUE,1,FALSE,140,"Swvu.下期印刷.","ACwvu.下期印刷.",#N/A,FALSE,FALSE,0.669291338582677,0.236220472440945,0.82,0.393700787401575,2,"&amp;R&amp;F
&amp;D","",FALSE,FALSE,FALSE,FALSE,1,100,#N/A,#N/A,"=R10C2:R44C15",FALSE,"Rwvu.下期印刷.",#N/A,FALSE,FALSE,TRUE,9,#N/A,#N/A,FALSE,FALSE,TRUE,TRUE,TRUE}</definedName>
    <definedName name="tyd" hidden="1">[7]売上状況!#REF!</definedName>
    <definedName name="tygh" hidden="1">[7]売上状況!#REF!</definedName>
    <definedName name="tyj" hidden="1">#REF!</definedName>
    <definedName name="tyut4" hidden="1">#REF!</definedName>
    <definedName name="Tスターチ分析値_DATA.pH">[27]糖化ｽﾀｰﾁ!$J$2:$J$65536</definedName>
    <definedName name="ｔふｔｄ">#REF!</definedName>
    <definedName name="ｔふぇえｆｔｔｆ">#REF!</definedName>
    <definedName name="u1_">[1]ﾌﾙｰﾂ村pet!#REF!</definedName>
    <definedName name="u10_">#REF!</definedName>
    <definedName name="u2_">[1]ﾌﾙｰﾂ村pet!#REF!</definedName>
    <definedName name="u3_">#REF!</definedName>
    <definedName name="u4_">[1]ﾌﾙｰﾂ村pet!#REF!</definedName>
    <definedName name="U4A" hidden="1">#REF!</definedName>
    <definedName name="u7_">#REF!</definedName>
    <definedName name="u8_">#REF!</definedName>
    <definedName name="u9_">#REF!</definedName>
    <definedName name="uc">#REF!</definedName>
    <definedName name="uijy" hidden="1">[38]Reduction!#REF!</definedName>
    <definedName name="UNI">#REF!</definedName>
    <definedName name="UNIT重量">#REF!</definedName>
    <definedName name="UNM">[30]RC分離試算表!#REF!</definedName>
    <definedName name="USO">#REF!</definedName>
    <definedName name="ＵＵ22" hidden="1">#REF!</definedName>
    <definedName name="ＵＵ44" hidden="1">#REF!</definedName>
    <definedName name="UUM">[30]RC分離試算表!#REF!</definedName>
    <definedName name="UUU">#REF!</definedName>
    <definedName name="UUUU" hidden="1">#REF!</definedName>
    <definedName name="UUUU2" hidden="1">#REF!</definedName>
    <definedName name="ＵＵＵＵ４" hidden="1">#REF!</definedName>
    <definedName name="UUUU44" hidden="1">#REF!</definedName>
    <definedName name="UUUUU" hidden="1">#REF!</definedName>
    <definedName name="UUUUUU" hidden="1">#REF!</definedName>
    <definedName name="vbfs3reagetra" hidden="1">{TRUE,TRUE,-0.2,-16.4,616.8,367.8,FALSE,TRUE,TRUE,TRUE,0,1,1,10,#N/A,7,10.8260869565217,2,TRUE,FALSE,3,TRUE,1,FALSE,140,"Swvu.下期印刷.","ACwvu.下期印刷.",#N/A,FALSE,FALSE,0.669291338582677,0.236220472440945,0.82,0.393700787401575,2,"&amp;R&amp;F
&amp;D","",FALSE,FALSE,FALSE,FALSE,1,100,#N/A,#N/A,"=R10C2:R44C15",FALSE,"Rwvu.下期印刷.",#N/A,FALSE,FALSE,TRUE,9,#N/A,#N/A,FALSE,FALSE,TRUE,TRUE,TRUE}</definedName>
    <definedName name="vbreag" hidden="1">{TRUE,TRUE,-0.2,-16.4,616.8,367.8,FALSE,TRUE,TRUE,TRUE,0,1,1,10,#N/A,7,10.8260869565217,2,TRUE,FALSE,3,TRUE,1,FALSE,140,"Swvu.下期印刷.","ACwvu.下期印刷.",#N/A,FALSE,FALSE,0.669291338582677,0.236220472440945,0.82,0.393700787401575,2,"&amp;R&amp;F
&amp;D","",FALSE,FALSE,FALSE,FALSE,1,100,#N/A,#N/A,"=R10C2:R44C15",FALSE,"Rwvu.下期印刷.",#N/A,FALSE,FALSE,TRUE,9,#N/A,#N/A,FALSE,FALSE,TRUE,TRUE,TRUE}</definedName>
    <definedName name="vbrewage" hidden="1">{#N/A,#N/A,FALSE,"消耗品費";#N/A,#N/A,FALSE,"製造消耗品費";#N/A,#N/A,FALSE,"特定消耗品費";#N/A,#N/A,FALSE,"福利厚生費"}</definedName>
    <definedName name="vfed" hidden="1">[46]Reduction!#REF!</definedName>
    <definedName name="vfesd" hidden="1">[46]Reduction!#REF!</definedName>
    <definedName name="vfsRGr" hidden="1">{TRUE,TRUE,-0.2,-16.4,616.8,367.8,FALSE,FALSE,TRUE,TRUE,0,1,6,11,#N/A,2,54.2857142857143,2,TRUE,FALSE,3,TRUE,1,FALSE,140,"Swvu.印刷料金.","ACwvu.印刷料金.",#N/A,FALSE,FALSE,0.28,0.236220472440945,0.82,0.393700787401575,2,"&amp;R&amp;F
&amp;D","",FALSE,FALSE,FALSE,FALSE,1,100,#N/A,#N/A,"=R10C2:R66C15",FALSE,#N/A,"Cwvu.印刷料金.",FALSE,FALSE,TRUE,9,#N/A,#N/A,FALSE,FALSE,TRUE,TRUE,TRUE}</definedName>
    <definedName name="VGH">#REF!</definedName>
    <definedName name="ｖｈｂｙｔｊｈｒｙ" hidden="1">#REF!</definedName>
    <definedName name="VIE">#REF!</definedName>
    <definedName name="VIEW_S08_LASTLIST">#REF!</definedName>
    <definedName name="VIEW_作業No01_支店別単品実績作成">#REF!</definedName>
    <definedName name="vjow" hidden="1">#REF!</definedName>
    <definedName name="vniwow" hidden="1">#REF!</definedName>
    <definedName name="ｖｒ" hidden="1">#REF!</definedName>
    <definedName name="ｖｒａｇｅｗｇｒａｅｗ" hidden="1">{TRUE,TRUE,-0.2,-16.4,616.8,367.8,FALSE,TRUE,TRUE,TRUE,0,1,1,10,#N/A,7,10.8260869565217,2,TRUE,FALSE,3,TRUE,1,FALSE,140,"Swvu.下期印刷.","ACwvu.下期印刷.",#N/A,FALSE,FALSE,0.669291338582677,0.236220472440945,0.82,0.393700787401575,2,"&amp;R&amp;F
&amp;D","",FALSE,FALSE,FALSE,FALSE,1,100,#N/A,#N/A,"=R10C2:R44C15",FALSE,"Rwvu.下期印刷.",#N/A,FALSE,FALSE,TRUE,9,#N/A,#N/A,FALSE,FALSE,TRUE,TRUE,TRUE}</definedName>
    <definedName name="vreag" hidden="1">{TRUE,TRUE,-0.2,-16.4,616.8,367.8,FALSE,FALSE,TRUE,TRUE,0,1,6,11,#N/A,2,54.2857142857143,2,TRUE,FALSE,3,TRUE,1,FALSE,140,"Swvu.印刷料金.","ACwvu.印刷料金.",#N/A,FALSE,FALSE,0.28,0.236220472440945,0.82,0.393700787401575,2,"&amp;R&amp;F
&amp;D","",FALSE,FALSE,FALSE,FALSE,1,100,#N/A,#N/A,"=R10C2:R66C15",FALSE,#N/A,"Cwvu.印刷料金.",FALSE,FALSE,TRUE,9,#N/A,#N/A,FALSE,FALSE,TRUE,TRUE,TRUE}</definedName>
    <definedName name="ｖｒｅａｇａ" hidden="1">{TRUE,TRUE,-0.2,-16.4,616.8,367.8,FALSE,FALSE,TRUE,TRUE,0,1,6,11,#N/A,2,54.2857142857143,2,TRUE,FALSE,3,TRUE,1,FALSE,140,"Swvu.印刷料金.","ACwvu.印刷料金.",#N/A,FALSE,FALSE,0.28,0.236220472440945,0.82,0.393700787401575,2,"&amp;R&amp;F
&amp;D","",FALSE,FALSE,FALSE,FALSE,1,100,#N/A,#N/A,"=R10C2:R66C15",FALSE,#N/A,"Cwvu.印刷料金.",FALSE,FALSE,TRUE,9,#N/A,#N/A,FALSE,FALSE,TRUE,TRUE,TRUE}</definedName>
    <definedName name="vrega" hidden="1">{#N/A,#N/A,FALSE,"消耗品費";#N/A,#N/A,FALSE,"製造消耗品費";#N/A,#N/A,FALSE,"特定消耗品費";#N/A,#N/A,FALSE,"福利厚生費"}</definedName>
    <definedName name="ｖｒｅｗａｇｅｗ" hidden="1">{TRUE,TRUE,-0.2,-16.4,616.8,367.8,FALSE,TRUE,TRUE,TRUE,0,1,1,10,#N/A,7,10.8260869565217,2,TRUE,FALSE,3,TRUE,1,FALSE,140,"Swvu.下期印刷.","ACwvu.下期印刷.",#N/A,FALSE,FALSE,0.669291338582677,0.236220472440945,0.82,0.393700787401575,2,"&amp;R&amp;F
&amp;D","",FALSE,FALSE,FALSE,FALSE,1,100,#N/A,#N/A,"=R10C2:R44C15",FALSE,"Rwvu.下期印刷.",#N/A,FALSE,FALSE,TRUE,9,#N/A,#N/A,FALSE,FALSE,TRUE,TRUE,TRUE}</definedName>
    <definedName name="vrewg" hidden="1">{TRUE,TRUE,-0.2,-16.4,616.8,367.8,FALSE,FALSE,TRUE,TRUE,0,1,6,11,#N/A,2,54.2857142857143,2,TRUE,FALSE,3,TRUE,1,FALSE,140,"Swvu.印刷料金.","ACwvu.印刷料金.",#N/A,FALSE,FALSE,0.28,0.236220472440945,0.82,0.393700787401575,2,"&amp;R&amp;F
&amp;D","",FALSE,FALSE,FALSE,FALSE,1,100,#N/A,#N/A,"=R10C2:R66C15",FALSE,#N/A,"Cwvu.印刷料金.",FALSE,FALSE,TRUE,9,#N/A,#N/A,FALSE,FALSE,TRUE,TRUE,TRUE}</definedName>
    <definedName name="vrfswgw" hidden="1">{#N/A,#N/A,FALSE,"消耗品費";#N/A,#N/A,FALSE,"製造消耗品費";#N/A,#N/A,FALSE,"特定消耗品費";#N/A,#N/A,FALSE,"福利厚生費"}</definedName>
    <definedName name="ｖｒｇｆｒｗg" hidden="1">{TRUE,TRUE,-0.2,-16.4,616.8,367.8,FALSE,FALSE,TRUE,TRUE,0,1,6,11,#N/A,2,54.2857142857143,2,TRUE,FALSE,3,TRUE,1,FALSE,140,"Swvu.印刷料金.","ACwvu.印刷料金.",#N/A,FALSE,FALSE,0.28,0.236220472440945,0.82,0.393700787401575,2,"&amp;R&amp;F
&amp;D","",FALSE,FALSE,FALSE,FALSE,1,100,#N/A,#N/A,"=R10C2:R66C15",FALSE,#N/A,"Cwvu.印刷料金.",FALSE,FALSE,TRUE,9,#N/A,#N/A,FALSE,FALSE,TRUE,TRUE,TRUE}</definedName>
    <definedName name="vrSEAG" hidden="1">{#N/A,#N/A,FALSE,"消耗品費";#N/A,#N/A,FALSE,"製造消耗品費";#N/A,#N/A,FALSE,"特定消耗品費";#N/A,#N/A,FALSE,"福利厚生費"}</definedName>
    <definedName name="ｖｒｗ" hidden="1">{#N/A,#N/A,FALSE,"消耗品費";#N/A,#N/A,FALSE,"製造消耗品費";#N/A,#N/A,FALSE,"特定消耗品費";#N/A,#N/A,FALSE,"福利厚生費"}</definedName>
    <definedName name="ｖｒｗg" hidden="1">{#N/A,#N/A,FALSE,"消耗品費";#N/A,#N/A,FALSE,"製造消耗品費";#N/A,#N/A,FALSE,"特定消耗品費";#N/A,#N/A,FALSE,"福利厚生費"}</definedName>
    <definedName name="ｖｒｗｇrw" hidden="1">{#N/A,#N/A,FALSE,"消耗品費";#N/A,#N/A,FALSE,"製造消耗品費";#N/A,#N/A,FALSE,"特定消耗品費";#N/A,#N/A,FALSE,"福利厚生費"}</definedName>
    <definedName name="vrwｒｇ" hidden="1">{TRUE,TRUE,-0.2,-16.4,616.8,367.8,FALSE,TRUE,TRUE,TRUE,0,1,1,10,#N/A,7,10.8260869565217,2,TRUE,FALSE,3,TRUE,1,FALSE,140,"Swvu.下期印刷.","ACwvu.下期印刷.",#N/A,FALSE,FALSE,0.669291338582677,0.236220472440945,0.82,0.393700787401575,2,"&amp;R&amp;F
&amp;D","",FALSE,FALSE,FALSE,FALSE,1,100,#N/A,#N/A,"=R10C2:R44C15",FALSE,"Rwvu.下期印刷.",#N/A,FALSE,FALSE,TRUE,9,#N/A,#N/A,FALSE,FALSE,TRUE,TRUE,TRUE}</definedName>
    <definedName name="ｖｒｗｔｇｑ" hidden="1">#REF!</definedName>
    <definedName name="vsdcs" hidden="1">[7]売上状況!$AP$117:$AP$163</definedName>
    <definedName name="vsnkod" hidden="1">#REF!</definedName>
    <definedName name="vv" hidden="1">#REF!</definedName>
    <definedName name="ｖｖｖ" hidden="1">{#N/A,#N/A,FALSE,"消耗品費";#N/A,#N/A,FALSE,"製造消耗品費";#N/A,#N/A,FALSE,"特定消耗品費";#N/A,#N/A,FALSE,"福利厚生費"}</definedName>
    <definedName name="vvvvvvv" hidden="1">#REF!</definedName>
    <definedName name="vvvvvvvv">[23]負荷b!#REF!</definedName>
    <definedName name="vwregfvrwｇｆ" hidden="1">{TRUE,TRUE,-0.2,-16.4,616.8,367.8,FALSE,TRUE,TRUE,TRUE,0,1,1,10,#N/A,7,10.8260869565217,2,TRUE,FALSE,3,TRUE,1,FALSE,140,"Swvu.下期印刷.","ACwvu.下期印刷.",#N/A,FALSE,FALSE,0.669291338582677,0.236220472440945,0.82,0.393700787401575,2,"&amp;R&amp;F
&amp;D","",FALSE,FALSE,FALSE,FALSE,1,100,#N/A,#N/A,"=R10C2:R44C15",FALSE,"Rwvu.下期印刷.",#N/A,FALSE,FALSE,TRUE,9,#N/A,#N/A,FALSE,FALSE,TRUE,TRUE,TRUE}</definedName>
    <definedName name="vwsrgfw" hidden="1">{#N/A,#N/A,FALSE,"消耗品費";#N/A,#N/A,FALSE,"製造消耗品費";#N/A,#N/A,FALSE,"特定消耗品費";#N/A,#N/A,FALSE,"福利厚生費"}</definedName>
    <definedName name="ｗ４うｙ４７４" hidden="1">{TRUE,TRUE,-0.2,-16.4,616.8,367.8,FALSE,TRUE,TRUE,TRUE,0,1,1,10,#N/A,7,10.8260869565217,2,TRUE,FALSE,3,TRUE,1,FALSE,140,"Swvu.下期印刷.","ACwvu.下期印刷.",#N/A,FALSE,FALSE,0.669291338582677,0.236220472440945,0.82,0.393700787401575,2,"&amp;R&amp;F
&amp;D","",FALSE,FALSE,FALSE,FALSE,1,100,#N/A,#N/A,"=R10C2:R44C15",FALSE,"Rwvu.下期印刷.",#N/A,FALSE,FALSE,TRUE,9,#N/A,#N/A,FALSE,FALSE,TRUE,TRUE,TRUE}</definedName>
    <definedName name="ｗａｅｒ4" hidden="1">#REF!</definedName>
    <definedName name="wb">'[31]WEB（20040229）'!$D$1:$F$65536</definedName>
    <definedName name="ｗｄ" hidden="1">#REF!</definedName>
    <definedName name="ｗｄｑｄ" hidden="1">#REF!</definedName>
    <definedName name="wdwde" hidden="1">#REF!</definedName>
    <definedName name="we" hidden="1">[7]売上状況!$AQ$117:$AQ$117</definedName>
    <definedName name="wea" hidden="1">[7]売上状況!$AM$117:$AM$165</definedName>
    <definedName name="week">#REF!</definedName>
    <definedName name="wefas" hidden="1">[34]Reduction!#REF!</definedName>
    <definedName name="wefds" hidden="1">[34]Reduction!#REF!</definedName>
    <definedName name="wefs" hidden="1">[7]売上状況!$AM$117:$AM$165</definedName>
    <definedName name="wefsd" hidden="1">[7]売上状況!$AR$117:$AR$117</definedName>
    <definedName name="wefwe" hidden="1">#REF!</definedName>
    <definedName name="welv" hidden="1">#REF!</definedName>
    <definedName name="wesdf" hidden="1">[34]Reduction!#REF!</definedName>
    <definedName name="wetwetgerhe">[76]負荷b!#REF!</definedName>
    <definedName name="WIN">[49]通常!$A$1:$B$177</definedName>
    <definedName name="ＷＩＮＧ">[57]入力リスト!$U$2</definedName>
    <definedName name="wqdd" hidden="1">#REF!</definedName>
    <definedName name="wqeqwew" hidden="1">{#N/A,#N/A,FALSE,"消耗品費";#N/A,#N/A,FALSE,"製造消耗品費";#N/A,#N/A,FALSE,"特定消耗品費";#N/A,#N/A,FALSE,"福利厚生費"}</definedName>
    <definedName name="wrgergsf" hidden="1">#REF!</definedName>
    <definedName name="wrn.r1." hidden="1">{#N/A,#N/A,FALSE,"r0";#N/A,#N/A,FALSE,"TSKC";#N/A,#N/A,FALSE,"TSKG";#N/A,#N/A,FALSE,"吉野C";#N/A,#N/A,FALSE,"吉野G";#N/A,#N/A,FALSE,"吉野G2"}</definedName>
    <definedName name="wrn.ｻﾝﾄﾘｰ試験計画." hidden="1">{#N/A,#N/A,FALSE,"r1";#N/A,#N/A,FALSE,"r2";#N/A,#N/A,FALSE,"R3"}</definedName>
    <definedName name="wrn.製造数入力." hidden="1">{#N/A,#N/A,FALSE,"入力"}</definedName>
    <definedName name="wrn.入出荷明細." hidden="1">{#N/A,#N/A,FALSE,"入力"}</definedName>
    <definedName name="wrn.北陸ｺｶ_ｺｰﾙﾄﾞﾌｨﾙ初回生産." hidden="1">{#N/A,#N/A,TRUE,"R1";#N/A,#N/A,TRUE,"R2";#N/A,#N/A,TRUE,"G1"}</definedName>
    <definedName name="ws46u4ws6" hidden="1">{#N/A,#N/A,FALSE,"消耗品費";#N/A,#N/A,FALSE,"製造消耗品費";#N/A,#N/A,FALSE,"特定消耗品費";#N/A,#N/A,FALSE,"福利厚生費"}</definedName>
    <definedName name="ws46uw43" hidden="1">{TRUE,TRUE,-0.2,-16.4,616.8,367.8,FALSE,FALSE,TRUE,TRUE,0,1,6,11,#N/A,2,54.2857142857143,2,TRUE,FALSE,3,TRUE,1,FALSE,140,"Swvu.印刷料金.","ACwvu.印刷料金.",#N/A,FALSE,FALSE,0.28,0.236220472440945,0.82,0.393700787401575,2,"&amp;R&amp;F
&amp;D","",FALSE,FALSE,FALSE,FALSE,1,100,#N/A,#N/A,"=R10C2:R66C15",FALSE,#N/A,"Cwvu.印刷料金.",FALSE,FALSE,TRUE,9,#N/A,#N/A,FALSE,FALSE,TRUE,TRUE,TRUE}</definedName>
    <definedName name="WW">#REF!</definedName>
    <definedName name="wwww" hidden="1">'[82]C-回'!$IG$144:$IG$181</definedName>
    <definedName name="wwwww" hidden="1">{TRUE,TRUE,-0.2,-16.4,616.8,367.8,FALSE,TRUE,TRUE,TRUE,0,1,1,10,#N/A,7,10.8260869565217,2,TRUE,FALSE,3,TRUE,1,FALSE,140,"Swvu.下期印刷.","ACwvu.下期印刷.",#N/A,FALSE,FALSE,0.669291338582677,0.236220472440945,0.82,0.393700787401575,2,"&amp;R&amp;F
&amp;D","",FALSE,FALSE,FALSE,FALSE,1,100,#N/A,#N/A,"=R10C2:R44C15",FALSE,"Rwvu.下期印刷.",#N/A,FALSE,FALSE,TRUE,9,#N/A,#N/A,FALSE,FALSE,TRUE,TRUE,TRUE}</definedName>
    <definedName name="ｗくぇｒｑｗｒ" hidden="1">{TRUE,TRUE,-0.2,-16.4,616.8,367.8,FALSE,TRUE,TRUE,TRUE,0,1,1,10,#N/A,7,10.8260869565217,2,TRUE,FALSE,3,TRUE,1,FALSE,140,"Swvu.下期印刷.","ACwvu.下期印刷.",#N/A,FALSE,FALSE,0.669291338582677,0.236220472440945,0.82,0.393700787401575,2,"&amp;R&amp;F
&amp;D","",FALSE,FALSE,FALSE,FALSE,1,100,#N/A,#N/A,"=R10C2:R44C15",FALSE,"Rwvu.下期印刷.",#N/A,FALSE,FALSE,TRUE,9,#N/A,#N/A,FALSE,FALSE,TRUE,TRUE,TRUE}</definedName>
    <definedName name="x">[60]ﾗﾝﾆﾝｸﾞ!#REF!</definedName>
    <definedName name="X2元">[83]経営職計算元表!$D$129:$F$188</definedName>
    <definedName name="xazsdasZ" hidden="1">#REF!</definedName>
    <definedName name="xcdc" hidden="1">#REF!</definedName>
    <definedName name="xcqeｆｑ" hidden="1">{TRUE,TRUE,-0.2,-16.4,616.8,367.8,FALSE,TRUE,TRUE,TRUE,0,1,1,10,#N/A,7,10.8260869565217,2,TRUE,FALSE,3,TRUE,1,FALSE,140,"Swvu.下期印刷.","ACwvu.下期印刷.",#N/A,FALSE,FALSE,0.669291338582677,0.236220472440945,0.82,0.393700787401575,2,"&amp;R&amp;F
&amp;D","",FALSE,FALSE,FALSE,FALSE,1,100,#N/A,#N/A,"=R10C2:R44C15",FALSE,"Rwvu.下期印刷.",#N/A,FALSE,FALSE,TRUE,9,#N/A,#N/A,FALSE,FALSE,TRUE,TRUE,TRUE}</definedName>
    <definedName name="xdv" hidden="1">#REF!</definedName>
    <definedName name="xsedcwd" hidden="1">#REF!</definedName>
    <definedName name="XX">[42]見積書!#REF!</definedName>
    <definedName name="xxerxrxewrx" hidden="1">#REF!</definedName>
    <definedName name="XXXX">#REF!</definedName>
    <definedName name="xxxxx" hidden="1">[54]実績エネルギー!#REF!</definedName>
    <definedName name="xxxxxxxxxxxx" hidden="1">[34]Reduction!#REF!</definedName>
    <definedName name="xxxxxxxxxxxxxx" hidden="1">[7]売上状況!#REF!</definedName>
    <definedName name="xxxxxxxxxxxxxxxxxx" hidden="1">#REF!</definedName>
    <definedName name="Ｙ４ＷＹ" hidden="1">{TRUE,TRUE,-0.2,-16.4,616.8,367.8,FALSE,FALSE,TRUE,TRUE,0,1,6,11,#N/A,2,54.2857142857143,2,TRUE,FALSE,3,TRUE,1,FALSE,140,"Swvu.印刷料金.","ACwvu.印刷料金.",#N/A,FALSE,FALSE,0.28,0.236220472440945,0.82,0.393700787401575,2,"&amp;R&amp;F
&amp;D","",FALSE,FALSE,FALSE,FALSE,1,100,#N/A,#N/A,"=R10C2:R66C15",FALSE,#N/A,"Cwvu.印刷料金.",FALSE,FALSE,TRUE,9,#N/A,#N/A,FALSE,FALSE,TRUE,TRUE,TRUE}</definedName>
    <definedName name="ｙ５３ｙｑ" hidden="1">{#N/A,#N/A,FALSE,"消耗品費";#N/A,#N/A,FALSE,"製造消耗品費";#N/A,#N/A,FALSE,"特定消耗品費";#N/A,#N/A,FALSE,"福利厚生費"}</definedName>
    <definedName name="Ｙ５５３Ｑ" hidden="1">{TRUE,TRUE,-0.2,-16.4,616.8,367.8,FALSE,TRUE,TRUE,TRUE,0,1,1,10,#N/A,7,10.8260869565217,2,TRUE,FALSE,3,TRUE,1,FALSE,140,"Swvu.下期印刷.","ACwvu.下期印刷.",#N/A,FALSE,FALSE,0.669291338582677,0.236220472440945,0.82,0.393700787401575,2,"&amp;R&amp;F
&amp;D","",FALSE,FALSE,FALSE,FALSE,1,100,#N/A,#N/A,"=R10C2:R44C15",FALSE,"Rwvu.下期印刷.",#N/A,FALSE,FALSE,TRUE,9,#N/A,#N/A,FALSE,FALSE,TRUE,TRUE,TRUE}</definedName>
    <definedName name="y5aey" hidden="1">{TRUE,TRUE,-0.2,-16.4,616.8,367.8,FALSE,FALSE,TRUE,TRUE,0,1,6,11,#N/A,2,54.2857142857143,2,TRUE,FALSE,3,TRUE,1,FALSE,140,"Swvu.印刷料金.","ACwvu.印刷料金.",#N/A,FALSE,FALSE,0.28,0.236220472440945,0.82,0.393700787401575,2,"&amp;R&amp;F
&amp;D","",FALSE,FALSE,FALSE,FALSE,1,100,#N/A,#N/A,"=R10C2:R66C15",FALSE,#N/A,"Cwvu.印刷料金.",FALSE,FALSE,TRUE,9,#N/A,#N/A,FALSE,FALSE,TRUE,TRUE,TRUE}</definedName>
    <definedName name="Ｙ５Ｗ５" hidden="1">{#N/A,#N/A,FALSE,"消耗品費";#N/A,#N/A,FALSE,"製造消耗品費";#N/A,#N/A,FALSE,"特定消耗品費";#N/A,#N/A,FALSE,"福利厚生費"}</definedName>
    <definedName name="Ｙ５ＷＹＷ３Ｙ" hidden="1">{#N/A,#N/A,FALSE,"消耗品費";#N/A,#N/A,FALSE,"製造消耗品費";#N/A,#N/A,FALSE,"特定消耗品費";#N/A,#N/A,FALSE,"福利厚生費"}</definedName>
    <definedName name="Ｙ５ＹＱ３４" hidden="1">{TRUE,TRUE,-0.2,-16.4,616.8,367.8,FALSE,TRUE,TRUE,TRUE,0,1,1,10,#N/A,7,10.8260869565217,2,TRUE,FALSE,3,TRUE,1,FALSE,140,"Swvu.下期印刷.","ACwvu.下期印刷.",#N/A,FALSE,FALSE,0.669291338582677,0.236220472440945,0.82,0.393700787401575,2,"&amp;R&amp;F
&amp;D","",FALSE,FALSE,FALSE,FALSE,1,100,#N/A,#N/A,"=R10C2:R44C15",FALSE,"Rwvu.下期印刷.",#N/A,FALSE,FALSE,TRUE,9,#N/A,#N/A,FALSE,FALSE,TRUE,TRUE,TRUE}</definedName>
    <definedName name="Ｙ６４Ｗゆ４ＱＷ" hidden="1">{TRUE,TRUE,-0.2,-16.4,616.8,367.8,FALSE,TRUE,TRUE,TRUE,0,1,1,10,#N/A,7,10.8260869565217,2,TRUE,FALSE,3,TRUE,1,FALSE,140,"Swvu.下期印刷.","ACwvu.下期印刷.",#N/A,FALSE,FALSE,0.669291338582677,0.236220472440945,0.82,0.393700787401575,2,"&amp;R&amp;F
&amp;D","",FALSE,FALSE,FALSE,FALSE,1,100,#N/A,#N/A,"=R10C2:R44C15",FALSE,"Rwvu.下期印刷.",#N/A,FALSE,FALSE,TRUE,9,#N/A,#N/A,FALSE,FALSE,TRUE,TRUE,TRUE}</definedName>
    <definedName name="Ｙ６４Ｗゆ４ＷＱ" hidden="1">{#N/A,#N/A,FALSE,"消耗品費";#N/A,#N/A,FALSE,"製造消耗品費";#N/A,#N/A,FALSE,"特定消耗品費";#N/A,#N/A,FALSE,"福利厚生費"}</definedName>
    <definedName name="Ｙ６４ＷゆＷ４" hidden="1">{#N/A,#N/A,FALSE,"消耗品費";#N/A,#N/A,FALSE,"製造消耗品費";#N/A,#N/A,FALSE,"特定消耗品費";#N/A,#N/A,FALSE,"福利厚生費"}</definedName>
    <definedName name="year">#REF!</definedName>
    <definedName name="yergf" hidden="1">[7]売上状況!$AR$117:$AR$117</definedName>
    <definedName name="YES">#REF!</definedName>
    <definedName name="YES1">#REF!</definedName>
    <definedName name="ｙｆｔｈせｔｇふぇｒｙｇｔｆｒ">#REF!</definedName>
    <definedName name="ＹＧ５３" hidden="1">{TRUE,TRUE,-0.2,-16.4,616.8,367.8,FALSE,TRUE,TRUE,TRUE,0,1,1,10,#N/A,7,10.8260869565217,2,TRUE,FALSE,3,TRUE,1,FALSE,140,"Swvu.下期印刷.","ACwvu.下期印刷.",#N/A,FALSE,FALSE,0.669291338582677,0.236220472440945,0.82,0.393700787401575,2,"&amp;R&amp;F
&amp;D","",FALSE,FALSE,FALSE,FALSE,1,100,#N/A,#N/A,"=R10C2:R44C15",FALSE,"Rwvu.下期印刷.",#N/A,FALSE,FALSE,TRUE,9,#N/A,#N/A,FALSE,FALSE,TRUE,TRUE,TRUE}</definedName>
    <definedName name="ygg1" hidden="1">#REF!</definedName>
    <definedName name="yhn" hidden="1">#REF!</definedName>
    <definedName name="ｙｊｄｓ" hidden="1">{TRUE,TRUE,-0.2,-16.4,616.8,367.8,FALSE,TRUE,TRUE,TRUE,0,1,1,10,#N/A,7,10.8260869565217,2,TRUE,FALSE,3,TRUE,1,FALSE,140,"Swvu.下期印刷.","ACwvu.下期印刷.",#N/A,FALSE,FALSE,0.669291338582677,0.236220472440945,0.82,0.393700787401575,2,"&amp;R&amp;F
&amp;D","",FALSE,FALSE,FALSE,FALSE,1,100,#N/A,#N/A,"=R10C2:R44C15",FALSE,"Rwvu.下期印刷.",#N/A,FALSE,FALSE,TRUE,9,#N/A,#N/A,FALSE,FALSE,TRUE,TRUE,TRUE}</definedName>
    <definedName name="ｙｊｓｒｊｙｒｋｊ">#REF!</definedName>
    <definedName name="YN">#REF!</definedName>
    <definedName name="ｙｒｓｒ" hidden="1">{#N/A,#N/A,FALSE,"消耗品費";#N/A,#N/A,FALSE,"製造消耗品費";#N/A,#N/A,FALSE,"特定消耗品費";#N/A,#N/A,FALSE,"福利厚生費"}</definedName>
    <definedName name="yt" hidden="1">#REF!</definedName>
    <definedName name="ytjfj" hidden="1">#REF!</definedName>
    <definedName name="ytjh">[23]負荷b!#REF!</definedName>
    <definedName name="ＹＴＷ４３５Ｙ" hidden="1">{#N/A,#N/A,FALSE,"消耗品費";#N/A,#N/A,FALSE,"製造消耗品費";#N/A,#N/A,FALSE,"特定消耗品費";#N/A,#N/A,FALSE,"福利厚生費"}</definedName>
    <definedName name="yu" hidden="1">#REF!</definedName>
    <definedName name="ｙｗ４５６４" hidden="1">{#N/A,#N/A,FALSE,"消耗品費";#N/A,#N/A,FALSE,"製造消耗品費";#N/A,#N/A,FALSE,"特定消耗品費";#N/A,#N/A,FALSE,"福利厚生費"}</definedName>
    <definedName name="ＹＷ４Ｙ" hidden="1">{TRUE,TRUE,-0.2,-16.4,616.8,367.8,FALSE,FALSE,TRUE,TRUE,0,1,6,11,#N/A,2,54.2857142857143,2,TRUE,FALSE,3,TRUE,1,FALSE,140,"Swvu.印刷料金.","ACwvu.印刷料金.",#N/A,FALSE,FALSE,0.28,0.236220472440945,0.82,0.393700787401575,2,"&amp;R&amp;F
&amp;D","",FALSE,FALSE,FALSE,FALSE,1,100,#N/A,#N/A,"=R10C2:R66C15",FALSE,#N/A,"Cwvu.印刷料金.",FALSE,FALSE,TRUE,9,#N/A,#N/A,FALSE,FALSE,TRUE,TRUE,TRUE}</definedName>
    <definedName name="ｙｙ" hidden="1">#REF!</definedName>
    <definedName name="yyy" hidden="1">{#N/A,#N/A,FALSE,"r0";#N/A,#N/A,FALSE,"TSKC";#N/A,#N/A,FALSE,"TSKG";#N/A,#N/A,FALSE,"吉野C";#N/A,#N/A,FALSE,"吉野G";#N/A,#N/A,FALSE,"吉野G2"}</definedName>
    <definedName name="yyyy" hidden="1">'[82]C-回'!$IG$144:$IG$181</definedName>
    <definedName name="z" hidden="1">{#N/A,#N/A,FALSE,"予算書"}</definedName>
    <definedName name="zaiseki">#REF!</definedName>
    <definedName name="ｚｄ4" hidden="1">#REF!</definedName>
    <definedName name="zqwdxqecwxfwre">#REF!</definedName>
    <definedName name="ｚｓｇｚ44" hidden="1">#REF!</definedName>
    <definedName name="ｚｚｓｓ" hidden="1">#REF!</definedName>
    <definedName name="zzz">[42]見積書!#REF!</definedName>
    <definedName name="ZZZ22" hidden="1">#REF!</definedName>
    <definedName name="ZZZZ" hidden="1">#REF!</definedName>
    <definedName name="ZZZZ444" hidden="1">#REF!</definedName>
    <definedName name="zzzzz" hidden="1">[34]Reduction!#REF!</definedName>
    <definedName name="ZZZZZ222" hidden="1">#REF!</definedName>
    <definedName name="zzzzzz" hidden="1">[7]売上状況!$AK$117:$AK$165</definedName>
    <definedName name="zzzzzzzzz" hidden="1">[34]Reduction!#REF!</definedName>
    <definedName name="zzzzzzzzzz" hidden="1">#REF!</definedName>
    <definedName name="zzzzzzzzzzz" hidden="1">[7]売上状況!$AR$117:$AR$117</definedName>
    <definedName name="zzzzzzzzzzzzzz" hidden="1">[7]売上状況!$AQ$117:$AQ$117</definedName>
    <definedName name="Ｚ価格">#REF!</definedName>
    <definedName name="ｱ" hidden="1">{#N/A,#N/A,FALSE,"内装1";#N/A,#N/A,FALSE,"内装2";#N/A,#N/A,FALSE,"厨房3";#N/A,#N/A,FALSE,"厨房4";#N/A,#N/A,FALSE,"厨房5";#N/A,#N/A,FALSE,"厨房･その他6";#N/A,#N/A,FALSE,"内装支給品7";#N/A,#N/A,FALSE,"備品その他8";#N/A,#N/A,FALSE,"POS･ISP9";#N/A,#N/A,FALSE,"看板10";#N/A,#N/A,FALSE,"集計他11"}</definedName>
    <definedName name="あ" hidden="1">#REF!</definedName>
    <definedName name="あ１">[84]Nﾘｽﾄ!$D$257:$D$258</definedName>
    <definedName name="あ3" hidden="1">#REF!</definedName>
    <definedName name="あ44" hidden="1">#REF!</definedName>
    <definedName name="あｄｓｆ4" hidden="1">#REF!</definedName>
    <definedName name="あｄすぇｆ">[60]ﾗﾝﾆﾝｸﾞ!#REF!</definedName>
    <definedName name="あｓｄｆ4" hidden="1">#REF!</definedName>
    <definedName name="あｓｄふぁ2" hidden="1">#REF!</definedName>
    <definedName name="あｓｆたえｒ2" hidden="1">#REF!</definedName>
    <definedName name="あｓだｓｄ">#REF!</definedName>
    <definedName name="あｓふぁｓ4" hidden="1">#REF!</definedName>
    <definedName name="あｔくぁｗ4" hidden="1">#REF!</definedName>
    <definedName name="あｚｘｓ" hidden="1">#REF!</definedName>
    <definedName name="あｚｚ" hidden="1">#REF!</definedName>
    <definedName name="ああｓｗ" hidden="1">#REF!</definedName>
    <definedName name="ああｗ" hidden="1">#REF!</definedName>
    <definedName name="あああ" localSheetId="1">[51]!あああ</definedName>
    <definedName name="あああ">[51]!あああ</definedName>
    <definedName name="あああｚ" hidden="1">#REF!</definedName>
    <definedName name="ああああ" hidden="1">{#N/A,#N/A,FALSE,"予算書"}</definedName>
    <definedName name="あああああ">#REF!</definedName>
    <definedName name="あああああああ" hidden="1">{#N/A,#N/A,FALSE,"予算書"}</definedName>
    <definedName name="ああああああああああああああああああああ" hidden="1">{#N/A,#N/A,FALSE,"予算書"}</definedName>
    <definedName name="あああああああああああああああああああああああ" localSheetId="1">[51]!あああああああああああああああああああああああ</definedName>
    <definedName name="あああああああああああああああああああああああ">[51]!あああああああああああああああああああああああ</definedName>
    <definedName name="あい">#REF!</definedName>
    <definedName name="あう５２">#REF!</definedName>
    <definedName name="あうぇ4" hidden="1">#REF!</definedName>
    <definedName name="アウェｒ2" hidden="1">#REF!</definedName>
    <definedName name="あうぇｒ3" hidden="1">#REF!</definedName>
    <definedName name="あうぇｒたえ3" hidden="1">#REF!</definedName>
    <definedName name="あえｆ" hidden="1">{#N/A,#N/A,FALSE,"予算書"}</definedName>
    <definedName name="あえｗｒｇ" hidden="1">{#N/A,#N/A,FALSE,"消耗品費";#N/A,#N/A,FALSE,"製造消耗品費";#N/A,#N/A,FALSE,"特定消耗品費";#N/A,#N/A,FALSE,"福利厚生費"}</definedName>
    <definedName name="あか" hidden="1">#REF!</definedName>
    <definedName name="あきき" localSheetId="1">[51]!あきき</definedName>
    <definedName name="あきき">[51]!あきき</definedName>
    <definedName name="アクション">#REF!</definedName>
    <definedName name="あさわ">[85]負荷b!#REF!</definedName>
    <definedName name="あり">#REF!</definedName>
    <definedName name="アレルゲン品目名">[86]入力リスト!$L$2:$L$26</definedName>
    <definedName name="アレルゲン有無">[58]リスト!$D$5:$D$6</definedName>
    <definedName name="いＫ" hidden="1">#REF!</definedName>
    <definedName name="いぃ７ｙｌ７６ｔ" hidden="1">#REF!</definedName>
    <definedName name="いいい" hidden="1">#REF!</definedName>
    <definedName name="いお">#REF!</definedName>
    <definedName name="ｲｺ" hidden="1">#REF!</definedName>
    <definedName name="イニシャルカラー">#REF!</definedName>
    <definedName name="イベント">#REF!</definedName>
    <definedName name="ｲﾑ" hidden="1">#REF!</definedName>
    <definedName name="ｲﾓ" hidden="1">#REF!</definedName>
    <definedName name="イリンプルＮＥＴ">'[87]100ﾚｯﾄﾞｸﾞﾚｰﾌﾟ'!#REF!</definedName>
    <definedName name="う４７４３" hidden="1">{TRUE,TRUE,-0.2,-16.4,616.8,367.8,FALSE,FALSE,TRUE,TRUE,0,1,6,11,#N/A,2,54.2857142857143,2,TRUE,FALSE,3,TRUE,1,FALSE,140,"Swvu.印刷料金.","ACwvu.印刷料金.",#N/A,FALSE,FALSE,0.28,0.236220472440945,0.82,0.393700787401575,2,"&amp;R&amp;F
&amp;D","",FALSE,FALSE,FALSE,FALSE,1,100,#N/A,#N/A,"=R10C2:R66C15",FALSE,#N/A,"Cwvu.印刷料金.",FALSE,FALSE,TRUE,9,#N/A,#N/A,FALSE,FALSE,TRUE,TRUE,TRUE}</definedName>
    <definedName name="うｂ">#REF!</definedName>
    <definedName name="うｇｆｆ」" hidden="1">{#N/A,#N/A,FALSE,"予算書"}</definedName>
    <definedName name="うｊこｌｙ８ｐ">#REF!</definedName>
    <definedName name="うｓる">#REF!</definedName>
    <definedName name="うｔ">#REF!</definedName>
    <definedName name="うい５４うぇ" hidden="1">{#N/A,#N/A,FALSE,"消耗品費";#N/A,#N/A,FALSE,"製造消耗品費";#N/A,#N/A,FALSE,"特定消耗品費";#N/A,#N/A,FALSE,"福利厚生費"}</definedName>
    <definedName name="うう" hidden="1">[7]売上状況!#REF!</definedName>
    <definedName name="ううう" hidden="1">#REF!</definedName>
    <definedName name="うぇｆｑｗ" hidden="1">{TRUE,TRUE,-0.2,-16.4,616.8,367.8,FALSE,FALSE,TRUE,TRUE,0,1,6,11,#N/A,2,54.2857142857143,2,TRUE,FALSE,3,TRUE,1,FALSE,140,"Swvu.印刷料金.","ACwvu.印刷料金.",#N/A,FALSE,FALSE,0.28,0.236220472440945,0.82,0.393700787401575,2,"&amp;R&amp;F
&amp;D","",FALSE,FALSE,FALSE,FALSE,1,100,#N/A,#N/A,"=R10C2:R66C15",FALSE,#N/A,"Cwvu.印刷料金.",FALSE,FALSE,TRUE,9,#N/A,#N/A,FALSE,FALSE,TRUE,TRUE,TRUE}</definedName>
    <definedName name="ヴぇｒｈｂｒｔんｈ" hidden="1">#REF!</definedName>
    <definedName name="うぇｒｑ" hidden="1">{TRUE,TRUE,-0.2,-16.4,616.8,367.8,FALSE,FALSE,TRUE,TRUE,0,1,6,11,#N/A,2,54.2857142857143,2,TRUE,FALSE,3,TRUE,1,FALSE,140,"Swvu.印刷料金.","ACwvu.印刷料金.",#N/A,FALSE,FALSE,0.28,0.236220472440945,0.82,0.393700787401575,2,"&amp;R&amp;F
&amp;D","",FALSE,FALSE,FALSE,FALSE,1,100,#N/A,#N/A,"=R10C2:R66C15",FALSE,#N/A,"Cwvu.印刷料金.",FALSE,FALSE,TRUE,9,#N/A,#N/A,FALSE,FALSE,TRUE,TRUE,TRUE}</definedName>
    <definedName name="うつうあえ">#REF!</definedName>
    <definedName name="え" hidden="1">{#N/A,#N/A,FALSE,"消耗品費";#N/A,#N/A,FALSE,"製造消耗品費";#N/A,#N/A,FALSE,"特定消耗品費";#N/A,#N/A,FALSE,"福利厚生費"}</definedName>
    <definedName name="えｆｗｑｒｗｑｒ" hidden="1">{TRUE,TRUE,-0.2,-16.4,616.8,367.8,FALSE,TRUE,TRUE,TRUE,0,1,1,10,#N/A,7,10.8260869565217,2,TRUE,FALSE,3,TRUE,1,FALSE,140,"Swvu.下期印刷.","ACwvu.下期印刷.",#N/A,FALSE,FALSE,0.669291338582677,0.236220472440945,0.82,0.393700787401575,2,"&amp;R&amp;F
&amp;D","",FALSE,FALSE,FALSE,FALSE,1,100,#N/A,#N/A,"=R10C2:R44C15",FALSE,"Rwvu.下期印刷.",#N/A,FALSE,FALSE,TRUE,9,#N/A,#N/A,FALSE,FALSE,TRUE,TRUE,TRUE}</definedName>
    <definedName name="えｒｇれｇれｗ" hidden="1">#REF!</definedName>
    <definedName name="ぇｒｒｑｗ" hidden="1">{#N/A,#N/A,FALSE,"消耗品費";#N/A,#N/A,FALSE,"製造消耗品費";#N/A,#N/A,FALSE,"特定消耗品費";#N/A,#N/A,FALSE,"福利厚生費"}</definedName>
    <definedName name="えｒげ" hidden="1">{TRUE,TRUE,-0.2,-16.4,616.8,367.8,FALSE,FALSE,TRUE,TRUE,0,1,6,11,#N/A,2,54.2857142857143,2,TRUE,FALSE,3,TRUE,1,FALSE,140,"Swvu.印刷料金.","ACwvu.印刷料金.",#N/A,FALSE,FALSE,0.28,0.236220472440945,0.82,0.393700787401575,2,"&amp;R&amp;F
&amp;D","",FALSE,FALSE,FALSE,FALSE,1,100,#N/A,#N/A,"=R10C2:R66C15",FALSE,#N/A,"Cwvu.印刷料金.",FALSE,FALSE,TRUE,9,#N/A,#N/A,FALSE,FALSE,TRUE,TRUE,TRUE}</definedName>
    <definedName name="えｒげｒ" hidden="1">{TRUE,TRUE,-0.2,-16.4,616.8,367.8,FALSE,FALSE,TRUE,TRUE,0,1,6,11,#N/A,2,54.2857142857143,2,TRUE,FALSE,3,TRUE,1,FALSE,140,"Swvu.印刷料金.","ACwvu.印刷料金.",#N/A,FALSE,FALSE,0.28,0.236220472440945,0.82,0.393700787401575,2,"&amp;R&amp;F
&amp;D","",FALSE,FALSE,FALSE,FALSE,1,100,#N/A,#N/A,"=R10C2:R66C15",FALSE,#N/A,"Cwvu.印刷料金.",FALSE,FALSE,TRUE,9,#N/A,#N/A,FALSE,FALSE,TRUE,TRUE,TRUE}</definedName>
    <definedName name="えｒふぇｗｒ" hidden="1">{TRUE,TRUE,-0.2,-16.4,616.8,367.8,FALSE,FALSE,TRUE,TRUE,0,1,6,11,#N/A,2,54.2857142857143,2,TRUE,FALSE,3,TRUE,1,FALSE,140,"Swvu.印刷料金.","ACwvu.印刷料金.",#N/A,FALSE,FALSE,0.28,0.236220472440945,0.82,0.393700787401575,2,"&amp;R&amp;F
&amp;D","",FALSE,FALSE,FALSE,FALSE,1,100,#N/A,#N/A,"=R10C2:R66C15",FALSE,#N/A,"Cwvu.印刷料金.",FALSE,FALSE,TRUE,9,#N/A,#N/A,FALSE,FALSE,TRUE,TRUE,TRUE}</definedName>
    <definedName name="えｗてｒちぇｗ" hidden="1">{TRUE,TRUE,-0.2,-16.4,616.8,367.8,FALSE,TRUE,TRUE,TRUE,0,1,1,10,#N/A,7,10.8260869565217,2,TRUE,FALSE,3,TRUE,1,FALSE,140,"Swvu.下期印刷.","ACwvu.下期印刷.",#N/A,FALSE,FALSE,0.669291338582677,0.236220472440945,0.82,0.393700787401575,2,"&amp;R&amp;F
&amp;D","",FALSE,FALSE,FALSE,FALSE,1,100,#N/A,#N/A,"=R10C2:R44C15",FALSE,"Rwvu.下期印刷.",#N/A,FALSE,FALSE,TRUE,9,#N/A,#N/A,FALSE,FALSE,TRUE,TRUE,TRUE}</definedName>
    <definedName name="えええ" hidden="1">#REF!</definedName>
    <definedName name="ええれれｒ" hidden="1">#REF!</definedName>
    <definedName name="エネルギー生産性___重油">#REF!</definedName>
    <definedName name="エネルギー生産性___電力">#REF!</definedName>
    <definedName name="えふぇｗｑｒ" hidden="1">{#N/A,#N/A,FALSE,"消耗品費";#N/A,#N/A,FALSE,"製造消耗品費";#N/A,#N/A,FALSE,"特定消耗品費";#N/A,#N/A,FALSE,"福利厚生費"}</definedName>
    <definedName name="エリア順" localSheetId="1">[88]!エリア順</definedName>
    <definedName name="エリア順">[88]!エリア順</definedName>
    <definedName name="えれｑｑｒ" hidden="1">{#N/A,#N/A,FALSE,"消耗品費";#N/A,#N/A,FALSE,"製造消耗品費";#N/A,#N/A,FALSE,"特定消耗品費";#N/A,#N/A,FALSE,"福利厚生費"}</definedName>
    <definedName name="お" hidden="1">{#N/A,#N/A,FALSE,"予算書"}</definedName>
    <definedName name="おあｇれｊぽあ" hidden="1">#REF!</definedName>
    <definedName name="おぃじょい">#REF!</definedName>
    <definedName name="オイル瓶区分">#REF!</definedName>
    <definedName name="おうく">#REF!</definedName>
    <definedName name="おお" hidden="1">{#N/A,#N/A,FALSE,"消耗品費";#N/A,#N/A,FALSE,"製造消耗品費";#N/A,#N/A,FALSE,"特定消耗品費";#N/A,#N/A,FALSE,"福利厚生費"}</definedName>
    <definedName name="おおお" hidden="1">#REF!</definedName>
    <definedName name="おぴい">#REF!</definedName>
    <definedName name="おぷゆ783">#REF!</definedName>
    <definedName name="おぽｐｙｐ">#REF!</definedName>
    <definedName name="ｵﾚﾝｼﾞ">#REF!</definedName>
    <definedName name="オレンジＮＥＴ">'[87]100ﾚｯﾄﾞｸﾞﾚｰﾌﾟ'!#REF!</definedName>
    <definedName name="お得意先様">[89]区分!$K$5:$K$50</definedName>
    <definedName name="カウンタ">[32]酸度ﾃﾞｰﾀ!$N$2</definedName>
    <definedName name="かかか" hidden="1">#REF!</definedName>
    <definedName name="カゴメ">[52]!カゴメ</definedName>
    <definedName name="かごめ">[32]Macro1!$C$7</definedName>
    <definedName name="ガス" hidden="1">#REF!</definedName>
    <definedName name="カツライン">#REF!</definedName>
    <definedName name="きう">#REF!</definedName>
    <definedName name="ぎて" hidden="1">{#N/A,#N/A,FALSE,"予算書"}</definedName>
    <definedName name="キューピー">[90]Sheet1!$A$2:$A$29</definedName>
    <definedName name="くぁｓ" hidden="1">#REF!</definedName>
    <definedName name="くぁｓｗｓ" hidden="1">#REF!</definedName>
    <definedName name="くぁあｗｓ" hidden="1">#REF!</definedName>
    <definedName name="くうｔ">#REF!</definedName>
    <definedName name="くぇ" hidden="1">#REF!</definedName>
    <definedName name="ｸﾞﾗﾌ" hidden="1">{#N/A,#N/A,FALSE,"r0";#N/A,#N/A,FALSE,"TSKC";#N/A,#N/A,FALSE,"TSKG";#N/A,#N/A,FALSE,"吉野C";#N/A,#N/A,FALSE,"吉野G";#N/A,#N/A,FALSE,"吉野G2"}</definedName>
    <definedName name="ｸﾞﾗﾌ1">"グラフ 4"</definedName>
    <definedName name="ｸﾞﾙｺｰｽ">[27]糖化ｽﾀｰﾁ!$F$2:$F$65536</definedName>
    <definedName name="ｸﾚｰﾝ機種">#REF!</definedName>
    <definedName name="げｓｔｒｈ" hidden="1">{TRUE,TRUE,-0.2,-16.4,616.8,367.8,FALSE,FALSE,TRUE,TRUE,0,1,6,11,#N/A,2,54.2857142857143,2,TRUE,FALSE,3,TRUE,1,FALSE,140,"Swvu.印刷料金.","ACwvu.印刷料金.",#N/A,FALSE,FALSE,0.28,0.236220472440945,0.82,0.393700787401575,2,"&amp;R&amp;F
&amp;D","",FALSE,FALSE,FALSE,FALSE,1,100,#N/A,#N/A,"=R10C2:R66C15",FALSE,#N/A,"Cwvu.印刷料金.",FALSE,FALSE,TRUE,9,#N/A,#N/A,FALSE,FALSE,TRUE,TRUE,TRUE}</definedName>
    <definedName name="げｔｒｓげ" hidden="1">{#N/A,#N/A,FALSE,"消耗品費";#N/A,#N/A,FALSE,"製造消耗品費";#N/A,#N/A,FALSE,"特定消耗品費";#N/A,#N/A,FALSE,"福利厚生費"}</definedName>
    <definedName name="げｔらｈｇ" hidden="1">{TRUE,TRUE,-0.2,-16.4,616.8,367.8,FALSE,TRUE,TRUE,TRUE,0,1,1,10,#N/A,7,10.8260869565217,2,TRUE,FALSE,3,TRUE,1,FALSE,140,"Swvu.下期印刷.","ACwvu.下期印刷.",#N/A,FALSE,FALSE,0.669291338582677,0.236220472440945,0.82,0.393700787401575,2,"&amp;R&amp;F
&amp;D","",FALSE,FALSE,FALSE,FALSE,1,100,#N/A,#N/A,"=R10C2:R44C15",FALSE,"Rwvu.下期印刷.",#N/A,FALSE,FALSE,TRUE,9,#N/A,#N/A,FALSE,FALSE,TRUE,TRUE,TRUE}</definedName>
    <definedName name="げあ" hidden="1">{#N/A,#N/A,FALSE,"消耗品費";#N/A,#N/A,FALSE,"製造消耗品費";#N/A,#N/A,FALSE,"特定消耗品費";#N/A,#N/A,FALSE,"福利厚生費"}</definedName>
    <definedName name="ケース">[12]口割_TST10!$C$25</definedName>
    <definedName name="こうお">#REF!</definedName>
    <definedName name="こうきう">#REF!</definedName>
    <definedName name="ここｒ" hidden="1">{#N/A,#N/A,FALSE,"消耗品費";#N/A,#N/A,FALSE,"製造消耗品費";#N/A,#N/A,FALSE,"特定消耗品費";#N/A,#N/A,FALSE,"福利厚生費"}</definedName>
    <definedName name="こば">#REF!</definedName>
    <definedName name="コピー">#REF!</definedName>
    <definedName name="さｆｘｃｖふぇｇｔｒだｇｖｔｇ" hidden="1">#REF!</definedName>
    <definedName name="サイトコード">#REF!</definedName>
    <definedName name="サブシステム名">[91]目次!$P$2</definedName>
    <definedName name="し" hidden="1">#REF!</definedName>
    <definedName name="ｼｶｶﾘ">#REF!</definedName>
    <definedName name="じじ「" hidden="1">#REF!</definedName>
    <definedName name="システム分類">OFFSET([92]list!$B$2,0,0,COUNTA([92]list!$B$1:$B$65536)-1,1)</definedName>
    <definedName name="システム名">[91]目次!$P$1</definedName>
    <definedName name="ジャパンフーズ株式会社">#REF!</definedName>
    <definedName name="じゅ">#REF!</definedName>
    <definedName name="ｽｰﾊﾟｰｺﾝﾋﾞﾆ">#REF!</definedName>
    <definedName name="スケジュール" hidden="1">#REF!</definedName>
    <definedName name="すすす" hidden="1">#REF!</definedName>
    <definedName name="ステータス">[93]②!$F$16:$F$19</definedName>
    <definedName name="スパン">#REF!</definedName>
    <definedName name="ｽﾋﾟｰﾄﾞ">[94]B!$AU$50:$AV$51</definedName>
    <definedName name="せｑｗｆｑ" hidden="1">{TRUE,TRUE,-0.2,-16.4,616.8,367.8,FALSE,FALSE,TRUE,TRUE,0,1,6,11,#N/A,2,54.2857142857143,2,TRUE,FALSE,3,TRUE,1,FALSE,140,"Swvu.印刷料金.","ACwvu.印刷料金.",#N/A,FALSE,FALSE,0.28,0.236220472440945,0.82,0.393700787401575,2,"&amp;R&amp;F
&amp;D","",FALSE,FALSE,FALSE,FALSE,1,100,#N/A,#N/A,"=R10C2:R66C15",FALSE,#N/A,"Cwvu.印刷料金.",FALSE,FALSE,TRUE,9,#N/A,#N/A,FALSE,FALSE,TRUE,TRUE,TRUE}</definedName>
    <definedName name="せｗfqw" hidden="1">{TRUE,TRUE,-0.2,-16.4,616.8,367.8,FALSE,FALSE,TRUE,TRUE,0,1,6,11,#N/A,2,54.2857142857143,2,TRUE,FALSE,3,TRUE,1,FALSE,140,"Swvu.印刷料金.","ACwvu.印刷料金.",#N/A,FALSE,FALSE,0.28,0.236220472440945,0.82,0.393700787401575,2,"&amp;R&amp;F
&amp;D","",FALSE,FALSE,FALSE,FALSE,1,100,#N/A,#N/A,"=R10C2:R66C15",FALSE,#N/A,"Cwvu.印刷料金.",FALSE,FALSE,TRUE,9,#N/A,#N/A,FALSE,FALSE,TRUE,TRUE,TRUE}</definedName>
    <definedName name="せｗｆくぇｆ" hidden="1">{TRUE,TRUE,-0.2,-16.4,616.8,367.8,FALSE,FALSE,TRUE,TRUE,0,1,6,11,#N/A,2,54.2857142857143,2,TRUE,FALSE,3,TRUE,1,FALSE,140,"Swvu.印刷料金.","ACwvu.印刷料金.",#N/A,FALSE,FALSE,0.28,0.236220472440945,0.82,0.393700787401575,2,"&amp;R&amp;F
&amp;D","",FALSE,FALSE,FALSE,FALSE,1,100,#N/A,#N/A,"=R10C2:R66C15",FALSE,#N/A,"Cwvu.印刷料金.",FALSE,FALSE,TRUE,9,#N/A,#N/A,FALSE,FALSE,TRUE,TRUE,TRUE}</definedName>
    <definedName name="セールスポイント">#REF!</definedName>
    <definedName name="セールス予測">#REF!</definedName>
    <definedName name="そ" hidden="1">#REF!</definedName>
    <definedName name="その他">#REF!</definedName>
    <definedName name="その他注意">#REF!</definedName>
    <definedName name="ソフト">[95]家計!$E$3:$G$17</definedName>
    <definedName name="そり" hidden="1">#REF!</definedName>
    <definedName name="た" hidden="1">#REF!</definedName>
    <definedName name="ダイナミック">[72]!ﾀﾞｲﾅﾐｯｸ</definedName>
    <definedName name="チェック" hidden="1">{#N/A,#N/A,FALSE,"予算書"}</definedName>
    <definedName name="チェックシート" hidden="1">{#N/A,#N/A,FALSE,"予算書"}</definedName>
    <definedName name="チルド" hidden="1">{#N/A,#N/A,FALSE,"予算書"}</definedName>
    <definedName name="チルド需給">[96]新設依頼!#REF!</definedName>
    <definedName name="つあえ">#REF!</definedName>
    <definedName name="でｒｑｑ" hidden="1">{TRUE,TRUE,-0.2,-16.4,616.8,367.8,FALSE,TRUE,TRUE,TRUE,0,1,1,10,#N/A,7,10.8260869565217,2,TRUE,FALSE,3,TRUE,1,FALSE,140,"Swvu.下期印刷.","ACwvu.下期印刷.",#N/A,FALSE,FALSE,0.669291338582677,0.236220472440945,0.82,0.393700787401575,2,"&amp;R&amp;F
&amp;D","",FALSE,FALSE,FALSE,FALSE,1,100,#N/A,#N/A,"=R10C2:R44C15",FALSE,"Rwvu.下期印刷.",#N/A,FALSE,FALSE,TRUE,9,#N/A,#N/A,FALSE,FALSE,TRUE,TRUE,TRUE}</definedName>
    <definedName name="でｗｑｆｗｑ" hidden="1">{TRUE,TRUE,-0.2,-16.4,616.8,367.8,FALSE,TRUE,TRUE,TRUE,0,1,1,10,#N/A,7,10.8260869565217,2,TRUE,FALSE,3,TRUE,1,FALSE,140,"Swvu.下期印刷.","ACwvu.下期印刷.",#N/A,FALSE,FALSE,0.669291338582677,0.236220472440945,0.82,0.393700787401575,2,"&amp;R&amp;F
&amp;D","",FALSE,FALSE,FALSE,FALSE,1,100,#N/A,#N/A,"=R10C2:R44C15",FALSE,"Rwvu.下期印刷.",#N/A,FALSE,FALSE,TRUE,9,#N/A,#N/A,FALSE,FALSE,TRUE,TRUE,TRUE}</definedName>
    <definedName name="でｗｑれ" hidden="1">{#N/A,#N/A,FALSE,"消耗品費";#N/A,#N/A,FALSE,"製造消耗品費";#N/A,#N/A,FALSE,"特定消耗品費";#N/A,#N/A,FALSE,"福利厚生費"}</definedName>
    <definedName name="でｗふぇｗｑｒｗ" hidden="1">{TRUE,TRUE,-0.2,-16.4,616.8,367.8,FALSE,TRUE,TRUE,TRUE,0,1,1,10,#N/A,7,10.8260869565217,2,TRUE,FALSE,3,TRUE,1,FALSE,140,"Swvu.下期印刷.","ACwvu.下期印刷.",#N/A,FALSE,FALSE,0.669291338582677,0.236220472440945,0.82,0.393700787401575,2,"&amp;R&amp;F
&amp;D","",FALSE,FALSE,FALSE,FALSE,1,100,#N/A,#N/A,"=R10C2:R44C15",FALSE,"Rwvu.下期印刷.",#N/A,FALSE,FALSE,TRUE,9,#N/A,#N/A,FALSE,FALSE,TRUE,TRUE,TRUE}</definedName>
    <definedName name="てあｈ４え" hidden="1">{TRUE,TRUE,-0.2,-16.4,616.8,367.8,FALSE,TRUE,TRUE,TRUE,0,1,1,10,#N/A,7,10.8260869565217,2,TRUE,FALSE,3,TRUE,1,FALSE,140,"Swvu.下期印刷.","ACwvu.下期印刷.",#N/A,FALSE,FALSE,0.669291338582677,0.236220472440945,0.82,0.393700787401575,2,"&amp;R&amp;F
&amp;D","",FALSE,FALSE,FALSE,FALSE,1,100,#N/A,#N/A,"=R10C2:R44C15",FALSE,"Rwvu.下期印刷.",#N/A,FALSE,FALSE,TRUE,9,#N/A,#N/A,FALSE,FALSE,TRUE,TRUE,TRUE}</definedName>
    <definedName name="てあｈｑｔｈ" hidden="1">{TRUE,TRUE,-0.2,-16.4,616.8,367.8,FALSE,TRUE,TRUE,TRUE,0,1,1,10,#N/A,7,10.8260869565217,2,TRUE,FALSE,3,TRUE,1,FALSE,140,"Swvu.下期印刷.","ACwvu.下期印刷.",#N/A,FALSE,FALSE,0.669291338582677,0.236220472440945,0.82,0.393700787401575,2,"&amp;R&amp;F
&amp;D","",FALSE,FALSE,FALSE,FALSE,1,100,#N/A,#N/A,"=R10C2:R44C15",FALSE,"Rwvu.下期印刷.",#N/A,FALSE,FALSE,TRUE,9,#N/A,#N/A,FALSE,FALSE,TRUE,TRUE,TRUE}</definedName>
    <definedName name="てあｈた" hidden="1">{TRUE,TRUE,-0.2,-16.4,616.8,367.8,FALSE,FALSE,TRUE,TRUE,0,1,6,11,#N/A,2,54.2857142857143,2,TRUE,FALSE,3,TRUE,1,FALSE,140,"Swvu.印刷料金.","ACwvu.印刷料金.",#N/A,FALSE,FALSE,0.28,0.236220472440945,0.82,0.393700787401575,2,"&amp;R&amp;F
&amp;D","",FALSE,FALSE,FALSE,FALSE,1,100,#N/A,#N/A,"=R10C2:R66C15",FALSE,#N/A,"Cwvu.印刷料金.",FALSE,FALSE,TRUE,9,#N/A,#N/A,FALSE,FALSE,TRUE,TRUE,TRUE}</definedName>
    <definedName name="てぇｒｓ" hidden="1">{TRUE,TRUE,-0.2,-16.4,616.8,367.8,FALSE,FALSE,TRUE,TRUE,0,1,6,11,#N/A,2,54.2857142857143,2,TRUE,FALSE,3,TRUE,1,FALSE,140,"Swvu.印刷料金.","ACwvu.印刷料金.",#N/A,FALSE,FALSE,0.28,0.236220472440945,0.82,0.393700787401575,2,"&amp;R&amp;F
&amp;D","",FALSE,FALSE,FALSE,FALSE,1,100,#N/A,#N/A,"=R10C2:R66C15",FALSE,#N/A,"Cwvu.印刷料金.",FALSE,FALSE,TRUE,9,#N/A,#N/A,FALSE,FALSE,TRUE,TRUE,TRUE}</definedName>
    <definedName name="でええ">#REF!</definedName>
    <definedName name="データ">[58]リスト!$P$5:$P$6</definedName>
    <definedName name="データコピー" localSheetId="1">[97]!データコピー</definedName>
    <definedName name="データコピー">[97]!データコピー</definedName>
    <definedName name="データコピー2" localSheetId="1">[97]!データコピー2</definedName>
    <definedName name="データコピー2">[97]!データコピー2</definedName>
    <definedName name="テトラパック">#REF!</definedName>
    <definedName name="でふぇｑｒｑ" hidden="1">{#N/A,#N/A,FALSE,"消耗品費";#N/A,#N/A,FALSE,"製造消耗品費";#N/A,#N/A,FALSE,"特定消耗品費";#N/A,#N/A,FALSE,"福利厚生費"}</definedName>
    <definedName name="デポ">[89]区分!#REF!</definedName>
    <definedName name="どうする">#REF!</definedName>
    <definedName name="どこの">#REF!</definedName>
    <definedName name="ドライ終売">[1]ﾌﾙｰﾂ村pet!#REF!</definedName>
    <definedName name="トラサテ区分">#REF!</definedName>
    <definedName name="トラサテ区分内容">#REF!</definedName>
    <definedName name="ニチレイ金額">[98]おおもとﾃﾞｰﾀ!$V$15:$V$136</definedName>
    <definedName name="は" hidden="1">#REF!</definedName>
    <definedName name="ば" hidden="1">{#N/A,#N/A,FALSE,"予算書"}</definedName>
    <definedName name="ハード">[95]家計!$M$3:$O$17</definedName>
    <definedName name="ぱーと２">#REF!</definedName>
    <definedName name="ばかばか" hidden="1">{#N/A,#N/A,FALSE,"予算書"}</definedName>
    <definedName name="ばば" hidden="1">{#N/A,#N/A,FALSE,"内装1";#N/A,#N/A,FALSE,"内装2";#N/A,#N/A,FALSE,"厨房3";#N/A,#N/A,FALSE,"厨房4";#N/A,#N/A,FALSE,"厨房5";#N/A,#N/A,FALSE,"厨房･その他6";#N/A,#N/A,FALSE,"内装支給品7";#N/A,#N/A,FALSE,"備品その他8";#N/A,#N/A,FALSE,"POS･ISP9";#N/A,#N/A,FALSE,"看板10";#N/A,#N/A,FALSE,"集計他11"}</definedName>
    <definedName name="ははは" hidden="1">#REF!</definedName>
    <definedName name="ばばば" hidden="1">{#N/A,#N/A,FALSE,"予算書"}</definedName>
    <definedName name="ﾊﾟﾚｯﾄ積数">[99]指標見込み!#REF!</definedName>
    <definedName name="はんせい">#REF!</definedName>
    <definedName name="ピクチャ">#REF!</definedName>
    <definedName name="ピローｈ">[12]口割_TST10!$C$28</definedName>
    <definedName name="ふぁ" hidden="1">{#N/A,#N/A,FALSE,"予算書"}</definedName>
    <definedName name="フィルム">[12]口割_TST10!$C$24</definedName>
    <definedName name="ﾌｨﾙﾑ荷造">#REF!</definedName>
    <definedName name="ﾌｨﾙﾑ充填">#REF!</definedName>
    <definedName name="ﾌｨﾙﾑ前処理">#REF!</definedName>
    <definedName name="ﾌｨﾙﾑ調合">#REF!</definedName>
    <definedName name="フーズ">[95]家計!$I$3:$K$17</definedName>
    <definedName name="ふぇｒｑｆｗくぇ" hidden="1">{#N/A,#N/A,FALSE,"消耗品費";#N/A,#N/A,FALSE,"製造消耗品費";#N/A,#N/A,FALSE,"特定消耗品費";#N/A,#N/A,FALSE,"福利厚生費"}</definedName>
    <definedName name="ふき" hidden="1">{TRUE,TRUE,-0.2,-16.4,616.8,367.8,FALSE,TRUE,TRUE,TRUE,0,1,1,10,#N/A,7,10.8260869565217,2,TRUE,FALSE,3,TRUE,1,FALSE,140,"Swvu.下期印刷.","ACwvu.下期印刷.",#N/A,FALSE,FALSE,0.669291338582677,0.236220472440945,0.82,0.393700787401575,2,"&amp;R&amp;F
&amp;D","",FALSE,FALSE,FALSE,FALSE,1,100,#N/A,#N/A,"=R10C2:R44C15",FALSE,"Rwvu.下期印刷.",#N/A,FALSE,FALSE,TRUE,9,#N/A,#N/A,FALSE,FALSE,TRUE,TRUE,TRUE}</definedName>
    <definedName name="ﾌｼﾞﾄﾗﾝｽ金額">[98]おおもとﾃﾞｰﾀ!$W$15:$W$136</definedName>
    <definedName name="プルタブユニット">#REF!</definedName>
    <definedName name="プログラム">[70]管理票!$T$5</definedName>
    <definedName name="べｄｈてｓ" hidden="1">{#N/A,#N/A,FALSE,"消耗品費";#N/A,#N/A,FALSE,"製造消耗品費";#N/A,#N/A,FALSE,"特定消耗品費";#N/A,#N/A,FALSE,"福利厚生費"}</definedName>
    <definedName name="へｇｈ">#REF!</definedName>
    <definedName name="べｓてぇ" hidden="1">{#N/A,#N/A,FALSE,"消耗品費";#N/A,#N/A,FALSE,"製造消耗品費";#N/A,#N/A,FALSE,"特定消耗品費";#N/A,#N/A,FALSE,"福利厚生費"}</definedName>
    <definedName name="ﾍﾟｰﾊﾟｰ" localSheetId="1">[51]!ﾍﾟｰﾊﾟｰ</definedName>
    <definedName name="ﾍﾟｰﾊﾟｰ">[51]!ﾍﾟｰﾊﾟｰ</definedName>
    <definedName name="べでぇｓ" hidden="1">{TRUE,TRUE,-0.2,-16.4,616.8,367.8,FALSE,FALSE,TRUE,TRUE,0,1,6,11,#N/A,2,54.2857142857143,2,TRUE,FALSE,3,TRUE,1,FALSE,140,"Swvu.印刷料金.","ACwvu.印刷料金.",#N/A,FALSE,FALSE,0.28,0.236220472440945,0.82,0.393700787401575,2,"&amp;R&amp;F
&amp;D","",FALSE,FALSE,FALSE,FALSE,1,100,#N/A,#N/A,"=R10C2:R66C15",FALSE,#N/A,"Cwvu.印刷料金.",FALSE,FALSE,TRUE,9,#N/A,#N/A,FALSE,FALSE,TRUE,TRUE,TRUE}</definedName>
    <definedName name="べてぇさてぇ" hidden="1">{TRUE,TRUE,-0.2,-16.4,616.8,367.8,FALSE,TRUE,TRUE,TRUE,0,1,1,10,#N/A,7,10.8260869565217,2,TRUE,FALSE,3,TRUE,1,FALSE,140,"Swvu.下期印刷.","ACwvu.下期印刷.",#N/A,FALSE,FALSE,0.669291338582677,0.236220472440945,0.82,0.393700787401575,2,"&amp;R&amp;F
&amp;D","",FALSE,FALSE,FALSE,FALSE,1,100,#N/A,#N/A,"=R10C2:R44C15",FALSE,"Rwvu.下期印刷.",#N/A,FALSE,FALSE,TRUE,9,#N/A,#N/A,FALSE,FALSE,TRUE,TRUE,TRUE}</definedName>
    <definedName name="へへへ" hidden="1">#REF!</definedName>
    <definedName name="ホテル">#REF!</definedName>
    <definedName name="ぽゆ">#REF!</definedName>
    <definedName name="ポリ袋">[12]口割_TST10!$C$26</definedName>
    <definedName name="ほん" localSheetId="1">[51]!ほん</definedName>
    <definedName name="ほん">[51]!ほん</definedName>
    <definedName name="ﾏ" hidden="1">{#N/A,#N/A,FALSE,"入力"}</definedName>
    <definedName name="まあ" hidden="1">{#N/A,#N/A,FALSE,"消耗品費";#N/A,#N/A,FALSE,"製造消耗品費";#N/A,#N/A,FALSE,"特定消耗品費";#N/A,#N/A,FALSE,"福利厚生費"}</definedName>
    <definedName name="ﾏイ" hidden="1">{#N/A,#N/A,FALSE,"入力"}</definedName>
    <definedName name="マスター" hidden="1">{#N/A,#N/A,FALSE,"入力"}</definedName>
    <definedName name="ますたー" hidden="1">{#N/A,#N/A,FALSE,"入力"}</definedName>
    <definedName name="まるごと" hidden="1">{#N/A,#N/A,FALSE,"消耗品費";#N/A,#N/A,FALSE,"製造消耗品費";#N/A,#N/A,FALSE,"特定消耗品費";#N/A,#N/A,FALSE,"福利厚生費"}</definedName>
    <definedName name="ﾏﾙﾄｰｽ">[27]糖化ｽﾀｰﾁ!$G$2:$G$65536</definedName>
    <definedName name="ﾏﾙﾄﾄﾘｵｰｽ">[27]糖化ｽﾀｰﾁ!$H$2:$H$65536</definedName>
    <definedName name="みどり" hidden="1">#REF!</definedName>
    <definedName name="みどりのやさい">#REF!</definedName>
    <definedName name="ﾑ" hidden="1">{#N/A,#N/A,FALSE,"予算書"}</definedName>
    <definedName name="むむ" hidden="1">{#N/A,#N/A,FALSE,"消耗品費";#N/A,#N/A,FALSE,"製造消耗品費";#N/A,#N/A,FALSE,"特定消耗品費";#N/A,#N/A,FALSE,"福利厚生費"}</definedName>
    <definedName name="むらかみ" hidden="1">{#N/A,#N/A,FALSE,"消耗品費";#N/A,#N/A,FALSE,"製造消耗品費";#N/A,#N/A,FALSE,"特定消耗品費";#N/A,#N/A,FALSE,"福利厚生費"}</definedName>
    <definedName name="も「い" hidden="1">{#N/A,#N/A,FALSE,"消耗品費";#N/A,#N/A,FALSE,"製造消耗品費";#N/A,#N/A,FALSE,"特定消耗品費";#N/A,#N/A,FALSE,"福利厚生費"}</definedName>
    <definedName name="もちもち">[100]Sheet2!$C$4:$I$88</definedName>
    <definedName name="もちもちもち">[100]Sheet2!$C$4:$R$88</definedName>
    <definedName name="もも" hidden="1">{#N/A,#N/A,FALSE,"消耗品費";#N/A,#N/A,FALSE,"製造消耗品費";#N/A,#N/A,FALSE,"特定消耗品費";#N/A,#N/A,FALSE,"福利厚生費"}</definedName>
    <definedName name="モルツ">[72]!ﾓﾙﾂ</definedName>
    <definedName name="やｒちぇ" hidden="1">{TRUE,TRUE,-0.2,-16.4,616.8,367.8,FALSE,TRUE,TRUE,TRUE,0,1,1,10,#N/A,7,10.8260869565217,2,TRUE,FALSE,3,TRUE,1,FALSE,140,"Swvu.下期印刷.","ACwvu.下期印刷.",#N/A,FALSE,FALSE,0.669291338582677,0.236220472440945,0.82,0.393700787401575,2,"&amp;R&amp;F
&amp;D","",FALSE,FALSE,FALSE,FALSE,1,100,#N/A,#N/A,"=R10C2:R44C15",FALSE,"Rwvu.下期印刷.",#N/A,FALSE,FALSE,TRUE,9,#N/A,#N/A,FALSE,FALSE,TRUE,TRUE,TRUE}</definedName>
    <definedName name="ゆｐ4" hidden="1">#REF!</definedName>
    <definedName name="ユーザー">#REF!</definedName>
    <definedName name="ゆき">#REF!</definedName>
    <definedName name="よーぐると">[66]DATA!$B$5:$L$199</definedName>
    <definedName name="ﾗｲﾝ">#REF!</definedName>
    <definedName name="ラインフロー大型袋荷造り１" hidden="1">{#N/A,#N/A,FALSE,"予算書"}</definedName>
    <definedName name="ﾗｲﾝ別原価9706_ﾃﾞｰﾀ_List">#REF!</definedName>
    <definedName name="ﾗﾌﾞﾚ荷造">#REF!</definedName>
    <definedName name="ﾗﾌﾞﾚ充填">#REF!</definedName>
    <definedName name="ﾗﾌﾞﾚ前処理">#REF!</definedName>
    <definedName name="ﾗﾌﾞﾚ調合">#REF!</definedName>
    <definedName name="ﾗﾌﾞﾚ培養">#REF!</definedName>
    <definedName name="ラベル備考">#REF!</definedName>
    <definedName name="らやうぇｒ" hidden="1">{TRUE,TRUE,-0.2,-16.4,616.8,367.8,FALSE,FALSE,TRUE,TRUE,0,1,6,11,#N/A,2,54.2857142857143,2,TRUE,FALSE,3,TRUE,1,FALSE,140,"Swvu.印刷料金.","ACwvu.印刷料金.",#N/A,FALSE,FALSE,0.28,0.236220472440945,0.82,0.393700787401575,2,"&amp;R&amp;F
&amp;D","",FALSE,FALSE,FALSE,FALSE,1,100,#N/A,#N/A,"=R10C2:R66C15",FALSE,#N/A,"Cwvu.印刷料金.",FALSE,FALSE,TRUE,9,#N/A,#N/A,FALSE,FALSE,TRUE,TRUE,TRUE}</definedName>
    <definedName name="リージョン区分">#REF!</definedName>
    <definedName name="リージョン区分内容">#REF!</definedName>
    <definedName name="リスト">INDIRECT(#REF!)</definedName>
    <definedName name="リピートボタン_Click" localSheetId="1">[101]!リピートボタン_Click</definedName>
    <definedName name="リピートボタン_Click">[101]!リピートボタン_Click</definedName>
    <definedName name="ﾘﾌﾄ">#REF!</definedName>
    <definedName name="りゃｗ" hidden="1">{#N/A,#N/A,FALSE,"消耗品費";#N/A,#N/A,FALSE,"製造消耗品費";#N/A,#N/A,FALSE,"特定消耗品費";#N/A,#N/A,FALSE,"福利厚生費"}</definedName>
    <definedName name="りりり" hidden="1">#REF!</definedName>
    <definedName name="リンゴ透明果汁ＮＥＴ">'[87]100ﾚｯﾄﾞｸﾞﾚｰﾌﾟ'!#REF!</definedName>
    <definedName name="れｆｇｗｑｒ" hidden="1">{TRUE,TRUE,-0.2,-16.4,616.8,367.8,FALSE,TRUE,TRUE,TRUE,0,1,1,10,#N/A,7,10.8260869565217,2,TRUE,FALSE,3,TRUE,1,FALSE,140,"Swvu.下期印刷.","ACwvu.下期印刷.",#N/A,FALSE,FALSE,0.669291338582677,0.236220472440945,0.82,0.393700787401575,2,"&amp;R&amp;F
&amp;D","",FALSE,FALSE,FALSE,FALSE,1,100,#N/A,#N/A,"=R10C2:R44C15",FALSE,"Rwvu.下期印刷.",#N/A,FALSE,FALSE,TRUE,9,#N/A,#N/A,FALSE,FALSE,TRUE,TRUE,TRUE}</definedName>
    <definedName name="れｑｇくぇ" hidden="1">#REF!</definedName>
    <definedName name="れあｗｔ" hidden="1">{#N/A,#N/A,FALSE,"消耗品費";#N/A,#N/A,FALSE,"製造消耗品費";#N/A,#N/A,FALSE,"特定消耗品費";#N/A,#N/A,FALSE,"福利厚生費"}</definedName>
    <definedName name="れげｒｇれｇ" hidden="1">{TRUE,TRUE,-0.2,-16.4,616.8,367.8,FALSE,TRUE,TRUE,TRUE,0,1,1,10,#N/A,7,10.8260869565217,2,TRUE,FALSE,3,TRUE,1,FALSE,140,"Swvu.下期印刷.","ACwvu.下期印刷.",#N/A,FALSE,FALSE,0.669291338582677,0.236220472440945,0.82,0.393700787401575,2,"&amp;R&amp;F
&amp;D","",FALSE,FALSE,FALSE,FALSE,1,100,#N/A,#N/A,"=R10C2:R44C15",FALSE,"Rwvu.下期印刷.",#N/A,FALSE,FALSE,TRUE,9,#N/A,#N/A,FALSE,FALSE,TRUE,TRUE,TRUE}</definedName>
    <definedName name="れげｗｒ" hidden="1">{TRUE,TRUE,-0.2,-16.4,616.8,367.8,FALSE,FALSE,TRUE,TRUE,0,1,6,11,#N/A,2,54.2857142857143,2,TRUE,FALSE,3,TRUE,1,FALSE,140,"Swvu.印刷料金.","ACwvu.印刷料金.",#N/A,FALSE,FALSE,0.28,0.236220472440945,0.82,0.393700787401575,2,"&amp;R&amp;F
&amp;D","",FALSE,FALSE,FALSE,FALSE,1,100,#N/A,#N/A,"=R10C2:R66C15",FALSE,#N/A,"Cwvu.印刷料金.",FALSE,FALSE,TRUE,9,#N/A,#N/A,FALSE,FALSE,TRUE,TRUE,TRUE}</definedName>
    <definedName name="れれれ" hidden="1">#REF!</definedName>
    <definedName name="れわが" hidden="1">{TRUE,TRUE,-0.2,-16.4,616.8,367.8,FALSE,TRUE,TRUE,TRUE,0,1,1,10,#N/A,7,10.8260869565217,2,TRUE,FALSE,3,TRUE,1,FALSE,140,"Swvu.下期印刷.","ACwvu.下期印刷.",#N/A,FALSE,FALSE,0.669291338582677,0.236220472440945,0.82,0.393700787401575,2,"&amp;R&amp;F
&amp;D","",FALSE,FALSE,FALSE,FALSE,1,100,#N/A,#N/A,"=R10C2:R44C15",FALSE,"Rwvu.下期印刷.",#N/A,FALSE,FALSE,TRUE,9,#N/A,#N/A,FALSE,FALSE,TRUE,TRUE,TRUE}</definedName>
    <definedName name="レンジ">#REF!</definedName>
    <definedName name="ロス率">[43]TABLE!$D$16:$D$19</definedName>
    <definedName name="ﾛｯﾄ">#REF!</definedName>
    <definedName name="わＥＴ4" hidden="1">#REF!</definedName>
    <definedName name="ん" hidden="1">[8]Reduction!#REF!</definedName>
    <definedName name="んｂｒｓｄｙｊ" hidden="1">{TRUE,TRUE,-0.2,-16.4,616.8,367.8,FALSE,FALSE,TRUE,TRUE,0,1,6,11,#N/A,2,54.2857142857143,2,TRUE,FALSE,3,TRUE,1,FALSE,140,"Swvu.印刷料金.","ACwvu.印刷料金.",#N/A,FALSE,FALSE,0.28,0.236220472440945,0.82,0.393700787401575,2,"&amp;R&amp;F
&amp;D","",FALSE,FALSE,FALSE,FALSE,1,100,#N/A,#N/A,"=R10C2:R66C15",FALSE,#N/A,"Cwvu.印刷料金.",FALSE,FALSE,TRUE,9,#N/A,#N/A,FALSE,FALSE,TRUE,TRUE,TRUE}</definedName>
    <definedName name="んｄｒｔｙ" hidden="1">{TRUE,TRUE,-0.2,-16.4,616.8,367.8,FALSE,FALSE,TRUE,TRUE,0,1,6,11,#N/A,2,54.2857142857143,2,TRUE,FALSE,3,TRUE,1,FALSE,140,"Swvu.印刷料金.","ACwvu.印刷料金.",#N/A,FALSE,FALSE,0.28,0.236220472440945,0.82,0.393700787401575,2,"&amp;R&amp;F
&amp;D","",FALSE,FALSE,FALSE,FALSE,1,100,#N/A,#N/A,"=R10C2:R66C15",FALSE,#N/A,"Cwvu.印刷料金.",FALSE,FALSE,TRUE,9,#N/A,#N/A,FALSE,FALSE,TRUE,TRUE,TRUE}</definedName>
    <definedName name="んｄつ" hidden="1">{TRUE,TRUE,-0.2,-16.4,616.8,367.8,FALSE,TRUE,TRUE,TRUE,0,1,1,10,#N/A,7,10.8260869565217,2,TRUE,FALSE,3,TRUE,1,FALSE,140,"Swvu.下期印刷.","ACwvu.下期印刷.",#N/A,FALSE,FALSE,0.669291338582677,0.236220472440945,0.82,0.393700787401575,2,"&amp;R&amp;F
&amp;D","",FALSE,FALSE,FALSE,FALSE,1,100,#N/A,#N/A,"=R10C2:R44C15",FALSE,"Rwvu.下期印刷.",#N/A,FALSE,FALSE,TRUE,9,#N/A,#N/A,FALSE,FALSE,TRUE,TRUE,TRUE}</definedName>
    <definedName name="んｇｆｓんｈｓｒ" hidden="1">{#N/A,#N/A,FALSE,"消耗品費";#N/A,#N/A,FALSE,"製造消耗品費";#N/A,#N/A,FALSE,"特定消耗品費";#N/A,#N/A,FALSE,"福利厚生費"}</definedName>
    <definedName name="んｇｘｆんｓ" hidden="1">{#N/A,#N/A,FALSE,"消耗品費";#N/A,#N/A,FALSE,"製造消耗品費";#N/A,#N/A,FALSE,"特定消耗品費";#N/A,#N/A,FALSE,"福利厚生費"}</definedName>
    <definedName name="んｈｄｔ" hidden="1">{#N/A,#N/A,FALSE,"消耗品費";#N/A,#N/A,FALSE,"製造消耗品費";#N/A,#N/A,FALSE,"特定消耗品費";#N/A,#N/A,FALSE,"福利厚生費"}</definedName>
    <definedName name="んｒｄｔｙ" hidden="1">{TRUE,TRUE,-0.2,-16.4,616.8,367.8,FALSE,TRUE,TRUE,TRUE,0,1,1,10,#N/A,7,10.8260869565217,2,TRUE,FALSE,3,TRUE,1,FALSE,140,"Swvu.下期印刷.","ACwvu.下期印刷.",#N/A,FALSE,FALSE,0.669291338582677,0.236220472440945,0.82,0.393700787401575,2,"&amp;R&amp;F
&amp;D","",FALSE,FALSE,FALSE,FALSE,1,100,#N/A,#N/A,"=R10C2:R44C15",FALSE,"Rwvu.下期印刷.",#N/A,FALSE,FALSE,TRUE,9,#N/A,#N/A,FALSE,FALSE,TRUE,TRUE,TRUE}</definedName>
    <definedName name="んべｔｙ" hidden="1">{#N/A,#N/A,FALSE,"消耗品費";#N/A,#N/A,FALSE,"製造消耗品費";#N/A,#N/A,FALSE,"特定消耗品費";#N/A,#N/A,FALSE,"福利厚生費"}</definedName>
    <definedName name="んんんｎ" hidden="1">{#N/A,#N/A,FALSE,"消耗品費";#N/A,#N/A,FALSE,"製造消耗品費";#N/A,#N/A,FALSE,"特定消耗品費";#N/A,#N/A,FALSE,"福利厚生費"}</definedName>
    <definedName name="んんんんんｎ" localSheetId="1">[53]モーノポンプの管理方法!んんんんんｎ</definedName>
    <definedName name="んんんんんｎ">[53]モーノポンプの管理方法!んんんんんｎ</definedName>
    <definedName name="悪臭物">#REF!</definedName>
    <definedName name="安衛月間">#REF!</definedName>
    <definedName name="安全性">#REF!</definedName>
    <definedName name="異常区分">[89]区分!$M$5:$M$50</definedName>
    <definedName name="異物入荷明細">'[102]02返品'!#REF!</definedName>
    <definedName name="移動計画のクロス集計">#REF!</definedName>
    <definedName name="移動数">#REF!</definedName>
    <definedName name="移動数1">#REF!</definedName>
    <definedName name="一般職">#REF!</definedName>
    <definedName name="一般店舗">#REF!</definedName>
    <definedName name="茨">#REF!</definedName>
    <definedName name="茨城１">#REF!</definedName>
    <definedName name="茨城１０" localSheetId="1">[103]!TVエリア順</definedName>
    <definedName name="茨城１０">[103]!TVエリア順</definedName>
    <definedName name="茨城１１" hidden="1">#REF!</definedName>
    <definedName name="茨城１２">#REF!</definedName>
    <definedName name="茨城１３" hidden="1">#REF!</definedName>
    <definedName name="茨城１４" hidden="1">{#N/A,#N/A,FALSE,"内装1";#N/A,#N/A,FALSE,"内装2";#N/A,#N/A,FALSE,"厨房3";#N/A,#N/A,FALSE,"厨房4";#N/A,#N/A,FALSE,"厨房5";#N/A,#N/A,FALSE,"厨房･その他6";#N/A,#N/A,FALSE,"内装支給品7";#N/A,#N/A,FALSE,"備品その他8";#N/A,#N/A,FALSE,"POS･ISP9";#N/A,#N/A,FALSE,"看板10";#N/A,#N/A,FALSE,"集計他11"}</definedName>
    <definedName name="茨城１５" hidden="1">{#N/A,#N/A,FALSE,"内装1";#N/A,#N/A,FALSE,"内装2";#N/A,#N/A,FALSE,"厨房3";#N/A,#N/A,FALSE,"厨房4";#N/A,#N/A,FALSE,"厨房5";#N/A,#N/A,FALSE,"厨房･その他6";#N/A,#N/A,FALSE,"内装支給品7";#N/A,#N/A,FALSE,"備品その他8";#N/A,#N/A,FALSE,"POS･ISP9";#N/A,#N/A,FALSE,"看板10";#N/A,#N/A,FALSE,"集計他11"}</definedName>
    <definedName name="茨城１７" hidden="1">#REF!</definedName>
    <definedName name="茨城18" hidden="1">{#N/A,#N/A,FALSE,"消耗品費";#N/A,#N/A,FALSE,"製造消耗品費";#N/A,#N/A,FALSE,"特定消耗品費";#N/A,#N/A,FALSE,"福利厚生費"}</definedName>
    <definedName name="茨城２" hidden="1">#REF!</definedName>
    <definedName name="茨城２０" hidden="1">{#N/A,#N/A,FALSE,"予算書"}</definedName>
    <definedName name="茨城２１" hidden="1">{#N/A,#N/A,FALSE,"内装1";#N/A,#N/A,FALSE,"内装2";#N/A,#N/A,FALSE,"厨房3";#N/A,#N/A,FALSE,"厨房4";#N/A,#N/A,FALSE,"厨房5";#N/A,#N/A,FALSE,"厨房･その他6";#N/A,#N/A,FALSE,"内装支給品7";#N/A,#N/A,FALSE,"備品その他8";#N/A,#N/A,FALSE,"POS･ISP9";#N/A,#N/A,FALSE,"看板10";#N/A,#N/A,FALSE,"集計他11"}</definedName>
    <definedName name="茨城２２">#REF!</definedName>
    <definedName name="茨城23">#REF!</definedName>
    <definedName name="茨城２４">#REF!</definedName>
    <definedName name="茨城２５" hidden="1">{#N/A,#N/A,FALSE,"予算書"}</definedName>
    <definedName name="茨城２６">[104]酸度ﾃﾞｰﾀ!$N$2</definedName>
    <definedName name="茨城３">#REF!</definedName>
    <definedName name="茨城４">[104]Macro1!$C$7</definedName>
    <definedName name="茨城５">[104]Macro1!$C$12</definedName>
    <definedName name="茨城６">[104]Macro1!$C$15</definedName>
    <definedName name="茨城７">[104]Macro1!$B$3</definedName>
    <definedName name="茨城８">#REF!</definedName>
    <definedName name="茨城9">'[105]0902'!#REF!</definedName>
    <definedName name="印刷" localSheetId="1">[71]!印刷</definedName>
    <definedName name="印刷">[71]!印刷</definedName>
    <definedName name="印刷範囲２">#REF!</definedName>
    <definedName name="印刷範囲３">#REF!</definedName>
    <definedName name="印刷範囲３３">#REF!</definedName>
    <definedName name="印刷範囲４４">#REF!</definedName>
    <definedName name="印刷領域">#REF!</definedName>
    <definedName name="引火点">#REF!</definedName>
    <definedName name="引火点測定法">#REF!</definedName>
    <definedName name="引火点備考">#REF!</definedName>
    <definedName name="飲食店">#REF!</definedName>
    <definedName name="運営" hidden="1">{#N/A,#N/A,FALSE,"消耗品費";#N/A,#N/A,FALSE,"製造消耗品費";#N/A,#N/A,FALSE,"特定消耗品費";#N/A,#N/A,FALSE,"福利厚生費"}</definedName>
    <definedName name="運転士">[89]区分!$F$5:$F$50</definedName>
    <definedName name="営業マン">[106]卸店マスター!$E$2:$E$140</definedName>
    <definedName name="営業予定日数">#REF!</definedName>
    <definedName name="営単価">[30]RC分離試算表!#REF!</definedName>
    <definedName name="卸店コード">[106]卸店マスター!$A$2:$A$140</definedName>
    <definedName name="卸店名">[106]卸店マスター!$B$2:$B$140</definedName>
    <definedName name="下期計">#REF!</definedName>
    <definedName name="化粧裁ち">#REF!</definedName>
    <definedName name="価格">#REF!</definedName>
    <definedName name="加算">[43]TABLE!$D$31:$D$35</definedName>
    <definedName name="夏季研修" hidden="1">{#N/A,#N/A,FALSE,"消耗品費";#N/A,#N/A,FALSE,"製造消耗品費";#N/A,#N/A,FALSE,"特定消耗品費";#N/A,#N/A,FALSE,"福利厚生費"}</definedName>
    <definedName name="荷姿">[12]口割_TST10!$C$21</definedName>
    <definedName name="課・係">[107]①!$B$16:$B$23</definedName>
    <definedName name="画面名表示" localSheetId="1">[101]!画面名表示</definedName>
    <definedName name="画面名表示">[101]!画面名表示</definedName>
    <definedName name="改善0301">[108]ｺﾒﾝﾄ!$B$4:$B$139</definedName>
    <definedName name="改善0302">[108]ｺﾒﾝﾄ!$C$4:$C$140</definedName>
    <definedName name="改善案">#REF!</definedName>
    <definedName name="開始" localSheetId="1">[88]!開始</definedName>
    <definedName name="開始">[88]!開始</definedName>
    <definedName name="開始日">#REF!</definedName>
    <definedName name="階層">[58]リスト!#REF!</definedName>
    <definedName name="外装材質">[58]リスト!$M$5:$M$10</definedName>
    <definedName name="外谷">#REF!</definedName>
    <definedName name="外谷２">#REF!</definedName>
    <definedName name="概況書">#REF!</definedName>
    <definedName name="確認根拠">[57]入力リスト!$H$2:$H$6</definedName>
    <definedName name="覚醒剤">#REF!</definedName>
    <definedName name="学校">#REF!</definedName>
    <definedName name="割当て" hidden="1">{#N/A,#N/A,FALSE,"内装1";#N/A,#N/A,FALSE,"内装2";#N/A,#N/A,FALSE,"厨房3";#N/A,#N/A,FALSE,"厨房4";#N/A,#N/A,FALSE,"厨房5";#N/A,#N/A,FALSE,"厨房･その他6";#N/A,#N/A,FALSE,"内装支給品7";#N/A,#N/A,FALSE,"備品その他8";#N/A,#N/A,FALSE,"POS･ISP9";#N/A,#N/A,FALSE,"看板10";#N/A,#N/A,FALSE,"集計他11"}</definedName>
    <definedName name="乾燥剤">[58]リスト!$N$5:$N$11</definedName>
    <definedName name="巻締めデータ" hidden="1">{#N/A,#N/A,FALSE,"r0";#N/A,#N/A,FALSE,"TSKC";#N/A,#N/A,FALSE,"TSKG";#N/A,#N/A,FALSE,"吉野C";#N/A,#N/A,FALSE,"吉野G";#N/A,#N/A,FALSE,"吉野G2"}</definedName>
    <definedName name="巻締め確認データ３" hidden="1">{#N/A,#N/A,FALSE,"r0";#N/A,#N/A,FALSE,"TSKC";#N/A,#N/A,FALSE,"TSKG";#N/A,#N/A,FALSE,"吉野C";#N/A,#N/A,FALSE,"吉野G";#N/A,#N/A,FALSE,"吉野G2"}</definedName>
    <definedName name="官能評価ｼｰﾄ">#REF!</definedName>
    <definedName name="換気ボタン_Click">[52]!換気ボタン_Click</definedName>
    <definedName name="管2_営業生産">[62]経営職考課票!#REF!</definedName>
    <definedName name="管2_企画開発">[62]経営職考課票!#REF!</definedName>
    <definedName name="管2_事務管理">[62]経営職考課票!#REF!</definedName>
    <definedName name="管3_営業生産">[62]経営職考課票!#REF!</definedName>
    <definedName name="管3_企画開発">[62]経営職考課票!#REF!</definedName>
    <definedName name="管3_事務管理">[62]経営職考課票!#REF!</definedName>
    <definedName name="管4_営業生産">[62]経営職考課票!#REF!</definedName>
    <definedName name="管4_企画開発">[62]経営職考課票!#REF!</definedName>
    <definedName name="管4_事務管理">[62]経営職考課票!#REF!</definedName>
    <definedName name="缶">#REF!</definedName>
    <definedName name="缶詰">[109]①!$C$16:$C$18</definedName>
    <definedName name="缶詰1次">[110]①!$D$16:$D$20</definedName>
    <definedName name="危険等級">#REF!</definedName>
    <definedName name="危険物区分">#REF!</definedName>
    <definedName name="基準">[111]Sheet1!$B$2:$O$337</definedName>
    <definedName name="基準No正4→基本配合量2">#REF!</definedName>
    <definedName name="基礎">[52]!基礎</definedName>
    <definedName name="基礎1">[52]!基礎1</definedName>
    <definedName name="基礎２">[52]!基礎２</definedName>
    <definedName name="基礎3">[52]!基礎3</definedName>
    <definedName name="基礎4">[52]!基礎4</definedName>
    <definedName name="基本">[111]Sheet3!$B$3:$AJ$91</definedName>
    <definedName name="機能ID">[91]表紙!$I$19</definedName>
    <definedName name="機能名">[112]表紙!$J$17</definedName>
    <definedName name="機能名称">[91]表紙!$L$19</definedName>
    <definedName name="気温">#REF!,#REF!,#REF!</definedName>
    <definedName name="規制項目">#REF!</definedName>
    <definedName name="記入者">[113]データ!$E$2:$E$15</definedName>
    <definedName name="記入年月日">#REF!</definedName>
    <definedName name="級１">#REF!</definedName>
    <definedName name="給与">[114]給与rec!$E$3:$AJ$326</definedName>
    <definedName name="協力会社">[89]区分!$D$5:$D$50</definedName>
    <definedName name="協力部署">[115]②!$I$16:$I$24</definedName>
    <definedName name="強臭表示">#REF!</definedName>
    <definedName name="業">#REF!</definedName>
    <definedName name="業ﾃﾞﾘｶﾐｰﾄｿｰｽ_分析結果_List">#REF!</definedName>
    <definedName name="九州数P">[116]Ｐ☆ｍａｓｔｅｒ!#REF!</definedName>
    <definedName name="九州数R">[116]Ｒ★ｍａｓｔｅｒ!#REF!</definedName>
    <definedName name="九州入数P">[116]Ｐ☆ｍａｓｔｅｒ!#REF!</definedName>
    <definedName name="九州入数R">[116]Ｒ★ｍａｓｔｅｒ!#REF!</definedName>
    <definedName name="区分">[107]①!$D$16:$D$20</definedName>
    <definedName name="形式">[43]TABLE!$C$31:$C$35</definedName>
    <definedName name="形態">[58]リスト!$K$5:$K$11</definedName>
    <definedName name="経5級">[62]経営職考課票!#REF!</definedName>
    <definedName name="経6級">[62]経営職考課票!#REF!</definedName>
    <definedName name="経営職">#REF!</definedName>
    <definedName name="経営職賞与額">[117]経営職!$C$3:$AB$71</definedName>
    <definedName name="経過">[118]Sheet2!$A$3:$J$343</definedName>
    <definedName name="経過月数">#REF!</definedName>
    <definedName name="経過端数日">#REF!</definedName>
    <definedName name="経過年数">#REF!</definedName>
    <definedName name="計画_１便">[119]計画!#REF!</definedName>
    <definedName name="計画_２便">[119]計画!#REF!</definedName>
    <definedName name="計画_３便">[119]計画!$C$7:$M$15</definedName>
    <definedName name="計画データ有無">'[120]出荷計画案（箱）'!$A$12:$BI$211</definedName>
    <definedName name="計上">[89]区分!$U$5:$U$50</definedName>
    <definedName name="計上2">#REF!</definedName>
    <definedName name="計上3">#REF!</definedName>
    <definedName name="劇物">#REF!</definedName>
    <definedName name="結果">#REF!</definedName>
    <definedName name="月">#REF!</definedName>
    <definedName name="月別日数">#REF!</definedName>
    <definedName name="建築何を">#REF!</definedName>
    <definedName name="建築躯体">#REF!</definedName>
    <definedName name="建築仕上">#REF!</definedName>
    <definedName name="検印">#REF!</definedName>
    <definedName name="検査">#REF!</definedName>
    <definedName name="検索">#REF!</definedName>
    <definedName name="検索1">#REF!</definedName>
    <definedName name="検索業務用缶製品">#REF!</definedName>
    <definedName name="県名">[73]入力画面!$BF$279:$BF$398</definedName>
    <definedName name="見学コース">#REF!</definedName>
    <definedName name="見学班分けリスト">#REF!</definedName>
    <definedName name="元に戻る">[62]経営職考課票!#REF!</definedName>
    <definedName name="原因">[89]区分!$O$5:$O$50</definedName>
    <definedName name="原材料マスター">[121]原材料マスター!$B$6:$P$1014</definedName>
    <definedName name="原材料表示">#REF!</definedName>
    <definedName name="原材料名">#REF!</definedName>
    <definedName name="原紙価格">[43]GENSHI!$B$7:$P$7</definedName>
    <definedName name="原紙単価">#REF!</definedName>
    <definedName name="原紙名">[43]GENSHI!$B$6:$P$6</definedName>
    <definedName name="原料・強臭表示">#REF!</definedName>
    <definedName name="限定">[58]リスト!$G$5:$G$7</definedName>
    <definedName name="限定？">[57]入力リスト!$R$2:$R$3</definedName>
    <definedName name="個別資材1">#REF!</definedName>
    <definedName name="個別資材2">#REF!</definedName>
    <definedName name="個別資材3">#REF!</definedName>
    <definedName name="個別資材4">#REF!</definedName>
    <definedName name="個別資材5">#REF!</definedName>
    <definedName name="固定？">[86]入力リスト!$I$2:$I$3</definedName>
    <definedName name="御見積">#REF!</definedName>
    <definedName name="交換">#REF!</definedName>
    <definedName name="公害使用量">#REF!</definedName>
    <definedName name="工期予定">[122]リスト!$A$12:$A$13</definedName>
    <definedName name="工事">#REF!</definedName>
    <definedName name="工事技術">#REF!</definedName>
    <definedName name="工事進捗">[123]!工事進捗</definedName>
    <definedName name="工場引下げ額">#REF!</definedName>
    <definedName name="工場使用量">#REF!</definedName>
    <definedName name="工場中期">#REF!</definedName>
    <definedName name="工場品番">#REF!</definedName>
    <definedName name="工場名">[124]ｺﾒﾝﾄ!#REF!</definedName>
    <definedName name="工賃区分">[43]TABLE!$C$23:$C$26</definedName>
    <definedName name="工程">#REF!</definedName>
    <definedName name="工程異常一覧">#REF!</definedName>
    <definedName name="更新日">[70]管理票!$AA$5</definedName>
    <definedName name="降水量">#REF!,#REF!</definedName>
    <definedName name="項目数">#REF!</definedName>
    <definedName name="香調表現">#REF!</definedName>
    <definedName name="香料データ備考">#REF!</definedName>
    <definedName name="高い順" localSheetId="1">[88]!高い順</definedName>
    <definedName name="高い順">[88]!高い順</definedName>
    <definedName name="鴻池">#REF!</definedName>
    <definedName name="合計">#REF!</definedName>
    <definedName name="合計ｇ">#REF!</definedName>
    <definedName name="今回プロモ不参加">#REF!</definedName>
    <definedName name="今回残">[12]口割_TST10!$C$23</definedName>
    <definedName name="佐藤" hidden="1">#REF!</definedName>
    <definedName name="再検査結果">[73]入力画面!#REF!</definedName>
    <definedName name="最終列">[32]酸度ﾃﾞｰﾀ!$A$21</definedName>
    <definedName name="在級年数">[118]Sheet1!$A$2:$F$251</definedName>
    <definedName name="在庫">[27]Sheet2!$M$8:$M$146</definedName>
    <definedName name="在籍">#REF!</definedName>
    <definedName name="材料">#REF!</definedName>
    <definedName name="作業工数割増率">#REF!</definedName>
    <definedName name="作業所名">[124]ｺﾒﾝﾄ!#REF!</definedName>
    <definedName name="作成者">[112]表紙!$W$33</definedName>
    <definedName name="作成日">[112]表紙!$W$35</definedName>
    <definedName name="削除">#REF!</definedName>
    <definedName name="三井金額">[98]おおもとﾃﾞｰﾀ!$U$15:$U$136</definedName>
    <definedName name="三菱金額">[98]おおもとﾃﾞｰﾀ!$T$15:$T$136</definedName>
    <definedName name="参照商品１">#REF!</definedName>
    <definedName name="参照商品２">#REF!</definedName>
    <definedName name="山口" hidden="1">{#N/A,#N/A,FALSE,"予算書"}</definedName>
    <definedName name="仕掛">#REF!</definedName>
    <definedName name="仕掛量">[125]野菜生活Ｈ!$G$2</definedName>
    <definedName name="仕込み">#REF!</definedName>
    <definedName name="仕上がり">[126]プレミックス日報!$D$4</definedName>
    <definedName name="仕上がり量">[127]プレミックス日報!$D$4</definedName>
    <definedName name="仕上げ">[128]プレミックス日報!$D$4</definedName>
    <definedName name="使用">#REF!</definedName>
    <definedName name="使用基準">#REF!</definedName>
    <definedName name="使用料金">#REF!</definedName>
    <definedName name="支所名">[129]様式!#REF!</definedName>
    <definedName name="支店">#REF!</definedName>
    <definedName name="支店リスト">[130]Sheet1!$D$3:$D$10</definedName>
    <definedName name="支店別">#REF!</definedName>
    <definedName name="支店別月別単品計画">#REF!</definedName>
    <definedName name="試験期間">#REF!</definedName>
    <definedName name="試験項目">#REF!</definedName>
    <definedName name="試験項目詳細">#REF!</definedName>
    <definedName name="資材データ">[131]資材マスター!$B$2:$BW$53</definedName>
    <definedName name="資材情報１">#REF!</definedName>
    <definedName name="資材情報２">#REF!</definedName>
    <definedName name="資料" hidden="1">{#N/A,#N/A,FALSE,"消耗品費";#N/A,#N/A,FALSE,"製造消耗品費";#N/A,#N/A,FALSE,"特定消耗品費";#N/A,#N/A,FALSE,"福利厚生費"}</definedName>
    <definedName name="資料添付有無">[57]入力リスト!$W$2:$W$3</definedName>
    <definedName name="事業所">[44]CODE!$C$3:$C$6</definedName>
    <definedName name="事務所">#REF!</definedName>
    <definedName name="時間１">[12]口割_TST10!$C$29</definedName>
    <definedName name="時間２">[12]口割_TST10!$C$30</definedName>
    <definedName name="時間３">[12]口割_TST10!$C$31</definedName>
    <definedName name="時間４">[12]口割_TST10!$C$32</definedName>
    <definedName name="時間計画" hidden="1">{#N/A,#N/A,FALSE,"予算書"}</definedName>
    <definedName name="時期">[93]②!$E$16:$E$27</definedName>
    <definedName name="自動倉庫設備" localSheetId="1">[51]!自動倉庫設備</definedName>
    <definedName name="自動倉庫設備">[51]!自動倉庫設備</definedName>
    <definedName name="実温">#REF!</definedName>
    <definedName name="実績_１便">#REF!</definedName>
    <definedName name="実績_２便">#REF!</definedName>
    <definedName name="実績_３便">#REF!</definedName>
    <definedName name="煮沸強度の平均">[75]Sheet1!$E$2:$E$65536</definedName>
    <definedName name="社員女">#REF!</definedName>
    <definedName name="社員男">#REF!</definedName>
    <definedName name="種">#REF!</definedName>
    <definedName name="酒類">#REF!</definedName>
    <definedName name="受注">#REF!</definedName>
    <definedName name="受注日">[132]計画!$D$8</definedName>
    <definedName name="収率">#REF!</definedName>
    <definedName name="収率の平均">[75]Sheet1!$F$2:$F$65536</definedName>
    <definedName name="収量">#REF!</definedName>
    <definedName name="終了">[32]Macro1!$A$28</definedName>
    <definedName name="終了日">#REF!</definedName>
    <definedName name="週">#REF!</definedName>
    <definedName name="週間">#REF!</definedName>
    <definedName name="集荷所">#REF!</definedName>
    <definedName name="集荷所ｺｰﾄﾞ">[133]備考!$A$2:$F$189</definedName>
    <definedName name="集荷所名">[73]入力画面!$BF$279:$BF$398</definedName>
    <definedName name="集計_ﾗｲﾝﾛｽ">#REF!</definedName>
    <definedName name="集計_全体ﾛｽ">#REF!</definedName>
    <definedName name="集計_停止">#REF!</definedName>
    <definedName name="住宅">#REF!</definedName>
    <definedName name="充填包装2" localSheetId="1">[53]モーノポンプの管理方法!充填包装2</definedName>
    <definedName name="充填包装2">[53]モーノポンプの管理方法!充填包装2</definedName>
    <definedName name="従業員コード">#REF!</definedName>
    <definedName name="従業員コード2">#REF!</definedName>
    <definedName name="重点課題" localSheetId="1">[53]モーノポンプの管理方法!重点課題</definedName>
    <definedName name="重点課題">[53]モーノポンプの管理方法!重点課題</definedName>
    <definedName name="祝色">'[134]名前用02-15'!$A$1:$A$227</definedName>
    <definedName name="祝名">'[134]名前用02-15'!$G$1:$H$168</definedName>
    <definedName name="熟つぶ" hidden="1">#REF!</definedName>
    <definedName name="出退勤時刻">#REF!</definedName>
    <definedName name="出力日">#REF!</definedName>
    <definedName name="準社員女">#REF!</definedName>
    <definedName name="準社員男">#REF!</definedName>
    <definedName name="処方番号">#REF!</definedName>
    <definedName name="処方名">#REF!</definedName>
    <definedName name="処理">[89]区分!$Q$5:$Q$20</definedName>
    <definedName name="所属">[111]Sheet1!$R$2:$T$339</definedName>
    <definedName name="所属2">#REF!</definedName>
    <definedName name="書類">#REF!</definedName>
    <definedName name="商品">#REF!</definedName>
    <definedName name="商品数確定フラグ">#REF!</definedName>
    <definedName name="小才加算">[43]TABLE!$D$38</definedName>
    <definedName name="小分類">[70]管理票!$T$4</definedName>
    <definedName name="小堀" hidden="1">{#N/A,#N/A,FALSE,"内装1";#N/A,#N/A,FALSE,"内装2";#N/A,#N/A,FALSE,"厨房3";#N/A,#N/A,FALSE,"厨房4";#N/A,#N/A,FALSE,"厨房5";#N/A,#N/A,FALSE,"厨房･その他6";#N/A,#N/A,FALSE,"内装支給品7";#N/A,#N/A,FALSE,"備品その他8";#N/A,#N/A,FALSE,"POS･ISP9";#N/A,#N/A,FALSE,"看板10";#N/A,#N/A,FALSE,"集計他11"}</definedName>
    <definedName name="小名称">[70]管理票!$W$4</definedName>
    <definedName name="承認">#REF!</definedName>
    <definedName name="松栄単価">#REF!</definedName>
    <definedName name="松栄品目">#REF!</definedName>
    <definedName name="松栄品目A">#REF!</definedName>
    <definedName name="照明ﾎﾞﾀﾝ">[123]!照明ﾎﾞﾀﾝ</definedName>
    <definedName name="照明ボタン_Click">[52]!照明ボタン_Click</definedName>
    <definedName name="賞与基礎額">[135]給与rec!$F$4:$S$285</definedName>
    <definedName name="条件">#REF!</definedName>
    <definedName name="職種の区分">[62]経営職考課票!#REF!</definedName>
    <definedName name="色数">#REF!</definedName>
    <definedName name="色調及び外観">#REF!</definedName>
    <definedName name="新" hidden="1">{#N/A,#N/A,FALSE,"予算書"}</definedName>
    <definedName name="新規区分">OFFSET([92]list!$C$2,0,0,COUNTA([92]list!$C$1:$C$65536)-1,1)</definedName>
    <definedName name="新規原料">#REF!</definedName>
    <definedName name="新規作成" hidden="1">{#N/A,#N/A,FALSE,"内装1";#N/A,#N/A,FALSE,"内装2";#N/A,#N/A,FALSE,"厨房3";#N/A,#N/A,FALSE,"厨房4";#N/A,#N/A,FALSE,"厨房5";#N/A,#N/A,FALSE,"厨房･その他6";#N/A,#N/A,FALSE,"内装支給品7";#N/A,#N/A,FALSE,"備品その他8";#N/A,#N/A,FALSE,"POS･ISP9";#N/A,#N/A,FALSE,"看板10";#N/A,#N/A,FALSE,"集計他11"}</definedName>
    <definedName name="真美" hidden="1">{#N/A,#N/A,FALSE,"入力"}</definedName>
    <definedName name="神明金額">[98]おおもとﾃﾞｰﾀ!$Z$15:$Z$136</definedName>
    <definedName name="診断">#REF!</definedName>
    <definedName name="進捗">[136]選択リスト!$D$4:$D$6</definedName>
    <definedName name="人員">#REF!</definedName>
    <definedName name="図1">[137]図8!$D$20:$I$31</definedName>
    <definedName name="推定比較2">#REF!</definedName>
    <definedName name="制御情報更新" localSheetId="1">[101]!制御情報更新</definedName>
    <definedName name="制御情報更新">[101]!制御情報更新</definedName>
    <definedName name="成果物名">#REF!</definedName>
    <definedName name="清水則夫__8">#REF!</definedName>
    <definedName name="生データ">#REF!</definedName>
    <definedName name="生換算">#REF!</definedName>
    <definedName name="生換算量">#REF!</definedName>
    <definedName name="生管">#REF!</definedName>
    <definedName name="生技">#REF!</definedName>
    <definedName name="生産技術">[138]①!$D$16:$D$20</definedName>
    <definedName name="生産技術１次">[138]①!$C$16:$C$18</definedName>
    <definedName name="生産数">#REF!</definedName>
    <definedName name="生産数一覧">[139]基準日時!$F$12:$I$37</definedName>
    <definedName name="生産品目一覧">[119]生産品目表!$D$12:$L$43</definedName>
    <definedName name="製造課">#REF!</definedName>
    <definedName name="製造計算区分">#REF!</definedName>
    <definedName name="製造原価１">[90]Sheet1!$A$1:$H$40</definedName>
    <definedName name="製造原価２">[90]Sheet1!$A$1:$H$1,[90]Sheet1!$A$6:$H$13,[90]Sheet1!$A$34:$H$40</definedName>
    <definedName name="製造場所">#REF!</definedName>
    <definedName name="製造品目">#REF!</definedName>
    <definedName name="製品コード">[12]口割_TST10!$C$14</definedName>
    <definedName name="製品実績">[12]口割_TST10!$C$20</definedName>
    <definedName name="製品状況" localSheetId="1">[140]!製品状況</definedName>
    <definedName name="製品状況">[140]!製品状況</definedName>
    <definedName name="製品比重">#REF!</definedName>
    <definedName name="製品品番">#REF!</definedName>
    <definedName name="製品名">#REF!</definedName>
    <definedName name="製法">#REF!</definedName>
    <definedName name="製法・標準書・ろ過">#REF!</definedName>
    <definedName name="製法その他">#REF!</definedName>
    <definedName name="設定根拠">[58]リスト!$O$5:$O$6</definedName>
    <definedName name="設備">#REF!</definedName>
    <definedName name="設備何を">#REF!</definedName>
    <definedName name="設備別月別停止時間集計クエリー">[47]設備別月別停止時間集計クエリー!$A$1:$N$35</definedName>
    <definedName name="専用品・汎用品">[58]リスト!$J$5:$J$6</definedName>
    <definedName name="川西金額">[98]おおもとﾃﾞｰﾀ!$Y$15:$Y$136</definedName>
    <definedName name="前回残">[12]口割_TST10!$C$22</definedName>
    <definedName name="前月・営業日数">#REF!</definedName>
    <definedName name="前月・準社員給与">#REF!</definedName>
    <definedName name="前月・人員___期首準社員在籍数">#REF!</definedName>
    <definedName name="前月末在庫">#REF!</definedName>
    <definedName name="全社推定予算差">#REF!</definedName>
    <definedName name="全社推定予算差2">#REF!</definedName>
    <definedName name="全体" hidden="1">{#N/A,#N/A,FALSE,"予算書"}</definedName>
    <definedName name="倉庫会社">[141]Sheet2!$D$111:$D$120</definedName>
    <definedName name="総合P">'[142]負荷b,暖房'!$A$1:$S$167</definedName>
    <definedName name="送液経路" hidden="1">#REF!</definedName>
    <definedName name="村" hidden="1">{#N/A,#N/A,FALSE,"消耗品費";#N/A,#N/A,FALSE,"製造消耗品費";#N/A,#N/A,FALSE,"特定消耗品費";#N/A,#N/A,FALSE,"福利厚生費"}</definedName>
    <definedName name="村上" hidden="1">{#N/A,#N/A,FALSE,"消耗品費";#N/A,#N/A,FALSE,"製造消耗品費";#N/A,#N/A,FALSE,"特定消耗品費";#N/A,#N/A,FALSE,"福利厚生費"}</definedName>
    <definedName name="村上1" hidden="1">{#N/A,#N/A,FALSE,"消耗品費";#N/A,#N/A,FALSE,"製造消耗品費";#N/A,#N/A,FALSE,"特定消耗品費";#N/A,#N/A,FALSE,"福利厚生費"}</definedName>
    <definedName name="対処リスト">#REF!</definedName>
    <definedName name="対象ライン">[136]選択リスト!$C$4:$C$13</definedName>
    <definedName name="台紙等">[12]口割_TST10!$C$27</definedName>
    <definedName name="大阪在庫P">[116]Ｐ☆ｍａｓｔｅｒ!#REF!</definedName>
    <definedName name="大阪在庫R">[116]Ｒ★ｍａｓｔｅｒ!#REF!</definedName>
    <definedName name="大阪初期値P">[116]Ｐ☆ｍａｓｔｅｒ!#REF!</definedName>
    <definedName name="大阪初期値R">[116]Ｒ★ｍａｓｔｅｒ!#REF!</definedName>
    <definedName name="大阪数P">[116]Ｐ☆ｍａｓｔｅｒ!#REF!</definedName>
    <definedName name="大阪数R">[116]Ｒ★ｍａｓｔｅｒ!#REF!</definedName>
    <definedName name="大阪入数P">[116]Ｐ☆ｍａｓｔｅｒ!#REF!</definedName>
    <definedName name="大阪入数R">[116]Ｒ★ｍａｓｔｅｒ!#REF!</definedName>
    <definedName name="大分類">[70]管理票!$T$3</definedName>
    <definedName name="大名称">[70]管理票!$W$3</definedName>
    <definedName name="第一">[143]入庫!$D$6:$CI$14</definedName>
    <definedName name="第二">[143]入庫!$D$16:$CI$24</definedName>
    <definedName name="棚卸資産廃棄損">[144]比較PL7ﾎ!#REF!</definedName>
    <definedName name="単位">[145]単位データ!$A$1:$A$65536</definedName>
    <definedName name="単一原料？">[57]入力リスト!$M$2:$M$3</definedName>
    <definedName name="単価">#REF!</definedName>
    <definedName name="単月生産">#REF!</definedName>
    <definedName name="単重">#REF!</definedName>
    <definedName name="単体原料複合原料">[58]リスト!$C$5:$C$6</definedName>
    <definedName name="単品計画">#REF!</definedName>
    <definedName name="単量">#REF!</definedName>
    <definedName name="担当">#REF!</definedName>
    <definedName name="短才">#REF!</definedName>
    <definedName name="段繰率">[43]TABLE!$G$9:$G$12</definedName>
    <definedName name="窒素充填">#REF!</definedName>
    <definedName name="着色度">[27]糖化ｽﾀｰﾁ!$L$2:$L$65536</definedName>
    <definedName name="中国数P">[116]Ｐ☆ｍａｓｔｅｒ!#REF!</definedName>
    <definedName name="中国数R">[116]Ｒ★ｍａｓｔｅｒ!#REF!</definedName>
    <definedName name="中国入数P">[116]Ｐ☆ｍａｓｔｅｒ!#REF!</definedName>
    <definedName name="中国入数R">[116]Ｒ★ｍａｓｔｅｒ!#REF!</definedName>
    <definedName name="中性ESL検討">#REF!</definedName>
    <definedName name="抽出９・結果分割1">#REF!</definedName>
    <definedName name="抽出ZZ・ソート調整">#REF!</definedName>
    <definedName name="抽出集計データ">#REF!</definedName>
    <definedName name="注意すべき性質">#REF!</definedName>
    <definedName name="注意すべき性質その他">#REF!</definedName>
    <definedName name="注意その他">#REF!</definedName>
    <definedName name="注意ラベル">#REF!</definedName>
    <definedName name="注意性質その他">#REF!</definedName>
    <definedName name="注意表示">#REF!</definedName>
    <definedName name="貯酒状況" localSheetId="1">[140]!貯酒状況</definedName>
    <definedName name="貯酒状況">[140]!貯酒状況</definedName>
    <definedName name="直近Ｔ＿ＭＩＸ">#REF!</definedName>
    <definedName name="直近Ｔ＿ＭＩＸ対全店比">#REF!</definedName>
    <definedName name="直近セールスＺＥＲＯ">#REF!</definedName>
    <definedName name="直近セールス金額">#REF!</definedName>
    <definedName name="直近営業日数">#REF!</definedName>
    <definedName name="直近客数">#REF!</definedName>
    <definedName name="直近商品販売数">#REF!</definedName>
    <definedName name="停止記録">#REF!</definedName>
    <definedName name="定義">[146]経営職!#REF!</definedName>
    <definedName name="提出時期">[122]リスト!$A$2</definedName>
    <definedName name="提出時期2">[122]リスト!$A$2:$A$3</definedName>
    <definedName name="提出名">#REF!</definedName>
    <definedName name="鉄容器適正">#REF!</definedName>
    <definedName name="店舗NO">#REF!</definedName>
    <definedName name="店舗区分">#REF!</definedName>
    <definedName name="店舗区分内容">#REF!</definedName>
    <definedName name="店舗名">#REF!</definedName>
    <definedName name="添加物">[58]リスト!$A$5</definedName>
    <definedName name="添加物？">[57]入力リスト!$G$2</definedName>
    <definedName name="添加物使用目的">[58]リスト!$B$5:$B$35</definedName>
    <definedName name="貼り付け">#REF!</definedName>
    <definedName name="東京関東5">#REF!</definedName>
    <definedName name="東京在庫P">[116]Ｐ☆ｍａｓｔｅｒ!#REF!</definedName>
    <definedName name="東京在庫R">[116]Ｒ★ｍａｓｔｅｒ!#REF!</definedName>
    <definedName name="東京初期値P">[116]Ｐ☆ｍａｓｔｅｒ!#REF!</definedName>
    <definedName name="東京初期値R">[116]Ｒ★ｍａｓｔｅｒ!#REF!</definedName>
    <definedName name="東京数P">[116]Ｐ☆ｍａｓｔｅｒ!#REF!</definedName>
    <definedName name="東京数R">[116]Ｒ★ｍａｓｔｅｒ!#REF!</definedName>
    <definedName name="東京入数P">[116]Ｐ☆ｍａｓｔｅｒ!#REF!</definedName>
    <definedName name="東京入数R">[116]Ｒ★ｍａｓｔｅｒ!#REF!</definedName>
    <definedName name="東陽金額">[98]おおもとﾃﾞｰﾀ!$X$15:$X$136</definedName>
    <definedName name="当期">'[147]04実績'!$A$1:$T$65536</definedName>
    <definedName name="当月・営業日数">#REF!</definedName>
    <definedName name="当月・出来高">#REF!</definedName>
    <definedName name="当月・準社員給与">#REF!</definedName>
    <definedName name="当月・人員___期首準社員在籍数">#REF!</definedName>
    <definedName name="等級">[148]VLOOKUPデータ!$A$3:$B$8</definedName>
    <definedName name="統責月間">#REF!</definedName>
    <definedName name="豆ドラム">#REF!</definedName>
    <definedName name="豆ドラム１" hidden="1">{#N/A,#N/A,FALSE,"内装1";#N/A,#N/A,FALSE,"内装2";#N/A,#N/A,FALSE,"厨房3";#N/A,#N/A,FALSE,"厨房4";#N/A,#N/A,FALSE,"厨房5";#N/A,#N/A,FALSE,"厨房･その他6";#N/A,#N/A,FALSE,"内装支給品7";#N/A,#N/A,FALSE,"備品その他8";#N/A,#N/A,FALSE,"POS･ISP9";#N/A,#N/A,FALSE,"看板10";#N/A,#N/A,FALSE,"集計他11"}</definedName>
    <definedName name="豆ドラム２">#REF!</definedName>
    <definedName name="豆培地開封">#REF!</definedName>
    <definedName name="特化物">#REF!</definedName>
    <definedName name="特記事項">[149]日別!$I$7:$J$8</definedName>
    <definedName name="特高">[52]!特高</definedName>
    <definedName name="毒物">#REF!</definedName>
    <definedName name="栃木10">'[150]入荷実績(栃木・真岡）'!$P$4:$P$95</definedName>
    <definedName name="栃木11">'[150]入荷実績(栃木・真岡）'!$R$4:$R$95</definedName>
    <definedName name="栃木12">'[150]入荷実績(栃木・真岡）'!$T$4:$T$95</definedName>
    <definedName name="栃木13">'[151]入荷実績(栃木・真岡）'!$V$4:$V$95</definedName>
    <definedName name="栃木平均">'[150]入荷実績(栃木・真岡）'!$V$4:$V$95</definedName>
    <definedName name="届先">[44]CODE!$F$3:$F$59</definedName>
    <definedName name="那須算定8月" hidden="1">{#N/A,#N/A,FALSE,"消耗品費";#N/A,#N/A,FALSE,"製造消耗品費";#N/A,#N/A,FALSE,"特定消耗品費";#N/A,#N/A,FALSE,"福利厚生費"}</definedName>
    <definedName name="那須人参ＮＥＴ">'[87]100ﾚｯﾄﾞｸﾞﾚｰﾌﾟ'!#REF!</definedName>
    <definedName name="内装材質">[58]リスト!$L$5:$L$10</definedName>
    <definedName name="難易度">[107]①!$C$16:$C$18</definedName>
    <definedName name="日">[113]データ!$C$2:$C$32</definedName>
    <definedName name="日照">#REF!,#REF!</definedName>
    <definedName name="日付">#REF!</definedName>
    <definedName name="日本食添">#REF!</definedName>
    <definedName name="入り数">#REF!</definedName>
    <definedName name="入数">#REF!</definedName>
    <definedName name="年">[113]データ!$A$2:$A$7</definedName>
    <definedName name="年数行">#REF!</definedName>
    <definedName name="納入後保証期間">#REF!</definedName>
    <definedName name="納品日">[132]計画!$D$10</definedName>
    <definedName name="派遣社員データ">#REF!</definedName>
    <definedName name="廃棄処理費">#REF!</definedName>
    <definedName name="配合価格">#REF!</definedName>
    <definedName name="配合番号">#REF!</definedName>
    <definedName name="配合表">#REF!</definedName>
    <definedName name="配合品名">#REF!</definedName>
    <definedName name="配送業者">[152]区分!$C$5:$C$100</definedName>
    <definedName name="配送区分">#REF!</definedName>
    <definedName name="配送区分内容">#REF!</definedName>
    <definedName name="麦汁状況1" localSheetId="1">[140]!麦汁状況1</definedName>
    <definedName name="麦汁状況1">[140]!麦汁状況1</definedName>
    <definedName name="箱成本">#REF!</definedName>
    <definedName name="判定">[89]区分!$S$5:$S$50</definedName>
    <definedName name="班">[113]データ!$D$2:$D$4</definedName>
    <definedName name="範囲">#REF!</definedName>
    <definedName name="番号">#REF!</definedName>
    <definedName name="比重">#REF!</definedName>
    <definedName name="非営業予定日数">#REF!</definedName>
    <definedName name="備考">#REF!</definedName>
    <definedName name="標語">#REF!</definedName>
    <definedName name="標語２">[114]業績標語!$F$2:$H$63</definedName>
    <definedName name="標語３">[114]能力標語!$D$3:$Q$279</definedName>
    <definedName name="標準書区分">#REF!</definedName>
    <definedName name="表1">#REF!</definedName>
    <definedName name="表2">'[142]負荷b,暖房'!$A$65:$S$65</definedName>
    <definedName name="表3">[153]負荷Ａ!#REF!</definedName>
    <definedName name="表4">[153]負荷Ａ!#REF!</definedName>
    <definedName name="表5">'[142]負荷b,暖房'!$A$66:$S$66</definedName>
    <definedName name="表作成">[32]Macro1!$A$3</definedName>
    <definedName name="表作成マクロ">[32]Macro1!$A$24</definedName>
    <definedName name="表紙">[52]!表紙</definedName>
    <definedName name="表示">#REF!</definedName>
    <definedName name="表示しない？">[57]入力リスト!$J$2</definedName>
    <definedName name="表初期化">[32]Macro1!$C$3</definedName>
    <definedName name="病院">#REF!</definedName>
    <definedName name="品管">#REF!</definedName>
    <definedName name="品質コメント" localSheetId="1">[140]!品質コメント</definedName>
    <definedName name="品質コメント">[140]!品質コメント</definedName>
    <definedName name="品質保持期限">#REF!</definedName>
    <definedName name="品証部" hidden="1">#REF!</definedName>
    <definedName name="品名">#REF!</definedName>
    <definedName name="品名DB">#REF!</definedName>
    <definedName name="品名一覧">#REF!</definedName>
    <definedName name="品目Data">[154]database!$A$2:$M$19</definedName>
    <definedName name="不安定原料">#REF!</definedName>
    <definedName name="富士見">[52]!富士見</definedName>
    <definedName name="負担コード">'[155]03制作費'!$A$1:$G$232</definedName>
    <definedName name="賦香ベース">#REF!</definedName>
    <definedName name="賦香率">#REF!</definedName>
    <definedName name="部材ボタン_Click">[52]!部材ボタン_Click</definedName>
    <definedName name="部数">[122]リスト!$C$2:$C$7</definedName>
    <definedName name="部門推定予算差">#REF!</definedName>
    <definedName name="部門推定予算差2">#REF!</definedName>
    <definedName name="副資材">#REF!</definedName>
    <definedName name="幅">#REF!</definedName>
    <definedName name="福島10">'[150]入荷実績 (福島)'!$P$4:$P$95</definedName>
    <definedName name="福島11">'[150]入荷実績 (福島)'!$R$4:$R$95</definedName>
    <definedName name="福島12">'[150]入荷実績 (福島)'!$T$4:$T$95</definedName>
    <definedName name="福島平均">'[150]入荷実績 (福島)'!$V$4:$V$95</definedName>
    <definedName name="物性面">#REF!</definedName>
    <definedName name="分析">#REF!</definedName>
    <definedName name="分類">[136]選択リスト!$B$4:$B$11</definedName>
    <definedName name="平成１２">[156]Sheet2!$A$4:$E$94</definedName>
    <definedName name="平米工賃">[43]TABLE!$D$23:$D$26</definedName>
    <definedName name="変更後" hidden="1">{#N/A,#N/A,FALSE,"予算書"}</definedName>
    <definedName name="変更者">[70]管理票!$AA$4</definedName>
    <definedName name="変臭">#REF!</definedName>
    <definedName name="変色">#REF!</definedName>
    <definedName name="便番号">[132]計画!#REF!</definedName>
    <definedName name="保管方法">#REF!</definedName>
    <definedName name="補正後">#REF!</definedName>
    <definedName name="包装計算区分">#REF!</definedName>
    <definedName name="報告書">#REF!</definedName>
    <definedName name="北海道">#REF!</definedName>
    <definedName name="枚数">#REF!</definedName>
    <definedName name="満昭" hidden="1">{#N/A,#N/A,FALSE,"消耗品費";#N/A,#N/A,FALSE,"製造消耗品費";#N/A,#N/A,FALSE,"特定消耗品費";#N/A,#N/A,FALSE,"福利厚生費"}</definedName>
    <definedName name="名古屋工場開発研究所">#REF!</definedName>
    <definedName name="名前">#REF!</definedName>
    <definedName name="明細1">#REF!</definedName>
    <definedName name="綿田">#REF!</definedName>
    <definedName name="面付">#REF!</definedName>
    <definedName name="茂" hidden="1">#REF!</definedName>
    <definedName name="目次">#REF!</definedName>
    <definedName name="問題点">#REF!</definedName>
    <definedName name="役員会" hidden="1">{#N/A,#N/A,FALSE,"消耗品費";#N/A,#N/A,FALSE,"製造消耗品費";#N/A,#N/A,FALSE,"特定消耗品費";#N/A,#N/A,FALSE,"福利厚生費"}</definedName>
    <definedName name="役割">[148]VLOOKUPデータ!$A$13:$B$15</definedName>
    <definedName name="役職">'[135]2003賞与計算元表'!#REF!</definedName>
    <definedName name="役職コード">[157]役職コード!$A$2:$G$450</definedName>
    <definedName name="役務分担">[122]リスト!$B$2:$B$5</definedName>
    <definedName name="輸送協力会社">[89]区分!$B$5:$B$21</definedName>
    <definedName name="輸送条件">#REF!</definedName>
    <definedName name="優先順位">[93]②!$G$14:$G$36</definedName>
    <definedName name="有機則規制">#REF!</definedName>
    <definedName name="予想客数">#REF!</definedName>
    <definedName name="予測値">'[151]入荷実績(栃木・真岡）'!$Z$4:$Z$95</definedName>
    <definedName name="容器使用条件区分">#REF!</definedName>
    <definedName name="容器指定">#REF!</definedName>
    <definedName name="容器包装1">[158]入力リスト!$D$2</definedName>
    <definedName name="曜日">#REF!</definedName>
    <definedName name="溶解性">#REF!</definedName>
    <definedName name="用途">#REF!</definedName>
    <definedName name="用途大分類">#REF!</definedName>
    <definedName name="用途中分類">#REF!</definedName>
    <definedName name="流れ">#REF!</definedName>
    <definedName name="料金ｺｰﾄﾞ">#REF!</definedName>
    <definedName name="料金行">#REF!</definedName>
    <definedName name="緑">#REF!</definedName>
    <definedName name="累積使用量">[27]Sheet2!$N$8:$N$147</definedName>
    <definedName name="冷却テスト">#REF!</definedName>
    <definedName name="冷却テスト結果">#REF!</definedName>
    <definedName name="冷凍庫使用量">#REF!</definedName>
    <definedName name="連絡項目">[113]データ!$G$2:$G$14</definedName>
    <definedName name="濾過方法">#REF!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E16" i="16" l="1"/>
  <c r="BD16" i="16"/>
  <c r="BC16" i="16"/>
  <c r="BE15" i="16"/>
  <c r="BD15" i="16"/>
  <c r="BC15" i="16"/>
  <c r="BE14" i="16"/>
  <c r="BD14" i="16"/>
  <c r="BC14" i="16"/>
  <c r="BE13" i="16"/>
  <c r="BD13" i="16"/>
  <c r="BC13" i="16"/>
  <c r="BB16" i="16"/>
  <c r="BB15" i="16"/>
  <c r="BB14" i="16"/>
  <c r="BB13" i="16"/>
  <c r="Y13" i="16"/>
  <c r="Z13" i="16"/>
  <c r="AA13" i="16"/>
  <c r="AB13" i="16"/>
  <c r="AC13" i="16"/>
  <c r="AD13" i="16"/>
  <c r="AE13" i="16"/>
  <c r="AF13" i="16"/>
  <c r="AG13" i="16"/>
  <c r="AH13" i="16"/>
  <c r="AI13" i="16"/>
  <c r="AJ13" i="16"/>
  <c r="AK13" i="16"/>
  <c r="AL13" i="16"/>
  <c r="AM13" i="16"/>
  <c r="AN13" i="16"/>
  <c r="AO13" i="16"/>
  <c r="AP13" i="16"/>
  <c r="AQ13" i="16"/>
  <c r="AR13" i="16"/>
  <c r="AS13" i="16"/>
  <c r="AT13" i="16"/>
  <c r="AU13" i="16"/>
  <c r="AV13" i="16"/>
  <c r="AW13" i="16"/>
  <c r="AX13" i="16"/>
  <c r="AY13" i="16"/>
  <c r="AZ13" i="16"/>
  <c r="BA13" i="16"/>
  <c r="BF13" i="16"/>
  <c r="BG13" i="16"/>
  <c r="BH13" i="16"/>
  <c r="Y14" i="16"/>
  <c r="Z14" i="16"/>
  <c r="AA14" i="16"/>
  <c r="AB14" i="16"/>
  <c r="AC14" i="16"/>
  <c r="AD14" i="16"/>
  <c r="AE14" i="16"/>
  <c r="AF14" i="16"/>
  <c r="AG14" i="16"/>
  <c r="AH14" i="16"/>
  <c r="AI14" i="16"/>
  <c r="AJ14" i="16"/>
  <c r="AK14" i="16"/>
  <c r="AL14" i="16"/>
  <c r="AM14" i="16"/>
  <c r="AN14" i="16"/>
  <c r="AO14" i="16"/>
  <c r="AP14" i="16"/>
  <c r="AQ14" i="16"/>
  <c r="AR14" i="16"/>
  <c r="AS14" i="16"/>
  <c r="AT14" i="16"/>
  <c r="AU14" i="16"/>
  <c r="AV14" i="16"/>
  <c r="AW14" i="16"/>
  <c r="AX14" i="16"/>
  <c r="AY14" i="16"/>
  <c r="AZ14" i="16"/>
  <c r="BA14" i="16"/>
  <c r="BF14" i="16"/>
  <c r="BG14" i="16"/>
  <c r="BH14" i="16"/>
  <c r="Y15" i="16"/>
  <c r="Z15" i="16"/>
  <c r="AA15" i="16"/>
  <c r="AB15" i="16"/>
  <c r="AC15" i="16"/>
  <c r="AD15" i="16"/>
  <c r="AE15" i="16"/>
  <c r="AF15" i="16"/>
  <c r="AG15" i="16"/>
  <c r="AH15" i="16"/>
  <c r="AI15" i="16"/>
  <c r="AJ15" i="16"/>
  <c r="AK15" i="16"/>
  <c r="AL15" i="16"/>
  <c r="AM15" i="16"/>
  <c r="AN15" i="16"/>
  <c r="AO15" i="16"/>
  <c r="AP15" i="16"/>
  <c r="AQ15" i="16"/>
  <c r="AR15" i="16"/>
  <c r="AS15" i="16"/>
  <c r="AT15" i="16"/>
  <c r="AU15" i="16"/>
  <c r="AV15" i="16"/>
  <c r="AW15" i="16"/>
  <c r="AX15" i="16"/>
  <c r="AY15" i="16"/>
  <c r="AZ15" i="16"/>
  <c r="BA15" i="16"/>
  <c r="BF15" i="16"/>
  <c r="BG15" i="16"/>
  <c r="BH15" i="16"/>
  <c r="Y16" i="16"/>
  <c r="Z16" i="16"/>
  <c r="AA16" i="16"/>
  <c r="AB16" i="16"/>
  <c r="AC16" i="16"/>
  <c r="AD16" i="16"/>
  <c r="AE16" i="16"/>
  <c r="AF16" i="16"/>
  <c r="AG16" i="16"/>
  <c r="AH16" i="16"/>
  <c r="AI16" i="16"/>
  <c r="AJ16" i="16"/>
  <c r="AK16" i="16"/>
  <c r="AL16" i="16"/>
  <c r="AM16" i="16"/>
  <c r="AN16" i="16"/>
  <c r="AO16" i="16"/>
  <c r="AP16" i="16"/>
  <c r="AQ16" i="16"/>
  <c r="AR16" i="16"/>
  <c r="AS16" i="16"/>
  <c r="AT16" i="16"/>
  <c r="AU16" i="16"/>
  <c r="AV16" i="16"/>
  <c r="AW16" i="16"/>
  <c r="AX16" i="16"/>
  <c r="AY16" i="16"/>
  <c r="AZ16" i="16"/>
  <c r="BA16" i="16"/>
  <c r="BF16" i="16"/>
  <c r="BG16" i="16"/>
  <c r="BH16" i="16"/>
  <c r="X16" i="16"/>
  <c r="X15" i="16"/>
  <c r="X14" i="16"/>
  <c r="X13" i="16"/>
  <c r="U33" i="16"/>
  <c r="N33" i="16" s="1"/>
  <c r="W56" i="16" l="1"/>
  <c r="P56" i="16" s="1"/>
  <c r="V56" i="16"/>
  <c r="O56" i="16" s="1"/>
  <c r="U56" i="16"/>
  <c r="N56" i="16" s="1"/>
  <c r="W52" i="16"/>
  <c r="P52" i="16" s="1"/>
  <c r="V52" i="16"/>
  <c r="O52" i="16" s="1"/>
  <c r="U52" i="16"/>
  <c r="N52" i="16" s="1"/>
  <c r="T52" i="16"/>
  <c r="T47" i="16"/>
  <c r="AG18" i="16"/>
  <c r="V34" i="16"/>
  <c r="O34" i="16" s="1"/>
  <c r="W36" i="16"/>
  <c r="P36" i="16" s="1"/>
  <c r="W38" i="16"/>
  <c r="P38" i="16" s="1"/>
  <c r="AO18" i="16"/>
  <c r="V42" i="16"/>
  <c r="O42" i="16" s="1"/>
  <c r="W44" i="16"/>
  <c r="P44" i="16" s="1"/>
  <c r="U44" i="16"/>
  <c r="N44" i="16" s="1"/>
  <c r="U45" i="16"/>
  <c r="N45" i="16" s="1"/>
  <c r="W46" i="16"/>
  <c r="P46" i="16" s="1"/>
  <c r="W47" i="16"/>
  <c r="P47" i="16" s="1"/>
  <c r="AW18" i="16"/>
  <c r="AY18" i="16"/>
  <c r="V50" i="16"/>
  <c r="O50" i="16" s="1"/>
  <c r="V53" i="16"/>
  <c r="O53" i="16" s="1"/>
  <c r="U53" i="16"/>
  <c r="N53" i="16" s="1"/>
  <c r="V54" i="16"/>
  <c r="O54" i="16" s="1"/>
  <c r="W55" i="16"/>
  <c r="P55" i="16" s="1"/>
  <c r="BE18" i="16"/>
  <c r="T58" i="16"/>
  <c r="V58" i="16"/>
  <c r="O58" i="16" s="1"/>
  <c r="U58" i="16"/>
  <c r="N58" i="16" s="1"/>
  <c r="T59" i="16"/>
  <c r="T53" i="16"/>
  <c r="T54" i="16"/>
  <c r="T55" i="16"/>
  <c r="U54" i="16"/>
  <c r="N54" i="16" s="1"/>
  <c r="U55" i="16"/>
  <c r="N55" i="16" s="1"/>
  <c r="V55" i="16"/>
  <c r="O55" i="16" s="1"/>
  <c r="W53" i="16"/>
  <c r="P53" i="16" s="1"/>
  <c r="W54" i="16"/>
  <c r="P54" i="16" s="1"/>
  <c r="W31" i="16"/>
  <c r="P31" i="16" s="1"/>
  <c r="W32" i="16"/>
  <c r="P32" i="16" s="1"/>
  <c r="W33" i="16"/>
  <c r="P33" i="16" s="1"/>
  <c r="W34" i="16"/>
  <c r="P34" i="16" s="1"/>
  <c r="W35" i="16"/>
  <c r="P35" i="16" s="1"/>
  <c r="W37" i="16"/>
  <c r="P37" i="16" s="1"/>
  <c r="W39" i="16"/>
  <c r="P39" i="16" s="1"/>
  <c r="W40" i="16"/>
  <c r="P40" i="16" s="1"/>
  <c r="W41" i="16"/>
  <c r="P41" i="16" s="1"/>
  <c r="W42" i="16"/>
  <c r="P42" i="16" s="1"/>
  <c r="W43" i="16"/>
  <c r="P43" i="16" s="1"/>
  <c r="W45" i="16"/>
  <c r="P45" i="16" s="1"/>
  <c r="W48" i="16"/>
  <c r="P48" i="16" s="1"/>
  <c r="W49" i="16"/>
  <c r="P49" i="16" s="1"/>
  <c r="W50" i="16"/>
  <c r="P50" i="16" s="1"/>
  <c r="W51" i="16"/>
  <c r="P51" i="16" s="1"/>
  <c r="W57" i="16"/>
  <c r="P57" i="16" s="1"/>
  <c r="W58" i="16"/>
  <c r="P58" i="16" s="1"/>
  <c r="W59" i="16"/>
  <c r="P59" i="16" s="1"/>
  <c r="V26" i="16"/>
  <c r="O26" i="16" s="1"/>
  <c r="V30" i="16"/>
  <c r="O30" i="16" s="1"/>
  <c r="V31" i="16"/>
  <c r="O31" i="16" s="1"/>
  <c r="V32" i="16"/>
  <c r="O32" i="16" s="1"/>
  <c r="V33" i="16"/>
  <c r="O33" i="16" s="1"/>
  <c r="V35" i="16"/>
  <c r="O35" i="16" s="1"/>
  <c r="V36" i="16"/>
  <c r="O36" i="16" s="1"/>
  <c r="V37" i="16"/>
  <c r="O37" i="16" s="1"/>
  <c r="V38" i="16"/>
  <c r="O38" i="16" s="1"/>
  <c r="V39" i="16"/>
  <c r="O39" i="16" s="1"/>
  <c r="V40" i="16"/>
  <c r="O40" i="16" s="1"/>
  <c r="V41" i="16"/>
  <c r="O41" i="16" s="1"/>
  <c r="V43" i="16"/>
  <c r="O43" i="16" s="1"/>
  <c r="V44" i="16"/>
  <c r="O44" i="16" s="1"/>
  <c r="V45" i="16"/>
  <c r="O45" i="16" s="1"/>
  <c r="V46" i="16"/>
  <c r="O46" i="16" s="1"/>
  <c r="V47" i="16"/>
  <c r="O47" i="16" s="1"/>
  <c r="V48" i="16"/>
  <c r="O48" i="16" s="1"/>
  <c r="V49" i="16"/>
  <c r="O49" i="16" s="1"/>
  <c r="V51" i="16"/>
  <c r="O51" i="16" s="1"/>
  <c r="V57" i="16"/>
  <c r="O57" i="16" s="1"/>
  <c r="V59" i="16"/>
  <c r="O59" i="16" s="1"/>
  <c r="T24" i="16"/>
  <c r="T27" i="16"/>
  <c r="T28" i="16"/>
  <c r="T33" i="16"/>
  <c r="T34" i="16"/>
  <c r="T35" i="16"/>
  <c r="T36" i="16"/>
  <c r="T37" i="16"/>
  <c r="T38" i="16"/>
  <c r="T39" i="16"/>
  <c r="T41" i="16"/>
  <c r="T42" i="16"/>
  <c r="T43" i="16"/>
  <c r="T44" i="16"/>
  <c r="T45" i="16"/>
  <c r="T46" i="16"/>
  <c r="T49" i="16"/>
  <c r="T50" i="16"/>
  <c r="T51" i="16"/>
  <c r="T57" i="16"/>
  <c r="U29" i="16"/>
  <c r="N29" i="16" s="1"/>
  <c r="U30" i="16"/>
  <c r="N30" i="16" s="1"/>
  <c r="U31" i="16"/>
  <c r="N31" i="16" s="1"/>
  <c r="U32" i="16"/>
  <c r="N32" i="16" s="1"/>
  <c r="U34" i="16"/>
  <c r="N34" i="16" s="1"/>
  <c r="U35" i="16"/>
  <c r="N35" i="16" s="1"/>
  <c r="U36" i="16"/>
  <c r="N36" i="16" s="1"/>
  <c r="U37" i="16"/>
  <c r="N37" i="16" s="1"/>
  <c r="U38" i="16"/>
  <c r="N38" i="16" s="1"/>
  <c r="U39" i="16"/>
  <c r="N39" i="16" s="1"/>
  <c r="U40" i="16"/>
  <c r="N40" i="16" s="1"/>
  <c r="U41" i="16"/>
  <c r="N41" i="16" s="1"/>
  <c r="U42" i="16"/>
  <c r="N42" i="16" s="1"/>
  <c r="U43" i="16"/>
  <c r="N43" i="16" s="1"/>
  <c r="U46" i="16"/>
  <c r="N46" i="16" s="1"/>
  <c r="U47" i="16"/>
  <c r="N47" i="16" s="1"/>
  <c r="U48" i="16"/>
  <c r="N48" i="16" s="1"/>
  <c r="U49" i="16"/>
  <c r="N49" i="16" s="1"/>
  <c r="U50" i="16"/>
  <c r="N50" i="16" s="1"/>
  <c r="U51" i="16"/>
  <c r="N51" i="16" s="1"/>
  <c r="U57" i="16"/>
  <c r="N57" i="16" s="1"/>
  <c r="U59" i="16"/>
  <c r="N59" i="16" s="1"/>
  <c r="BH18" i="16"/>
  <c r="BF18" i="16"/>
  <c r="BD18" i="16"/>
  <c r="BC18" i="16"/>
  <c r="BB18" i="16"/>
  <c r="BA18" i="16"/>
  <c r="AZ18" i="16"/>
  <c r="AX18" i="16"/>
  <c r="AV18" i="16"/>
  <c r="AU18" i="16"/>
  <c r="AT18" i="16"/>
  <c r="AS18" i="16"/>
  <c r="AR18" i="16"/>
  <c r="AQ18" i="16"/>
  <c r="AP18" i="16"/>
  <c r="AN18" i="16"/>
  <c r="AM18" i="16"/>
  <c r="AL18" i="16"/>
  <c r="AK18" i="16"/>
  <c r="AJ18" i="16"/>
  <c r="AI18" i="16"/>
  <c r="AH18" i="16"/>
  <c r="AC18" i="16"/>
  <c r="AB18" i="16"/>
  <c r="Y18" i="16"/>
  <c r="H14" i="16" l="1"/>
  <c r="BG18" i="16"/>
  <c r="T56" i="16"/>
  <c r="M56" i="16" s="1"/>
  <c r="T48" i="16"/>
  <c r="M48" i="16" s="1"/>
  <c r="T40" i="16"/>
  <c r="M40" i="16" s="1"/>
  <c r="T32" i="16"/>
  <c r="M32" i="16" s="1"/>
  <c r="W28" i="16"/>
  <c r="P28" i="16" s="1"/>
  <c r="V29" i="16"/>
  <c r="O29" i="16" s="1"/>
  <c r="U26" i="16"/>
  <c r="N26" i="16" s="1"/>
  <c r="W24" i="16"/>
  <c r="P24" i="16" s="1"/>
  <c r="W30" i="16"/>
  <c r="P30" i="16" s="1"/>
  <c r="J14" i="16" s="1"/>
  <c r="W29" i="16"/>
  <c r="P29" i="16" s="1"/>
  <c r="U27" i="16"/>
  <c r="N27" i="16" s="1"/>
  <c r="V27" i="16"/>
  <c r="O27" i="16" s="1"/>
  <c r="U28" i="16"/>
  <c r="N28" i="16" s="1"/>
  <c r="V28" i="16"/>
  <c r="O28" i="16" s="1"/>
  <c r="W23" i="16"/>
  <c r="P23" i="16" s="1"/>
  <c r="W25" i="16"/>
  <c r="P25" i="16" s="1"/>
  <c r="U23" i="16"/>
  <c r="N23" i="16" s="1"/>
  <c r="V23" i="16"/>
  <c r="O23" i="16" s="1"/>
  <c r="W26" i="16"/>
  <c r="P26" i="16" s="1"/>
  <c r="U24" i="16"/>
  <c r="N24" i="16" s="1"/>
  <c r="V24" i="16"/>
  <c r="O24" i="16" s="1"/>
  <c r="W27" i="16"/>
  <c r="P27" i="16" s="1"/>
  <c r="U25" i="16"/>
  <c r="N25" i="16" s="1"/>
  <c r="V25" i="16"/>
  <c r="O25" i="16" s="1"/>
  <c r="I18" i="16"/>
  <c r="J16" i="16"/>
  <c r="I17" i="16"/>
  <c r="H18" i="16"/>
  <c r="H17" i="16"/>
  <c r="I15" i="16"/>
  <c r="J18" i="16"/>
  <c r="J17" i="16"/>
  <c r="I16" i="16"/>
  <c r="H16" i="16"/>
  <c r="H15" i="16"/>
  <c r="I14" i="16"/>
  <c r="J15" i="16"/>
  <c r="F23" i="17"/>
  <c r="F24" i="17" s="1"/>
  <c r="M24" i="16"/>
  <c r="M27" i="16"/>
  <c r="M28" i="16"/>
  <c r="M33" i="16"/>
  <c r="M34" i="16"/>
  <c r="M35" i="16"/>
  <c r="M36" i="16"/>
  <c r="M37" i="16"/>
  <c r="M38" i="16"/>
  <c r="M39" i="16"/>
  <c r="M41" i="16"/>
  <c r="M42" i="16"/>
  <c r="M43" i="16"/>
  <c r="M44" i="16"/>
  <c r="M45" i="16"/>
  <c r="M46" i="16"/>
  <c r="M47" i="16"/>
  <c r="M49" i="16"/>
  <c r="M50" i="16"/>
  <c r="M51" i="16"/>
  <c r="M52" i="16"/>
  <c r="M53" i="16"/>
  <c r="M54" i="16"/>
  <c r="M55" i="16"/>
  <c r="M57" i="16"/>
  <c r="M58" i="16"/>
  <c r="M59" i="16"/>
  <c r="H12" i="16" l="1"/>
  <c r="I12" i="16"/>
  <c r="J12" i="16"/>
  <c r="I13" i="16"/>
  <c r="H13" i="16"/>
  <c r="J13" i="16"/>
  <c r="AF18" i="16"/>
  <c r="T31" i="16"/>
  <c r="M31" i="16" s="1"/>
  <c r="T23" i="16"/>
  <c r="M23" i="16" s="1"/>
  <c r="X18" i="16"/>
  <c r="T30" i="16"/>
  <c r="M30" i="16" s="1"/>
  <c r="AE18" i="16"/>
  <c r="T26" i="16"/>
  <c r="M26" i="16" s="1"/>
  <c r="AA18" i="16"/>
  <c r="AD18" i="16"/>
  <c r="T29" i="16"/>
  <c r="M29" i="16" s="1"/>
  <c r="T25" i="16"/>
  <c r="M25" i="16" s="1"/>
  <c r="Z18" i="16"/>
  <c r="G12" i="16" l="1"/>
  <c r="F26" i="17" s="1"/>
  <c r="G13" i="16"/>
  <c r="G18" i="16"/>
  <c r="G17" i="16"/>
  <c r="G16" i="16"/>
  <c r="G15" i="16"/>
  <c r="G14" i="16"/>
</calcChain>
</file>

<file path=xl/comments1.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G1" authorId="0" shapeId="0" xr:uid="{38C58368-97CF-4C02-AFB3-AC11694317AE}">
      <text>
        <r>
          <rPr>
            <sz val="9"/>
            <color indexed="81"/>
            <rFont val="MS P ゴシック"/>
            <family val="3"/>
            <charset val="128"/>
          </rPr>
          <t>以下の4つの選択肢を</t>
        </r>
        <r>
          <rPr>
            <u/>
            <sz val="9"/>
            <color indexed="81"/>
            <rFont val="MS P ゴシック"/>
            <family val="3"/>
            <charset val="128"/>
          </rPr>
          <t>最後の説明文まで</t>
        </r>
        <r>
          <rPr>
            <sz val="9"/>
            <color indexed="81"/>
            <rFont val="MS P ゴシック"/>
            <family val="3"/>
            <charset val="128"/>
          </rPr>
          <t xml:space="preserve">入力して下さい。
【管理者/上級管理者】　　現場ではない場所で働いていて、みんながどんな仕事をするかを考えたり、仕事がうまく進むように手伝う人
【監督者/チームリーダー】(従業員を見守るリーダーのような人)　　現場で一緒に働きながら、自分のグループやエリアの人たちの仕事を見守ったり、手助けしたりする人。
【作業員/オペレーター】(自分の仕事をする人)　　現場で決まった仕事をしていて、ほかの人の仕事を見る役目はない人。
【選択しない】
</t>
        </r>
      </text>
    </comment>
    <comment ref="H1" authorId="0" shapeId="0" xr:uid="{1E8689E8-4750-429F-BD7B-BF3885892225}">
      <text>
        <r>
          <rPr>
            <b/>
            <sz val="9"/>
            <color indexed="81"/>
            <rFont val="MS P ゴシック"/>
            <family val="3"/>
            <charset val="128"/>
          </rPr>
          <t>製造部門
管理・間接部門
それ以外</t>
        </r>
      </text>
    </comment>
  </commentList>
</comments>
</file>

<file path=xl/sharedStrings.xml><?xml version="1.0" encoding="utf-8"?>
<sst xmlns="http://schemas.openxmlformats.org/spreadsheetml/2006/main" count="267" uniqueCount="192">
  <si>
    <t>食品安全文化アンケート結果</t>
    <rPh sb="0" eb="6">
      <t>ショクヒンアンゼンブンカ</t>
    </rPh>
    <rPh sb="11" eb="13">
      <t>ケッカ</t>
    </rPh>
    <phoneticPr fontId="7"/>
  </si>
  <si>
    <t>事業所名</t>
    <rPh sb="0" eb="3">
      <t>ジギョウショ</t>
    </rPh>
    <rPh sb="3" eb="4">
      <t>メイ</t>
    </rPh>
    <phoneticPr fontId="7"/>
  </si>
  <si>
    <t>年度（実施期間）</t>
    <rPh sb="0" eb="2">
      <t>ネンド</t>
    </rPh>
    <rPh sb="3" eb="7">
      <t>ジッシキカン</t>
    </rPh>
    <phoneticPr fontId="7"/>
  </si>
  <si>
    <t>従業員数</t>
    <rPh sb="0" eb="4">
      <t>ジュウギョウインスウ</t>
    </rPh>
    <phoneticPr fontId="7"/>
  </si>
  <si>
    <t>**</t>
  </si>
  <si>
    <t>※選択で入力下さい。</t>
    <rPh sb="1" eb="3">
      <t>センタク</t>
    </rPh>
    <rPh sb="4" eb="6">
      <t>ニュウリョク</t>
    </rPh>
    <rPh sb="6" eb="7">
      <t>クダ</t>
    </rPh>
    <phoneticPr fontId="7"/>
  </si>
  <si>
    <t>回答者数</t>
    <rPh sb="0" eb="4">
      <t>カイトウシャスウ</t>
    </rPh>
    <phoneticPr fontId="7"/>
  </si>
  <si>
    <t>人</t>
    <rPh sb="0" eb="1">
      <t>ニン</t>
    </rPh>
    <phoneticPr fontId="7"/>
  </si>
  <si>
    <t>回答率</t>
    <rPh sb="0" eb="3">
      <t>カイトウリツ</t>
    </rPh>
    <phoneticPr fontId="7"/>
  </si>
  <si>
    <t>トータルスコア</t>
    <phoneticPr fontId="7"/>
  </si>
  <si>
    <t>側面毎のスコア</t>
    <rPh sb="0" eb="2">
      <t>ソクメン</t>
    </rPh>
    <rPh sb="2" eb="3">
      <t>マイ</t>
    </rPh>
    <phoneticPr fontId="7"/>
  </si>
  <si>
    <t>ビジョンとミッション</t>
    <phoneticPr fontId="7"/>
  </si>
  <si>
    <t>人</t>
    <rPh sb="0" eb="1">
      <t>ヒト</t>
    </rPh>
    <phoneticPr fontId="7"/>
  </si>
  <si>
    <t>一貫性</t>
    <rPh sb="0" eb="3">
      <t>イッカンセイ</t>
    </rPh>
    <phoneticPr fontId="7"/>
  </si>
  <si>
    <t>適応力</t>
    <rPh sb="0" eb="3">
      <t>テキオウリョク</t>
    </rPh>
    <phoneticPr fontId="7"/>
  </si>
  <si>
    <t>危害とリスク認知</t>
    <rPh sb="0" eb="2">
      <t>キガイ</t>
    </rPh>
    <rPh sb="6" eb="8">
      <t>ニンチ</t>
    </rPh>
    <phoneticPr fontId="7"/>
  </si>
  <si>
    <t>質問毎のスコア</t>
    <rPh sb="0" eb="2">
      <t>シツモン</t>
    </rPh>
    <rPh sb="2" eb="3">
      <t>マイ</t>
    </rPh>
    <phoneticPr fontId="7"/>
  </si>
  <si>
    <t>No.</t>
    <phoneticPr fontId="7"/>
  </si>
  <si>
    <t>質問項目</t>
    <rPh sb="0" eb="2">
      <t>シツモン</t>
    </rPh>
    <rPh sb="2" eb="4">
      <t>コウモク</t>
    </rPh>
    <phoneticPr fontId="7"/>
  </si>
  <si>
    <t>＊反転項目</t>
    <rPh sb="1" eb="3">
      <t>ハンテン</t>
    </rPh>
    <rPh sb="3" eb="5">
      <t>コウモク</t>
    </rPh>
    <phoneticPr fontId="7"/>
  </si>
  <si>
    <t>以上</t>
    <rPh sb="0" eb="2">
      <t>イジョウ</t>
    </rPh>
    <phoneticPr fontId="7"/>
  </si>
  <si>
    <t>ID</t>
  </si>
  <si>
    <t>開始時刻</t>
  </si>
  <si>
    <t>完了時刻</t>
  </si>
  <si>
    <t>メール</t>
  </si>
  <si>
    <t>名前</t>
  </si>
  <si>
    <t>最終変更時刻</t>
  </si>
  <si>
    <t>2</t>
  </si>
  <si>
    <t>3</t>
  </si>
  <si>
    <t>4</t>
  </si>
  <si>
    <t>5</t>
  </si>
  <si>
    <t>6</t>
  </si>
  <si>
    <t>7</t>
  </si>
  <si>
    <t>8</t>
  </si>
  <si>
    <t>9</t>
  </si>
  <si>
    <t>10</t>
  </si>
  <si>
    <t>11</t>
  </si>
  <si>
    <t>12</t>
  </si>
  <si>
    <t>13</t>
  </si>
  <si>
    <t>14</t>
  </si>
  <si>
    <t>15</t>
  </si>
  <si>
    <t>16</t>
  </si>
  <si>
    <t>17</t>
  </si>
  <si>
    <t>18</t>
  </si>
  <si>
    <t>19</t>
  </si>
  <si>
    <t>20</t>
  </si>
  <si>
    <t>21</t>
  </si>
  <si>
    <t>22</t>
  </si>
  <si>
    <t>23</t>
  </si>
  <si>
    <t>24</t>
  </si>
  <si>
    <t>25</t>
  </si>
  <si>
    <t>27</t>
  </si>
  <si>
    <t>26</t>
  </si>
  <si>
    <t>28</t>
  </si>
  <si>
    <t>29</t>
  </si>
  <si>
    <t>30</t>
  </si>
  <si>
    <t>31</t>
  </si>
  <si>
    <t>32</t>
  </si>
  <si>
    <t>33</t>
  </si>
  <si>
    <t>34</t>
  </si>
  <si>
    <t>35</t>
  </si>
  <si>
    <t>36</t>
  </si>
  <si>
    <t>37</t>
  </si>
  <si>
    <t>列1</t>
  </si>
  <si>
    <t>列2</t>
  </si>
  <si>
    <t>列3</t>
  </si>
  <si>
    <t>列4</t>
  </si>
  <si>
    <t>列5</t>
  </si>
  <si>
    <t>列6</t>
  </si>
  <si>
    <t>列7</t>
  </si>
  <si>
    <t>列8</t>
  </si>
  <si>
    <t>列9</t>
  </si>
  <si>
    <t>列10</t>
  </si>
  <si>
    <t>列11</t>
  </si>
  <si>
    <t>列12</t>
  </si>
  <si>
    <t>列13</t>
  </si>
  <si>
    <t>列14</t>
  </si>
  <si>
    <t>列15</t>
  </si>
  <si>
    <t>列16</t>
  </si>
  <si>
    <t>列17</t>
  </si>
  <si>
    <t>列18</t>
  </si>
  <si>
    <t>列19</t>
  </si>
  <si>
    <t>列20</t>
  </si>
  <si>
    <t>列21</t>
  </si>
  <si>
    <t>列22</t>
  </si>
  <si>
    <t>列23</t>
  </si>
  <si>
    <t>列24</t>
  </si>
  <si>
    <t>列25</t>
  </si>
  <si>
    <t>列26</t>
  </si>
  <si>
    <t>列27</t>
  </si>
  <si>
    <t>あなたの所属する部門（Column）</t>
    <rPh sb="4" eb="6">
      <t>ショゾク</t>
    </rPh>
    <rPh sb="8" eb="10">
      <t>ブモン</t>
    </rPh>
    <phoneticPr fontId="7"/>
  </si>
  <si>
    <t>部門</t>
    <rPh sb="0" eb="2">
      <t>ブモン</t>
    </rPh>
    <phoneticPr fontId="7"/>
  </si>
  <si>
    <t>施設・設備</t>
    <rPh sb="0" eb="2">
      <t>シセツ</t>
    </rPh>
    <rPh sb="3" eb="5">
      <t>セツビ</t>
    </rPh>
    <phoneticPr fontId="7"/>
  </si>
  <si>
    <t>【管理者/上級管理者】　　現場ではない場所で働いていて、みんながどんな仕事をするかを考えたり、仕事がうまく進むように手伝う人</t>
    <phoneticPr fontId="4"/>
  </si>
  <si>
    <t>【監督者/チームリーダー】(従業員を見守るリーダーのような人)　　現場で一緒に働きながら、自分のグループやエリアの人たちの仕事を見守ったり、手助けしたりする人。</t>
    <phoneticPr fontId="4"/>
  </si>
  <si>
    <t>【作業員/オペレーター】(自分の仕事をする人)　　現場で決まった仕事をしていて、ほかの人の仕事を見る役目はない人。</t>
    <phoneticPr fontId="4"/>
  </si>
  <si>
    <t>【選択しない】</t>
    <phoneticPr fontId="4"/>
  </si>
  <si>
    <t>製造部門</t>
    <phoneticPr fontId="4"/>
  </si>
  <si>
    <t>管理・間接部門</t>
    <phoneticPr fontId="4"/>
  </si>
  <si>
    <t>それ以外</t>
    <phoneticPr fontId="4"/>
  </si>
  <si>
    <t>38</t>
  </si>
  <si>
    <t>私の職場は食品安全文化・衛生を厳格に管理している</t>
    <rPh sb="0" eb="1">
      <t>ワタシ</t>
    </rPh>
    <rPh sb="2" eb="4">
      <t>ショクバ</t>
    </rPh>
    <rPh sb="5" eb="7">
      <t>ショクヒン</t>
    </rPh>
    <rPh sb="7" eb="9">
      <t>アンゼン</t>
    </rPh>
    <rPh sb="9" eb="11">
      <t>ブンカ</t>
    </rPh>
    <rPh sb="12" eb="14">
      <t>エイセイ</t>
    </rPh>
    <rPh sb="15" eb="17">
      <t>ゲンカク</t>
    </rPh>
    <rPh sb="18" eb="20">
      <t>カンリ</t>
    </rPh>
    <phoneticPr fontId="1"/>
  </si>
  <si>
    <t>直属の上司は、食品安全・衛生を重視している</t>
    <rPh sb="0" eb="2">
      <t>チョクゾク</t>
    </rPh>
    <rPh sb="3" eb="5">
      <t>ジョウシ</t>
    </rPh>
    <rPh sb="7" eb="9">
      <t>ショクヒン</t>
    </rPh>
    <rPh sb="9" eb="11">
      <t>アンゼン</t>
    </rPh>
    <rPh sb="12" eb="14">
      <t>エイセイ</t>
    </rPh>
    <rPh sb="15" eb="17">
      <t>ジュウシ</t>
    </rPh>
    <phoneticPr fontId="1"/>
  </si>
  <si>
    <t>私は生産現場の食品安全の方針を理解し、それに従った行動をとっている</t>
    <rPh sb="0" eb="1">
      <t>ワタシ</t>
    </rPh>
    <rPh sb="2" eb="4">
      <t>セイサン</t>
    </rPh>
    <rPh sb="4" eb="6">
      <t>ゲンバ</t>
    </rPh>
    <rPh sb="7" eb="9">
      <t>ショクヒン</t>
    </rPh>
    <rPh sb="9" eb="11">
      <t>アンゼン</t>
    </rPh>
    <rPh sb="12" eb="14">
      <t>ホウシン</t>
    </rPh>
    <rPh sb="15" eb="17">
      <t>リカイ</t>
    </rPh>
    <rPh sb="22" eb="23">
      <t>シタガ</t>
    </rPh>
    <rPh sb="25" eb="27">
      <t>コウドウ</t>
    </rPh>
    <phoneticPr fontId="1"/>
  </si>
  <si>
    <t>私は、私の職場の食品安全に関する目標を理解している</t>
    <rPh sb="0" eb="1">
      <t>ワタシ</t>
    </rPh>
    <rPh sb="3" eb="4">
      <t>ワタシ</t>
    </rPh>
    <rPh sb="5" eb="7">
      <t>ショクバ</t>
    </rPh>
    <rPh sb="8" eb="10">
      <t>ショクヒン</t>
    </rPh>
    <rPh sb="10" eb="12">
      <t>アンゼン</t>
    </rPh>
    <rPh sb="13" eb="14">
      <t>カン</t>
    </rPh>
    <rPh sb="16" eb="18">
      <t>モクヒョウ</t>
    </rPh>
    <rPh sb="19" eb="21">
      <t>リカイ</t>
    </rPh>
    <phoneticPr fontId="4"/>
  </si>
  <si>
    <t>経営層（社長、本部長）は、食品安全・品質に対する目標とその他の重要経営指標（コストや生産性等）を同等に評価している</t>
    <rPh sb="0" eb="2">
      <t>ケイエイ</t>
    </rPh>
    <rPh sb="2" eb="3">
      <t>ソウ</t>
    </rPh>
    <rPh sb="4" eb="6">
      <t>シャチョウ</t>
    </rPh>
    <rPh sb="7" eb="10">
      <t>ホンブチョウ</t>
    </rPh>
    <rPh sb="13" eb="15">
      <t>ショクヒン</t>
    </rPh>
    <rPh sb="15" eb="17">
      <t>アンゼン</t>
    </rPh>
    <rPh sb="18" eb="20">
      <t>ヒンシツ</t>
    </rPh>
    <rPh sb="21" eb="22">
      <t>タイ</t>
    </rPh>
    <rPh sb="24" eb="26">
      <t>モクヒョウ</t>
    </rPh>
    <rPh sb="29" eb="30">
      <t>ホカ</t>
    </rPh>
    <rPh sb="31" eb="33">
      <t>ジュウヨウ</t>
    </rPh>
    <rPh sb="33" eb="35">
      <t>ケイエイ</t>
    </rPh>
    <rPh sb="35" eb="37">
      <t>シヒョウ</t>
    </rPh>
    <rPh sb="42" eb="45">
      <t>セイサンセイ</t>
    </rPh>
    <rPh sb="45" eb="46">
      <t>トウ</t>
    </rPh>
    <rPh sb="48" eb="50">
      <t>ドウトウ</t>
    </rPh>
    <rPh sb="51" eb="53">
      <t>ヒョウカ</t>
    </rPh>
    <phoneticPr fontId="4"/>
  </si>
  <si>
    <t>経営層（工場長を含む）は、食品安全の大切さを理解し、それを社内外に積極的に自分の言葉で伝えている</t>
    <rPh sb="0" eb="2">
      <t>ケイエイ</t>
    </rPh>
    <rPh sb="2" eb="3">
      <t>ソウ</t>
    </rPh>
    <rPh sb="4" eb="7">
      <t>コウジョウチョウ</t>
    </rPh>
    <rPh sb="8" eb="9">
      <t>フク</t>
    </rPh>
    <rPh sb="13" eb="15">
      <t>ショクヒン</t>
    </rPh>
    <rPh sb="15" eb="17">
      <t>アンゼン</t>
    </rPh>
    <rPh sb="18" eb="20">
      <t>タイセツ</t>
    </rPh>
    <rPh sb="22" eb="24">
      <t>リカイ</t>
    </rPh>
    <rPh sb="29" eb="32">
      <t>シャナイガイ</t>
    </rPh>
    <rPh sb="33" eb="36">
      <t>セッキョクテキ</t>
    </rPh>
    <rPh sb="37" eb="39">
      <t>ジブン</t>
    </rPh>
    <rPh sb="40" eb="42">
      <t>コトバ</t>
    </rPh>
    <rPh sb="43" eb="44">
      <t>ツタ</t>
    </rPh>
    <phoneticPr fontId="4"/>
  </si>
  <si>
    <t>私は、会社のビジョン（企業理念・経営方針）とミッション（目標）に共感している</t>
    <rPh sb="0" eb="1">
      <t>ワタシ</t>
    </rPh>
    <rPh sb="3" eb="5">
      <t>カイシャ</t>
    </rPh>
    <rPh sb="11" eb="13">
      <t>キギョウ</t>
    </rPh>
    <rPh sb="13" eb="15">
      <t>リネン</t>
    </rPh>
    <rPh sb="16" eb="18">
      <t>ケイエイ</t>
    </rPh>
    <rPh sb="18" eb="20">
      <t>ホウシン</t>
    </rPh>
    <rPh sb="28" eb="30">
      <t>モクヒョウ</t>
    </rPh>
    <rPh sb="32" eb="34">
      <t>キョウカン</t>
    </rPh>
    <phoneticPr fontId="4"/>
  </si>
  <si>
    <t>私の職場は、誤った手順や方法で衛生管理や作業をしたら、その場で上司や同僚から指摘される</t>
    <rPh sb="0" eb="1">
      <t>ワタシ</t>
    </rPh>
    <rPh sb="2" eb="4">
      <t>ショクバ</t>
    </rPh>
    <rPh sb="6" eb="7">
      <t>アヤマ</t>
    </rPh>
    <rPh sb="9" eb="11">
      <t>テジュン</t>
    </rPh>
    <rPh sb="12" eb="14">
      <t>ホウホウ</t>
    </rPh>
    <rPh sb="15" eb="17">
      <t>エイセイ</t>
    </rPh>
    <rPh sb="17" eb="19">
      <t>カンリ</t>
    </rPh>
    <rPh sb="20" eb="22">
      <t>サギョウ</t>
    </rPh>
    <rPh sb="29" eb="30">
      <t>バ</t>
    </rPh>
    <rPh sb="31" eb="33">
      <t>ジョウシ</t>
    </rPh>
    <rPh sb="34" eb="36">
      <t>ドウリョウ</t>
    </rPh>
    <rPh sb="38" eb="40">
      <t>シテキ</t>
    </rPh>
    <phoneticPr fontId="4"/>
  </si>
  <si>
    <t>私の職場は、一人ひとりの能力や適性を考えながら、育成・キャリア形成のために人員配置を行っている</t>
    <rPh sb="0" eb="1">
      <t>ワタシ</t>
    </rPh>
    <rPh sb="2" eb="4">
      <t>ショクバ</t>
    </rPh>
    <rPh sb="6" eb="8">
      <t>ヒトリ</t>
    </rPh>
    <rPh sb="12" eb="14">
      <t>ノウリョク</t>
    </rPh>
    <rPh sb="15" eb="17">
      <t>テキセイ</t>
    </rPh>
    <rPh sb="18" eb="19">
      <t>カンガ</t>
    </rPh>
    <rPh sb="24" eb="26">
      <t>イクセイ</t>
    </rPh>
    <rPh sb="31" eb="33">
      <t>ケイセイ</t>
    </rPh>
    <rPh sb="37" eb="39">
      <t>ジンイン</t>
    </rPh>
    <rPh sb="39" eb="41">
      <t>ハイチ</t>
    </rPh>
    <rPh sb="42" eb="43">
      <t>オコナ</t>
    </rPh>
    <phoneticPr fontId="4"/>
  </si>
  <si>
    <t>私のチームでは、安全で衛生的な製品を作るために、他のチームと協力しあっている</t>
    <rPh sb="0" eb="1">
      <t>ワタシ</t>
    </rPh>
    <rPh sb="8" eb="10">
      <t>アンゼン</t>
    </rPh>
    <rPh sb="11" eb="14">
      <t>エイセイテキ</t>
    </rPh>
    <rPh sb="15" eb="17">
      <t>セイヒン</t>
    </rPh>
    <rPh sb="18" eb="19">
      <t>ツク</t>
    </rPh>
    <rPh sb="24" eb="25">
      <t>ホカ</t>
    </rPh>
    <rPh sb="30" eb="32">
      <t>キョウリョク</t>
    </rPh>
    <phoneticPr fontId="4"/>
  </si>
  <si>
    <t>私の職場は、新しく加わった同僚に対して、経験豊かなメンバーや上司が作業手順や衛生管理のやり方を理解するまで寄り添ってくれている</t>
    <rPh sb="0" eb="1">
      <t>ワタシ</t>
    </rPh>
    <rPh sb="2" eb="4">
      <t>ショクバ</t>
    </rPh>
    <rPh sb="6" eb="7">
      <t>アタラ</t>
    </rPh>
    <rPh sb="9" eb="10">
      <t>クワ</t>
    </rPh>
    <rPh sb="13" eb="15">
      <t>ドウリョウ</t>
    </rPh>
    <rPh sb="16" eb="17">
      <t>タイ</t>
    </rPh>
    <rPh sb="20" eb="22">
      <t>ケイケン</t>
    </rPh>
    <rPh sb="22" eb="23">
      <t>ユタ</t>
    </rPh>
    <rPh sb="30" eb="32">
      <t>ジョウシ</t>
    </rPh>
    <rPh sb="33" eb="35">
      <t>サギョウ</t>
    </rPh>
    <rPh sb="35" eb="37">
      <t>テジュン</t>
    </rPh>
    <rPh sb="38" eb="40">
      <t>エイセイ</t>
    </rPh>
    <rPh sb="40" eb="42">
      <t>カンリ</t>
    </rPh>
    <rPh sb="45" eb="46">
      <t>カタ</t>
    </rPh>
    <rPh sb="47" eb="49">
      <t>リカイ</t>
    </rPh>
    <rPh sb="53" eb="54">
      <t>ヨ</t>
    </rPh>
    <rPh sb="55" eb="56">
      <t>ソ</t>
    </rPh>
    <phoneticPr fontId="4"/>
  </si>
  <si>
    <t>私の職場は、上司や同僚とお互いに、作業手順や食品の安全・衛生について注意を促しあい、声を掛け合っている</t>
    <rPh sb="0" eb="1">
      <t>ワタシ</t>
    </rPh>
    <rPh sb="2" eb="4">
      <t>ショクバ</t>
    </rPh>
    <rPh sb="6" eb="8">
      <t>ジョウシ</t>
    </rPh>
    <rPh sb="9" eb="11">
      <t>ドウリョウ</t>
    </rPh>
    <rPh sb="13" eb="14">
      <t>タガ</t>
    </rPh>
    <rPh sb="17" eb="19">
      <t>サギョウ</t>
    </rPh>
    <rPh sb="19" eb="21">
      <t>テジュン</t>
    </rPh>
    <rPh sb="22" eb="24">
      <t>ショクヒン</t>
    </rPh>
    <rPh sb="25" eb="27">
      <t>アンゼン</t>
    </rPh>
    <rPh sb="28" eb="30">
      <t>エイセイ</t>
    </rPh>
    <rPh sb="34" eb="36">
      <t>チュウイ</t>
    </rPh>
    <rPh sb="37" eb="38">
      <t>ウナガ</t>
    </rPh>
    <rPh sb="42" eb="43">
      <t>コエ</t>
    </rPh>
    <rPh sb="44" eb="45">
      <t>カ</t>
    </rPh>
    <rPh sb="46" eb="47">
      <t>ア</t>
    </rPh>
    <phoneticPr fontId="4"/>
  </si>
  <si>
    <t>私の職場は、作業手順や衛生管理のことが分からないときには、上司や同僚に気軽に聞ける雰囲気がある</t>
    <rPh sb="0" eb="1">
      <t>ワタシ</t>
    </rPh>
    <rPh sb="2" eb="4">
      <t>ショクバ</t>
    </rPh>
    <rPh sb="6" eb="8">
      <t>サギョウ</t>
    </rPh>
    <rPh sb="8" eb="10">
      <t>テジュン</t>
    </rPh>
    <rPh sb="11" eb="13">
      <t>エイセイ</t>
    </rPh>
    <rPh sb="13" eb="15">
      <t>カンリ</t>
    </rPh>
    <rPh sb="19" eb="20">
      <t>ワ</t>
    </rPh>
    <rPh sb="29" eb="31">
      <t>ジョウシ</t>
    </rPh>
    <rPh sb="32" eb="34">
      <t>ドウリョウ</t>
    </rPh>
    <rPh sb="35" eb="37">
      <t>キガル</t>
    </rPh>
    <rPh sb="38" eb="39">
      <t>キ</t>
    </rPh>
    <rPh sb="41" eb="44">
      <t>フンイキ</t>
    </rPh>
    <phoneticPr fontId="4"/>
  </si>
  <si>
    <t>上司は安全な製品を作るためのやる気を高めてくれる</t>
    <rPh sb="0" eb="2">
      <t>ジョウシ</t>
    </rPh>
    <rPh sb="3" eb="5">
      <t>アンゼン</t>
    </rPh>
    <rPh sb="6" eb="8">
      <t>セイヒン</t>
    </rPh>
    <rPh sb="9" eb="10">
      <t>ツク</t>
    </rPh>
    <rPh sb="16" eb="17">
      <t>キ</t>
    </rPh>
    <rPh sb="18" eb="19">
      <t>タカ</t>
    </rPh>
    <phoneticPr fontId="4"/>
  </si>
  <si>
    <t>食品安全や衛生に関する情報は、十分に理解できる内容で共有されている（掲示物等）</t>
    <rPh sb="0" eb="2">
      <t>ショクヒン</t>
    </rPh>
    <rPh sb="2" eb="4">
      <t>アンゼン</t>
    </rPh>
    <rPh sb="5" eb="7">
      <t>エイセイ</t>
    </rPh>
    <rPh sb="8" eb="9">
      <t>カン</t>
    </rPh>
    <rPh sb="11" eb="13">
      <t>ジョウホウ</t>
    </rPh>
    <rPh sb="15" eb="17">
      <t>ジュウブン</t>
    </rPh>
    <rPh sb="18" eb="20">
      <t>リカイ</t>
    </rPh>
    <rPh sb="23" eb="25">
      <t>ナイヨウ</t>
    </rPh>
    <rPh sb="26" eb="28">
      <t>キョウユウ</t>
    </rPh>
    <rPh sb="34" eb="37">
      <t>ケイジブツ</t>
    </rPh>
    <rPh sb="37" eb="38">
      <t>トウ</t>
    </rPh>
    <phoneticPr fontId="4"/>
  </si>
  <si>
    <t>食品安全や衛生に関する研修（社内・社外研修や、現場でのトレーニング）は、十分な頻度で行われている</t>
    <rPh sb="0" eb="2">
      <t>ショクヒン</t>
    </rPh>
    <rPh sb="2" eb="4">
      <t>アンゼン</t>
    </rPh>
    <rPh sb="5" eb="7">
      <t>エイセイ</t>
    </rPh>
    <rPh sb="8" eb="9">
      <t>カン</t>
    </rPh>
    <rPh sb="11" eb="13">
      <t>ケンシュウ</t>
    </rPh>
    <rPh sb="14" eb="16">
      <t>シャナイ</t>
    </rPh>
    <rPh sb="17" eb="19">
      <t>シャガイ</t>
    </rPh>
    <rPh sb="19" eb="21">
      <t>ケンシュウ</t>
    </rPh>
    <rPh sb="23" eb="25">
      <t>ゲンバ</t>
    </rPh>
    <rPh sb="36" eb="38">
      <t>ジュウブン</t>
    </rPh>
    <rPh sb="39" eb="41">
      <t>ヒンド</t>
    </rPh>
    <rPh sb="42" eb="43">
      <t>オコナ</t>
    </rPh>
    <phoneticPr fontId="4"/>
  </si>
  <si>
    <t>食品安全や衛生に関する研修（社内・社外研修や、現場でのトレーニング）で学んだことは、自分の仕事をより良くするために役立っている</t>
    <rPh sb="35" eb="36">
      <t>マナ</t>
    </rPh>
    <rPh sb="42" eb="44">
      <t>ジブン</t>
    </rPh>
    <rPh sb="45" eb="47">
      <t>シゴト</t>
    </rPh>
    <rPh sb="50" eb="51">
      <t>ヨ</t>
    </rPh>
    <rPh sb="57" eb="59">
      <t>ヤクダ</t>
    </rPh>
    <phoneticPr fontId="4"/>
  </si>
  <si>
    <t>私の職場は、たとえ忙しかったとしても必ず作業手順をしっかりと守り、正しい作業を実施している</t>
    <rPh sb="0" eb="1">
      <t>ワタシ</t>
    </rPh>
    <rPh sb="2" eb="4">
      <t>ショクバ</t>
    </rPh>
    <rPh sb="9" eb="10">
      <t>イソガ</t>
    </rPh>
    <rPh sb="18" eb="19">
      <t>カナラ</t>
    </rPh>
    <rPh sb="20" eb="22">
      <t>サギョウ</t>
    </rPh>
    <rPh sb="22" eb="24">
      <t>テジュン</t>
    </rPh>
    <rPh sb="30" eb="31">
      <t>マモ</t>
    </rPh>
    <rPh sb="33" eb="34">
      <t>タダ</t>
    </rPh>
    <rPh sb="36" eb="38">
      <t>サギョウ</t>
    </rPh>
    <rPh sb="39" eb="41">
      <t>ジッシ</t>
    </rPh>
    <phoneticPr fontId="4"/>
  </si>
  <si>
    <t>私の職場は、作業手順書や管理基準は必要なときにすぐに確認できる</t>
    <rPh sb="0" eb="1">
      <t>ワタシ</t>
    </rPh>
    <rPh sb="2" eb="4">
      <t>ショクバ</t>
    </rPh>
    <rPh sb="6" eb="8">
      <t>サギョウ</t>
    </rPh>
    <rPh sb="8" eb="10">
      <t>テジュン</t>
    </rPh>
    <rPh sb="10" eb="11">
      <t>ショ</t>
    </rPh>
    <rPh sb="12" eb="14">
      <t>カンリ</t>
    </rPh>
    <rPh sb="14" eb="16">
      <t>キジュン</t>
    </rPh>
    <rPh sb="17" eb="19">
      <t>ヒツヨウ</t>
    </rPh>
    <rPh sb="26" eb="28">
      <t>カクニン</t>
    </rPh>
    <phoneticPr fontId="4"/>
  </si>
  <si>
    <t>私の職場の作業手順書や管理基準は、とても分かりやすく、理解しやすいように工夫されている</t>
    <rPh sb="0" eb="1">
      <t>ワタシ</t>
    </rPh>
    <rPh sb="2" eb="4">
      <t>ショクバ</t>
    </rPh>
    <rPh sb="5" eb="7">
      <t>サギョウ</t>
    </rPh>
    <rPh sb="7" eb="9">
      <t>テジュン</t>
    </rPh>
    <rPh sb="9" eb="10">
      <t>ショ</t>
    </rPh>
    <rPh sb="11" eb="13">
      <t>カンリ</t>
    </rPh>
    <rPh sb="13" eb="15">
      <t>キジュン</t>
    </rPh>
    <rPh sb="20" eb="21">
      <t>ワ</t>
    </rPh>
    <rPh sb="27" eb="29">
      <t>リカイ</t>
    </rPh>
    <rPh sb="36" eb="38">
      <t>クフウ</t>
    </rPh>
    <phoneticPr fontId="4"/>
  </si>
  <si>
    <t>私の職場は、作業手順書や管理基準の作成や見直しに、実際に作業をしている方の声が反映されている</t>
    <rPh sb="0" eb="1">
      <t>ワタシ</t>
    </rPh>
    <rPh sb="2" eb="4">
      <t>ショクバ</t>
    </rPh>
    <rPh sb="6" eb="8">
      <t>サギョウ</t>
    </rPh>
    <rPh sb="8" eb="10">
      <t>テジュン</t>
    </rPh>
    <rPh sb="10" eb="11">
      <t>ショ</t>
    </rPh>
    <rPh sb="12" eb="14">
      <t>カンリ</t>
    </rPh>
    <rPh sb="14" eb="16">
      <t>キジュン</t>
    </rPh>
    <rPh sb="17" eb="19">
      <t>サクセイ</t>
    </rPh>
    <rPh sb="20" eb="22">
      <t>ミナオ</t>
    </rPh>
    <rPh sb="25" eb="27">
      <t>ジッサイ</t>
    </rPh>
    <rPh sb="28" eb="30">
      <t>サギョウ</t>
    </rPh>
    <rPh sb="35" eb="36">
      <t>カタ</t>
    </rPh>
    <rPh sb="37" eb="38">
      <t>コエ</t>
    </rPh>
    <rPh sb="39" eb="41">
      <t>ハンエイ</t>
    </rPh>
    <phoneticPr fontId="4"/>
  </si>
  <si>
    <t>私の職場は、食品安全に関する書類や記録、日報などの文書業務の量が適切であると感じている</t>
    <rPh sb="0" eb="1">
      <t>ワタシ</t>
    </rPh>
    <rPh sb="2" eb="4">
      <t>ショクバ</t>
    </rPh>
    <rPh sb="6" eb="8">
      <t>ショクヒン</t>
    </rPh>
    <rPh sb="8" eb="10">
      <t>アンゼン</t>
    </rPh>
    <rPh sb="11" eb="12">
      <t>カン</t>
    </rPh>
    <rPh sb="14" eb="16">
      <t>ショルイ</t>
    </rPh>
    <rPh sb="17" eb="19">
      <t>キロク</t>
    </rPh>
    <rPh sb="20" eb="22">
      <t>ニッポウ</t>
    </rPh>
    <rPh sb="25" eb="27">
      <t>ブンショ</t>
    </rPh>
    <rPh sb="27" eb="29">
      <t>ギョウム</t>
    </rPh>
    <rPh sb="30" eb="31">
      <t>リョウ</t>
    </rPh>
    <rPh sb="32" eb="34">
      <t>テキセツ</t>
    </rPh>
    <rPh sb="38" eb="39">
      <t>カン</t>
    </rPh>
    <phoneticPr fontId="4"/>
  </si>
  <si>
    <t>私は、自分の仕事を正しく行うことで、安全な商品をお客様に提供できていると実感している</t>
    <rPh sb="0" eb="1">
      <t>ワタシ</t>
    </rPh>
    <rPh sb="3" eb="5">
      <t>ジブン</t>
    </rPh>
    <rPh sb="6" eb="8">
      <t>シゴト</t>
    </rPh>
    <rPh sb="9" eb="10">
      <t>タダ</t>
    </rPh>
    <rPh sb="12" eb="13">
      <t>オコナ</t>
    </rPh>
    <rPh sb="18" eb="20">
      <t>アンゼン</t>
    </rPh>
    <rPh sb="21" eb="23">
      <t>ショウヒン</t>
    </rPh>
    <rPh sb="25" eb="27">
      <t>キャクサマ</t>
    </rPh>
    <rPh sb="28" eb="30">
      <t>テイキョウ</t>
    </rPh>
    <rPh sb="36" eb="38">
      <t>ジッカン</t>
    </rPh>
    <phoneticPr fontId="4"/>
  </si>
  <si>
    <t>私は、食品安全を保つために衛生管理のルール（服装、手洗い、入退室、食品の取り扱いなど）を守ることが大切だと思っている</t>
    <rPh sb="0" eb="1">
      <t>ワタシ</t>
    </rPh>
    <rPh sb="3" eb="5">
      <t>ショクヒン</t>
    </rPh>
    <rPh sb="5" eb="7">
      <t>アンゼン</t>
    </rPh>
    <rPh sb="8" eb="9">
      <t>タモ</t>
    </rPh>
    <rPh sb="13" eb="15">
      <t>エイセイ</t>
    </rPh>
    <rPh sb="15" eb="17">
      <t>カンリ</t>
    </rPh>
    <rPh sb="22" eb="24">
      <t>フクソウ</t>
    </rPh>
    <rPh sb="25" eb="27">
      <t>テアラ</t>
    </rPh>
    <rPh sb="29" eb="32">
      <t>ニュウタイシツ</t>
    </rPh>
    <rPh sb="33" eb="35">
      <t>ショクヒン</t>
    </rPh>
    <rPh sb="36" eb="37">
      <t>ト</t>
    </rPh>
    <rPh sb="38" eb="39">
      <t>アツカ</t>
    </rPh>
    <rPh sb="44" eb="45">
      <t>マモ</t>
    </rPh>
    <rPh sb="49" eb="51">
      <t>タイセツ</t>
    </rPh>
    <rPh sb="53" eb="54">
      <t>オモ</t>
    </rPh>
    <phoneticPr fontId="4"/>
  </si>
  <si>
    <t>私の職場は、何かおかしいと感じたらすぐに作業を止めることが出来る</t>
    <rPh sb="0" eb="1">
      <t>ワタシ</t>
    </rPh>
    <rPh sb="2" eb="4">
      <t>ショクバ</t>
    </rPh>
    <rPh sb="6" eb="7">
      <t>ナニ</t>
    </rPh>
    <rPh sb="13" eb="14">
      <t>カン</t>
    </rPh>
    <rPh sb="20" eb="22">
      <t>サギョウ</t>
    </rPh>
    <rPh sb="23" eb="24">
      <t>ト</t>
    </rPh>
    <rPh sb="29" eb="31">
      <t>デキ</t>
    </rPh>
    <phoneticPr fontId="4"/>
  </si>
  <si>
    <t>私の職場は、変化や異常を見つけたときには、すぐに対応している</t>
    <rPh sb="0" eb="1">
      <t>ワタシ</t>
    </rPh>
    <rPh sb="2" eb="4">
      <t>ショクバ</t>
    </rPh>
    <rPh sb="6" eb="8">
      <t>ヘンカ</t>
    </rPh>
    <rPh sb="9" eb="11">
      <t>イジョウ</t>
    </rPh>
    <rPh sb="12" eb="13">
      <t>ミ</t>
    </rPh>
    <rPh sb="24" eb="26">
      <t>タイオウ</t>
    </rPh>
    <phoneticPr fontId="4"/>
  </si>
  <si>
    <t>私の職場は、新しい制度、ルール、知識や技術を取り入れて成長し続けることを大切にしている</t>
    <rPh sb="0" eb="1">
      <t>ワタシ</t>
    </rPh>
    <rPh sb="2" eb="4">
      <t>ショクバ</t>
    </rPh>
    <rPh sb="6" eb="7">
      <t>アタラ</t>
    </rPh>
    <rPh sb="9" eb="11">
      <t>セイド</t>
    </rPh>
    <rPh sb="16" eb="18">
      <t>チシキ</t>
    </rPh>
    <rPh sb="19" eb="21">
      <t>ギジュツ</t>
    </rPh>
    <rPh sb="22" eb="23">
      <t>ト</t>
    </rPh>
    <rPh sb="24" eb="25">
      <t>イ</t>
    </rPh>
    <rPh sb="27" eb="29">
      <t>セイチョウ</t>
    </rPh>
    <rPh sb="30" eb="31">
      <t>ツヅ</t>
    </rPh>
    <rPh sb="36" eb="38">
      <t>タイセツ</t>
    </rPh>
    <phoneticPr fontId="4"/>
  </si>
  <si>
    <t>私は、自分の作業を振り返り、もっと良い方法がないか考え、提案している</t>
    <rPh sb="0" eb="1">
      <t>ワタシ</t>
    </rPh>
    <rPh sb="3" eb="5">
      <t>ジブン</t>
    </rPh>
    <rPh sb="6" eb="8">
      <t>サギョウ</t>
    </rPh>
    <rPh sb="9" eb="10">
      <t>フ</t>
    </rPh>
    <rPh sb="11" eb="12">
      <t>カエ</t>
    </rPh>
    <rPh sb="17" eb="18">
      <t>ヨ</t>
    </rPh>
    <rPh sb="19" eb="21">
      <t>ホウホウ</t>
    </rPh>
    <rPh sb="25" eb="26">
      <t>カンガ</t>
    </rPh>
    <rPh sb="28" eb="30">
      <t>テイアン</t>
    </rPh>
    <phoneticPr fontId="4"/>
  </si>
  <si>
    <t>危害と
リスク認知</t>
    <rPh sb="0" eb="2">
      <t>キガイ</t>
    </rPh>
    <rPh sb="7" eb="9">
      <t>ニンチ</t>
    </rPh>
    <phoneticPr fontId="7"/>
  </si>
  <si>
    <t>ビジョンと
ミッション</t>
    <phoneticPr fontId="7"/>
  </si>
  <si>
    <t>私の職場は、食品安全や衛生について気づいたことがあれば、みんなが自由に意見を言える雰囲気がある</t>
    <rPh sb="0" eb="1">
      <t>ワタシ</t>
    </rPh>
    <rPh sb="2" eb="4">
      <t>ショクバ</t>
    </rPh>
    <rPh sb="6" eb="8">
      <t>ショクヒン</t>
    </rPh>
    <rPh sb="8" eb="10">
      <t>アンゼン</t>
    </rPh>
    <rPh sb="11" eb="13">
      <t>エイセイ</t>
    </rPh>
    <rPh sb="17" eb="18">
      <t>キ</t>
    </rPh>
    <rPh sb="32" eb="34">
      <t>ジユウ</t>
    </rPh>
    <rPh sb="35" eb="37">
      <t>イケン</t>
    </rPh>
    <rPh sb="38" eb="39">
      <t>イ</t>
    </rPh>
    <rPh sb="41" eb="44">
      <t>フンイキ</t>
    </rPh>
    <phoneticPr fontId="4"/>
  </si>
  <si>
    <t>私たちの職場では、問題があると感じたら作業を止めても責められることはない</t>
    <rPh sb="0" eb="1">
      <t>ワタシ</t>
    </rPh>
    <rPh sb="4" eb="6">
      <t>ショクバ</t>
    </rPh>
    <rPh sb="9" eb="11">
      <t>モンダイ</t>
    </rPh>
    <rPh sb="15" eb="16">
      <t>カン</t>
    </rPh>
    <rPh sb="19" eb="21">
      <t>サギョウ</t>
    </rPh>
    <rPh sb="22" eb="23">
      <t>ト</t>
    </rPh>
    <rPh sb="26" eb="27">
      <t>セ</t>
    </rPh>
    <phoneticPr fontId="4"/>
  </si>
  <si>
    <t>私は業務中に食品安全や衛生面の問題が少しあると感じながらも、そのまま作業してしまうことがある</t>
    <rPh sb="0" eb="1">
      <t>ワタシ</t>
    </rPh>
    <rPh sb="2" eb="5">
      <t>ギョウムチュウ</t>
    </rPh>
    <rPh sb="6" eb="8">
      <t>ショクヒン</t>
    </rPh>
    <rPh sb="8" eb="10">
      <t>アンゼン</t>
    </rPh>
    <rPh sb="11" eb="14">
      <t>エイセイメン</t>
    </rPh>
    <rPh sb="15" eb="17">
      <t>モンダイ</t>
    </rPh>
    <rPh sb="18" eb="19">
      <t>スコ</t>
    </rPh>
    <rPh sb="23" eb="24">
      <t>カン</t>
    </rPh>
    <rPh sb="34" eb="36">
      <t>サギョウ</t>
    </rPh>
    <phoneticPr fontId="4"/>
  </si>
  <si>
    <t>作業手順書や衛生管理のマニュアル・ルールを守るのは、めんとうに感じるときがある</t>
    <rPh sb="0" eb="2">
      <t>サギョウ</t>
    </rPh>
    <rPh sb="2" eb="4">
      <t>テジュン</t>
    </rPh>
    <rPh sb="4" eb="5">
      <t>ショ</t>
    </rPh>
    <rPh sb="6" eb="8">
      <t>エイセイ</t>
    </rPh>
    <rPh sb="8" eb="10">
      <t>カンリ</t>
    </rPh>
    <rPh sb="21" eb="22">
      <t>マモ</t>
    </rPh>
    <rPh sb="31" eb="32">
      <t>カン</t>
    </rPh>
    <phoneticPr fontId="4"/>
  </si>
  <si>
    <t>私は時間に追われると、作業手順書や衛生管理をおろそかにしてしまうことがある</t>
    <rPh sb="0" eb="1">
      <t>ワタシ</t>
    </rPh>
    <rPh sb="2" eb="4">
      <t>ジカン</t>
    </rPh>
    <rPh sb="5" eb="6">
      <t>オ</t>
    </rPh>
    <rPh sb="11" eb="13">
      <t>サギョウ</t>
    </rPh>
    <rPh sb="13" eb="15">
      <t>テジュン</t>
    </rPh>
    <rPh sb="15" eb="16">
      <t>ショ</t>
    </rPh>
    <rPh sb="17" eb="19">
      <t>エイセイ</t>
    </rPh>
    <rPh sb="19" eb="21">
      <t>カンリ</t>
    </rPh>
    <phoneticPr fontId="4"/>
  </si>
  <si>
    <t>私は器具や設備に小さな不具合を見つけても、つい『大したことではないから後でいいや』と思ってしまうことがある</t>
    <rPh sb="0" eb="1">
      <t>ワタシ</t>
    </rPh>
    <rPh sb="2" eb="4">
      <t>キグ</t>
    </rPh>
    <rPh sb="5" eb="7">
      <t>セツビ</t>
    </rPh>
    <rPh sb="8" eb="9">
      <t>チイ</t>
    </rPh>
    <rPh sb="11" eb="14">
      <t>フグアイ</t>
    </rPh>
    <rPh sb="15" eb="16">
      <t>ミ</t>
    </rPh>
    <rPh sb="24" eb="25">
      <t>タイ</t>
    </rPh>
    <rPh sb="35" eb="36">
      <t>アト</t>
    </rPh>
    <rPh sb="42" eb="43">
      <t>オモ</t>
    </rPh>
    <phoneticPr fontId="4"/>
  </si>
  <si>
    <t>私の職場には、食品の安全と衛生を守るために必要な施設や設備、備品がしっかり整っている</t>
    <rPh sb="0" eb="1">
      <t>ワタシ</t>
    </rPh>
    <rPh sb="2" eb="4">
      <t>ショクバ</t>
    </rPh>
    <rPh sb="7" eb="9">
      <t>ショクヒン</t>
    </rPh>
    <rPh sb="10" eb="12">
      <t>アンゼン</t>
    </rPh>
    <rPh sb="13" eb="15">
      <t>エイセイ</t>
    </rPh>
    <rPh sb="16" eb="17">
      <t>マモ</t>
    </rPh>
    <rPh sb="21" eb="23">
      <t>ヒツヨウ</t>
    </rPh>
    <rPh sb="24" eb="26">
      <t>シセツ</t>
    </rPh>
    <rPh sb="27" eb="29">
      <t>セツビ</t>
    </rPh>
    <rPh sb="30" eb="32">
      <t>ビヒン</t>
    </rPh>
    <rPh sb="37" eb="38">
      <t>トトノ</t>
    </rPh>
    <phoneticPr fontId="4"/>
  </si>
  <si>
    <t>製造エリア・トイレ・食堂の手洗い設備は、必要な時にすぐ使える</t>
    <rPh sb="0" eb="2">
      <t>セイゾウ</t>
    </rPh>
    <rPh sb="10" eb="12">
      <t>ショクドウ</t>
    </rPh>
    <rPh sb="13" eb="15">
      <t>テアラ</t>
    </rPh>
    <rPh sb="16" eb="18">
      <t>セツビ</t>
    </rPh>
    <rPh sb="20" eb="22">
      <t>ヒツヨウ</t>
    </rPh>
    <rPh sb="23" eb="24">
      <t>トキ</t>
    </rPh>
    <rPh sb="27" eb="28">
      <t>ツカ</t>
    </rPh>
    <phoneticPr fontId="1"/>
  </si>
  <si>
    <t>私の職場は、修理が必要な施設や設備を見つけたら、修理をお願いできる環境が整っている</t>
    <rPh sb="0" eb="1">
      <t>ワタシ</t>
    </rPh>
    <rPh sb="2" eb="4">
      <t>ショクバ</t>
    </rPh>
    <rPh sb="6" eb="8">
      <t>シュウリ</t>
    </rPh>
    <rPh sb="9" eb="11">
      <t>ヒツヨウ</t>
    </rPh>
    <rPh sb="12" eb="14">
      <t>シセツ</t>
    </rPh>
    <rPh sb="15" eb="17">
      <t>セツビ</t>
    </rPh>
    <rPh sb="18" eb="19">
      <t>ミ</t>
    </rPh>
    <rPh sb="24" eb="26">
      <t>シュウリ</t>
    </rPh>
    <rPh sb="28" eb="29">
      <t>ネガ</t>
    </rPh>
    <rPh sb="33" eb="35">
      <t>カンキョウ</t>
    </rPh>
    <rPh sb="36" eb="37">
      <t>トトノ</t>
    </rPh>
    <phoneticPr fontId="4"/>
  </si>
  <si>
    <t>とてもそう思う</t>
    <rPh sb="5" eb="6">
      <t>オモ</t>
    </rPh>
    <phoneticPr fontId="4"/>
  </si>
  <si>
    <t>そう思う</t>
    <rPh sb="2" eb="3">
      <t>オモ</t>
    </rPh>
    <phoneticPr fontId="4"/>
  </si>
  <si>
    <t>そう思わない</t>
    <rPh sb="2" eb="3">
      <t>オモ</t>
    </rPh>
    <phoneticPr fontId="4"/>
  </si>
  <si>
    <t>まったくそう思わない</t>
    <phoneticPr fontId="4"/>
  </si>
  <si>
    <t>どちらかというとそう思わない</t>
    <phoneticPr fontId="4"/>
  </si>
  <si>
    <t>どちらでもない</t>
    <phoneticPr fontId="4"/>
  </si>
  <si>
    <t>どちらかというとそう思う</t>
    <phoneticPr fontId="4"/>
  </si>
  <si>
    <t>table</t>
    <phoneticPr fontId="4"/>
  </si>
  <si>
    <t>ＦＣＰ 食品安全文化可視化ツール</t>
    <rPh sb="4" eb="6">
      <t>ショクヒン</t>
    </rPh>
    <rPh sb="6" eb="8">
      <t>アンゼン</t>
    </rPh>
    <rPh sb="8" eb="10">
      <t>ブンカ</t>
    </rPh>
    <rPh sb="10" eb="13">
      <t>カシカ</t>
    </rPh>
    <phoneticPr fontId="23"/>
  </si>
  <si>
    <t>初　版</t>
    <rPh sb="0" eb="1">
      <t>ショ</t>
    </rPh>
    <rPh sb="2" eb="3">
      <t>バン</t>
    </rPh>
    <phoneticPr fontId="7"/>
  </si>
  <si>
    <t>このシートは農林水産省フード・コミュニケーション・プロジェクト（FCP）により、作成されました。</t>
    <phoneticPr fontId="7"/>
  </si>
  <si>
    <t>詳しくは下記のリンク先をご覧下さい。</t>
    <rPh sb="4" eb="6">
      <t>カキ</t>
    </rPh>
    <rPh sb="10" eb="11">
      <t>サキ</t>
    </rPh>
    <phoneticPr fontId="7"/>
  </si>
  <si>
    <t>https://www.maff.go.jp/j/shokusan/fcp/index.html</t>
    <phoneticPr fontId="7"/>
  </si>
  <si>
    <t>実施日</t>
    <rPh sb="0" eb="2">
      <t>ジッシ</t>
    </rPh>
    <rPh sb="2" eb="3">
      <t>ビ</t>
    </rPh>
    <phoneticPr fontId="7"/>
  </si>
  <si>
    <t>年　　　　月　　　　日</t>
    <rPh sb="0" eb="1">
      <t>ネン</t>
    </rPh>
    <rPh sb="5" eb="6">
      <t>ゲツ</t>
    </rPh>
    <rPh sb="10" eb="11">
      <t>ヒ</t>
    </rPh>
    <phoneticPr fontId="7"/>
  </si>
  <si>
    <t>食品安全文化の5つの側面,GFSI見解書,2018　</t>
  </si>
  <si>
    <t>別紙「詳細結果」シートにアンケート結果が表示されます。「アンケート実施後のガイダンス」を活用することで</t>
    <rPh sb="0" eb="2">
      <t>ベッシ</t>
    </rPh>
    <rPh sb="3" eb="5">
      <t>ショウサイ</t>
    </rPh>
    <rPh sb="5" eb="7">
      <t>ケッカ</t>
    </rPh>
    <rPh sb="17" eb="19">
      <t>ケッカ</t>
    </rPh>
    <rPh sb="20" eb="22">
      <t>ヒョウジ</t>
    </rPh>
    <rPh sb="33" eb="35">
      <t>ジッシ</t>
    </rPh>
    <rPh sb="35" eb="36">
      <t>ゴ</t>
    </rPh>
    <rPh sb="44" eb="46">
      <t>カツヨウ</t>
    </rPh>
    <phoneticPr fontId="7"/>
  </si>
  <si>
    <t>全体</t>
    <rPh sb="0" eb="2">
      <t>ゼンタイ</t>
    </rPh>
    <phoneticPr fontId="4"/>
  </si>
  <si>
    <t>【監督者/
チームリーダー】</t>
    <phoneticPr fontId="4"/>
  </si>
  <si>
    <t>【管理者/
上級管理者】</t>
    <phoneticPr fontId="4"/>
  </si>
  <si>
    <t>【作業員/
オペレーター】</t>
    <phoneticPr fontId="4"/>
  </si>
  <si>
    <t>トータルスコア</t>
  </si>
  <si>
    <t>全体</t>
    <rPh sb="0" eb="2">
      <t>ゼンタイ</t>
    </rPh>
    <phoneticPr fontId="7"/>
  </si>
  <si>
    <t>【管理者/
上級管理者】</t>
    <phoneticPr fontId="7"/>
  </si>
  <si>
    <t>【監督者/
チームリーダー】</t>
    <phoneticPr fontId="7"/>
  </si>
  <si>
    <t>【作業員/
オペレーター】</t>
    <phoneticPr fontId="7"/>
  </si>
  <si>
    <t>【管理者/上級管理者】　　現場ではない場所で働いていて、みんながどんな仕事をするかを考えたり、</t>
    <phoneticPr fontId="7"/>
  </si>
  <si>
    <t>　　仕事がうまく進むように手伝う人</t>
    <phoneticPr fontId="7"/>
  </si>
  <si>
    <t>【監督者/チームリーダー】(従業員を見守るリーダーのような人)　　現場で一緒に働きながら、自分の</t>
    <phoneticPr fontId="7"/>
  </si>
  <si>
    <t>　　グループやエリアの人たちの仕事を見守ったり、手助けしたりする人。</t>
    <phoneticPr fontId="7"/>
  </si>
  <si>
    <t>【作業員/オペレーター】(自分の仕事をする人)　　現場で決まった仕事をしていて、ほかの人の</t>
    <phoneticPr fontId="7"/>
  </si>
  <si>
    <t>　　仕事を見る役目はない人。</t>
    <phoneticPr fontId="7"/>
  </si>
  <si>
    <t>◆役割・階層の解説</t>
    <rPh sb="1" eb="3">
      <t>ヤクワリ</t>
    </rPh>
    <rPh sb="4" eb="6">
      <t>カイソウ</t>
    </rPh>
    <rPh sb="7" eb="9">
      <t>カイセツ</t>
    </rPh>
    <phoneticPr fontId="7"/>
  </si>
  <si>
    <t>管理者</t>
    <rPh sb="0" eb="3">
      <t>カンリシャ</t>
    </rPh>
    <phoneticPr fontId="7"/>
  </si>
  <si>
    <t>監督者</t>
    <rPh sb="0" eb="3">
      <t>カントクシャ</t>
    </rPh>
    <phoneticPr fontId="7"/>
  </si>
  <si>
    <t>作業者</t>
    <rPh sb="0" eb="3">
      <t>サギョウシャ</t>
    </rPh>
    <phoneticPr fontId="7"/>
  </si>
  <si>
    <t>標準偏差</t>
    <rPh sb="0" eb="2">
      <t>ヒョウジュン</t>
    </rPh>
    <rPh sb="2" eb="4">
      <t>ヘンサ</t>
    </rPh>
    <phoneticPr fontId="7"/>
  </si>
  <si>
    <t>計算用
全体</t>
    <rPh sb="0" eb="3">
      <t>ケイサンヨウ</t>
    </rPh>
    <rPh sb="4" eb="6">
      <t>ゼンタイ</t>
    </rPh>
    <phoneticPr fontId="7"/>
  </si>
  <si>
    <t>人　　※手動でご入力下さい。</t>
    <rPh sb="0" eb="1">
      <t>ニン</t>
    </rPh>
    <rPh sb="4" eb="6">
      <t>シュドウ</t>
    </rPh>
    <rPh sb="8" eb="10">
      <t>ニュウリョク</t>
    </rPh>
    <rPh sb="10" eb="11">
      <t>クダ</t>
    </rPh>
    <phoneticPr fontId="7"/>
  </si>
  <si>
    <t>自組織の食品安全文化の強み、弱みを知る機会を得ることができます。</t>
    <rPh sb="0" eb="1">
      <t>ジ</t>
    </rPh>
    <rPh sb="1" eb="3">
      <t>ソシキ</t>
    </rPh>
    <rPh sb="4" eb="6">
      <t>ショクヒン</t>
    </rPh>
    <rPh sb="6" eb="8">
      <t>アンゼン</t>
    </rPh>
    <rPh sb="8" eb="10">
      <t>ブンカ</t>
    </rPh>
    <rPh sb="11" eb="12">
      <t>ツヨ</t>
    </rPh>
    <rPh sb="14" eb="15">
      <t>ヨワ</t>
    </rPh>
    <rPh sb="17" eb="18">
      <t>シ</t>
    </rPh>
    <rPh sb="19" eb="21">
      <t>キカイ</t>
    </rPh>
    <rPh sb="22" eb="23">
      <t>エ</t>
    </rPh>
    <phoneticPr fontId="7"/>
  </si>
  <si>
    <t>施設・
設備</t>
    <rPh sb="0" eb="2">
      <t>シセツ</t>
    </rPh>
    <rPh sb="4" eb="6">
      <t>セツビ</t>
    </rPh>
    <phoneticPr fontId="4"/>
  </si>
  <si>
    <t>どちらでもない</t>
  </si>
  <si>
    <t>当てはまる</t>
  </si>
  <si>
    <t>当てはまらない</t>
  </si>
  <si>
    <t>※上位3スコアをオレンジ、下位5スコアを青で表示</t>
    <rPh sb="1" eb="3">
      <t>ジョウイ</t>
    </rPh>
    <rPh sb="13" eb="15">
      <t>カイ</t>
    </rPh>
    <rPh sb="20" eb="21">
      <t>アオ</t>
    </rPh>
    <rPh sb="22" eb="24">
      <t>ヒョウジ</t>
    </rPh>
    <phoneticPr fontId="7"/>
  </si>
  <si>
    <t>製造部門</t>
  </si>
  <si>
    <t>あなたの仕事における役職・階層を選択してください</t>
    <phoneticPr fontId="7"/>
  </si>
  <si>
    <t>3</t>
    <phoneticPr fontId="7"/>
  </si>
  <si>
    <t>39</t>
    <phoneticPr fontId="7"/>
  </si>
  <si>
    <t>36</t>
    <phoneticPr fontId="7"/>
  </si>
  <si>
    <t>37</t>
    <phoneticPr fontId="7"/>
  </si>
  <si>
    <t>38</t>
    <phoneticPr fontId="7"/>
  </si>
</sst>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m/d/yy\ h:mm:ss"/>
    <numFmt numFmtId="177" formatCode="0.0"/>
  </numFmts>
  <fonts count="34">
    <font>
      <sz val="11"/>
      <color theme="1"/>
      <name val="ＭＳ Ｐゴシック"/>
      <family val="2"/>
      <scheme val="minor"/>
    </font>
    <font>
      <sz val="11"/>
      <color theme="1"/>
      <name val="Meiryo UI"/>
      <family val="2"/>
      <charset val="128"/>
    </font>
    <font>
      <sz val="11"/>
      <color theme="1"/>
      <name val="Meiryo UI"/>
      <family val="2"/>
      <charset val="128"/>
    </font>
    <font>
      <sz val="11"/>
      <color theme="1"/>
      <name val="Meiryo UI"/>
      <family val="2"/>
      <charset val="128"/>
    </font>
    <font>
      <sz val="11"/>
      <color theme="1"/>
      <name val="Meiryo UI"/>
      <family val="2"/>
      <charset val="128"/>
    </font>
    <font>
      <sz val="11"/>
      <color theme="1"/>
      <name val="Meiryo UI"/>
      <family val="2"/>
      <charset val="128"/>
    </font>
    <font>
      <sz val="11"/>
      <color theme="1"/>
      <name val="ＭＳ Ｐゴシック"/>
      <family val="2"/>
      <scheme val="minor"/>
    </font>
    <font>
      <sz val="6"/>
      <name val="ＭＳ Ｐゴシック"/>
      <family val="3"/>
      <charset val="128"/>
      <scheme val="minor"/>
    </font>
    <font>
      <sz val="11"/>
      <color theme="1"/>
      <name val="Meiryo UI"/>
      <family val="3"/>
      <charset val="128"/>
    </font>
    <font>
      <sz val="11"/>
      <name val="Meiryo UI"/>
      <family val="3"/>
      <charset val="128"/>
    </font>
    <font>
      <b/>
      <sz val="14"/>
      <color theme="1"/>
      <name val="Meiryo UI"/>
      <family val="3"/>
      <charset val="128"/>
    </font>
    <font>
      <sz val="12"/>
      <color theme="1"/>
      <name val="Meiryo UI"/>
      <family val="3"/>
      <charset val="128"/>
    </font>
    <font>
      <sz val="14"/>
      <color theme="1"/>
      <name val="Meiryo UI"/>
      <family val="3"/>
      <charset val="128"/>
    </font>
    <font>
      <u/>
      <sz val="11"/>
      <color theme="10"/>
      <name val="ＭＳ Ｐゴシック"/>
      <family val="2"/>
      <charset val="128"/>
      <scheme val="minor"/>
    </font>
    <font>
      <u/>
      <sz val="11"/>
      <color theme="10"/>
      <name val="ＭＳ Ｐゴシック"/>
      <family val="3"/>
      <charset val="128"/>
    </font>
    <font>
      <b/>
      <sz val="12"/>
      <color theme="1"/>
      <name val="Meiryo UI"/>
      <family val="3"/>
      <charset val="128"/>
    </font>
    <font>
      <sz val="11"/>
      <color theme="0"/>
      <name val="Meiryo UI"/>
      <family val="3"/>
      <charset val="128"/>
    </font>
    <font>
      <sz val="11"/>
      <color theme="0" tint="-0.249977111117893"/>
      <name val="Meiryo UI"/>
      <family val="3"/>
      <charset val="128"/>
    </font>
    <font>
      <sz val="11"/>
      <color theme="0" tint="-0.249977111117893"/>
      <name val="ＭＳ Ｐゴシック"/>
      <family val="2"/>
      <scheme val="minor"/>
    </font>
    <font>
      <sz val="10"/>
      <color theme="1"/>
      <name val="Meiryo UI"/>
      <family val="3"/>
      <charset val="128"/>
    </font>
    <font>
      <sz val="8"/>
      <color theme="1"/>
      <name val="Meiryo UI"/>
      <family val="3"/>
      <charset val="128"/>
    </font>
    <font>
      <b/>
      <sz val="11"/>
      <color theme="1"/>
      <name val="Meiryo UI"/>
      <family val="3"/>
      <charset val="128"/>
    </font>
    <font>
      <b/>
      <sz val="30"/>
      <color indexed="9"/>
      <name val="ＭＳ Ｐゴシック"/>
      <family val="3"/>
      <charset val="128"/>
    </font>
    <font>
      <sz val="6"/>
      <name val="ＭＳ Ｐゴシック"/>
      <family val="3"/>
      <charset val="128"/>
    </font>
    <font>
      <u/>
      <sz val="11"/>
      <color theme="10"/>
      <name val="ＭＳ Ｐゴシック"/>
      <family val="2"/>
      <scheme val="minor"/>
    </font>
    <font>
      <u/>
      <sz val="11"/>
      <color theme="10"/>
      <name val="Meiryo UI"/>
      <family val="3"/>
      <charset val="128"/>
    </font>
    <font>
      <sz val="10"/>
      <color theme="1"/>
      <name val="ＭＳ Ｐゴシック"/>
      <family val="2"/>
      <scheme val="minor"/>
    </font>
    <font>
      <sz val="11"/>
      <color rgb="FFFF0000"/>
      <name val="ＭＳ Ｐゴシック"/>
      <family val="3"/>
      <charset val="128"/>
      <scheme val="minor"/>
    </font>
    <font>
      <strike/>
      <sz val="9"/>
      <color rgb="FFFF0000"/>
      <name val="Meiryo UI"/>
      <family val="3"/>
      <charset val="128"/>
    </font>
    <font>
      <strike/>
      <sz val="12"/>
      <color rgb="FFFF0000"/>
      <name val="Meiryo UI"/>
      <family val="3"/>
      <charset val="128"/>
    </font>
    <font>
      <b/>
      <sz val="12"/>
      <color rgb="FFFF0000"/>
      <name val="Meiryo UI"/>
      <family val="3"/>
      <charset val="128"/>
    </font>
    <font>
      <sz val="9"/>
      <color indexed="81"/>
      <name val="MS P ゴシック"/>
      <family val="3"/>
      <charset val="128"/>
    </font>
    <font>
      <b/>
      <sz val="9"/>
      <color indexed="81"/>
      <name val="MS P ゴシック"/>
      <family val="3"/>
      <charset val="128"/>
    </font>
    <font>
      <u/>
      <sz val="9"/>
      <color indexed="81"/>
      <name val="MS P ゴシック"/>
      <family val="3"/>
      <charset val="128"/>
    </font>
  </fonts>
  <fills count="12">
    <fill>
      <patternFill patternType="none"/>
    </fill>
    <fill>
      <patternFill patternType="gray125"/>
    </fill>
    <fill>
      <patternFill patternType="solid">
        <fgColor rgb="FFFFFF00"/>
        <bgColor indexed="64"/>
      </patternFill>
    </fill>
    <fill>
      <patternFill patternType="solid">
        <fgColor theme="7" tint="0.79998168889431442"/>
        <bgColor indexed="64"/>
      </patternFill>
    </fill>
    <fill>
      <patternFill patternType="solid">
        <fgColor theme="8" tint="0.79998168889431442"/>
        <bgColor indexed="64"/>
      </patternFill>
    </fill>
    <fill>
      <patternFill patternType="solid">
        <fgColor theme="0"/>
        <bgColor indexed="64"/>
      </patternFill>
    </fill>
    <fill>
      <patternFill patternType="solid">
        <fgColor theme="4" tint="0.79998168889431442"/>
        <bgColor indexed="64"/>
      </patternFill>
    </fill>
    <fill>
      <patternFill patternType="solid">
        <fgColor theme="0" tint="-0.499984740745262"/>
        <bgColor indexed="64"/>
      </patternFill>
    </fill>
    <fill>
      <patternFill patternType="solid">
        <fgColor rgb="FF00B050"/>
        <bgColor indexed="64"/>
      </patternFill>
    </fill>
    <fill>
      <patternFill patternType="solid">
        <fgColor rgb="FFF1D5FF"/>
        <bgColor indexed="64"/>
      </patternFill>
    </fill>
    <fill>
      <patternFill patternType="solid">
        <fgColor theme="5" tint="0.39997558519241921"/>
        <bgColor indexed="64"/>
      </patternFill>
    </fill>
    <fill>
      <patternFill patternType="solid">
        <fgColor theme="5" tint="0.79998168889431442"/>
        <bgColor indexed="64"/>
      </patternFill>
    </fill>
  </fills>
  <borders count="35">
    <border>
      <left/>
      <right/>
      <top/>
      <bottom/>
      <diagonal/>
    </border>
    <border>
      <left style="medium">
        <color indexed="64"/>
      </left>
      <right style="medium">
        <color indexed="64"/>
      </right>
      <top style="medium">
        <color indexed="64"/>
      </top>
      <bottom style="medium">
        <color indexed="64"/>
      </bottom>
      <diagonal/>
    </border>
    <border>
      <left/>
      <right/>
      <top/>
      <bottom style="medium">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double">
        <color indexed="64"/>
      </bottom>
      <diagonal/>
    </border>
    <border>
      <left/>
      <right/>
      <top style="medium">
        <color indexed="64"/>
      </top>
      <bottom style="thin">
        <color indexed="64"/>
      </bottom>
      <diagonal/>
    </border>
    <border>
      <left/>
      <right/>
      <top style="thin">
        <color indexed="64"/>
      </top>
      <bottom/>
      <diagonal/>
    </border>
    <border>
      <left/>
      <right style="thin">
        <color indexed="64"/>
      </right>
      <top/>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thin">
        <color indexed="64"/>
      </right>
      <top style="double">
        <color indexed="64"/>
      </top>
      <bottom/>
      <diagonal/>
    </border>
    <border>
      <left style="thin">
        <color indexed="64"/>
      </left>
      <right style="thin">
        <color indexed="64"/>
      </right>
      <top/>
      <bottom style="double">
        <color indexed="64"/>
      </bottom>
      <diagonal/>
    </border>
    <border>
      <left/>
      <right/>
      <top style="medium">
        <color rgb="FF00B050"/>
      </top>
      <bottom/>
      <diagonal/>
    </border>
    <border>
      <left/>
      <right style="medium">
        <color theme="0"/>
      </right>
      <top style="medium">
        <color rgb="FF00B050"/>
      </top>
      <bottom/>
      <diagonal/>
    </border>
    <border>
      <left/>
      <right style="medium">
        <color theme="0"/>
      </right>
      <top/>
      <bottom/>
      <diagonal/>
    </border>
    <border>
      <left/>
      <right/>
      <top/>
      <bottom style="medium">
        <color rgb="FF00B050"/>
      </bottom>
      <diagonal/>
    </border>
    <border>
      <left/>
      <right style="medium">
        <color theme="0"/>
      </right>
      <top/>
      <bottom style="medium">
        <color rgb="FF00B050"/>
      </bottom>
      <diagonal/>
    </border>
    <border>
      <left style="thin">
        <color indexed="64"/>
      </left>
      <right/>
      <top/>
      <bottom/>
      <diagonal/>
    </border>
    <border>
      <left/>
      <right style="medium">
        <color indexed="64"/>
      </right>
      <top style="medium">
        <color indexed="64"/>
      </top>
      <bottom style="medium">
        <color indexed="64"/>
      </bottom>
      <diagonal/>
    </border>
    <border>
      <left/>
      <right style="medium">
        <color indexed="64"/>
      </right>
      <top/>
      <bottom/>
      <diagonal/>
    </border>
    <border>
      <left style="medium">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double">
        <color indexed="64"/>
      </bottom>
      <diagonal/>
    </border>
    <border>
      <left/>
      <right/>
      <top style="thin">
        <color indexed="64"/>
      </top>
      <bottom style="double">
        <color indexed="64"/>
      </bottom>
      <diagonal/>
    </border>
    <border>
      <left/>
      <right style="thin">
        <color indexed="64"/>
      </right>
      <top style="thin">
        <color indexed="64"/>
      </top>
      <bottom style="double">
        <color indexed="64"/>
      </bottom>
      <diagonal/>
    </border>
  </borders>
  <cellStyleXfs count="10">
    <xf numFmtId="0" fontId="0" fillId="0" borderId="0"/>
    <xf numFmtId="9" fontId="6" fillId="0" borderId="0" applyFont="0" applyFill="0" applyBorder="0" applyAlignment="0" applyProtection="0">
      <alignment vertical="center"/>
    </xf>
    <xf numFmtId="0" fontId="6" fillId="0" borderId="0"/>
    <xf numFmtId="0" fontId="6" fillId="0" borderId="0"/>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5" fillId="0" borderId="0">
      <alignment vertical="center"/>
    </xf>
    <xf numFmtId="0" fontId="3" fillId="0" borderId="0">
      <alignment vertical="center"/>
    </xf>
    <xf numFmtId="0" fontId="2" fillId="0" borderId="0">
      <alignment vertical="center"/>
    </xf>
    <xf numFmtId="0" fontId="24" fillId="0" borderId="0" applyNumberFormat="0" applyFill="0" applyBorder="0" applyAlignment="0" applyProtection="0"/>
  </cellStyleXfs>
  <cellXfs count="131">
    <xf numFmtId="0" fontId="0" fillId="0" borderId="0" xfId="0"/>
    <xf numFmtId="0" fontId="8" fillId="0" borderId="0" xfId="0" applyFont="1"/>
    <xf numFmtId="0" fontId="8" fillId="0" borderId="0" xfId="0" applyFont="1" applyAlignment="1">
      <alignment wrapText="1"/>
    </xf>
    <xf numFmtId="0" fontId="8" fillId="0" borderId="0" xfId="0" applyFont="1" applyAlignment="1">
      <alignment vertical="center"/>
    </xf>
    <xf numFmtId="0" fontId="9" fillId="0" borderId="0" xfId="0" applyFont="1"/>
    <xf numFmtId="0" fontId="8" fillId="0" borderId="0" xfId="0" applyFont="1" applyAlignment="1">
      <alignment horizontal="center" vertical="center"/>
    </xf>
    <xf numFmtId="1" fontId="10" fillId="2" borderId="1" xfId="0" applyNumberFormat="1" applyFont="1" applyFill="1" applyBorder="1" applyAlignment="1">
      <alignment horizontal="center"/>
    </xf>
    <xf numFmtId="0" fontId="11" fillId="5" borderId="5" xfId="0" applyFont="1" applyFill="1" applyBorder="1" applyAlignment="1">
      <alignment vertical="center"/>
    </xf>
    <xf numFmtId="0" fontId="11" fillId="5" borderId="3" xfId="0" applyFont="1" applyFill="1" applyBorder="1" applyAlignment="1">
      <alignment wrapText="1"/>
    </xf>
    <xf numFmtId="1" fontId="15" fillId="3" borderId="6" xfId="0" applyNumberFormat="1" applyFont="1" applyFill="1" applyBorder="1" applyAlignment="1">
      <alignment horizontal="center"/>
    </xf>
    <xf numFmtId="0" fontId="8" fillId="0" borderId="6" xfId="0" applyFont="1" applyBorder="1" applyAlignment="1">
      <alignment vertical="center"/>
    </xf>
    <xf numFmtId="0" fontId="8" fillId="0" borderId="8" xfId="0" applyFont="1" applyBorder="1" applyAlignment="1">
      <alignment vertical="center"/>
    </xf>
    <xf numFmtId="0" fontId="16" fillId="7" borderId="9" xfId="0" applyFont="1" applyFill="1" applyBorder="1"/>
    <xf numFmtId="0" fontId="11" fillId="6" borderId="1" xfId="0" applyFont="1" applyFill="1" applyBorder="1"/>
    <xf numFmtId="9" fontId="11" fillId="2" borderId="1" xfId="1" applyFont="1" applyFill="1" applyBorder="1" applyAlignment="1"/>
    <xf numFmtId="0" fontId="17" fillId="0" borderId="0" xfId="0" applyFont="1"/>
    <xf numFmtId="0" fontId="18" fillId="0" borderId="0" xfId="0" applyFont="1"/>
    <xf numFmtId="0" fontId="11" fillId="3" borderId="1" xfId="0" applyFont="1" applyFill="1" applyBorder="1"/>
    <xf numFmtId="177" fontId="18" fillId="0" borderId="0" xfId="0" applyNumberFormat="1" applyFont="1"/>
    <xf numFmtId="0" fontId="17" fillId="0" borderId="0" xfId="0" applyFont="1" applyAlignment="1">
      <alignment vertical="center"/>
    </xf>
    <xf numFmtId="0" fontId="10" fillId="4" borderId="11" xfId="0" applyFont="1" applyFill="1" applyBorder="1" applyAlignment="1">
      <alignment horizontal="left" vertical="center"/>
    </xf>
    <xf numFmtId="0" fontId="8" fillId="4" borderId="11" xfId="0" applyFont="1" applyFill="1" applyBorder="1"/>
    <xf numFmtId="0" fontId="8" fillId="4" borderId="11" xfId="0" applyFont="1" applyFill="1" applyBorder="1" applyAlignment="1">
      <alignment vertical="center"/>
    </xf>
    <xf numFmtId="0" fontId="8" fillId="4" borderId="11" xfId="0" applyFont="1" applyFill="1" applyBorder="1" applyAlignment="1">
      <alignment wrapText="1"/>
    </xf>
    <xf numFmtId="0" fontId="8" fillId="4" borderId="11" xfId="0" applyFont="1" applyFill="1" applyBorder="1" applyAlignment="1">
      <alignment horizontal="center" vertical="center"/>
    </xf>
    <xf numFmtId="0" fontId="12" fillId="0" borderId="0" xfId="0" applyFont="1"/>
    <xf numFmtId="0" fontId="12" fillId="0" borderId="0" xfId="0" applyFont="1" applyAlignment="1">
      <alignment horizontal="center"/>
    </xf>
    <xf numFmtId="0" fontId="9" fillId="0" borderId="12" xfId="0" applyFont="1" applyBorder="1"/>
    <xf numFmtId="0" fontId="11" fillId="0" borderId="0" xfId="0" applyFont="1"/>
    <xf numFmtId="0" fontId="11" fillId="0" borderId="0" xfId="0" applyFont="1" applyAlignment="1">
      <alignment horizontal="left"/>
    </xf>
    <xf numFmtId="0" fontId="8" fillId="0" borderId="12" xfId="0" applyFont="1" applyBorder="1"/>
    <xf numFmtId="0" fontId="10" fillId="0" borderId="0" xfId="0" applyFont="1"/>
    <xf numFmtId="0" fontId="15" fillId="0" borderId="0" xfId="0" applyFont="1"/>
    <xf numFmtId="0" fontId="11" fillId="0" borderId="0" xfId="0" applyFont="1" applyAlignment="1">
      <alignment vertical="center"/>
    </xf>
    <xf numFmtId="0" fontId="11" fillId="0" borderId="0" xfId="0" applyFont="1" applyAlignment="1">
      <alignment wrapText="1"/>
    </xf>
    <xf numFmtId="1" fontId="15" fillId="0" borderId="0" xfId="0" applyNumberFormat="1" applyFont="1" applyAlignment="1">
      <alignment horizontal="center"/>
    </xf>
    <xf numFmtId="0" fontId="8" fillId="0" borderId="0" xfId="0" applyFont="1" applyAlignment="1">
      <alignment horizontal="right" vertical="center"/>
    </xf>
    <xf numFmtId="0" fontId="17" fillId="0" borderId="12" xfId="0" applyFont="1" applyBorder="1" applyAlignment="1">
      <alignment horizontal="center"/>
    </xf>
    <xf numFmtId="177" fontId="18" fillId="0" borderId="12" xfId="0" applyNumberFormat="1" applyFont="1" applyBorder="1"/>
    <xf numFmtId="0" fontId="8" fillId="0" borderId="13" xfId="0" applyFont="1" applyBorder="1"/>
    <xf numFmtId="0" fontId="8" fillId="0" borderId="13" xfId="0" applyFont="1" applyBorder="1" applyAlignment="1">
      <alignment vertical="center"/>
    </xf>
    <xf numFmtId="0" fontId="8" fillId="0" borderId="13" xfId="0" applyFont="1" applyBorder="1" applyAlignment="1">
      <alignment wrapText="1"/>
    </xf>
    <xf numFmtId="0" fontId="8" fillId="0" borderId="13" xfId="0" applyFont="1" applyBorder="1" applyAlignment="1">
      <alignment horizontal="center" vertical="center"/>
    </xf>
    <xf numFmtId="0" fontId="9" fillId="0" borderId="14" xfId="0" applyFont="1" applyBorder="1"/>
    <xf numFmtId="0" fontId="9" fillId="4" borderId="4" xfId="0" applyFont="1" applyFill="1" applyBorder="1"/>
    <xf numFmtId="0" fontId="8" fillId="0" borderId="9" xfId="0" applyFont="1" applyBorder="1" applyAlignment="1">
      <alignment vertical="center"/>
    </xf>
    <xf numFmtId="0" fontId="8" fillId="4" borderId="11" xfId="0" applyFont="1" applyFill="1" applyBorder="1" applyAlignment="1">
      <alignment horizontal="left" vertical="center"/>
    </xf>
    <xf numFmtId="0" fontId="8" fillId="0" borderId="0" xfId="0" applyFont="1" applyAlignment="1">
      <alignment horizontal="left" vertical="center"/>
    </xf>
    <xf numFmtId="177" fontId="10" fillId="0" borderId="0" xfId="0" applyNumberFormat="1" applyFont="1" applyAlignment="1">
      <alignment horizontal="left" vertical="center"/>
    </xf>
    <xf numFmtId="177" fontId="8" fillId="0" borderId="0" xfId="0" applyNumberFormat="1" applyFont="1" applyAlignment="1">
      <alignment horizontal="left" vertical="center"/>
    </xf>
    <xf numFmtId="0" fontId="8" fillId="0" borderId="13" xfId="0" applyFont="1" applyBorder="1" applyAlignment="1">
      <alignment horizontal="left" vertical="center"/>
    </xf>
    <xf numFmtId="1" fontId="8" fillId="3" borderId="8" xfId="0" applyNumberFormat="1" applyFont="1" applyFill="1" applyBorder="1" applyAlignment="1">
      <alignment horizontal="center" vertical="center"/>
    </xf>
    <xf numFmtId="1" fontId="8" fillId="3" borderId="9" xfId="0" applyNumberFormat="1" applyFont="1" applyFill="1" applyBorder="1" applyAlignment="1">
      <alignment horizontal="center" vertical="center"/>
    </xf>
    <xf numFmtId="0" fontId="8" fillId="0" borderId="15" xfId="0" applyFont="1" applyBorder="1" applyAlignment="1">
      <alignment vertical="center"/>
    </xf>
    <xf numFmtId="0" fontId="0" fillId="0" borderId="0" xfId="0" applyAlignment="1">
      <alignment vertical="top" wrapText="1"/>
    </xf>
    <xf numFmtId="0" fontId="0" fillId="0" borderId="0" xfId="0" quotePrefix="1" applyAlignment="1">
      <alignment vertical="top" wrapText="1"/>
    </xf>
    <xf numFmtId="177" fontId="18" fillId="0" borderId="0" xfId="0" applyNumberFormat="1" applyFont="1" applyAlignment="1">
      <alignment horizontal="left"/>
    </xf>
    <xf numFmtId="0" fontId="11" fillId="0" borderId="0" xfId="0" applyFont="1" applyAlignment="1">
      <alignment horizontal="center"/>
    </xf>
    <xf numFmtId="1" fontId="10" fillId="0" borderId="0" xfId="0" applyNumberFormat="1" applyFont="1" applyAlignment="1">
      <alignment horizontal="center"/>
    </xf>
    <xf numFmtId="0" fontId="26" fillId="0" borderId="0" xfId="0" applyFont="1"/>
    <xf numFmtId="0" fontId="27" fillId="0" borderId="0" xfId="0" applyFont="1"/>
    <xf numFmtId="0" fontId="30" fillId="0" borderId="0" xfId="0" applyFont="1"/>
    <xf numFmtId="0" fontId="28" fillId="0" borderId="0" xfId="0" applyFont="1"/>
    <xf numFmtId="0" fontId="29" fillId="0" borderId="0" xfId="0" applyFont="1" applyAlignment="1">
      <alignment vertical="center"/>
    </xf>
    <xf numFmtId="0" fontId="11" fillId="0" borderId="0" xfId="0" applyFont="1" applyAlignment="1">
      <alignment vertical="center" shrinkToFit="1"/>
    </xf>
    <xf numFmtId="0" fontId="29" fillId="5" borderId="12" xfId="0" applyFont="1" applyFill="1" applyBorder="1"/>
    <xf numFmtId="0" fontId="11" fillId="5" borderId="12" xfId="0" applyFont="1" applyFill="1" applyBorder="1"/>
    <xf numFmtId="9" fontId="11" fillId="0" borderId="0" xfId="1" applyFont="1" applyFill="1" applyBorder="1" applyAlignment="1"/>
    <xf numFmtId="0" fontId="11" fillId="0" borderId="23" xfId="0" applyFont="1" applyBorder="1" applyAlignment="1">
      <alignment horizontal="left"/>
    </xf>
    <xf numFmtId="0" fontId="8" fillId="0" borderId="23" xfId="0" applyFont="1" applyBorder="1"/>
    <xf numFmtId="0" fontId="10" fillId="0" borderId="23" xfId="0" applyFont="1" applyBorder="1"/>
    <xf numFmtId="0" fontId="10" fillId="0" borderId="0" xfId="0" applyFont="1" applyAlignment="1">
      <alignment horizontal="center" vertical="center" wrapText="1"/>
    </xf>
    <xf numFmtId="1" fontId="21" fillId="0" borderId="0" xfId="0" applyNumberFormat="1" applyFont="1" applyAlignment="1">
      <alignment horizontal="center" vertical="center" wrapText="1"/>
    </xf>
    <xf numFmtId="0" fontId="21" fillId="0" borderId="0" xfId="0" applyFont="1" applyAlignment="1">
      <alignment horizontal="center" vertical="center" wrapText="1"/>
    </xf>
    <xf numFmtId="1" fontId="15" fillId="3" borderId="5" xfId="0" applyNumberFormat="1" applyFont="1" applyFill="1" applyBorder="1" applyAlignment="1">
      <alignment horizontal="center"/>
    </xf>
    <xf numFmtId="0" fontId="15" fillId="0" borderId="0" xfId="0" applyFont="1" applyAlignment="1">
      <alignment vertical="center"/>
    </xf>
    <xf numFmtId="0" fontId="15" fillId="0" borderId="23" xfId="0" applyFont="1" applyBorder="1" applyAlignment="1">
      <alignment vertical="center"/>
    </xf>
    <xf numFmtId="0" fontId="11" fillId="0" borderId="25" xfId="0" applyFont="1" applyBorder="1" applyAlignment="1">
      <alignment wrapText="1"/>
    </xf>
    <xf numFmtId="0" fontId="11" fillId="6" borderId="26" xfId="0" applyFont="1" applyFill="1" applyBorder="1" applyAlignment="1">
      <alignment horizontal="left" vertical="center"/>
    </xf>
    <xf numFmtId="1" fontId="10" fillId="2" borderId="28" xfId="0" applyNumberFormat="1" applyFont="1" applyFill="1" applyBorder="1" applyAlignment="1">
      <alignment horizontal="center"/>
    </xf>
    <xf numFmtId="1" fontId="10" fillId="2" borderId="27" xfId="0" applyNumberFormat="1" applyFont="1" applyFill="1" applyBorder="1" applyAlignment="1">
      <alignment horizontal="center"/>
    </xf>
    <xf numFmtId="1" fontId="10" fillId="2" borderId="29" xfId="0" applyNumberFormat="1" applyFont="1" applyFill="1" applyBorder="1" applyAlignment="1">
      <alignment horizontal="center"/>
    </xf>
    <xf numFmtId="0" fontId="9" fillId="0" borderId="0" xfId="0" applyFont="1" applyAlignment="1">
      <alignment horizontal="left" vertical="center"/>
    </xf>
    <xf numFmtId="0" fontId="15" fillId="0" borderId="0" xfId="0" applyFont="1" applyAlignment="1">
      <alignment wrapText="1"/>
    </xf>
    <xf numFmtId="0" fontId="17" fillId="0" borderId="0" xfId="0" applyFont="1" applyAlignment="1">
      <alignment horizontal="center" wrapText="1"/>
    </xf>
    <xf numFmtId="0" fontId="0" fillId="10" borderId="0" xfId="0" quotePrefix="1" applyFill="1" applyAlignment="1">
      <alignment vertical="top" wrapText="1"/>
    </xf>
    <xf numFmtId="0" fontId="17" fillId="11" borderId="0" xfId="0" applyFont="1" applyFill="1" applyAlignment="1">
      <alignment vertical="center"/>
    </xf>
    <xf numFmtId="0" fontId="16" fillId="7" borderId="9" xfId="0" applyFont="1" applyFill="1" applyBorder="1" applyAlignment="1">
      <alignment horizontal="center" vertical="center"/>
    </xf>
    <xf numFmtId="0" fontId="16" fillId="7" borderId="9" xfId="0" applyFont="1" applyFill="1" applyBorder="1" applyAlignment="1">
      <alignment horizontal="center" vertical="center" wrapText="1"/>
    </xf>
    <xf numFmtId="0" fontId="11" fillId="0" borderId="0" xfId="0" applyFont="1" applyAlignment="1">
      <alignment horizontal="left" vertical="center"/>
    </xf>
    <xf numFmtId="1" fontId="15" fillId="3" borderId="30" xfId="0" applyNumberFormat="1" applyFont="1" applyFill="1" applyBorder="1" applyAlignment="1">
      <alignment horizontal="center"/>
    </xf>
    <xf numFmtId="0" fontId="9" fillId="0" borderId="3" xfId="0" applyFont="1" applyBorder="1" applyAlignment="1">
      <alignment horizontal="right" vertical="center" wrapText="1"/>
    </xf>
    <xf numFmtId="0" fontId="9" fillId="0" borderId="34" xfId="0" applyFont="1" applyBorder="1" applyAlignment="1">
      <alignment horizontal="right" vertical="center" wrapText="1"/>
    </xf>
    <xf numFmtId="49" fontId="17" fillId="0" borderId="0" xfId="0" applyNumberFormat="1" applyFont="1" applyAlignment="1">
      <alignment vertical="center"/>
    </xf>
    <xf numFmtId="176" fontId="0" fillId="0" borderId="0" xfId="0" applyNumberFormat="1"/>
    <xf numFmtId="0" fontId="8" fillId="0" borderId="0" xfId="0" applyFont="1" applyAlignment="1">
      <alignment horizontal="center"/>
    </xf>
    <xf numFmtId="0" fontId="25" fillId="0" borderId="0" xfId="9" applyFont="1" applyAlignment="1">
      <alignment horizontal="center"/>
    </xf>
    <xf numFmtId="0" fontId="15" fillId="0" borderId="0" xfId="0" applyFont="1" applyAlignment="1">
      <alignment horizontal="center" vertical="center"/>
    </xf>
    <xf numFmtId="0" fontId="10" fillId="0" borderId="0" xfId="0" applyFont="1" applyAlignment="1">
      <alignment horizontal="center" vertical="center"/>
    </xf>
    <xf numFmtId="0" fontId="8" fillId="0" borderId="0" xfId="0" applyFont="1" applyAlignment="1">
      <alignment horizontal="center" vertical="center"/>
    </xf>
    <xf numFmtId="0" fontId="22" fillId="8" borderId="18" xfId="0" applyFont="1" applyFill="1" applyBorder="1" applyAlignment="1">
      <alignment horizontal="center" vertical="center"/>
    </xf>
    <xf numFmtId="0" fontId="22" fillId="8" borderId="19" xfId="0" applyFont="1" applyFill="1" applyBorder="1" applyAlignment="1">
      <alignment horizontal="center" vertical="center"/>
    </xf>
    <xf numFmtId="0" fontId="22" fillId="8" borderId="0" xfId="0" applyFont="1" applyFill="1" applyAlignment="1">
      <alignment horizontal="center" vertical="center"/>
    </xf>
    <xf numFmtId="0" fontId="22" fillId="8" borderId="20" xfId="0" applyFont="1" applyFill="1" applyBorder="1" applyAlignment="1">
      <alignment horizontal="center" vertical="center"/>
    </xf>
    <xf numFmtId="0" fontId="22" fillId="8" borderId="21" xfId="0" applyFont="1" applyFill="1" applyBorder="1" applyAlignment="1">
      <alignment horizontal="center" vertical="center"/>
    </xf>
    <xf numFmtId="0" fontId="22" fillId="8" borderId="22" xfId="0" applyFont="1" applyFill="1" applyBorder="1" applyAlignment="1">
      <alignment horizontal="center" vertical="center"/>
    </xf>
    <xf numFmtId="0" fontId="12" fillId="0" borderId="2" xfId="0" applyFont="1" applyBorder="1" applyAlignment="1">
      <alignment horizontal="center"/>
    </xf>
    <xf numFmtId="0" fontId="11" fillId="0" borderId="13" xfId="0" applyFont="1" applyBorder="1" applyAlignment="1">
      <alignment horizontal="center"/>
    </xf>
    <xf numFmtId="0" fontId="21" fillId="9" borderId="18" xfId="0" applyFont="1" applyFill="1" applyBorder="1" applyAlignment="1">
      <alignment horizontal="center"/>
    </xf>
    <xf numFmtId="0" fontId="9" fillId="0" borderId="5" xfId="0" applyFont="1" applyBorder="1" applyAlignment="1">
      <alignment vertical="center" wrapText="1"/>
    </xf>
    <xf numFmtId="0" fontId="9" fillId="0" borderId="31" xfId="0" applyFont="1" applyBorder="1" applyAlignment="1">
      <alignment vertical="center" wrapText="1"/>
    </xf>
    <xf numFmtId="0" fontId="20" fillId="0" borderId="6" xfId="0" applyFont="1" applyBorder="1" applyAlignment="1">
      <alignment horizontal="center" vertical="center" textRotation="255" wrapText="1" shrinkToFit="1"/>
    </xf>
    <xf numFmtId="0" fontId="20" fillId="0" borderId="6" xfId="0" applyFont="1" applyBorder="1" applyAlignment="1">
      <alignment horizontal="center" vertical="center" textRotation="255" shrinkToFit="1"/>
    </xf>
    <xf numFmtId="0" fontId="20" fillId="0" borderId="9" xfId="0" applyFont="1" applyBorder="1" applyAlignment="1">
      <alignment horizontal="center" vertical="center" textRotation="255" shrinkToFit="1"/>
    </xf>
    <xf numFmtId="0" fontId="9" fillId="0" borderId="9" xfId="0" applyFont="1" applyBorder="1" applyAlignment="1">
      <alignment horizontal="left" vertical="center" wrapText="1"/>
    </xf>
    <xf numFmtId="0" fontId="9" fillId="0" borderId="15" xfId="0" applyFont="1" applyBorder="1" applyAlignment="1">
      <alignment horizontal="left" vertical="center" wrapText="1"/>
    </xf>
    <xf numFmtId="0" fontId="9" fillId="0" borderId="6" xfId="0" applyFont="1" applyBorder="1" applyAlignment="1">
      <alignment horizontal="left" vertical="center" wrapText="1"/>
    </xf>
    <xf numFmtId="0" fontId="9" fillId="0" borderId="8" xfId="0" applyFont="1" applyBorder="1" applyAlignment="1">
      <alignment horizontal="left" vertical="center" wrapText="1"/>
    </xf>
    <xf numFmtId="0" fontId="19" fillId="0" borderId="0" xfId="0" applyFont="1" applyAlignment="1">
      <alignment horizontal="left" vertical="center"/>
    </xf>
    <xf numFmtId="0" fontId="11" fillId="0" borderId="0" xfId="0" applyFont="1" applyAlignment="1">
      <alignment horizontal="left" vertical="center"/>
    </xf>
    <xf numFmtId="0" fontId="11" fillId="0" borderId="10" xfId="0" applyFont="1" applyBorder="1" applyAlignment="1">
      <alignment horizontal="center"/>
    </xf>
    <xf numFmtId="0" fontId="16" fillId="7" borderId="9" xfId="0" applyFont="1" applyFill="1" applyBorder="1" applyAlignment="1">
      <alignment horizontal="left" vertical="center"/>
    </xf>
    <xf numFmtId="0" fontId="19" fillId="6" borderId="27" xfId="0" applyFont="1" applyFill="1" applyBorder="1" applyAlignment="1">
      <alignment horizontal="left" vertical="center"/>
    </xf>
    <xf numFmtId="0" fontId="19" fillId="6" borderId="24" xfId="0" applyFont="1" applyFill="1" applyBorder="1" applyAlignment="1">
      <alignment horizontal="left" vertical="center"/>
    </xf>
    <xf numFmtId="0" fontId="9" fillId="0" borderId="32" xfId="0" applyFont="1" applyBorder="1" applyAlignment="1">
      <alignment vertical="center" wrapText="1"/>
    </xf>
    <xf numFmtId="0" fontId="9" fillId="0" borderId="33" xfId="0" applyFont="1" applyBorder="1" applyAlignment="1">
      <alignment vertical="center" wrapText="1"/>
    </xf>
    <xf numFmtId="0" fontId="20" fillId="0" borderId="16" xfId="0" applyFont="1" applyBorder="1" applyAlignment="1">
      <alignment horizontal="center" vertical="center" textRotation="255" wrapText="1"/>
    </xf>
    <xf numFmtId="0" fontId="20" fillId="0" borderId="7" xfId="0" applyFont="1" applyBorder="1" applyAlignment="1">
      <alignment horizontal="center" vertical="center" textRotation="255"/>
    </xf>
    <xf numFmtId="0" fontId="20" fillId="0" borderId="8" xfId="0" applyFont="1" applyBorder="1" applyAlignment="1">
      <alignment horizontal="center" vertical="center" textRotation="255"/>
    </xf>
    <xf numFmtId="0" fontId="20" fillId="0" borderId="16" xfId="0" applyFont="1" applyBorder="1" applyAlignment="1">
      <alignment horizontal="center" vertical="center" textRotation="255"/>
    </xf>
    <xf numFmtId="0" fontId="20" fillId="0" borderId="17" xfId="0" applyFont="1" applyBorder="1" applyAlignment="1">
      <alignment horizontal="center" vertical="center" textRotation="255"/>
    </xf>
  </cellXfs>
  <cellStyles count="10">
    <cellStyle name="パーセント" xfId="1" builtinId="5"/>
    <cellStyle name="ハイパーリンク" xfId="9" builtinId="8"/>
    <cellStyle name="ハイパーリンク 2" xfId="4" xr:uid="{6FE2639C-5159-4640-9A8D-B39CB7247087}"/>
    <cellStyle name="ハイパーリンク 2 2 2" xfId="5" xr:uid="{D6E387AA-BD13-47DF-AED0-BF772DBA18AF}"/>
    <cellStyle name="標準" xfId="0" builtinId="0"/>
    <cellStyle name="標準 2" xfId="6" xr:uid="{2DC0C93A-F923-46BB-BBF2-4B5FB3058519}"/>
    <cellStyle name="標準 3" xfId="7" xr:uid="{71143A7B-4C11-440F-B4C3-55DD3D258455}"/>
    <cellStyle name="標準 4" xfId="8" xr:uid="{A0911303-D53C-4DD4-A7F7-B7F0ED422FE8}"/>
    <cellStyle name="標準 50" xfId="2" xr:uid="{9B3466DD-8D33-4192-B3F2-E9781D23DA1B}"/>
    <cellStyle name="標準 50 3" xfId="3" xr:uid="{5A1CEC22-5729-4285-B788-F2F4FA88C791}"/>
  </cellStyles>
  <dxfs count="80">
    <dxf>
      <fill>
        <patternFill>
          <bgColor theme="5"/>
        </patternFill>
      </fill>
    </dxf>
    <dxf>
      <fill>
        <patternFill>
          <bgColor theme="4"/>
        </patternFill>
      </fill>
    </dxf>
    <dxf>
      <fill>
        <patternFill>
          <bgColor theme="5"/>
        </patternFill>
      </fill>
    </dxf>
    <dxf>
      <fill>
        <patternFill>
          <bgColor theme="4"/>
        </patternFill>
      </fill>
    </dxf>
    <dxf>
      <fill>
        <patternFill>
          <bgColor theme="5"/>
        </patternFill>
      </fill>
    </dxf>
    <dxf>
      <fill>
        <patternFill>
          <bgColor theme="4"/>
        </patternFill>
      </fill>
    </dxf>
    <dxf>
      <font>
        <b/>
        <i val="0"/>
      </font>
      <fill>
        <patternFill>
          <bgColor theme="5"/>
        </patternFill>
      </fill>
    </dxf>
    <dxf>
      <font>
        <b/>
        <i val="0"/>
      </font>
      <fill>
        <patternFill>
          <bgColor theme="4"/>
        </patternFill>
      </fil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font>
        <strike val="0"/>
        <outline val="0"/>
        <shadow val="0"/>
        <u val="none"/>
        <vertAlign val="baseline"/>
        <sz val="11"/>
        <color theme="1"/>
        <name val="ＭＳ Ｐゴシック"/>
        <family val="2"/>
        <scheme val="minor"/>
      </font>
      <numFmt numFmtId="0" formatCode="General"/>
    </dxf>
    <dxf>
      <font>
        <strike val="0"/>
        <outline val="0"/>
        <shadow val="0"/>
        <u val="none"/>
        <vertAlign val="baseline"/>
        <sz val="11"/>
        <color theme="1"/>
        <name val="ＭＳ Ｐゴシック"/>
        <family val="2"/>
        <scheme val="minor"/>
      </font>
      <numFmt numFmtId="0" formatCode="General"/>
    </dxf>
    <dxf>
      <font>
        <strike val="0"/>
        <outline val="0"/>
        <shadow val="0"/>
        <u val="none"/>
        <vertAlign val="baseline"/>
        <sz val="11"/>
        <color theme="1"/>
        <name val="ＭＳ Ｐゴシック"/>
        <family val="2"/>
        <scheme val="minor"/>
      </font>
      <numFmt numFmtId="0" formatCode="General"/>
    </dxf>
    <dxf>
      <font>
        <strike val="0"/>
        <outline val="0"/>
        <shadow val="0"/>
        <u val="none"/>
        <vertAlign val="baseline"/>
        <sz val="11"/>
        <color theme="1"/>
        <name val="ＭＳ Ｐゴシック"/>
        <family val="2"/>
        <scheme val="minor"/>
      </font>
      <numFmt numFmtId="0" formatCode="General"/>
    </dxf>
    <dxf>
      <font>
        <strike val="0"/>
        <outline val="0"/>
        <shadow val="0"/>
        <u val="none"/>
        <vertAlign val="baseline"/>
        <sz val="11"/>
        <color theme="1"/>
        <name val="ＭＳ Ｐゴシック"/>
        <family val="2"/>
        <scheme val="minor"/>
      </font>
      <numFmt numFmtId="0" formatCode="General"/>
      <fill>
        <patternFill patternType="solid">
          <fgColor indexed="64"/>
          <bgColor rgb="FFFFFF00"/>
        </patternFill>
      </fill>
    </dxf>
    <dxf>
      <font>
        <strike val="0"/>
        <outline val="0"/>
        <shadow val="0"/>
        <u val="none"/>
        <vertAlign val="baseline"/>
        <sz val="11"/>
        <color theme="1"/>
        <name val="ＭＳ Ｐゴシック"/>
        <family val="2"/>
        <scheme val="minor"/>
      </font>
      <numFmt numFmtId="0" formatCode="General"/>
    </dxf>
    <dxf>
      <font>
        <strike val="0"/>
        <outline val="0"/>
        <shadow val="0"/>
        <u val="none"/>
        <vertAlign val="baseline"/>
        <sz val="11"/>
        <color theme="1"/>
        <name val="ＭＳ Ｐゴシック"/>
        <family val="2"/>
        <scheme val="minor"/>
      </font>
      <numFmt numFmtId="0" formatCode="General"/>
    </dxf>
    <dxf>
      <font>
        <strike val="0"/>
        <outline val="0"/>
        <shadow val="0"/>
        <u val="none"/>
        <vertAlign val="baseline"/>
        <sz val="11"/>
        <color theme="1"/>
        <name val="ＭＳ Ｐゴシック"/>
        <family val="2"/>
        <scheme val="minor"/>
      </font>
      <numFmt numFmtId="0" formatCode="General"/>
    </dxf>
    <dxf>
      <font>
        <strike val="0"/>
        <outline val="0"/>
        <shadow val="0"/>
        <u val="none"/>
        <vertAlign val="baseline"/>
        <sz val="11"/>
        <color theme="1"/>
        <name val="ＭＳ Ｐゴシック"/>
        <family val="2"/>
        <scheme val="minor"/>
      </font>
      <numFmt numFmtId="0" formatCode="General"/>
    </dxf>
    <dxf>
      <font>
        <strike val="0"/>
        <outline val="0"/>
        <shadow val="0"/>
        <u val="none"/>
        <vertAlign val="baseline"/>
        <sz val="11"/>
        <color theme="1"/>
        <name val="ＭＳ Ｐゴシック"/>
        <family val="2"/>
        <scheme val="minor"/>
      </font>
      <numFmt numFmtId="0" formatCode="General"/>
    </dxf>
    <dxf>
      <font>
        <strike val="0"/>
        <outline val="0"/>
        <shadow val="0"/>
        <u val="none"/>
        <vertAlign val="baseline"/>
        <sz val="11"/>
        <color theme="1"/>
        <name val="ＭＳ Ｐゴシック"/>
        <family val="2"/>
        <scheme val="minor"/>
      </font>
      <numFmt numFmtId="0" formatCode="General"/>
    </dxf>
    <dxf>
      <font>
        <strike val="0"/>
        <outline val="0"/>
        <shadow val="0"/>
        <u val="none"/>
        <vertAlign val="baseline"/>
        <sz val="11"/>
        <color theme="1"/>
        <name val="ＭＳ Ｐゴシック"/>
        <family val="2"/>
        <scheme val="minor"/>
      </font>
      <numFmt numFmtId="0" formatCode="General"/>
    </dxf>
    <dxf>
      <font>
        <strike val="0"/>
        <outline val="0"/>
        <shadow val="0"/>
        <u val="none"/>
        <vertAlign val="baseline"/>
        <sz val="11"/>
        <color theme="1"/>
        <name val="ＭＳ Ｐゴシック"/>
        <family val="2"/>
        <scheme val="minor"/>
      </font>
      <numFmt numFmtId="0" formatCode="General"/>
    </dxf>
    <dxf>
      <font>
        <strike val="0"/>
        <outline val="0"/>
        <shadow val="0"/>
        <u val="none"/>
        <vertAlign val="baseline"/>
        <sz val="11"/>
        <color theme="1"/>
        <name val="ＭＳ Ｐゴシック"/>
        <family val="2"/>
        <scheme val="minor"/>
      </font>
      <numFmt numFmtId="0" formatCode="General"/>
    </dxf>
    <dxf>
      <font>
        <strike val="0"/>
        <outline val="0"/>
        <shadow val="0"/>
        <u val="none"/>
        <vertAlign val="baseline"/>
        <sz val="11"/>
        <color theme="1"/>
        <name val="ＭＳ Ｐゴシック"/>
        <family val="2"/>
        <scheme val="minor"/>
      </font>
      <numFmt numFmtId="0" formatCode="General"/>
    </dxf>
    <dxf>
      <font>
        <strike val="0"/>
        <outline val="0"/>
        <shadow val="0"/>
        <u val="none"/>
        <vertAlign val="baseline"/>
        <sz val="11"/>
        <color theme="1"/>
        <name val="ＭＳ Ｐゴシック"/>
        <family val="2"/>
        <scheme val="minor"/>
      </font>
      <numFmt numFmtId="0" formatCode="General"/>
    </dxf>
    <dxf>
      <font>
        <strike val="0"/>
        <outline val="0"/>
        <shadow val="0"/>
        <u val="none"/>
        <vertAlign val="baseline"/>
        <sz val="11"/>
        <color theme="1"/>
        <name val="ＭＳ Ｐゴシック"/>
        <family val="2"/>
        <scheme val="minor"/>
      </font>
      <numFmt numFmtId="0" formatCode="General"/>
    </dxf>
    <dxf>
      <font>
        <strike val="0"/>
        <outline val="0"/>
        <shadow val="0"/>
        <u val="none"/>
        <vertAlign val="baseline"/>
        <sz val="11"/>
        <color theme="1"/>
        <name val="ＭＳ Ｐゴシック"/>
        <family val="2"/>
        <scheme val="minor"/>
      </font>
      <numFmt numFmtId="0" formatCode="General"/>
    </dxf>
    <dxf>
      <font>
        <strike val="0"/>
        <outline val="0"/>
        <shadow val="0"/>
        <u val="none"/>
        <vertAlign val="baseline"/>
        <sz val="11"/>
        <color theme="1"/>
        <name val="ＭＳ Ｐゴシック"/>
        <family val="2"/>
        <scheme val="minor"/>
      </font>
      <numFmt numFmtId="0" formatCode="General"/>
    </dxf>
    <dxf>
      <font>
        <strike val="0"/>
        <outline val="0"/>
        <shadow val="0"/>
        <u val="none"/>
        <vertAlign val="baseline"/>
        <sz val="11"/>
        <color theme="1"/>
        <name val="ＭＳ Ｐゴシック"/>
        <family val="2"/>
        <scheme val="minor"/>
      </font>
      <numFmt numFmtId="0" formatCode="General"/>
    </dxf>
    <dxf>
      <font>
        <strike val="0"/>
        <outline val="0"/>
        <shadow val="0"/>
        <u val="none"/>
        <vertAlign val="baseline"/>
        <sz val="11"/>
        <color theme="1"/>
        <name val="ＭＳ Ｐゴシック"/>
        <family val="2"/>
        <scheme val="minor"/>
      </font>
      <numFmt numFmtId="0" formatCode="General"/>
    </dxf>
    <dxf>
      <font>
        <strike val="0"/>
        <outline val="0"/>
        <shadow val="0"/>
        <u val="none"/>
        <vertAlign val="baseline"/>
        <sz val="11"/>
        <color theme="1"/>
        <name val="ＭＳ Ｐゴシック"/>
        <family val="2"/>
        <scheme val="minor"/>
      </font>
      <numFmt numFmtId="0" formatCode="General"/>
    </dxf>
    <dxf>
      <font>
        <strike val="0"/>
        <outline val="0"/>
        <shadow val="0"/>
        <u val="none"/>
        <vertAlign val="baseline"/>
        <sz val="11"/>
        <color theme="1"/>
        <name val="ＭＳ Ｐゴシック"/>
        <family val="2"/>
        <scheme val="minor"/>
      </font>
      <numFmt numFmtId="0" formatCode="General"/>
    </dxf>
    <dxf>
      <font>
        <strike val="0"/>
        <outline val="0"/>
        <shadow val="0"/>
        <u val="none"/>
        <vertAlign val="baseline"/>
        <sz val="11"/>
        <color theme="1"/>
        <name val="ＭＳ Ｐゴシック"/>
        <family val="2"/>
        <scheme val="minor"/>
      </font>
      <numFmt numFmtId="0" formatCode="General"/>
    </dxf>
    <dxf>
      <font>
        <strike val="0"/>
        <outline val="0"/>
        <shadow val="0"/>
        <u val="none"/>
        <vertAlign val="baseline"/>
        <sz val="11"/>
        <color theme="1"/>
        <name val="ＭＳ Ｐゴシック"/>
        <family val="2"/>
        <scheme val="minor"/>
      </font>
      <numFmt numFmtId="0" formatCode="General"/>
    </dxf>
    <dxf>
      <font>
        <strike val="0"/>
        <outline val="0"/>
        <shadow val="0"/>
        <u val="none"/>
        <vertAlign val="baseline"/>
        <sz val="11"/>
        <color theme="1"/>
        <name val="ＭＳ Ｐゴシック"/>
        <family val="2"/>
        <scheme val="minor"/>
      </font>
      <numFmt numFmtId="0" formatCode="General"/>
    </dxf>
    <dxf>
      <font>
        <strike val="0"/>
        <outline val="0"/>
        <shadow val="0"/>
        <u val="none"/>
        <vertAlign val="baseline"/>
        <sz val="11"/>
        <color theme="1"/>
        <name val="ＭＳ Ｐゴシック"/>
        <family val="2"/>
        <scheme val="minor"/>
      </font>
      <numFmt numFmtId="0" formatCode="General"/>
    </dxf>
    <dxf>
      <font>
        <strike val="0"/>
        <outline val="0"/>
        <shadow val="0"/>
        <u val="none"/>
        <vertAlign val="baseline"/>
        <sz val="11"/>
        <color theme="1"/>
        <name val="ＭＳ Ｐゴシック"/>
        <family val="2"/>
        <scheme val="minor"/>
      </font>
      <numFmt numFmtId="0" formatCode="General"/>
    </dxf>
    <dxf>
      <font>
        <strike val="0"/>
        <outline val="0"/>
        <shadow val="0"/>
        <u val="none"/>
        <vertAlign val="baseline"/>
        <sz val="11"/>
        <color theme="1"/>
        <name val="ＭＳ Ｐゴシック"/>
        <family val="2"/>
        <scheme val="minor"/>
      </font>
      <numFmt numFmtId="0" formatCode="General"/>
    </dxf>
    <dxf>
      <font>
        <strike val="0"/>
        <outline val="0"/>
        <shadow val="0"/>
        <u val="none"/>
        <vertAlign val="baseline"/>
        <sz val="11"/>
        <color theme="1"/>
        <name val="ＭＳ Ｐゴシック"/>
        <family val="2"/>
        <scheme val="minor"/>
      </font>
      <numFmt numFmtId="0" formatCode="General"/>
    </dxf>
    <dxf>
      <font>
        <strike val="0"/>
        <outline val="0"/>
        <shadow val="0"/>
        <u val="none"/>
        <vertAlign val="baseline"/>
        <sz val="11"/>
        <color theme="1"/>
        <name val="ＭＳ Ｐゴシック"/>
        <family val="2"/>
        <scheme val="minor"/>
      </font>
      <numFmt numFmtId="0" formatCode="General"/>
    </dxf>
    <dxf>
      <font>
        <strike val="0"/>
        <outline val="0"/>
        <shadow val="0"/>
        <u val="none"/>
        <vertAlign val="baseline"/>
        <sz val="11"/>
        <color theme="1"/>
        <name val="ＭＳ Ｐゴシック"/>
        <family val="2"/>
        <scheme val="minor"/>
      </font>
      <numFmt numFmtId="0" formatCode="General"/>
    </dxf>
    <dxf>
      <font>
        <strike val="0"/>
        <outline val="0"/>
        <shadow val="0"/>
        <u val="none"/>
        <vertAlign val="baseline"/>
        <sz val="11"/>
        <color theme="1"/>
        <name val="ＭＳ Ｐゴシック"/>
        <family val="2"/>
        <scheme val="minor"/>
      </font>
      <numFmt numFmtId="0" formatCode="General"/>
    </dxf>
    <dxf>
      <font>
        <strike val="0"/>
        <outline val="0"/>
        <shadow val="0"/>
        <u val="none"/>
        <vertAlign val="baseline"/>
        <sz val="11"/>
        <color theme="1"/>
        <name val="ＭＳ Ｐゴシック"/>
        <family val="2"/>
        <scheme val="minor"/>
      </font>
      <numFmt numFmtId="0" formatCode="General"/>
    </dxf>
    <dxf>
      <font>
        <strike val="0"/>
        <outline val="0"/>
        <shadow val="0"/>
        <u val="none"/>
        <vertAlign val="baseline"/>
        <sz val="11"/>
        <color theme="1"/>
        <name val="ＭＳ Ｐゴシック"/>
        <family val="2"/>
        <scheme val="minor"/>
      </font>
      <numFmt numFmtId="0" formatCode="General"/>
    </dxf>
    <dxf>
      <font>
        <strike val="0"/>
        <outline val="0"/>
        <shadow val="0"/>
        <u val="none"/>
        <vertAlign val="baseline"/>
        <sz val="11"/>
        <color theme="1"/>
        <name val="ＭＳ Ｐゴシック"/>
        <family val="2"/>
        <scheme val="minor"/>
      </font>
      <numFmt numFmtId="0" formatCode="General"/>
    </dxf>
    <dxf>
      <font>
        <strike val="0"/>
        <outline val="0"/>
        <shadow val="0"/>
        <u val="none"/>
        <vertAlign val="baseline"/>
        <sz val="11"/>
        <color theme="1"/>
        <name val="ＭＳ Ｐゴシック"/>
        <family val="2"/>
        <scheme val="minor"/>
      </font>
      <numFmt numFmtId="0" formatCode="General"/>
    </dxf>
    <dxf>
      <font>
        <strike val="0"/>
        <outline val="0"/>
        <shadow val="0"/>
        <u val="none"/>
        <vertAlign val="baseline"/>
        <sz val="11"/>
        <color theme="1"/>
        <name val="ＭＳ Ｐゴシック"/>
        <family val="2"/>
        <scheme val="minor"/>
      </font>
      <numFmt numFmtId="0" formatCode="General"/>
    </dxf>
    <dxf>
      <font>
        <strike val="0"/>
        <outline val="0"/>
        <shadow val="0"/>
        <u val="none"/>
        <vertAlign val="baseline"/>
        <sz val="11"/>
        <color theme="1"/>
        <name val="ＭＳ Ｐゴシック"/>
        <family val="2"/>
        <scheme val="minor"/>
      </font>
      <numFmt numFmtId="0" formatCode="General"/>
    </dxf>
    <dxf>
      <font>
        <strike val="0"/>
        <outline val="0"/>
        <shadow val="0"/>
        <u val="none"/>
        <vertAlign val="baseline"/>
        <sz val="11"/>
        <color theme="1"/>
        <name val="ＭＳ Ｐゴシック"/>
        <family val="2"/>
        <scheme val="minor"/>
      </font>
      <numFmt numFmtId="0" formatCode="General"/>
    </dxf>
    <dxf>
      <font>
        <strike val="0"/>
        <outline val="0"/>
        <shadow val="0"/>
        <u val="none"/>
        <vertAlign val="baseline"/>
        <sz val="11"/>
        <color theme="1"/>
        <name val="ＭＳ Ｐゴシック"/>
        <family val="2"/>
        <scheme val="minor"/>
      </font>
      <numFmt numFmtId="0" formatCode="General"/>
    </dxf>
    <dxf>
      <font>
        <strike val="0"/>
        <outline val="0"/>
        <shadow val="0"/>
        <u val="none"/>
        <vertAlign val="baseline"/>
        <sz val="11"/>
        <color theme="1"/>
        <name val="ＭＳ Ｐゴシック"/>
        <family val="2"/>
        <scheme val="minor"/>
      </font>
      <numFmt numFmtId="0" formatCode="General"/>
    </dxf>
    <dxf>
      <font>
        <strike val="0"/>
        <outline val="0"/>
        <shadow val="0"/>
        <u val="none"/>
        <vertAlign val="baseline"/>
        <sz val="11"/>
        <color theme="1"/>
        <name val="ＭＳ Ｐゴシック"/>
        <family val="2"/>
        <scheme val="minor"/>
      </font>
      <numFmt numFmtId="176" formatCode="m/d/yy\ h:mm:ss"/>
    </dxf>
    <dxf>
      <font>
        <strike val="0"/>
        <outline val="0"/>
        <shadow val="0"/>
        <u val="none"/>
        <vertAlign val="baseline"/>
        <sz val="11"/>
        <color theme="1"/>
        <name val="ＭＳ Ｐゴシック"/>
        <family val="2"/>
        <scheme val="minor"/>
      </font>
      <numFmt numFmtId="176" formatCode="m/d/yy\ h:mm:ss"/>
    </dxf>
    <dxf>
      <numFmt numFmtId="0" formatCode="General"/>
    </dxf>
  </dxfs>
  <tableStyles count="0" defaultTableStyle="TableStyleMedium2" defaultPivotStyle="PivotStyleLight16"/>
  <colors>
    <mruColors>
      <color rgb="FFF1D5FF"/>
      <color rgb="FFFF33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17" Type="http://schemas.openxmlformats.org/officeDocument/2006/relationships/externalLink" Target="externalLinks/externalLink114.xml"/><Relationship Id="rId21" Type="http://schemas.openxmlformats.org/officeDocument/2006/relationships/externalLink" Target="externalLinks/externalLink18.xml"/><Relationship Id="rId42" Type="http://schemas.openxmlformats.org/officeDocument/2006/relationships/externalLink" Target="externalLinks/externalLink39.xml"/><Relationship Id="rId63" Type="http://schemas.openxmlformats.org/officeDocument/2006/relationships/externalLink" Target="externalLinks/externalLink60.xml"/><Relationship Id="rId84" Type="http://schemas.openxmlformats.org/officeDocument/2006/relationships/externalLink" Target="externalLinks/externalLink81.xml"/><Relationship Id="rId138" Type="http://schemas.openxmlformats.org/officeDocument/2006/relationships/externalLink" Target="externalLinks/externalLink135.xml"/><Relationship Id="rId159" Type="http://schemas.openxmlformats.org/officeDocument/2006/relationships/externalLink" Target="externalLinks/externalLink156.xml"/><Relationship Id="rId107" Type="http://schemas.openxmlformats.org/officeDocument/2006/relationships/externalLink" Target="externalLinks/externalLink104.xml"/><Relationship Id="rId11" Type="http://schemas.openxmlformats.org/officeDocument/2006/relationships/externalLink" Target="externalLinks/externalLink8.xml"/><Relationship Id="rId32" Type="http://schemas.openxmlformats.org/officeDocument/2006/relationships/externalLink" Target="externalLinks/externalLink29.xml"/><Relationship Id="rId53" Type="http://schemas.openxmlformats.org/officeDocument/2006/relationships/externalLink" Target="externalLinks/externalLink50.xml"/><Relationship Id="rId74" Type="http://schemas.openxmlformats.org/officeDocument/2006/relationships/externalLink" Target="externalLinks/externalLink71.xml"/><Relationship Id="rId128" Type="http://schemas.openxmlformats.org/officeDocument/2006/relationships/externalLink" Target="externalLinks/externalLink125.xml"/><Relationship Id="rId149" Type="http://schemas.openxmlformats.org/officeDocument/2006/relationships/externalLink" Target="externalLinks/externalLink146.xml"/><Relationship Id="rId5" Type="http://schemas.openxmlformats.org/officeDocument/2006/relationships/externalLink" Target="externalLinks/externalLink2.xml"/><Relationship Id="rId95" Type="http://schemas.openxmlformats.org/officeDocument/2006/relationships/externalLink" Target="externalLinks/externalLink92.xml"/><Relationship Id="rId160" Type="http://schemas.openxmlformats.org/officeDocument/2006/relationships/externalLink" Target="externalLinks/externalLink157.xml"/><Relationship Id="rId22" Type="http://schemas.openxmlformats.org/officeDocument/2006/relationships/externalLink" Target="externalLinks/externalLink19.xml"/><Relationship Id="rId43" Type="http://schemas.openxmlformats.org/officeDocument/2006/relationships/externalLink" Target="externalLinks/externalLink40.xml"/><Relationship Id="rId64" Type="http://schemas.openxmlformats.org/officeDocument/2006/relationships/externalLink" Target="externalLinks/externalLink61.xml"/><Relationship Id="rId118" Type="http://schemas.openxmlformats.org/officeDocument/2006/relationships/externalLink" Target="externalLinks/externalLink115.xml"/><Relationship Id="rId139" Type="http://schemas.openxmlformats.org/officeDocument/2006/relationships/externalLink" Target="externalLinks/externalLink136.xml"/><Relationship Id="rId85" Type="http://schemas.openxmlformats.org/officeDocument/2006/relationships/externalLink" Target="externalLinks/externalLink82.xml"/><Relationship Id="rId150" Type="http://schemas.openxmlformats.org/officeDocument/2006/relationships/externalLink" Target="externalLinks/externalLink147.xml"/><Relationship Id="rId12" Type="http://schemas.openxmlformats.org/officeDocument/2006/relationships/externalLink" Target="externalLinks/externalLink9.xml"/><Relationship Id="rId17" Type="http://schemas.openxmlformats.org/officeDocument/2006/relationships/externalLink" Target="externalLinks/externalLink14.xml"/><Relationship Id="rId33" Type="http://schemas.openxmlformats.org/officeDocument/2006/relationships/externalLink" Target="externalLinks/externalLink30.xml"/><Relationship Id="rId38" Type="http://schemas.openxmlformats.org/officeDocument/2006/relationships/externalLink" Target="externalLinks/externalLink35.xml"/><Relationship Id="rId59" Type="http://schemas.openxmlformats.org/officeDocument/2006/relationships/externalLink" Target="externalLinks/externalLink56.xml"/><Relationship Id="rId103" Type="http://schemas.openxmlformats.org/officeDocument/2006/relationships/externalLink" Target="externalLinks/externalLink100.xml"/><Relationship Id="rId108" Type="http://schemas.openxmlformats.org/officeDocument/2006/relationships/externalLink" Target="externalLinks/externalLink105.xml"/><Relationship Id="rId124" Type="http://schemas.openxmlformats.org/officeDocument/2006/relationships/externalLink" Target="externalLinks/externalLink121.xml"/><Relationship Id="rId129" Type="http://schemas.openxmlformats.org/officeDocument/2006/relationships/externalLink" Target="externalLinks/externalLink126.xml"/><Relationship Id="rId54" Type="http://schemas.openxmlformats.org/officeDocument/2006/relationships/externalLink" Target="externalLinks/externalLink51.xml"/><Relationship Id="rId70" Type="http://schemas.openxmlformats.org/officeDocument/2006/relationships/externalLink" Target="externalLinks/externalLink67.xml"/><Relationship Id="rId75" Type="http://schemas.openxmlformats.org/officeDocument/2006/relationships/externalLink" Target="externalLinks/externalLink72.xml"/><Relationship Id="rId91" Type="http://schemas.openxmlformats.org/officeDocument/2006/relationships/externalLink" Target="externalLinks/externalLink88.xml"/><Relationship Id="rId96" Type="http://schemas.openxmlformats.org/officeDocument/2006/relationships/externalLink" Target="externalLinks/externalLink93.xml"/><Relationship Id="rId140" Type="http://schemas.openxmlformats.org/officeDocument/2006/relationships/externalLink" Target="externalLinks/externalLink137.xml"/><Relationship Id="rId145" Type="http://schemas.openxmlformats.org/officeDocument/2006/relationships/externalLink" Target="externalLinks/externalLink142.xml"/><Relationship Id="rId161" Type="http://schemas.openxmlformats.org/officeDocument/2006/relationships/externalLink" Target="externalLinks/externalLink158.xml"/><Relationship Id="rId166"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externalLink" Target="externalLinks/externalLink3.xml"/><Relationship Id="rId23" Type="http://schemas.openxmlformats.org/officeDocument/2006/relationships/externalLink" Target="externalLinks/externalLink20.xml"/><Relationship Id="rId28" Type="http://schemas.openxmlformats.org/officeDocument/2006/relationships/externalLink" Target="externalLinks/externalLink25.xml"/><Relationship Id="rId49" Type="http://schemas.openxmlformats.org/officeDocument/2006/relationships/externalLink" Target="externalLinks/externalLink46.xml"/><Relationship Id="rId114" Type="http://schemas.openxmlformats.org/officeDocument/2006/relationships/externalLink" Target="externalLinks/externalLink111.xml"/><Relationship Id="rId119" Type="http://schemas.openxmlformats.org/officeDocument/2006/relationships/externalLink" Target="externalLinks/externalLink116.xml"/><Relationship Id="rId44" Type="http://schemas.openxmlformats.org/officeDocument/2006/relationships/externalLink" Target="externalLinks/externalLink41.xml"/><Relationship Id="rId60" Type="http://schemas.openxmlformats.org/officeDocument/2006/relationships/externalLink" Target="externalLinks/externalLink57.xml"/><Relationship Id="rId65" Type="http://schemas.openxmlformats.org/officeDocument/2006/relationships/externalLink" Target="externalLinks/externalLink62.xml"/><Relationship Id="rId81" Type="http://schemas.openxmlformats.org/officeDocument/2006/relationships/externalLink" Target="externalLinks/externalLink78.xml"/><Relationship Id="rId86" Type="http://schemas.openxmlformats.org/officeDocument/2006/relationships/externalLink" Target="externalLinks/externalLink83.xml"/><Relationship Id="rId130" Type="http://schemas.openxmlformats.org/officeDocument/2006/relationships/externalLink" Target="externalLinks/externalLink127.xml"/><Relationship Id="rId135" Type="http://schemas.openxmlformats.org/officeDocument/2006/relationships/externalLink" Target="externalLinks/externalLink132.xml"/><Relationship Id="rId151" Type="http://schemas.openxmlformats.org/officeDocument/2006/relationships/externalLink" Target="externalLinks/externalLink148.xml"/><Relationship Id="rId156" Type="http://schemas.openxmlformats.org/officeDocument/2006/relationships/externalLink" Target="externalLinks/externalLink153.xml"/><Relationship Id="rId13" Type="http://schemas.openxmlformats.org/officeDocument/2006/relationships/externalLink" Target="externalLinks/externalLink10.xml"/><Relationship Id="rId18" Type="http://schemas.openxmlformats.org/officeDocument/2006/relationships/externalLink" Target="externalLinks/externalLink15.xml"/><Relationship Id="rId39" Type="http://schemas.openxmlformats.org/officeDocument/2006/relationships/externalLink" Target="externalLinks/externalLink36.xml"/><Relationship Id="rId109" Type="http://schemas.openxmlformats.org/officeDocument/2006/relationships/externalLink" Target="externalLinks/externalLink106.xml"/><Relationship Id="rId34" Type="http://schemas.openxmlformats.org/officeDocument/2006/relationships/externalLink" Target="externalLinks/externalLink31.xml"/><Relationship Id="rId50" Type="http://schemas.openxmlformats.org/officeDocument/2006/relationships/externalLink" Target="externalLinks/externalLink47.xml"/><Relationship Id="rId55" Type="http://schemas.openxmlformats.org/officeDocument/2006/relationships/externalLink" Target="externalLinks/externalLink52.xml"/><Relationship Id="rId76" Type="http://schemas.openxmlformats.org/officeDocument/2006/relationships/externalLink" Target="externalLinks/externalLink73.xml"/><Relationship Id="rId97" Type="http://schemas.openxmlformats.org/officeDocument/2006/relationships/externalLink" Target="externalLinks/externalLink94.xml"/><Relationship Id="rId104" Type="http://schemas.openxmlformats.org/officeDocument/2006/relationships/externalLink" Target="externalLinks/externalLink101.xml"/><Relationship Id="rId120" Type="http://schemas.openxmlformats.org/officeDocument/2006/relationships/externalLink" Target="externalLinks/externalLink117.xml"/><Relationship Id="rId125" Type="http://schemas.openxmlformats.org/officeDocument/2006/relationships/externalLink" Target="externalLinks/externalLink122.xml"/><Relationship Id="rId141" Type="http://schemas.openxmlformats.org/officeDocument/2006/relationships/externalLink" Target="externalLinks/externalLink138.xml"/><Relationship Id="rId146" Type="http://schemas.openxmlformats.org/officeDocument/2006/relationships/externalLink" Target="externalLinks/externalLink143.xml"/><Relationship Id="rId7" Type="http://schemas.openxmlformats.org/officeDocument/2006/relationships/externalLink" Target="externalLinks/externalLink4.xml"/><Relationship Id="rId71" Type="http://schemas.openxmlformats.org/officeDocument/2006/relationships/externalLink" Target="externalLinks/externalLink68.xml"/><Relationship Id="rId92" Type="http://schemas.openxmlformats.org/officeDocument/2006/relationships/externalLink" Target="externalLinks/externalLink89.xml"/><Relationship Id="rId162" Type="http://schemas.openxmlformats.org/officeDocument/2006/relationships/theme" Target="theme/theme1.xml"/><Relationship Id="rId2" Type="http://schemas.openxmlformats.org/officeDocument/2006/relationships/worksheet" Target="worksheets/sheet2.xml"/><Relationship Id="rId29" Type="http://schemas.openxmlformats.org/officeDocument/2006/relationships/externalLink" Target="externalLinks/externalLink26.xml"/><Relationship Id="rId24" Type="http://schemas.openxmlformats.org/officeDocument/2006/relationships/externalLink" Target="externalLinks/externalLink21.xml"/><Relationship Id="rId40" Type="http://schemas.openxmlformats.org/officeDocument/2006/relationships/externalLink" Target="externalLinks/externalLink37.xml"/><Relationship Id="rId45" Type="http://schemas.openxmlformats.org/officeDocument/2006/relationships/externalLink" Target="externalLinks/externalLink42.xml"/><Relationship Id="rId66" Type="http://schemas.openxmlformats.org/officeDocument/2006/relationships/externalLink" Target="externalLinks/externalLink63.xml"/><Relationship Id="rId87" Type="http://schemas.openxmlformats.org/officeDocument/2006/relationships/externalLink" Target="externalLinks/externalLink84.xml"/><Relationship Id="rId110" Type="http://schemas.openxmlformats.org/officeDocument/2006/relationships/externalLink" Target="externalLinks/externalLink107.xml"/><Relationship Id="rId115" Type="http://schemas.openxmlformats.org/officeDocument/2006/relationships/externalLink" Target="externalLinks/externalLink112.xml"/><Relationship Id="rId131" Type="http://schemas.openxmlformats.org/officeDocument/2006/relationships/externalLink" Target="externalLinks/externalLink128.xml"/><Relationship Id="rId136" Type="http://schemas.openxmlformats.org/officeDocument/2006/relationships/externalLink" Target="externalLinks/externalLink133.xml"/><Relationship Id="rId157" Type="http://schemas.openxmlformats.org/officeDocument/2006/relationships/externalLink" Target="externalLinks/externalLink154.xml"/><Relationship Id="rId61" Type="http://schemas.openxmlformats.org/officeDocument/2006/relationships/externalLink" Target="externalLinks/externalLink58.xml"/><Relationship Id="rId82" Type="http://schemas.openxmlformats.org/officeDocument/2006/relationships/externalLink" Target="externalLinks/externalLink79.xml"/><Relationship Id="rId152" Type="http://schemas.openxmlformats.org/officeDocument/2006/relationships/externalLink" Target="externalLinks/externalLink149.xml"/><Relationship Id="rId19" Type="http://schemas.openxmlformats.org/officeDocument/2006/relationships/externalLink" Target="externalLinks/externalLink16.xml"/><Relationship Id="rId14" Type="http://schemas.openxmlformats.org/officeDocument/2006/relationships/externalLink" Target="externalLinks/externalLink11.xml"/><Relationship Id="rId30" Type="http://schemas.openxmlformats.org/officeDocument/2006/relationships/externalLink" Target="externalLinks/externalLink27.xml"/><Relationship Id="rId35" Type="http://schemas.openxmlformats.org/officeDocument/2006/relationships/externalLink" Target="externalLinks/externalLink32.xml"/><Relationship Id="rId56" Type="http://schemas.openxmlformats.org/officeDocument/2006/relationships/externalLink" Target="externalLinks/externalLink53.xml"/><Relationship Id="rId77" Type="http://schemas.openxmlformats.org/officeDocument/2006/relationships/externalLink" Target="externalLinks/externalLink74.xml"/><Relationship Id="rId100" Type="http://schemas.openxmlformats.org/officeDocument/2006/relationships/externalLink" Target="externalLinks/externalLink97.xml"/><Relationship Id="rId105" Type="http://schemas.openxmlformats.org/officeDocument/2006/relationships/externalLink" Target="externalLinks/externalLink102.xml"/><Relationship Id="rId126" Type="http://schemas.openxmlformats.org/officeDocument/2006/relationships/externalLink" Target="externalLinks/externalLink123.xml"/><Relationship Id="rId147" Type="http://schemas.openxmlformats.org/officeDocument/2006/relationships/externalLink" Target="externalLinks/externalLink144.xml"/><Relationship Id="rId8" Type="http://schemas.openxmlformats.org/officeDocument/2006/relationships/externalLink" Target="externalLinks/externalLink5.xml"/><Relationship Id="rId51" Type="http://schemas.openxmlformats.org/officeDocument/2006/relationships/externalLink" Target="externalLinks/externalLink48.xml"/><Relationship Id="rId72" Type="http://schemas.openxmlformats.org/officeDocument/2006/relationships/externalLink" Target="externalLinks/externalLink69.xml"/><Relationship Id="rId93" Type="http://schemas.openxmlformats.org/officeDocument/2006/relationships/externalLink" Target="externalLinks/externalLink90.xml"/><Relationship Id="rId98" Type="http://schemas.openxmlformats.org/officeDocument/2006/relationships/externalLink" Target="externalLinks/externalLink95.xml"/><Relationship Id="rId121" Type="http://schemas.openxmlformats.org/officeDocument/2006/relationships/externalLink" Target="externalLinks/externalLink118.xml"/><Relationship Id="rId142" Type="http://schemas.openxmlformats.org/officeDocument/2006/relationships/externalLink" Target="externalLinks/externalLink139.xml"/><Relationship Id="rId163" Type="http://schemas.openxmlformats.org/officeDocument/2006/relationships/styles" Target="styles.xml"/><Relationship Id="rId3" Type="http://schemas.openxmlformats.org/officeDocument/2006/relationships/worksheet" Target="worksheets/sheet3.xml"/><Relationship Id="rId25" Type="http://schemas.openxmlformats.org/officeDocument/2006/relationships/externalLink" Target="externalLinks/externalLink22.xml"/><Relationship Id="rId46" Type="http://schemas.openxmlformats.org/officeDocument/2006/relationships/externalLink" Target="externalLinks/externalLink43.xml"/><Relationship Id="rId67" Type="http://schemas.openxmlformats.org/officeDocument/2006/relationships/externalLink" Target="externalLinks/externalLink64.xml"/><Relationship Id="rId116" Type="http://schemas.openxmlformats.org/officeDocument/2006/relationships/externalLink" Target="externalLinks/externalLink113.xml"/><Relationship Id="rId137" Type="http://schemas.openxmlformats.org/officeDocument/2006/relationships/externalLink" Target="externalLinks/externalLink134.xml"/><Relationship Id="rId158" Type="http://schemas.openxmlformats.org/officeDocument/2006/relationships/externalLink" Target="externalLinks/externalLink155.xml"/><Relationship Id="rId20" Type="http://schemas.openxmlformats.org/officeDocument/2006/relationships/externalLink" Target="externalLinks/externalLink17.xml"/><Relationship Id="rId41" Type="http://schemas.openxmlformats.org/officeDocument/2006/relationships/externalLink" Target="externalLinks/externalLink38.xml"/><Relationship Id="rId62" Type="http://schemas.openxmlformats.org/officeDocument/2006/relationships/externalLink" Target="externalLinks/externalLink59.xml"/><Relationship Id="rId83" Type="http://schemas.openxmlformats.org/officeDocument/2006/relationships/externalLink" Target="externalLinks/externalLink80.xml"/><Relationship Id="rId88" Type="http://schemas.openxmlformats.org/officeDocument/2006/relationships/externalLink" Target="externalLinks/externalLink85.xml"/><Relationship Id="rId111" Type="http://schemas.openxmlformats.org/officeDocument/2006/relationships/externalLink" Target="externalLinks/externalLink108.xml"/><Relationship Id="rId132" Type="http://schemas.openxmlformats.org/officeDocument/2006/relationships/externalLink" Target="externalLinks/externalLink129.xml"/><Relationship Id="rId153" Type="http://schemas.openxmlformats.org/officeDocument/2006/relationships/externalLink" Target="externalLinks/externalLink150.xml"/><Relationship Id="rId15" Type="http://schemas.openxmlformats.org/officeDocument/2006/relationships/externalLink" Target="externalLinks/externalLink12.xml"/><Relationship Id="rId36" Type="http://schemas.openxmlformats.org/officeDocument/2006/relationships/externalLink" Target="externalLinks/externalLink33.xml"/><Relationship Id="rId57" Type="http://schemas.openxmlformats.org/officeDocument/2006/relationships/externalLink" Target="externalLinks/externalLink54.xml"/><Relationship Id="rId106" Type="http://schemas.openxmlformats.org/officeDocument/2006/relationships/externalLink" Target="externalLinks/externalLink103.xml"/><Relationship Id="rId127" Type="http://schemas.openxmlformats.org/officeDocument/2006/relationships/externalLink" Target="externalLinks/externalLink124.xml"/><Relationship Id="rId10" Type="http://schemas.openxmlformats.org/officeDocument/2006/relationships/externalLink" Target="externalLinks/externalLink7.xml"/><Relationship Id="rId31" Type="http://schemas.openxmlformats.org/officeDocument/2006/relationships/externalLink" Target="externalLinks/externalLink28.xml"/><Relationship Id="rId52" Type="http://schemas.openxmlformats.org/officeDocument/2006/relationships/externalLink" Target="externalLinks/externalLink49.xml"/><Relationship Id="rId73" Type="http://schemas.openxmlformats.org/officeDocument/2006/relationships/externalLink" Target="externalLinks/externalLink70.xml"/><Relationship Id="rId78" Type="http://schemas.openxmlformats.org/officeDocument/2006/relationships/externalLink" Target="externalLinks/externalLink75.xml"/><Relationship Id="rId94" Type="http://schemas.openxmlformats.org/officeDocument/2006/relationships/externalLink" Target="externalLinks/externalLink91.xml"/><Relationship Id="rId99" Type="http://schemas.openxmlformats.org/officeDocument/2006/relationships/externalLink" Target="externalLinks/externalLink96.xml"/><Relationship Id="rId101" Type="http://schemas.openxmlformats.org/officeDocument/2006/relationships/externalLink" Target="externalLinks/externalLink98.xml"/><Relationship Id="rId122" Type="http://schemas.openxmlformats.org/officeDocument/2006/relationships/externalLink" Target="externalLinks/externalLink119.xml"/><Relationship Id="rId143" Type="http://schemas.openxmlformats.org/officeDocument/2006/relationships/externalLink" Target="externalLinks/externalLink140.xml"/><Relationship Id="rId148" Type="http://schemas.openxmlformats.org/officeDocument/2006/relationships/externalLink" Target="externalLinks/externalLink145.xml"/><Relationship Id="rId164" Type="http://schemas.openxmlformats.org/officeDocument/2006/relationships/sharedStrings" Target="sharedStrings.xml"/><Relationship Id="rId4" Type="http://schemas.openxmlformats.org/officeDocument/2006/relationships/externalLink" Target="externalLinks/externalLink1.xml"/><Relationship Id="rId9" Type="http://schemas.openxmlformats.org/officeDocument/2006/relationships/externalLink" Target="externalLinks/externalLink6.xml"/><Relationship Id="rId26" Type="http://schemas.openxmlformats.org/officeDocument/2006/relationships/externalLink" Target="externalLinks/externalLink23.xml"/><Relationship Id="rId47" Type="http://schemas.openxmlformats.org/officeDocument/2006/relationships/externalLink" Target="externalLinks/externalLink44.xml"/><Relationship Id="rId68" Type="http://schemas.openxmlformats.org/officeDocument/2006/relationships/externalLink" Target="externalLinks/externalLink65.xml"/><Relationship Id="rId89" Type="http://schemas.openxmlformats.org/officeDocument/2006/relationships/externalLink" Target="externalLinks/externalLink86.xml"/><Relationship Id="rId112" Type="http://schemas.openxmlformats.org/officeDocument/2006/relationships/externalLink" Target="externalLinks/externalLink109.xml"/><Relationship Id="rId133" Type="http://schemas.openxmlformats.org/officeDocument/2006/relationships/externalLink" Target="externalLinks/externalLink130.xml"/><Relationship Id="rId154" Type="http://schemas.openxmlformats.org/officeDocument/2006/relationships/externalLink" Target="externalLinks/externalLink151.xml"/><Relationship Id="rId16" Type="http://schemas.openxmlformats.org/officeDocument/2006/relationships/externalLink" Target="externalLinks/externalLink13.xml"/><Relationship Id="rId37" Type="http://schemas.openxmlformats.org/officeDocument/2006/relationships/externalLink" Target="externalLinks/externalLink34.xml"/><Relationship Id="rId58" Type="http://schemas.openxmlformats.org/officeDocument/2006/relationships/externalLink" Target="externalLinks/externalLink55.xml"/><Relationship Id="rId79" Type="http://schemas.openxmlformats.org/officeDocument/2006/relationships/externalLink" Target="externalLinks/externalLink76.xml"/><Relationship Id="rId102" Type="http://schemas.openxmlformats.org/officeDocument/2006/relationships/externalLink" Target="externalLinks/externalLink99.xml"/><Relationship Id="rId123" Type="http://schemas.openxmlformats.org/officeDocument/2006/relationships/externalLink" Target="externalLinks/externalLink120.xml"/><Relationship Id="rId144" Type="http://schemas.openxmlformats.org/officeDocument/2006/relationships/externalLink" Target="externalLinks/externalLink141.xml"/><Relationship Id="rId90" Type="http://schemas.openxmlformats.org/officeDocument/2006/relationships/externalLink" Target="externalLinks/externalLink87.xml"/><Relationship Id="rId165" Type="http://schemas.openxmlformats.org/officeDocument/2006/relationships/calcChain" Target="calcChain.xml"/><Relationship Id="rId27" Type="http://schemas.openxmlformats.org/officeDocument/2006/relationships/externalLink" Target="externalLinks/externalLink24.xml"/><Relationship Id="rId48" Type="http://schemas.openxmlformats.org/officeDocument/2006/relationships/externalLink" Target="externalLinks/externalLink45.xml"/><Relationship Id="rId69" Type="http://schemas.openxmlformats.org/officeDocument/2006/relationships/externalLink" Target="externalLinks/externalLink66.xml"/><Relationship Id="rId113" Type="http://schemas.openxmlformats.org/officeDocument/2006/relationships/externalLink" Target="externalLinks/externalLink110.xml"/><Relationship Id="rId134" Type="http://schemas.openxmlformats.org/officeDocument/2006/relationships/externalLink" Target="externalLinks/externalLink131.xml"/><Relationship Id="rId80" Type="http://schemas.openxmlformats.org/officeDocument/2006/relationships/externalLink" Target="externalLinks/externalLink77.xml"/><Relationship Id="rId155" Type="http://schemas.openxmlformats.org/officeDocument/2006/relationships/externalLink" Target="externalLinks/externalLink152.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eiryo UI" panose="020B0604030504040204" pitchFamily="50" charset="-128"/>
                <a:ea typeface="Meiryo UI" panose="020B0604030504040204" pitchFamily="50" charset="-128"/>
                <a:cs typeface="+mn-cs"/>
              </a:defRPr>
            </a:pPr>
            <a:r>
              <a:rPr lang="ja-JP"/>
              <a:t>側面毎の平均スコア</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eiryo UI" panose="020B0604030504040204" pitchFamily="50" charset="-128"/>
              <a:ea typeface="Meiryo UI" panose="020B0604030504040204" pitchFamily="50" charset="-128"/>
              <a:cs typeface="+mn-cs"/>
            </a:defRPr>
          </a:pPr>
          <a:endParaRPr lang="ja-JP"/>
        </a:p>
      </c:txPr>
    </c:title>
    <c:autoTitleDeleted val="0"/>
    <c:plotArea>
      <c:layout/>
      <c:radarChart>
        <c:radarStyle val="marker"/>
        <c:varyColors val="0"/>
        <c:ser>
          <c:idx val="1"/>
          <c:order val="1"/>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詳細結果!$E$13:$E$18</c:f>
              <c:strCache>
                <c:ptCount val="6"/>
                <c:pt idx="0">
                  <c:v>ビジョンとミッション</c:v>
                </c:pt>
                <c:pt idx="1">
                  <c:v>人</c:v>
                </c:pt>
                <c:pt idx="2">
                  <c:v>一貫性</c:v>
                </c:pt>
                <c:pt idx="3">
                  <c:v>適応力</c:v>
                </c:pt>
                <c:pt idx="4">
                  <c:v>危害とリスク認知</c:v>
                </c:pt>
                <c:pt idx="5">
                  <c:v>施設・設備</c:v>
                </c:pt>
              </c:strCache>
            </c:strRef>
          </c:cat>
          <c:val>
            <c:numRef>
              <c:f>詳細結果!$G$13:$G$18</c:f>
              <c:numCache>
                <c:formatCode>0</c:formatCode>
                <c:ptCount val="6"/>
                <c:pt idx="0">
                  <c:v>0</c:v>
                </c:pt>
                <c:pt idx="1">
                  <c:v>0</c:v>
                </c:pt>
                <c:pt idx="2">
                  <c:v>0</c:v>
                </c:pt>
                <c:pt idx="3">
                  <c:v>0</c:v>
                </c:pt>
                <c:pt idx="4">
                  <c:v>0</c:v>
                </c:pt>
                <c:pt idx="5">
                  <c:v>0</c:v>
                </c:pt>
              </c:numCache>
            </c:numRef>
          </c:val>
          <c:extLst>
            <c:ext xmlns:c16="http://schemas.microsoft.com/office/drawing/2014/chart" uri="{C3380CC4-5D6E-409C-BE32-E72D297353CC}">
              <c16:uniqueId val="{00000000-33F9-4BF8-A6DF-FA143DE112E7}"/>
            </c:ext>
          </c:extLst>
        </c:ser>
        <c:dLbls>
          <c:showLegendKey val="0"/>
          <c:showVal val="0"/>
          <c:showCatName val="0"/>
          <c:showSerName val="0"/>
          <c:showPercent val="0"/>
          <c:showBubbleSize val="0"/>
        </c:dLbls>
        <c:axId val="20562304"/>
        <c:axId val="20562784"/>
        <c:extLst>
          <c:ext xmlns:c15="http://schemas.microsoft.com/office/drawing/2012/chart" uri="{02D57815-91ED-43cb-92C2-25804820EDAC}">
            <c15:filteredRadarSeries>
              <c15:ser>
                <c:idx val="0"/>
                <c:order val="0"/>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extLst>
                      <c:ext uri="{02D57815-91ED-43cb-92C2-25804820EDAC}">
                        <c15:formulaRef>
                          <c15:sqref>詳細結果!$E$13:$E$18</c15:sqref>
                        </c15:formulaRef>
                      </c:ext>
                    </c:extLst>
                    <c:strCache>
                      <c:ptCount val="6"/>
                      <c:pt idx="0">
                        <c:v>ビジョンとミッション</c:v>
                      </c:pt>
                      <c:pt idx="1">
                        <c:v>人</c:v>
                      </c:pt>
                      <c:pt idx="2">
                        <c:v>一貫性</c:v>
                      </c:pt>
                      <c:pt idx="3">
                        <c:v>適応力</c:v>
                      </c:pt>
                      <c:pt idx="4">
                        <c:v>危害とリスク認知</c:v>
                      </c:pt>
                      <c:pt idx="5">
                        <c:v>施設・設備</c:v>
                      </c:pt>
                    </c:strCache>
                  </c:strRef>
                </c:cat>
                <c:val>
                  <c:numRef>
                    <c:extLst>
                      <c:ext uri="{02D57815-91ED-43cb-92C2-25804820EDAC}">
                        <c15:formulaRef>
                          <c15:sqref>詳細結果!$F$13:$F$18</c15:sqref>
                        </c15:formulaRef>
                      </c:ext>
                    </c:extLst>
                    <c:numCache>
                      <c:formatCode>General</c:formatCode>
                      <c:ptCount val="6"/>
                    </c:numCache>
                  </c:numRef>
                </c:val>
                <c:extLst>
                  <c:ext xmlns:c16="http://schemas.microsoft.com/office/drawing/2014/chart" uri="{C3380CC4-5D6E-409C-BE32-E72D297353CC}">
                    <c16:uniqueId val="{00000001-33F9-4BF8-A6DF-FA143DE112E7}"/>
                  </c:ext>
                </c:extLst>
              </c15:ser>
            </c15:filteredRadarSeries>
          </c:ext>
        </c:extLst>
      </c:radarChart>
      <c:catAx>
        <c:axId val="2056230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eiryo UI" panose="020B0604030504040204" pitchFamily="50" charset="-128"/>
                <a:ea typeface="Meiryo UI" panose="020B0604030504040204" pitchFamily="50" charset="-128"/>
                <a:cs typeface="+mn-cs"/>
              </a:defRPr>
            </a:pPr>
            <a:endParaRPr lang="ja-JP"/>
          </a:p>
        </c:txPr>
        <c:crossAx val="20562784"/>
        <c:crosses val="autoZero"/>
        <c:auto val="1"/>
        <c:lblAlgn val="ctr"/>
        <c:lblOffset val="100"/>
        <c:noMultiLvlLbl val="0"/>
      </c:catAx>
      <c:valAx>
        <c:axId val="20562784"/>
        <c:scaling>
          <c:orientation val="minMax"/>
          <c:max val="100"/>
          <c:min val="40"/>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eiryo UI" panose="020B0604030504040204" pitchFamily="50" charset="-128"/>
                <a:ea typeface="Meiryo UI" panose="020B0604030504040204" pitchFamily="50" charset="-128"/>
                <a:cs typeface="+mn-cs"/>
              </a:defRPr>
            </a:pPr>
            <a:endParaRPr lang="ja-JP"/>
          </a:p>
        </c:txPr>
        <c:crossAx val="20562304"/>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latin typeface="Meiryo UI" panose="020B0604030504040204" pitchFamily="50" charset="-128"/>
          <a:ea typeface="Meiryo UI" panose="020B0604030504040204" pitchFamily="50" charset="-128"/>
        </a:defRPr>
      </a:pPr>
      <a:endParaRPr lang="ja-JP"/>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31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2" Type="http://schemas.openxmlformats.org/officeDocument/2006/relationships/chart" Target="../charts/chart1.xml"/><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9</xdr:col>
      <xdr:colOff>0</xdr:colOff>
      <xdr:row>5</xdr:row>
      <xdr:rowOff>38100</xdr:rowOff>
    </xdr:from>
    <xdr:to>
      <xdr:col>10</xdr:col>
      <xdr:colOff>517525</xdr:colOff>
      <xdr:row>8</xdr:row>
      <xdr:rowOff>158750</xdr:rowOff>
    </xdr:to>
    <xdr:pic>
      <xdr:nvPicPr>
        <xdr:cNvPr id="2" name="Picture 4" descr="FCPロゴ">
          <a:extLst>
            <a:ext uri="{FF2B5EF4-FFF2-40B4-BE49-F238E27FC236}">
              <a16:creationId xmlns:a16="http://schemas.microsoft.com/office/drawing/2014/main" id="{8AC002FA-FD6B-49B0-A778-84A86781D0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00600" y="869950"/>
          <a:ext cx="1050925" cy="6159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304800</xdr:colOff>
      <xdr:row>27</xdr:row>
      <xdr:rowOff>5715</xdr:rowOff>
    </xdr:from>
    <xdr:to>
      <xdr:col>9</xdr:col>
      <xdr:colOff>255270</xdr:colOff>
      <xdr:row>37</xdr:row>
      <xdr:rowOff>161925</xdr:rowOff>
    </xdr:to>
    <xdr:graphicFrame macro="">
      <xdr:nvGraphicFramePr>
        <xdr:cNvPr id="3" name="グラフ 2">
          <a:extLst>
            <a:ext uri="{FF2B5EF4-FFF2-40B4-BE49-F238E27FC236}">
              <a16:creationId xmlns:a16="http://schemas.microsoft.com/office/drawing/2014/main" id="{A85AA889-A31E-471D-B480-7723CAE7A96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15</xdr:col>
      <xdr:colOff>687705</xdr:colOff>
      <xdr:row>1</xdr:row>
      <xdr:rowOff>100965</xdr:rowOff>
    </xdr:from>
    <xdr:to>
      <xdr:col>18</xdr:col>
      <xdr:colOff>39370</xdr:colOff>
      <xdr:row>3</xdr:row>
      <xdr:rowOff>179705</xdr:rowOff>
    </xdr:to>
    <xdr:pic>
      <xdr:nvPicPr>
        <xdr:cNvPr id="3" name="Picture 4" descr="FCPロゴ">
          <a:extLst>
            <a:ext uri="{FF2B5EF4-FFF2-40B4-BE49-F238E27FC236}">
              <a16:creationId xmlns:a16="http://schemas.microsoft.com/office/drawing/2014/main" id="{C76BC515-AD03-4F66-AAB1-FC06A4DA96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622530" y="453390"/>
          <a:ext cx="1037590" cy="6407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60</xdr:col>
      <xdr:colOff>131444</xdr:colOff>
      <xdr:row>1</xdr:row>
      <xdr:rowOff>74295</xdr:rowOff>
    </xdr:from>
    <xdr:to>
      <xdr:col>66</xdr:col>
      <xdr:colOff>327659</xdr:colOff>
      <xdr:row>3</xdr:row>
      <xdr:rowOff>95250</xdr:rowOff>
    </xdr:to>
    <xdr:sp macro="" textlink="">
      <xdr:nvSpPr>
        <xdr:cNvPr id="14" name="正方形/長方形 13">
          <a:extLst>
            <a:ext uri="{FF2B5EF4-FFF2-40B4-BE49-F238E27FC236}">
              <a16:creationId xmlns:a16="http://schemas.microsoft.com/office/drawing/2014/main" id="{002C9BA8-A86F-4292-A175-4160D2A422D8}"/>
            </a:ext>
          </a:extLst>
        </xdr:cNvPr>
        <xdr:cNvSpPr/>
      </xdr:nvSpPr>
      <xdr:spPr>
        <a:xfrm>
          <a:off x="14457044" y="426720"/>
          <a:ext cx="3739515" cy="582930"/>
        </a:xfrm>
        <a:prstGeom prst="rect">
          <a:avLst/>
        </a:prstGeom>
        <a:solidFill>
          <a:schemeClr val="accent1">
            <a:lumMod val="60000"/>
            <a:lumOff val="40000"/>
          </a:schemeClr>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rgbClr val="FFFF00"/>
              </a:solidFill>
              <a:latin typeface="Meiryo UI" panose="020B0604030504040204" pitchFamily="50" charset="-128"/>
              <a:ea typeface="Meiryo UI" panose="020B0604030504040204" pitchFamily="50" charset="-128"/>
            </a:rPr>
            <a:t>※</a:t>
          </a:r>
          <a:r>
            <a:rPr kumimoji="1" lang="ja-JP" altLang="en-US" sz="1100">
              <a:solidFill>
                <a:srgbClr val="FFFF00"/>
              </a:solidFill>
              <a:latin typeface="Meiryo UI" panose="020B0604030504040204" pitchFamily="50" charset="-128"/>
              <a:ea typeface="Meiryo UI" panose="020B0604030504040204" pitchFamily="50" charset="-128"/>
            </a:rPr>
            <a:t>計算用の式があるため、</a:t>
          </a:r>
          <a:r>
            <a:rPr kumimoji="1" lang="en-US" altLang="ja-JP" sz="1100">
              <a:solidFill>
                <a:srgbClr val="FFFF00"/>
              </a:solidFill>
              <a:latin typeface="Meiryo UI" panose="020B0604030504040204" pitchFamily="50" charset="-128"/>
              <a:ea typeface="Meiryo UI" panose="020B0604030504040204" pitchFamily="50" charset="-128"/>
            </a:rPr>
            <a:t>T</a:t>
          </a:r>
          <a:r>
            <a:rPr kumimoji="1" lang="ja-JP" altLang="en-US" sz="1100">
              <a:solidFill>
                <a:srgbClr val="FFFF00"/>
              </a:solidFill>
              <a:latin typeface="Meiryo UI" panose="020B0604030504040204" pitchFamily="50" charset="-128"/>
              <a:ea typeface="Meiryo UI" panose="020B0604030504040204" pitchFamily="50" charset="-128"/>
            </a:rPr>
            <a:t>～</a:t>
          </a:r>
          <a:r>
            <a:rPr kumimoji="1" lang="en-US" altLang="ja-JP" sz="1100">
              <a:solidFill>
                <a:srgbClr val="FFFF00"/>
              </a:solidFill>
              <a:latin typeface="Meiryo UI" panose="020B0604030504040204" pitchFamily="50" charset="-128"/>
              <a:ea typeface="Meiryo UI" panose="020B0604030504040204" pitchFamily="50" charset="-128"/>
            </a:rPr>
            <a:t>BH</a:t>
          </a:r>
          <a:r>
            <a:rPr kumimoji="1" lang="ja-JP" altLang="en-US" sz="1100">
              <a:solidFill>
                <a:srgbClr val="FFFF00"/>
              </a:solidFill>
              <a:latin typeface="Meiryo UI" panose="020B0604030504040204" pitchFamily="50" charset="-128"/>
              <a:ea typeface="Meiryo UI" panose="020B0604030504040204" pitchFamily="50" charset="-128"/>
            </a:rPr>
            <a:t>列は非表示としています</a:t>
          </a:r>
          <a:endParaRPr kumimoji="1" lang="en-US" altLang="ja-JP" sz="1100">
            <a:solidFill>
              <a:srgbClr val="FFFF00"/>
            </a:solidFill>
            <a:latin typeface="Meiryo UI" panose="020B0604030504040204" pitchFamily="50" charset="-128"/>
            <a:ea typeface="Meiryo UI" panose="020B0604030504040204" pitchFamily="50" charset="-128"/>
          </a:endParaRPr>
        </a:p>
        <a:p>
          <a:pPr algn="l"/>
          <a:r>
            <a:rPr kumimoji="1" lang="en-US" altLang="ja-JP" sz="1100">
              <a:solidFill>
                <a:srgbClr val="FFFF00"/>
              </a:solidFill>
              <a:latin typeface="Meiryo UI" panose="020B0604030504040204" pitchFamily="50" charset="-128"/>
              <a:ea typeface="Meiryo UI" panose="020B0604030504040204" pitchFamily="50" charset="-128"/>
            </a:rPr>
            <a:t>※</a:t>
          </a:r>
          <a:r>
            <a:rPr kumimoji="1" lang="ja-JP" altLang="en-US" sz="1100">
              <a:solidFill>
                <a:srgbClr val="FFFF00"/>
              </a:solidFill>
              <a:latin typeface="Meiryo UI" panose="020B0604030504040204" pitchFamily="50" charset="-128"/>
              <a:ea typeface="Meiryo UI" panose="020B0604030504040204" pitchFamily="50" charset="-128"/>
            </a:rPr>
            <a:t>行の追加・削除、や入れ替えを実施しないようにしてください</a:t>
          </a:r>
        </a:p>
      </xdr:txBody>
    </xdr:sp>
    <xdr:clientData/>
  </xdr:twoCellAnchor>
  <xdr:twoCellAnchor>
    <xdr:from>
      <xdr:col>11</xdr:col>
      <xdr:colOff>9525</xdr:colOff>
      <xdr:row>11</xdr:row>
      <xdr:rowOff>9525</xdr:rowOff>
    </xdr:from>
    <xdr:to>
      <xdr:col>17</xdr:col>
      <xdr:colOff>219075</xdr:colOff>
      <xdr:row>18</xdr:row>
      <xdr:rowOff>66675</xdr:rowOff>
    </xdr:to>
    <xdr:sp macro="" textlink="">
      <xdr:nvSpPr>
        <xdr:cNvPr id="2" name="正方形/長方形 1">
          <a:extLst>
            <a:ext uri="{FF2B5EF4-FFF2-40B4-BE49-F238E27FC236}">
              <a16:creationId xmlns:a16="http://schemas.microsoft.com/office/drawing/2014/main" id="{0B5878E5-8973-AD9E-E25B-4886517334EA}"/>
            </a:ext>
          </a:extLst>
        </xdr:cNvPr>
        <xdr:cNvSpPr/>
      </xdr:nvSpPr>
      <xdr:spPr>
        <a:xfrm>
          <a:off x="8248650" y="2886075"/>
          <a:ext cx="5810250" cy="1562100"/>
        </a:xfrm>
        <a:prstGeom prst="rect">
          <a:avLst/>
        </a:prstGeom>
        <a:no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externalLinks/_rels/externalLink1.xml.rels><?xml version="1.0" encoding="UTF-8" standalone="yes"?>
<Relationships xmlns="http://schemas.openxmlformats.org/package/2006/relationships"><Relationship Id="rId1" Type="http://schemas.microsoft.com/office/2006/relationships/xlExternalLinkPath/xlPathMissing" Target="&#25613;&#30410;&#26449;PT.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Dc61011\users\Documents%20and%20Settings\&#22378;&#20117;&#25919;&#20154;\&#12487;&#12473;&#12463;&#12488;&#12483;&#12503;\&#23500;&#22763;&#35211;&#24540;&#24613;&#21450;&#12403;&#20013;&#26399;\&#24540;&#24613;&#23550;&#31574;&#65288;&#38651;&#27671;&#65289;\&#20197;&#21069;&#36039;&#26009;\data\&#12480;&#12452;&#12456;&#12540;&#19978;&#39151;&#30000;\&#26576;&#65420;&#65439;&#65431;&#65405;&#65409;&#65391;&#65400;&#24037;&#22580;\&#22823;&#27941;&#27211;&#12499;&#12523;\&#12472;&#12515;&#12473;&#12467;&#23432;&#23665;\&#12472;&#12515;&#12473;&#12467;&#23432;&#23665;&#9312;.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File40sec\&#21697;&#36074;&#25913;&#21892;&#20849;&#26377;&#12501;&#12457;&#12523;&#12480;\Documents%20and%20Settings\&#22378;&#20117;&#25919;&#20154;\&#12487;&#12473;&#12463;&#12488;&#12483;&#12503;\&#23500;&#22763;&#35211;&#24540;&#24613;&#21450;&#12403;&#20013;&#26399;\&#24540;&#24613;&#23550;&#31574;&#65288;&#38651;&#27671;&#65289;\&#20197;&#21069;&#36039;&#26009;\data\&#12480;&#12452;&#12456;&#12540;&#19978;&#39151;&#30000;\&#26576;&#65420;&#65439;&#65431;&#65405;&#65409;&#65391;&#65400;&#24037;&#22580;\&#22823;&#27941;&#27211;&#12499;&#12523;\&#12472;&#12515;&#12473;&#12467;&#23432;&#23665;\&#12472;&#12515;&#12473;&#12467;&#23432;&#23665;&#9312;.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Dc63011\users\Documents%20and%20Settings\&#22378;&#20117;&#25919;&#20154;\&#12487;&#12473;&#12463;&#12488;&#12483;&#12503;\&#23500;&#22763;&#35211;&#24540;&#24613;&#21450;&#12403;&#20013;&#26399;\&#24540;&#24613;&#23550;&#31574;&#65288;&#38651;&#27671;&#65289;\&#20197;&#21069;&#36039;&#26009;\data\&#12480;&#12452;&#12456;&#12540;&#19978;&#39151;&#30000;\&#26576;&#65420;&#65439;&#65431;&#65405;&#65409;&#65391;&#65400;&#24037;&#22580;\&#22823;&#27941;&#27211;&#12499;&#12523;\&#12472;&#12515;&#12473;&#12467;&#23432;&#23665;\&#12472;&#12515;&#12473;&#12467;&#23432;&#23665;&#9312;.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File31\g630\Documents%20and%20Settings\&#22378;&#20117;&#25919;&#20154;\&#12487;&#12473;&#12463;&#12488;&#12483;&#12503;\&#23500;&#22763;&#35211;&#24540;&#24613;&#21450;&#12403;&#20013;&#26399;\&#24540;&#24613;&#23550;&#31574;&#65288;&#38651;&#27671;&#65289;\&#20197;&#21069;&#36039;&#26009;\data\&#12480;&#12452;&#12456;&#12540;&#19978;&#39151;&#30000;\&#26576;&#65420;&#65439;&#65431;&#65405;&#65409;&#65391;&#65400;&#24037;&#22580;\&#22823;&#27941;&#27211;&#12499;&#12523;\&#12472;&#12515;&#12473;&#12467;&#23432;&#23665;\&#12472;&#12515;&#12473;&#12467;&#23432;&#23665;&#9312;.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File10201\074_YNB\&#22823;&#30000;&#24066;&#22580;&#20385;&#26684;.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T:\TEAM\&#65426;-&#65433;\OFFICE\TMP\TO2\&#36913;&#37197;0522.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Dc62011\USERS\KEIJYO\KJBSATO\&#65402;&#65437;&#65418;&#65439;&#65431;\TV&#65402;&#65437;&#65418;&#65439;&#65431;.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File10201\188_sgt_free\Documents%20and%20Settings\&#22378;&#20117;&#25919;&#20154;\&#12487;&#12473;&#12463;&#12488;&#12483;&#12503;\&#23500;&#22763;&#35211;&#24540;&#24613;&#21450;&#12403;&#20013;&#26399;\&#24540;&#24613;&#23550;&#31574;&#65288;&#38651;&#27671;&#65289;\&#20197;&#21069;&#36039;&#26009;\data\&#12480;&#12452;&#12456;&#12540;&#19978;&#39151;&#30000;\&#26576;&#65420;&#65439;&#65431;&#65405;&#65409;&#65391;&#65400;&#24037;&#22580;\&#22823;&#27941;&#27211;&#12499;&#12523;\&#12472;&#12515;&#12473;&#12467;&#23432;&#23665;\&#12472;&#12515;&#12473;&#12467;&#23432;&#23665;&#9312;.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Dc12701\&#29983;&#29987;&#20225;&#30011;&#25216;&#34899;&#37096;\Documents%20and%20Settings\&#22378;&#20117;&#25919;&#20154;\&#12487;&#12473;&#12463;&#12488;&#12483;&#12503;\&#23500;&#22763;&#35211;&#24540;&#24613;&#21450;&#12403;&#20013;&#26399;\&#24540;&#24613;&#23550;&#31574;&#65288;&#38651;&#27671;&#65289;\&#20197;&#21069;&#36039;&#26009;\data\&#12480;&#12452;&#12456;&#12540;&#19978;&#39151;&#30000;\&#26576;&#65420;&#65439;&#65431;&#65405;&#65409;&#65391;&#65400;&#24037;&#22580;\&#22823;&#27941;&#27211;&#12499;&#12523;\&#12472;&#12515;&#12473;&#12467;&#23432;&#23665;\&#12472;&#12515;&#12473;&#12467;&#23432;&#23665;&#9312;.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Dc19011\USERS\KEIJYO\KJBSATO\&#65402;&#65437;&#65418;&#65439;&#65431;\TV&#65402;&#65437;&#65418;&#65439;&#65431;.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A:\&#21475;&#21106;LOT.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TONN41\Z-DRIVE\10&#26085;&#24120;&#31649;\01&#35069;&#65297;\05&#21407;&#26009;\&#23455;&#32318;.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G:\KEIJYO\KJBSATO\&#65402;&#65437;&#65418;&#65439;&#65431;\TV&#65402;&#65437;&#65418;&#65439;&#65431;.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File31\g630\TEAM\&#65426;-&#65433;\OFFICE\TMP\TO2\&#36913;&#37197;0522.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https://kgmgrp-my.sharepoint.com/Documents%20and%20Settings/&#22378;&#20117;&#25919;&#20154;/&#12487;&#12473;&#12463;&#12488;&#12483;&#12503;/&#23500;&#22763;&#35211;&#24540;&#24613;&#21450;&#12403;&#20013;&#26399;/&#24540;&#24613;&#23550;&#31574;&#65288;&#38651;&#27671;&#65289;/&#20197;&#21069;&#36039;&#26009;/data/&#12480;&#12452;&#12456;&#12540;&#19978;&#39151;&#30000;/&#26576;&#65420;&#65439;&#65431;&#65405;&#65409;&#65391;&#65400;&#24037;&#22580;/&#22823;&#27941;&#27211;&#12499;&#12523;/&#12472;&#12515;&#12473;&#12467;&#23432;&#23665;/&#12472;&#12515;&#12473;&#12467;&#23432;&#23665;&#9312;.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Dc81011\USERS\KEIJYO\KJBSATO\&#65402;&#65437;&#65418;&#65439;&#65431;\TV&#65402;&#65437;&#65418;&#65439;&#65431;.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http://eigyoap01/KEIJYO/KJBSATO/&#65402;&#65437;&#65418;&#65439;&#65431;/TV&#65402;&#65437;&#65418;&#65439;&#65431;.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MSP_2\&#20849;&#26377;\&#20491;&#20154;&#12501;&#12457;&#12523;&#12480;\&#23665;&#30000;\&#22823;&#22411;&#25913;&#36896;\&#65320;&#65314;&#65324;\99.11TMM\&#22522;&#30990;&#36039;&#26009;\&#65320;&#65314;&#65324;\NSC&#12503;&#12525;&#12488;\MO&#12501;&#12457;&#12523;&#12480;5\&#28193;&#36794;5\7&#12385;&#12423;&#12387;&#12392;&#24453;&#12387;&#12383;&#65281;\&#23721;&#20986;\&#26368;&#26032;\P\L\&#40575;&#23798;&#65432;-&#65405;\&#36035;&#26009;&#12381;&#12398;&#12414;&#12414;"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Dc65011\users_free\KEIJYO\KJBSATO\&#65402;&#65437;&#65418;&#65439;&#65431;\TV&#65402;&#65437;&#65418;&#65439;&#65431;.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File10201\Documents%20and%20Settings\&#22378;&#20117;&#25919;&#20154;\&#12487;&#12473;&#12463;&#12488;&#12483;&#12503;\&#23500;&#22763;&#35211;&#24540;&#24613;&#21450;&#12403;&#20013;&#26399;\&#24540;&#24613;&#23550;&#31574;&#65288;&#38651;&#27671;&#65289;\&#20197;&#21069;&#36039;&#26009;\data\&#12480;&#12452;&#12456;&#12540;&#19978;&#39151;&#30000;\&#26576;&#65420;&#65439;&#65431;&#65405;&#65409;&#65391;&#65400;&#24037;&#22580;\&#22823;&#27941;&#27211;&#12499;&#12523;\&#12472;&#12515;&#12473;&#12467;&#23432;&#23665;\&#12472;&#12515;&#12473;&#12467;&#23432;&#23665;&#9312;.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https://kgmgrp-my.sharepoint.com/&#22823;&#30000;&#24066;&#22580;&#20385;&#26684;.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Dc62011\users\Documents%20and%20Settings\&#22378;&#20117;&#25919;&#20154;\&#12487;&#12473;&#12463;&#12488;&#12483;&#12503;\&#23500;&#22763;&#35211;&#24540;&#24613;&#21450;&#12403;&#20013;&#26399;\&#24540;&#24613;&#23550;&#31574;&#65288;&#38651;&#27671;&#65289;\&#20197;&#21069;&#36039;&#26009;\data\&#12480;&#12452;&#12456;&#12540;&#19978;&#39151;&#30000;\&#26576;&#65420;&#65439;&#65431;&#65405;&#65409;&#65391;&#65400;&#24037;&#22580;\&#22823;&#27941;&#27211;&#12499;&#12523;\&#12472;&#12515;&#12473;&#12467;&#23432;&#23665;\&#12472;&#12515;&#12473;&#12467;&#23432;&#23665;&#9312;.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Dc12701\users\KEIJYO\KJBSATO\&#65402;&#65437;&#65418;&#65439;&#65431;\TV&#65402;&#65437;&#65418;&#65439;&#65431;.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D:\&#9734;&#33510;&#24773;&#12539;&#19981;&#33391;&#24773;&#22577;\&#37325;&#22823;&#21270;&#20104;&#28204;&#21697;&#36074;&#19981;&#33391;&#30330;&#29983;&#35352;&#37682;\&#20849;&#36890;&#12288;2005&#24180;&#24230;\&#21517;&#24037;%20%20BN&#37237;&#27597;&#30330;&#37237;\&#37237;&#27597;&#28155;&#21152;&#22521;&#39178;&#35430;&#39443;.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file:///\\Mubn41\z-drive\Zfree\&#26032;&#27494;&#65314;\3&#26085;&#24120;&#31649;&#29702;\01&#21697;&#36074;\05&#39321;&#21619;\01&#21697;&#36074;&#65404;&#65405;&#65411;&#65425;\01&#21407;&#26009;&#21697;&#36074;\&#40614;&#33469;&#23455;&#32318;F.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TONN41\Z-DRIVE\&#35199;&#30000;\C&#35506;&#38988;\COLOR\&#12525;&#12483;&#12488;&#38291;&#22793;&#21205;Color.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file:///\\File31\g820\Documents%20and%20Settings\&#22378;&#20117;&#25919;&#20154;\&#12487;&#12473;&#12463;&#12488;&#12483;&#12503;\&#23500;&#22763;&#35211;&#24540;&#24613;&#21450;&#12403;&#20013;&#26399;\&#24540;&#24613;&#23550;&#31574;&#65288;&#38651;&#27671;&#65289;\&#20197;&#21069;&#36039;&#26009;\data\&#12480;&#12452;&#12456;&#12540;&#19978;&#39151;&#30000;\&#26576;&#65420;&#65439;&#65431;&#65405;&#65409;&#65391;&#65400;&#24037;&#22580;\&#22823;&#27941;&#27211;&#12499;&#12523;\&#12472;&#12515;&#12473;&#12467;&#23432;&#23665;\&#12472;&#12515;&#12473;&#12467;&#23432;&#23665;&#9312;.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file:///\\Filec1\g820\Documents%20and%20Settings\&#22378;&#20117;&#25919;&#20154;\&#12487;&#12473;&#12463;&#12488;&#12483;&#12503;\&#23500;&#22763;&#35211;&#24540;&#24613;&#21450;&#12403;&#20013;&#26399;\&#24540;&#24613;&#23550;&#31574;&#65288;&#38651;&#27671;&#65289;\&#20197;&#21069;&#36039;&#26009;\data\&#12480;&#12452;&#12456;&#12540;&#19978;&#39151;&#30000;\&#26576;&#65420;&#65439;&#65431;&#65405;&#65409;&#65391;&#65400;&#24037;&#22580;\&#22823;&#27941;&#27211;&#12499;&#12523;\&#12472;&#12515;&#12473;&#12467;&#23432;&#23665;\&#12472;&#12515;&#12473;&#12467;&#23432;&#23665;&#9312;.xls" TargetMode="External"/></Relationships>
</file>

<file path=xl/externalLinks/_rels/externalLink30.xml.rels><?xml version="1.0" encoding="UTF-8" standalone="yes"?>
<Relationships xmlns="http://schemas.openxmlformats.org/package/2006/relationships"><Relationship Id="rId1" Type="http://schemas.openxmlformats.org/officeDocument/2006/relationships/externalLinkPath" Target="file:///\\MSP_2\&#20849;&#26377;\&#20491;&#20154;&#12501;&#12457;&#12523;&#12480;\&#23665;&#30000;\&#22823;&#22411;&#25913;&#36896;\&#65320;&#65314;&#65324;\99.11TMM\&#22522;&#30990;&#36039;&#26009;\&#65320;&#65314;&#65324;\1.XLS"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file:///\\AASS0201\&#35069;&#36896;&#20381;&#38972;\&#23455;&#32318;\200402&#23455;&#32318;.xls"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file:///\\Dc61001\users\Documents%20and%20Settings\92041\Local%20Settings\Temporary%20Internet%20Files\OLKB7\WINDOWS\TEMP\&#26376;&#38291;&#65403;&#65423;&#65432;&#65392;9909U.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https://kgmgrp-my.sharepoint.com/KEIJYO/KJBEBE/&#22770;&#19978;&#20998;&#26512;/NET&#22770;&#20998;B.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file:///\\File10201\024_hkg\KEIJYO\KJBSATO\&#65402;&#65437;&#65418;&#65439;&#65431;\TV&#65402;&#65437;&#65418;&#65439;&#65431;.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file:///H:\KEIJYO\KJBSATO\&#65402;&#65437;&#65418;&#65439;&#65431;\TV&#65402;&#65437;&#65418;&#65439;&#65431;.XLS"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file:///\\Dc61011\USERS\KEIJYO\KJBSATO\&#65402;&#65437;&#65418;&#65439;&#65431;\TV&#65402;&#65437;&#65418;&#65439;&#65431;.XLS"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file:///\\Dc12701\System\X&#12489;&#12521;&#12452;&#12502;\MasterFiles\SHO1218.xls"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file:///\\File31\g610\KEIJYO\KJBSATO\&#65402;&#65437;&#65418;&#65439;&#65431;\TV&#65402;&#65437;&#65418;&#65439;&#65431;.XLS"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file:///\\Dc59001\USERS\&#20849;&#26377;\&#29289;&#27969;G\&#27827;&#28716;\&#21253;&#35013;&#21152;&#24037;\&#12462;&#12501;&#12488;\02&#20013;&#20803;&#12462;&#12501;&#12488;\&#35211;&#31309;&#26360;\Master14%20&#23436;&#25104;&#12539;&#25552;&#20986;&#29256;.xls"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https://kgmgrp-my.sharepoint.com/data/&#65319;&#65327;&#38306;&#20418;/2000GO&#19968;&#35239;&#34920;.xls"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file:///\\Dc12701\&#29983;&#29987;&#24773;&#22577;\&#12381;&#12398;&#20182;\&#29289;&#27969;&#21697;&#12510;&#12473;&#12479;&#12540;&#65288;&#29694;&#22312;&#19981;&#20351;&#29992;&#65289;.xls" TargetMode="External"/></Relationships>
</file>

<file path=xl/externalLinks/_rels/externalLink42.xml.rels><?xml version="1.0" encoding="UTF-8" standalone="yes"?>
<Relationships xmlns="http://schemas.openxmlformats.org/package/2006/relationships"><Relationship Id="rId1" Type="http://schemas.openxmlformats.org/officeDocument/2006/relationships/externalLinkPath" Target="file:///\\Files1\g023\&#27211;&#26412;\&#22825;&#29399;&#32566;&#35440;&#12849;\&#23566;&#20837;&#26178;&#36039;&#26009;\991018&#26032;&#35215;&#22996;&#35351;&#26989;&#21209;&#65288;&#22825;&#29399;&#32566;&#35440;&#12849;&#27096;&#65289;.xls" TargetMode="External"/></Relationships>
</file>

<file path=xl/externalLinks/_rels/externalLink43.xml.rels><?xml version="1.0" encoding="UTF-8" standalone="yes"?>
<Relationships xmlns="http://schemas.openxmlformats.org/package/2006/relationships"><Relationship Id="rId1" Type="http://schemas.openxmlformats.org/officeDocument/2006/relationships/externalLinkPath" Target="https://kgmgrp-my.sharepoint.com/600%20&#21407;&#26448;&#26009;&#24773;&#22577;/640&#65306;&#21336;&#20385;&#24773;&#22577;/&#21253;&#26448;/&#12480;&#12531;&#12508;&#12540;&#12523;/Master20&#25552;&#20986;&#29992;(07&#24180;4&#26376;&#12424;&#12426;&#65289;070315.xls" TargetMode="External"/></Relationships>
</file>

<file path=xl/externalLinks/_rels/externalLink44.xml.rels><?xml version="1.0" encoding="UTF-8" standalone="yes"?>
<Relationships xmlns="http://schemas.openxmlformats.org/package/2006/relationships"><Relationship Id="rId1" Type="http://schemas.openxmlformats.org/officeDocument/2006/relationships/externalLinkPath" Target="https://kgmgrp-my.sharepoint.com/Documents%20and%20Settings/TDSP48/&#12487;&#12473;&#12463;&#12488;&#12483;&#12503;/&#65423;&#65394;&#65412;&#65438;&#65399;&#65389;&#65426;&#65437;&#65412;/xls/Master19&#25552;&#20986;&#29992;060828.xls" TargetMode="External"/></Relationships>
</file>

<file path=xl/externalLinks/_rels/externalLink45.xml.rels><?xml version="1.0" encoding="UTF-8" standalone="yes"?>
<Relationships xmlns="http://schemas.openxmlformats.org/package/2006/relationships"><Relationship Id="rId1" Type="http://schemas.openxmlformats.org/officeDocument/2006/relationships/externalLinkPath" Target="https://kgmgrp-my.sharepoint.com/KEIJYO/KJBMURAF/SALES/&#22770;&#20998;&#34920;TV.XLS" TargetMode="External"/></Relationships>
</file>

<file path=xl/externalLinks/_rels/externalLink46.xml.rels><?xml version="1.0" encoding="UTF-8" standalone="yes"?>
<Relationships xmlns="http://schemas.openxmlformats.org/package/2006/relationships"><Relationship Id="rId1" Type="http://schemas.openxmlformats.org/officeDocument/2006/relationships/externalLinkPath" Target="file:///D:\KEIJYO\KJBSATO\&#65402;&#65437;&#65418;&#65439;&#65431;\TV&#65402;&#65437;&#65418;&#65439;&#65431;.XLS" TargetMode="External"/></Relationships>
</file>

<file path=xl/externalLinks/_rels/externalLink47.xml.rels><?xml version="1.0" encoding="UTF-8" standalone="yes"?>
<Relationships xmlns="http://schemas.openxmlformats.org/package/2006/relationships"><Relationship Id="rId1" Type="http://schemas.openxmlformats.org/officeDocument/2006/relationships/externalLinkPath" Target="file:///A:\&#35373;&#20633;&#21029;&#26376;&#21029;&#20572;&#27490;&#26178;&#38291;&#38598;&#35336;&#12463;&#12456;&#12522;&#12540;.xls" TargetMode="External"/></Relationships>
</file>

<file path=xl/externalLinks/_rels/externalLink48.xml.rels><?xml version="1.0" encoding="UTF-8" standalone="yes"?>
<Relationships xmlns="http://schemas.openxmlformats.org/package/2006/relationships"><Relationship Id="rId1" Type="http://schemas.openxmlformats.org/officeDocument/2006/relationships/externalLinkPath" Target="file:///\\dc12701\&#21517;&#21476;&#23627;&#24037;&#22580;\&#21697;&#36074;&#31649;&#29702;&#35506;\&#21697;&#31649;&#20849;&#26377;&#9313;\&#12487;&#12540;&#12479;2008\ESL2008\&#35069;&#21697;&#26908;&#26619;&#26085;&#22577;\&#12371;&#12428;&#12356;&#12385;\&#37326;&#33756;1&#26085;&#12371;&#12428;1&#26479;1000&#12288;&#35069;&#21697;&#26908;&#26619;%202008.xls" TargetMode="External"/></Relationships>
</file>

<file path=xl/externalLinks/_rels/externalLink49.xml.rels><?xml version="1.0" encoding="UTF-8" standalone="yes"?>
<Relationships xmlns="http://schemas.openxmlformats.org/package/2006/relationships"><Relationship Id="rId1" Type="http://schemas.openxmlformats.org/officeDocument/2006/relationships/externalLinkPath" Target="file:///\\Dc19011\users\Documents%20and%20Settings\01203\Local%20Settings\Temporary%20Internet%20Files\OLK7\JRF&#31309;&#36617;&#20302;&#19979;&#26908;&#35388;06.03.31VER4.xls" TargetMode="External"/></Relationships>
</file>

<file path=xl/externalLinks/_rels/externalLink50.xml.rels><?xml version="1.0" encoding="UTF-8" standalone="yes"?>
<Relationships xmlns="http://schemas.openxmlformats.org/package/2006/relationships"><Relationship Id="rId1" Type="http://schemas.openxmlformats.org/officeDocument/2006/relationships/externalLinkPath" Target="file:///\\Miyasawa\d\&#26376;&#27425;&#30906;&#23450;\02&#19978;\0204\&#25613;&#30410;\&#24215;&#21029;&#65360;&#65356;(4&#26376;&#65289;.xls" TargetMode="External"/></Relationships>
</file>

<file path=xl/externalLinks/_rels/externalLink51.xml.rels><?xml version="1.0" encoding="UTF-8" standalone="yes"?>
<Relationships xmlns="http://schemas.openxmlformats.org/package/2006/relationships"><Relationship Id="rId1" Type="http://schemas.openxmlformats.org/officeDocument/2006/relationships/externalLinkPath" Target="file:///\\File31\g820\Users\92004\AppData\Local\Microsoft\Windows\Temporary%20Internet%20Files\Content.Outlook\C581MY50\&#26412;&#31038;&#38450;&#34411;&#27963;&#21205;\&#24037;&#22580;&#35519;&#26619;&#32080;&#26524;.xlsx" TargetMode="External"/></Relationships>
</file>

<file path=xl/externalLinks/_rels/externalLink52.xml.rels><?xml version="1.0" encoding="UTF-8" standalone="yes"?>
<Relationships xmlns="http://schemas.openxmlformats.org/package/2006/relationships"><Relationship Id="rId1" Type="http://schemas.openxmlformats.org/officeDocument/2006/relationships/externalLinkPath" Target="https://kgmgrp-my.sharepoint.com/&#9632;13&#12459;&#12468;&#12513;&#21407;&#26009;&#12539;&#22996;&#35351;&#20808;&#25312;&#28857;%20&#21697;&#36074;&#30435;&#26619;/&#9679;02.&#21697;&#36074;&#30435;&#26619;&#35336;&#30011;(&#20491;&#21029;)&#12362;&#12424;&#12403;&#32080;&#26524;/03&#12288;KBS&#22996;&#35351;&#33655;&#36896;&#12426;&#25312;&#28857;/20130417&#12288;&#12522;&#12463;&#12469;&#12473;/&#29983;&#29987;&#25312;&#28857;&#21697;&#36074;&#32207;&#35413;(&#65423;&#65416;&#65404;&#65438;&#65426;&#65437;&#65412;&#65434;&#65419;&#65438;&#65389;&#65392;).xlsx" TargetMode="External"/></Relationships>
</file>

<file path=xl/externalLinks/_rels/externalLink53.xml.rels><?xml version="1.0" encoding="UTF-8" standalone="yes"?>
<Relationships xmlns="http://schemas.openxmlformats.org/package/2006/relationships"><Relationship Id="rId1" Type="http://schemas.openxmlformats.org/officeDocument/2006/relationships/externalLinkPath" Target="https://kgmgrp-my.sharepoint.com/Users/02008/Documents/2020&#65288;&#21697;&#35388;&#37096;PPAG&#30435;&#26619;&#65289;/2020&#24180;&#24230;&#12288;ISO&#8658;&#25312;&#28857;&#30435;&#26619;&#12288;&#12304;&#23455;&#25312;&#28857;&#30435;&#26619;&#12305;/200106&#12288;&#12304;&#12414;&#12392;&#12417;&#12305;&#30435;&#26619;&#12471;&#12540;&#12488;&#35211;&#30452;&#12375;&#65288;&#26696;&#65289;&#9733;&#9733;&#9733;/&#12459;&#12468;&#12513;&#21697;&#36074;&#30435;&#26619;&#12471;&#12540;&#12488;(Ver%204(&#21029;&#27096;&#24335;))&#12459;&#12468;&#12513;&#12469;&#12503;&#12521;&#12452;&#12516;&#12540;&#27096;&#12395;&#27714;&#12417;&#12427;&#12495;&#12470;&#12540;&#12489;&#31649;&#29702;&#22522;&#28310;&#12398;&#36969;&#21512;&#29366;&#27841;&#30906;&#35469;&#12471;&#12540;&#12488;&#12288;200915.xlsx" TargetMode="External"/></Relationships>
</file>

<file path=xl/externalLinks/_rels/externalLink54.xml.rels><?xml version="1.0" encoding="UTF-8" standalone="yes"?>
<Relationships xmlns="http://schemas.openxmlformats.org/package/2006/relationships"><Relationship Id="rId1" Type="http://schemas.openxmlformats.org/officeDocument/2006/relationships/externalLinkPath" Target="file:///\\Nt630ps01\users\&#20849;&#36890;&#65288;&#21508;&#35506;&#65298;&#65296;&#65296;&#65325;&#65314;%20&#65297;&#24180;&#20445;&#31649;&#65289;\&#29983;&#29987;&#31649;&#29702;&#35506;\&#22338;&#26412;\&#65305;&#65304;&#24180;&#24230;&#26376;&#27425;&#22577;&#21578;\&#65300;&#65294;&#12456;&#12493;&#12523;&#12462;&#12540;\&#23455;&#32318;&#65305;&#65304;&#65295;&#12456;&#12493;&#12523;&#12462;&#12540;&#65288;&#38651;&#21147;&#12539;&#37325;&#27833;&#65289;.XLS" TargetMode="External"/></Relationships>
</file>

<file path=xl/externalLinks/_rels/externalLink55.xml.rels><?xml version="1.0" encoding="UTF-8" standalone="yes"?>
<Relationships xmlns="http://schemas.openxmlformats.org/package/2006/relationships"><Relationship Id="rId1" Type="http://schemas.openxmlformats.org/officeDocument/2006/relationships/externalLinkPath" Target="file:///\\Dc19001\users\My%20Documents\Furui%20C&#65420;&#65387;&#65433;&#65408;&#65438;\&#32113;&#35336;&#20966;&#29702;\&#9679;SE&#20837;&#38272;.XLS" TargetMode="External"/></Relationships>
</file>

<file path=xl/externalLinks/_rels/externalLink56.xml.rels><?xml version="1.0" encoding="UTF-8" standalone="yes"?>
<Relationships xmlns="http://schemas.openxmlformats.org/package/2006/relationships"><Relationship Id="rId1" Type="http://schemas.openxmlformats.org/officeDocument/2006/relationships/externalLinkPath" Target="file:///\\CERINTSV1N\Common2\WINDOWS\TEMP\24H\12&#26376;10&#26085;&#21942;&#26989;&#65315;&#65327;\tool\RS\Back_Up\RS\RS&#38598;&#35336;tool.xls" TargetMode="External"/></Relationships>
</file>

<file path=xl/externalLinks/_rels/externalLink57.xml.rels><?xml version="1.0" encoding="UTF-8" standalone="yes"?>
<Relationships xmlns="http://schemas.openxmlformats.org/package/2006/relationships"><Relationship Id="rId1" Type="http://schemas.openxmlformats.org/officeDocument/2006/relationships/externalLinkPath" Target="https://kgmgrp-my.sharepoint.com/022&#21697;&#36074;&#29872;&#22659;/&#26085;&#29983;&#21332;/&#39154;&#26009;/&#40614;&#33590;/&#21830;&#21697;&#21029;&#24773;&#22577;&#26032;&#12300;&#20845;&#26465;&#40614;&#33590;&#65335;&#65314;2.0LPET&#12301;" TargetMode="External"/></Relationships>
</file>

<file path=xl/externalLinks/_rels/externalLink58.xml.rels><?xml version="1.0" encoding="UTF-8" standalone="yes"?>
<Relationships xmlns="http://schemas.openxmlformats.org/package/2006/relationships"><Relationship Id="rId1" Type="http://schemas.openxmlformats.org/officeDocument/2006/relationships/externalLinkPath" Target="file:///\\SERVER-RD\vol1\DATA\KAIHATSU\MANUAL\&#65316;&#65316;\&#12507;&#12540;&#12524;&#12531;&#12477;&#12454;D-1034&#65288;&#26032;&#65289;&#12302;1742&#12303;&#22522;&#28310;&#26360;.xls" TargetMode="External"/></Relationships>
</file>

<file path=xl/externalLinks/_rels/externalLink59.xml.rels><?xml version="1.0" encoding="UTF-8" standalone="yes"?>
<Relationships xmlns="http://schemas.openxmlformats.org/package/2006/relationships"><Relationship Id="rId1" Type="http://schemas.openxmlformats.org/officeDocument/2006/relationships/externalLinkPath" Target="file:///\\Dc19011\users\WINDOWS\Temporary%20Internet%20Files\OLK2180\98&#65400;&#65438;&#65431;&#65402;&#65435;&#22793;&#26356;&#26413;&#24140;.xls" TargetMode="External"/></Relationships>
</file>

<file path=xl/externalLinks/_rels/externalLink60.xml.rels><?xml version="1.0" encoding="UTF-8" standalone="yes"?>
<Relationships xmlns="http://schemas.openxmlformats.org/package/2006/relationships"><Relationship Id="rId1" Type="http://schemas.openxmlformats.org/officeDocument/2006/relationships/externalLinkPath" Target="file:///\\ES2000\&#20225;&#30011;&#25552;&#26696;\data\&#26032;&#12375;&#12356;&#12501;&#12457;&#12523;&#12480;\&#65431;&#65437;&#65414;&#65437;&#65400;&#65438;&#65402;&#65405;&#65412;.xls" TargetMode="External"/></Relationships>
</file>

<file path=xl/externalLinks/_rels/externalLink61.xml.rels><?xml version="1.0" encoding="UTF-8" standalone="yes"?>
<Relationships xmlns="http://schemas.openxmlformats.org/package/2006/relationships"><Relationship Id="rId1" Type="http://schemas.openxmlformats.org/officeDocument/2006/relationships/externalLinkPath" Target="https://kgmgrp-my.sharepoint.com/Documents%20and%20Settings/98001/Local%20Settings/Temporary%20Internet%20Files/OLK6A/&#21830;&#21697;&#12522;&#12473;&#12488;&#26032;.xls" TargetMode="External"/></Relationships>
</file>

<file path=xl/externalLinks/_rels/externalLink62.xml.rels><?xml version="1.0" encoding="UTF-8" standalone="yes"?>
<Relationships xmlns="http://schemas.openxmlformats.org/package/2006/relationships"><Relationship Id="rId1" Type="http://schemas.openxmlformats.org/officeDocument/2006/relationships/externalLinkPath" Target="file:///\\Aaxx0171\soumu\Documents%20and%20Settings\AACC0009.AADD0201\&#12487;&#12473;&#12463;&#12488;&#12483;&#12503;\work\&#20154;&#20107;&#32771;&#35506;_H14_result\&#20154;&#20107;&#32771;&#35506;_&#32076;&#21942;&#32887;&#28155;&#20184;&#36039;&#26009;_2003.xls" TargetMode="External"/></Relationships>
</file>

<file path=xl/externalLinks/_rels/externalLink63.xml.rels><?xml version="1.0" encoding="UTF-8" standalone="yes"?>
<Relationships xmlns="http://schemas.openxmlformats.org/package/2006/relationships"><Relationship Id="rId1" Type="http://schemas.openxmlformats.org/officeDocument/2006/relationships/externalLinkPath" Target="file:///\\Dc16611\127_KLB\desk_top\2008&#24180;&#24230;\02&#21407;&#26448;&#26009;&#36664;&#36865;\KGM&#20307;&#31995;\&#20919;&#20941;&#21697;&#65404;&#65424;&#65389;&#65434;&#65392;&#65404;&#65390;&#65437;_20080701.xls" TargetMode="External"/></Relationships>
</file>

<file path=xl/externalLinks/_rels/externalLink64.xml.rels><?xml version="1.0" encoding="UTF-8" standalone="yes"?>
<Relationships xmlns="http://schemas.openxmlformats.org/package/2006/relationships"><Relationship Id="rId1" Type="http://schemas.openxmlformats.org/officeDocument/2006/relationships/externalLinkPath" Target="https://kgmgrp-my.sharepoint.com/Documents%20and%20Settings/99021/&#12487;&#12473;&#12463;&#12488;&#12483;&#12503;/things%20to%20do/&#26085;&#32076;POS&#12539;CPI&#12501;&#12457;&#12540;&#12512;/&#26085;&#32076;POSSUM&#65420;&#65387;&#65392;&#65425;.xls" TargetMode="External"/></Relationships>
</file>

<file path=xl/externalLinks/_rels/externalLink65.xml.rels><?xml version="1.0" encoding="UTF-8" standalone="yes"?>
<Relationships xmlns="http://schemas.openxmlformats.org/package/2006/relationships"><Relationship Id="rId1" Type="http://schemas.openxmlformats.org/officeDocument/2006/relationships/externalLinkPath" Target="http://iis03intra/Documents%20and%20Settings/AACC0009.AADD0201.000/&#36039;&#26009;/&#20154;&#20107;&#24773;&#22577;/2004.&#26989;&#32318;&#32771;&#35506;.xls" TargetMode="External"/></Relationships>
</file>

<file path=xl/externalLinks/_rels/externalLink66.xml.rels><?xml version="1.0" encoding="UTF-8" standalone="yes"?>
<Relationships xmlns="http://schemas.openxmlformats.org/package/2006/relationships"><Relationship Id="rId1" Type="http://schemas.openxmlformats.org/officeDocument/2006/relationships/externalLinkPath" Target="file:///\\CERINTSV1N\Common2\&#65420;&#65392;&#65405;&#65438;&#65400;&#65438;&#65433;&#65392;&#65420;&#65439;\&#25216;&#34899;&#27966;&#36963;\&#35506;&#38988;&#36914;&#25431;\0&#12288;02&#19979;&#26041;&#37341;&#20316;&#25104;\02&#65363;&#65353;&#65357;&#65359;&#12304;&#65369;&#65359;&#65355;&#65359;&#65359;&#65355;&#65353;&#12305;&#65352;&#65359;&#65365;&#65363;&#65353;&#65358;&#65358;\&#65434;&#65419;&#65438;&#65389;&#65392;\@doi's\&#25913;&#36896;\&#25913;&#36896;&#24215;&#25968;&#20516;&#31649;&#29702;\&#26085;&#21029;&#36895;&#22577;1.xls" TargetMode="External"/></Relationships>
</file>

<file path=xl/externalLinks/_rels/externalLink67.xml.rels><?xml version="1.0" encoding="UTF-8" standalone="yes"?>
<Relationships xmlns="http://schemas.openxmlformats.org/package/2006/relationships"><Relationship Id="rId1" Type="http://schemas.openxmlformats.org/officeDocument/2006/relationships/externalLinkPath" Target="http://iis03intra/Documents%20and%20Settings/89404/My%20Documents/&#29983;&#29987;&#23455;&#32318;0312_0403&#12414;&#12392;&#12417;.xls" TargetMode="External"/></Relationships>
</file>

<file path=xl/externalLinks/_rels/externalLink68.xml.rels><?xml version="1.0" encoding="UTF-8" standalone="yes"?>
<Relationships xmlns="http://schemas.openxmlformats.org/package/2006/relationships"><Relationship Id="rId1" Type="http://schemas.openxmlformats.org/officeDocument/2006/relationships/externalLinkPath" Target="file:///\\Siga\c%20hdd\NSMAIL\TEMP\WINDOWS\&#65411;&#65438;&#65405;&#65400;&#65412;&#65391;&#65420;&#65439;\&#21315;&#22580;\&#25913;&#36896;&#24215;&#33303;&#36039;&#26009;\&#34276;&#26862;\&#34276;&#26862;&#25913;&#36896;\&#20013;&#26399;&#65299;~1.xls" TargetMode="External"/></Relationships>
</file>

<file path=xl/externalLinks/_rels/externalLink69.xml.rels><?xml version="1.0" encoding="UTF-8" standalone="yes"?>
<Relationships xmlns="http://schemas.openxmlformats.org/package/2006/relationships"><Relationship Id="rId1" Type="http://schemas.openxmlformats.org/officeDocument/2006/relationships/externalLinkPath" Target="file:///\\Dc62001\users\&#12506;&#12540;&#12473;&#12488;&#38306;&#36899;DB\&#37197;&#21512;&#34920;\&#26368;&#26032;&#29256;\&#37197;&#21512;&#35336;&#31639;&#26360;\&#37197;&#21512;&#35336;&#31639;-2.xls" TargetMode="External"/></Relationships>
</file>

<file path=xl/externalLinks/_rels/externalLink70.xml.rels><?xml version="1.0" encoding="UTF-8" standalone="yes"?>
<Relationships xmlns="http://schemas.openxmlformats.org/package/2006/relationships"><Relationship Id="rId1" Type="http://schemas.openxmlformats.org/officeDocument/2006/relationships/externalLinkPath" Target="file:///\\file10201\Z905.SCMPRJ\Z_S_AS1020%20&#12525;&#12483;&#12488;&#12395;&#23550;&#12377;&#12427;&#20998;&#39006;&#29305;&#24615;&#12398;&#20837;&#21147;.xls" TargetMode="External"/></Relationships>
</file>

<file path=xl/externalLinks/_rels/externalLink71.xml.rels><?xml version="1.0" encoding="UTF-8" standalone="yes"?>
<Relationships xmlns="http://schemas.openxmlformats.org/package/2006/relationships"><Relationship Id="rId1" Type="http://schemas.openxmlformats.org/officeDocument/2006/relationships/externalLinkPath" Target="https://kgmgrp-my.sharepoint.com/WEEKLY95/WEEKLY/WEEKLY93.XLS" TargetMode="External"/></Relationships>
</file>

<file path=xl/externalLinks/_rels/externalLink72.xml.rels><?xml version="1.0" encoding="UTF-8" standalone="yes"?>
<Relationships xmlns="http://schemas.openxmlformats.org/package/2006/relationships"><Relationship Id="rId1" Type="http://schemas.openxmlformats.org/officeDocument/2006/relationships/externalLinkPath" Target="file:///\\Tonn41\Z-DRIVE\07&#21697;&#36074;\01&#21270;&#23398;\03&#65435;&#65398;&#35069;&#21697;\PB1.XLS" TargetMode="External"/></Relationships>
</file>

<file path=xl/externalLinks/_rels/externalLink73.xml.rels><?xml version="1.0" encoding="UTF-8" standalone="yes"?>
<Relationships xmlns="http://schemas.openxmlformats.org/package/2006/relationships"><Relationship Id="rId1" Type="http://schemas.openxmlformats.org/officeDocument/2006/relationships/externalLinkPath" Target="file:///\\File06701\USERS2\&#9733;067&#12288;&#37027;&#38920;\200&#12488;&#12510;&#12488;\230&#21697;&#36074;\232&#21463;&#20837;&#21697;&#36074;\07&#33655;&#21463;&#26908;&#26619;\07&#29983;&#12487;&#12540;&#12479;&#33258;&#21205;&#35336;&#31639;&#65288;&#26085;&#12293;&#65289;.xls" TargetMode="External"/></Relationships>
</file>

<file path=xl/externalLinks/_rels/externalLink74.xml.rels><?xml version="1.0" encoding="UTF-8" standalone="yes"?>
<Relationships xmlns="http://schemas.openxmlformats.org/package/2006/relationships"><Relationship Id="rId1" Type="http://schemas.openxmlformats.org/officeDocument/2006/relationships/externalLinkPath" Target="file:///\\GBKAD04\&#65327;&#65328;&#65317;&#65326;\My%20Documents\&#12469;&#12531;&#12503;&#12523;\&#24115;&#31080;(158&#26689;)&#35373;&#35336;.XLS" TargetMode="External"/></Relationships>
</file>

<file path=xl/externalLinks/_rels/externalLink75.xml.rels><?xml version="1.0" encoding="UTF-8" standalone="yes"?>
<Relationships xmlns="http://schemas.openxmlformats.org/package/2006/relationships"><Relationship Id="rId1" Type="http://schemas.openxmlformats.org/officeDocument/2006/relationships/externalLinkPath" Target="file:///\\TONN41\Z-DRIVE\&#35199;&#30000;\C&#35506;&#38988;\COLOR\&#12507;&#12483;&#12503;&#12473;Color.xls" TargetMode="External"/></Relationships>
</file>

<file path=xl/externalLinks/_rels/externalLink76.xml.rels><?xml version="1.0" encoding="UTF-8" standalone="yes"?>
<Relationships xmlns="http://schemas.openxmlformats.org/package/2006/relationships"><Relationship Id="rId1" Type="http://schemas.openxmlformats.org/officeDocument/2006/relationships/externalLinkPath" Target="file:///\\Dc81011\users_free\Documents%20and%20Settings\&#22378;&#20117;&#25919;&#20154;\&#12487;&#12473;&#12463;&#12488;&#12483;&#12503;\&#23500;&#22763;&#35211;&#24540;&#24613;&#21450;&#12403;&#20013;&#26399;\&#24540;&#24613;&#23550;&#31574;&#65288;&#38651;&#27671;&#65289;\&#20197;&#21069;&#36039;&#26009;\data\&#12480;&#12452;&#12456;&#12540;&#19978;&#39151;&#30000;\&#26576;&#65420;&#65439;&#65431;&#65405;&#65409;&#65391;&#65400;&#24037;&#22580;\&#22823;&#27941;&#27211;&#12499;&#12523;\&#12472;&#12515;&#12473;&#12467;&#23432;&#23665;\&#12472;&#12515;&#12473;&#12467;&#23432;&#23665;&#9312;.xls" TargetMode="External"/></Relationships>
</file>

<file path=xl/externalLinks/_rels/externalLink77.xml.rels><?xml version="1.0" encoding="UTF-8" standalone="yes"?>
<Relationships xmlns="http://schemas.openxmlformats.org/package/2006/relationships"><Relationship Id="rId1" Type="http://schemas.openxmlformats.org/officeDocument/2006/relationships/externalLinkPath" Target="file:///\\Frg002tk\f\My%20Documents\&#26494;&#23798;PC\&#21830;&#21697;\&#21407;&#20385;&#35336;&#31639;&#26360;\&#21830;&#21697;&#21407;&#20385;&#35336;&#31639;&#26360;(Hostdeta3).xls" TargetMode="External"/></Relationships>
</file>

<file path=xl/externalLinks/_rels/externalLink78.xml.rels><?xml version="1.0" encoding="UTF-8" standalone="yes"?>
<Relationships xmlns="http://schemas.openxmlformats.org/package/2006/relationships"><Relationship Id="rId1" Type="http://schemas.openxmlformats.org/officeDocument/2006/relationships/externalLinkPath" Target="file:///\\NEW_YAKUZA\&#20849;&#26377;\&#65332;&#65314;&#65324;\&#24215;&#33303;&#19968;&#35239;\&#24215;CD&#19968;&#35239;0202&#38281;&#37782;&#21547;.xls" TargetMode="External"/></Relationships>
</file>

<file path=xl/externalLinks/_rels/externalLink79.xml.rels><?xml version="1.0" encoding="UTF-8" standalone="yes"?>
<Relationships xmlns="http://schemas.openxmlformats.org/package/2006/relationships"><Relationship Id="rId1" Type="http://schemas.openxmlformats.org/officeDocument/2006/relationships/externalLinkPath" Target="https://kgmgrp-my.sharepoint.com/Documents%20and%20Settings/02253/My%20Documents/&#26085;&#26481;&#12450;&#12522;&#12510;&#12531;&#27096;/06.10.18%20&#26085;&#26481;&#25171;&#21512;&#12379;/06.10.18&#12288;&#23487;&#38988;/&#32566;&#31227;&#35373;&#65328;&#65322;&#23487;&#38988;&#12288;&#65288;061102&#12288;&#26085;&#26481;&#12450;&#12522;&#12510;&#12531;&#27583;&#65289;&#25351;&#25688;&#20107;&#38917;&#20462;&#27491;&#21066;&#38500;&#29256;.xls" TargetMode="External"/></Relationships>
</file>

<file path=xl/externalLinks/_rels/externalLink80.xml.rels><?xml version="1.0" encoding="UTF-8" standalone="yes"?>
<Relationships xmlns="http://schemas.openxmlformats.org/package/2006/relationships"><Relationship Id="rId1" Type="http://schemas.openxmlformats.org/officeDocument/2006/relationships/externalLinkPath" Target="file:///\\Dc12701\KANRI\2&#65294;&#26376;&#27425;&#12288;&#65306;&#12288;&#21454;&#25903;&#23455;&#32318;&#34920;\04&#24180;06&#26376;\0406&#23567;&#29287;&#20489;&#24235;&#65315;&#65313;&#65328;&#21454;&#25903;.xls" TargetMode="External"/></Relationships>
</file>

<file path=xl/externalLinks/_rels/externalLink81.xml.rels><?xml version="1.0" encoding="UTF-8" standalone="yes"?>
<Relationships xmlns="http://schemas.openxmlformats.org/package/2006/relationships"><Relationship Id="rId1" Type="http://schemas.openxmlformats.org/officeDocument/2006/relationships/externalLinkPath" Target="https://kgmgrp-my.sharepoint.com/AAA&#12497;&#12497;/111&#20250;&#31038;/11&#24215;&#33303;&#65423;&#65405;&#65408;&#65392;/2K0901&#24215;&#33303;&#65423;&#65405;&#65408;&#20182;.xls" TargetMode="External"/></Relationships>
</file>

<file path=xl/externalLinks/_rels/externalLink82.xml.rels><?xml version="1.0" encoding="UTF-8" standalone="yes"?>
<Relationships xmlns="http://schemas.openxmlformats.org/package/2006/relationships"><Relationship Id="rId1" Type="http://schemas.openxmlformats.org/officeDocument/2006/relationships/externalLinkPath" Target="file:///\\Vlps001\E\&#32013;&#20837;&#20808;\TMMI&#35069;&#30058;\MF97700%20AS97700\&#65331;&#65328;&#65317;&#65315;&#65321;&#65318;&#65321;&#65315;&#65313;&#65332;&#65321;&#65327;&#65326;(FINAL).xls" TargetMode="External"/></Relationships>
</file>

<file path=xl/externalLinks/_rels/externalLink83.xml.rels><?xml version="1.0" encoding="UTF-8" standalone="yes"?>
<Relationships xmlns="http://schemas.openxmlformats.org/package/2006/relationships"><Relationship Id="rId1" Type="http://schemas.openxmlformats.org/officeDocument/2006/relationships/externalLinkPath" Target="file:///\\Dc82011\USERS\present_task\today\working\excel\&#27161;&#35486;&#35519;&#25972;.xls" TargetMode="External"/></Relationships>
</file>

<file path=xl/externalLinks/_rels/externalLink84.xml.rels><?xml version="1.0" encoding="UTF-8" standalone="yes"?>
<Relationships xmlns="http://schemas.openxmlformats.org/package/2006/relationships"><Relationship Id="rId1" Type="http://schemas.openxmlformats.org/officeDocument/2006/relationships/externalLinkPath" Target="file:///\\Numata-2\mo-640\USER\&#21942;&#26989;\&#23433;&#20117;&#20418;\&#65326;&#65328;&#65432;&#65405;&#65412;.XLS" TargetMode="External"/></Relationships>
</file>

<file path=xl/externalLinks/_rels/externalLink85.xml.rels><?xml version="1.0" encoding="UTF-8" standalone="yes"?>
<Relationships xmlns="http://schemas.openxmlformats.org/package/2006/relationships"><Relationship Id="rId1" Type="http://schemas.openxmlformats.org/officeDocument/2006/relationships/externalLinkPath" Target="file:///\\File10201\&#21697;&#36074;&#25913;&#21892;&#20849;&#26377;&#12501;&#12457;&#12523;&#12480;\Documents%20and%20Settings\&#22378;&#20117;&#25919;&#20154;\&#12487;&#12473;&#12463;&#12488;&#12483;&#12503;\&#23500;&#22763;&#35211;&#24540;&#24613;&#21450;&#12403;&#20013;&#26399;\&#24540;&#24613;&#23550;&#31574;&#65288;&#38651;&#27671;&#65289;\&#20197;&#21069;&#36039;&#26009;\data\&#12480;&#12452;&#12456;&#12540;&#19978;&#39151;&#30000;\&#26576;&#65420;&#65439;&#65431;&#65405;&#65409;&#65391;&#65400;&#24037;&#22580;\&#22823;&#27941;&#27211;&#12499;&#12523;\&#12472;&#12515;&#12473;&#12467;&#23432;&#23665;\&#12472;&#12515;&#12473;&#12467;&#23432;&#23665;&#9312;.xls" TargetMode="External"/></Relationships>
</file>

<file path=xl/externalLinks/_rels/externalLink86.xml.rels><?xml version="1.0" encoding="UTF-8" standalone="yes"?>
<Relationships xmlns="http://schemas.openxmlformats.org/package/2006/relationships"><Relationship Id="rId1" Type="http://schemas.openxmlformats.org/officeDocument/2006/relationships/externalLinkPath" Target="https://kgmgrp-my.sharepoint.com/022&#21697;&#36074;&#29872;&#22659;/&#26085;&#29983;&#21332;/&#39135;&#21697;/&#65323;&#65317;&#65364;&#12288;500/&#21830;&#21697;&#22522;&#26412;&#65315;&#65327;&#12465;&#12481;&#12515;&#12483;&#12503;500&#65351;&#12288;.xls" TargetMode="External"/></Relationships>
</file>

<file path=xl/externalLinks/_rels/externalLink87.xml.rels><?xml version="1.0" encoding="UTF-8" standalone="yes"?>
<Relationships xmlns="http://schemas.openxmlformats.org/package/2006/relationships"><Relationship Id="rId1" Type="http://schemas.openxmlformats.org/officeDocument/2006/relationships/externalLinkPath" Target="file:///\\Dc63001\USERS\&#21508;&#35506;&#20849;&#36890;\&#21697;&#36074;&#31649;&#29702;&#35506;\&#21697;&#36074;&#31649;&#29702;&#35506;&#24115;&#31080;&#39006;\&#26085;&#22577;&#39006;\&#12489;&#12521;&#12452;&#26085;&#22577;&#39006;\&#38283;&#20986;&#26085;&#22577;\&#12501;&#12523;&#12540;&#12484;&#31995;\100&#65434;&#65391;&#65412;&#65438;&#65400;&#65438;&#65434;&#65392;&#65420;&#65439;.xls" TargetMode="External"/></Relationships>
</file>

<file path=xl/externalLinks/_rels/externalLink88.xml.rels><?xml version="1.0" encoding="UTF-8" standalone="yes"?>
<Relationships xmlns="http://schemas.openxmlformats.org/package/2006/relationships"><Relationship Id="rId1" Type="http://schemas.openxmlformats.org/officeDocument/2006/relationships/externalLinkPath" Target="file:///T:\TEAM\&#65426;-&#65433;\FORUMKJ\&#26032;&#21495;2.XLS" TargetMode="External"/></Relationships>
</file>

<file path=xl/externalLinks/_rels/externalLink89.xml.rels><?xml version="1.0" encoding="UTF-8" standalone="yes"?>
<Relationships xmlns="http://schemas.openxmlformats.org/package/2006/relationships"><Relationship Id="rId1" Type="http://schemas.openxmlformats.org/officeDocument/2006/relationships/externalLinkPath" Target="file:///\\File59001\USERS\&#20849;&#26377;\&#29289;&#27969;G\&#27827;&#28716;\&#21942;&#26989;&#8544;&#37096;\&#29289;&#27969;&#65319;\KBS&#26032;&#29289;&#27969;&#21697;&#36074;\07&#21407;&#32025;\07&#21407;&#32025;\&#26126;&#32048;\&#9733;07KBS&#21697;&#36074;&#36039;&#26009;&#65288;&#30452;&#36865;&#65289;070228.xls" TargetMode="External"/></Relationships>
</file>

<file path=xl/externalLinks/_rels/externalLink90.xml.rels><?xml version="1.0" encoding="UTF-8" standalone="yes"?>
<Relationships xmlns="http://schemas.openxmlformats.org/package/2006/relationships"><Relationship Id="rId1" Type="http://schemas.openxmlformats.org/officeDocument/2006/relationships/externalLinkPath" Target="https://kgmgrp-my.sharepoint.com/Documents%20and%20Settings/85028/My%20Documents/1.&#20966;&#29702;&#20013;/&#21172;&#21209;&#27083;&#36896;/&#20182;&#31038;&#29366;&#27841;shino(2).xls" TargetMode="External"/></Relationships>
</file>

<file path=xl/externalLinks/_rels/externalLink91.xml.rels><?xml version="1.0" encoding="UTF-8" standalone="yes"?>
<Relationships xmlns="http://schemas.openxmlformats.org/package/2006/relationships"><Relationship Id="rId1" Type="http://schemas.openxmlformats.org/officeDocument/2006/relationships/externalLinkPath" Target="file:///\\file10101\Z909.&#25903;&#25173;&#12503;&#12525;&#12472;&#12455;&#12463;&#12488;\05.&#22806;&#37096;&#35373;&#35336;\B.&#26032;&#25903;&#25173;&#12471;&#12473;&#12486;&#12512;\&#22806;&#37096;&#35373;&#35336;&#26360;\1.&#20013;&#26449;&#12539;&#20304;&#12293;\&#24115;&#31080;&#35373;&#35336;&#26360;_KA3012013R_&#26908;&#21454;&#26360;&#21360;&#21047;_0916v1.xls" TargetMode="External"/></Relationships>
</file>

<file path=xl/externalLinks/_rels/externalLink92.xml.rels><?xml version="1.0" encoding="UTF-8" standalone="yes"?>
<Relationships xmlns="http://schemas.openxmlformats.org/package/2006/relationships"><Relationship Id="rId1" Type="http://schemas.openxmlformats.org/officeDocument/2006/relationships/externalLinkPath" Target="file:///\\file10201\170_jhs\&#26032;&#20849;&#26377;\M0-0.&#32068;&#32340;&#12510;&#12493;&#12472;&#12513;&#12531;&#12488;\M1-3.%20&#12471;&#12473;&#12486;&#12512;&#38283;&#30330;&#35336;&#30011;\2006&#24180;&#24230;\&#38283;&#30330;&#12475;&#12483;&#12471;&#12519;&#12531;&#36039;&#26009;&#65286;&#35696;&#20107;&#37682;\06%233&#12475;&#12483;&#12471;&#12519;&#12531;&#36039;&#26009;\&#29983;&#29987;&#35519;&#36948;\070213&#26032;&#21407;&#20385;&#12471;&#12473;&#12486;&#12512;&#23566;&#20837;&#23450;&#30528;.xls" TargetMode="External"/></Relationships>
</file>

<file path=xl/externalLinks/_rels/externalLink93.xml.rels><?xml version="1.0" encoding="UTF-8" standalone="yes"?>
<Relationships xmlns="http://schemas.openxmlformats.org/package/2006/relationships"><Relationship Id="rId1" Type="http://schemas.openxmlformats.org/officeDocument/2006/relationships/externalLinkPath" Target="https://kgmgrp-my.sharepoint.com/Documents%20and%20Settings/02253/Local%20Settings/Temporary%20Internet%20Files/OLK70/060904/&#21407;&#20385;&#20302;&#28187;&#36914;&#25431;&#12471;&#12540;&#12488;&#65288;&#65301;&#20418;&#65289;.xls" TargetMode="External"/></Relationships>
</file>

<file path=xl/externalLinks/_rels/externalLink94.xml.rels><?xml version="1.0" encoding="UTF-8" standalone="yes"?>
<Relationships xmlns="http://schemas.openxmlformats.org/package/2006/relationships"><Relationship Id="rId1" Type="http://schemas.openxmlformats.org/officeDocument/2006/relationships/externalLinkPath" Target="file:///\\Dc81011\USERS\B&#65431;&#65394;&#65437;&#32207;&#21512;&#21177;&#29575;0629.xls" TargetMode="External"/></Relationships>
</file>

<file path=xl/externalLinks/_rels/externalLink95.xml.rels><?xml version="1.0" encoding="UTF-8" standalone="yes"?>
<Relationships xmlns="http://schemas.openxmlformats.org/package/2006/relationships"><Relationship Id="rId1" Type="http://schemas.openxmlformats.org/officeDocument/2006/relationships/externalLinkPath" Target="file:///\\SVSTPLN1\&#20849;&#26377;\&#20206;&#32622;&#12365;\&#28193;&#36794;\&#29289;&#20214;\&#27849;&#20304;&#37326;\MP\&#22770;&#19978;&#25512;&#23450;\&#12521;&#12452;&#12531;&#21029;" TargetMode="External"/></Relationships>
</file>

<file path=xl/externalLinks/_rels/externalLink96.xml.rels><?xml version="1.0" encoding="UTF-8" standalone="yes"?>
<Relationships xmlns="http://schemas.openxmlformats.org/package/2006/relationships"><Relationship Id="rId1" Type="http://schemas.openxmlformats.org/officeDocument/2006/relationships/externalLinkPath" Target="file:///\\Dc19011\USERS\Documents%20and%20Settings\90018\Local%20Settings\Temporary%20Internet%20Files\OLK6\&#12510;&#12452;&#12489;&#12461;&#12517;&#12513;&#12531;&#12488;&#9679;&#9679;\&#9312;Cold%20Stone%20Creamery%20Japan\CSCJ&#36039;&#26009;&#65288;&#65315;&#65331;&#65315;&#65322;&#12507;&#12527;&#12452;&#12488;&#12500;&#12540;&#12481;&#12477;&#12540;&#12473;&#65289;&#9679;.xls" TargetMode="External"/></Relationships>
</file>

<file path=xl/externalLinks/_rels/externalLink97.xml.rels><?xml version="1.0" encoding="UTF-8" standalone="yes"?>
<Relationships xmlns="http://schemas.openxmlformats.org/package/2006/relationships"><Relationship Id="rId1" Type="http://schemas.openxmlformats.org/officeDocument/2006/relationships/externalLinkPath" Target="https://kgmgrp-my.sharepoint.com/OFFICE/PRO(TMB).XLS" TargetMode="External"/></Relationships>
</file>

<file path=xl/externalLinks/_rels/externalLink98.xml.rels><?xml version="1.0" encoding="UTF-8" standalone="yes"?>
<Relationships xmlns="http://schemas.openxmlformats.org/package/2006/relationships"><Relationship Id="rId1" Type="http://schemas.openxmlformats.org/officeDocument/2006/relationships/externalLinkPath" Target="https://kgmgrp-my.sharepoint.com/Documents%20and%20Settings/90027/My%20Documents/&#12394;&#12409;&#12420;&#12429;&#12358;/KBS&#26377;&#21177;&#27963;&#29992;&#38306;&#36899;/&#65435;&#65404;&#65438;&#37096;&#26989;&#21209;&#31227;&#31649;/2005&#22865;&#32004;&#26041;&#37341;/05&#24180;&#28207;&#20489;&#24235;&#26009;&#37329;&#21336;&#20385;&#27604;&#36611;0307&#65288;&#26696;2).xls" TargetMode="External"/></Relationships>
</file>

<file path=xl/externalLinks/_rels/externalLink99.xml.rels><?xml version="1.0" encoding="UTF-8" standalone="yes"?>
<Relationships xmlns="http://schemas.openxmlformats.org/package/2006/relationships"><Relationship Id="rId1" Type="http://schemas.openxmlformats.org/officeDocument/2006/relationships/externalLinkPath" Target="file:///\\Dc81001\SHIP\99&#30906;&#23450;&#24037;&#22580;&#21407;&#20385;&#65288;&#35336;&#30011;&#65289;\99&#30906;&#23450;&#12471;&#12473;&#12486;&#12512;&#35336;&#30011;\99&#24180;&#24230;&#28310;&#20633;\98&#30528;&#22320;\98&#20462;&#27491;&#35443;&#32048;&#35211;&#36890;&#12375;&#65288;&#29983;&#28187;&#65289;&#36914;&#25431;.xls" TargetMode="External"/></Relationships>
</file>

<file path=xl/externalLinks/_rels/externalLink100.xml.rels><?xml version="1.0" encoding="UTF-8" standalone="yes"?>
<Relationships xmlns="http://schemas.openxmlformats.org/package/2006/relationships"><Relationship Id="rId1" Type="http://schemas.openxmlformats.org/officeDocument/2006/relationships/externalLinkPath" Target="http://iis03intra/Documents%20and%20Settings/AACC0009.AADD0201/&#12487;&#12473;&#12463;&#12488;&#12483;&#12503;/work/&#32076;&#21942;&#32887;_&#26119;&#32102;_&#65432;&#65405;&#65412;_02&#65288;&#26368;&#26032;&#29256;&#65289;.xls" TargetMode="External"/></Relationships>
</file>

<file path=xl/externalLinks/_rels/externalLink101.xml.rels><?xml version="1.0" encoding="UTF-8" standalone="yes"?>
<Relationships xmlns="http://schemas.openxmlformats.org/package/2006/relationships"><Relationship Id="rId1" Type="http://schemas.openxmlformats.org/officeDocument/2006/relationships/externalLinkPath" Target="file:///\\GBKAD02\&#30011;&#38754;&#35373;&#35336;\&#30011;&#38754;.xls" TargetMode="External"/></Relationships>
</file>

<file path=xl/externalLinks/_rels/externalLink102.xml.rels><?xml version="1.0" encoding="UTF-8" standalone="yes"?>
<Relationships xmlns="http://schemas.openxmlformats.org/package/2006/relationships"><Relationship Id="rId1" Type="http://schemas.openxmlformats.org/officeDocument/2006/relationships/externalLinkPath" Target="file:///\\Dc81011\USERS\Documents%20and%20Settings\69052\My%20Documents\&#65302;&#65305;&#65296;&#65301;&#65298;\2003\&#20250;%20%20%20&#35696;\&#24037;&#22580;MTG\&#20225;&#30011;&#35373;&#35336;&#34920;.xls" TargetMode="External"/></Relationships>
</file>

<file path=xl/externalLinks/_rels/externalLink103.xml.rels><?xml version="1.0" encoding="UTF-8" standalone="yes"?>
<Relationships xmlns="http://schemas.openxmlformats.org/package/2006/relationships"><Relationship Id="rId1" Type="http://schemas.openxmlformats.org/officeDocument/2006/relationships/externalLinkPath" Target="file:///\\Dc81011\USERS\WEEKLY95\WEEKLY\WEEKLY93.XLS" TargetMode="External"/></Relationships>
</file>

<file path=xl/externalLinks/_rels/externalLink104.xml.rels><?xml version="1.0" encoding="UTF-8" standalone="yes"?>
<Relationships xmlns="http://schemas.openxmlformats.org/package/2006/relationships"><Relationship Id="rId1" Type="http://schemas.openxmlformats.org/officeDocument/2006/relationships/externalLinkPath" Target="file:///\\Dc81011\USERS\WINDOWS\Temporary%20Internet%20Files\OLKC210\WINDOWS\TEMP\&#26376;&#38291;&#65403;&#65423;&#65432;&#65392;9909U.xls" TargetMode="External"/></Relationships>
</file>

<file path=xl/externalLinks/_rels/externalLink105.xml.rels><?xml version="1.0" encoding="UTF-8" standalone="yes"?>
<Relationships xmlns="http://schemas.openxmlformats.org/package/2006/relationships"><Relationship Id="rId1" Type="http://schemas.openxmlformats.org/officeDocument/2006/relationships/externalLinkPath" Target="file:///\\Dc81011\USERS\AAA&#12497;&#12497;\111&#20250;&#31038;\11&#24215;&#33303;&#65423;&#65405;&#65408;&#65392;\2K0901&#24215;&#33303;&#65423;&#65405;&#65408;&#20182;.xls" TargetMode="External"/></Relationships>
</file>

<file path=xl/externalLinks/_rels/externalLink106.xml.rels><?xml version="1.0" encoding="UTF-8" standalone="yes"?>
<Relationships xmlns="http://schemas.openxmlformats.org/package/2006/relationships"><Relationship Id="rId1" Type="http://schemas.openxmlformats.org/officeDocument/2006/relationships/externalLinkPath" Target="file:///\\Ospsv12\&#21942;&#26989;1&#37096;&#20849;&#26377;&#12501;&#12457;&#12523;&#12480;\WINDOWS\TEMP\&#38598;&#35336;&#65293;98&#22799;%20&#37326;&#33756;&#31995;&#39154;&#26009;&#65399;&#65388;&#65437;&#65421;&#65439;&#65392;&#65437;.xls" TargetMode="External"/></Relationships>
</file>

<file path=xl/externalLinks/_rels/externalLink107.xml.rels><?xml version="1.0" encoding="UTF-8" standalone="yes"?>
<Relationships xmlns="http://schemas.openxmlformats.org/package/2006/relationships"><Relationship Id="rId1" Type="http://schemas.openxmlformats.org/officeDocument/2006/relationships/externalLinkPath" Target="file:///\\Dc82011\USERS\&#33576;&#22478;&#24037;&#22580;&#20849;&#36890;\&#24037;&#22580;&#23455;&#32318;&#26908;&#35342;&#20250;\&#21407;&#20385;&#20302;&#28187;&#35506;&#38988;\06&#24180;&#24230;&#21407;&#20385;&#20302;&#28187;&#35506;&#38988;&#12471;&#12540;&#12488;&#65288;&#12414;&#12392;&#12417;&#65289;.xls" TargetMode="External"/></Relationships>
</file>

<file path=xl/externalLinks/_rels/externalLink108.xml.rels><?xml version="1.0" encoding="UTF-8" standalone="yes"?>
<Relationships xmlns="http://schemas.openxmlformats.org/package/2006/relationships"><Relationship Id="rId1" Type="http://schemas.openxmlformats.org/officeDocument/2006/relationships/externalLinkPath" Target="file:///D:\Documents%20and%20Settings\76134\Local%20Settings\Temporary%20Internet%20Files\OLK2C\0803\&#12452;&#12531;&#12473;&#12506;0803.xls" TargetMode="External"/></Relationships>
</file>

<file path=xl/externalLinks/_rels/externalLink109.xml.rels><?xml version="1.0" encoding="UTF-8" standalone="yes"?>
<Relationships xmlns="http://schemas.openxmlformats.org/package/2006/relationships"><Relationship Id="rId1" Type="http://schemas.openxmlformats.org/officeDocument/2006/relationships/externalLinkPath" Target="https://kgmgrp-my.sharepoint.com/Documents%20and%20Settings/70033/Local%20Settings/Temporary%20Internet%20Files/OLK6A/06&#24180;&#24230;&#21407;&#20385;&#20302;&#28187;&#35506;&#38988;&#12471;&#12540;&#12488;2.xls" TargetMode="External"/></Relationships>
</file>

<file path=xl/externalLinks/_rels/externalLink110.xml.rels><?xml version="1.0" encoding="UTF-8" standalone="yes"?>
<Relationships xmlns="http://schemas.openxmlformats.org/package/2006/relationships"><Relationship Id="rId1" Type="http://schemas.openxmlformats.org/officeDocument/2006/relationships/externalLinkPath" Target="https://kgmgrp-my.sharepoint.com/Documents%20and%20Settings/70033/Local%20Settings/Temporary%20Internet%20Files/OLK6A/06&#24180;&#24230;&#21407;&#20385;&#20302;&#28187;&#35506;&#38988;&#12471;&#12540;&#12488;1.xls" TargetMode="External"/></Relationships>
</file>

<file path=xl/externalLinks/_rels/externalLink111.xml.rels><?xml version="1.0" encoding="UTF-8" standalone="yes"?>
<Relationships xmlns="http://schemas.openxmlformats.org/package/2006/relationships"><Relationship Id="rId1" Type="http://schemas.openxmlformats.org/officeDocument/2006/relationships/externalLinkPath" Target="file:///\\Aacc0115\d\file_manager\&#32207;&#21209;\05&#32102;&#19982;_&#36062;&#19982;\2002_&#36062;&#19982;\&#19968;&#33324;&#32887;&#32102;&#19982;_020401_&#32068;&#21512;&#36890;&#30693;02.xls" TargetMode="External"/></Relationships>
</file>

<file path=xl/externalLinks/_rels/externalLink112.xml.rels><?xml version="1.0" encoding="UTF-8" standalone="yes"?>
<Relationships xmlns="http://schemas.openxmlformats.org/package/2006/relationships"><Relationship Id="rId1" Type="http://schemas.openxmlformats.org/officeDocument/2006/relationships/externalLinkPath" Target="file:///\\P2doco03\4060\SS\&#21332;&#21147;&#20250;&#31038;&#20844;&#38283;\&#26862;&#31934;&#27231;\VSS\Mori\temp\sstCA.xls" TargetMode="External"/></Relationships>
</file>

<file path=xl/externalLinks/_rels/externalLink113.xml.rels><?xml version="1.0" encoding="UTF-8" standalone="yes"?>
<Relationships xmlns="http://schemas.openxmlformats.org/package/2006/relationships"><Relationship Id="rId1" Type="http://schemas.openxmlformats.org/officeDocument/2006/relationships/externalLinkPath" Target="file:///\\Dc81011\USERS\&#37027;&#38920;&#24037;&#22580;&#20849;&#36890;\&#35069;&#36896;2&#20418;&#65288;&#32025;&#12497;&#12483;&#12463;G&#65289;\&#31292;&#21205;&#12513;&#12514;\&#20805;&#22635;&#12539;&#21253;&#35013;\&#24341;&#32153;&#12366;&#26360;\&#36942;&#21435;\&#24341;&#32153;&#12366;&#26360;12&#24180;6&#26376;.xls" TargetMode="External"/></Relationships>
</file>

<file path=xl/externalLinks/_rels/externalLink114.xml.rels><?xml version="1.0" encoding="UTF-8" standalone="yes"?>
<Relationships xmlns="http://schemas.openxmlformats.org/package/2006/relationships"><Relationship Id="rId1" Type="http://schemas.openxmlformats.org/officeDocument/2006/relationships/externalLinkPath" Target="file:///\\Dc82011\USERS\file_manager\personal\02&#32102;&#19982;_&#36062;&#19982;\2003_&#26119;&#32026;\2003_&#32102;&#19982;&#25913;&#35330;&#36039;&#26009;.xls" TargetMode="External"/></Relationships>
</file>

<file path=xl/externalLinks/_rels/externalLink115.xml.rels><?xml version="1.0" encoding="UTF-8" standalone="yes"?>
<Relationships xmlns="http://schemas.openxmlformats.org/package/2006/relationships"><Relationship Id="rId1" Type="http://schemas.openxmlformats.org/officeDocument/2006/relationships/externalLinkPath" Target="file:///\\Dc82011\USERS\Documents%20and%20Settings\02014\Local%20Settings\Temporary%20Internet%20Files\OLK67\06&#24180;&#24230;&#21407;&#20385;&#20302;&#28187;&#35506;&#38988;&#36914;&#25431;&#12471;&#12540;&#12488;&#65288;&#20462;&#27491;&#65289;.xls" TargetMode="External"/></Relationships>
</file>

<file path=xl/externalLinks/_rels/externalLink116.xml.rels><?xml version="1.0" encoding="UTF-8" standalone="yes"?>
<Relationships xmlns="http://schemas.openxmlformats.org/package/2006/relationships"><Relationship Id="rId1" Type="http://schemas.openxmlformats.org/officeDocument/2006/relationships/externalLinkPath" Target="https://kgmgrp-my.sharepoint.com/&#36913;&#38291;&#29983;&#29987;&#36009;&#22770;&#23455;&#32318;020204.xls" TargetMode="External"/></Relationships>
</file>

<file path=xl/externalLinks/_rels/externalLink117.xml.rels><?xml version="1.0" encoding="UTF-8" standalone="yes"?>
<Relationships xmlns="http://schemas.openxmlformats.org/package/2006/relationships"><Relationship Id="rId1" Type="http://schemas.openxmlformats.org/officeDocument/2006/relationships/externalLinkPath" Target="http://iis03intra/&#65408;&#65405;&#65400;/H14_&#20908;&#23395;&#36062;&#19982;_&#20154;&#21729;&#35519;&#25972;&#24460;.xls" TargetMode="External"/></Relationships>
</file>

<file path=xl/externalLinks/_rels/externalLink118.xml.rels><?xml version="1.0" encoding="UTF-8" standalone="yes"?>
<Relationships xmlns="http://schemas.openxmlformats.org/package/2006/relationships"><Relationship Id="rId1" Type="http://schemas.openxmlformats.org/officeDocument/2006/relationships/externalLinkPath" Target="http://iis03intra/WINDOWS/&#65411;&#65438;&#65405;&#65400;&#65412;&#65391;&#65420;&#65439;/K_K/K1/kariya_k1/&#32102;&#19982;&#36039;&#26009;/H14&#36062;&#19982;&#27770;&#23450;&#38989;&#19968;&#35239;.xls" TargetMode="External"/></Relationships>
</file>

<file path=xl/externalLinks/_rels/externalLink119.xml.rels><?xml version="1.0" encoding="UTF-8" standalone="yes"?>
<Relationships xmlns="http://schemas.openxmlformats.org/package/2006/relationships"><Relationship Id="rId1" Type="http://schemas.openxmlformats.org/officeDocument/2006/relationships/externalLinkPath" Target="file:///\\Dc19011\users\HOME3\TORASHO\001120\&#65411;&#65438;&#65414;&#65392;&#65405;&#65438;\&#29983;&#29987;&#22522;&#28310;.XLS" TargetMode="External"/></Relationships>
</file>

<file path=xl/externalLinks/_rels/externalLink120.xml.rels><?xml version="1.0" encoding="UTF-8" standalone="yes"?>
<Relationships xmlns="http://schemas.openxmlformats.org/package/2006/relationships"><Relationship Id="rId1" Type="http://schemas.openxmlformats.org/officeDocument/2006/relationships/externalLinkPath" Target="file:///\\File31\g820\Documents%20and%20Settings\85035\My%20Documents\&#29983;&#39854;&#37326;&#33756;&#20107;&#26989;&#37096;\&#20013;&#26399;&#35336;&#30011;\&#12501;&#12455;&#12540;&#12474;&#8545;\&#12522;&#12479;&#12540;&#12531;&#12474;\&#24180;&#24230;&#21029;&#35336;&#30011;\&#35519;&#36948;&#35336;&#30011;\11-12-13&#20986;&#33655;&#35336;&#30011;&#12539;&#23455;&#32318;&#31649;&#29702;&#65288;&#35199;&#26085;&#26412;&#65289;120629.xls" TargetMode="External"/></Relationships>
</file>

<file path=xl/externalLinks/_rels/externalLink121.xml.rels><?xml version="1.0" encoding="UTF-8" standalone="yes"?>
<Relationships xmlns="http://schemas.openxmlformats.org/package/2006/relationships"><Relationship Id="rId1" Type="http://schemas.openxmlformats.org/officeDocument/2006/relationships/externalLinkPath" Target="file:///\\&#20225;&#30011;&#37096;1\&#21407;&#26009;&#12510;&#12473;&#12479;\&#21407;&#26448;&#26009;&#12510;&#12473;&#12479;&#12540;.xls" TargetMode="External"/></Relationships>
</file>

<file path=xl/externalLinks/_rels/externalLink122.xml.rels><?xml version="1.0" encoding="UTF-8" standalone="yes"?>
<Relationships xmlns="http://schemas.openxmlformats.org/package/2006/relationships"><Relationship Id="rId1" Type="http://schemas.openxmlformats.org/officeDocument/2006/relationships/externalLinkPath" Target="file:///\\Dc62011\USERS\&#20849;&#36890;\920.&#22266;&#23450;&#25237;&#36039;&#20505;&#35036;\07&#24180;&#24230;&#30331;&#37682;\&#35069;&#36896;&#65299;&#20418;\&#34955;&#65408;&#65438;&#65437;&#65422;&#65438;&#65392;&#65433;IJP&#36899;&#21205;&#21270;-01&#20181;&#27096;&#26360;.xls" TargetMode="External"/></Relationships>
</file>

<file path=xl/externalLinks/_rels/externalLink123.xml.rels><?xml version="1.0" encoding="UTF-8" standalone="yes"?>
<Relationships xmlns="http://schemas.openxmlformats.org/package/2006/relationships"><Relationship Id="rId1" Type="http://schemas.openxmlformats.org/officeDocument/2006/relationships/externalLinkPath" Target="file:///\\File31\g820\Users\94007\AppData\Local\Microsoft\Windows\Temporary%20Internet%20Files\Content.Outlook\GUNF4NY8\&#215;\GREENS&#20840;&#22269;&#23637;&#38283;_&#12510;&#12473;&#12479;&#12540;&#12473;&#12465;&#12472;&#12517;&#12540;&#12523;.xlsx" TargetMode="External"/></Relationships>
</file>

<file path=xl/externalLinks/_rels/externalLink124.xml.rels><?xml version="1.0" encoding="UTF-8" standalone="yes"?>
<Relationships xmlns="http://schemas.openxmlformats.org/package/2006/relationships"><Relationship Id="rId1" Type="http://schemas.openxmlformats.org/officeDocument/2006/relationships/externalLinkPath" Target="file:///\\Dc63011\USERS\Documents%20and%20Settings\76109\Local%20Settings\Temporary%20Internet%20Files\OLK4B\&#12452;&#12531;&#12473;&#12506;&#12463;&#12471;&#12519;&#12531;%20.xls" TargetMode="External"/></Relationships>
</file>

<file path=xl/externalLinks/_rels/externalLink125.xml.rels><?xml version="1.0" encoding="UTF-8" standalone="yes"?>
<Relationships xmlns="http://schemas.openxmlformats.org/package/2006/relationships"><Relationship Id="rId1" Type="http://schemas.openxmlformats.org/officeDocument/2006/relationships/externalLinkPath" Target="file:///\\Dc63011\USERS\&#21508;&#35506;&#12539;&#21508;&#12464;&#12523;&#12540;&#12503;\&#21697;&#36074;&#31649;&#29702;&#35506;\3.&#26085;&#22577;&#12539;&#31649;&#12509;&#12539;&#35352;&#37682;&#39006;\&#27096;&#24335;&#39006;\&#21697;&#36074;&#31649;&#29702;&#35506;&#24115;&#31080;&#39006;\&#26085;&#22577;&#39006;\&#26410;&#20351;&#29992;&#12539;&#26087;&#29256;\&#65412;&#65438;&#65431;&#65394;&#26085;&#22577;&#39006;\&#32066;&#22770;\&#26397;&#12398;&#65420;&#65433;&#65392;&#65410;&#12371;&#12428;&#19968;&#26479;\&#37326;&#33756;&#29983;&#27963;&#31995;\&#26085;&#22577;&#39006;\&#12489;&#12521;&#12452;&#26085;&#22577;&#39006;\&#38283;&#20986;&#26085;&#22577;\&#37326;&#33756;&#29983;&#27963;&#31995;\&#37326;&#33756;&#29983;&#27963;\&#37326;&#33756;&#29983;&#27963;&#12539;&#12525;&#12522;&#12519;&#12454;.xls" TargetMode="External"/></Relationships>
</file>

<file path=xl/externalLinks/_rels/externalLink126.xml.rels><?xml version="1.0" encoding="UTF-8" standalone="yes"?>
<Relationships xmlns="http://schemas.openxmlformats.org/package/2006/relationships"><Relationship Id="rId1" Type="http://schemas.openxmlformats.org/officeDocument/2006/relationships/externalLinkPath" Target="file:///\\Nt610ps01\pcanyware\ISO&#38306;&#20418;&#26360;&#39006;\&#35352;&#37682;&#26360;&#24335;\&#26085;&#22577;&#21407;&#31080;\&#35069;&#36896;G\&#26087;&#29256;\OK(98).xls" TargetMode="External"/></Relationships>
</file>

<file path=xl/externalLinks/_rels/externalLink127.xml.rels><?xml version="1.0" encoding="UTF-8" standalone="yes"?>
<Relationships xmlns="http://schemas.openxmlformats.org/package/2006/relationships"><Relationship Id="rId1" Type="http://schemas.openxmlformats.org/officeDocument/2006/relationships/externalLinkPath" Target="file:///\\Nt610ps01\ship\&#29983;&#29987;&#25216;&#34899;&#35506;\&#26360;&#24335;\&#26085;&#22577;\OK(98).xls" TargetMode="External"/></Relationships>
</file>

<file path=xl/externalLinks/_rels/externalLink128.xml.rels><?xml version="1.0" encoding="UTF-8" standalone="yes"?>
<Relationships xmlns="http://schemas.openxmlformats.org/package/2006/relationships"><Relationship Id="rId1" Type="http://schemas.openxmlformats.org/officeDocument/2006/relationships/externalLinkPath" Target="file:///\\DC61001\users\32.ISO9000\6%20&#26085;&#22577;\&#35069;&#36896;G\&#26087;&#29256;\OK(98).xls" TargetMode="External"/></Relationships>
</file>

<file path=xl/externalLinks/_rels/externalLink129.xml.rels><?xml version="1.0" encoding="UTF-8" standalone="yes"?>
<Relationships xmlns="http://schemas.openxmlformats.org/package/2006/relationships"><Relationship Id="rId1" Type="http://schemas.openxmlformats.org/officeDocument/2006/relationships/externalLinkPath" Target="file:///\\Dc63011\USERS\&#21508;&#35506;&#12539;&#21508;&#12464;&#12523;&#12540;&#12503;\&#21697;&#36074;&#31649;&#29702;&#35506;\&#20445;&#31649;&#36039;&#26009;\&#21697;&#36074;&#20998;&#26512;&#12539;&#35413;&#20385;\&#21407;&#26448;&#26009;&#12487;&#12540;&#12479;\&#12488;&#12510;&#12488;\&#29983;&#12488;&#12510;&#12488;&#21463;&#20837;&#26908;&#26619;&#35352;&#37682;\05&#24180;&#24230;&#65412;&#65423;&#65412;&#21463;&#20837;&#26908;&#26619;&#32080;&#26524;\&#12488;&#12510;&#12488;&#21463;&#20837;&#26908;&#26619;&#35352;&#37682;(&#38263;&#37326;20).xls" TargetMode="External"/></Relationships>
</file>

<file path=xl/externalLinks/_rels/externalLink130.xml.rels><?xml version="1.0" encoding="UTF-8" standalone="yes"?>
<Relationships xmlns="http://schemas.openxmlformats.org/package/2006/relationships"><Relationship Id="rId1" Type="http://schemas.openxmlformats.org/officeDocument/2006/relationships/externalLinkPath" Target="file:///\\Dc19011\users\Documents%20and%20Settings\92041\Local%20Settings\Temporary%20Internet%20Files\OLK98\CSCJ&#36039;&#26009;&#65288;&#21452;&#26085;&#39135;&#26009;&#65295;&#26032;&#35215;&#20107;&#26989;&#25152;&#30331;&#37682;&#65288;&#65299;&#65328;&#65324;&#24335;&#65289;&#65289;&#9679;2.xls" TargetMode="External"/></Relationships>
</file>

<file path=xl/externalLinks/_rels/externalLink131.xml.rels><?xml version="1.0" encoding="UTF-8" standalone="yes"?>
<Relationships xmlns="http://schemas.openxmlformats.org/package/2006/relationships"><Relationship Id="rId1" Type="http://schemas.openxmlformats.org/officeDocument/2006/relationships/externalLinkPath" Target="file:///\\Actpc_jminori03\&#12487;&#12473;&#12463;&#12488;&#12483;&#12503;\&#12487;&#12540;&#12479;&#20840;&#37096;\&#30707;&#30000;\&#33655;&#21463;\&#21508;&#31278;&#12501;&#12457;&#12540;&#12510;&#12483;&#12488;\&#39154;&#26009;&#12489;&#12521;&#12512;&#35336;&#31639;&#34920;%20xp&#23550;&#24540;%20by%20Ishida&#12288;.xls" TargetMode="External"/></Relationships>
</file>

<file path=xl/externalLinks/_rels/externalLink132.xml.rels><?xml version="1.0" encoding="UTF-8" standalone="yes"?>
<Relationships xmlns="http://schemas.openxmlformats.org/package/2006/relationships"><Relationship Id="rId1" Type="http://schemas.openxmlformats.org/officeDocument/2006/relationships/externalLinkPath" Target="file:///\\Dc19011\users\HOME3\TORASHO\991213\&#24803;&#33756;\&#20104;&#23455;&#22577;&#21578;.XLS" TargetMode="External"/></Relationships>
</file>

<file path=xl/externalLinks/_rels/externalLink133.xml.rels><?xml version="1.0" encoding="UTF-8" standalone="yes"?>
<Relationships xmlns="http://schemas.openxmlformats.org/package/2006/relationships"><Relationship Id="rId1" Type="http://schemas.openxmlformats.org/officeDocument/2006/relationships/externalLinkPath" Target="file:///\\Dc06701\backup\&#9733;&#20304;&#22618;\My%20Documents\01.06.26(&#65304;&#26376;&#65302;&#26085;&#28040;&#21435;&#65289;\200&#12488;&#12510;&#12488;\240&#21697;&#36074;\&#26908;&#26619;&#65318;\&#21463;&#20837;&#26908;&#26619;&#65318;&#65288;01&#24180;&#20316;&#25104;&#29992;&#65289;.xls" TargetMode="External"/></Relationships>
</file>

<file path=xl/externalLinks/_rels/externalLink134.xml.rels><?xml version="1.0" encoding="UTF-8" standalone="yes"?>
<Relationships xmlns="http://schemas.openxmlformats.org/package/2006/relationships"><Relationship Id="rId1" Type="http://schemas.openxmlformats.org/officeDocument/2006/relationships/externalLinkPath" Target="http://iis03intra/Documents%20and%20Settings/AACC0009.AADD0201.000/&#12487;&#12473;&#12463;&#12488;&#12483;&#12503;/excel_&#12480;&#12454;&#12531;&#12525;&#12540;&#12489;/&#20181;&#20107;/&#26286;&#12425;&#12375;17_E/&#12459;&#12524;&#12531;&#12480;&#12540;EL%203.8&#9312;.xls" TargetMode="External"/></Relationships>
</file>

<file path=xl/externalLinks/_rels/externalLink135.xml.rels><?xml version="1.0" encoding="UTF-8" standalone="yes"?>
<Relationships xmlns="http://schemas.openxmlformats.org/package/2006/relationships"><Relationship Id="rId1" Type="http://schemas.openxmlformats.org/officeDocument/2006/relationships/externalLinkPath" Target="file:///\\Dc12701\Personal\&#20154;&#20107;BACK\personal\02&#32102;&#19982;_&#36062;&#19982;\2003_&#36062;&#19982;&#35336;&#31639;&#20803;&#34920;.xls" TargetMode="External"/></Relationships>
</file>

<file path=xl/externalLinks/_rels/externalLink136.xml.rels><?xml version="1.0" encoding="UTF-8" standalone="yes"?>
<Relationships xmlns="http://schemas.openxmlformats.org/package/2006/relationships"><Relationship Id="rId1" Type="http://schemas.openxmlformats.org/officeDocument/2006/relationships/externalLinkPath" Target="file:///\\Dc61011\USERS\92.&#26397;MTG&#65306;&#26862;(&#28009;)\&#22793;&#21270;&#28857;&#24773;&#22577;.xls" TargetMode="External"/></Relationships>
</file>

<file path=xl/externalLinks/_rels/externalLink137.xml.rels><?xml version="1.0" encoding="UTF-8" standalone="yes"?>
<Relationships xmlns="http://schemas.openxmlformats.org/package/2006/relationships"><Relationship Id="rId1" Type="http://schemas.openxmlformats.org/officeDocument/2006/relationships/externalLinkPath" Target="file:///\\File31\g820\&#12371;&#12393;&#12418;\&#12371;&#12393;&#12418;&#22259;.XLS" TargetMode="External"/></Relationships>
</file>

<file path=xl/externalLinks/_rels/externalLink138.xml.rels><?xml version="1.0" encoding="UTF-8" standalone="yes"?>
<Relationships xmlns="http://schemas.openxmlformats.org/package/2006/relationships"><Relationship Id="rId1" Type="http://schemas.openxmlformats.org/officeDocument/2006/relationships/externalLinkPath" Target="https://kgmgrp-my.sharepoint.com/Documents%20and%20Settings/70033/Local%20Settings/Temporary%20Internet%20Files/OLK6A/06&#24180;&#24230;&#21407;&#20385;&#20302;&#28187;&#35506;&#38988;&#12471;&#12540;&#12488;&#65288;&#12414;&#12392;&#12417;&#65289;1.xls" TargetMode="External"/></Relationships>
</file>

<file path=xl/externalLinks/_rels/externalLink139.xml.rels><?xml version="1.0" encoding="UTF-8" standalone="yes"?>
<Relationships xmlns="http://schemas.openxmlformats.org/package/2006/relationships"><Relationship Id="rId1" Type="http://schemas.openxmlformats.org/officeDocument/2006/relationships/externalLinkPath" Target="file:///\\Dc19011\users\HOME\TORASHO\&#23653;&#27508;\941128\TP&#25351;&#31034;&#26360;.XLS" TargetMode="External"/></Relationships>
</file>

<file path=xl/externalLinks/_rels/externalLink140.xml.rels><?xml version="1.0" encoding="UTF-8" standalone="yes"?>
<Relationships xmlns="http://schemas.openxmlformats.org/package/2006/relationships"><Relationship Id="rId1" Type="http://schemas.openxmlformats.org/officeDocument/2006/relationships/externalLinkPath" Target="file:///\\Tonn41\Z-DRIVE\07&#21697;&#36074;\01&#21270;&#23398;\03&#65435;&#65398;&#35069;&#21697;\PB2.XLS" TargetMode="External"/></Relationships>
</file>

<file path=xl/externalLinks/_rels/externalLink141.xml.rels><?xml version="1.0" encoding="UTF-8" standalone="yes"?>
<Relationships xmlns="http://schemas.openxmlformats.org/package/2006/relationships"><Relationship Id="rId1" Type="http://schemas.openxmlformats.org/officeDocument/2006/relationships/externalLinkPath" Target="https://kgmgrp-my.sharepoint.com/Documents%20and%20Settings/90027/Local%20Settings/Temporary%20Internet%20Files/OLK6/05&#24180;&#28207;&#20489;&#24235;&#26009;&#37329;&#21336;&#20385;&#20132;&#28169;0228.xls" TargetMode="External"/></Relationships>
</file>

<file path=xl/externalLinks/_rels/externalLink142.xml.rels><?xml version="1.0" encoding="UTF-8" standalone="yes"?>
<Relationships xmlns="http://schemas.openxmlformats.org/package/2006/relationships"><Relationship Id="rId1" Type="http://schemas.openxmlformats.org/officeDocument/2006/relationships/externalLinkPath" Target="https://kgmgrp-my.sharepoint.com/Documents%20and%20Settings/&#22378;&#20117;&#25919;&#20154;/&#12487;&#12473;&#12463;&#12488;&#12483;&#12503;/&#23500;&#22763;&#35211;&#24540;&#24613;&#21450;&#12403;&#20013;&#26399;/&#24540;&#24613;&#23550;&#31574;&#65288;&#38651;&#27671;&#65289;/&#20197;&#21069;&#36039;&#26009;/data/&#12480;&#12452;&#12456;&#12540;&#19978;&#39151;&#30000;/&#26576;&#65420;&#65439;&#65431;&#65405;&#65409;&#65391;&#65400;&#24037;&#22580;/&#22823;&#27941;&#27211;&#12499;&#12523;/&#12472;&#12515;&#12473;&#12467;&#23432;&#23665;/&#12472;&#12515;&#12473;&#12467;&#23432;&#23665;&#9314;.xls" TargetMode="External"/></Relationships>
</file>

<file path=xl/externalLinks/_rels/externalLink143.xml.rels><?xml version="1.0" encoding="UTF-8" standalone="yes"?>
<Relationships xmlns="http://schemas.openxmlformats.org/package/2006/relationships"><Relationship Id="rId1" Type="http://schemas.openxmlformats.org/officeDocument/2006/relationships/externalLinkPath" Target="file:///D:\&#27827;&#21512;D&#65412;&#65438;&#65431;&#65394;&#65420;&#65438;\&#20837;&#24235;&#20253;&#31080;\&#22793;&#25563;&#29992;.xls" TargetMode="External"/></Relationships>
</file>

<file path=xl/externalLinks/_rels/externalLink144.xml.rels><?xml version="1.0" encoding="UTF-8" standalone="yes"?>
<Relationships xmlns="http://schemas.openxmlformats.org/package/2006/relationships"><Relationship Id="rId1" Type="http://schemas.openxmlformats.org/officeDocument/2006/relationships/externalLinkPath" Target="file:///\\Dc63011\users\&#21152;&#34276;&#28009;&#24535;\&#27770;&#31639;&#36039;&#26009;&#65294;&#65305;&#65302;&#65296;&#65299;\&#27604;&#36611;PL&#65286;BS&#65294;9603.xls" TargetMode="External"/></Relationships>
</file>

<file path=xl/externalLinks/_rels/externalLink145.xml.rels><?xml version="1.0" encoding="UTF-8" standalone="yes"?>
<Relationships xmlns="http://schemas.openxmlformats.org/package/2006/relationships"><Relationship Id="rId1" Type="http://schemas.openxmlformats.org/officeDocument/2006/relationships/externalLinkPath" Target="file:///\\File10201\&#21697;&#36074;&#25913;&#21892;&#20849;&#26377;&#12501;&#12457;&#12523;&#12480;\Documents%20and%20Settings\02015\Local%20Settings\Temporary%20Internet%20Files\OLK31\&#35211;&#31309;\&#38283;&#30330;_&#35211;&#31309;_&#35211;&#31309;&#20181;&#20999;&#34920;.xls" TargetMode="External"/></Relationships>
</file>

<file path=xl/externalLinks/_rels/externalLink146.xml.rels><?xml version="1.0" encoding="UTF-8" standalone="yes"?>
<Relationships xmlns="http://schemas.openxmlformats.org/package/2006/relationships"><Relationship Id="rId1" Type="http://schemas.openxmlformats.org/officeDocument/2006/relationships/externalLinkPath" Target="http://iis03intra/&#26087;&#35199;&#26449;&#35506;&#38263;&#12501;&#12457;&#12523;&#12480;/&#12307;&#12307;&#27770;&#31639;&#38306;&#20418;&#12307;&#12307;/16&#24180;&#24230;/&#36062;&#19982;/2004_06&#22799;&#23395;&#36062;&#19982;&#38306;&#20418;/15&#24180;&#24230;&#36039;&#26009;/15&#24180;&#22799;&#23395;&#36062;&#19982;&#23455;&#32318;.xls" TargetMode="External"/></Relationships>
</file>

<file path=xl/externalLinks/_rels/externalLink147.xml.rels><?xml version="1.0" encoding="UTF-8" standalone="yes"?>
<Relationships xmlns="http://schemas.openxmlformats.org/package/2006/relationships"><Relationship Id="rId1" Type="http://schemas.openxmlformats.org/officeDocument/2006/relationships/externalLinkPath" Target="file:///\\Dc12701\KANRI\2&#65294;&#26376;&#27425;&#12288;&#65306;&#12288;&#21454;&#25903;&#23455;&#32318;&#34920;\04&#24180;04&#26376;\45&#26399;&#22580;&#25152;&#21029;&#31185;&#30446;&#20869;&#35379;&#65288;&#24403;&#26376;&#65289;&#65316;.xls" TargetMode="External"/></Relationships>
</file>

<file path=xl/externalLinks/_rels/externalLink148.xml.rels><?xml version="1.0" encoding="UTF-8" standalone="yes"?>
<Relationships xmlns="http://schemas.openxmlformats.org/package/2006/relationships"><Relationship Id="rId1" Type="http://schemas.openxmlformats.org/officeDocument/2006/relationships/externalLinkPath" Target="file:///\\Dc82011\USERS_Sec\Documents%20and%20Settings\81045\My%20Documents\&#20154;&#20107;\&#20154;&#20107;&#20966;&#36935;&#21046;&#24230;&#35373;&#35336;\Project\Rope\0421\ROPE&#31038;&#21729;&#24773;&#22577;040415.xls" TargetMode="External"/></Relationships>
</file>

<file path=xl/externalLinks/_rels/externalLink149.xml.rels><?xml version="1.0" encoding="UTF-8" standalone="yes"?>
<Relationships xmlns="http://schemas.openxmlformats.org/package/2006/relationships"><Relationship Id="rId1" Type="http://schemas.openxmlformats.org/officeDocument/2006/relationships/externalLinkPath" Target="file:///\\Dc81001\users\&#37027;&#38920;&#24037;&#22580;&#20849;&#36890;\&#21697;&#36074;&#31649;&#29702;&#35506;\02&#65412;&#65423;&#65412;\&#29983;&#12488;&#12510;&#12488;&#21463;&#20837;&#26908;&#26619;&#32080;&#26524;&#22577;&#21578;.xls" TargetMode="External"/></Relationships>
</file>

<file path=xl/externalLinks/_rels/externalLink150.xml.rels><?xml version="1.0" encoding="UTF-8" standalone="yes"?>
<Relationships xmlns="http://schemas.openxmlformats.org/package/2006/relationships"><Relationship Id="rId1" Type="http://schemas.openxmlformats.org/officeDocument/2006/relationships/externalLinkPath" Target="file:///\\Dc06701\users\Documents%20and%20Settings\94024\My%20Documents\&#20837;&#33655;&#20104;&#28204;\&#65412;&#65423;&#65412;\01&#24180;\&#20104;&#28204;&#36039;&#26009;\01&#30528;&#26524;&#35519;&#26619;&#25512;&#31227;&#34920;.xls" TargetMode="External"/></Relationships>
</file>

<file path=xl/externalLinks/_rels/externalLink151.xml.rels><?xml version="1.0" encoding="UTF-8" standalone="yes"?>
<Relationships xmlns="http://schemas.openxmlformats.org/package/2006/relationships"><Relationship Id="rId1" Type="http://schemas.openxmlformats.org/officeDocument/2006/relationships/externalLinkPath" Target="file:///\\File06701\users_free\Documents%20and%20Settings\94024\Local%20Settings\Temporary%20Internet%20Files\OLK13\08&#30528;&#26524;&#35519;&#26619;&#36914;&#25431;&#34920;&#65288;&#26627;&#26408;&#65289;.xls" TargetMode="External"/></Relationships>
</file>

<file path=xl/externalLinks/_rels/externalLink152.xml.rels><?xml version="1.0" encoding="UTF-8" standalone="yes"?>
<Relationships xmlns="http://schemas.openxmlformats.org/package/2006/relationships"><Relationship Id="rId1" Type="http://schemas.openxmlformats.org/officeDocument/2006/relationships/externalLinkPath" Target="file:///\\File59001\USERS\&#20849;&#26377;\&#29289;&#27969;G\&#27827;&#28716;\&#21942;&#26989;&#8544;&#37096;\&#29289;&#27969;&#65319;\KBS&#26032;&#29289;&#27969;&#21697;&#36074;\07&#21407;&#32025;\07&#21407;&#32025;\&#26126;&#32048;\&#9733;07KBS&#21697;&#36074;&#36039;&#26009;&#65288;&#37197;&#36865;&#65289;070228.xls" TargetMode="External"/></Relationships>
</file>

<file path=xl/externalLinks/_rels/externalLink153.xml.rels><?xml version="1.0" encoding="UTF-8" standalone="yes"?>
<Relationships xmlns="http://schemas.openxmlformats.org/package/2006/relationships"><Relationship Id="rId1" Type="http://schemas.openxmlformats.org/officeDocument/2006/relationships/externalLinkPath" Target="https://kgmgrp-my.sharepoint.com/Documents%20and%20Settings/&#22378;&#20117;&#25919;&#20154;/&#12487;&#12473;&#12463;&#12488;&#12483;&#12503;/&#23500;&#22763;&#35211;&#24540;&#24613;&#21450;&#12403;&#20013;&#26399;/&#24540;&#24613;&#23550;&#31574;&#65288;&#38651;&#27671;&#65289;/&#20197;&#21069;&#36039;&#26009;/data/&#12480;&#12452;&#12456;&#12540;&#19978;&#39151;&#30000;/Cbc&#12518;&#12491;&#12540;/&#65315;&#65314;&#65315;&#12518;&#12491;&#12540;&#9313;.XLS" TargetMode="External"/></Relationships>
</file>

<file path=xl/externalLinks/_rels/externalLink154.xml.rels><?xml version="1.0" encoding="UTF-8" standalone="yes"?>
<Relationships xmlns="http://schemas.openxmlformats.org/package/2006/relationships"><Relationship Id="rId1" Type="http://schemas.openxmlformats.org/officeDocument/2006/relationships/externalLinkPath" Target="file:///\\Dc63001\USERS\&#20849;&#36890;&#65288;&#21508;&#35506;&#65298;&#65296;&#65296;&#65325;&#65314;%20&#65297;&#24180;&#20445;&#31649;&#65289;(630ps01)\&#21697;&#36074;&#31649;&#29702;&#35506;\&#20805;&#22635;&#12487;&#12540;&#12479;&#35336;&#31639;&#34920;&#65288;&#29942;&#65289;_v01.xls" TargetMode="External"/></Relationships>
</file>

<file path=xl/externalLinks/_rels/externalLink155.xml.rels><?xml version="1.0" encoding="UTF-8" standalone="yes"?>
<Relationships xmlns="http://schemas.openxmlformats.org/package/2006/relationships"><Relationship Id="rId1" Type="http://schemas.openxmlformats.org/officeDocument/2006/relationships/externalLinkPath" Target="file:///\\Dc81011\users\Documents%20and%20Settings\99256\&#12487;&#12473;&#12463;&#12488;&#12483;&#12503;\&#36009;&#20419;&#29992;&#36015;&#34101;&#21697;(&#26032;BU&#21306;&#20998;&#12408;&#12398;&#25391;&#26367;&#23550;&#35937;&#65432;&#65405;&#65412;&#65289;&#65318;&#65332;&#65314;&#65333;&#36861;&#35352;.xls" TargetMode="External"/></Relationships>
</file>

<file path=xl/externalLinks/_rels/externalLink156.xml.rels><?xml version="1.0" encoding="UTF-8" standalone="yes"?>
<Relationships xmlns="http://schemas.openxmlformats.org/package/2006/relationships"><Relationship Id="rId1" Type="http://schemas.openxmlformats.org/officeDocument/2006/relationships/externalLinkPath" Target="http://iis03intra/&#32207;&#21209;doc/&#20154;&#20107;/&#20154;&#20107;&#32771;&#35506;/H10_H12&#32076;&#21942;&#32887;&#27161;&#35486;.xls" TargetMode="External"/></Relationships>
</file>

<file path=xl/externalLinks/_rels/externalLink157.xml.rels><?xml version="1.0" encoding="UTF-8" standalone="yes"?>
<Relationships xmlns="http://schemas.openxmlformats.org/package/2006/relationships"><Relationship Id="rId1" Type="http://schemas.openxmlformats.org/officeDocument/2006/relationships/externalLinkPath" Target="file:///\\Dc12701\KANRI\My%20Documents\&#12307;&#12307;&#27770;&#31639;&#38306;&#20418;&#12307;&#12307;\14&#24180;11&#26376;&#65288;&#20206;&#27770;&#31639;&#65289;\&#36062;&#19982;&#24179;&#25104;14&#24180;&#65297;&#65298;&#26376;.xls" TargetMode="External"/></Relationships>
</file>

<file path=xl/externalLinks/_rels/externalLink158.xml.rels><?xml version="1.0" encoding="UTF-8" standalone="yes"?>
<Relationships xmlns="http://schemas.openxmlformats.org/package/2006/relationships"><Relationship Id="rId1" Type="http://schemas.openxmlformats.org/officeDocument/2006/relationships/externalLinkPath" Target="https://kgmgrp-my.sharepoint.com/Documents%20and%20Settings/98001/Local%20Settings/Temporary%20Internet%20Files/OLK6A/&#35519;&#26619;&#31080;&#65295;&#12459;&#12468;&#12513;&#26666;&#24335;&#20250;&#31038;&#39154;&#26009;010731/&#21830;&#21697;&#21029;&#24773;&#22577;&#12300;&#28961;&#22633;&#37326;&#33756;&#12472;&#12517;&#12540;&#12473;900&#65351;&#1230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ﾌﾙｰﾂ村pet"/>
      <sheetName val="東京"/>
      <sheetName val="第２章 1.食料品消費支出2"/>
      <sheetName val="様式"/>
      <sheetName val="ﾘﾀﾞｸｼｮﾝﾃｽﾄ"/>
      <sheetName val="ドロップダウンリスト用"/>
      <sheetName val="国勢調査（第17表）"/>
      <sheetName val="Sheet2"/>
      <sheetName val="魚種×大海区県確定"/>
      <sheetName val="分類"/>
      <sheetName val="メニュー"/>
      <sheetName val="プロセスK　点数"/>
      <sheetName val="商品リスト"/>
      <sheetName val="追加MCR"/>
      <sheetName val="回復済み_Sheet2"/>
      <sheetName val="回復済み_Sheet9"/>
      <sheetName val="回復済み_Sheet10"/>
      <sheetName val="回復済み_Sheet8"/>
      <sheetName val="D"/>
      <sheetName val="perchase1"/>
      <sheetName val="元ﾃﾞｰﾀ"/>
      <sheetName val="涼味"/>
      <sheetName val="指数入　ホークスセール森永・ロッテ事前発注書"/>
      <sheetName val="Effort by Menu Item"/>
      <sheetName val="リスト"/>
      <sheetName val="計画書CH"/>
      <sheetName val="市場規模"/>
      <sheetName val="Coop"/>
      <sheetName val="原紙"/>
      <sheetName val="Item"/>
      <sheetName val="グラフ"/>
      <sheetName val="N表"/>
      <sheetName val="%表"/>
      <sheetName val="N%表"/>
      <sheetName val="H10下単Ｍ"/>
      <sheetName val="日付基準"/>
      <sheetName val="ＨＯＣ上期台帳"/>
      <sheetName val="新ｺｰﾄﾞ"/>
      <sheetName val="全ﾒｰｶｰ"/>
      <sheetName val="棚割"/>
      <sheetName val="03年3月芳香剤写真"/>
      <sheetName val="Sheet4"/>
      <sheetName val="Sheet5"/>
      <sheetName val="第２章_1_食料品消費支出2"/>
      <sheetName val="43-50"/>
      <sheetName val="参考"/>
      <sheetName val="データ入力"/>
      <sheetName val="489社"/>
      <sheetName val="外食Z県別"/>
      <sheetName val="T_DATA"/>
      <sheetName val="進捗ステータス(案)"/>
      <sheetName val="ＳＭ"/>
      <sheetName val="和ﾏｽﾀｰ"/>
      <sheetName val="損益村PT"/>
      <sheetName val="指数入事前発注書"/>
      <sheetName val="進捗率"/>
      <sheetName val="１０月"/>
      <sheetName val="部一覧"/>
      <sheetName val="DATA3"/>
      <sheetName val="Ｃ実績①"/>
      <sheetName val="RD9501V"/>
      <sheetName val="ｷﾞﾌﾄ・ﾃﾅﾝﾄ除く"/>
      <sheetName val="ﾃﾞ-ﾀ-"/>
      <sheetName val="4　秋の味覚満載"/>
      <sheetName val="ｸﾞﾗﾌﾃﾞｰﾀ (2)"/>
      <sheetName val="たれタイプ"/>
      <sheetName val="卸店マスター"/>
      <sheetName val="他社状況"/>
      <sheetName val="Sheet3"/>
      <sheetName val="ワークシート②"/>
      <sheetName val="ケチャップ有り"/>
      <sheetName val="H1４単価Ｍ"/>
      <sheetName val="小林芳香剤送品PLAN①"/>
      <sheetName val="RC分離試算表"/>
      <sheetName val="H8上目標"/>
      <sheetName val="台帳"/>
      <sheetName val="商品台帳"/>
      <sheetName val="ﾁﾗｼ"/>
      <sheetName val="Synthese"/>
      <sheetName val="tbl"/>
      <sheetName val="T_rank"/>
      <sheetName val="記入ﾌｫｰﾑ"/>
      <sheetName val="週間"/>
      <sheetName val="月間"/>
      <sheetName val="PAGE1"/>
      <sheetName val="一覧"/>
      <sheetName val="加工食品部 分類表 ＮＯ.1"/>
      <sheetName val="計算用"/>
      <sheetName val="コード表・選択ＤＡＴＡ"/>
      <sheetName val="8"/>
      <sheetName val="回復済み_Sheet3"/>
      <sheetName val="#REF"/>
      <sheetName val="商品情報①"/>
      <sheetName val="3-5"/>
      <sheetName val="SC入替"/>
      <sheetName val="工程フロー（中華風） "/>
      <sheetName val="配合（中華風炒め） (3)"/>
      <sheetName val="ｴﾘｱ配置"/>
      <sheetName val="基本量販店動向"/>
      <sheetName val="商品マスター　"/>
      <sheetName val="昨対"/>
      <sheetName val="⑤弁当"/>
      <sheetName val="5-6月キャンペーン"/>
      <sheetName val="特売計画書"/>
      <sheetName val="食品SM業績推移"/>
      <sheetName val="ﾊﾟ^ﾄ名簿"/>
      <sheetName val="HA実販"/>
      <sheetName val="JAN"/>
      <sheetName val="Q_CLAIM_G1G2_ishuu_CROSS"/>
      <sheetName val="Prm"/>
      <sheetName val="POS集計シート"/>
      <sheetName val="基礎"/>
      <sheetName val="Q　【7】外食でよく誰と20"/>
      <sheetName val="#REF!"/>
      <sheetName val="スタート"/>
      <sheetName val="96SALES STATUS"/>
      <sheetName val="ヘッダ"/>
      <sheetName val="全国"/>
      <sheetName val="量販店テーブル１"/>
      <sheetName val="バロー（累計）"/>
      <sheetName val="第２章_1_食料品消費支出21"/>
      <sheetName val="Effort_by_Menu_Item"/>
      <sheetName val="ｸﾞﾗﾌﾃﾞｰﾀ_(2)"/>
      <sheetName val="加工食品部_分類表_ＮＯ_1"/>
      <sheetName val="工程フロー（中華風）_"/>
      <sheetName val="配合（中華風炒め）_(3)"/>
      <sheetName val="A表　右"/>
      <sheetName val="各画面設計Sheet"/>
      <sheetName val="★Gカレー葉書自由回答"/>
      <sheetName val="マスタ"/>
      <sheetName val="shtRegistParam"/>
      <sheetName val="橋目"/>
      <sheetName val="原田"/>
      <sheetName val="黒岩"/>
      <sheetName val="佐伯"/>
      <sheetName val="住吉"/>
      <sheetName val="小牧"/>
      <sheetName val="上田"/>
      <sheetName val="上田喜"/>
      <sheetName val="西村"/>
      <sheetName val="中倉"/>
      <sheetName val="長谷川"/>
      <sheetName val="田辺"/>
      <sheetName val="日高"/>
      <sheetName val="八野"/>
      <sheetName val="福井"/>
      <sheetName val="木岡"/>
      <sheetName val="関東　販売金額"/>
      <sheetName val="メイン"/>
      <sheetName val="首都圏"/>
      <sheetName val="Q1"/>
      <sheetName val="Q2"/>
      <sheetName val="Q3"/>
      <sheetName val="Q3詳細"/>
      <sheetName val="Q3詳細（雑誌）"/>
      <sheetName val="Q3詳細（雑誌その他）"/>
      <sheetName val="Q3詳細（インターネット）"/>
      <sheetName val="Ｍ"/>
      <sheetName val="得意先案内文（生販あり）"/>
      <sheetName val="99下111G"/>
      <sheetName val="おでん"/>
      <sheetName val="ｲﾅｹﾞﾔ"/>
      <sheetName val="各種一覧"/>
      <sheetName val="HUMAN RSC"/>
      <sheetName val="直販 入力画面"/>
      <sheetName val="宅配 入力画面"/>
      <sheetName val="【設定用①】フィルタ項目一覧"/>
      <sheetName val="推移"/>
      <sheetName val="Q25"/>
      <sheetName val="Q27"/>
      <sheetName val="excel_tmp"/>
      <sheetName val="見積書"/>
      <sheetName val="25DJ40"/>
      <sheetName val="1【Q1S1】"/>
      <sheetName val="エンド"/>
      <sheetName val="ﾘｽﾄ"/>
      <sheetName val="ワーク"/>
      <sheetName val="時系列分析表Ａ&lt;金額&gt;_期間計"/>
      <sheetName val="時系列分析表Ａ&lt;金額&gt;_当年"/>
      <sheetName val="健康ﾌｪｱ外注(ﾌﾞﾛｯｸ)"/>
      <sheetName val="ﾋﾞｰﾙ発泡酒"/>
      <sheetName val="商品別"/>
      <sheetName val="1部.xls"/>
      <sheetName val="入力"/>
      <sheetName val="陶器どんぶり"/>
      <sheetName val="　　"/>
      <sheetName val="登録区分・格付その他"/>
      <sheetName val="コード表"/>
      <sheetName val="SWEDEN"/>
      <sheetName val="宅配伝票リスト"/>
      <sheetName val="加盟店1"/>
      <sheetName val="１月度供給方針"/>
      <sheetName val="H17実績"/>
      <sheetName val="第２章_1_食料品消費支出22"/>
      <sheetName val="Effort_by_Menu_Item1"/>
      <sheetName val="ｸﾞﾗﾌﾃﾞｰﾀ_(2)1"/>
      <sheetName val="加工食品部_分類表_ＮＯ_11"/>
      <sheetName val="工程フロー（中華風）_1"/>
      <sheetName val="配合（中華風炒め）_(3)1"/>
      <sheetName val="96SALES_STATUS"/>
      <sheetName val="ﾋﾟﾎﾞｯﾄ"/>
      <sheetName val="(削除禁止)日販ｸﾞﾗﾌ⑩"/>
      <sheetName val="コード"/>
      <sheetName val="32.ＹＢ構成"/>
      <sheetName val=" ケーキ"/>
      <sheetName val="ＤＡＴＡ"/>
      <sheetName val="情報P"/>
      <sheetName val="剥がれ報告書"/>
      <sheetName val="プレミックス日報"/>
      <sheetName val="その他"/>
      <sheetName val="中華三昧の食頻度の増減理由"/>
      <sheetName val="100list"/>
      <sheetName val="日付ﾏｽﾀ"/>
      <sheetName val="Q10商品群別単月＆累計"/>
      <sheetName val="味の素フェア"/>
      <sheetName val="配荷目標"/>
      <sheetName val="テスト日"/>
      <sheetName val="色設定"/>
      <sheetName val="縦MA"/>
      <sheetName val="MA"/>
      <sheetName val="N"/>
      <sheetName val="得意先案内"/>
      <sheetName val="ROS-DEE"/>
      <sheetName val="tenso"/>
      <sheetName val="ﾃﾚｺTｼｬﾂ"/>
      <sheetName val="品名"/>
      <sheetName val="行楽ﾌｪｱ"/>
      <sheetName val="カビ全体"/>
      <sheetName val="切れ（白とその他）"/>
      <sheetName val="かび剥がれ"/>
      <sheetName val="価格帯分析"/>
      <sheetName val=""/>
      <sheetName val="マスター"/>
      <sheetName val="P1実績①"/>
      <sheetName val="本部部署マスタ"/>
      <sheetName val="％表"/>
      <sheetName val="N％表"/>
      <sheetName val="10.20-11.12"/>
      <sheetName val="data2"/>
      <sheetName val="ＬＩＳＴ（数量）"/>
      <sheetName val="はじめ"/>
      <sheetName val="管理台帳"/>
      <sheetName val="基本cvs動向"/>
      <sheetName val="Sheet6"/>
      <sheetName val="市場対比２"/>
      <sheetName val="作業シート"/>
      <sheetName val="百貨店（97年）"/>
      <sheetName val="積みパターン一覧"/>
      <sheetName val="商品一覧表"/>
      <sheetName val="ｹﾁｬｯﾌﾟ"/>
      <sheetName val="第２章_1_食料品消費支出23"/>
      <sheetName val="Effort_by_Menu_Item2"/>
      <sheetName val="ｸﾞﾗﾌﾃﾞｰﾀ_(2)2"/>
      <sheetName val="加工食品部_分類表_ＮＯ_12"/>
      <sheetName val="工程フロー（中華風）_2"/>
      <sheetName val="配合（中華風炒め）_(3)2"/>
      <sheetName val="96SALES_STATUS1"/>
      <sheetName val="HUMAN_RSC"/>
      <sheetName val="直販_入力画面"/>
      <sheetName val="宅配_入力画面"/>
      <sheetName val="1部_xls"/>
      <sheetName val="32_ＹＢ構成"/>
      <sheetName val="_ケーキ"/>
      <sheetName val="10_20-11_12"/>
      <sheetName val="8以上社員"/>
      <sheetName val="（削除）図２（値）"/>
      <sheetName val="京浜GNR"/>
      <sheetName val="あるあるサフラン"/>
      <sheetName val="ラベル表"/>
      <sheetName val="商品一覧表（飲料一覧）"/>
      <sheetName val="①業態別予算資料"/>
      <sheetName val="スナック"/>
      <sheetName val="ほうれん草とﾍﾞｰｺﾝ"/>
      <sheetName val="ﾃﾞｰﾀｽﾄｱ一覧"/>
      <sheetName val="ﾌﾟﾛｾｽ一覧"/>
      <sheetName val="OLAP"/>
      <sheetName val="4月分"/>
      <sheetName val="ﾃﾞｰﾀ(5)"/>
      <sheetName val="コード一覧"/>
      <sheetName val="INFO"/>
      <sheetName val="DATA"/>
      <sheetName val="K無その他"/>
      <sheetName val="7月"/>
      <sheetName val="発生原因詳細"/>
      <sheetName val="流出原因詳細"/>
      <sheetName val="帆立と海老"/>
      <sheetName val="限定商品"/>
      <sheetName val="work"/>
      <sheetName val="終売・休売商品一覧表"/>
      <sheetName val="◎_OL10他業務用酒販店（ｾｸﾞD除き）"/>
      <sheetName val="H7昇格者"/>
      <sheetName val="終売商品一覧表（飲料）"/>
      <sheetName val="M'S"/>
      <sheetName val="抽出_Pivot"/>
      <sheetName val="商品ﾏｽﾀｰ"/>
      <sheetName val="予算計画"/>
      <sheetName val="Balance Sheet"/>
      <sheetName val="Income Statement"/>
      <sheetName val="大型店版"/>
      <sheetName val="01群別計画"/>
      <sheetName val="電話番号"/>
      <sheetName val="部別複写"/>
      <sheetName val="H9.1"/>
      <sheetName val="3"/>
      <sheetName val="HMSDWN"/>
      <sheetName val="第２章_1_食料品消費支出24"/>
      <sheetName val="Effort_by_Menu_Item3"/>
      <sheetName val="ｸﾞﾗﾌﾃﾞｰﾀ_(2)3"/>
      <sheetName val="加工食品部_分類表_ＮＯ_13"/>
      <sheetName val="工程フロー（中華風）_3"/>
      <sheetName val="配合（中華風炒め）_(3)3"/>
      <sheetName val="96SALES_STATUS2"/>
      <sheetName val="HUMAN_RSC1"/>
      <sheetName val="直販_入力画面1"/>
      <sheetName val="宅配_入力画面1"/>
      <sheetName val="1部_xls1"/>
      <sheetName val="32_ＹＢ構成1"/>
      <sheetName val="_ケーキ1"/>
      <sheetName val="10_20-11_121"/>
      <sheetName val="添一覧"/>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sheetData sheetId="122"/>
      <sheetData sheetId="123"/>
      <sheetData sheetId="124"/>
      <sheetData sheetId="125"/>
      <sheetData sheetId="126"/>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sheetData sheetId="193" refreshError="1"/>
      <sheetData sheetId="194"/>
      <sheetData sheetId="195"/>
      <sheetData sheetId="196"/>
      <sheetData sheetId="197"/>
      <sheetData sheetId="198"/>
      <sheetData sheetId="199"/>
      <sheetData sheetId="200"/>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sheetData sheetId="252"/>
      <sheetData sheetId="253"/>
      <sheetData sheetId="254"/>
      <sheetData sheetId="255"/>
      <sheetData sheetId="256"/>
      <sheetData sheetId="257"/>
      <sheetData sheetId="258"/>
      <sheetData sheetId="259"/>
      <sheetData sheetId="260"/>
      <sheetData sheetId="261"/>
      <sheetData sheetId="262"/>
      <sheetData sheetId="263"/>
      <sheetData sheetId="264"/>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sheetData sheetId="298"/>
      <sheetData sheetId="299" refreshError="1"/>
      <sheetData sheetId="300" refreshError="1"/>
      <sheetData sheetId="301" refreshError="1"/>
      <sheetData sheetId="302" refreshError="1"/>
      <sheetData sheetId="303" refreshError="1"/>
      <sheetData sheetId="304" refreshError="1"/>
      <sheetData sheetId="305" refreshError="1"/>
      <sheetData sheetId="306"/>
      <sheetData sheetId="307"/>
      <sheetData sheetId="308"/>
      <sheetData sheetId="309"/>
      <sheetData sheetId="310"/>
      <sheetData sheetId="311"/>
      <sheetData sheetId="312"/>
      <sheetData sheetId="313"/>
      <sheetData sheetId="314"/>
      <sheetData sheetId="315"/>
      <sheetData sheetId="316"/>
      <sheetData sheetId="317"/>
      <sheetData sheetId="318"/>
      <sheetData sheetId="319"/>
      <sheetData sheetId="32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負荷b"/>
      <sheetName val="表紙"/>
      <sheetName val="基本ﾃﾞｰﾀ"/>
      <sheetName val="比較表"/>
      <sheetName val="経常費"/>
      <sheetName val="設備費"/>
      <sheetName val="ﾗﾝﾆﾝｸﾞ"/>
      <sheetName val="環境"/>
      <sheetName val="負荷a"/>
      <sheetName val="維持修繕_a"/>
      <sheetName val="維持修繕_a1"/>
      <sheetName val="個別a"/>
      <sheetName val="維持修繕_b"/>
      <sheetName val="負荷想定"/>
      <sheetName val="Sheet2"/>
      <sheetName val="議事録"/>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負荷b"/>
      <sheetName val="表紙"/>
      <sheetName val="基本ﾃﾞｰﾀ"/>
      <sheetName val="比較表"/>
      <sheetName val="経常費"/>
      <sheetName val="設備費"/>
      <sheetName val="ﾗﾝﾆﾝｸﾞ"/>
      <sheetName val="環境"/>
      <sheetName val="負荷a"/>
      <sheetName val="維持修繕_a"/>
      <sheetName val="維持修繕_a1"/>
      <sheetName val="個別a"/>
      <sheetName val="維持修繕_b"/>
      <sheetName val="負荷想定"/>
      <sheetName val="Sheet2"/>
      <sheetName val="議事録"/>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負荷b"/>
      <sheetName val="表紙"/>
      <sheetName val="基本ﾃﾞｰﾀ"/>
      <sheetName val="比較表"/>
      <sheetName val="経常費"/>
      <sheetName val="設備費"/>
      <sheetName val="ﾗﾝﾆﾝｸﾞ"/>
      <sheetName val="環境"/>
      <sheetName val="負荷a"/>
      <sheetName val="維持修繕_a"/>
      <sheetName val="維持修繕_a1"/>
      <sheetName val="個別a"/>
      <sheetName val="維持修繕_b"/>
      <sheetName val="負荷想定"/>
      <sheetName val="Sheet2"/>
      <sheetName val="議事録"/>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負荷b"/>
      <sheetName val="表紙"/>
      <sheetName val="基本ﾃﾞｰﾀ"/>
      <sheetName val="比較表"/>
      <sheetName val="経常費"/>
      <sheetName val="設備費"/>
      <sheetName val="ﾗﾝﾆﾝｸﾞ"/>
      <sheetName val="環境"/>
      <sheetName val="負荷a"/>
      <sheetName val="維持修繕_a"/>
      <sheetName val="維持修繕_a1"/>
      <sheetName val="個別a"/>
      <sheetName val="維持修繕_b"/>
      <sheetName val="負荷想定"/>
      <sheetName val="Sheet2"/>
      <sheetName val="議事録"/>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年度比較"/>
      <sheetName val="2000版"/>
      <sheetName val="2001版"/>
      <sheetName val="年度比較 (2)"/>
      <sheetName val="チラシスポット"/>
      <sheetName val="年度比較_(2)"/>
      <sheetName val="年度比較_(2)1"/>
      <sheetName val="年度比較_(2)2"/>
      <sheetName val="年度比較_(2)3"/>
      <sheetName val="年度比較_(2)4"/>
    </sheetNames>
    <sheetDataSet>
      <sheetData sheetId="0"/>
      <sheetData sheetId="1">
        <row r="124">
          <cell r="D124" t="str">
            <v>千葉</v>
          </cell>
        </row>
      </sheetData>
      <sheetData sheetId="2"/>
      <sheetData sheetId="3"/>
      <sheetData sheetId="4"/>
      <sheetData sheetId="5"/>
      <sheetData sheetId="6"/>
      <sheetData sheetId="7"/>
      <sheetData sheetId="8"/>
      <sheetData sheetId="9"/>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売上状況"/>
      <sheetName val="プレミックス日報"/>
      <sheetName val="①"/>
      <sheetName val="設備一覧"/>
      <sheetName val="ドロップダウンリスト用"/>
      <sheetName val="備考"/>
      <sheetName val="1品原価"/>
      <sheetName val="Sheet1"/>
      <sheetName val="INPUT"/>
      <sheetName val="実績エネルギー"/>
      <sheetName val="集計 (16年度)"/>
      <sheetName val="プロセス－Ｋ　チェックリスト"/>
      <sheetName val="マスタ"/>
      <sheetName val="変換table"/>
      <sheetName val="(リスト)投資区分"/>
      <sheetName val="リスト"/>
      <sheetName val="ﾏｽﾀ"/>
      <sheetName val="業務内容項目"/>
      <sheetName val="集計_(16年度)"/>
      <sheetName val="構造"/>
      <sheetName val="集計_(16年度)1"/>
      <sheetName val="集計_(16年度)2"/>
      <sheetName val="（稟議）3982プレーン "/>
      <sheetName val="販売計画（パラメータ）"/>
      <sheetName val="（稟議）3740プレーンLight "/>
      <sheetName val="（稟議）3680鉄分 "/>
      <sheetName val="（稟議）3682 カルシウム "/>
      <sheetName val="集計_(16年度)3"/>
      <sheetName val="（稟議）3982プレーン_"/>
      <sheetName val="（稟議）3740プレーンLight_"/>
      <sheetName val="（稟議）3680鉄分_"/>
      <sheetName val="（稟議）3682_カルシウム_"/>
      <sheetName val="21crop日別入荷計画(実績)"/>
      <sheetName val="出力条件"/>
      <sheetName val="目次"/>
      <sheetName val="購入率(性別、性別×年代別)"/>
      <sheetName val="購入率(性別×未既婚別)"/>
      <sheetName val="購入率(家族人数区分別)"/>
      <sheetName val="購入率(末子年齢区分別)"/>
      <sheetName val="購入率(家族構成別)"/>
      <sheetName val="購入率(職業別)"/>
      <sheetName val="購入率(世帯年収別)"/>
      <sheetName val="100人あたり購入金額(性別、性別×年代別)"/>
      <sheetName val="100人あたり購入金額(性別×未既婚別)"/>
      <sheetName val="100人あたり購入金額(家族人数区分別)"/>
      <sheetName val="100人あたり購入金額(末子年齢区分別)"/>
      <sheetName val="100人あたり購入金額(家族構成別)"/>
      <sheetName val="100人あたり購入金額(職業別)"/>
      <sheetName val="100人あたり購入金額(世帯年収別)"/>
      <sheetName val="購入者あたり購入金額(性別、性別×年代別)"/>
      <sheetName val="購入者あたり購入金額(性別×未既婚別)"/>
      <sheetName val="購入者あたり購入金額(家族人数区分別)"/>
      <sheetName val="購入者あたり購入金額(末子年齢区分別)"/>
      <sheetName val="購入者あたり購入金額(家族構成別)"/>
      <sheetName val="購入者あたり購入金額(職業別)"/>
      <sheetName val="購入者あたり購入金額(世帯年収別)"/>
      <sheetName val="人数構成比(性別)"/>
      <sheetName val="人数構成比(性別×年代別)"/>
      <sheetName val="人数構成比(性別×未既婚)"/>
      <sheetName val="人数構成比(家族人数区分)"/>
      <sheetName val="人数構成比(末子年齢区分)"/>
      <sheetName val="人数構成比(家族構成)"/>
      <sheetName val="人数構成比(職業別)"/>
      <sheetName val="人数構成比(世帯年収)"/>
      <sheetName val="金額構成比(性別)"/>
      <sheetName val="金額構成比(性別×年代別)"/>
      <sheetName val="金額構成比(性別×未既婚)"/>
      <sheetName val="金額構成比(家族人数区分)"/>
      <sheetName val="金額構成比(末子年齢区分)"/>
      <sheetName val="金額構成比(家族構成)"/>
      <sheetName val="金額構成比(職業別)"/>
      <sheetName val="金額構成比(世帯年収)"/>
      <sheetName val="【グラフ】購入率(性別、性別×年代別)"/>
      <sheetName val="【グラフ】購入率(性別×未既婚別)"/>
      <sheetName val="【グラフ】購入率(家族人数区分別)"/>
      <sheetName val="【グラフ】購入率(末子年齢区分別)"/>
      <sheetName val="【グラフ】購入率(家族構成別)"/>
      <sheetName val="【グラフ】購入率(職業別)"/>
      <sheetName val="【グラフ】購入率(世帯年収別)"/>
      <sheetName val="【グラフ】100人あたり購入金額(性別、性別×年代別)"/>
      <sheetName val="【グラフ】100人あたり購入金額(性別×未既婚別)"/>
      <sheetName val="【グラフ】100人あたり購入金額(家族人数区分別)"/>
      <sheetName val="【グラフ】100人あたり購入金額(末子年齢区分別)"/>
      <sheetName val="【グラフ】100人あたり購入金額(家族構成別)"/>
      <sheetName val="【グラフ】100人あたり購入金額(職業別)"/>
      <sheetName val="【グラフ】100人あたり購入金額(世帯年収別)"/>
      <sheetName val="【グラフ】購入者あたり購入金額(性別、性別×年代別)"/>
      <sheetName val="【グラフ】購入者あたり購入金額(性別×未既婚別)"/>
      <sheetName val="【グラフ】購入者あたり購入金額(家族人数区分別)"/>
      <sheetName val="【グラフ】購入者あたり購入金額(末子年齢区分別)"/>
      <sheetName val="【グラフ】購入者あたり購入金額(家族構成別)"/>
      <sheetName val="【グラフ】購入者あたり購入金額(職業別)"/>
      <sheetName val="【グラフ】購入者あたり購入金額(世帯年収別)"/>
      <sheetName val="【グラフ】人数構成比(性別)"/>
      <sheetName val="【グラフ】人数構成比(性別×年代別)"/>
      <sheetName val="【グラフ】人数構成比(性別×未既婚)"/>
      <sheetName val="【グラフ】人数構成比(家族人数区分)"/>
      <sheetName val="【グラフ】人数構成比(末子年齢区分)"/>
      <sheetName val="【グラフ】人数構成比(家族構成)"/>
      <sheetName val="【グラフ】人数構成比(職業別)"/>
      <sheetName val="【グラフ】人数構成比(世帯年収)"/>
      <sheetName val="【グラフ】金額構成比(性別)"/>
      <sheetName val="【グラフ】金額構成比(性別×年代別)"/>
      <sheetName val="【グラフ】金額構成比(性別×未既婚)"/>
      <sheetName val="【グラフ】金額構成比(家族人数区分)"/>
      <sheetName val="【グラフ】金額構成比(末子年齢区分)"/>
      <sheetName val="【グラフ】金額構成比(家族構成)"/>
      <sheetName val="【グラフ】金額構成比(職業別)"/>
      <sheetName val="【グラフ】金額構成比(世帯年収)"/>
      <sheetName val="集計_(16年度)4"/>
      <sheetName val="（稟議）3982プレーン_1"/>
      <sheetName val="（稟議）3740プレーンLight_1"/>
      <sheetName val="（稟議）3680鉄分_1"/>
      <sheetName val="（稟議）3682_カルシウム_1"/>
      <sheetName val="糖"/>
      <sheetName val="231204"/>
      <sheetName val="集計_(16年度)6"/>
      <sheetName val="（稟議）3982プレーン_3"/>
      <sheetName val="（稟議）3740プレーンLight_3"/>
      <sheetName val="（稟議）3680鉄分_3"/>
      <sheetName val="（稟議）3682_カルシウム_3"/>
      <sheetName val="集計_(16年度)5"/>
      <sheetName val="（稟議）3982プレーン_2"/>
      <sheetName val="（稟議）3740プレーンLight_2"/>
      <sheetName val="（稟議）3680鉄分_2"/>
      <sheetName val="（稟議）3682_カルシウム_2"/>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sheetData sheetId="19" refreshError="1"/>
      <sheetData sheetId="20"/>
      <sheetData sheetId="21"/>
      <sheetData sheetId="22" refreshError="1"/>
      <sheetData sheetId="23" refreshError="1"/>
      <sheetData sheetId="24" refreshError="1"/>
      <sheetData sheetId="25" refreshError="1"/>
      <sheetData sheetId="26" refreshError="1"/>
      <sheetData sheetId="27"/>
      <sheetData sheetId="28"/>
      <sheetData sheetId="29"/>
      <sheetData sheetId="30"/>
      <sheetData sheetId="31"/>
      <sheetData sheetId="32" refreshError="1"/>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refreshError="1"/>
      <sheetData sheetId="115" refreshError="1"/>
      <sheetData sheetId="116"/>
      <sheetData sheetId="117"/>
      <sheetData sheetId="118"/>
      <sheetData sheetId="119"/>
      <sheetData sheetId="120"/>
      <sheetData sheetId="121"/>
      <sheetData sheetId="122"/>
      <sheetData sheetId="123"/>
      <sheetData sheetId="124"/>
      <sheetData sheetId="125"/>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duction"/>
      <sheetName val="Sheet1"/>
      <sheetName val="実績エネルギー"/>
      <sheetName val="SHISU"/>
      <sheetName val="出力条件"/>
      <sheetName val="目次"/>
      <sheetName val="数量"/>
    </sheetNames>
    <sheetDataSet>
      <sheetData sheetId="0"/>
      <sheetData sheetId="1"/>
      <sheetData sheetId="2" refreshError="1"/>
      <sheetData sheetId="3" refreshError="1"/>
      <sheetData sheetId="4"/>
      <sheetData sheetId="5"/>
      <sheetData sheetId="6"/>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負荷b"/>
      <sheetName val="表紙"/>
      <sheetName val="基本ﾃﾞｰﾀ"/>
      <sheetName val="比較表"/>
      <sheetName val="経常費"/>
      <sheetName val="設備費"/>
      <sheetName val="ﾗﾝﾆﾝｸﾞ"/>
      <sheetName val="環境"/>
      <sheetName val="負荷a"/>
      <sheetName val="維持修繕_a"/>
      <sheetName val="維持修繕_a1"/>
      <sheetName val="個別a"/>
      <sheetName val="維持修繕_b"/>
      <sheetName val="負荷想定"/>
      <sheetName val="Sheet2"/>
      <sheetName val="議事録"/>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負荷b"/>
      <sheetName val="表紙"/>
      <sheetName val="基本ﾃﾞｰﾀ"/>
      <sheetName val="比較表"/>
      <sheetName val="経常費"/>
      <sheetName val="設備費"/>
      <sheetName val="ﾗﾝﾆﾝｸﾞ"/>
      <sheetName val="環境"/>
      <sheetName val="負荷a"/>
      <sheetName val="維持修繕_a"/>
      <sheetName val="維持修繕_a1"/>
      <sheetName val="個別a"/>
      <sheetName val="維持修繕_b"/>
      <sheetName val="負荷想定"/>
      <sheetName val="Sheet2"/>
      <sheetName val="議事録"/>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duction"/>
    </sheetNames>
    <sheetDataSet>
      <sheetData sheetId="0"/>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口割_TST10"/>
    </sheetNames>
    <sheetDataSet>
      <sheetData sheetId="0" refreshError="1">
        <row r="14">
          <cell r="C14">
            <v>12345</v>
          </cell>
        </row>
        <row r="15">
          <cell r="C15">
            <v>2500</v>
          </cell>
        </row>
        <row r="16">
          <cell r="C16">
            <v>1000</v>
          </cell>
        </row>
        <row r="17">
          <cell r="C17">
            <v>900</v>
          </cell>
        </row>
        <row r="18">
          <cell r="C18">
            <v>500</v>
          </cell>
        </row>
        <row r="19">
          <cell r="C19">
            <v>100</v>
          </cell>
        </row>
        <row r="20">
          <cell r="C20">
            <v>4200</v>
          </cell>
        </row>
        <row r="21">
          <cell r="C21">
            <v>200</v>
          </cell>
        </row>
        <row r="24">
          <cell r="C24">
            <v>10000</v>
          </cell>
        </row>
        <row r="25">
          <cell r="C25">
            <v>200</v>
          </cell>
        </row>
        <row r="26">
          <cell r="C26">
            <v>400</v>
          </cell>
        </row>
        <row r="27">
          <cell r="C27">
            <v>4300</v>
          </cell>
        </row>
        <row r="28">
          <cell r="C28">
            <v>1.5</v>
          </cell>
        </row>
        <row r="29">
          <cell r="C29">
            <v>2.5</v>
          </cell>
        </row>
        <row r="30">
          <cell r="C30">
            <v>1.25</v>
          </cell>
        </row>
        <row r="31">
          <cell r="C31">
            <v>1.3</v>
          </cell>
        </row>
        <row r="32">
          <cell r="C32">
            <v>1.5</v>
          </cell>
        </row>
        <row r="33">
          <cell r="C33">
            <v>120</v>
          </cell>
        </row>
      </sheetData>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ﾒﾆｭｰ"/>
      <sheetName val="検索ﾃﾞｰﾀ"/>
      <sheetName val="配合ｸﾞﾗﾌ"/>
      <sheetName val="麦芽配合ﾃﾞｰﾀ"/>
      <sheetName val="分析値一覧"/>
    </sheetNames>
    <sheetDataSet>
      <sheetData sheetId="0" refreshError="1"/>
      <sheetData sheetId="1" refreshError="1"/>
      <sheetData sheetId="2" refreshError="1"/>
      <sheetData sheetId="3" refreshError="1"/>
      <sheetData sheetId="4" refreshError="1">
        <row r="3">
          <cell r="A3" t="str">
            <v>REF_NO</v>
          </cell>
          <cell r="B3" t="str">
            <v>1</v>
          </cell>
          <cell r="C3" t="str">
            <v>3</v>
          </cell>
          <cell r="D3" t="str">
            <v>6</v>
          </cell>
          <cell r="E3" t="str">
            <v>7</v>
          </cell>
          <cell r="F3" t="str">
            <v>8</v>
          </cell>
          <cell r="G3" t="str">
            <v>9</v>
          </cell>
          <cell r="H3" t="str">
            <v>10</v>
          </cell>
          <cell r="I3" t="str">
            <v>12</v>
          </cell>
          <cell r="J3" t="str">
            <v>14</v>
          </cell>
          <cell r="K3" t="str">
            <v>15</v>
          </cell>
          <cell r="L3" t="str">
            <v>18</v>
          </cell>
          <cell r="M3" t="str">
            <v>19</v>
          </cell>
          <cell r="N3" t="str">
            <v>23</v>
          </cell>
          <cell r="O3" t="str">
            <v>28</v>
          </cell>
          <cell r="P3" t="str">
            <v>29</v>
          </cell>
          <cell r="Q3" t="str">
            <v>31</v>
          </cell>
          <cell r="R3" t="str">
            <v>32</v>
          </cell>
          <cell r="S3" t="str">
            <v>35</v>
          </cell>
          <cell r="T3" t="str">
            <v>36</v>
          </cell>
          <cell r="U3" t="str">
            <v>42</v>
          </cell>
          <cell r="V3" t="str">
            <v>45</v>
          </cell>
          <cell r="W3" t="str">
            <v>46</v>
          </cell>
          <cell r="Y3" t="str">
            <v>Rank</v>
          </cell>
        </row>
        <row r="4">
          <cell r="A4" t="str">
            <v>MBA96-01</v>
          </cell>
          <cell r="B4">
            <v>4.3000002000000004</v>
          </cell>
          <cell r="C4">
            <v>81.800003000000004</v>
          </cell>
          <cell r="D4">
            <v>3.75</v>
          </cell>
          <cell r="E4">
            <v>1.605</v>
          </cell>
          <cell r="F4">
            <v>74.699996999999996</v>
          </cell>
          <cell r="G4">
            <v>41.5</v>
          </cell>
          <cell r="H4">
            <v>274</v>
          </cell>
          <cell r="I4">
            <v>1.494</v>
          </cell>
          <cell r="J4">
            <v>90.599997999999999</v>
          </cell>
          <cell r="K4">
            <v>1.3</v>
          </cell>
          <cell r="L4">
            <v>0.72000003000000001</v>
          </cell>
          <cell r="M4">
            <v>2</v>
          </cell>
          <cell r="N4">
            <v>0</v>
          </cell>
          <cell r="O4">
            <v>76</v>
          </cell>
          <cell r="P4">
            <v>5.9299998</v>
          </cell>
          <cell r="Q4">
            <v>5.6500000999999997</v>
          </cell>
          <cell r="R4">
            <v>19.799999</v>
          </cell>
          <cell r="S4">
            <v>92.400002000000001</v>
          </cell>
          <cell r="T4">
            <v>0</v>
          </cell>
          <cell r="U4">
            <v>74.900002000000001</v>
          </cell>
          <cell r="V4">
            <v>191</v>
          </cell>
          <cell r="W4">
            <v>0</v>
          </cell>
          <cell r="Y4" t="str">
            <v>A</v>
          </cell>
        </row>
        <row r="5">
          <cell r="A5" t="str">
            <v>MBA96-02</v>
          </cell>
          <cell r="B5">
            <v>4.0999999000000003</v>
          </cell>
          <cell r="C5">
            <v>80.900002000000001</v>
          </cell>
          <cell r="D5">
            <v>3.8499998999999998</v>
          </cell>
          <cell r="E5">
            <v>1.6080000000000001</v>
          </cell>
          <cell r="F5">
            <v>74.099997999999999</v>
          </cell>
          <cell r="G5">
            <v>41</v>
          </cell>
          <cell r="H5">
            <v>279</v>
          </cell>
          <cell r="I5">
            <v>1.5089999000000001</v>
          </cell>
          <cell r="J5">
            <v>89.599997999999999</v>
          </cell>
          <cell r="K5">
            <v>0.5</v>
          </cell>
          <cell r="L5">
            <v>0.75999998999999996</v>
          </cell>
          <cell r="M5">
            <v>2</v>
          </cell>
          <cell r="N5">
            <v>0</v>
          </cell>
          <cell r="O5">
            <v>78</v>
          </cell>
          <cell r="P5">
            <v>5.77</v>
          </cell>
          <cell r="Q5">
            <v>6.5500002000000004</v>
          </cell>
          <cell r="R5">
            <v>19.100000000000001</v>
          </cell>
          <cell r="S5">
            <v>92.300003000000004</v>
          </cell>
          <cell r="T5">
            <v>0</v>
          </cell>
          <cell r="U5">
            <v>74.099997999999999</v>
          </cell>
          <cell r="V5">
            <v>344</v>
          </cell>
          <cell r="W5">
            <v>132</v>
          </cell>
          <cell r="Y5" t="str">
            <v>A</v>
          </cell>
        </row>
        <row r="6">
          <cell r="A6" t="str">
            <v>MBA96-03</v>
          </cell>
          <cell r="B6">
            <v>4.1999997999999996</v>
          </cell>
          <cell r="C6">
            <v>81.400002000000001</v>
          </cell>
          <cell r="D6">
            <v>3.7</v>
          </cell>
          <cell r="E6">
            <v>1.6759999999999999</v>
          </cell>
          <cell r="F6">
            <v>78.599997999999999</v>
          </cell>
          <cell r="G6">
            <v>41.700001</v>
          </cell>
          <cell r="H6">
            <v>276</v>
          </cell>
          <cell r="I6">
            <v>1.4950000000000001</v>
          </cell>
          <cell r="J6">
            <v>86.599997999999999</v>
          </cell>
          <cell r="K6">
            <v>1.5</v>
          </cell>
          <cell r="L6">
            <v>0.69</v>
          </cell>
          <cell r="M6">
            <v>2</v>
          </cell>
          <cell r="N6">
            <v>0</v>
          </cell>
          <cell r="O6">
            <v>79</v>
          </cell>
          <cell r="P6">
            <v>6.02</v>
          </cell>
          <cell r="Q6">
            <v>6.25</v>
          </cell>
          <cell r="R6">
            <v>20.100000000000001</v>
          </cell>
          <cell r="S6">
            <v>84.599997999999999</v>
          </cell>
          <cell r="T6">
            <v>1</v>
          </cell>
          <cell r="U6">
            <v>60.900002000000001</v>
          </cell>
          <cell r="V6">
            <v>263</v>
          </cell>
          <cell r="W6">
            <v>198</v>
          </cell>
          <cell r="Y6" t="str">
            <v>F</v>
          </cell>
        </row>
        <row r="7">
          <cell r="A7" t="str">
            <v>MBA96-04</v>
          </cell>
          <cell r="B7">
            <v>4.5</v>
          </cell>
          <cell r="C7">
            <v>82.199996999999996</v>
          </cell>
          <cell r="D7">
            <v>3.9000001000000002</v>
          </cell>
          <cell r="E7">
            <v>1.659</v>
          </cell>
          <cell r="F7">
            <v>76.400002000000001</v>
          </cell>
          <cell r="G7">
            <v>41.099997999999999</v>
          </cell>
          <cell r="H7">
            <v>292</v>
          </cell>
          <cell r="I7">
            <v>1.536</v>
          </cell>
          <cell r="J7">
            <v>91.400002000000001</v>
          </cell>
          <cell r="K7">
            <v>2</v>
          </cell>
          <cell r="L7">
            <v>0.76999998000000003</v>
          </cell>
          <cell r="M7">
            <v>1</v>
          </cell>
          <cell r="N7">
            <v>3</v>
          </cell>
          <cell r="O7">
            <v>64</v>
          </cell>
          <cell r="P7">
            <v>5.9099997999999996</v>
          </cell>
          <cell r="Q7">
            <v>6.4499997999999996</v>
          </cell>
          <cell r="R7">
            <v>19.600000000000001</v>
          </cell>
          <cell r="S7">
            <v>96.5</v>
          </cell>
          <cell r="T7">
            <v>0</v>
          </cell>
          <cell r="U7">
            <v>83.900002000000001</v>
          </cell>
          <cell r="V7">
            <v>115</v>
          </cell>
          <cell r="W7">
            <v>129</v>
          </cell>
          <cell r="Y7" t="str">
            <v>B</v>
          </cell>
        </row>
        <row r="8">
          <cell r="A8" t="str">
            <v>MBF96-01</v>
          </cell>
          <cell r="B8">
            <v>4</v>
          </cell>
          <cell r="C8">
            <v>82.699996999999996</v>
          </cell>
          <cell r="D8">
            <v>3.25</v>
          </cell>
          <cell r="E8">
            <v>1.571</v>
          </cell>
          <cell r="F8">
            <v>75.400002000000001</v>
          </cell>
          <cell r="G8">
            <v>42.599997999999999</v>
          </cell>
          <cell r="H8">
            <v>311</v>
          </cell>
          <cell r="I8">
            <v>1.508</v>
          </cell>
          <cell r="J8">
            <v>92.699996999999996</v>
          </cell>
          <cell r="K8">
            <v>1.2</v>
          </cell>
          <cell r="L8">
            <v>0.69999999000000002</v>
          </cell>
          <cell r="M8">
            <v>2</v>
          </cell>
          <cell r="N8">
            <v>0</v>
          </cell>
          <cell r="O8">
            <v>75</v>
          </cell>
          <cell r="P8">
            <v>5.9099997999999996</v>
          </cell>
          <cell r="Q8">
            <v>5.3000002000000004</v>
          </cell>
          <cell r="R8">
            <v>20.5</v>
          </cell>
          <cell r="S8">
            <v>92.900002000000001</v>
          </cell>
          <cell r="T8">
            <v>0</v>
          </cell>
          <cell r="U8">
            <v>78.400002000000001</v>
          </cell>
          <cell r="V8">
            <v>208</v>
          </cell>
          <cell r="W8">
            <v>110</v>
          </cell>
          <cell r="Y8" t="str">
            <v>A</v>
          </cell>
        </row>
        <row r="9">
          <cell r="A9" t="str">
            <v>MBF96-02</v>
          </cell>
          <cell r="B9">
            <v>3.9000001000000002</v>
          </cell>
          <cell r="C9">
            <v>82.900002000000001</v>
          </cell>
          <cell r="D9">
            <v>3.2</v>
          </cell>
          <cell r="E9">
            <v>1.556</v>
          </cell>
          <cell r="F9">
            <v>75.400002000000001</v>
          </cell>
          <cell r="G9">
            <v>43</v>
          </cell>
          <cell r="H9">
            <v>268</v>
          </cell>
          <cell r="I9">
            <v>1.508</v>
          </cell>
          <cell r="J9">
            <v>92.400002000000001</v>
          </cell>
          <cell r="K9">
            <v>1</v>
          </cell>
          <cell r="L9">
            <v>0.69999999000000002</v>
          </cell>
          <cell r="M9">
            <v>1</v>
          </cell>
          <cell r="N9">
            <v>0</v>
          </cell>
          <cell r="O9">
            <v>76</v>
          </cell>
          <cell r="P9">
            <v>5.9099997999999996</v>
          </cell>
          <cell r="Q9">
            <v>5.3000002000000004</v>
          </cell>
          <cell r="R9">
            <v>20.9</v>
          </cell>
          <cell r="S9">
            <v>93.800003000000004</v>
          </cell>
          <cell r="T9">
            <v>0</v>
          </cell>
          <cell r="U9">
            <v>80.300003000000004</v>
          </cell>
          <cell r="V9">
            <v>247</v>
          </cell>
          <cell r="W9">
            <v>107</v>
          </cell>
          <cell r="Y9" t="str">
            <v>A</v>
          </cell>
        </row>
        <row r="10">
          <cell r="A10" t="str">
            <v>MBF96-03</v>
          </cell>
          <cell r="B10">
            <v>4.3000002000000004</v>
          </cell>
          <cell r="C10">
            <v>81.900002000000001</v>
          </cell>
          <cell r="D10">
            <v>3.25</v>
          </cell>
          <cell r="E10">
            <v>1.633</v>
          </cell>
          <cell r="F10">
            <v>75.400002000000001</v>
          </cell>
          <cell r="G10">
            <v>41.099997999999999</v>
          </cell>
          <cell r="H10">
            <v>301</v>
          </cell>
          <cell r="I10">
            <v>1.556</v>
          </cell>
          <cell r="J10">
            <v>90.300003000000004</v>
          </cell>
          <cell r="K10">
            <v>1.1000000000000001</v>
          </cell>
          <cell r="L10">
            <v>0.73000001999999997</v>
          </cell>
          <cell r="M10">
            <v>2</v>
          </cell>
          <cell r="N10">
            <v>0</v>
          </cell>
          <cell r="O10">
            <v>67</v>
          </cell>
          <cell r="P10">
            <v>6.0700002</v>
          </cell>
          <cell r="Q10">
            <v>5.3000002000000004</v>
          </cell>
          <cell r="R10">
            <v>19.799999</v>
          </cell>
          <cell r="S10">
            <v>87.900002000000001</v>
          </cell>
          <cell r="T10">
            <v>2</v>
          </cell>
          <cell r="U10">
            <v>63.599997999999999</v>
          </cell>
          <cell r="V10">
            <v>312</v>
          </cell>
          <cell r="W10">
            <v>140</v>
          </cell>
          <cell r="Y10" t="str">
            <v>F</v>
          </cell>
        </row>
        <row r="11">
          <cell r="A11" t="str">
            <v>MBF96-04</v>
          </cell>
          <cell r="B11">
            <v>4.3000002000000004</v>
          </cell>
          <cell r="C11">
            <v>82</v>
          </cell>
          <cell r="D11">
            <v>3.1500001000000002</v>
          </cell>
          <cell r="E11">
            <v>1.653</v>
          </cell>
          <cell r="F11">
            <v>74.800003000000004</v>
          </cell>
          <cell r="G11">
            <v>40.299999</v>
          </cell>
          <cell r="H11">
            <v>299</v>
          </cell>
          <cell r="I11">
            <v>1.5599999</v>
          </cell>
          <cell r="J11">
            <v>90.599997999999999</v>
          </cell>
          <cell r="K11">
            <v>1.1000000000000001</v>
          </cell>
          <cell r="L11">
            <v>0.74000001000000004</v>
          </cell>
          <cell r="M11">
            <v>2</v>
          </cell>
          <cell r="N11">
            <v>0</v>
          </cell>
          <cell r="O11">
            <v>66</v>
          </cell>
          <cell r="P11">
            <v>6.0700002</v>
          </cell>
          <cell r="Q11">
            <v>5.6500000999999997</v>
          </cell>
          <cell r="R11">
            <v>19.899999999999999</v>
          </cell>
          <cell r="S11">
            <v>84.599997999999999</v>
          </cell>
          <cell r="T11">
            <v>0</v>
          </cell>
          <cell r="U11">
            <v>66.199996999999996</v>
          </cell>
          <cell r="V11">
            <v>380</v>
          </cell>
          <cell r="W11">
            <v>159</v>
          </cell>
          <cell r="Y11" t="str">
            <v>C</v>
          </cell>
        </row>
        <row r="12">
          <cell r="A12" t="str">
            <v>MBF96-05</v>
          </cell>
          <cell r="B12">
            <v>4.4000000999999997</v>
          </cell>
          <cell r="C12">
            <v>80.699996999999996</v>
          </cell>
          <cell r="D12">
            <v>2.6500001000000002</v>
          </cell>
          <cell r="E12">
            <v>1.6659999999999999</v>
          </cell>
          <cell r="F12">
            <v>69.400002000000001</v>
          </cell>
          <cell r="G12">
            <v>37.099997999999999</v>
          </cell>
          <cell r="H12">
            <v>251</v>
          </cell>
          <cell r="I12">
            <v>1.5039998999999999</v>
          </cell>
          <cell r="J12">
            <v>92</v>
          </cell>
          <cell r="K12">
            <v>0.40000001000000002</v>
          </cell>
          <cell r="L12">
            <v>0.81999999000000001</v>
          </cell>
          <cell r="M12">
            <v>0</v>
          </cell>
          <cell r="N12">
            <v>1</v>
          </cell>
          <cell r="O12">
            <v>72</v>
          </cell>
          <cell r="P12">
            <v>5.8600000999999997</v>
          </cell>
          <cell r="Q12">
            <v>5.3000002000000004</v>
          </cell>
          <cell r="R12">
            <v>17.600000000000001</v>
          </cell>
          <cell r="S12">
            <v>96.900002000000001</v>
          </cell>
          <cell r="T12">
            <v>0</v>
          </cell>
          <cell r="U12">
            <v>86</v>
          </cell>
          <cell r="V12">
            <v>239</v>
          </cell>
          <cell r="W12">
            <v>16</v>
          </cell>
          <cell r="Y12" t="str">
            <v>B</v>
          </cell>
        </row>
        <row r="13">
          <cell r="A13" t="str">
            <v>MBF96-07</v>
          </cell>
          <cell r="B13">
            <v>4</v>
          </cell>
          <cell r="C13">
            <v>80.699996999999996</v>
          </cell>
          <cell r="D13">
            <v>3.0999998999999998</v>
          </cell>
          <cell r="E13">
            <v>1.6140000000000001</v>
          </cell>
          <cell r="F13">
            <v>71.300003000000004</v>
          </cell>
          <cell r="G13">
            <v>39.200001</v>
          </cell>
          <cell r="H13">
            <v>254</v>
          </cell>
          <cell r="I13">
            <v>1.492</v>
          </cell>
          <cell r="J13">
            <v>92.400002000000001</v>
          </cell>
          <cell r="K13">
            <v>0.89999998000000003</v>
          </cell>
          <cell r="L13">
            <v>0.81999999000000001</v>
          </cell>
          <cell r="M13">
            <v>2</v>
          </cell>
          <cell r="N13">
            <v>2</v>
          </cell>
          <cell r="O13">
            <v>74</v>
          </cell>
          <cell r="P13">
            <v>5.8299998999999998</v>
          </cell>
          <cell r="Q13">
            <v>4.5999999000000003</v>
          </cell>
          <cell r="R13">
            <v>18.600000000000001</v>
          </cell>
          <cell r="S13">
            <v>98.5</v>
          </cell>
          <cell r="T13">
            <v>0</v>
          </cell>
          <cell r="U13">
            <v>82.099997999999999</v>
          </cell>
          <cell r="V13">
            <v>177</v>
          </cell>
          <cell r="W13">
            <v>11</v>
          </cell>
          <cell r="Y13" t="str">
            <v>B</v>
          </cell>
        </row>
        <row r="14">
          <cell r="A14" t="str">
            <v>MBF96-08</v>
          </cell>
          <cell r="B14">
            <v>4</v>
          </cell>
          <cell r="C14">
            <v>80.599997999999999</v>
          </cell>
          <cell r="D14">
            <v>3.0999998999999998</v>
          </cell>
          <cell r="E14">
            <v>1.6359999999999999</v>
          </cell>
          <cell r="F14">
            <v>69.599997999999999</v>
          </cell>
          <cell r="G14">
            <v>37.700001</v>
          </cell>
          <cell r="H14">
            <v>234</v>
          </cell>
          <cell r="I14">
            <v>1.502</v>
          </cell>
          <cell r="J14">
            <v>92.300003000000004</v>
          </cell>
          <cell r="K14">
            <v>0.69999999000000002</v>
          </cell>
          <cell r="L14">
            <v>0.81999999000000001</v>
          </cell>
          <cell r="M14">
            <v>1</v>
          </cell>
          <cell r="N14">
            <v>1</v>
          </cell>
          <cell r="O14">
            <v>70</v>
          </cell>
          <cell r="P14">
            <v>5.8499999000000003</v>
          </cell>
          <cell r="Q14">
            <v>5.0999999000000003</v>
          </cell>
          <cell r="R14">
            <v>18.200001</v>
          </cell>
          <cell r="S14">
            <v>97.599997999999999</v>
          </cell>
          <cell r="T14">
            <v>0</v>
          </cell>
          <cell r="U14">
            <v>88</v>
          </cell>
          <cell r="V14">
            <v>195</v>
          </cell>
          <cell r="W14">
            <v>11</v>
          </cell>
          <cell r="Y14" t="str">
            <v>B</v>
          </cell>
        </row>
        <row r="15">
          <cell r="A15" t="str">
            <v>MBF96-09</v>
          </cell>
          <cell r="B15">
            <v>3.7</v>
          </cell>
          <cell r="C15">
            <v>80.300003000000004</v>
          </cell>
          <cell r="D15">
            <v>3.5999998999999998</v>
          </cell>
          <cell r="E15">
            <v>1.6720001</v>
          </cell>
          <cell r="F15">
            <v>73.300003000000004</v>
          </cell>
          <cell r="G15">
            <v>38.700001</v>
          </cell>
          <cell r="H15">
            <v>239</v>
          </cell>
          <cell r="I15">
            <v>1.498</v>
          </cell>
          <cell r="J15">
            <v>87.699996999999996</v>
          </cell>
          <cell r="K15">
            <v>0.5</v>
          </cell>
          <cell r="L15">
            <v>0.83999997000000004</v>
          </cell>
          <cell r="M15">
            <v>0</v>
          </cell>
          <cell r="N15">
            <v>2</v>
          </cell>
          <cell r="O15">
            <v>83</v>
          </cell>
          <cell r="P15">
            <v>5.9200001000000002</v>
          </cell>
          <cell r="Q15">
            <v>6.1999997999999996</v>
          </cell>
          <cell r="R15">
            <v>14.7</v>
          </cell>
          <cell r="S15">
            <v>97.400002000000001</v>
          </cell>
          <cell r="T15">
            <v>0</v>
          </cell>
          <cell r="U15">
            <v>78.699996999999996</v>
          </cell>
          <cell r="V15">
            <v>0</v>
          </cell>
          <cell r="W15">
            <v>0</v>
          </cell>
          <cell r="Y15" t="str">
            <v>B</v>
          </cell>
        </row>
        <row r="16">
          <cell r="A16" t="str">
            <v>MBF96-10</v>
          </cell>
          <cell r="B16">
            <v>3.7</v>
          </cell>
          <cell r="C16">
            <v>80</v>
          </cell>
          <cell r="D16">
            <v>3.4000001000000002</v>
          </cell>
          <cell r="E16">
            <v>1.6670001000000001</v>
          </cell>
          <cell r="F16">
            <v>71</v>
          </cell>
          <cell r="G16">
            <v>37.599997999999999</v>
          </cell>
          <cell r="H16">
            <v>239</v>
          </cell>
          <cell r="I16">
            <v>1.498</v>
          </cell>
          <cell r="J16">
            <v>86.5</v>
          </cell>
          <cell r="K16">
            <v>0.80000000999999998</v>
          </cell>
          <cell r="L16">
            <v>0.81</v>
          </cell>
          <cell r="M16">
            <v>0</v>
          </cell>
          <cell r="N16">
            <v>4</v>
          </cell>
          <cell r="O16">
            <v>80</v>
          </cell>
          <cell r="P16">
            <v>5.9299998</v>
          </cell>
          <cell r="Q16">
            <v>5.5999999000000003</v>
          </cell>
          <cell r="R16">
            <v>16.200001</v>
          </cell>
          <cell r="S16">
            <v>93.599997999999999</v>
          </cell>
          <cell r="T16">
            <v>1</v>
          </cell>
          <cell r="U16">
            <v>73.599997999999999</v>
          </cell>
          <cell r="V16">
            <v>349</v>
          </cell>
          <cell r="W16">
            <v>10</v>
          </cell>
          <cell r="Y16" t="str">
            <v>A</v>
          </cell>
        </row>
        <row r="17">
          <cell r="A17" t="str">
            <v>MBF96-11</v>
          </cell>
          <cell r="B17">
            <v>3.7</v>
          </cell>
          <cell r="C17">
            <v>80.099997999999999</v>
          </cell>
          <cell r="D17">
            <v>3.3499998999999998</v>
          </cell>
          <cell r="E17">
            <v>1.6670001000000001</v>
          </cell>
          <cell r="F17">
            <v>69.800003000000004</v>
          </cell>
          <cell r="G17">
            <v>37</v>
          </cell>
          <cell r="H17">
            <v>214</v>
          </cell>
          <cell r="I17">
            <v>1.5039998999999999</v>
          </cell>
          <cell r="J17">
            <v>84.199996999999996</v>
          </cell>
          <cell r="K17">
            <v>1.3</v>
          </cell>
          <cell r="L17">
            <v>0.75999998999999996</v>
          </cell>
          <cell r="M17">
            <v>4</v>
          </cell>
          <cell r="N17">
            <v>1</v>
          </cell>
          <cell r="O17">
            <v>81</v>
          </cell>
          <cell r="P17">
            <v>5.9499997999999996</v>
          </cell>
          <cell r="Q17">
            <v>5.4499997999999996</v>
          </cell>
          <cell r="R17">
            <v>15.1</v>
          </cell>
          <cell r="S17">
            <v>96.199996999999996</v>
          </cell>
          <cell r="T17">
            <v>0</v>
          </cell>
          <cell r="U17">
            <v>85.400002000000001</v>
          </cell>
          <cell r="V17">
            <v>0</v>
          </cell>
          <cell r="W17">
            <v>0</v>
          </cell>
          <cell r="Y17" t="str">
            <v>B</v>
          </cell>
        </row>
        <row r="18">
          <cell r="A18" t="str">
            <v>MBF96-12</v>
          </cell>
          <cell r="B18">
            <v>4.0999999000000003</v>
          </cell>
          <cell r="C18">
            <v>79.900002000000001</v>
          </cell>
          <cell r="D18">
            <v>3.25</v>
          </cell>
          <cell r="E18">
            <v>1.6459999999999999</v>
          </cell>
          <cell r="F18">
            <v>71.5</v>
          </cell>
          <cell r="G18">
            <v>38.5</v>
          </cell>
          <cell r="H18">
            <v>226</v>
          </cell>
          <cell r="I18">
            <v>1.492</v>
          </cell>
          <cell r="J18">
            <v>88.699996999999996</v>
          </cell>
          <cell r="K18">
            <v>1.1000000000000001</v>
          </cell>
          <cell r="L18">
            <v>0.82999997999999997</v>
          </cell>
          <cell r="M18">
            <v>2</v>
          </cell>
          <cell r="N18">
            <v>3</v>
          </cell>
          <cell r="O18">
            <v>75</v>
          </cell>
          <cell r="P18">
            <v>5.9099997999999996</v>
          </cell>
          <cell r="Q18">
            <v>5.5999999000000003</v>
          </cell>
          <cell r="R18">
            <v>17.899999999999999</v>
          </cell>
          <cell r="S18">
            <v>93.699996999999996</v>
          </cell>
          <cell r="T18">
            <v>1</v>
          </cell>
          <cell r="U18">
            <v>72.300003000000004</v>
          </cell>
          <cell r="V18">
            <v>300</v>
          </cell>
          <cell r="W18">
            <v>52</v>
          </cell>
          <cell r="Y18" t="str">
            <v>A</v>
          </cell>
        </row>
        <row r="19">
          <cell r="A19" t="str">
            <v>MBF96-13</v>
          </cell>
          <cell r="B19">
            <v>4.1999997999999996</v>
          </cell>
          <cell r="C19">
            <v>80.199996999999996</v>
          </cell>
          <cell r="D19">
            <v>3.45</v>
          </cell>
          <cell r="E19">
            <v>1.6180000000000001</v>
          </cell>
          <cell r="F19">
            <v>73.400002000000001</v>
          </cell>
          <cell r="G19">
            <v>40.299999</v>
          </cell>
          <cell r="H19">
            <v>226</v>
          </cell>
          <cell r="I19">
            <v>1.4890000000000001</v>
          </cell>
          <cell r="J19">
            <v>89.300003000000004</v>
          </cell>
          <cell r="K19">
            <v>0.60000001999999997</v>
          </cell>
          <cell r="L19">
            <v>0.85000001999999997</v>
          </cell>
          <cell r="M19">
            <v>2</v>
          </cell>
          <cell r="N19">
            <v>6</v>
          </cell>
          <cell r="O19">
            <v>73</v>
          </cell>
          <cell r="P19">
            <v>5.9000000999999997</v>
          </cell>
          <cell r="Q19">
            <v>5.6500000999999997</v>
          </cell>
          <cell r="R19">
            <v>19.5</v>
          </cell>
          <cell r="S19">
            <v>92.800003000000004</v>
          </cell>
          <cell r="T19">
            <v>0</v>
          </cell>
          <cell r="U19">
            <v>73.900002000000001</v>
          </cell>
          <cell r="V19">
            <v>30</v>
          </cell>
          <cell r="W19">
            <v>282</v>
          </cell>
          <cell r="Y19" t="str">
            <v>A</v>
          </cell>
        </row>
        <row r="20">
          <cell r="A20" t="str">
            <v>MBF96-14</v>
          </cell>
          <cell r="B20">
            <v>4.1999997999999996</v>
          </cell>
          <cell r="C20">
            <v>80.300003000000004</v>
          </cell>
          <cell r="D20">
            <v>3.5</v>
          </cell>
          <cell r="E20">
            <v>1.607</v>
          </cell>
          <cell r="F20">
            <v>72.400002000000001</v>
          </cell>
          <cell r="G20">
            <v>39.700001</v>
          </cell>
          <cell r="H20">
            <v>226</v>
          </cell>
          <cell r="I20">
            <v>1.4990000000000001</v>
          </cell>
          <cell r="J20">
            <v>91.800003000000004</v>
          </cell>
          <cell r="K20">
            <v>0.89999998000000003</v>
          </cell>
          <cell r="L20">
            <v>0.77999996999999999</v>
          </cell>
          <cell r="M20">
            <v>2</v>
          </cell>
          <cell r="N20">
            <v>0</v>
          </cell>
          <cell r="O20">
            <v>75</v>
          </cell>
          <cell r="P20">
            <v>5.9400000999999998</v>
          </cell>
          <cell r="Q20">
            <v>6.4499997999999996</v>
          </cell>
          <cell r="R20">
            <v>18.299999</v>
          </cell>
          <cell r="S20">
            <v>95.900002000000001</v>
          </cell>
          <cell r="T20">
            <v>0</v>
          </cell>
          <cell r="U20">
            <v>85.099997999999999</v>
          </cell>
          <cell r="V20">
            <v>248</v>
          </cell>
          <cell r="W20">
            <v>57</v>
          </cell>
          <cell r="Y20" t="str">
            <v>B</v>
          </cell>
        </row>
        <row r="21">
          <cell r="A21" t="str">
            <v>MBF96-15</v>
          </cell>
          <cell r="B21">
            <v>4.1999997999999996</v>
          </cell>
          <cell r="C21">
            <v>81</v>
          </cell>
          <cell r="D21">
            <v>3.3</v>
          </cell>
          <cell r="E21">
            <v>1.601</v>
          </cell>
          <cell r="F21">
            <v>69</v>
          </cell>
          <cell r="G21">
            <v>38.299999</v>
          </cell>
          <cell r="H21">
            <v>235</v>
          </cell>
          <cell r="I21">
            <v>1.508</v>
          </cell>
          <cell r="J21">
            <v>94.099997999999999</v>
          </cell>
          <cell r="K21">
            <v>0.69999999000000002</v>
          </cell>
          <cell r="L21">
            <v>0.80000000999999998</v>
          </cell>
          <cell r="M21">
            <v>1</v>
          </cell>
          <cell r="N21">
            <v>4</v>
          </cell>
          <cell r="O21">
            <v>62</v>
          </cell>
          <cell r="P21">
            <v>6.1300001000000002</v>
          </cell>
          <cell r="Q21">
            <v>5.25</v>
          </cell>
          <cell r="R21">
            <v>16.700001</v>
          </cell>
          <cell r="S21">
            <v>93.300003000000004</v>
          </cell>
          <cell r="T21">
            <v>0</v>
          </cell>
          <cell r="U21">
            <v>72.400002000000001</v>
          </cell>
          <cell r="V21">
            <v>165</v>
          </cell>
          <cell r="W21">
            <v>27</v>
          </cell>
          <cell r="Y21" t="str">
            <v>A</v>
          </cell>
        </row>
        <row r="22">
          <cell r="A22" t="str">
            <v>MBF96-16</v>
          </cell>
          <cell r="B22">
            <v>4.3000002000000004</v>
          </cell>
          <cell r="C22">
            <v>80.900002000000001</v>
          </cell>
          <cell r="D22">
            <v>3.4000001000000002</v>
          </cell>
          <cell r="E22">
            <v>1.6419999999999999</v>
          </cell>
          <cell r="F22">
            <v>70</v>
          </cell>
          <cell r="G22">
            <v>37.799999</v>
          </cell>
          <cell r="H22">
            <v>253</v>
          </cell>
          <cell r="I22">
            <v>1.5029999999999999</v>
          </cell>
          <cell r="J22">
            <v>92.5</v>
          </cell>
          <cell r="K22">
            <v>1.2</v>
          </cell>
          <cell r="L22">
            <v>0.82999997999999997</v>
          </cell>
          <cell r="M22">
            <v>1</v>
          </cell>
          <cell r="N22">
            <v>0</v>
          </cell>
          <cell r="O22">
            <v>61</v>
          </cell>
          <cell r="P22">
            <v>6.1100000999999997</v>
          </cell>
          <cell r="Q22">
            <v>5.4000000999999997</v>
          </cell>
          <cell r="R22">
            <v>16.799999</v>
          </cell>
          <cell r="S22">
            <v>94.900002000000001</v>
          </cell>
          <cell r="T22">
            <v>0</v>
          </cell>
          <cell r="U22">
            <v>76.800003000000004</v>
          </cell>
          <cell r="V22">
            <v>178</v>
          </cell>
          <cell r="W22">
            <v>24</v>
          </cell>
          <cell r="Y22" t="str">
            <v>A</v>
          </cell>
        </row>
        <row r="23">
          <cell r="A23" t="str">
            <v>MBF97-02</v>
          </cell>
          <cell r="B23">
            <v>3.9000001000000002</v>
          </cell>
          <cell r="C23">
            <v>80.599997999999999</v>
          </cell>
          <cell r="D23">
            <v>3.3</v>
          </cell>
          <cell r="E23">
            <v>1.6120000000000001</v>
          </cell>
          <cell r="F23">
            <v>64.699996999999996</v>
          </cell>
          <cell r="G23">
            <v>35.5</v>
          </cell>
          <cell r="H23">
            <v>265</v>
          </cell>
          <cell r="I23">
            <v>1.5249999999999999</v>
          </cell>
          <cell r="J23">
            <v>87.599997999999999</v>
          </cell>
          <cell r="K23">
            <v>1.4</v>
          </cell>
          <cell r="L23">
            <v>0.76999998000000003</v>
          </cell>
          <cell r="M23">
            <v>0</v>
          </cell>
          <cell r="N23">
            <v>6</v>
          </cell>
          <cell r="O23">
            <v>69</v>
          </cell>
          <cell r="P23">
            <v>5.9499997999999996</v>
          </cell>
          <cell r="Q23">
            <v>5.5</v>
          </cell>
          <cell r="R23">
            <v>15.6</v>
          </cell>
          <cell r="S23">
            <v>83.800003000000004</v>
          </cell>
          <cell r="T23">
            <v>1</v>
          </cell>
          <cell r="U23">
            <v>57.5</v>
          </cell>
          <cell r="V23">
            <v>0</v>
          </cell>
          <cell r="W23">
            <v>0</v>
          </cell>
          <cell r="Y23" t="str">
            <v>F</v>
          </cell>
        </row>
        <row r="24">
          <cell r="A24" t="str">
            <v>MCA96-01</v>
          </cell>
          <cell r="B24">
            <v>3.8</v>
          </cell>
          <cell r="C24">
            <v>81.5</v>
          </cell>
          <cell r="D24">
            <v>3.4000001000000002</v>
          </cell>
          <cell r="E24">
            <v>1.7589999000000001</v>
          </cell>
          <cell r="F24">
            <v>79.199996999999996</v>
          </cell>
          <cell r="G24">
            <v>39.799999</v>
          </cell>
          <cell r="H24">
            <v>268</v>
          </cell>
          <cell r="I24">
            <v>1.4570000000000001</v>
          </cell>
          <cell r="J24">
            <v>92.400002000000001</v>
          </cell>
          <cell r="K24">
            <v>0.5</v>
          </cell>
          <cell r="L24">
            <v>0.74000001000000004</v>
          </cell>
          <cell r="M24">
            <v>1</v>
          </cell>
          <cell r="N24">
            <v>1</v>
          </cell>
          <cell r="O24">
            <v>63</v>
          </cell>
          <cell r="P24">
            <v>5.8699998999999998</v>
          </cell>
          <cell r="Q24">
            <v>5.25</v>
          </cell>
          <cell r="R24">
            <v>20.700001</v>
          </cell>
          <cell r="S24">
            <v>96.900002000000001</v>
          </cell>
          <cell r="T24">
            <v>0</v>
          </cell>
          <cell r="U24">
            <v>78.5</v>
          </cell>
          <cell r="V24">
            <v>378</v>
          </cell>
          <cell r="W24">
            <v>39</v>
          </cell>
          <cell r="Y24" t="str">
            <v>B</v>
          </cell>
        </row>
        <row r="25">
          <cell r="A25" t="str">
            <v>MCA96-02</v>
          </cell>
          <cell r="B25">
            <v>3.8</v>
          </cell>
          <cell r="C25">
            <v>81.400002000000001</v>
          </cell>
          <cell r="D25">
            <v>3.3</v>
          </cell>
          <cell r="E25">
            <v>1.7270000000000001</v>
          </cell>
          <cell r="F25">
            <v>79.099997999999999</v>
          </cell>
          <cell r="G25">
            <v>40.599997999999999</v>
          </cell>
          <cell r="H25">
            <v>261</v>
          </cell>
          <cell r="I25">
            <v>1.4590000000000001</v>
          </cell>
          <cell r="J25">
            <v>94</v>
          </cell>
          <cell r="K25">
            <v>0.40000001000000002</v>
          </cell>
          <cell r="L25">
            <v>0.75999998999999996</v>
          </cell>
          <cell r="M25">
            <v>2</v>
          </cell>
          <cell r="N25">
            <v>3</v>
          </cell>
          <cell r="O25">
            <v>62</v>
          </cell>
          <cell r="P25">
            <v>5.8699998999999998</v>
          </cell>
          <cell r="Q25">
            <v>4.9000000999999997</v>
          </cell>
          <cell r="R25">
            <v>21.200001</v>
          </cell>
          <cell r="S25">
            <v>96.599997999999999</v>
          </cell>
          <cell r="T25">
            <v>0</v>
          </cell>
          <cell r="U25">
            <v>82.199996999999996</v>
          </cell>
          <cell r="V25">
            <v>461</v>
          </cell>
          <cell r="W25">
            <v>39</v>
          </cell>
          <cell r="Y25" t="str">
            <v>B</v>
          </cell>
        </row>
        <row r="26">
          <cell r="A26" t="str">
            <v>MCA96-03</v>
          </cell>
          <cell r="B26">
            <v>3.4000001000000002</v>
          </cell>
          <cell r="C26">
            <v>81.300003000000004</v>
          </cell>
          <cell r="D26">
            <v>3</v>
          </cell>
          <cell r="E26">
            <v>1.71</v>
          </cell>
          <cell r="F26">
            <v>74.800003000000004</v>
          </cell>
          <cell r="G26">
            <v>38.599997999999999</v>
          </cell>
          <cell r="H26">
            <v>258</v>
          </cell>
          <cell r="I26">
            <v>1.4850000000000001</v>
          </cell>
          <cell r="J26">
            <v>90.199996999999996</v>
          </cell>
          <cell r="K26">
            <v>0.89999998000000003</v>
          </cell>
          <cell r="L26">
            <v>0.70999997999999997</v>
          </cell>
          <cell r="M26">
            <v>1</v>
          </cell>
          <cell r="N26">
            <v>0</v>
          </cell>
          <cell r="O26">
            <v>69</v>
          </cell>
          <cell r="P26">
            <v>5.8800001000000002</v>
          </cell>
          <cell r="Q26">
            <v>4.6999997999999996</v>
          </cell>
          <cell r="R26">
            <v>16.200001</v>
          </cell>
          <cell r="S26">
            <v>89</v>
          </cell>
          <cell r="T26">
            <v>0</v>
          </cell>
          <cell r="U26">
            <v>72.599997999999999</v>
          </cell>
          <cell r="V26">
            <v>781</v>
          </cell>
          <cell r="W26">
            <v>76</v>
          </cell>
          <cell r="Y26" t="str">
            <v>A</v>
          </cell>
        </row>
        <row r="27">
          <cell r="A27" t="str">
            <v>MCA96-04</v>
          </cell>
          <cell r="B27">
            <v>3.4000001000000002</v>
          </cell>
          <cell r="C27">
            <v>81.599997999999999</v>
          </cell>
          <cell r="D27">
            <v>3</v>
          </cell>
          <cell r="E27">
            <v>1.706</v>
          </cell>
          <cell r="F27">
            <v>73.599997999999999</v>
          </cell>
          <cell r="G27">
            <v>38</v>
          </cell>
          <cell r="H27">
            <v>263</v>
          </cell>
          <cell r="I27">
            <v>1.4890000000000001</v>
          </cell>
          <cell r="J27">
            <v>89.199996999999996</v>
          </cell>
          <cell r="K27">
            <v>1.1000000000000001</v>
          </cell>
          <cell r="L27">
            <v>0.72000003000000001</v>
          </cell>
          <cell r="M27">
            <v>1</v>
          </cell>
          <cell r="N27">
            <v>0</v>
          </cell>
          <cell r="O27">
            <v>69</v>
          </cell>
          <cell r="P27">
            <v>5.8899999000000003</v>
          </cell>
          <cell r="Q27">
            <v>4.5999999000000003</v>
          </cell>
          <cell r="R27">
            <v>14.3</v>
          </cell>
          <cell r="S27">
            <v>93.199996999999996</v>
          </cell>
          <cell r="T27">
            <v>0</v>
          </cell>
          <cell r="U27">
            <v>75.5</v>
          </cell>
          <cell r="V27">
            <v>661</v>
          </cell>
          <cell r="W27">
            <v>65</v>
          </cell>
          <cell r="Y27" t="str">
            <v>A</v>
          </cell>
        </row>
        <row r="28">
          <cell r="A28" t="str">
            <v>MCA96-05</v>
          </cell>
          <cell r="B28">
            <v>3.9000001000000002</v>
          </cell>
          <cell r="C28">
            <v>81.300003000000004</v>
          </cell>
          <cell r="D28">
            <v>3.0999998999999998</v>
          </cell>
          <cell r="E28">
            <v>1.724</v>
          </cell>
          <cell r="F28">
            <v>73.400002000000001</v>
          </cell>
          <cell r="G28">
            <v>37.700001</v>
          </cell>
          <cell r="H28">
            <v>257</v>
          </cell>
          <cell r="I28">
            <v>1.4870000000000001</v>
          </cell>
          <cell r="J28">
            <v>88</v>
          </cell>
          <cell r="K28">
            <v>1.2</v>
          </cell>
          <cell r="L28">
            <v>0.73000001999999997</v>
          </cell>
          <cell r="M28">
            <v>2</v>
          </cell>
          <cell r="N28">
            <v>0</v>
          </cell>
          <cell r="O28">
            <v>65</v>
          </cell>
          <cell r="P28">
            <v>6.0100002000000003</v>
          </cell>
          <cell r="Q28">
            <v>5.25</v>
          </cell>
          <cell r="R28">
            <v>17.899999999999999</v>
          </cell>
          <cell r="S28">
            <v>94.5</v>
          </cell>
          <cell r="T28">
            <v>0</v>
          </cell>
          <cell r="U28">
            <v>78.800003000000004</v>
          </cell>
          <cell r="V28">
            <v>416</v>
          </cell>
          <cell r="W28">
            <v>91</v>
          </cell>
          <cell r="Y28" t="str">
            <v>A</v>
          </cell>
        </row>
        <row r="29">
          <cell r="A29" t="str">
            <v>MCA96-06</v>
          </cell>
          <cell r="B29">
            <v>4</v>
          </cell>
          <cell r="C29">
            <v>81.300003000000004</v>
          </cell>
          <cell r="D29">
            <v>2.95</v>
          </cell>
          <cell r="E29">
            <v>1.7250000000000001</v>
          </cell>
          <cell r="F29">
            <v>73.800003000000004</v>
          </cell>
          <cell r="G29">
            <v>37.900002000000001</v>
          </cell>
          <cell r="H29">
            <v>256</v>
          </cell>
          <cell r="I29">
            <v>1.482</v>
          </cell>
          <cell r="J29">
            <v>88.099997999999999</v>
          </cell>
          <cell r="K29">
            <v>1.6</v>
          </cell>
          <cell r="L29">
            <v>0.72000003000000001</v>
          </cell>
          <cell r="M29">
            <v>2</v>
          </cell>
          <cell r="N29">
            <v>0</v>
          </cell>
          <cell r="O29">
            <v>53</v>
          </cell>
          <cell r="P29">
            <v>6.04</v>
          </cell>
          <cell r="Q29">
            <v>4.8000002000000004</v>
          </cell>
          <cell r="R29">
            <v>18.100000000000001</v>
          </cell>
          <cell r="S29">
            <v>93.099997999999999</v>
          </cell>
          <cell r="T29">
            <v>0</v>
          </cell>
          <cell r="U29">
            <v>70.5</v>
          </cell>
          <cell r="V29">
            <v>552</v>
          </cell>
          <cell r="W29">
            <v>80</v>
          </cell>
          <cell r="Y29" t="str">
            <v>A</v>
          </cell>
        </row>
        <row r="30">
          <cell r="A30" t="str">
            <v>MCA96-07</v>
          </cell>
          <cell r="B30">
            <v>4.1999997999999996</v>
          </cell>
          <cell r="C30">
            <v>81.900002000000001</v>
          </cell>
          <cell r="D30">
            <v>2.9000001000000002</v>
          </cell>
          <cell r="E30">
            <v>1.698</v>
          </cell>
          <cell r="F30">
            <v>76.099997999999999</v>
          </cell>
          <cell r="G30">
            <v>39.900002000000001</v>
          </cell>
          <cell r="H30">
            <v>269</v>
          </cell>
          <cell r="I30">
            <v>1.5009999999999999</v>
          </cell>
          <cell r="J30">
            <v>87.599997999999999</v>
          </cell>
          <cell r="K30">
            <v>1.7</v>
          </cell>
          <cell r="L30">
            <v>0.67000002000000003</v>
          </cell>
          <cell r="M30">
            <v>3</v>
          </cell>
          <cell r="N30">
            <v>0</v>
          </cell>
          <cell r="O30">
            <v>72</v>
          </cell>
          <cell r="P30">
            <v>5.8400002000000004</v>
          </cell>
          <cell r="Q30">
            <v>5.0500002000000004</v>
          </cell>
          <cell r="R30">
            <v>19.600000000000001</v>
          </cell>
          <cell r="S30">
            <v>89.900002000000001</v>
          </cell>
          <cell r="T30">
            <v>0</v>
          </cell>
          <cell r="U30">
            <v>75.199996999999996</v>
          </cell>
          <cell r="V30">
            <v>380</v>
          </cell>
          <cell r="W30">
            <v>56</v>
          </cell>
          <cell r="Y30" t="str">
            <v>A</v>
          </cell>
        </row>
        <row r="31">
          <cell r="A31" t="str">
            <v>MCA96-08</v>
          </cell>
          <cell r="B31">
            <v>4.3000002000000004</v>
          </cell>
          <cell r="C31">
            <v>82</v>
          </cell>
          <cell r="D31">
            <v>2.8</v>
          </cell>
          <cell r="E31">
            <v>1.702</v>
          </cell>
          <cell r="F31">
            <v>76</v>
          </cell>
          <cell r="G31">
            <v>39.799999</v>
          </cell>
          <cell r="H31">
            <v>285</v>
          </cell>
          <cell r="I31">
            <v>1.4990000000000001</v>
          </cell>
          <cell r="J31">
            <v>87.5</v>
          </cell>
          <cell r="K31">
            <v>1.7</v>
          </cell>
          <cell r="L31">
            <v>0.70999997999999997</v>
          </cell>
          <cell r="M31">
            <v>3</v>
          </cell>
          <cell r="N31">
            <v>0</v>
          </cell>
          <cell r="O31">
            <v>71</v>
          </cell>
          <cell r="P31">
            <v>5.8200002</v>
          </cell>
          <cell r="Q31">
            <v>4.6999997999999996</v>
          </cell>
          <cell r="R31">
            <v>19.700001</v>
          </cell>
          <cell r="S31">
            <v>91.099997999999999</v>
          </cell>
          <cell r="T31">
            <v>0</v>
          </cell>
          <cell r="U31">
            <v>70.300003000000004</v>
          </cell>
          <cell r="V31">
            <v>286</v>
          </cell>
          <cell r="W31">
            <v>59</v>
          </cell>
          <cell r="Y31" t="str">
            <v>A</v>
          </cell>
        </row>
        <row r="32">
          <cell r="A32" t="str">
            <v>MCA96-09</v>
          </cell>
          <cell r="B32">
            <v>4.3000002000000004</v>
          </cell>
          <cell r="C32">
            <v>81.400002000000001</v>
          </cell>
          <cell r="D32">
            <v>3.1500001000000002</v>
          </cell>
          <cell r="E32">
            <v>1.752</v>
          </cell>
          <cell r="F32">
            <v>79.400002000000001</v>
          </cell>
          <cell r="G32">
            <v>40.299999</v>
          </cell>
          <cell r="H32">
            <v>233</v>
          </cell>
          <cell r="I32">
            <v>1.502</v>
          </cell>
          <cell r="J32">
            <v>88.900002000000001</v>
          </cell>
          <cell r="K32">
            <v>0.89999998000000003</v>
          </cell>
          <cell r="L32">
            <v>0.70999997999999997</v>
          </cell>
          <cell r="M32">
            <v>2</v>
          </cell>
          <cell r="N32">
            <v>0</v>
          </cell>
          <cell r="O32">
            <v>64</v>
          </cell>
          <cell r="P32">
            <v>5.9099997999999996</v>
          </cell>
          <cell r="Q32">
            <v>5.0999999000000003</v>
          </cell>
          <cell r="R32">
            <v>19</v>
          </cell>
          <cell r="S32">
            <v>94.900002000000001</v>
          </cell>
          <cell r="T32">
            <v>0</v>
          </cell>
          <cell r="U32">
            <v>74.699996999999996</v>
          </cell>
          <cell r="V32">
            <v>344</v>
          </cell>
          <cell r="W32">
            <v>133</v>
          </cell>
          <cell r="Y32" t="str">
            <v>A</v>
          </cell>
        </row>
        <row r="33">
          <cell r="A33" t="str">
            <v>MCA96-10</v>
          </cell>
          <cell r="B33">
            <v>4.0999999000000003</v>
          </cell>
          <cell r="C33">
            <v>81.199996999999996</v>
          </cell>
          <cell r="D33">
            <v>3.2</v>
          </cell>
          <cell r="E33">
            <v>1.7490000000000001</v>
          </cell>
          <cell r="F33">
            <v>80.5</v>
          </cell>
          <cell r="G33">
            <v>40.900002000000001</v>
          </cell>
          <cell r="H33">
            <v>283</v>
          </cell>
          <cell r="I33">
            <v>1.5039998999999999</v>
          </cell>
          <cell r="J33">
            <v>88.5</v>
          </cell>
          <cell r="K33">
            <v>1.1000000000000001</v>
          </cell>
          <cell r="L33">
            <v>0.69999999000000002</v>
          </cell>
          <cell r="M33">
            <v>0</v>
          </cell>
          <cell r="N33">
            <v>0</v>
          </cell>
          <cell r="O33">
            <v>75</v>
          </cell>
          <cell r="P33">
            <v>5.8800001000000002</v>
          </cell>
          <cell r="Q33">
            <v>5.6999997999999996</v>
          </cell>
          <cell r="R33">
            <v>18.5</v>
          </cell>
          <cell r="S33">
            <v>90.800003000000004</v>
          </cell>
          <cell r="T33">
            <v>0</v>
          </cell>
          <cell r="U33">
            <v>70.900002000000001</v>
          </cell>
          <cell r="V33">
            <v>376</v>
          </cell>
          <cell r="W33">
            <v>117</v>
          </cell>
          <cell r="Y33" t="str">
            <v>A</v>
          </cell>
        </row>
        <row r="34">
          <cell r="A34" t="str">
            <v>MCA96-11</v>
          </cell>
          <cell r="B34">
            <v>4.1999997999999996</v>
          </cell>
          <cell r="C34">
            <v>81.599997999999999</v>
          </cell>
          <cell r="D34">
            <v>3.45</v>
          </cell>
          <cell r="E34">
            <v>1.7090000000000001</v>
          </cell>
          <cell r="F34">
            <v>79</v>
          </cell>
          <cell r="G34">
            <v>41.099997999999999</v>
          </cell>
          <cell r="H34">
            <v>244</v>
          </cell>
          <cell r="I34">
            <v>1.492</v>
          </cell>
          <cell r="J34">
            <v>90.300003000000004</v>
          </cell>
          <cell r="K34">
            <v>1.1000000000000001</v>
          </cell>
          <cell r="L34">
            <v>0.81</v>
          </cell>
          <cell r="M34">
            <v>0</v>
          </cell>
          <cell r="N34">
            <v>1</v>
          </cell>
          <cell r="O34">
            <v>75</v>
          </cell>
          <cell r="P34">
            <v>5.8699998999999998</v>
          </cell>
          <cell r="Q34">
            <v>5.4499997999999996</v>
          </cell>
          <cell r="R34">
            <v>20.399999999999999</v>
          </cell>
          <cell r="S34">
            <v>93.099997999999999</v>
          </cell>
          <cell r="T34">
            <v>0</v>
          </cell>
          <cell r="U34">
            <v>77.099997999999999</v>
          </cell>
          <cell r="V34">
            <v>420</v>
          </cell>
          <cell r="W34">
            <v>0</v>
          </cell>
          <cell r="Y34" t="str">
            <v>A</v>
          </cell>
        </row>
        <row r="35">
          <cell r="A35" t="str">
            <v>MCA96-12</v>
          </cell>
          <cell r="B35">
            <v>4.1999997999999996</v>
          </cell>
          <cell r="C35">
            <v>81.599997999999999</v>
          </cell>
          <cell r="D35">
            <v>3.4000001000000002</v>
          </cell>
          <cell r="E35">
            <v>1.7110000000000001</v>
          </cell>
          <cell r="F35">
            <v>78.800003000000004</v>
          </cell>
          <cell r="G35">
            <v>41</v>
          </cell>
          <cell r="H35">
            <v>254</v>
          </cell>
          <cell r="I35">
            <v>1.4870000000000001</v>
          </cell>
          <cell r="J35">
            <v>90.400002000000001</v>
          </cell>
          <cell r="K35">
            <v>0.69999999000000002</v>
          </cell>
          <cell r="L35">
            <v>0.81</v>
          </cell>
          <cell r="M35">
            <v>0</v>
          </cell>
          <cell r="N35">
            <v>1</v>
          </cell>
          <cell r="O35">
            <v>75</v>
          </cell>
          <cell r="P35">
            <v>5.8899999000000003</v>
          </cell>
          <cell r="Q35">
            <v>5.4000000999999997</v>
          </cell>
          <cell r="R35">
            <v>19.200001</v>
          </cell>
          <cell r="S35">
            <v>96.199996999999996</v>
          </cell>
          <cell r="T35">
            <v>0</v>
          </cell>
          <cell r="U35">
            <v>80.699996999999996</v>
          </cell>
          <cell r="V35">
            <v>190</v>
          </cell>
          <cell r="W35">
            <v>81</v>
          </cell>
          <cell r="Y35" t="str">
            <v>B</v>
          </cell>
        </row>
        <row r="36">
          <cell r="A36" t="str">
            <v>MCA97-01</v>
          </cell>
          <cell r="B36">
            <v>4.5</v>
          </cell>
          <cell r="C36">
            <v>83.300003000000004</v>
          </cell>
          <cell r="D36">
            <v>2.6500001000000002</v>
          </cell>
          <cell r="E36">
            <v>1.732</v>
          </cell>
          <cell r="F36">
            <v>72.900002000000001</v>
          </cell>
          <cell r="G36">
            <v>37.599997999999999</v>
          </cell>
          <cell r="H36">
            <v>249</v>
          </cell>
          <cell r="I36">
            <v>1.6799999000000001</v>
          </cell>
          <cell r="J36">
            <v>81.900002000000001</v>
          </cell>
          <cell r="K36">
            <v>2.7</v>
          </cell>
          <cell r="L36">
            <v>0.73000001999999997</v>
          </cell>
          <cell r="M36">
            <v>0</v>
          </cell>
          <cell r="N36">
            <v>0</v>
          </cell>
          <cell r="O36">
            <v>62</v>
          </cell>
          <cell r="P36">
            <v>5.9000000999999997</v>
          </cell>
          <cell r="Q36">
            <v>4.6999997999999996</v>
          </cell>
          <cell r="R36">
            <v>18</v>
          </cell>
          <cell r="S36">
            <v>88.099997999999999</v>
          </cell>
          <cell r="T36">
            <v>0</v>
          </cell>
          <cell r="U36">
            <v>72</v>
          </cell>
          <cell r="V36">
            <v>175</v>
          </cell>
          <cell r="W36">
            <v>253</v>
          </cell>
          <cell r="Y36" t="str">
            <v>A</v>
          </cell>
        </row>
        <row r="37">
          <cell r="A37" t="str">
            <v>MCA97-02</v>
          </cell>
          <cell r="B37">
            <v>4.5</v>
          </cell>
          <cell r="C37">
            <v>83.199996999999996</v>
          </cell>
          <cell r="D37">
            <v>2.6500001000000002</v>
          </cell>
          <cell r="E37">
            <v>1.734</v>
          </cell>
          <cell r="F37">
            <v>73.300003000000004</v>
          </cell>
          <cell r="G37">
            <v>37.799999</v>
          </cell>
          <cell r="H37">
            <v>249</v>
          </cell>
          <cell r="I37">
            <v>1.6639999999999999</v>
          </cell>
          <cell r="J37">
            <v>81.199996999999996</v>
          </cell>
          <cell r="K37">
            <v>3.9000001000000002</v>
          </cell>
          <cell r="L37">
            <v>0.75999998999999996</v>
          </cell>
          <cell r="M37">
            <v>0</v>
          </cell>
          <cell r="N37">
            <v>0</v>
          </cell>
          <cell r="O37">
            <v>65</v>
          </cell>
          <cell r="P37">
            <v>5.9099997999999996</v>
          </cell>
          <cell r="Q37">
            <v>4.6999997999999996</v>
          </cell>
          <cell r="R37">
            <v>18.200001</v>
          </cell>
          <cell r="S37">
            <v>86.099997999999999</v>
          </cell>
          <cell r="T37">
            <v>0</v>
          </cell>
          <cell r="U37">
            <v>71</v>
          </cell>
          <cell r="V37">
            <v>206</v>
          </cell>
          <cell r="W37">
            <v>242</v>
          </cell>
          <cell r="Y37" t="str">
            <v>A</v>
          </cell>
        </row>
        <row r="38">
          <cell r="A38" t="str">
            <v>MCA97-03</v>
          </cell>
          <cell r="B38">
            <v>4</v>
          </cell>
          <cell r="C38">
            <v>82.300003000000004</v>
          </cell>
          <cell r="D38">
            <v>3.3499998999999998</v>
          </cell>
          <cell r="E38">
            <v>1.7110000000000001</v>
          </cell>
          <cell r="F38">
            <v>78.900002000000001</v>
          </cell>
          <cell r="G38">
            <v>40.900002000000001</v>
          </cell>
          <cell r="H38">
            <v>240</v>
          </cell>
          <cell r="I38">
            <v>1.5169999999999999</v>
          </cell>
          <cell r="J38">
            <v>86.400002000000001</v>
          </cell>
          <cell r="K38">
            <v>1.3</v>
          </cell>
          <cell r="L38">
            <v>0.73000001999999997</v>
          </cell>
          <cell r="M38">
            <v>1</v>
          </cell>
          <cell r="N38">
            <v>0</v>
          </cell>
          <cell r="O38">
            <v>73</v>
          </cell>
          <cell r="P38">
            <v>5.7800001999999999</v>
          </cell>
          <cell r="Q38">
            <v>5.5999999000000003</v>
          </cell>
          <cell r="R38">
            <v>21.1</v>
          </cell>
          <cell r="S38">
            <v>91.599997999999999</v>
          </cell>
          <cell r="T38">
            <v>0</v>
          </cell>
          <cell r="U38">
            <v>76.900002000000001</v>
          </cell>
          <cell r="V38">
            <v>156</v>
          </cell>
          <cell r="W38">
            <v>110</v>
          </cell>
          <cell r="Y38" t="str">
            <v>A</v>
          </cell>
        </row>
        <row r="39">
          <cell r="A39" t="str">
            <v>MCA97-04</v>
          </cell>
          <cell r="B39">
            <v>4</v>
          </cell>
          <cell r="C39">
            <v>82.099997999999999</v>
          </cell>
          <cell r="D39">
            <v>3.3499998999999998</v>
          </cell>
          <cell r="E39">
            <v>1.7180001</v>
          </cell>
          <cell r="F39">
            <v>78.300003000000004</v>
          </cell>
          <cell r="G39">
            <v>40.400002000000001</v>
          </cell>
          <cell r="H39">
            <v>238</v>
          </cell>
          <cell r="I39">
            <v>1.5229999999999999</v>
          </cell>
          <cell r="J39">
            <v>86.300003000000004</v>
          </cell>
          <cell r="K39">
            <v>1.3</v>
          </cell>
          <cell r="L39">
            <v>0.75</v>
          </cell>
          <cell r="M39">
            <v>0</v>
          </cell>
          <cell r="N39">
            <v>1</v>
          </cell>
          <cell r="O39">
            <v>71</v>
          </cell>
          <cell r="P39">
            <v>5.79</v>
          </cell>
          <cell r="Q39">
            <v>5.6500000999999997</v>
          </cell>
          <cell r="R39">
            <v>19.5</v>
          </cell>
          <cell r="S39">
            <v>93.199996999999996</v>
          </cell>
          <cell r="T39">
            <v>0</v>
          </cell>
          <cell r="U39">
            <v>78.400002000000001</v>
          </cell>
          <cell r="V39">
            <v>109</v>
          </cell>
          <cell r="W39">
            <v>140</v>
          </cell>
          <cell r="Y39" t="str">
            <v>A</v>
          </cell>
        </row>
        <row r="40">
          <cell r="A40" t="str">
            <v>MCA97-05</v>
          </cell>
          <cell r="B40">
            <v>4.4000000999999997</v>
          </cell>
          <cell r="C40">
            <v>82.199996999999996</v>
          </cell>
          <cell r="D40">
            <v>3.1500001000000002</v>
          </cell>
          <cell r="E40">
            <v>1.6970000000000001</v>
          </cell>
          <cell r="F40">
            <v>75.199996999999996</v>
          </cell>
          <cell r="G40">
            <v>39.5</v>
          </cell>
          <cell r="H40">
            <v>236</v>
          </cell>
          <cell r="I40">
            <v>1.544</v>
          </cell>
          <cell r="J40">
            <v>85.599997999999999</v>
          </cell>
          <cell r="K40">
            <v>1.4</v>
          </cell>
          <cell r="L40">
            <v>0.74000001000000004</v>
          </cell>
          <cell r="M40">
            <v>2</v>
          </cell>
          <cell r="N40">
            <v>0</v>
          </cell>
          <cell r="O40">
            <v>71</v>
          </cell>
          <cell r="P40">
            <v>5.8000002000000004</v>
          </cell>
          <cell r="Q40">
            <v>5.25</v>
          </cell>
          <cell r="R40">
            <v>17.799999</v>
          </cell>
          <cell r="S40">
            <v>93.599997999999999</v>
          </cell>
          <cell r="T40">
            <v>0</v>
          </cell>
          <cell r="U40">
            <v>74.300003000000004</v>
          </cell>
          <cell r="V40">
            <v>0</v>
          </cell>
          <cell r="W40">
            <v>0</v>
          </cell>
          <cell r="Y40" t="str">
            <v>A</v>
          </cell>
        </row>
        <row r="41">
          <cell r="A41" t="str">
            <v>MCA97-06</v>
          </cell>
          <cell r="B41">
            <v>4</v>
          </cell>
          <cell r="C41">
            <v>82.400002000000001</v>
          </cell>
          <cell r="D41">
            <v>2.95</v>
          </cell>
          <cell r="E41">
            <v>1.71</v>
          </cell>
          <cell r="F41">
            <v>76.699996999999996</v>
          </cell>
          <cell r="G41">
            <v>39.799999</v>
          </cell>
          <cell r="H41">
            <v>240</v>
          </cell>
          <cell r="I41">
            <v>1.554</v>
          </cell>
          <cell r="J41">
            <v>86.199996999999996</v>
          </cell>
          <cell r="K41">
            <v>0.80000000999999998</v>
          </cell>
          <cell r="L41">
            <v>0.70999997999999997</v>
          </cell>
          <cell r="M41">
            <v>0</v>
          </cell>
          <cell r="N41">
            <v>1</v>
          </cell>
          <cell r="O41">
            <v>68</v>
          </cell>
          <cell r="P41">
            <v>5.7399997999999997</v>
          </cell>
          <cell r="Q41">
            <v>4.9499997999999996</v>
          </cell>
          <cell r="R41">
            <v>18.299999</v>
          </cell>
          <cell r="S41">
            <v>94.300003000000004</v>
          </cell>
          <cell r="T41">
            <v>0</v>
          </cell>
          <cell r="U41">
            <v>71.199996999999996</v>
          </cell>
          <cell r="V41">
            <v>0</v>
          </cell>
          <cell r="W41">
            <v>0</v>
          </cell>
          <cell r="Y41" t="str">
            <v>A</v>
          </cell>
        </row>
        <row r="42">
          <cell r="A42" t="str">
            <v>MCA97-07</v>
          </cell>
          <cell r="B42">
            <v>4.1999997999999996</v>
          </cell>
          <cell r="C42">
            <v>81.699996999999996</v>
          </cell>
          <cell r="D42">
            <v>3.2</v>
          </cell>
          <cell r="E42">
            <v>1.7050000000000001</v>
          </cell>
          <cell r="F42">
            <v>77.5</v>
          </cell>
          <cell r="G42">
            <v>40.400002000000001</v>
          </cell>
          <cell r="H42">
            <v>272</v>
          </cell>
          <cell r="I42">
            <v>1.5319999</v>
          </cell>
          <cell r="J42">
            <v>81</v>
          </cell>
          <cell r="K42">
            <v>2.2999999999999998</v>
          </cell>
          <cell r="L42">
            <v>0.80000000999999998</v>
          </cell>
          <cell r="M42">
            <v>0</v>
          </cell>
          <cell r="N42">
            <v>4</v>
          </cell>
          <cell r="O42">
            <v>69</v>
          </cell>
          <cell r="P42">
            <v>5.7800001999999999</v>
          </cell>
          <cell r="Q42">
            <v>5.3000002000000004</v>
          </cell>
          <cell r="R42">
            <v>20.200001</v>
          </cell>
          <cell r="S42">
            <v>95.800003000000004</v>
          </cell>
          <cell r="T42">
            <v>0</v>
          </cell>
          <cell r="U42">
            <v>77.699996999999996</v>
          </cell>
          <cell r="V42">
            <v>0</v>
          </cell>
          <cell r="W42">
            <v>0</v>
          </cell>
          <cell r="Y42" t="str">
            <v>B</v>
          </cell>
        </row>
        <row r="43">
          <cell r="A43" t="str">
            <v>MCM96-01</v>
          </cell>
          <cell r="B43">
            <v>4.1999997999999996</v>
          </cell>
          <cell r="C43">
            <v>83.5</v>
          </cell>
          <cell r="D43">
            <v>3.4000001000000002</v>
          </cell>
          <cell r="E43">
            <v>1.661</v>
          </cell>
          <cell r="F43">
            <v>80.699996999999996</v>
          </cell>
          <cell r="G43">
            <v>43.299999</v>
          </cell>
          <cell r="H43">
            <v>308</v>
          </cell>
          <cell r="I43">
            <v>1.5529999999999999</v>
          </cell>
          <cell r="J43">
            <v>86.400002000000001</v>
          </cell>
          <cell r="K43">
            <v>1.6</v>
          </cell>
          <cell r="L43">
            <v>0.80000000999999998</v>
          </cell>
          <cell r="M43">
            <v>2</v>
          </cell>
          <cell r="N43">
            <v>0</v>
          </cell>
          <cell r="O43">
            <v>75</v>
          </cell>
          <cell r="P43">
            <v>5.8499999000000003</v>
          </cell>
          <cell r="Q43">
            <v>5.5500002000000004</v>
          </cell>
          <cell r="R43">
            <v>22.299999</v>
          </cell>
          <cell r="S43">
            <v>91.800003000000004</v>
          </cell>
          <cell r="T43">
            <v>0</v>
          </cell>
          <cell r="U43">
            <v>76.900002000000001</v>
          </cell>
          <cell r="V43">
            <v>184</v>
          </cell>
          <cell r="W43">
            <v>138</v>
          </cell>
          <cell r="Y43" t="str">
            <v>A</v>
          </cell>
        </row>
        <row r="44">
          <cell r="A44" t="str">
            <v>MCM96-02</v>
          </cell>
          <cell r="B44">
            <v>4.1999997999999996</v>
          </cell>
          <cell r="C44">
            <v>83.599997999999999</v>
          </cell>
          <cell r="D44">
            <v>3.4000001000000002</v>
          </cell>
          <cell r="E44">
            <v>1.659</v>
          </cell>
          <cell r="F44">
            <v>80.900002000000001</v>
          </cell>
          <cell r="G44">
            <v>43.5</v>
          </cell>
          <cell r="H44">
            <v>369</v>
          </cell>
          <cell r="I44">
            <v>1.5620000000000001</v>
          </cell>
          <cell r="J44">
            <v>86.300003000000004</v>
          </cell>
          <cell r="K44">
            <v>1.3</v>
          </cell>
          <cell r="L44">
            <v>0.81</v>
          </cell>
          <cell r="M44">
            <v>4</v>
          </cell>
          <cell r="N44">
            <v>0</v>
          </cell>
          <cell r="O44">
            <v>84</v>
          </cell>
          <cell r="P44">
            <v>6.02</v>
          </cell>
          <cell r="Q44">
            <v>5.5500002000000004</v>
          </cell>
          <cell r="R44">
            <v>23.5</v>
          </cell>
          <cell r="S44">
            <v>94.599997999999999</v>
          </cell>
          <cell r="T44">
            <v>0</v>
          </cell>
          <cell r="U44">
            <v>79.800003000000004</v>
          </cell>
          <cell r="V44">
            <v>208</v>
          </cell>
          <cell r="W44">
            <v>159</v>
          </cell>
          <cell r="Y44" t="str">
            <v>A</v>
          </cell>
        </row>
        <row r="45">
          <cell r="A45" t="str">
            <v>MCM96-03</v>
          </cell>
          <cell r="B45">
            <v>4.3000002000000004</v>
          </cell>
          <cell r="C45">
            <v>81.5</v>
          </cell>
          <cell r="D45">
            <v>3.45</v>
          </cell>
          <cell r="E45">
            <v>1.8240000000000001</v>
          </cell>
          <cell r="F45">
            <v>90.599997999999999</v>
          </cell>
          <cell r="G45">
            <v>44.200001</v>
          </cell>
          <cell r="H45">
            <v>369</v>
          </cell>
          <cell r="I45">
            <v>1.526</v>
          </cell>
          <cell r="J45">
            <v>78.900002000000001</v>
          </cell>
          <cell r="K45">
            <v>2</v>
          </cell>
          <cell r="L45">
            <v>0.80000000999999998</v>
          </cell>
          <cell r="M45">
            <v>3</v>
          </cell>
          <cell r="N45">
            <v>0</v>
          </cell>
          <cell r="O45">
            <v>93</v>
          </cell>
          <cell r="P45">
            <v>5.8000002000000004</v>
          </cell>
          <cell r="Q45">
            <v>6.25</v>
          </cell>
          <cell r="R45">
            <v>22.200001</v>
          </cell>
          <cell r="S45">
            <v>93</v>
          </cell>
          <cell r="T45">
            <v>0</v>
          </cell>
          <cell r="U45">
            <v>74.800003000000004</v>
          </cell>
          <cell r="V45">
            <v>0</v>
          </cell>
          <cell r="W45">
            <v>0</v>
          </cell>
          <cell r="Y45" t="str">
            <v>A</v>
          </cell>
        </row>
        <row r="46">
          <cell r="A46" t="str">
            <v>MCM96-04</v>
          </cell>
          <cell r="B46">
            <v>4.3000002000000004</v>
          </cell>
          <cell r="C46">
            <v>81.400002000000001</v>
          </cell>
          <cell r="D46">
            <v>3.3</v>
          </cell>
          <cell r="E46">
            <v>1.8279999</v>
          </cell>
          <cell r="F46">
            <v>90.099997999999999</v>
          </cell>
          <cell r="G46">
            <v>43.900002000000001</v>
          </cell>
          <cell r="H46">
            <v>371</v>
          </cell>
          <cell r="I46">
            <v>1.518</v>
          </cell>
          <cell r="J46">
            <v>77.099997999999999</v>
          </cell>
          <cell r="K46">
            <v>1.6</v>
          </cell>
          <cell r="L46">
            <v>0.81</v>
          </cell>
          <cell r="M46">
            <v>2</v>
          </cell>
          <cell r="N46">
            <v>0</v>
          </cell>
          <cell r="O46">
            <v>93</v>
          </cell>
          <cell r="P46">
            <v>5.8600000999999997</v>
          </cell>
          <cell r="Q46">
            <v>5.8499999000000003</v>
          </cell>
          <cell r="R46">
            <v>21.4</v>
          </cell>
          <cell r="S46">
            <v>88.900002000000001</v>
          </cell>
          <cell r="T46">
            <v>0</v>
          </cell>
          <cell r="U46">
            <v>64.5</v>
          </cell>
          <cell r="V46">
            <v>0</v>
          </cell>
          <cell r="W46">
            <v>0</v>
          </cell>
          <cell r="Y46" t="str">
            <v>F</v>
          </cell>
        </row>
        <row r="47">
          <cell r="A47" t="str">
            <v>MCM96-05</v>
          </cell>
          <cell r="B47">
            <v>4.4000000999999997</v>
          </cell>
          <cell r="C47">
            <v>81.099997999999999</v>
          </cell>
          <cell r="D47">
            <v>3.2</v>
          </cell>
          <cell r="E47">
            <v>1.8120000000000001</v>
          </cell>
          <cell r="F47">
            <v>88.5</v>
          </cell>
          <cell r="G47">
            <v>43.5</v>
          </cell>
          <cell r="H47">
            <v>402</v>
          </cell>
          <cell r="I47">
            <v>1.53</v>
          </cell>
          <cell r="J47">
            <v>77.300003000000004</v>
          </cell>
          <cell r="K47">
            <v>1.6</v>
          </cell>
          <cell r="L47">
            <v>0.77999996999999999</v>
          </cell>
          <cell r="M47">
            <v>5</v>
          </cell>
          <cell r="N47">
            <v>3</v>
          </cell>
          <cell r="O47">
            <v>0</v>
          </cell>
          <cell r="P47">
            <v>5.9299998</v>
          </cell>
          <cell r="Q47">
            <v>5.5500002000000004</v>
          </cell>
          <cell r="R47">
            <v>26.799999</v>
          </cell>
          <cell r="S47">
            <v>92.199996999999996</v>
          </cell>
          <cell r="T47">
            <v>1</v>
          </cell>
          <cell r="U47">
            <v>71.699996999999996</v>
          </cell>
          <cell r="V47">
            <v>0</v>
          </cell>
          <cell r="W47">
            <v>0</v>
          </cell>
          <cell r="Y47" t="str">
            <v>A</v>
          </cell>
        </row>
        <row r="48">
          <cell r="A48" t="str">
            <v>MCM96-06</v>
          </cell>
          <cell r="B48">
            <v>4.1999997999999996</v>
          </cell>
          <cell r="C48">
            <v>81.099997999999999</v>
          </cell>
          <cell r="D48">
            <v>3.25</v>
          </cell>
          <cell r="E48">
            <v>1.87</v>
          </cell>
          <cell r="F48">
            <v>88.800003000000004</v>
          </cell>
          <cell r="G48">
            <v>42.200001</v>
          </cell>
          <cell r="H48">
            <v>391</v>
          </cell>
          <cell r="I48">
            <v>1.5319999</v>
          </cell>
          <cell r="J48">
            <v>76</v>
          </cell>
          <cell r="K48">
            <v>2.2999999999999998</v>
          </cell>
          <cell r="L48">
            <v>0.77999996999999999</v>
          </cell>
          <cell r="M48">
            <v>3</v>
          </cell>
          <cell r="N48">
            <v>0</v>
          </cell>
          <cell r="O48">
            <v>84</v>
          </cell>
          <cell r="P48">
            <v>5.9299998</v>
          </cell>
          <cell r="Q48">
            <v>5.5500002000000004</v>
          </cell>
          <cell r="R48">
            <v>25.799999</v>
          </cell>
          <cell r="S48">
            <v>93.699996999999996</v>
          </cell>
          <cell r="T48">
            <v>0</v>
          </cell>
          <cell r="U48">
            <v>74.599997999999999</v>
          </cell>
          <cell r="V48">
            <v>215</v>
          </cell>
          <cell r="W48">
            <v>79</v>
          </cell>
          <cell r="Y48" t="str">
            <v>A</v>
          </cell>
        </row>
        <row r="49">
          <cell r="A49" t="str">
            <v>MCM96-07</v>
          </cell>
          <cell r="B49">
            <v>4.3000002000000004</v>
          </cell>
          <cell r="C49">
            <v>81.300003000000004</v>
          </cell>
          <cell r="D49">
            <v>3.2</v>
          </cell>
          <cell r="E49">
            <v>1.8279999</v>
          </cell>
          <cell r="F49">
            <v>87.699996999999996</v>
          </cell>
          <cell r="G49">
            <v>42.700001</v>
          </cell>
          <cell r="H49">
            <v>377</v>
          </cell>
          <cell r="I49">
            <v>1.53</v>
          </cell>
          <cell r="J49">
            <v>78.5</v>
          </cell>
          <cell r="K49">
            <v>1.7</v>
          </cell>
          <cell r="L49">
            <v>0.81999999000000001</v>
          </cell>
          <cell r="M49">
            <v>2</v>
          </cell>
          <cell r="N49">
            <v>0</v>
          </cell>
          <cell r="O49">
            <v>83</v>
          </cell>
          <cell r="P49">
            <v>5.9099997999999996</v>
          </cell>
          <cell r="Q49">
            <v>5.3499999000000003</v>
          </cell>
          <cell r="R49">
            <v>25.700001</v>
          </cell>
          <cell r="S49">
            <v>94.300003000000004</v>
          </cell>
          <cell r="T49">
            <v>0</v>
          </cell>
          <cell r="U49">
            <v>78.900002000000001</v>
          </cell>
          <cell r="V49">
            <v>238</v>
          </cell>
          <cell r="W49">
            <v>172</v>
          </cell>
          <cell r="Y49" t="str">
            <v>A</v>
          </cell>
        </row>
        <row r="50">
          <cell r="A50" t="str">
            <v>MCM96-08</v>
          </cell>
          <cell r="B50">
            <v>4</v>
          </cell>
          <cell r="C50">
            <v>81.099997999999999</v>
          </cell>
          <cell r="D50">
            <v>3.55</v>
          </cell>
          <cell r="E50">
            <v>1.774</v>
          </cell>
          <cell r="F50">
            <v>88.5</v>
          </cell>
          <cell r="G50">
            <v>44.299999</v>
          </cell>
          <cell r="H50">
            <v>357</v>
          </cell>
          <cell r="I50">
            <v>1.5269999999999999</v>
          </cell>
          <cell r="J50">
            <v>81.400002000000001</v>
          </cell>
          <cell r="K50">
            <v>1.6</v>
          </cell>
          <cell r="L50">
            <v>0.81999999000000001</v>
          </cell>
          <cell r="M50">
            <v>2</v>
          </cell>
          <cell r="N50">
            <v>0</v>
          </cell>
          <cell r="O50">
            <v>80</v>
          </cell>
          <cell r="P50">
            <v>5.8699998999999998</v>
          </cell>
          <cell r="Q50">
            <v>6.3000002000000004</v>
          </cell>
          <cell r="R50">
            <v>24</v>
          </cell>
          <cell r="S50">
            <v>92.800003000000004</v>
          </cell>
          <cell r="T50">
            <v>0</v>
          </cell>
          <cell r="U50">
            <v>70.099997999999999</v>
          </cell>
          <cell r="V50">
            <v>0</v>
          </cell>
          <cell r="W50">
            <v>0</v>
          </cell>
          <cell r="Y50" t="str">
            <v>A</v>
          </cell>
        </row>
        <row r="51">
          <cell r="A51" t="str">
            <v>MCM96-09</v>
          </cell>
          <cell r="B51">
            <v>3.9000001000000002</v>
          </cell>
          <cell r="C51">
            <v>81.400002000000001</v>
          </cell>
          <cell r="D51">
            <v>3.5999998999999998</v>
          </cell>
          <cell r="E51">
            <v>1.76</v>
          </cell>
          <cell r="F51">
            <v>88.400002000000001</v>
          </cell>
          <cell r="G51">
            <v>44.599997999999999</v>
          </cell>
          <cell r="H51">
            <v>388</v>
          </cell>
          <cell r="I51">
            <v>1.528</v>
          </cell>
          <cell r="J51">
            <v>81.400002000000001</v>
          </cell>
          <cell r="K51">
            <v>1.6</v>
          </cell>
          <cell r="L51">
            <v>0.81999999000000001</v>
          </cell>
          <cell r="M51">
            <v>3</v>
          </cell>
          <cell r="N51">
            <v>0</v>
          </cell>
          <cell r="O51">
            <v>82</v>
          </cell>
          <cell r="P51">
            <v>5.8400002000000004</v>
          </cell>
          <cell r="Q51">
            <v>6.5500002000000004</v>
          </cell>
          <cell r="R51">
            <v>25.700001</v>
          </cell>
          <cell r="S51">
            <v>93.400002000000001</v>
          </cell>
          <cell r="T51">
            <v>0</v>
          </cell>
          <cell r="U51">
            <v>75.599997999999999</v>
          </cell>
          <cell r="V51">
            <v>166</v>
          </cell>
          <cell r="W51">
            <v>149</v>
          </cell>
          <cell r="Y51" t="str">
            <v>A</v>
          </cell>
        </row>
        <row r="52">
          <cell r="A52" t="str">
            <v>MCM96-10</v>
          </cell>
          <cell r="B52">
            <v>3.9000001000000002</v>
          </cell>
          <cell r="C52">
            <v>81.599997999999999</v>
          </cell>
          <cell r="D52">
            <v>3.55</v>
          </cell>
          <cell r="E52">
            <v>1.8710001000000001</v>
          </cell>
          <cell r="F52">
            <v>89.699996999999996</v>
          </cell>
          <cell r="G52">
            <v>42.5</v>
          </cell>
          <cell r="H52">
            <v>344</v>
          </cell>
          <cell r="I52">
            <v>1.544</v>
          </cell>
          <cell r="J52">
            <v>84</v>
          </cell>
          <cell r="K52">
            <v>1.4</v>
          </cell>
          <cell r="L52">
            <v>0.85000001999999997</v>
          </cell>
          <cell r="M52">
            <v>0</v>
          </cell>
          <cell r="N52">
            <v>3</v>
          </cell>
          <cell r="O52">
            <v>84</v>
          </cell>
          <cell r="P52">
            <v>5.7800001999999999</v>
          </cell>
          <cell r="Q52">
            <v>6.4000000999999997</v>
          </cell>
          <cell r="R52">
            <v>25.299999</v>
          </cell>
          <cell r="S52">
            <v>91.900002000000001</v>
          </cell>
          <cell r="T52">
            <v>0</v>
          </cell>
          <cell r="U52">
            <v>73.400002000000001</v>
          </cell>
          <cell r="V52">
            <v>232</v>
          </cell>
          <cell r="W52">
            <v>0</v>
          </cell>
          <cell r="Y52" t="str">
            <v>A</v>
          </cell>
        </row>
        <row r="53">
          <cell r="A53" t="str">
            <v>MCM96-11</v>
          </cell>
          <cell r="B53">
            <v>3.9000001000000002</v>
          </cell>
          <cell r="C53">
            <v>81.800003000000004</v>
          </cell>
          <cell r="D53">
            <v>3.5</v>
          </cell>
          <cell r="E53">
            <v>1.837</v>
          </cell>
          <cell r="F53">
            <v>91.199996999999996</v>
          </cell>
          <cell r="G53">
            <v>44.099997999999999</v>
          </cell>
          <cell r="H53">
            <v>346</v>
          </cell>
          <cell r="I53">
            <v>1.5349999999999999</v>
          </cell>
          <cell r="J53">
            <v>84.300003000000004</v>
          </cell>
          <cell r="K53">
            <v>1.2</v>
          </cell>
          <cell r="L53">
            <v>0.86000001000000004</v>
          </cell>
          <cell r="M53">
            <v>0</v>
          </cell>
          <cell r="N53">
            <v>5</v>
          </cell>
          <cell r="O53">
            <v>84</v>
          </cell>
          <cell r="P53">
            <v>5.8200002</v>
          </cell>
          <cell r="Q53">
            <v>6.3499999000000003</v>
          </cell>
          <cell r="R53">
            <v>25.200001</v>
          </cell>
          <cell r="S53">
            <v>93.900002000000001</v>
          </cell>
          <cell r="T53">
            <v>0</v>
          </cell>
          <cell r="U53">
            <v>76.199996999999996</v>
          </cell>
          <cell r="V53">
            <v>201</v>
          </cell>
          <cell r="W53">
            <v>0</v>
          </cell>
          <cell r="Y53" t="str">
            <v>A</v>
          </cell>
        </row>
        <row r="54">
          <cell r="A54" t="str">
            <v>MCM96-12</v>
          </cell>
          <cell r="B54">
            <v>3.8</v>
          </cell>
          <cell r="C54">
            <v>81.900002000000001</v>
          </cell>
          <cell r="D54">
            <v>3.7</v>
          </cell>
          <cell r="E54">
            <v>1.8789998999999999</v>
          </cell>
          <cell r="F54">
            <v>94</v>
          </cell>
          <cell r="G54">
            <v>44.299999</v>
          </cell>
          <cell r="H54">
            <v>338</v>
          </cell>
          <cell r="I54">
            <v>1.5249999999999999</v>
          </cell>
          <cell r="J54">
            <v>85.199996999999996</v>
          </cell>
          <cell r="K54">
            <v>0.69999999000000002</v>
          </cell>
          <cell r="L54">
            <v>0.80000000999999998</v>
          </cell>
          <cell r="M54">
            <v>2</v>
          </cell>
          <cell r="N54">
            <v>0</v>
          </cell>
          <cell r="O54">
            <v>71</v>
          </cell>
          <cell r="P54">
            <v>5.8200002</v>
          </cell>
          <cell r="Q54">
            <v>6.9000000999999997</v>
          </cell>
          <cell r="R54">
            <v>26.4</v>
          </cell>
          <cell r="S54">
            <v>93.599997999999999</v>
          </cell>
          <cell r="T54">
            <v>0</v>
          </cell>
          <cell r="U54">
            <v>78.199996999999996</v>
          </cell>
          <cell r="V54">
            <v>104</v>
          </cell>
          <cell r="W54">
            <v>112</v>
          </cell>
          <cell r="Y54" t="str">
            <v>A</v>
          </cell>
        </row>
        <row r="55">
          <cell r="A55" t="str">
            <v>MCM97-01</v>
          </cell>
          <cell r="B55">
            <v>3.9000001000000002</v>
          </cell>
          <cell r="C55">
            <v>81.5</v>
          </cell>
          <cell r="D55">
            <v>3.0999998999999998</v>
          </cell>
          <cell r="E55">
            <v>1.7769999999999999</v>
          </cell>
          <cell r="F55">
            <v>84.5</v>
          </cell>
          <cell r="G55">
            <v>42.200001</v>
          </cell>
          <cell r="H55">
            <v>355</v>
          </cell>
          <cell r="I55">
            <v>1.5329999999999999</v>
          </cell>
          <cell r="J55">
            <v>89.199996999999996</v>
          </cell>
          <cell r="K55">
            <v>0.69999999000000002</v>
          </cell>
          <cell r="L55">
            <v>0.81</v>
          </cell>
          <cell r="M55">
            <v>0</v>
          </cell>
          <cell r="N55">
            <v>0</v>
          </cell>
          <cell r="O55">
            <v>73</v>
          </cell>
          <cell r="P55">
            <v>5.8299998999999998</v>
          </cell>
          <cell r="Q55">
            <v>5.5</v>
          </cell>
          <cell r="R55">
            <v>22.9</v>
          </cell>
          <cell r="S55">
            <v>94.300003000000004</v>
          </cell>
          <cell r="T55">
            <v>0</v>
          </cell>
          <cell r="U55">
            <v>77.599997999999999</v>
          </cell>
          <cell r="V55">
            <v>201</v>
          </cell>
          <cell r="W55">
            <v>120</v>
          </cell>
          <cell r="Y55" t="str">
            <v>A</v>
          </cell>
        </row>
        <row r="56">
          <cell r="A56" t="str">
            <v>MCM97-02</v>
          </cell>
          <cell r="B56">
            <v>3.8</v>
          </cell>
          <cell r="C56">
            <v>81</v>
          </cell>
          <cell r="D56">
            <v>4</v>
          </cell>
          <cell r="E56">
            <v>1.774</v>
          </cell>
          <cell r="F56">
            <v>85.900002000000001</v>
          </cell>
          <cell r="G56">
            <v>42.900002000000001</v>
          </cell>
          <cell r="H56">
            <v>333</v>
          </cell>
          <cell r="I56">
            <v>1.528</v>
          </cell>
          <cell r="J56">
            <v>86.099997999999999</v>
          </cell>
          <cell r="K56">
            <v>1</v>
          </cell>
          <cell r="L56">
            <v>0.81999999000000001</v>
          </cell>
          <cell r="M56">
            <v>1</v>
          </cell>
          <cell r="N56">
            <v>0</v>
          </cell>
          <cell r="O56">
            <v>73</v>
          </cell>
          <cell r="P56">
            <v>5.8200002</v>
          </cell>
          <cell r="Q56">
            <v>6.9000000999999997</v>
          </cell>
          <cell r="R56">
            <v>23.200001</v>
          </cell>
          <cell r="S56">
            <v>95.099997999999999</v>
          </cell>
          <cell r="T56">
            <v>0</v>
          </cell>
          <cell r="U56">
            <v>75.099997999999999</v>
          </cell>
          <cell r="V56">
            <v>0</v>
          </cell>
          <cell r="W56">
            <v>0</v>
          </cell>
          <cell r="Y56" t="str">
            <v>B</v>
          </cell>
        </row>
        <row r="57">
          <cell r="A57" t="str">
            <v>MCM97-03</v>
          </cell>
          <cell r="B57">
            <v>3.7</v>
          </cell>
          <cell r="C57">
            <v>80.800003000000004</v>
          </cell>
          <cell r="D57">
            <v>3.6500001000000002</v>
          </cell>
          <cell r="E57">
            <v>1.8279999</v>
          </cell>
          <cell r="F57">
            <v>85.400002000000001</v>
          </cell>
          <cell r="G57">
            <v>41.299999</v>
          </cell>
          <cell r="H57">
            <v>349</v>
          </cell>
          <cell r="I57">
            <v>1.5269999999999999</v>
          </cell>
          <cell r="J57">
            <v>85.300003000000004</v>
          </cell>
          <cell r="K57">
            <v>1.2</v>
          </cell>
          <cell r="L57">
            <v>0.81999999000000001</v>
          </cell>
          <cell r="M57">
            <v>1</v>
          </cell>
          <cell r="N57">
            <v>0</v>
          </cell>
          <cell r="O57">
            <v>74</v>
          </cell>
          <cell r="P57">
            <v>5.8299998999999998</v>
          </cell>
          <cell r="Q57">
            <v>6.1500000999999997</v>
          </cell>
          <cell r="R57">
            <v>22.5</v>
          </cell>
          <cell r="S57">
            <v>94.699996999999996</v>
          </cell>
          <cell r="T57">
            <v>0</v>
          </cell>
          <cell r="U57">
            <v>71.900002000000001</v>
          </cell>
          <cell r="V57">
            <v>0</v>
          </cell>
          <cell r="W57">
            <v>0</v>
          </cell>
          <cell r="Y57" t="str">
            <v>A</v>
          </cell>
        </row>
        <row r="58">
          <cell r="A58" t="str">
            <v>MCM97-04</v>
          </cell>
          <cell r="B58">
            <v>3.8</v>
          </cell>
          <cell r="C58">
            <v>80.900002000000001</v>
          </cell>
          <cell r="D58">
            <v>3.5</v>
          </cell>
          <cell r="E58">
            <v>1.7889999999999999</v>
          </cell>
          <cell r="F58">
            <v>84.900002000000001</v>
          </cell>
          <cell r="G58">
            <v>42</v>
          </cell>
          <cell r="H58">
            <v>353</v>
          </cell>
          <cell r="I58">
            <v>1.526</v>
          </cell>
          <cell r="J58">
            <v>85.699996999999996</v>
          </cell>
          <cell r="K58">
            <v>1.3</v>
          </cell>
          <cell r="L58">
            <v>0.82999997999999997</v>
          </cell>
          <cell r="M58">
            <v>0</v>
          </cell>
          <cell r="N58">
            <v>1</v>
          </cell>
          <cell r="O58">
            <v>71</v>
          </cell>
          <cell r="P58">
            <v>5.8499999000000003</v>
          </cell>
          <cell r="Q58">
            <v>5.9499997999999996</v>
          </cell>
          <cell r="R58">
            <v>23.9</v>
          </cell>
          <cell r="S58">
            <v>95.400002000000001</v>
          </cell>
          <cell r="T58">
            <v>0</v>
          </cell>
          <cell r="U58">
            <v>77.599997999999999</v>
          </cell>
          <cell r="V58">
            <v>0</v>
          </cell>
          <cell r="W58">
            <v>0</v>
          </cell>
          <cell r="Y58" t="str">
            <v>B</v>
          </cell>
        </row>
        <row r="59">
          <cell r="A59" t="str">
            <v>MCM97-05</v>
          </cell>
          <cell r="B59">
            <v>4.0999999000000003</v>
          </cell>
          <cell r="C59">
            <v>81.099997999999999</v>
          </cell>
          <cell r="D59">
            <v>3.3</v>
          </cell>
          <cell r="E59">
            <v>1.7809999999999999</v>
          </cell>
          <cell r="F59">
            <v>79.099997999999999</v>
          </cell>
          <cell r="G59">
            <v>39.5</v>
          </cell>
          <cell r="H59">
            <v>313</v>
          </cell>
          <cell r="I59">
            <v>1.5349999999999999</v>
          </cell>
          <cell r="J59">
            <v>83.800003000000004</v>
          </cell>
          <cell r="K59">
            <v>1.5</v>
          </cell>
          <cell r="L59">
            <v>0.80000000999999998</v>
          </cell>
          <cell r="M59">
            <v>0</v>
          </cell>
          <cell r="N59">
            <v>0</v>
          </cell>
          <cell r="O59">
            <v>0</v>
          </cell>
          <cell r="P59">
            <v>0</v>
          </cell>
          <cell r="Q59">
            <v>5.8499999000000003</v>
          </cell>
          <cell r="R59">
            <v>18.700001</v>
          </cell>
          <cell r="S59">
            <v>93.900002000000001</v>
          </cell>
          <cell r="T59">
            <v>0</v>
          </cell>
          <cell r="U59">
            <v>77.699996999999996</v>
          </cell>
          <cell r="V59">
            <v>0</v>
          </cell>
          <cell r="W59">
            <v>0</v>
          </cell>
          <cell r="Y59" t="str">
            <v>A</v>
          </cell>
        </row>
        <row r="60">
          <cell r="A60" t="str">
            <v>MCM97-06</v>
          </cell>
          <cell r="B60">
            <v>4.3000002000000004</v>
          </cell>
          <cell r="C60">
            <v>81.699996999999996</v>
          </cell>
          <cell r="D60">
            <v>2.95</v>
          </cell>
          <cell r="E60">
            <v>1.74</v>
          </cell>
          <cell r="F60">
            <v>79.199996999999996</v>
          </cell>
          <cell r="G60">
            <v>40.5</v>
          </cell>
          <cell r="H60">
            <v>377</v>
          </cell>
          <cell r="I60">
            <v>1.5470001</v>
          </cell>
          <cell r="J60">
            <v>85.699996999999996</v>
          </cell>
          <cell r="K60">
            <v>1.5</v>
          </cell>
          <cell r="L60">
            <v>0.81999999000000001</v>
          </cell>
          <cell r="M60">
            <v>0</v>
          </cell>
          <cell r="N60">
            <v>0</v>
          </cell>
          <cell r="O60">
            <v>71</v>
          </cell>
          <cell r="P60">
            <v>5.96</v>
          </cell>
          <cell r="Q60">
            <v>5.5999999000000003</v>
          </cell>
          <cell r="R60">
            <v>21.299999</v>
          </cell>
          <cell r="S60">
            <v>94.400002000000001</v>
          </cell>
          <cell r="T60">
            <v>0</v>
          </cell>
          <cell r="U60">
            <v>75.699996999999996</v>
          </cell>
          <cell r="V60">
            <v>0</v>
          </cell>
          <cell r="W60">
            <v>0</v>
          </cell>
          <cell r="Y60" t="str">
            <v>A</v>
          </cell>
        </row>
        <row r="61">
          <cell r="A61" t="str">
            <v>MCM97-08</v>
          </cell>
          <cell r="B61">
            <v>3.7</v>
          </cell>
          <cell r="C61">
            <v>80.900002000000001</v>
          </cell>
          <cell r="D61">
            <v>3.3499998999999998</v>
          </cell>
          <cell r="E61">
            <v>1.7749999999999999</v>
          </cell>
          <cell r="F61">
            <v>79.300003000000004</v>
          </cell>
          <cell r="G61">
            <v>39.5</v>
          </cell>
          <cell r="H61">
            <v>332</v>
          </cell>
          <cell r="I61">
            <v>1.5319999</v>
          </cell>
          <cell r="J61">
            <v>83.699996999999996</v>
          </cell>
          <cell r="K61">
            <v>1.9</v>
          </cell>
          <cell r="L61">
            <v>0.81999999000000001</v>
          </cell>
          <cell r="M61">
            <v>0</v>
          </cell>
          <cell r="N61">
            <v>0</v>
          </cell>
          <cell r="O61">
            <v>71</v>
          </cell>
          <cell r="P61">
            <v>5.9099997999999996</v>
          </cell>
          <cell r="Q61">
            <v>5.9499997999999996</v>
          </cell>
          <cell r="R61">
            <v>19.899999999999999</v>
          </cell>
          <cell r="S61">
            <v>93.199996999999996</v>
          </cell>
          <cell r="T61">
            <v>0</v>
          </cell>
          <cell r="U61">
            <v>72.699996999999996</v>
          </cell>
          <cell r="V61">
            <v>0</v>
          </cell>
          <cell r="W61">
            <v>0</v>
          </cell>
          <cell r="Y61" t="str">
            <v>A</v>
          </cell>
        </row>
        <row r="62">
          <cell r="A62" t="str">
            <v>MDA96-01</v>
          </cell>
          <cell r="B62">
            <v>4.4000000999999997</v>
          </cell>
          <cell r="C62">
            <v>80.5</v>
          </cell>
          <cell r="D62">
            <v>2.8</v>
          </cell>
          <cell r="E62">
            <v>1.649</v>
          </cell>
          <cell r="F62">
            <v>71.900002000000001</v>
          </cell>
          <cell r="G62">
            <v>38.799999</v>
          </cell>
          <cell r="H62">
            <v>307</v>
          </cell>
          <cell r="I62">
            <v>1.512</v>
          </cell>
          <cell r="J62">
            <v>89.199996999999996</v>
          </cell>
          <cell r="K62">
            <v>0.60000001999999997</v>
          </cell>
          <cell r="L62">
            <v>0.79000002000000003</v>
          </cell>
          <cell r="M62">
            <v>0</v>
          </cell>
          <cell r="N62">
            <v>1</v>
          </cell>
          <cell r="O62">
            <v>71</v>
          </cell>
          <cell r="P62">
            <v>5.8600000999999997</v>
          </cell>
          <cell r="Q62">
            <v>4.6999997999999996</v>
          </cell>
          <cell r="R62">
            <v>20.5</v>
          </cell>
          <cell r="S62">
            <v>91.800003000000004</v>
          </cell>
          <cell r="T62">
            <v>0</v>
          </cell>
          <cell r="U62">
            <v>77.599997999999999</v>
          </cell>
          <cell r="V62">
            <v>327</v>
          </cell>
          <cell r="W62">
            <v>70</v>
          </cell>
          <cell r="Y62" t="str">
            <v>A</v>
          </cell>
        </row>
        <row r="63">
          <cell r="A63" t="str">
            <v>MDA96-02</v>
          </cell>
          <cell r="B63">
            <v>4.1999997999999996</v>
          </cell>
          <cell r="C63">
            <v>81</v>
          </cell>
          <cell r="D63">
            <v>3.0999998999999998</v>
          </cell>
          <cell r="E63">
            <v>1.623</v>
          </cell>
          <cell r="F63">
            <v>73.5</v>
          </cell>
          <cell r="G63">
            <v>40.299999</v>
          </cell>
          <cell r="H63">
            <v>299</v>
          </cell>
          <cell r="I63">
            <v>1.516</v>
          </cell>
          <cell r="J63">
            <v>89</v>
          </cell>
          <cell r="K63">
            <v>1</v>
          </cell>
          <cell r="L63">
            <v>0.80000000999999998</v>
          </cell>
          <cell r="M63">
            <v>1</v>
          </cell>
          <cell r="N63">
            <v>0</v>
          </cell>
          <cell r="O63">
            <v>72</v>
          </cell>
          <cell r="P63">
            <v>5.8499999000000003</v>
          </cell>
          <cell r="Q63">
            <v>5.1999997999999996</v>
          </cell>
          <cell r="R63">
            <v>21.1</v>
          </cell>
          <cell r="S63">
            <v>87.699996999999996</v>
          </cell>
          <cell r="T63">
            <v>1</v>
          </cell>
          <cell r="U63">
            <v>65.400002000000001</v>
          </cell>
          <cell r="V63">
            <v>192</v>
          </cell>
          <cell r="W63">
            <v>76</v>
          </cell>
          <cell r="Y63" t="str">
            <v>D</v>
          </cell>
        </row>
        <row r="64">
          <cell r="A64" t="str">
            <v>MDA96-03</v>
          </cell>
          <cell r="B64">
            <v>3.9000001000000002</v>
          </cell>
          <cell r="C64">
            <v>80.900002000000001</v>
          </cell>
          <cell r="D64">
            <v>3.3</v>
          </cell>
          <cell r="E64">
            <v>1.641</v>
          </cell>
          <cell r="F64">
            <v>74.599997999999999</v>
          </cell>
          <cell r="G64">
            <v>40.299999</v>
          </cell>
          <cell r="H64">
            <v>289</v>
          </cell>
          <cell r="I64">
            <v>1.5089999000000001</v>
          </cell>
          <cell r="J64">
            <v>90.599997999999999</v>
          </cell>
          <cell r="K64">
            <v>0.40000001000000002</v>
          </cell>
          <cell r="L64">
            <v>0.77999996999999999</v>
          </cell>
          <cell r="M64">
            <v>1</v>
          </cell>
          <cell r="N64">
            <v>0</v>
          </cell>
          <cell r="O64">
            <v>78</v>
          </cell>
          <cell r="P64">
            <v>5.8400002000000004</v>
          </cell>
          <cell r="Q64">
            <v>5.6500000999999997</v>
          </cell>
          <cell r="R64">
            <v>22.1</v>
          </cell>
          <cell r="S64">
            <v>92.5</v>
          </cell>
          <cell r="T64">
            <v>0</v>
          </cell>
          <cell r="U64">
            <v>75.5</v>
          </cell>
          <cell r="V64">
            <v>345</v>
          </cell>
          <cell r="W64">
            <v>147</v>
          </cell>
          <cell r="Y64" t="str">
            <v>A</v>
          </cell>
        </row>
        <row r="65">
          <cell r="A65" t="str">
            <v>MDA96-04</v>
          </cell>
          <cell r="B65">
            <v>4.1999997999999996</v>
          </cell>
          <cell r="C65">
            <v>81.300003000000004</v>
          </cell>
          <cell r="D65">
            <v>3.4000001000000002</v>
          </cell>
          <cell r="E65">
            <v>1.673</v>
          </cell>
          <cell r="F65">
            <v>75.699996999999996</v>
          </cell>
          <cell r="G65">
            <v>40.200001</v>
          </cell>
          <cell r="H65">
            <v>321</v>
          </cell>
          <cell r="I65">
            <v>1.5169999999999999</v>
          </cell>
          <cell r="J65">
            <v>89.900002000000001</v>
          </cell>
          <cell r="K65">
            <v>1.2</v>
          </cell>
          <cell r="L65">
            <v>0.79000002000000003</v>
          </cell>
          <cell r="M65">
            <v>2</v>
          </cell>
          <cell r="N65">
            <v>1</v>
          </cell>
          <cell r="O65">
            <v>71</v>
          </cell>
          <cell r="P65">
            <v>6.1300001000000002</v>
          </cell>
          <cell r="Q65">
            <v>5.6999997999999996</v>
          </cell>
          <cell r="R65">
            <v>22.1</v>
          </cell>
          <cell r="S65">
            <v>96.300003000000004</v>
          </cell>
          <cell r="T65">
            <v>0</v>
          </cell>
          <cell r="U65">
            <v>86.400002000000001</v>
          </cell>
          <cell r="V65">
            <v>350</v>
          </cell>
          <cell r="W65">
            <v>117</v>
          </cell>
          <cell r="Y65" t="str">
            <v>B</v>
          </cell>
        </row>
        <row r="66">
          <cell r="A66" t="str">
            <v>MDC96-02</v>
          </cell>
          <cell r="B66">
            <v>3.5999998999999998</v>
          </cell>
          <cell r="C66">
            <v>49</v>
          </cell>
          <cell r="D66">
            <v>0</v>
          </cell>
          <cell r="E66">
            <v>0</v>
          </cell>
          <cell r="F66">
            <v>0</v>
          </cell>
          <cell r="G66">
            <v>0</v>
          </cell>
          <cell r="H66">
            <v>3</v>
          </cell>
          <cell r="I66">
            <v>0</v>
          </cell>
          <cell r="J66">
            <v>0</v>
          </cell>
          <cell r="K66">
            <v>0</v>
          </cell>
          <cell r="L66">
            <v>0</v>
          </cell>
          <cell r="M66">
            <v>0</v>
          </cell>
          <cell r="N66">
            <v>0</v>
          </cell>
          <cell r="O66">
            <v>0</v>
          </cell>
          <cell r="P66">
            <v>0</v>
          </cell>
          <cell r="Q66">
            <v>0</v>
          </cell>
          <cell r="R66">
            <v>0</v>
          </cell>
          <cell r="S66">
            <v>0</v>
          </cell>
          <cell r="T66">
            <v>0</v>
          </cell>
          <cell r="U66">
            <v>0</v>
          </cell>
          <cell r="V66">
            <v>0</v>
          </cell>
          <cell r="W66">
            <v>0</v>
          </cell>
          <cell r="Y66" t="str">
            <v xml:space="preserve"> </v>
          </cell>
        </row>
        <row r="67">
          <cell r="A67" t="str">
            <v>MDM96-01</v>
          </cell>
          <cell r="B67">
            <v>3.0999998999999998</v>
          </cell>
          <cell r="C67">
            <v>80.400002000000001</v>
          </cell>
          <cell r="D67">
            <v>0</v>
          </cell>
          <cell r="E67">
            <v>0</v>
          </cell>
          <cell r="F67">
            <v>0</v>
          </cell>
          <cell r="G67">
            <v>0</v>
          </cell>
          <cell r="H67">
            <v>89</v>
          </cell>
          <cell r="I67">
            <v>0</v>
          </cell>
          <cell r="J67">
            <v>0</v>
          </cell>
          <cell r="K67">
            <v>0</v>
          </cell>
          <cell r="L67">
            <v>0</v>
          </cell>
          <cell r="M67">
            <v>0</v>
          </cell>
          <cell r="N67">
            <v>0</v>
          </cell>
          <cell r="O67">
            <v>0</v>
          </cell>
          <cell r="P67">
            <v>0</v>
          </cell>
          <cell r="Q67">
            <v>0</v>
          </cell>
          <cell r="R67">
            <v>0</v>
          </cell>
          <cell r="S67">
            <v>0</v>
          </cell>
          <cell r="T67">
            <v>0</v>
          </cell>
          <cell r="U67">
            <v>0</v>
          </cell>
          <cell r="V67">
            <v>0</v>
          </cell>
          <cell r="W67">
            <v>0</v>
          </cell>
          <cell r="Y67" t="str">
            <v xml:space="preserve"> </v>
          </cell>
        </row>
        <row r="68">
          <cell r="A68" t="str">
            <v>MDM96-02</v>
          </cell>
          <cell r="B68">
            <v>3.2</v>
          </cell>
          <cell r="C68">
            <v>81.599997999999999</v>
          </cell>
          <cell r="D68">
            <v>58.5</v>
          </cell>
          <cell r="E68">
            <v>1.698</v>
          </cell>
          <cell r="F68">
            <v>99</v>
          </cell>
          <cell r="G68">
            <v>51.299999</v>
          </cell>
          <cell r="H68">
            <v>79</v>
          </cell>
          <cell r="I68">
            <v>0</v>
          </cell>
          <cell r="J68">
            <v>0</v>
          </cell>
          <cell r="K68">
            <v>0</v>
          </cell>
          <cell r="L68">
            <v>0</v>
          </cell>
          <cell r="M68">
            <v>0</v>
          </cell>
          <cell r="N68">
            <v>0</v>
          </cell>
          <cell r="O68">
            <v>0</v>
          </cell>
          <cell r="P68">
            <v>0</v>
          </cell>
          <cell r="Q68">
            <v>71.5</v>
          </cell>
          <cell r="R68">
            <v>0</v>
          </cell>
          <cell r="S68">
            <v>0</v>
          </cell>
          <cell r="T68">
            <v>0</v>
          </cell>
          <cell r="U68">
            <v>0</v>
          </cell>
          <cell r="V68">
            <v>0</v>
          </cell>
          <cell r="W68">
            <v>0</v>
          </cell>
          <cell r="Y68" t="str">
            <v xml:space="preserve"> </v>
          </cell>
        </row>
        <row r="69">
          <cell r="A69" t="str">
            <v>MDM96-03</v>
          </cell>
          <cell r="B69">
            <v>2.9000001000000002</v>
          </cell>
          <cell r="C69">
            <v>79.199996999999996</v>
          </cell>
          <cell r="D69">
            <v>0</v>
          </cell>
          <cell r="E69">
            <v>0</v>
          </cell>
          <cell r="F69">
            <v>0</v>
          </cell>
          <cell r="G69">
            <v>0</v>
          </cell>
          <cell r="H69">
            <v>93</v>
          </cell>
          <cell r="I69">
            <v>0</v>
          </cell>
          <cell r="J69">
            <v>0</v>
          </cell>
          <cell r="K69">
            <v>0</v>
          </cell>
          <cell r="L69">
            <v>0</v>
          </cell>
          <cell r="M69">
            <v>0</v>
          </cell>
          <cell r="N69">
            <v>0</v>
          </cell>
          <cell r="O69">
            <v>0</v>
          </cell>
          <cell r="P69">
            <v>0</v>
          </cell>
          <cell r="Q69">
            <v>0</v>
          </cell>
          <cell r="R69">
            <v>0</v>
          </cell>
          <cell r="S69">
            <v>0</v>
          </cell>
          <cell r="T69">
            <v>0</v>
          </cell>
          <cell r="U69">
            <v>0</v>
          </cell>
          <cell r="V69">
            <v>0</v>
          </cell>
          <cell r="W69">
            <v>0</v>
          </cell>
          <cell r="Y69" t="str">
            <v xml:space="preserve"> </v>
          </cell>
        </row>
        <row r="70">
          <cell r="A70" t="str">
            <v>MDM96-04</v>
          </cell>
          <cell r="B70">
            <v>3.5999998999999998</v>
          </cell>
          <cell r="C70">
            <v>81.099997999999999</v>
          </cell>
          <cell r="D70">
            <v>0</v>
          </cell>
          <cell r="E70">
            <v>0</v>
          </cell>
          <cell r="F70">
            <v>0</v>
          </cell>
          <cell r="G70">
            <v>0</v>
          </cell>
          <cell r="H70">
            <v>100</v>
          </cell>
          <cell r="I70">
            <v>0</v>
          </cell>
          <cell r="J70">
            <v>0</v>
          </cell>
          <cell r="K70">
            <v>0</v>
          </cell>
          <cell r="L70">
            <v>0</v>
          </cell>
          <cell r="M70">
            <v>0</v>
          </cell>
          <cell r="N70">
            <v>0</v>
          </cell>
          <cell r="O70">
            <v>0</v>
          </cell>
          <cell r="P70">
            <v>0</v>
          </cell>
          <cell r="Q70">
            <v>0</v>
          </cell>
          <cell r="R70">
            <v>0</v>
          </cell>
          <cell r="S70">
            <v>0</v>
          </cell>
          <cell r="T70">
            <v>0</v>
          </cell>
          <cell r="U70">
            <v>0</v>
          </cell>
          <cell r="V70">
            <v>0</v>
          </cell>
          <cell r="W70">
            <v>0</v>
          </cell>
          <cell r="Y70" t="str">
            <v xml:space="preserve"> </v>
          </cell>
        </row>
        <row r="71">
          <cell r="A71" t="str">
            <v>MDM96-05</v>
          </cell>
          <cell r="B71">
            <v>3.0999998999999998</v>
          </cell>
          <cell r="C71">
            <v>80.800003000000004</v>
          </cell>
          <cell r="D71">
            <v>0</v>
          </cell>
          <cell r="E71">
            <v>0</v>
          </cell>
          <cell r="F71">
            <v>0</v>
          </cell>
          <cell r="G71">
            <v>0</v>
          </cell>
          <cell r="H71">
            <v>84</v>
          </cell>
          <cell r="I71">
            <v>0</v>
          </cell>
          <cell r="J71">
            <v>0</v>
          </cell>
          <cell r="K71">
            <v>0</v>
          </cell>
          <cell r="L71">
            <v>0</v>
          </cell>
          <cell r="M71">
            <v>0</v>
          </cell>
          <cell r="N71">
            <v>0</v>
          </cell>
          <cell r="O71">
            <v>0</v>
          </cell>
          <cell r="P71">
            <v>0</v>
          </cell>
          <cell r="Q71">
            <v>0</v>
          </cell>
          <cell r="R71">
            <v>0</v>
          </cell>
          <cell r="S71">
            <v>0</v>
          </cell>
          <cell r="T71">
            <v>0</v>
          </cell>
          <cell r="U71">
            <v>0</v>
          </cell>
          <cell r="V71">
            <v>0</v>
          </cell>
          <cell r="W71">
            <v>0</v>
          </cell>
          <cell r="Y71" t="str">
            <v xml:space="preserve"> </v>
          </cell>
        </row>
        <row r="72">
          <cell r="A72" t="str">
            <v>MDM96-06</v>
          </cell>
          <cell r="B72">
            <v>3.9000001000000002</v>
          </cell>
          <cell r="C72">
            <v>81.699996999999996</v>
          </cell>
          <cell r="D72">
            <v>0</v>
          </cell>
          <cell r="E72">
            <v>0</v>
          </cell>
          <cell r="F72">
            <v>0</v>
          </cell>
          <cell r="G72">
            <v>0</v>
          </cell>
          <cell r="H72">
            <v>81</v>
          </cell>
          <cell r="I72">
            <v>0</v>
          </cell>
          <cell r="J72">
            <v>0</v>
          </cell>
          <cell r="K72">
            <v>0</v>
          </cell>
          <cell r="L72">
            <v>0</v>
          </cell>
          <cell r="M72">
            <v>0</v>
          </cell>
          <cell r="N72">
            <v>0</v>
          </cell>
          <cell r="O72">
            <v>0</v>
          </cell>
          <cell r="P72">
            <v>0</v>
          </cell>
          <cell r="Q72">
            <v>0</v>
          </cell>
          <cell r="R72">
            <v>0</v>
          </cell>
          <cell r="S72">
            <v>0</v>
          </cell>
          <cell r="T72">
            <v>0</v>
          </cell>
          <cell r="U72">
            <v>0</v>
          </cell>
          <cell r="V72">
            <v>0</v>
          </cell>
          <cell r="W72">
            <v>0</v>
          </cell>
          <cell r="Y72" t="str">
            <v xml:space="preserve"> </v>
          </cell>
        </row>
        <row r="73">
          <cell r="A73" t="str">
            <v>MDM96-08</v>
          </cell>
          <cell r="B73">
            <v>3.8</v>
          </cell>
          <cell r="C73">
            <v>81.400002000000001</v>
          </cell>
          <cell r="D73">
            <v>0</v>
          </cell>
          <cell r="E73">
            <v>0</v>
          </cell>
          <cell r="F73">
            <v>0</v>
          </cell>
          <cell r="G73">
            <v>0</v>
          </cell>
          <cell r="H73">
            <v>94</v>
          </cell>
          <cell r="I73">
            <v>0</v>
          </cell>
          <cell r="J73">
            <v>0</v>
          </cell>
          <cell r="K73">
            <v>0</v>
          </cell>
          <cell r="L73">
            <v>0</v>
          </cell>
          <cell r="M73">
            <v>0</v>
          </cell>
          <cell r="N73">
            <v>0</v>
          </cell>
          <cell r="O73">
            <v>0</v>
          </cell>
          <cell r="P73">
            <v>0</v>
          </cell>
          <cell r="Q73">
            <v>0</v>
          </cell>
          <cell r="R73">
            <v>0</v>
          </cell>
          <cell r="S73">
            <v>0</v>
          </cell>
          <cell r="T73">
            <v>0</v>
          </cell>
          <cell r="U73">
            <v>0</v>
          </cell>
          <cell r="V73">
            <v>0</v>
          </cell>
          <cell r="W73">
            <v>0</v>
          </cell>
          <cell r="Y73" t="str">
            <v xml:space="preserve"> </v>
          </cell>
        </row>
        <row r="74">
          <cell r="A74" t="str">
            <v>MDM96-09</v>
          </cell>
          <cell r="B74">
            <v>3.9000001000000002</v>
          </cell>
          <cell r="C74">
            <v>82.300003000000004</v>
          </cell>
          <cell r="D74">
            <v>52.299999</v>
          </cell>
          <cell r="E74">
            <v>1.6220000000000001</v>
          </cell>
          <cell r="F74">
            <v>0</v>
          </cell>
          <cell r="G74">
            <v>0</v>
          </cell>
          <cell r="H74">
            <v>80</v>
          </cell>
          <cell r="I74">
            <v>0</v>
          </cell>
          <cell r="J74">
            <v>0</v>
          </cell>
          <cell r="K74">
            <v>0</v>
          </cell>
          <cell r="L74">
            <v>0</v>
          </cell>
          <cell r="M74">
            <v>0</v>
          </cell>
          <cell r="N74">
            <v>0</v>
          </cell>
          <cell r="O74">
            <v>0</v>
          </cell>
          <cell r="P74">
            <v>5.3499999000000003</v>
          </cell>
          <cell r="Q74">
            <v>69.699996999999996</v>
          </cell>
          <cell r="R74">
            <v>0</v>
          </cell>
          <cell r="S74">
            <v>0</v>
          </cell>
          <cell r="T74">
            <v>0</v>
          </cell>
          <cell r="U74">
            <v>0</v>
          </cell>
          <cell r="V74">
            <v>0</v>
          </cell>
          <cell r="W74">
            <v>0</v>
          </cell>
          <cell r="Y74" t="str">
            <v xml:space="preserve"> </v>
          </cell>
        </row>
        <row r="75">
          <cell r="A75" t="str">
            <v>MDM96-10</v>
          </cell>
          <cell r="B75">
            <v>4.1999997999999996</v>
          </cell>
          <cell r="C75">
            <v>82.800003000000004</v>
          </cell>
          <cell r="D75">
            <v>42.700001</v>
          </cell>
          <cell r="E75">
            <v>1.609</v>
          </cell>
          <cell r="F75">
            <v>98.199996999999996</v>
          </cell>
          <cell r="G75">
            <v>54.299999</v>
          </cell>
          <cell r="H75">
            <v>95</v>
          </cell>
          <cell r="I75">
            <v>0</v>
          </cell>
          <cell r="J75">
            <v>0</v>
          </cell>
          <cell r="K75">
            <v>0</v>
          </cell>
          <cell r="L75">
            <v>0</v>
          </cell>
          <cell r="M75">
            <v>0</v>
          </cell>
          <cell r="N75">
            <v>0</v>
          </cell>
          <cell r="O75">
            <v>0</v>
          </cell>
          <cell r="P75">
            <v>5.2399997999999997</v>
          </cell>
          <cell r="Q75">
            <v>57.5</v>
          </cell>
          <cell r="R75">
            <v>0</v>
          </cell>
          <cell r="S75">
            <v>0</v>
          </cell>
          <cell r="T75">
            <v>0</v>
          </cell>
          <cell r="U75">
            <v>0</v>
          </cell>
          <cell r="V75">
            <v>0</v>
          </cell>
          <cell r="W75">
            <v>0</v>
          </cell>
          <cell r="Y75" t="str">
            <v xml:space="preserve"> </v>
          </cell>
        </row>
        <row r="76">
          <cell r="A76" t="str">
            <v>MDM96-11</v>
          </cell>
          <cell r="B76">
            <v>4</v>
          </cell>
          <cell r="C76">
            <v>83.099997999999999</v>
          </cell>
          <cell r="D76">
            <v>51.700001</v>
          </cell>
          <cell r="E76">
            <v>1.6140000000000001</v>
          </cell>
          <cell r="F76">
            <v>99.5</v>
          </cell>
          <cell r="G76">
            <v>54.799999</v>
          </cell>
          <cell r="H76">
            <v>85</v>
          </cell>
          <cell r="I76">
            <v>0</v>
          </cell>
          <cell r="J76">
            <v>0</v>
          </cell>
          <cell r="K76">
            <v>0</v>
          </cell>
          <cell r="L76">
            <v>0</v>
          </cell>
          <cell r="M76">
            <v>0</v>
          </cell>
          <cell r="N76">
            <v>0</v>
          </cell>
          <cell r="O76">
            <v>0</v>
          </cell>
          <cell r="P76">
            <v>5.1799998</v>
          </cell>
          <cell r="Q76">
            <v>70.5</v>
          </cell>
          <cell r="R76">
            <v>0</v>
          </cell>
          <cell r="S76">
            <v>0</v>
          </cell>
          <cell r="T76">
            <v>0</v>
          </cell>
          <cell r="U76">
            <v>0</v>
          </cell>
          <cell r="V76">
            <v>0</v>
          </cell>
          <cell r="W76">
            <v>0</v>
          </cell>
          <cell r="Y76" t="str">
            <v xml:space="preserve"> </v>
          </cell>
        </row>
        <row r="77">
          <cell r="A77" t="str">
            <v>MDM96-12</v>
          </cell>
          <cell r="B77">
            <v>3.3</v>
          </cell>
          <cell r="C77">
            <v>83</v>
          </cell>
          <cell r="D77">
            <v>48.900002000000001</v>
          </cell>
          <cell r="E77">
            <v>1.607</v>
          </cell>
          <cell r="F77">
            <v>93.099997999999999</v>
          </cell>
          <cell r="G77">
            <v>51.099997999999999</v>
          </cell>
          <cell r="H77">
            <v>75</v>
          </cell>
          <cell r="I77">
            <v>1.6799999000000001</v>
          </cell>
          <cell r="J77">
            <v>0</v>
          </cell>
          <cell r="K77">
            <v>0</v>
          </cell>
          <cell r="L77">
            <v>0</v>
          </cell>
          <cell r="M77">
            <v>0</v>
          </cell>
          <cell r="N77">
            <v>0</v>
          </cell>
          <cell r="O77">
            <v>0</v>
          </cell>
          <cell r="P77">
            <v>5.71</v>
          </cell>
          <cell r="Q77">
            <v>76.800003000000004</v>
          </cell>
          <cell r="R77">
            <v>0</v>
          </cell>
          <cell r="S77">
            <v>0</v>
          </cell>
          <cell r="T77">
            <v>0</v>
          </cell>
          <cell r="U77">
            <v>0</v>
          </cell>
          <cell r="V77">
            <v>147</v>
          </cell>
          <cell r="W77">
            <v>353</v>
          </cell>
          <cell r="Y77" t="str">
            <v xml:space="preserve"> </v>
          </cell>
        </row>
        <row r="78">
          <cell r="A78" t="str">
            <v>MDM96-13</v>
          </cell>
          <cell r="B78">
            <v>3.4000001000000002</v>
          </cell>
          <cell r="C78">
            <v>82.900002000000001</v>
          </cell>
          <cell r="D78">
            <v>50.099997999999999</v>
          </cell>
          <cell r="E78">
            <v>1.613</v>
          </cell>
          <cell r="F78">
            <v>90.300003000000004</v>
          </cell>
          <cell r="G78">
            <v>49.400002000000001</v>
          </cell>
          <cell r="H78">
            <v>83</v>
          </cell>
          <cell r="I78">
            <v>0</v>
          </cell>
          <cell r="J78">
            <v>0</v>
          </cell>
          <cell r="K78">
            <v>0</v>
          </cell>
          <cell r="L78">
            <v>0</v>
          </cell>
          <cell r="M78">
            <v>0</v>
          </cell>
          <cell r="N78">
            <v>0</v>
          </cell>
          <cell r="O78">
            <v>0</v>
          </cell>
          <cell r="P78">
            <v>0</v>
          </cell>
          <cell r="Q78">
            <v>73.400002000000001</v>
          </cell>
          <cell r="R78">
            <v>0</v>
          </cell>
          <cell r="S78">
            <v>0</v>
          </cell>
          <cell r="T78">
            <v>0</v>
          </cell>
          <cell r="U78">
            <v>0</v>
          </cell>
          <cell r="V78">
            <v>147</v>
          </cell>
          <cell r="W78">
            <v>0</v>
          </cell>
          <cell r="Y78" t="str">
            <v xml:space="preserve"> </v>
          </cell>
        </row>
        <row r="79">
          <cell r="A79" t="str">
            <v>MDM96-15</v>
          </cell>
          <cell r="B79">
            <v>3.8</v>
          </cell>
          <cell r="C79">
            <v>83.199996999999996</v>
          </cell>
          <cell r="D79">
            <v>49.700001</v>
          </cell>
          <cell r="E79">
            <v>1.6140000000000001</v>
          </cell>
          <cell r="F79">
            <v>102.5</v>
          </cell>
          <cell r="G79">
            <v>56.299999</v>
          </cell>
          <cell r="H79">
            <v>87</v>
          </cell>
          <cell r="I79">
            <v>0</v>
          </cell>
          <cell r="J79">
            <v>0</v>
          </cell>
          <cell r="K79">
            <v>0</v>
          </cell>
          <cell r="L79">
            <v>0</v>
          </cell>
          <cell r="M79">
            <v>0</v>
          </cell>
          <cell r="N79">
            <v>0</v>
          </cell>
          <cell r="O79">
            <v>0</v>
          </cell>
          <cell r="P79">
            <v>5.1799998</v>
          </cell>
          <cell r="Q79">
            <v>69.5</v>
          </cell>
          <cell r="R79">
            <v>0</v>
          </cell>
          <cell r="S79">
            <v>0</v>
          </cell>
          <cell r="T79">
            <v>0</v>
          </cell>
          <cell r="U79">
            <v>0</v>
          </cell>
          <cell r="V79">
            <v>144</v>
          </cell>
          <cell r="W79">
            <v>254</v>
          </cell>
          <cell r="Y79" t="str">
            <v xml:space="preserve"> </v>
          </cell>
        </row>
        <row r="80">
          <cell r="A80" t="str">
            <v>MDM96-16</v>
          </cell>
          <cell r="B80">
            <v>3.8</v>
          </cell>
          <cell r="C80">
            <v>80.400002000000001</v>
          </cell>
          <cell r="D80">
            <v>52.900002000000001</v>
          </cell>
          <cell r="E80">
            <v>1.6080000000000001</v>
          </cell>
          <cell r="F80">
            <v>101.5</v>
          </cell>
          <cell r="G80">
            <v>53.900002000000001</v>
          </cell>
          <cell r="H80">
            <v>51</v>
          </cell>
          <cell r="I80">
            <v>0</v>
          </cell>
          <cell r="J80">
            <v>0</v>
          </cell>
          <cell r="K80">
            <v>0</v>
          </cell>
          <cell r="L80">
            <v>0</v>
          </cell>
          <cell r="M80">
            <v>0</v>
          </cell>
          <cell r="N80">
            <v>0</v>
          </cell>
          <cell r="O80">
            <v>0</v>
          </cell>
          <cell r="P80">
            <v>5.1700001000000002</v>
          </cell>
          <cell r="Q80">
            <v>70.800003000000004</v>
          </cell>
          <cell r="R80">
            <v>0</v>
          </cell>
          <cell r="S80">
            <v>0</v>
          </cell>
          <cell r="T80">
            <v>0</v>
          </cell>
          <cell r="U80">
            <v>0</v>
          </cell>
          <cell r="V80">
            <v>0</v>
          </cell>
          <cell r="W80">
            <v>0</v>
          </cell>
          <cell r="Y80" t="str">
            <v xml:space="preserve"> </v>
          </cell>
        </row>
        <row r="81">
          <cell r="A81" t="str">
            <v>MDM96-17</v>
          </cell>
          <cell r="B81">
            <v>3.8</v>
          </cell>
          <cell r="C81">
            <v>79.400002000000001</v>
          </cell>
          <cell r="D81">
            <v>52.900002000000001</v>
          </cell>
          <cell r="E81">
            <v>1.637</v>
          </cell>
          <cell r="F81">
            <v>102.1</v>
          </cell>
          <cell r="G81">
            <v>53.200001</v>
          </cell>
          <cell r="H81">
            <v>55</v>
          </cell>
          <cell r="I81">
            <v>0</v>
          </cell>
          <cell r="J81">
            <v>0</v>
          </cell>
          <cell r="K81">
            <v>0</v>
          </cell>
          <cell r="L81">
            <v>0</v>
          </cell>
          <cell r="M81">
            <v>0</v>
          </cell>
          <cell r="N81">
            <v>0</v>
          </cell>
          <cell r="O81">
            <v>0</v>
          </cell>
          <cell r="P81">
            <v>5.1700001000000002</v>
          </cell>
          <cell r="Q81">
            <v>70.800003000000004</v>
          </cell>
          <cell r="R81">
            <v>0</v>
          </cell>
          <cell r="S81">
            <v>0</v>
          </cell>
          <cell r="T81">
            <v>0</v>
          </cell>
          <cell r="U81">
            <v>0</v>
          </cell>
          <cell r="V81">
            <v>162</v>
          </cell>
          <cell r="W81">
            <v>315</v>
          </cell>
          <cell r="Y81" t="str">
            <v xml:space="preserve"> </v>
          </cell>
        </row>
        <row r="82">
          <cell r="A82" t="str">
            <v>MDM96-2</v>
          </cell>
          <cell r="B82">
            <v>3.2</v>
          </cell>
          <cell r="C82">
            <v>81.599997999999999</v>
          </cell>
          <cell r="D82">
            <v>0</v>
          </cell>
          <cell r="E82">
            <v>0</v>
          </cell>
          <cell r="F82">
            <v>0</v>
          </cell>
          <cell r="G82">
            <v>0</v>
          </cell>
          <cell r="H82">
            <v>79</v>
          </cell>
          <cell r="I82">
            <v>0</v>
          </cell>
          <cell r="J82">
            <v>0</v>
          </cell>
          <cell r="K82">
            <v>0</v>
          </cell>
          <cell r="L82">
            <v>0</v>
          </cell>
          <cell r="M82">
            <v>0</v>
          </cell>
          <cell r="N82">
            <v>0</v>
          </cell>
          <cell r="O82">
            <v>0</v>
          </cell>
          <cell r="P82">
            <v>0</v>
          </cell>
          <cell r="Q82">
            <v>0</v>
          </cell>
          <cell r="R82">
            <v>0</v>
          </cell>
          <cell r="S82">
            <v>0</v>
          </cell>
          <cell r="T82">
            <v>0</v>
          </cell>
          <cell r="U82">
            <v>0</v>
          </cell>
          <cell r="V82">
            <v>0</v>
          </cell>
          <cell r="W82">
            <v>0</v>
          </cell>
          <cell r="Y82" t="str">
            <v xml:space="preserve"> </v>
          </cell>
        </row>
        <row r="83">
          <cell r="A83" t="str">
            <v>MDM97-01</v>
          </cell>
          <cell r="B83">
            <v>3</v>
          </cell>
          <cell r="C83">
            <v>81.300003000000004</v>
          </cell>
          <cell r="D83">
            <v>52.900002000000001</v>
          </cell>
          <cell r="E83">
            <v>1.6879999999999999</v>
          </cell>
          <cell r="F83">
            <v>89.699996999999996</v>
          </cell>
          <cell r="G83">
            <v>46.599997999999999</v>
          </cell>
          <cell r="H83">
            <v>85</v>
          </cell>
          <cell r="I83">
            <v>0</v>
          </cell>
          <cell r="J83">
            <v>0</v>
          </cell>
          <cell r="K83">
            <v>0</v>
          </cell>
          <cell r="L83">
            <v>0</v>
          </cell>
          <cell r="M83">
            <v>0</v>
          </cell>
          <cell r="N83">
            <v>0</v>
          </cell>
          <cell r="O83">
            <v>0</v>
          </cell>
          <cell r="P83">
            <v>5.27</v>
          </cell>
          <cell r="Q83">
            <v>68.400002000000001</v>
          </cell>
          <cell r="R83">
            <v>0</v>
          </cell>
          <cell r="S83">
            <v>0</v>
          </cell>
          <cell r="T83">
            <v>0</v>
          </cell>
          <cell r="U83">
            <v>0</v>
          </cell>
          <cell r="V83">
            <v>156</v>
          </cell>
          <cell r="W83">
            <v>285</v>
          </cell>
          <cell r="Y83" t="str">
            <v xml:space="preserve"> </v>
          </cell>
        </row>
        <row r="84">
          <cell r="A84" t="str">
            <v>MDM97-02</v>
          </cell>
          <cell r="B84">
            <v>3.2</v>
          </cell>
          <cell r="C84">
            <v>80.699996999999996</v>
          </cell>
          <cell r="D84">
            <v>49.200001</v>
          </cell>
          <cell r="E84">
            <v>1.7170000000000001</v>
          </cell>
          <cell r="F84">
            <v>93.400002000000001</v>
          </cell>
          <cell r="G84">
            <v>47.799999</v>
          </cell>
          <cell r="H84">
            <v>92</v>
          </cell>
          <cell r="I84">
            <v>0</v>
          </cell>
          <cell r="J84">
            <v>0</v>
          </cell>
          <cell r="K84">
            <v>0</v>
          </cell>
          <cell r="L84">
            <v>0</v>
          </cell>
          <cell r="M84">
            <v>0</v>
          </cell>
          <cell r="N84">
            <v>0</v>
          </cell>
          <cell r="O84">
            <v>0</v>
          </cell>
          <cell r="P84">
            <v>5.6300001000000002</v>
          </cell>
          <cell r="Q84">
            <v>66.599997999999999</v>
          </cell>
          <cell r="R84">
            <v>0</v>
          </cell>
          <cell r="S84">
            <v>0</v>
          </cell>
          <cell r="T84">
            <v>0</v>
          </cell>
          <cell r="U84">
            <v>0</v>
          </cell>
          <cell r="V84">
            <v>0</v>
          </cell>
          <cell r="W84">
            <v>0</v>
          </cell>
          <cell r="Y84" t="str">
            <v xml:space="preserve"> </v>
          </cell>
        </row>
        <row r="85">
          <cell r="A85" t="str">
            <v>MDM97-03</v>
          </cell>
          <cell r="B85">
            <v>3.3</v>
          </cell>
          <cell r="C85">
            <v>82</v>
          </cell>
          <cell r="D85">
            <v>53.200001</v>
          </cell>
          <cell r="E85">
            <v>1.7370000000000001</v>
          </cell>
          <cell r="F85">
            <v>95.199996999999996</v>
          </cell>
          <cell r="G85">
            <v>48.299999</v>
          </cell>
          <cell r="H85">
            <v>105</v>
          </cell>
          <cell r="I85">
            <v>0</v>
          </cell>
          <cell r="J85">
            <v>0</v>
          </cell>
          <cell r="K85">
            <v>0</v>
          </cell>
          <cell r="L85">
            <v>0</v>
          </cell>
          <cell r="M85">
            <v>0</v>
          </cell>
          <cell r="N85">
            <v>0</v>
          </cell>
          <cell r="O85">
            <v>0</v>
          </cell>
          <cell r="P85">
            <v>5.29</v>
          </cell>
          <cell r="Q85">
            <v>78.400002000000001</v>
          </cell>
          <cell r="R85">
            <v>0</v>
          </cell>
          <cell r="S85">
            <v>0</v>
          </cell>
          <cell r="T85">
            <v>0</v>
          </cell>
          <cell r="U85">
            <v>0</v>
          </cell>
          <cell r="V85">
            <v>0</v>
          </cell>
          <cell r="W85">
            <v>0</v>
          </cell>
          <cell r="Y85" t="str">
            <v xml:space="preserve"> </v>
          </cell>
        </row>
        <row r="86">
          <cell r="A86" t="str">
            <v>MEW96-01</v>
          </cell>
          <cell r="B86">
            <v>5.4000000999999997</v>
          </cell>
          <cell r="C86">
            <v>85.800003000000004</v>
          </cell>
          <cell r="D86">
            <v>3.55</v>
          </cell>
          <cell r="E86">
            <v>1.8320000000000001</v>
          </cell>
          <cell r="F86">
            <v>85.300003000000004</v>
          </cell>
          <cell r="G86">
            <v>42.099997999999999</v>
          </cell>
          <cell r="H86">
            <v>325</v>
          </cell>
          <cell r="I86">
            <v>1.581</v>
          </cell>
          <cell r="J86">
            <v>48</v>
          </cell>
          <cell r="K86">
            <v>17.700001</v>
          </cell>
          <cell r="L86">
            <v>0</v>
          </cell>
          <cell r="M86">
            <v>0</v>
          </cell>
          <cell r="N86">
            <v>0</v>
          </cell>
          <cell r="O86">
            <v>32</v>
          </cell>
          <cell r="P86">
            <v>5.9699998000000001</v>
          </cell>
          <cell r="Q86">
            <v>5.5500002000000004</v>
          </cell>
          <cell r="R86">
            <v>15.8</v>
          </cell>
          <cell r="S86">
            <v>0</v>
          </cell>
          <cell r="T86">
            <v>0</v>
          </cell>
          <cell r="U86">
            <v>0</v>
          </cell>
          <cell r="V86">
            <v>0</v>
          </cell>
          <cell r="W86">
            <v>0</v>
          </cell>
          <cell r="Y86" t="str">
            <v xml:space="preserve"> </v>
          </cell>
        </row>
        <row r="87">
          <cell r="A87" t="str">
            <v>MEW96-02</v>
          </cell>
          <cell r="B87">
            <v>5.0999999000000003</v>
          </cell>
          <cell r="C87">
            <v>85</v>
          </cell>
          <cell r="D87">
            <v>3.6500001000000002</v>
          </cell>
          <cell r="E87">
            <v>1.7749999999999999</v>
          </cell>
          <cell r="F87">
            <v>84.400002000000001</v>
          </cell>
          <cell r="G87">
            <v>42.799999</v>
          </cell>
          <cell r="H87">
            <v>347</v>
          </cell>
          <cell r="I87">
            <v>1.607</v>
          </cell>
          <cell r="J87">
            <v>48.5</v>
          </cell>
          <cell r="K87">
            <v>11.3</v>
          </cell>
          <cell r="L87">
            <v>0</v>
          </cell>
          <cell r="M87">
            <v>0</v>
          </cell>
          <cell r="N87">
            <v>0</v>
          </cell>
          <cell r="O87">
            <v>31</v>
          </cell>
          <cell r="P87">
            <v>5.9699998000000001</v>
          </cell>
          <cell r="Q87">
            <v>5.75</v>
          </cell>
          <cell r="R87">
            <v>15.8</v>
          </cell>
          <cell r="S87">
            <v>0</v>
          </cell>
          <cell r="T87">
            <v>0</v>
          </cell>
          <cell r="U87">
            <v>0</v>
          </cell>
          <cell r="V87">
            <v>0</v>
          </cell>
          <cell r="W87">
            <v>0</v>
          </cell>
          <cell r="Y87" t="str">
            <v xml:space="preserve"> </v>
          </cell>
        </row>
        <row r="88">
          <cell r="A88" t="str">
            <v>MFR96-01</v>
          </cell>
          <cell r="B88">
            <v>4.5</v>
          </cell>
          <cell r="C88">
            <v>82.300003000000004</v>
          </cell>
          <cell r="D88">
            <v>3.3499998999999998</v>
          </cell>
          <cell r="E88">
            <v>1.6720001</v>
          </cell>
          <cell r="F88">
            <v>82.699996999999996</v>
          </cell>
          <cell r="G88">
            <v>44.200001</v>
          </cell>
          <cell r="H88">
            <v>395</v>
          </cell>
          <cell r="I88">
            <v>1.506</v>
          </cell>
          <cell r="J88">
            <v>78.400002000000001</v>
          </cell>
          <cell r="K88">
            <v>2</v>
          </cell>
          <cell r="L88">
            <v>0.82999997999999997</v>
          </cell>
          <cell r="M88">
            <v>1</v>
          </cell>
          <cell r="N88">
            <v>4</v>
          </cell>
          <cell r="O88">
            <v>102</v>
          </cell>
          <cell r="P88">
            <v>5.9400000999999998</v>
          </cell>
          <cell r="Q88">
            <v>5.9000000999999997</v>
          </cell>
          <cell r="R88">
            <v>24.1</v>
          </cell>
          <cell r="S88">
            <v>94.800003000000004</v>
          </cell>
          <cell r="T88">
            <v>0</v>
          </cell>
          <cell r="U88">
            <v>74.300003000000004</v>
          </cell>
          <cell r="V88">
            <v>0</v>
          </cell>
          <cell r="W88">
            <v>0</v>
          </cell>
          <cell r="Y88" t="str">
            <v>A</v>
          </cell>
        </row>
        <row r="89">
          <cell r="A89" t="str">
            <v>MFR96-02</v>
          </cell>
          <cell r="B89">
            <v>4.5</v>
          </cell>
          <cell r="C89">
            <v>81.699996999999996</v>
          </cell>
          <cell r="D89">
            <v>3.6500001000000002</v>
          </cell>
          <cell r="E89">
            <v>1.7230000000000001</v>
          </cell>
          <cell r="F89">
            <v>83.199996999999996</v>
          </cell>
          <cell r="G89">
            <v>43.099997999999999</v>
          </cell>
          <cell r="H89">
            <v>347</v>
          </cell>
          <cell r="I89">
            <v>1.492</v>
          </cell>
          <cell r="J89">
            <v>75.699996999999996</v>
          </cell>
          <cell r="K89">
            <v>1.8</v>
          </cell>
          <cell r="L89">
            <v>0.81</v>
          </cell>
          <cell r="M89">
            <v>3</v>
          </cell>
          <cell r="N89">
            <v>2</v>
          </cell>
          <cell r="O89">
            <v>102</v>
          </cell>
          <cell r="P89">
            <v>5.9099997999999996</v>
          </cell>
          <cell r="Q89">
            <v>5.9000000999999997</v>
          </cell>
          <cell r="R89">
            <v>23.299999</v>
          </cell>
          <cell r="S89">
            <v>88.5</v>
          </cell>
          <cell r="T89">
            <v>0</v>
          </cell>
          <cell r="U89">
            <v>71.199996999999996</v>
          </cell>
          <cell r="V89">
            <v>168</v>
          </cell>
          <cell r="W89">
            <v>90</v>
          </cell>
          <cell r="Y89" t="str">
            <v>A</v>
          </cell>
        </row>
        <row r="90">
          <cell r="A90" t="str">
            <v>MGD96-01</v>
          </cell>
          <cell r="B90">
            <v>4.4000000999999997</v>
          </cell>
          <cell r="C90">
            <v>79.699996999999996</v>
          </cell>
          <cell r="D90">
            <v>3.3499998999999998</v>
          </cell>
          <cell r="E90">
            <v>1.84</v>
          </cell>
          <cell r="F90">
            <v>88.300003000000004</v>
          </cell>
          <cell r="G90">
            <v>42.700001</v>
          </cell>
          <cell r="H90">
            <v>503</v>
          </cell>
          <cell r="I90">
            <v>1.526</v>
          </cell>
          <cell r="J90">
            <v>76.400002000000001</v>
          </cell>
          <cell r="K90">
            <v>0.69999999000000002</v>
          </cell>
          <cell r="L90">
            <v>0.76999998000000003</v>
          </cell>
          <cell r="M90">
            <v>2</v>
          </cell>
          <cell r="N90">
            <v>2</v>
          </cell>
          <cell r="O90">
            <v>71</v>
          </cell>
          <cell r="P90">
            <v>5.8800001000000002</v>
          </cell>
          <cell r="Q90">
            <v>5.5500002000000004</v>
          </cell>
          <cell r="R90">
            <v>25</v>
          </cell>
          <cell r="S90">
            <v>93.199996999999996</v>
          </cell>
          <cell r="T90">
            <v>1</v>
          </cell>
          <cell r="U90">
            <v>70.599997999999999</v>
          </cell>
          <cell r="V90">
            <v>0</v>
          </cell>
          <cell r="W90">
            <v>0</v>
          </cell>
          <cell r="Y90" t="str">
            <v>A</v>
          </cell>
        </row>
        <row r="91">
          <cell r="A91" t="str">
            <v>MGD96-02</v>
          </cell>
          <cell r="B91">
            <v>4.5</v>
          </cell>
          <cell r="C91">
            <v>80.400002000000001</v>
          </cell>
          <cell r="D91">
            <v>3.3</v>
          </cell>
          <cell r="E91">
            <v>1.823</v>
          </cell>
          <cell r="F91">
            <v>87.599997999999999</v>
          </cell>
          <cell r="G91">
            <v>42.900002000000001</v>
          </cell>
          <cell r="H91">
            <v>485</v>
          </cell>
          <cell r="I91">
            <v>1.5389999999999999</v>
          </cell>
          <cell r="J91">
            <v>75.5</v>
          </cell>
          <cell r="K91">
            <v>0.89999998000000003</v>
          </cell>
          <cell r="L91">
            <v>0.75999998999999996</v>
          </cell>
          <cell r="M91">
            <v>2</v>
          </cell>
          <cell r="N91">
            <v>4</v>
          </cell>
          <cell r="O91">
            <v>68</v>
          </cell>
          <cell r="P91">
            <v>5.9000000999999997</v>
          </cell>
          <cell r="Q91">
            <v>5.25</v>
          </cell>
          <cell r="R91">
            <v>23.1</v>
          </cell>
          <cell r="S91">
            <v>93.699996999999996</v>
          </cell>
          <cell r="T91">
            <v>0</v>
          </cell>
          <cell r="U91">
            <v>77.800003000000004</v>
          </cell>
          <cell r="V91">
            <v>56</v>
          </cell>
          <cell r="W91">
            <v>201</v>
          </cell>
          <cell r="Y91" t="str">
            <v>A</v>
          </cell>
        </row>
        <row r="92">
          <cell r="A92" t="str">
            <v>MGD96-03</v>
          </cell>
          <cell r="B92">
            <v>4.4000000999999997</v>
          </cell>
          <cell r="C92">
            <v>79.699996999999996</v>
          </cell>
          <cell r="D92">
            <v>3.2</v>
          </cell>
          <cell r="E92">
            <v>1.847</v>
          </cell>
          <cell r="F92">
            <v>87.800003000000004</v>
          </cell>
          <cell r="G92">
            <v>42.400002000000001</v>
          </cell>
          <cell r="H92">
            <v>521</v>
          </cell>
          <cell r="I92">
            <v>1.5269999999999999</v>
          </cell>
          <cell r="J92">
            <v>75.099997999999999</v>
          </cell>
          <cell r="K92">
            <v>0.69999999000000002</v>
          </cell>
          <cell r="L92">
            <v>0.76999998000000003</v>
          </cell>
          <cell r="M92">
            <v>1</v>
          </cell>
          <cell r="N92">
            <v>4</v>
          </cell>
          <cell r="O92">
            <v>67</v>
          </cell>
          <cell r="P92">
            <v>6.0700002</v>
          </cell>
          <cell r="Q92">
            <v>5.4499997999999996</v>
          </cell>
          <cell r="R92">
            <v>22.700001</v>
          </cell>
          <cell r="S92">
            <v>92.099997999999999</v>
          </cell>
          <cell r="T92">
            <v>0</v>
          </cell>
          <cell r="U92">
            <v>76.199996999999996</v>
          </cell>
          <cell r="V92">
            <v>62</v>
          </cell>
          <cell r="W92">
            <v>197</v>
          </cell>
          <cell r="Y92" t="str">
            <v>A</v>
          </cell>
        </row>
        <row r="93">
          <cell r="A93" t="str">
            <v>MGD96-04</v>
          </cell>
          <cell r="B93">
            <v>4.3000002000000004</v>
          </cell>
          <cell r="C93">
            <v>80</v>
          </cell>
          <cell r="D93">
            <v>3.1500001000000002</v>
          </cell>
          <cell r="E93">
            <v>1.8360000000000001</v>
          </cell>
          <cell r="F93">
            <v>86.900002000000001</v>
          </cell>
          <cell r="G93">
            <v>42.099997999999999</v>
          </cell>
          <cell r="H93">
            <v>553</v>
          </cell>
          <cell r="I93">
            <v>1.5229999999999999</v>
          </cell>
          <cell r="J93">
            <v>73.5</v>
          </cell>
          <cell r="K93">
            <v>0.80000000999999998</v>
          </cell>
          <cell r="L93">
            <v>0.72000003000000001</v>
          </cell>
          <cell r="M93">
            <v>4</v>
          </cell>
          <cell r="N93">
            <v>3</v>
          </cell>
          <cell r="O93">
            <v>68</v>
          </cell>
          <cell r="P93">
            <v>5.9000000999999997</v>
          </cell>
          <cell r="Q93">
            <v>5.3000002000000004</v>
          </cell>
          <cell r="R93">
            <v>24.4</v>
          </cell>
          <cell r="S93">
            <v>92.099997999999999</v>
          </cell>
          <cell r="T93">
            <v>0</v>
          </cell>
          <cell r="U93">
            <v>72.800003000000004</v>
          </cell>
          <cell r="V93">
            <v>60</v>
          </cell>
          <cell r="W93">
            <v>215</v>
          </cell>
          <cell r="Y93" t="str">
            <v>A</v>
          </cell>
        </row>
        <row r="94">
          <cell r="A94" t="str">
            <v>MGD96-05</v>
          </cell>
          <cell r="B94">
            <v>4.4000000999999997</v>
          </cell>
          <cell r="C94">
            <v>80.099997999999999</v>
          </cell>
          <cell r="D94">
            <v>3.3</v>
          </cell>
          <cell r="E94">
            <v>1.8430001</v>
          </cell>
          <cell r="F94">
            <v>89</v>
          </cell>
          <cell r="G94">
            <v>43</v>
          </cell>
          <cell r="H94">
            <v>507</v>
          </cell>
          <cell r="I94">
            <v>1.5089999000000001</v>
          </cell>
          <cell r="J94">
            <v>74.099997999999999</v>
          </cell>
          <cell r="K94">
            <v>0.89999998000000003</v>
          </cell>
          <cell r="L94">
            <v>0.81</v>
          </cell>
          <cell r="M94">
            <v>1</v>
          </cell>
          <cell r="N94">
            <v>4</v>
          </cell>
          <cell r="O94">
            <v>71</v>
          </cell>
          <cell r="P94">
            <v>5.8200002</v>
          </cell>
          <cell r="Q94">
            <v>5.3000002000000004</v>
          </cell>
          <cell r="R94">
            <v>24.4</v>
          </cell>
          <cell r="S94">
            <v>95.300003000000004</v>
          </cell>
          <cell r="T94">
            <v>0</v>
          </cell>
          <cell r="U94">
            <v>63.400002000000001</v>
          </cell>
          <cell r="V94">
            <v>62</v>
          </cell>
          <cell r="W94">
            <v>109</v>
          </cell>
          <cell r="Y94" t="str">
            <v xml:space="preserve"> </v>
          </cell>
        </row>
        <row r="95">
          <cell r="A95" t="str">
            <v>MGD96-06</v>
          </cell>
          <cell r="B95">
            <v>4.5</v>
          </cell>
          <cell r="C95">
            <v>80.400002000000001</v>
          </cell>
          <cell r="D95">
            <v>3.3</v>
          </cell>
          <cell r="E95">
            <v>1.873</v>
          </cell>
          <cell r="F95">
            <v>89.900002000000001</v>
          </cell>
          <cell r="G95">
            <v>42.799999</v>
          </cell>
          <cell r="H95">
            <v>514</v>
          </cell>
          <cell r="I95">
            <v>1.5580000000000001</v>
          </cell>
          <cell r="J95">
            <v>73.699996999999996</v>
          </cell>
          <cell r="K95">
            <v>1</v>
          </cell>
          <cell r="L95">
            <v>0.80000000999999998</v>
          </cell>
          <cell r="M95">
            <v>2</v>
          </cell>
          <cell r="N95">
            <v>1</v>
          </cell>
          <cell r="O95">
            <v>62</v>
          </cell>
          <cell r="P95">
            <v>5.8899999000000003</v>
          </cell>
          <cell r="Q95">
            <v>5.3000002000000004</v>
          </cell>
          <cell r="R95">
            <v>23.6</v>
          </cell>
          <cell r="S95">
            <v>95.199996999999996</v>
          </cell>
          <cell r="T95">
            <v>0</v>
          </cell>
          <cell r="U95">
            <v>81.300003000000004</v>
          </cell>
          <cell r="V95">
            <v>52</v>
          </cell>
          <cell r="W95">
            <v>111</v>
          </cell>
          <cell r="Y95" t="str">
            <v>B</v>
          </cell>
        </row>
        <row r="96">
          <cell r="A96" t="str">
            <v>MGD96-07</v>
          </cell>
          <cell r="B96">
            <v>4.4000000999999997</v>
          </cell>
          <cell r="C96">
            <v>79.699996999999996</v>
          </cell>
          <cell r="D96">
            <v>3.4000001000000002</v>
          </cell>
          <cell r="E96">
            <v>1.831</v>
          </cell>
          <cell r="F96">
            <v>89.800003000000004</v>
          </cell>
          <cell r="G96">
            <v>43.700001</v>
          </cell>
          <cell r="H96">
            <v>488</v>
          </cell>
          <cell r="I96">
            <v>1.5660000000000001</v>
          </cell>
          <cell r="J96">
            <v>72</v>
          </cell>
          <cell r="K96">
            <v>1.3</v>
          </cell>
          <cell r="L96">
            <v>0.83999997000000004</v>
          </cell>
          <cell r="M96">
            <v>0</v>
          </cell>
          <cell r="N96">
            <v>3</v>
          </cell>
          <cell r="O96">
            <v>71</v>
          </cell>
          <cell r="P96">
            <v>5.7800001999999999</v>
          </cell>
          <cell r="Q96">
            <v>5.8000002000000004</v>
          </cell>
          <cell r="R96">
            <v>26</v>
          </cell>
          <cell r="S96">
            <v>94.400002000000001</v>
          </cell>
          <cell r="T96">
            <v>0</v>
          </cell>
          <cell r="U96">
            <v>79.699996999999996</v>
          </cell>
          <cell r="V96">
            <v>309</v>
          </cell>
          <cell r="W96">
            <v>135</v>
          </cell>
          <cell r="Y96" t="str">
            <v>A</v>
          </cell>
        </row>
        <row r="97">
          <cell r="A97" t="str">
            <v>MGD96-08</v>
          </cell>
          <cell r="B97">
            <v>4.4000000999999997</v>
          </cell>
          <cell r="C97">
            <v>80.300003000000004</v>
          </cell>
          <cell r="D97">
            <v>3.6500001000000002</v>
          </cell>
          <cell r="E97">
            <v>1.85</v>
          </cell>
          <cell r="F97">
            <v>93.800003000000004</v>
          </cell>
          <cell r="G97">
            <v>45.200001</v>
          </cell>
          <cell r="H97">
            <v>510</v>
          </cell>
          <cell r="I97">
            <v>1.556</v>
          </cell>
          <cell r="J97">
            <v>68.800003000000004</v>
          </cell>
          <cell r="K97">
            <v>1.7</v>
          </cell>
          <cell r="L97">
            <v>0.80000000999999998</v>
          </cell>
          <cell r="M97">
            <v>1</v>
          </cell>
          <cell r="N97">
            <v>1</v>
          </cell>
          <cell r="O97">
            <v>71</v>
          </cell>
          <cell r="P97">
            <v>5.77</v>
          </cell>
          <cell r="Q97">
            <v>6.1999997999999996</v>
          </cell>
          <cell r="R97">
            <v>26.299999</v>
          </cell>
          <cell r="S97">
            <v>91.099997999999999</v>
          </cell>
          <cell r="T97">
            <v>0</v>
          </cell>
          <cell r="U97">
            <v>70.5</v>
          </cell>
          <cell r="V97">
            <v>101</v>
          </cell>
          <cell r="W97">
            <v>183</v>
          </cell>
          <cell r="Y97" t="str">
            <v>A</v>
          </cell>
        </row>
        <row r="98">
          <cell r="A98" t="str">
            <v>MGD96-09</v>
          </cell>
          <cell r="B98">
            <v>4.3000002000000004</v>
          </cell>
          <cell r="C98">
            <v>80.099997999999999</v>
          </cell>
          <cell r="D98">
            <v>3.4000001000000002</v>
          </cell>
          <cell r="E98">
            <v>1.8580000000000001</v>
          </cell>
          <cell r="F98">
            <v>88.900002000000001</v>
          </cell>
          <cell r="G98">
            <v>42.599997999999999</v>
          </cell>
          <cell r="H98">
            <v>502</v>
          </cell>
          <cell r="I98">
            <v>1.5599999</v>
          </cell>
          <cell r="J98">
            <v>66.5</v>
          </cell>
          <cell r="K98">
            <v>2.2999999999999998</v>
          </cell>
          <cell r="L98">
            <v>0.73000001999999997</v>
          </cell>
          <cell r="M98">
            <v>3</v>
          </cell>
          <cell r="N98">
            <v>0</v>
          </cell>
          <cell r="O98">
            <v>64</v>
          </cell>
          <cell r="P98">
            <v>5.8899999000000003</v>
          </cell>
          <cell r="Q98">
            <v>5.1999997999999996</v>
          </cell>
          <cell r="R98">
            <v>24.200001</v>
          </cell>
          <cell r="S98">
            <v>88.300003000000004</v>
          </cell>
          <cell r="T98">
            <v>1</v>
          </cell>
          <cell r="U98">
            <v>62</v>
          </cell>
          <cell r="V98">
            <v>88</v>
          </cell>
          <cell r="W98">
            <v>158</v>
          </cell>
          <cell r="Y98" t="str">
            <v>F</v>
          </cell>
        </row>
        <row r="99">
          <cell r="A99" t="str">
            <v>MGD96-10</v>
          </cell>
          <cell r="B99">
            <v>4.3000002000000004</v>
          </cell>
          <cell r="C99">
            <v>79.800003000000004</v>
          </cell>
          <cell r="D99">
            <v>3.5</v>
          </cell>
          <cell r="E99">
            <v>1.8620000000000001</v>
          </cell>
          <cell r="F99">
            <v>90.800003000000004</v>
          </cell>
          <cell r="G99">
            <v>43.299999</v>
          </cell>
          <cell r="H99">
            <v>545</v>
          </cell>
          <cell r="I99">
            <v>1.524</v>
          </cell>
          <cell r="J99">
            <v>75</v>
          </cell>
          <cell r="K99">
            <v>1.1000000000000001</v>
          </cell>
          <cell r="L99">
            <v>0.75999998999999996</v>
          </cell>
          <cell r="M99">
            <v>0</v>
          </cell>
          <cell r="N99">
            <v>2</v>
          </cell>
          <cell r="O99">
            <v>77</v>
          </cell>
          <cell r="P99">
            <v>5.8899999000000003</v>
          </cell>
          <cell r="Q99">
            <v>5.3499999000000003</v>
          </cell>
          <cell r="R99">
            <v>27.200001</v>
          </cell>
          <cell r="S99">
            <v>89.599997999999999</v>
          </cell>
          <cell r="T99">
            <v>0</v>
          </cell>
          <cell r="U99">
            <v>68.199996999999996</v>
          </cell>
          <cell r="V99">
            <v>55</v>
          </cell>
          <cell r="W99">
            <v>165</v>
          </cell>
          <cell r="Y99" t="str">
            <v>D</v>
          </cell>
        </row>
        <row r="100">
          <cell r="A100" t="str">
            <v>MGD96-11</v>
          </cell>
          <cell r="B100">
            <v>4.4000000999999997</v>
          </cell>
          <cell r="C100">
            <v>79.599997999999999</v>
          </cell>
          <cell r="D100">
            <v>3.3</v>
          </cell>
          <cell r="E100">
            <v>1.8380000999999999</v>
          </cell>
          <cell r="F100">
            <v>88.099997999999999</v>
          </cell>
          <cell r="G100">
            <v>42.700001</v>
          </cell>
          <cell r="H100">
            <v>521</v>
          </cell>
          <cell r="I100">
            <v>1.554</v>
          </cell>
          <cell r="J100">
            <v>74.800003000000004</v>
          </cell>
          <cell r="K100">
            <v>1.1000000000000001</v>
          </cell>
          <cell r="L100">
            <v>0.76999998000000003</v>
          </cell>
          <cell r="M100">
            <v>2</v>
          </cell>
          <cell r="N100">
            <v>0</v>
          </cell>
          <cell r="O100">
            <v>71</v>
          </cell>
          <cell r="P100">
            <v>5.7800001999999999</v>
          </cell>
          <cell r="Q100">
            <v>5.3499999000000003</v>
          </cell>
          <cell r="R100">
            <v>26.200001</v>
          </cell>
          <cell r="S100">
            <v>87.400002000000001</v>
          </cell>
          <cell r="T100">
            <v>0</v>
          </cell>
          <cell r="U100">
            <v>65.699996999999996</v>
          </cell>
          <cell r="V100">
            <v>110</v>
          </cell>
          <cell r="W100">
            <v>190</v>
          </cell>
          <cell r="Y100" t="str">
            <v>D</v>
          </cell>
        </row>
        <row r="101">
          <cell r="A101" t="str">
            <v>MGD96-12</v>
          </cell>
          <cell r="B101">
            <v>4.3000002000000004</v>
          </cell>
          <cell r="C101">
            <v>79.5</v>
          </cell>
          <cell r="D101">
            <v>3.9000001000000002</v>
          </cell>
          <cell r="E101">
            <v>1.865</v>
          </cell>
          <cell r="F101">
            <v>90.400002000000001</v>
          </cell>
          <cell r="G101">
            <v>43.099997999999999</v>
          </cell>
          <cell r="H101">
            <v>477</v>
          </cell>
          <cell r="I101">
            <v>1.5229999999999999</v>
          </cell>
          <cell r="J101">
            <v>70.900002000000001</v>
          </cell>
          <cell r="K101">
            <v>1.8</v>
          </cell>
          <cell r="L101">
            <v>0.81999999000000001</v>
          </cell>
          <cell r="M101">
            <v>1</v>
          </cell>
          <cell r="N101">
            <v>0</v>
          </cell>
          <cell r="O101">
            <v>80</v>
          </cell>
          <cell r="P101">
            <v>6.0300001999999999</v>
          </cell>
          <cell r="Q101">
            <v>6.1500000999999997</v>
          </cell>
          <cell r="R101">
            <v>26.1</v>
          </cell>
          <cell r="S101">
            <v>91.400002000000001</v>
          </cell>
          <cell r="T101">
            <v>0</v>
          </cell>
          <cell r="U101">
            <v>69.699996999999996</v>
          </cell>
          <cell r="V101">
            <v>48</v>
          </cell>
          <cell r="W101">
            <v>141</v>
          </cell>
          <cell r="Y101" t="str">
            <v>D</v>
          </cell>
        </row>
        <row r="102">
          <cell r="A102" t="str">
            <v>MGD96-13</v>
          </cell>
          <cell r="B102">
            <v>4.0999999000000003</v>
          </cell>
          <cell r="C102">
            <v>78.599997999999999</v>
          </cell>
          <cell r="D102">
            <v>3.8499998999999998</v>
          </cell>
          <cell r="E102">
            <v>1.9039999999999999</v>
          </cell>
          <cell r="F102">
            <v>90.699996999999996</v>
          </cell>
          <cell r="G102">
            <v>42.299999</v>
          </cell>
          <cell r="H102">
            <v>494</v>
          </cell>
          <cell r="I102">
            <v>1.534</v>
          </cell>
          <cell r="J102">
            <v>65.400002000000001</v>
          </cell>
          <cell r="K102">
            <v>1.9</v>
          </cell>
          <cell r="L102">
            <v>0.75</v>
          </cell>
          <cell r="M102">
            <v>3</v>
          </cell>
          <cell r="N102">
            <v>0</v>
          </cell>
          <cell r="O102">
            <v>80</v>
          </cell>
          <cell r="P102">
            <v>5.9099997999999996</v>
          </cell>
          <cell r="Q102">
            <v>6.4000000999999997</v>
          </cell>
          <cell r="R102">
            <v>26.4</v>
          </cell>
          <cell r="S102">
            <v>90.199996999999996</v>
          </cell>
          <cell r="T102">
            <v>0</v>
          </cell>
          <cell r="U102">
            <v>65.300003000000004</v>
          </cell>
          <cell r="V102">
            <v>87</v>
          </cell>
          <cell r="W102">
            <v>165</v>
          </cell>
          <cell r="Y102" t="str">
            <v>D</v>
          </cell>
        </row>
        <row r="103">
          <cell r="A103" t="str">
            <v>MGD96-14</v>
          </cell>
          <cell r="B103">
            <v>4.0999999000000003</v>
          </cell>
          <cell r="C103">
            <v>78.699996999999996</v>
          </cell>
          <cell r="D103">
            <v>3.9000001000000002</v>
          </cell>
          <cell r="E103">
            <v>1.881</v>
          </cell>
          <cell r="F103">
            <v>91.800003000000004</v>
          </cell>
          <cell r="G103">
            <v>43.299999</v>
          </cell>
          <cell r="H103">
            <v>483</v>
          </cell>
          <cell r="I103">
            <v>1.5309999999999999</v>
          </cell>
          <cell r="J103">
            <v>65.199996999999996</v>
          </cell>
          <cell r="K103">
            <v>2.2000000000000002</v>
          </cell>
          <cell r="L103">
            <v>0.76999998000000003</v>
          </cell>
          <cell r="M103">
            <v>4</v>
          </cell>
          <cell r="N103">
            <v>2</v>
          </cell>
          <cell r="O103">
            <v>80</v>
          </cell>
          <cell r="P103">
            <v>5.9099997999999996</v>
          </cell>
          <cell r="Q103">
            <v>6.4000000999999997</v>
          </cell>
          <cell r="R103">
            <v>26.700001</v>
          </cell>
          <cell r="S103">
            <v>90.300003000000004</v>
          </cell>
          <cell r="T103">
            <v>1</v>
          </cell>
          <cell r="U103">
            <v>65.699996999999996</v>
          </cell>
          <cell r="V103">
            <v>50</v>
          </cell>
          <cell r="W103">
            <v>147</v>
          </cell>
          <cell r="Y103" t="str">
            <v>D</v>
          </cell>
        </row>
        <row r="104">
          <cell r="A104" t="str">
            <v>MGD96-15</v>
          </cell>
          <cell r="B104">
            <v>4.1999997999999996</v>
          </cell>
          <cell r="C104">
            <v>78.800003000000004</v>
          </cell>
          <cell r="D104">
            <v>4.0999999000000003</v>
          </cell>
          <cell r="E104">
            <v>1.8720000000000001</v>
          </cell>
          <cell r="F104">
            <v>92.5</v>
          </cell>
          <cell r="G104">
            <v>43.900002000000001</v>
          </cell>
          <cell r="H104">
            <v>455</v>
          </cell>
          <cell r="I104">
            <v>1.5140001000000001</v>
          </cell>
          <cell r="J104">
            <v>69.900002000000001</v>
          </cell>
          <cell r="K104">
            <v>1.4</v>
          </cell>
          <cell r="L104">
            <v>0.75</v>
          </cell>
          <cell r="M104">
            <v>0</v>
          </cell>
          <cell r="N104">
            <v>0</v>
          </cell>
          <cell r="O104">
            <v>71</v>
          </cell>
          <cell r="P104">
            <v>5.9200001000000002</v>
          </cell>
          <cell r="Q104">
            <v>6.9499997999999996</v>
          </cell>
          <cell r="R104">
            <v>24.9</v>
          </cell>
          <cell r="S104">
            <v>92</v>
          </cell>
          <cell r="T104">
            <v>0</v>
          </cell>
          <cell r="U104">
            <v>75.199996999999996</v>
          </cell>
          <cell r="V104">
            <v>38</v>
          </cell>
          <cell r="W104">
            <v>159</v>
          </cell>
          <cell r="Y104" t="str">
            <v>A</v>
          </cell>
        </row>
        <row r="105">
          <cell r="A105" t="str">
            <v>MGD96-16</v>
          </cell>
          <cell r="B105">
            <v>4.1999997999999996</v>
          </cell>
          <cell r="C105">
            <v>78.800003000000004</v>
          </cell>
          <cell r="D105">
            <v>3.95</v>
          </cell>
          <cell r="E105">
            <v>1.823</v>
          </cell>
          <cell r="F105">
            <v>92.5</v>
          </cell>
          <cell r="G105">
            <v>45.099997999999999</v>
          </cell>
          <cell r="H105">
            <v>469</v>
          </cell>
          <cell r="I105">
            <v>1.5169999999999999</v>
          </cell>
          <cell r="J105">
            <v>68</v>
          </cell>
          <cell r="K105">
            <v>1.5</v>
          </cell>
          <cell r="L105">
            <v>0.75</v>
          </cell>
          <cell r="M105">
            <v>1</v>
          </cell>
          <cell r="N105">
            <v>2</v>
          </cell>
          <cell r="O105">
            <v>70</v>
          </cell>
          <cell r="P105">
            <v>5.9200001000000002</v>
          </cell>
          <cell r="Q105">
            <v>6.75</v>
          </cell>
          <cell r="R105">
            <v>26.9</v>
          </cell>
          <cell r="S105">
            <v>92.5</v>
          </cell>
          <cell r="T105">
            <v>0</v>
          </cell>
          <cell r="U105">
            <v>71.900002000000001</v>
          </cell>
          <cell r="V105">
            <v>44</v>
          </cell>
          <cell r="W105">
            <v>182</v>
          </cell>
          <cell r="Y105" t="str">
            <v>A</v>
          </cell>
        </row>
        <row r="106">
          <cell r="A106" t="str">
            <v>MGD96-17</v>
          </cell>
          <cell r="B106">
            <v>4.0999999000000003</v>
          </cell>
          <cell r="C106">
            <v>79</v>
          </cell>
          <cell r="D106">
            <v>4.25</v>
          </cell>
          <cell r="E106">
            <v>1.8520000000000001</v>
          </cell>
          <cell r="F106">
            <v>93.599997999999999</v>
          </cell>
          <cell r="G106">
            <v>44.799999</v>
          </cell>
          <cell r="H106">
            <v>458</v>
          </cell>
          <cell r="I106">
            <v>1.5249999999999999</v>
          </cell>
          <cell r="J106">
            <v>68.400002000000001</v>
          </cell>
          <cell r="K106">
            <v>1.3</v>
          </cell>
          <cell r="L106">
            <v>0.75</v>
          </cell>
          <cell r="M106">
            <v>2</v>
          </cell>
          <cell r="N106">
            <v>1</v>
          </cell>
          <cell r="O106">
            <v>75</v>
          </cell>
          <cell r="P106">
            <v>5.8899999000000003</v>
          </cell>
          <cell r="Q106">
            <v>0</v>
          </cell>
          <cell r="R106">
            <v>27.700001</v>
          </cell>
          <cell r="S106">
            <v>93.900002000000001</v>
          </cell>
          <cell r="T106">
            <v>0</v>
          </cell>
          <cell r="U106">
            <v>79</v>
          </cell>
          <cell r="V106">
            <v>230</v>
          </cell>
          <cell r="W106">
            <v>155</v>
          </cell>
          <cell r="Y106" t="str">
            <v>A</v>
          </cell>
        </row>
        <row r="107">
          <cell r="A107" t="str">
            <v>MGD96-18</v>
          </cell>
          <cell r="B107">
            <v>4.4000000999999997</v>
          </cell>
          <cell r="C107">
            <v>79.199996999999996</v>
          </cell>
          <cell r="D107">
            <v>3.9000001000000002</v>
          </cell>
          <cell r="E107">
            <v>1.885</v>
          </cell>
          <cell r="F107">
            <v>95.099997999999999</v>
          </cell>
          <cell r="G107">
            <v>44.900002000000001</v>
          </cell>
          <cell r="H107">
            <v>503</v>
          </cell>
          <cell r="I107">
            <v>1.502</v>
          </cell>
          <cell r="J107">
            <v>73.199996999999996</v>
          </cell>
          <cell r="K107">
            <v>0.80000000999999998</v>
          </cell>
          <cell r="L107">
            <v>0.75</v>
          </cell>
          <cell r="M107">
            <v>2</v>
          </cell>
          <cell r="N107">
            <v>1</v>
          </cell>
          <cell r="O107">
            <v>72</v>
          </cell>
          <cell r="P107">
            <v>5.9200001000000002</v>
          </cell>
          <cell r="Q107">
            <v>7.25</v>
          </cell>
          <cell r="R107">
            <v>27.4</v>
          </cell>
          <cell r="S107">
            <v>91.599997999999999</v>
          </cell>
          <cell r="T107">
            <v>0</v>
          </cell>
          <cell r="U107">
            <v>70.800003000000004</v>
          </cell>
          <cell r="V107">
            <v>52</v>
          </cell>
          <cell r="W107">
            <v>150</v>
          </cell>
          <cell r="Y107" t="str">
            <v>A</v>
          </cell>
        </row>
        <row r="108">
          <cell r="A108" t="str">
            <v>MGD96-19</v>
          </cell>
          <cell r="B108">
            <v>4.5</v>
          </cell>
          <cell r="C108">
            <v>79.099997999999999</v>
          </cell>
          <cell r="D108">
            <v>3.8</v>
          </cell>
          <cell r="E108">
            <v>1.8779999999999999</v>
          </cell>
          <cell r="F108">
            <v>95.5</v>
          </cell>
          <cell r="G108">
            <v>45.299999</v>
          </cell>
          <cell r="H108">
            <v>499</v>
          </cell>
          <cell r="I108">
            <v>1.5109999999999999</v>
          </cell>
          <cell r="J108">
            <v>70.699996999999996</v>
          </cell>
          <cell r="K108">
            <v>0.40000001000000002</v>
          </cell>
          <cell r="L108">
            <v>0.80000000999999998</v>
          </cell>
          <cell r="M108">
            <v>0</v>
          </cell>
          <cell r="N108">
            <v>0</v>
          </cell>
          <cell r="O108">
            <v>68</v>
          </cell>
          <cell r="P108">
            <v>5.8899999000000003</v>
          </cell>
          <cell r="Q108">
            <v>7.0999999000000003</v>
          </cell>
          <cell r="R108">
            <v>27.1</v>
          </cell>
          <cell r="S108">
            <v>94.900002000000001</v>
          </cell>
          <cell r="T108">
            <v>0</v>
          </cell>
          <cell r="U108">
            <v>76.300003000000004</v>
          </cell>
          <cell r="V108">
            <v>64</v>
          </cell>
          <cell r="W108">
            <v>145</v>
          </cell>
          <cell r="Y108" t="str">
            <v>A</v>
          </cell>
        </row>
        <row r="109">
          <cell r="A109" t="str">
            <v>MGD96-20</v>
          </cell>
          <cell r="B109">
            <v>4.1999997999999996</v>
          </cell>
          <cell r="C109">
            <v>78.800003000000004</v>
          </cell>
          <cell r="D109">
            <v>3.95</v>
          </cell>
          <cell r="E109">
            <v>1.8959999999999999</v>
          </cell>
          <cell r="F109">
            <v>94.5</v>
          </cell>
          <cell r="G109">
            <v>44.299999</v>
          </cell>
          <cell r="H109">
            <v>487</v>
          </cell>
          <cell r="I109">
            <v>2</v>
          </cell>
          <cell r="J109">
            <v>69.599997999999999</v>
          </cell>
          <cell r="K109">
            <v>1.1000000000000001</v>
          </cell>
          <cell r="L109">
            <v>0.80000000999999998</v>
          </cell>
          <cell r="M109">
            <v>1</v>
          </cell>
          <cell r="N109">
            <v>1</v>
          </cell>
          <cell r="O109">
            <v>66</v>
          </cell>
          <cell r="P109">
            <v>5.9000000999999997</v>
          </cell>
          <cell r="Q109">
            <v>7.0500002000000004</v>
          </cell>
          <cell r="R109">
            <v>27.9</v>
          </cell>
          <cell r="S109">
            <v>94.900002000000001</v>
          </cell>
          <cell r="T109">
            <v>0</v>
          </cell>
          <cell r="U109">
            <v>79.599997999999999</v>
          </cell>
          <cell r="V109">
            <v>34</v>
          </cell>
          <cell r="W109">
            <v>0</v>
          </cell>
          <cell r="Y109" t="str">
            <v>A</v>
          </cell>
        </row>
        <row r="110">
          <cell r="A110" t="str">
            <v>MGD96-21</v>
          </cell>
          <cell r="B110">
            <v>4.1999997999999996</v>
          </cell>
          <cell r="C110">
            <v>79</v>
          </cell>
          <cell r="D110">
            <v>3.7</v>
          </cell>
          <cell r="E110">
            <v>1.9039999999999999</v>
          </cell>
          <cell r="F110">
            <v>93.800003000000004</v>
          </cell>
          <cell r="G110">
            <v>43.799999</v>
          </cell>
          <cell r="H110">
            <v>495</v>
          </cell>
          <cell r="I110">
            <v>1.5190001</v>
          </cell>
          <cell r="J110">
            <v>68.599997999999999</v>
          </cell>
          <cell r="K110">
            <v>0.89999998000000003</v>
          </cell>
          <cell r="L110">
            <v>0.75</v>
          </cell>
          <cell r="M110">
            <v>1</v>
          </cell>
          <cell r="N110">
            <v>0</v>
          </cell>
          <cell r="O110">
            <v>65</v>
          </cell>
          <cell r="P110">
            <v>5.9000000999999997</v>
          </cell>
          <cell r="Q110">
            <v>6.6999997999999996</v>
          </cell>
          <cell r="R110">
            <v>27</v>
          </cell>
          <cell r="S110">
            <v>95.5</v>
          </cell>
          <cell r="T110">
            <v>0</v>
          </cell>
          <cell r="U110">
            <v>83.800003000000004</v>
          </cell>
          <cell r="V110">
            <v>0</v>
          </cell>
          <cell r="W110">
            <v>0</v>
          </cell>
          <cell r="Y110" t="str">
            <v>B</v>
          </cell>
        </row>
        <row r="111">
          <cell r="A111" t="str">
            <v>MGD96-22</v>
          </cell>
          <cell r="B111">
            <v>4.1999997999999996</v>
          </cell>
          <cell r="C111">
            <v>79.099997999999999</v>
          </cell>
          <cell r="D111">
            <v>3.95</v>
          </cell>
          <cell r="E111">
            <v>1.8420000000000001</v>
          </cell>
          <cell r="F111">
            <v>94.599997999999999</v>
          </cell>
          <cell r="G111">
            <v>45.599997999999999</v>
          </cell>
          <cell r="H111">
            <v>462</v>
          </cell>
          <cell r="I111">
            <v>1.502</v>
          </cell>
          <cell r="J111">
            <v>69.800003000000004</v>
          </cell>
          <cell r="K111">
            <v>0.89999998000000003</v>
          </cell>
          <cell r="L111">
            <v>0.72000003000000001</v>
          </cell>
          <cell r="M111">
            <v>2</v>
          </cell>
          <cell r="N111">
            <v>0</v>
          </cell>
          <cell r="O111">
            <v>73</v>
          </cell>
          <cell r="P111">
            <v>5.8899999000000003</v>
          </cell>
          <cell r="Q111">
            <v>7.1500000999999997</v>
          </cell>
          <cell r="R111">
            <v>28.4</v>
          </cell>
          <cell r="S111">
            <v>93.599997999999999</v>
          </cell>
          <cell r="T111">
            <v>0</v>
          </cell>
          <cell r="U111">
            <v>75.300003000000004</v>
          </cell>
          <cell r="V111">
            <v>57</v>
          </cell>
          <cell r="W111">
            <v>144</v>
          </cell>
          <cell r="Y111" t="str">
            <v>A</v>
          </cell>
        </row>
        <row r="112">
          <cell r="A112" t="str">
            <v>MGD96-23</v>
          </cell>
          <cell r="B112">
            <v>4.3000002000000004</v>
          </cell>
          <cell r="C112">
            <v>79.400002000000001</v>
          </cell>
          <cell r="D112">
            <v>3.95</v>
          </cell>
          <cell r="E112">
            <v>1.899</v>
          </cell>
          <cell r="F112">
            <v>96.400002000000001</v>
          </cell>
          <cell r="G112">
            <v>45.099997999999999</v>
          </cell>
          <cell r="H112">
            <v>574</v>
          </cell>
          <cell r="I112">
            <v>1.498</v>
          </cell>
          <cell r="J112">
            <v>72.699996999999996</v>
          </cell>
          <cell r="K112">
            <v>0.69999999000000002</v>
          </cell>
          <cell r="L112">
            <v>0.74000001000000004</v>
          </cell>
          <cell r="M112">
            <v>3</v>
          </cell>
          <cell r="N112">
            <v>0</v>
          </cell>
          <cell r="O112">
            <v>69</v>
          </cell>
          <cell r="P112">
            <v>5.8899999000000003</v>
          </cell>
          <cell r="Q112">
            <v>7.75</v>
          </cell>
          <cell r="R112">
            <v>30.299999</v>
          </cell>
          <cell r="S112">
            <v>94.900002000000001</v>
          </cell>
          <cell r="T112">
            <v>0</v>
          </cell>
          <cell r="U112">
            <v>80.900002000000001</v>
          </cell>
          <cell r="V112">
            <v>0</v>
          </cell>
          <cell r="W112">
            <v>0</v>
          </cell>
          <cell r="Y112" t="str">
            <v>A</v>
          </cell>
        </row>
        <row r="113">
          <cell r="A113" t="str">
            <v>MGD96-24</v>
          </cell>
          <cell r="B113">
            <v>4.1999997999999996</v>
          </cell>
          <cell r="C113">
            <v>79.300003000000004</v>
          </cell>
          <cell r="D113">
            <v>3.9000001000000002</v>
          </cell>
          <cell r="E113">
            <v>1.867</v>
          </cell>
          <cell r="F113">
            <v>95.699996999999996</v>
          </cell>
          <cell r="G113">
            <v>45.5</v>
          </cell>
          <cell r="H113">
            <v>545</v>
          </cell>
          <cell r="I113">
            <v>1.5089999000000001</v>
          </cell>
          <cell r="J113">
            <v>70.800003000000004</v>
          </cell>
          <cell r="K113">
            <v>1.1000000000000001</v>
          </cell>
          <cell r="L113">
            <v>0.73000001999999997</v>
          </cell>
          <cell r="M113">
            <v>1</v>
          </cell>
          <cell r="N113">
            <v>0</v>
          </cell>
          <cell r="O113">
            <v>73</v>
          </cell>
          <cell r="P113">
            <v>5.8899999000000003</v>
          </cell>
          <cell r="Q113">
            <v>7.5500002000000004</v>
          </cell>
          <cell r="R113">
            <v>30.299999</v>
          </cell>
          <cell r="S113">
            <v>94.099997999999999</v>
          </cell>
          <cell r="T113">
            <v>0</v>
          </cell>
          <cell r="U113">
            <v>75.300003000000004</v>
          </cell>
          <cell r="V113">
            <v>32</v>
          </cell>
          <cell r="W113">
            <v>142</v>
          </cell>
          <cell r="Y113" t="str">
            <v>A</v>
          </cell>
        </row>
        <row r="114">
          <cell r="A114" t="str">
            <v>MGD96-25</v>
          </cell>
          <cell r="B114">
            <v>4.4000000999999997</v>
          </cell>
          <cell r="C114">
            <v>79.300003000000004</v>
          </cell>
          <cell r="D114">
            <v>3.8499998999999998</v>
          </cell>
          <cell r="E114">
            <v>1.8620000000000001</v>
          </cell>
          <cell r="F114">
            <v>94.699996999999996</v>
          </cell>
          <cell r="G114">
            <v>45.200001</v>
          </cell>
          <cell r="H114">
            <v>388</v>
          </cell>
          <cell r="I114">
            <v>1.5229999999999999</v>
          </cell>
          <cell r="J114">
            <v>67.599997999999999</v>
          </cell>
          <cell r="K114">
            <v>1.7</v>
          </cell>
          <cell r="L114">
            <v>0.70999997999999997</v>
          </cell>
          <cell r="M114">
            <v>2</v>
          </cell>
          <cell r="N114">
            <v>0</v>
          </cell>
          <cell r="O114">
            <v>73</v>
          </cell>
          <cell r="P114">
            <v>5.9000000999999997</v>
          </cell>
          <cell r="Q114">
            <v>6.4000000999999997</v>
          </cell>
          <cell r="R114">
            <v>26.799999</v>
          </cell>
          <cell r="S114">
            <v>90.5</v>
          </cell>
          <cell r="T114">
            <v>0</v>
          </cell>
          <cell r="U114">
            <v>70.900002000000001</v>
          </cell>
          <cell r="V114">
            <v>43</v>
          </cell>
          <cell r="W114">
            <v>152</v>
          </cell>
          <cell r="Y114" t="str">
            <v>A</v>
          </cell>
        </row>
        <row r="115">
          <cell r="A115" t="str">
            <v>MGD96-26</v>
          </cell>
          <cell r="B115">
            <v>4.3000002000000004</v>
          </cell>
          <cell r="C115">
            <v>79.5</v>
          </cell>
          <cell r="D115">
            <v>3.5999998999999998</v>
          </cell>
          <cell r="E115">
            <v>1.8890001000000001</v>
          </cell>
          <cell r="F115">
            <v>95.099997999999999</v>
          </cell>
          <cell r="G115">
            <v>44.799999</v>
          </cell>
          <cell r="H115">
            <v>459</v>
          </cell>
          <cell r="I115">
            <v>1.5129999999999999</v>
          </cell>
          <cell r="J115">
            <v>70.400002000000001</v>
          </cell>
          <cell r="K115">
            <v>1.9</v>
          </cell>
          <cell r="L115">
            <v>0.76999998000000003</v>
          </cell>
          <cell r="M115">
            <v>1</v>
          </cell>
          <cell r="N115">
            <v>0</v>
          </cell>
          <cell r="O115">
            <v>75</v>
          </cell>
          <cell r="P115">
            <v>5.9299998</v>
          </cell>
          <cell r="Q115">
            <v>6.3000002000000004</v>
          </cell>
          <cell r="R115">
            <v>26.6</v>
          </cell>
          <cell r="S115">
            <v>89.599997999999999</v>
          </cell>
          <cell r="T115">
            <v>0</v>
          </cell>
          <cell r="U115">
            <v>70.900002000000001</v>
          </cell>
          <cell r="V115">
            <v>0</v>
          </cell>
          <cell r="W115">
            <v>0</v>
          </cell>
          <cell r="Y115" t="str">
            <v>A</v>
          </cell>
        </row>
        <row r="116">
          <cell r="A116" t="str">
            <v>MGD96-27</v>
          </cell>
          <cell r="B116">
            <v>4.3000002000000004</v>
          </cell>
          <cell r="C116">
            <v>79.300003000000004</v>
          </cell>
          <cell r="D116">
            <v>3.55</v>
          </cell>
          <cell r="E116">
            <v>1.9170001000000001</v>
          </cell>
          <cell r="F116">
            <v>95</v>
          </cell>
          <cell r="G116">
            <v>44.099997999999999</v>
          </cell>
          <cell r="H116">
            <v>545</v>
          </cell>
          <cell r="I116">
            <v>1.516</v>
          </cell>
          <cell r="J116">
            <v>74.900002000000001</v>
          </cell>
          <cell r="K116">
            <v>0.60000001999999997</v>
          </cell>
          <cell r="L116">
            <v>0.77999996999999999</v>
          </cell>
          <cell r="M116">
            <v>1</v>
          </cell>
          <cell r="N116">
            <v>0</v>
          </cell>
          <cell r="O116">
            <v>75</v>
          </cell>
          <cell r="P116">
            <v>28.1</v>
          </cell>
          <cell r="Q116">
            <v>6.3000002000000004</v>
          </cell>
          <cell r="R116">
            <v>0</v>
          </cell>
          <cell r="S116">
            <v>93</v>
          </cell>
          <cell r="T116">
            <v>0</v>
          </cell>
          <cell r="U116">
            <v>74.300003000000004</v>
          </cell>
          <cell r="V116">
            <v>69</v>
          </cell>
          <cell r="W116">
            <v>314</v>
          </cell>
          <cell r="Y116" t="str">
            <v>A</v>
          </cell>
        </row>
        <row r="117">
          <cell r="A117" t="str">
            <v>MGD96-28</v>
          </cell>
          <cell r="B117">
            <v>4.4000000999999997</v>
          </cell>
          <cell r="C117">
            <v>79.099997999999999</v>
          </cell>
          <cell r="D117">
            <v>3.95</v>
          </cell>
          <cell r="E117">
            <v>1.9330000000000001</v>
          </cell>
          <cell r="F117">
            <v>97.099997999999999</v>
          </cell>
          <cell r="G117">
            <v>44.700001</v>
          </cell>
          <cell r="H117">
            <v>563</v>
          </cell>
          <cell r="I117">
            <v>1.5009999999999999</v>
          </cell>
          <cell r="J117">
            <v>73.5</v>
          </cell>
          <cell r="K117">
            <v>0.40000001000000002</v>
          </cell>
          <cell r="L117">
            <v>0.77999996999999999</v>
          </cell>
          <cell r="M117">
            <v>1</v>
          </cell>
          <cell r="N117">
            <v>1</v>
          </cell>
          <cell r="O117">
            <v>76</v>
          </cell>
          <cell r="P117">
            <v>5.9499997999999996</v>
          </cell>
          <cell r="Q117">
            <v>6.5</v>
          </cell>
          <cell r="R117">
            <v>29.1</v>
          </cell>
          <cell r="S117">
            <v>93.5</v>
          </cell>
          <cell r="T117">
            <v>0</v>
          </cell>
          <cell r="U117">
            <v>76.400002000000001</v>
          </cell>
          <cell r="V117">
            <v>56</v>
          </cell>
          <cell r="W117">
            <v>0</v>
          </cell>
          <cell r="Y117" t="str">
            <v>A</v>
          </cell>
        </row>
        <row r="118">
          <cell r="A118" t="str">
            <v>MGD96-29</v>
          </cell>
          <cell r="B118">
            <v>4.1999997999999996</v>
          </cell>
          <cell r="C118">
            <v>79.300003000000004</v>
          </cell>
          <cell r="D118">
            <v>3.95</v>
          </cell>
          <cell r="E118">
            <v>1.9470000000000001</v>
          </cell>
          <cell r="F118">
            <v>98.099997999999999</v>
          </cell>
          <cell r="G118">
            <v>44.799999</v>
          </cell>
          <cell r="H118">
            <v>484</v>
          </cell>
          <cell r="I118">
            <v>1.5149999999999999</v>
          </cell>
          <cell r="J118">
            <v>74.400002000000001</v>
          </cell>
          <cell r="K118">
            <v>0.69999999000000002</v>
          </cell>
          <cell r="L118">
            <v>0.73000001999999997</v>
          </cell>
          <cell r="M118">
            <v>1</v>
          </cell>
          <cell r="N118">
            <v>0</v>
          </cell>
          <cell r="O118">
            <v>75</v>
          </cell>
          <cell r="P118">
            <v>5.9299998</v>
          </cell>
          <cell r="Q118">
            <v>6.6500000999999997</v>
          </cell>
          <cell r="R118">
            <v>28.700001</v>
          </cell>
          <cell r="S118">
            <v>94.5</v>
          </cell>
          <cell r="T118">
            <v>0</v>
          </cell>
          <cell r="U118">
            <v>80.900002000000001</v>
          </cell>
          <cell r="V118">
            <v>0</v>
          </cell>
          <cell r="W118">
            <v>0</v>
          </cell>
          <cell r="Y118" t="str">
            <v>A</v>
          </cell>
        </row>
        <row r="119">
          <cell r="A119" t="str">
            <v>MGD96-30</v>
          </cell>
          <cell r="B119">
            <v>4.3000002000000004</v>
          </cell>
          <cell r="C119">
            <v>79.199996999999996</v>
          </cell>
          <cell r="D119">
            <v>3.5999998999999998</v>
          </cell>
          <cell r="E119">
            <v>1.931</v>
          </cell>
          <cell r="F119">
            <v>96.099997999999999</v>
          </cell>
          <cell r="G119">
            <v>44.200001</v>
          </cell>
          <cell r="H119">
            <v>506</v>
          </cell>
          <cell r="I119">
            <v>1.5109999999999999</v>
          </cell>
          <cell r="J119">
            <v>71.699996999999996</v>
          </cell>
          <cell r="K119">
            <v>1.2</v>
          </cell>
          <cell r="L119">
            <v>0.75</v>
          </cell>
          <cell r="M119">
            <v>2</v>
          </cell>
          <cell r="N119">
            <v>1</v>
          </cell>
          <cell r="O119">
            <v>75</v>
          </cell>
          <cell r="P119">
            <v>5.9299998</v>
          </cell>
          <cell r="Q119">
            <v>6.4000000999999997</v>
          </cell>
          <cell r="R119">
            <v>28.5</v>
          </cell>
          <cell r="S119">
            <v>92.400002000000001</v>
          </cell>
          <cell r="T119">
            <v>0</v>
          </cell>
          <cell r="U119">
            <v>75.199996999999996</v>
          </cell>
          <cell r="V119">
            <v>61</v>
          </cell>
          <cell r="W119">
            <v>0</v>
          </cell>
          <cell r="Y119" t="str">
            <v>A</v>
          </cell>
        </row>
        <row r="120">
          <cell r="A120" t="str">
            <v>MGD96-31</v>
          </cell>
          <cell r="B120">
            <v>4.4000000999999997</v>
          </cell>
          <cell r="C120">
            <v>79.900002000000001</v>
          </cell>
          <cell r="D120">
            <v>3.95</v>
          </cell>
          <cell r="E120">
            <v>1.89</v>
          </cell>
          <cell r="F120">
            <v>92</v>
          </cell>
          <cell r="G120">
            <v>43.299999</v>
          </cell>
          <cell r="H120">
            <v>461</v>
          </cell>
          <cell r="I120">
            <v>1.5329999999999999</v>
          </cell>
          <cell r="J120">
            <v>78.300003000000004</v>
          </cell>
          <cell r="K120">
            <v>0.89999998000000003</v>
          </cell>
          <cell r="L120">
            <v>0.74000001000000004</v>
          </cell>
          <cell r="M120">
            <v>1</v>
          </cell>
          <cell r="N120">
            <v>0</v>
          </cell>
          <cell r="O120">
            <v>65</v>
          </cell>
          <cell r="P120">
            <v>5.9200001000000002</v>
          </cell>
          <cell r="Q120">
            <v>7</v>
          </cell>
          <cell r="R120">
            <v>28</v>
          </cell>
          <cell r="S120">
            <v>92.599997999999999</v>
          </cell>
          <cell r="T120">
            <v>0</v>
          </cell>
          <cell r="U120">
            <v>75.199996999999996</v>
          </cell>
          <cell r="V120">
            <v>31</v>
          </cell>
          <cell r="W120">
            <v>165</v>
          </cell>
          <cell r="Y120" t="str">
            <v>A</v>
          </cell>
        </row>
        <row r="121">
          <cell r="A121" t="str">
            <v>MGD96-32</v>
          </cell>
          <cell r="B121">
            <v>4.0999999000000003</v>
          </cell>
          <cell r="C121">
            <v>79.099997999999999</v>
          </cell>
          <cell r="D121">
            <v>3.9000001000000002</v>
          </cell>
          <cell r="E121">
            <v>1.92</v>
          </cell>
          <cell r="F121">
            <v>93.699996999999996</v>
          </cell>
          <cell r="G121">
            <v>43.299999</v>
          </cell>
          <cell r="H121">
            <v>481</v>
          </cell>
          <cell r="I121">
            <v>1.55</v>
          </cell>
          <cell r="J121">
            <v>77.900002000000001</v>
          </cell>
          <cell r="K121">
            <v>0.60000001999999997</v>
          </cell>
          <cell r="L121">
            <v>0.75</v>
          </cell>
          <cell r="M121">
            <v>1</v>
          </cell>
          <cell r="N121">
            <v>1</v>
          </cell>
          <cell r="O121">
            <v>67</v>
          </cell>
          <cell r="P121">
            <v>5.9699998000000001</v>
          </cell>
          <cell r="Q121">
            <v>6.4499997999999996</v>
          </cell>
          <cell r="R121">
            <v>28.6</v>
          </cell>
          <cell r="S121">
            <v>91.300003000000004</v>
          </cell>
          <cell r="T121">
            <v>0</v>
          </cell>
          <cell r="U121">
            <v>77.599997999999999</v>
          </cell>
          <cell r="V121">
            <v>115</v>
          </cell>
          <cell r="W121">
            <v>147</v>
          </cell>
          <cell r="Y121" t="str">
            <v>A</v>
          </cell>
        </row>
        <row r="122">
          <cell r="A122" t="str">
            <v>MGD96-33</v>
          </cell>
          <cell r="B122">
            <v>4.3000002000000004</v>
          </cell>
          <cell r="C122">
            <v>79.300003000000004</v>
          </cell>
          <cell r="D122">
            <v>3.5999998999999998</v>
          </cell>
          <cell r="E122">
            <v>1.867</v>
          </cell>
          <cell r="F122">
            <v>90.5</v>
          </cell>
          <cell r="G122">
            <v>43.099997999999999</v>
          </cell>
          <cell r="H122">
            <v>453</v>
          </cell>
          <cell r="I122">
            <v>1.5420001000000001</v>
          </cell>
          <cell r="J122">
            <v>77.400002000000001</v>
          </cell>
          <cell r="K122">
            <v>0.60000001999999997</v>
          </cell>
          <cell r="L122">
            <v>0.74000001000000004</v>
          </cell>
          <cell r="M122">
            <v>0</v>
          </cell>
          <cell r="N122">
            <v>0</v>
          </cell>
          <cell r="O122">
            <v>67</v>
          </cell>
          <cell r="P122">
            <v>5.9699998000000001</v>
          </cell>
          <cell r="Q122">
            <v>6.0999999000000003</v>
          </cell>
          <cell r="R122">
            <v>26.5</v>
          </cell>
          <cell r="S122">
            <v>91.099997999999999</v>
          </cell>
          <cell r="T122">
            <v>0</v>
          </cell>
          <cell r="U122">
            <v>71.199996999999996</v>
          </cell>
          <cell r="V122">
            <v>44</v>
          </cell>
          <cell r="W122">
            <v>178</v>
          </cell>
          <cell r="Y122" t="str">
            <v>A</v>
          </cell>
        </row>
        <row r="123">
          <cell r="A123" t="str">
            <v>MGD96-34</v>
          </cell>
          <cell r="B123">
            <v>4.0999999000000003</v>
          </cell>
          <cell r="C123">
            <v>79.900002000000001</v>
          </cell>
          <cell r="D123">
            <v>3.5</v>
          </cell>
          <cell r="E123">
            <v>1.887</v>
          </cell>
          <cell r="F123">
            <v>93.400002000000001</v>
          </cell>
          <cell r="G123">
            <v>43.900002000000001</v>
          </cell>
          <cell r="H123">
            <v>445</v>
          </cell>
          <cell r="I123">
            <v>1.54</v>
          </cell>
          <cell r="J123">
            <v>77.400002000000001</v>
          </cell>
          <cell r="K123">
            <v>0.69999999000000002</v>
          </cell>
          <cell r="L123">
            <v>0.74000001000000004</v>
          </cell>
          <cell r="M123">
            <v>0</v>
          </cell>
          <cell r="N123">
            <v>0</v>
          </cell>
          <cell r="O123">
            <v>65</v>
          </cell>
          <cell r="P123">
            <v>5.9400000999999998</v>
          </cell>
          <cell r="Q123">
            <v>6.6999997999999996</v>
          </cell>
          <cell r="R123">
            <v>28.1</v>
          </cell>
          <cell r="S123">
            <v>89.800003000000004</v>
          </cell>
          <cell r="T123">
            <v>0</v>
          </cell>
          <cell r="U123">
            <v>68.800003000000004</v>
          </cell>
          <cell r="V123">
            <v>151</v>
          </cell>
          <cell r="W123">
            <v>0</v>
          </cell>
          <cell r="Y123" t="str">
            <v>D</v>
          </cell>
        </row>
        <row r="124">
          <cell r="A124" t="str">
            <v>MGD97-01</v>
          </cell>
          <cell r="B124">
            <v>4.1999997999999996</v>
          </cell>
          <cell r="C124">
            <v>79.400002000000001</v>
          </cell>
          <cell r="D124">
            <v>3.6500001000000002</v>
          </cell>
          <cell r="E124">
            <v>1.9</v>
          </cell>
          <cell r="F124">
            <v>93</v>
          </cell>
          <cell r="G124">
            <v>43.5</v>
          </cell>
          <cell r="H124">
            <v>472</v>
          </cell>
          <cell r="I124">
            <v>1.5409999999999999</v>
          </cell>
          <cell r="J124">
            <v>70.199996999999996</v>
          </cell>
          <cell r="K124">
            <v>1.6</v>
          </cell>
          <cell r="L124">
            <v>0.80000000999999998</v>
          </cell>
          <cell r="M124">
            <v>0</v>
          </cell>
          <cell r="N124">
            <v>0</v>
          </cell>
          <cell r="O124">
            <v>75</v>
          </cell>
          <cell r="P124">
            <v>5.8499999000000003</v>
          </cell>
          <cell r="Q124">
            <v>6.1999997999999996</v>
          </cell>
          <cell r="R124">
            <v>25.5</v>
          </cell>
          <cell r="S124">
            <v>96.300003000000004</v>
          </cell>
          <cell r="T124">
            <v>0</v>
          </cell>
          <cell r="U124">
            <v>80.099997999999999</v>
          </cell>
          <cell r="V124">
            <v>0</v>
          </cell>
          <cell r="W124">
            <v>0</v>
          </cell>
          <cell r="Y124" t="str">
            <v>B</v>
          </cell>
        </row>
        <row r="125">
          <cell r="A125" t="str">
            <v>MGD97-02</v>
          </cell>
          <cell r="B125">
            <v>4</v>
          </cell>
          <cell r="C125">
            <v>79.300003000000004</v>
          </cell>
          <cell r="D125">
            <v>3.7</v>
          </cell>
          <cell r="E125">
            <v>1.87</v>
          </cell>
          <cell r="F125">
            <v>95.300003000000004</v>
          </cell>
          <cell r="G125">
            <v>45.200001</v>
          </cell>
          <cell r="H125">
            <v>503</v>
          </cell>
          <cell r="I125">
            <v>1.516</v>
          </cell>
          <cell r="J125">
            <v>71.199996999999996</v>
          </cell>
          <cell r="K125">
            <v>1.5</v>
          </cell>
          <cell r="L125">
            <v>0.79000002000000003</v>
          </cell>
          <cell r="M125">
            <v>0</v>
          </cell>
          <cell r="N125">
            <v>1</v>
          </cell>
          <cell r="O125">
            <v>75</v>
          </cell>
          <cell r="P125">
            <v>5.8800001000000002</v>
          </cell>
          <cell r="Q125">
            <v>6.5</v>
          </cell>
          <cell r="R125">
            <v>27.1</v>
          </cell>
          <cell r="S125">
            <v>96.300003000000004</v>
          </cell>
          <cell r="T125">
            <v>0</v>
          </cell>
          <cell r="U125">
            <v>80.900002000000001</v>
          </cell>
          <cell r="V125">
            <v>0</v>
          </cell>
          <cell r="W125">
            <v>0</v>
          </cell>
          <cell r="Y125" t="str">
            <v>B</v>
          </cell>
        </row>
        <row r="126">
          <cell r="A126" t="str">
            <v>MGD97-03</v>
          </cell>
          <cell r="B126">
            <v>4.1999997999999996</v>
          </cell>
          <cell r="C126">
            <v>79.400002000000001</v>
          </cell>
          <cell r="D126">
            <v>3.8499998999999998</v>
          </cell>
          <cell r="E126">
            <v>1.897</v>
          </cell>
          <cell r="F126">
            <v>96.400002000000001</v>
          </cell>
          <cell r="G126">
            <v>45.099997999999999</v>
          </cell>
          <cell r="H126">
            <v>515</v>
          </cell>
          <cell r="I126">
            <v>1.51</v>
          </cell>
          <cell r="J126">
            <v>71.699996999999996</v>
          </cell>
          <cell r="K126">
            <v>1.2</v>
          </cell>
          <cell r="L126">
            <v>0.76999998000000003</v>
          </cell>
          <cell r="M126">
            <v>0</v>
          </cell>
          <cell r="N126">
            <v>1</v>
          </cell>
          <cell r="O126">
            <v>74</v>
          </cell>
          <cell r="P126">
            <v>5.8699998999999998</v>
          </cell>
          <cell r="Q126">
            <v>6.5500002000000004</v>
          </cell>
          <cell r="R126">
            <v>27.799999</v>
          </cell>
          <cell r="S126">
            <v>97.900002000000001</v>
          </cell>
          <cell r="T126">
            <v>0</v>
          </cell>
          <cell r="U126">
            <v>96.800003000000004</v>
          </cell>
          <cell r="V126">
            <v>0</v>
          </cell>
          <cell r="W126">
            <v>0</v>
          </cell>
          <cell r="Y126" t="str">
            <v>B</v>
          </cell>
        </row>
        <row r="127">
          <cell r="A127" t="str">
            <v>MGD97-04</v>
          </cell>
          <cell r="B127">
            <v>4.0999999000000003</v>
          </cell>
          <cell r="C127">
            <v>79.400002000000001</v>
          </cell>
          <cell r="D127">
            <v>3.8</v>
          </cell>
          <cell r="E127">
            <v>1.895</v>
          </cell>
          <cell r="F127">
            <v>93.699996999999996</v>
          </cell>
          <cell r="G127">
            <v>43.900002000000001</v>
          </cell>
          <cell r="H127">
            <v>500</v>
          </cell>
          <cell r="I127">
            <v>1.52</v>
          </cell>
          <cell r="J127">
            <v>70.900002000000001</v>
          </cell>
          <cell r="K127">
            <v>1.4</v>
          </cell>
          <cell r="L127">
            <v>0.81</v>
          </cell>
          <cell r="M127">
            <v>1</v>
          </cell>
          <cell r="N127">
            <v>1</v>
          </cell>
          <cell r="O127">
            <v>70</v>
          </cell>
          <cell r="P127">
            <v>5.9200001000000002</v>
          </cell>
          <cell r="Q127">
            <v>6.5</v>
          </cell>
          <cell r="R127">
            <v>26.4</v>
          </cell>
          <cell r="S127">
            <v>93.5</v>
          </cell>
          <cell r="T127">
            <v>0</v>
          </cell>
          <cell r="U127">
            <v>72.300003000000004</v>
          </cell>
          <cell r="V127">
            <v>0</v>
          </cell>
          <cell r="W127">
            <v>0</v>
          </cell>
          <cell r="Y127" t="str">
            <v>A</v>
          </cell>
        </row>
        <row r="128">
          <cell r="A128" t="str">
            <v>MGD97-05</v>
          </cell>
          <cell r="B128">
            <v>4.3000002000000004</v>
          </cell>
          <cell r="C128">
            <v>79.300003000000004</v>
          </cell>
          <cell r="D128">
            <v>3.7</v>
          </cell>
          <cell r="E128">
            <v>1.8919999999999999</v>
          </cell>
          <cell r="F128">
            <v>92.199996999999996</v>
          </cell>
          <cell r="G128">
            <v>43.299999</v>
          </cell>
          <cell r="H128">
            <v>508</v>
          </cell>
          <cell r="I128">
            <v>1.522</v>
          </cell>
          <cell r="J128">
            <v>70.400002000000001</v>
          </cell>
          <cell r="K128">
            <v>1.2</v>
          </cell>
          <cell r="L128">
            <v>0.81</v>
          </cell>
          <cell r="M128">
            <v>0</v>
          </cell>
          <cell r="N128">
            <v>0</v>
          </cell>
          <cell r="O128">
            <v>71</v>
          </cell>
          <cell r="P128">
            <v>5.9200001000000002</v>
          </cell>
          <cell r="Q128">
            <v>5.9499997999999996</v>
          </cell>
          <cell r="R128">
            <v>27.700001</v>
          </cell>
          <cell r="S128">
            <v>96.900002000000001</v>
          </cell>
          <cell r="T128">
            <v>0</v>
          </cell>
          <cell r="U128">
            <v>86.099997999999999</v>
          </cell>
          <cell r="V128">
            <v>0</v>
          </cell>
          <cell r="W128">
            <v>0</v>
          </cell>
          <cell r="Y128" t="str">
            <v>B</v>
          </cell>
        </row>
        <row r="129">
          <cell r="A129" t="str">
            <v>MGD97-06</v>
          </cell>
          <cell r="B129">
            <v>4.1999997999999996</v>
          </cell>
          <cell r="C129">
            <v>79.199996999999996</v>
          </cell>
          <cell r="D129">
            <v>3.45</v>
          </cell>
          <cell r="E129">
            <v>1.877</v>
          </cell>
          <cell r="F129">
            <v>90.800003000000004</v>
          </cell>
          <cell r="G129">
            <v>43</v>
          </cell>
          <cell r="H129">
            <v>515</v>
          </cell>
          <cell r="I129">
            <v>1.5269999999999999</v>
          </cell>
          <cell r="J129">
            <v>70.199996999999996</v>
          </cell>
          <cell r="K129">
            <v>1.7</v>
          </cell>
          <cell r="L129">
            <v>0.81</v>
          </cell>
          <cell r="M129">
            <v>1</v>
          </cell>
          <cell r="N129">
            <v>0</v>
          </cell>
          <cell r="O129">
            <v>67</v>
          </cell>
          <cell r="P129">
            <v>5.9299998</v>
          </cell>
          <cell r="Q129">
            <v>6</v>
          </cell>
          <cell r="R129">
            <v>26.5</v>
          </cell>
          <cell r="S129">
            <v>96</v>
          </cell>
          <cell r="T129">
            <v>0</v>
          </cell>
          <cell r="U129">
            <v>74.400002000000001</v>
          </cell>
          <cell r="V129">
            <v>0</v>
          </cell>
          <cell r="W129">
            <v>0</v>
          </cell>
          <cell r="Y129" t="str">
            <v>B</v>
          </cell>
        </row>
        <row r="130">
          <cell r="A130" t="str">
            <v>MGD97-07</v>
          </cell>
          <cell r="B130">
            <v>4.3000002000000004</v>
          </cell>
          <cell r="C130">
            <v>79.5</v>
          </cell>
          <cell r="D130">
            <v>3.7</v>
          </cell>
          <cell r="E130">
            <v>1.885</v>
          </cell>
          <cell r="F130">
            <v>93.199996999999996</v>
          </cell>
          <cell r="G130">
            <v>43.900002000000001</v>
          </cell>
          <cell r="H130">
            <v>512</v>
          </cell>
          <cell r="I130">
            <v>1.544</v>
          </cell>
          <cell r="J130">
            <v>71.099997999999999</v>
          </cell>
          <cell r="K130">
            <v>1.2</v>
          </cell>
          <cell r="L130">
            <v>0.81</v>
          </cell>
          <cell r="M130">
            <v>0</v>
          </cell>
          <cell r="N130">
            <v>0</v>
          </cell>
          <cell r="O130">
            <v>70</v>
          </cell>
          <cell r="P130">
            <v>5.9099997999999996</v>
          </cell>
          <cell r="Q130">
            <v>6.5500002000000004</v>
          </cell>
          <cell r="R130">
            <v>27.1</v>
          </cell>
          <cell r="S130">
            <v>96.199996999999996</v>
          </cell>
          <cell r="T130">
            <v>0</v>
          </cell>
          <cell r="U130">
            <v>81.199996999999996</v>
          </cell>
          <cell r="V130">
            <v>0</v>
          </cell>
          <cell r="W130">
            <v>0</v>
          </cell>
          <cell r="Y130" t="str">
            <v>B</v>
          </cell>
        </row>
        <row r="131">
          <cell r="A131" t="str">
            <v>MGD97-08</v>
          </cell>
          <cell r="B131">
            <v>4.4000000999999997</v>
          </cell>
          <cell r="C131">
            <v>79.099997999999999</v>
          </cell>
          <cell r="D131">
            <v>3.8</v>
          </cell>
          <cell r="E131">
            <v>1.8740000000000001</v>
          </cell>
          <cell r="F131">
            <v>88.300003000000004</v>
          </cell>
          <cell r="G131">
            <v>41.900002000000001</v>
          </cell>
          <cell r="H131">
            <v>476</v>
          </cell>
          <cell r="I131">
            <v>1.5409999999999999</v>
          </cell>
          <cell r="J131">
            <v>72.300003000000004</v>
          </cell>
          <cell r="K131">
            <v>1.3</v>
          </cell>
          <cell r="L131">
            <v>0.81</v>
          </cell>
          <cell r="M131">
            <v>0</v>
          </cell>
          <cell r="N131">
            <v>2</v>
          </cell>
          <cell r="O131">
            <v>66</v>
          </cell>
          <cell r="P131">
            <v>5.9400000999999998</v>
          </cell>
          <cell r="Q131">
            <v>6.4499997999999996</v>
          </cell>
          <cell r="R131">
            <v>25.4</v>
          </cell>
          <cell r="S131">
            <v>92.900002000000001</v>
          </cell>
          <cell r="T131">
            <v>0</v>
          </cell>
          <cell r="U131">
            <v>73.900002000000001</v>
          </cell>
          <cell r="V131">
            <v>0</v>
          </cell>
          <cell r="W131">
            <v>0</v>
          </cell>
          <cell r="Y131" t="str">
            <v>A</v>
          </cell>
        </row>
        <row r="132">
          <cell r="A132" t="str">
            <v>MGD97-09</v>
          </cell>
          <cell r="B132">
            <v>4.4000000999999997</v>
          </cell>
          <cell r="C132">
            <v>79.199996999999996</v>
          </cell>
          <cell r="D132">
            <v>4.0500002000000004</v>
          </cell>
          <cell r="E132">
            <v>1.9039999999999999</v>
          </cell>
          <cell r="F132">
            <v>95</v>
          </cell>
          <cell r="G132">
            <v>44.400002000000001</v>
          </cell>
          <cell r="H132">
            <v>491</v>
          </cell>
          <cell r="I132">
            <v>1.536</v>
          </cell>
          <cell r="J132">
            <v>70</v>
          </cell>
          <cell r="K132">
            <v>1.6</v>
          </cell>
          <cell r="L132">
            <v>0.81</v>
          </cell>
          <cell r="M132">
            <v>1</v>
          </cell>
          <cell r="N132">
            <v>0</v>
          </cell>
          <cell r="O132">
            <v>68</v>
          </cell>
          <cell r="P132">
            <v>5.9099997999999996</v>
          </cell>
          <cell r="Q132">
            <v>6.9000000999999997</v>
          </cell>
          <cell r="R132">
            <v>28.5</v>
          </cell>
          <cell r="S132">
            <v>97</v>
          </cell>
          <cell r="T132">
            <v>0</v>
          </cell>
          <cell r="U132">
            <v>85.300003000000004</v>
          </cell>
          <cell r="V132">
            <v>0</v>
          </cell>
          <cell r="W132">
            <v>0</v>
          </cell>
          <cell r="Y132" t="str">
            <v>B</v>
          </cell>
        </row>
        <row r="133">
          <cell r="A133" t="str">
            <v>MGW96-01</v>
          </cell>
          <cell r="B133">
            <v>4.1999997999999996</v>
          </cell>
          <cell r="C133">
            <v>81.400002000000001</v>
          </cell>
          <cell r="D133">
            <v>2.8</v>
          </cell>
          <cell r="E133">
            <v>1.7989999999999999</v>
          </cell>
          <cell r="F133">
            <v>84.400002000000001</v>
          </cell>
          <cell r="G133">
            <v>41.700001</v>
          </cell>
          <cell r="H133">
            <v>362</v>
          </cell>
          <cell r="I133">
            <v>1.5420001000000001</v>
          </cell>
          <cell r="J133">
            <v>79.199996999999996</v>
          </cell>
          <cell r="K133">
            <v>2.4000001000000002</v>
          </cell>
          <cell r="L133">
            <v>0.83999997000000004</v>
          </cell>
          <cell r="M133">
            <v>1</v>
          </cell>
          <cell r="N133">
            <v>10</v>
          </cell>
          <cell r="O133">
            <v>74</v>
          </cell>
          <cell r="P133">
            <v>5.8899999000000003</v>
          </cell>
          <cell r="Q133">
            <v>5.5</v>
          </cell>
          <cell r="R133">
            <v>20.299999</v>
          </cell>
          <cell r="S133">
            <v>92.599997999999999</v>
          </cell>
          <cell r="T133">
            <v>0</v>
          </cell>
          <cell r="U133">
            <v>72.699996999999996</v>
          </cell>
          <cell r="V133">
            <v>0</v>
          </cell>
          <cell r="W133">
            <v>0</v>
          </cell>
          <cell r="Y133" t="str">
            <v>A</v>
          </cell>
        </row>
        <row r="134">
          <cell r="A134" t="str">
            <v>MGW96-02</v>
          </cell>
          <cell r="B134">
            <v>4.1999997999999996</v>
          </cell>
          <cell r="C134">
            <v>82.5</v>
          </cell>
          <cell r="D134">
            <v>3.3</v>
          </cell>
          <cell r="E134">
            <v>1.778</v>
          </cell>
          <cell r="F134">
            <v>89.300003000000004</v>
          </cell>
          <cell r="G134">
            <v>44.700001</v>
          </cell>
          <cell r="H134">
            <v>383</v>
          </cell>
          <cell r="I134">
            <v>1.534</v>
          </cell>
          <cell r="J134">
            <v>80.5</v>
          </cell>
          <cell r="K134">
            <v>0.5</v>
          </cell>
          <cell r="L134">
            <v>0.80000000999999998</v>
          </cell>
          <cell r="M134">
            <v>1</v>
          </cell>
          <cell r="N134">
            <v>3</v>
          </cell>
          <cell r="O134">
            <v>81</v>
          </cell>
          <cell r="P134">
            <v>5.8800001000000002</v>
          </cell>
          <cell r="Q134">
            <v>6.3000002000000004</v>
          </cell>
          <cell r="R134">
            <v>25.6</v>
          </cell>
          <cell r="S134">
            <v>93</v>
          </cell>
          <cell r="T134">
            <v>0</v>
          </cell>
          <cell r="U134">
            <v>76.599997999999999</v>
          </cell>
          <cell r="V134">
            <v>0</v>
          </cell>
          <cell r="W134">
            <v>0</v>
          </cell>
          <cell r="Y134" t="str">
            <v>A</v>
          </cell>
        </row>
        <row r="135">
          <cell r="A135" t="str">
            <v>MGW96-03</v>
          </cell>
          <cell r="B135">
            <v>4.3000002000000004</v>
          </cell>
          <cell r="C135">
            <v>82.099997999999999</v>
          </cell>
          <cell r="D135">
            <v>3.3499998999999998</v>
          </cell>
          <cell r="E135">
            <v>1.8329998999999999</v>
          </cell>
          <cell r="F135">
            <v>88.300003000000004</v>
          </cell>
          <cell r="G135">
            <v>42.900002000000001</v>
          </cell>
          <cell r="H135">
            <v>373</v>
          </cell>
          <cell r="I135">
            <v>1.5309999999999999</v>
          </cell>
          <cell r="J135">
            <v>79.300003000000004</v>
          </cell>
          <cell r="K135">
            <v>0.89999998000000003</v>
          </cell>
          <cell r="L135">
            <v>0.80000000999999998</v>
          </cell>
          <cell r="M135">
            <v>0</v>
          </cell>
          <cell r="N135">
            <v>5</v>
          </cell>
          <cell r="O135">
            <v>71</v>
          </cell>
          <cell r="P135">
            <v>5.8699998999999998</v>
          </cell>
          <cell r="Q135">
            <v>5.5</v>
          </cell>
          <cell r="R135">
            <v>23.4</v>
          </cell>
          <cell r="S135">
            <v>90.300003000000004</v>
          </cell>
          <cell r="T135">
            <v>0</v>
          </cell>
          <cell r="U135">
            <v>72</v>
          </cell>
          <cell r="V135">
            <v>315</v>
          </cell>
          <cell r="W135">
            <v>191</v>
          </cell>
          <cell r="Y135" t="str">
            <v>A</v>
          </cell>
        </row>
        <row r="136">
          <cell r="A136" t="str">
            <v>MGW96-04</v>
          </cell>
          <cell r="B136">
            <v>4.3000002000000004</v>
          </cell>
          <cell r="C136">
            <v>82.400002000000001</v>
          </cell>
          <cell r="D136">
            <v>3.2</v>
          </cell>
          <cell r="E136">
            <v>1.78</v>
          </cell>
          <cell r="F136">
            <v>87.400002000000001</v>
          </cell>
          <cell r="G136">
            <v>43.700001</v>
          </cell>
          <cell r="H136">
            <v>403</v>
          </cell>
          <cell r="I136">
            <v>1.5580000000000001</v>
          </cell>
          <cell r="J136">
            <v>80.800003000000004</v>
          </cell>
          <cell r="K136">
            <v>0.5</v>
          </cell>
          <cell r="L136">
            <v>0.81</v>
          </cell>
          <cell r="M136">
            <v>0</v>
          </cell>
          <cell r="N136">
            <v>6</v>
          </cell>
          <cell r="O136">
            <v>66</v>
          </cell>
          <cell r="P136">
            <v>5.8600000999999997</v>
          </cell>
          <cell r="Q136">
            <v>5.5999999000000003</v>
          </cell>
          <cell r="R136">
            <v>24.299999</v>
          </cell>
          <cell r="S136">
            <v>94.199996999999996</v>
          </cell>
          <cell r="T136">
            <v>0</v>
          </cell>
          <cell r="U136">
            <v>80.199996999999996</v>
          </cell>
          <cell r="V136">
            <v>0</v>
          </cell>
          <cell r="W136">
            <v>0</v>
          </cell>
          <cell r="Y136" t="str">
            <v>A</v>
          </cell>
        </row>
        <row r="137">
          <cell r="A137" t="str">
            <v>MGW96-05</v>
          </cell>
          <cell r="B137">
            <v>4.4000000999999997</v>
          </cell>
          <cell r="C137">
            <v>81.699996999999996</v>
          </cell>
          <cell r="D137">
            <v>3.45</v>
          </cell>
          <cell r="E137">
            <v>1.8099999</v>
          </cell>
          <cell r="F137">
            <v>88.599997999999999</v>
          </cell>
          <cell r="G137">
            <v>43.599997999999999</v>
          </cell>
          <cell r="H137">
            <v>372</v>
          </cell>
          <cell r="I137">
            <v>1.524</v>
          </cell>
          <cell r="J137">
            <v>83.5</v>
          </cell>
          <cell r="K137">
            <v>1.4</v>
          </cell>
          <cell r="L137">
            <v>0.80000000999999998</v>
          </cell>
          <cell r="M137">
            <v>2</v>
          </cell>
          <cell r="N137">
            <v>4</v>
          </cell>
          <cell r="O137">
            <v>70</v>
          </cell>
          <cell r="P137">
            <v>5.9099997999999996</v>
          </cell>
          <cell r="Q137">
            <v>5.8499999000000003</v>
          </cell>
          <cell r="R137">
            <v>24.4</v>
          </cell>
          <cell r="S137">
            <v>92.900002000000001</v>
          </cell>
          <cell r="T137">
            <v>0</v>
          </cell>
          <cell r="U137">
            <v>74.099997999999999</v>
          </cell>
          <cell r="V137">
            <v>308</v>
          </cell>
          <cell r="W137">
            <v>149</v>
          </cell>
          <cell r="Y137" t="str">
            <v>A</v>
          </cell>
        </row>
        <row r="138">
          <cell r="A138" t="str">
            <v>MGW96-06</v>
          </cell>
          <cell r="B138">
            <v>4.3000002000000004</v>
          </cell>
          <cell r="C138">
            <v>82.199996999999996</v>
          </cell>
          <cell r="D138">
            <v>3.25</v>
          </cell>
          <cell r="E138">
            <v>1.8169999999999999</v>
          </cell>
          <cell r="F138">
            <v>87.800003000000004</v>
          </cell>
          <cell r="G138">
            <v>43</v>
          </cell>
          <cell r="H138">
            <v>371</v>
          </cell>
          <cell r="I138">
            <v>1.5229999999999999</v>
          </cell>
          <cell r="J138">
            <v>80.400002000000001</v>
          </cell>
          <cell r="K138">
            <v>0.69999999000000002</v>
          </cell>
          <cell r="L138">
            <v>0.77999996999999999</v>
          </cell>
          <cell r="M138">
            <v>1</v>
          </cell>
          <cell r="N138">
            <v>1</v>
          </cell>
          <cell r="O138">
            <v>70</v>
          </cell>
          <cell r="P138">
            <v>6.04</v>
          </cell>
          <cell r="Q138">
            <v>5.4499997999999996</v>
          </cell>
          <cell r="R138">
            <v>22.1</v>
          </cell>
          <cell r="S138">
            <v>92.699996999999996</v>
          </cell>
          <cell r="T138">
            <v>0</v>
          </cell>
          <cell r="U138">
            <v>75.599997999999999</v>
          </cell>
          <cell r="V138">
            <v>324</v>
          </cell>
          <cell r="W138">
            <v>151</v>
          </cell>
          <cell r="Y138" t="str">
            <v>A</v>
          </cell>
        </row>
        <row r="139">
          <cell r="A139" t="str">
            <v>MGW96-07</v>
          </cell>
          <cell r="B139">
            <v>4.1999997999999996</v>
          </cell>
          <cell r="C139">
            <v>82.099997999999999</v>
          </cell>
          <cell r="D139">
            <v>3.2</v>
          </cell>
          <cell r="E139">
            <v>1.823</v>
          </cell>
          <cell r="F139">
            <v>86.699996999999996</v>
          </cell>
          <cell r="G139">
            <v>42.299999</v>
          </cell>
          <cell r="H139">
            <v>358</v>
          </cell>
          <cell r="I139">
            <v>1.5009999999999999</v>
          </cell>
          <cell r="J139">
            <v>79.900002000000001</v>
          </cell>
          <cell r="K139">
            <v>0.5</v>
          </cell>
          <cell r="L139">
            <v>0.76999998000000003</v>
          </cell>
          <cell r="M139">
            <v>2</v>
          </cell>
          <cell r="N139">
            <v>0</v>
          </cell>
          <cell r="O139">
            <v>71</v>
          </cell>
          <cell r="P139">
            <v>5.8800001000000002</v>
          </cell>
          <cell r="Q139">
            <v>5.3499999000000003</v>
          </cell>
          <cell r="R139">
            <v>22.6</v>
          </cell>
          <cell r="S139">
            <v>93.599997999999999</v>
          </cell>
          <cell r="T139">
            <v>0</v>
          </cell>
          <cell r="U139">
            <v>76.800003000000004</v>
          </cell>
          <cell r="V139">
            <v>379</v>
          </cell>
          <cell r="W139">
            <v>192</v>
          </cell>
          <cell r="Y139" t="str">
            <v>A</v>
          </cell>
        </row>
        <row r="140">
          <cell r="A140" t="str">
            <v>MGW96-08</v>
          </cell>
          <cell r="B140">
            <v>4.1999997999999996</v>
          </cell>
          <cell r="C140">
            <v>82.400002000000001</v>
          </cell>
          <cell r="D140">
            <v>3.45</v>
          </cell>
          <cell r="E140">
            <v>1.8430001</v>
          </cell>
          <cell r="F140">
            <v>86.900002000000001</v>
          </cell>
          <cell r="G140">
            <v>42</v>
          </cell>
          <cell r="H140">
            <v>380</v>
          </cell>
          <cell r="I140">
            <v>1.546</v>
          </cell>
          <cell r="J140">
            <v>79</v>
          </cell>
          <cell r="K140">
            <v>0.89999998000000003</v>
          </cell>
          <cell r="L140">
            <v>0.79000002000000003</v>
          </cell>
          <cell r="M140">
            <v>1</v>
          </cell>
          <cell r="N140">
            <v>1</v>
          </cell>
          <cell r="O140">
            <v>71</v>
          </cell>
          <cell r="P140">
            <v>5.9200001000000002</v>
          </cell>
          <cell r="Q140">
            <v>5.5500002000000004</v>
          </cell>
          <cell r="R140">
            <v>22.5</v>
          </cell>
          <cell r="S140">
            <v>93.800003000000004</v>
          </cell>
          <cell r="T140">
            <v>0</v>
          </cell>
          <cell r="U140">
            <v>80.800003000000004</v>
          </cell>
          <cell r="V140">
            <v>252</v>
          </cell>
          <cell r="W140">
            <v>142</v>
          </cell>
          <cell r="Y140" t="str">
            <v>A</v>
          </cell>
        </row>
        <row r="141">
          <cell r="A141" t="str">
            <v>MGW96-09</v>
          </cell>
          <cell r="B141">
            <v>4.0999999000000003</v>
          </cell>
          <cell r="C141">
            <v>82.300003000000004</v>
          </cell>
          <cell r="D141">
            <v>3.4000001000000002</v>
          </cell>
          <cell r="E141">
            <v>1.8240000000000001</v>
          </cell>
          <cell r="F141">
            <v>88.599997999999999</v>
          </cell>
          <cell r="G141">
            <v>43.200001</v>
          </cell>
          <cell r="H141">
            <v>376</v>
          </cell>
          <cell r="I141">
            <v>1.5309999999999999</v>
          </cell>
          <cell r="J141">
            <v>78.599997999999999</v>
          </cell>
          <cell r="K141">
            <v>0.69999999000000002</v>
          </cell>
          <cell r="L141">
            <v>0.81</v>
          </cell>
          <cell r="M141">
            <v>1</v>
          </cell>
          <cell r="N141">
            <v>1</v>
          </cell>
          <cell r="O141">
            <v>71</v>
          </cell>
          <cell r="P141">
            <v>5.9200001000000002</v>
          </cell>
          <cell r="Q141">
            <v>5.5500002000000004</v>
          </cell>
          <cell r="R141">
            <v>23.9</v>
          </cell>
          <cell r="S141">
            <v>94.699996999999996</v>
          </cell>
          <cell r="T141">
            <v>0</v>
          </cell>
          <cell r="U141">
            <v>78.300003000000004</v>
          </cell>
          <cell r="V141">
            <v>225</v>
          </cell>
          <cell r="W141">
            <v>149</v>
          </cell>
          <cell r="Y141" t="str">
            <v>A</v>
          </cell>
        </row>
        <row r="142">
          <cell r="A142" t="str">
            <v>MGW96-10</v>
          </cell>
          <cell r="B142">
            <v>4.1999997999999996</v>
          </cell>
          <cell r="C142">
            <v>82.199996999999996</v>
          </cell>
          <cell r="D142">
            <v>3.3</v>
          </cell>
          <cell r="E142">
            <v>1.8180000000000001</v>
          </cell>
          <cell r="F142">
            <v>88.599997999999999</v>
          </cell>
          <cell r="G142">
            <v>43.400002000000001</v>
          </cell>
          <cell r="H142">
            <v>382</v>
          </cell>
          <cell r="I142">
            <v>1.522</v>
          </cell>
          <cell r="J142">
            <v>78.900002000000001</v>
          </cell>
          <cell r="K142">
            <v>0.80000000999999998</v>
          </cell>
          <cell r="L142">
            <v>0.79000002000000003</v>
          </cell>
          <cell r="M142">
            <v>2</v>
          </cell>
          <cell r="N142">
            <v>2</v>
          </cell>
          <cell r="O142">
            <v>74</v>
          </cell>
          <cell r="P142">
            <v>5.9200001000000002</v>
          </cell>
          <cell r="Q142">
            <v>5.5</v>
          </cell>
          <cell r="R142">
            <v>22.700001</v>
          </cell>
          <cell r="S142">
            <v>92.800003000000004</v>
          </cell>
          <cell r="T142">
            <v>0</v>
          </cell>
          <cell r="U142">
            <v>74.5</v>
          </cell>
          <cell r="V142">
            <v>230</v>
          </cell>
          <cell r="W142">
            <v>146</v>
          </cell>
          <cell r="Y142" t="str">
            <v>A</v>
          </cell>
        </row>
        <row r="143">
          <cell r="A143" t="str">
            <v>MGW96-11</v>
          </cell>
          <cell r="B143">
            <v>4.1999997999999996</v>
          </cell>
          <cell r="C143">
            <v>81.699996999999996</v>
          </cell>
          <cell r="D143">
            <v>3.25</v>
          </cell>
          <cell r="E143">
            <v>1.84</v>
          </cell>
          <cell r="F143">
            <v>88.099997999999999</v>
          </cell>
          <cell r="G143">
            <v>42.599997999999999</v>
          </cell>
          <cell r="H143">
            <v>378</v>
          </cell>
          <cell r="I143">
            <v>1.5409999999999999</v>
          </cell>
          <cell r="J143">
            <v>78.400002000000001</v>
          </cell>
          <cell r="K143">
            <v>0.69999999000000002</v>
          </cell>
          <cell r="L143">
            <v>0.80000000999999998</v>
          </cell>
          <cell r="M143">
            <v>2</v>
          </cell>
          <cell r="N143">
            <v>4</v>
          </cell>
          <cell r="O143">
            <v>73</v>
          </cell>
          <cell r="P143">
            <v>23.299999</v>
          </cell>
          <cell r="Q143">
            <v>6.25</v>
          </cell>
          <cell r="R143">
            <v>23.299999</v>
          </cell>
          <cell r="S143">
            <v>92.699996999999996</v>
          </cell>
          <cell r="T143">
            <v>0</v>
          </cell>
          <cell r="U143">
            <v>74.900002000000001</v>
          </cell>
          <cell r="V143">
            <v>280</v>
          </cell>
          <cell r="W143">
            <v>131</v>
          </cell>
          <cell r="Y143" t="str">
            <v>A</v>
          </cell>
        </row>
        <row r="144">
          <cell r="A144" t="str">
            <v>MGW96-12</v>
          </cell>
          <cell r="B144">
            <v>4.5</v>
          </cell>
          <cell r="C144">
            <v>81.900002000000001</v>
          </cell>
          <cell r="D144">
            <v>3.1500001000000002</v>
          </cell>
          <cell r="E144">
            <v>1.863</v>
          </cell>
          <cell r="F144">
            <v>87.300003000000004</v>
          </cell>
          <cell r="G144">
            <v>41.799999</v>
          </cell>
          <cell r="H144">
            <v>386</v>
          </cell>
          <cell r="I144">
            <v>1.5420001000000001</v>
          </cell>
          <cell r="J144">
            <v>80.699996999999996</v>
          </cell>
          <cell r="K144">
            <v>0.60000001999999997</v>
          </cell>
          <cell r="L144">
            <v>0.79000002000000003</v>
          </cell>
          <cell r="M144">
            <v>0</v>
          </cell>
          <cell r="N144">
            <v>2</v>
          </cell>
          <cell r="O144">
            <v>71</v>
          </cell>
          <cell r="P144">
            <v>5.7800001999999999</v>
          </cell>
          <cell r="Q144">
            <v>6.3000002000000004</v>
          </cell>
          <cell r="R144">
            <v>23.700001</v>
          </cell>
          <cell r="S144">
            <v>91.699996999999996</v>
          </cell>
          <cell r="T144">
            <v>0</v>
          </cell>
          <cell r="U144">
            <v>72.199996999999996</v>
          </cell>
          <cell r="V144">
            <v>276</v>
          </cell>
          <cell r="W144">
            <v>130</v>
          </cell>
          <cell r="Y144" t="str">
            <v>A</v>
          </cell>
        </row>
        <row r="145">
          <cell r="A145" t="str">
            <v>MGW96-13</v>
          </cell>
          <cell r="B145">
            <v>4.5</v>
          </cell>
          <cell r="C145">
            <v>81.400002000000001</v>
          </cell>
          <cell r="D145">
            <v>3.05</v>
          </cell>
          <cell r="E145">
            <v>1.8720000000000001</v>
          </cell>
          <cell r="F145">
            <v>88.800003000000004</v>
          </cell>
          <cell r="G145">
            <v>42.299999</v>
          </cell>
          <cell r="H145">
            <v>399</v>
          </cell>
          <cell r="I145">
            <v>1.5319999</v>
          </cell>
          <cell r="J145">
            <v>79.300003000000004</v>
          </cell>
          <cell r="K145">
            <v>0.60000001999999997</v>
          </cell>
          <cell r="L145">
            <v>0.77999996999999999</v>
          </cell>
          <cell r="M145">
            <v>1</v>
          </cell>
          <cell r="N145">
            <v>3</v>
          </cell>
          <cell r="O145">
            <v>71</v>
          </cell>
          <cell r="P145">
            <v>6.0999999000000003</v>
          </cell>
          <cell r="Q145">
            <v>6.0999999000000003</v>
          </cell>
          <cell r="R145">
            <v>24.700001</v>
          </cell>
          <cell r="S145">
            <v>91.300003000000004</v>
          </cell>
          <cell r="T145">
            <v>0</v>
          </cell>
          <cell r="U145">
            <v>72.199996999999996</v>
          </cell>
          <cell r="V145">
            <v>352</v>
          </cell>
          <cell r="W145">
            <v>135</v>
          </cell>
          <cell r="Y145" t="str">
            <v>A</v>
          </cell>
        </row>
        <row r="146">
          <cell r="A146" t="str">
            <v>MGW96-14</v>
          </cell>
          <cell r="B146">
            <v>4.3000002000000004</v>
          </cell>
          <cell r="C146">
            <v>81.800003000000004</v>
          </cell>
          <cell r="D146">
            <v>2.9000001000000002</v>
          </cell>
          <cell r="E146">
            <v>1.8140000000000001</v>
          </cell>
          <cell r="F146">
            <v>87.900002000000001</v>
          </cell>
          <cell r="G146">
            <v>43.099997999999999</v>
          </cell>
          <cell r="H146">
            <v>393</v>
          </cell>
          <cell r="I146">
            <v>1.5269999999999999</v>
          </cell>
          <cell r="J146">
            <v>82.300003000000004</v>
          </cell>
          <cell r="K146">
            <v>0.40000001000000002</v>
          </cell>
          <cell r="L146">
            <v>0.75999998999999996</v>
          </cell>
          <cell r="M146">
            <v>3</v>
          </cell>
          <cell r="N146">
            <v>1</v>
          </cell>
          <cell r="O146">
            <v>72</v>
          </cell>
          <cell r="P146">
            <v>5.8000002000000004</v>
          </cell>
          <cell r="Q146">
            <v>5.4000000999999997</v>
          </cell>
          <cell r="R146">
            <v>24.299999</v>
          </cell>
          <cell r="S146">
            <v>94.599997999999999</v>
          </cell>
          <cell r="T146">
            <v>0</v>
          </cell>
          <cell r="U146">
            <v>76.699996999999996</v>
          </cell>
          <cell r="V146">
            <v>273</v>
          </cell>
          <cell r="W146">
            <v>100</v>
          </cell>
          <cell r="Y146" t="str">
            <v>A</v>
          </cell>
        </row>
        <row r="147">
          <cell r="A147" t="str">
            <v>MGW96-15</v>
          </cell>
          <cell r="B147">
            <v>4.3000002000000004</v>
          </cell>
          <cell r="C147">
            <v>82.099997999999999</v>
          </cell>
          <cell r="D147">
            <v>3.6500001000000002</v>
          </cell>
          <cell r="E147">
            <v>1.8279999</v>
          </cell>
          <cell r="F147">
            <v>85.800003000000004</v>
          </cell>
          <cell r="G147">
            <v>41.799999</v>
          </cell>
          <cell r="H147">
            <v>368</v>
          </cell>
          <cell r="I147">
            <v>1.5549999000000001</v>
          </cell>
          <cell r="J147">
            <v>81.599997999999999</v>
          </cell>
          <cell r="K147">
            <v>0.60000001999999997</v>
          </cell>
          <cell r="L147">
            <v>0.80000000999999998</v>
          </cell>
          <cell r="M147">
            <v>2</v>
          </cell>
          <cell r="N147">
            <v>0</v>
          </cell>
          <cell r="O147">
            <v>70</v>
          </cell>
          <cell r="P147">
            <v>5.8800001000000002</v>
          </cell>
          <cell r="Q147">
            <v>5.75</v>
          </cell>
          <cell r="R147">
            <v>22.1</v>
          </cell>
          <cell r="S147">
            <v>93.5</v>
          </cell>
          <cell r="T147">
            <v>0</v>
          </cell>
          <cell r="U147">
            <v>72.900002000000001</v>
          </cell>
          <cell r="V147">
            <v>227</v>
          </cell>
          <cell r="W147">
            <v>129</v>
          </cell>
          <cell r="Y147" t="str">
            <v>A</v>
          </cell>
        </row>
        <row r="148">
          <cell r="A148" t="str">
            <v>MGW96-16</v>
          </cell>
          <cell r="B148">
            <v>4</v>
          </cell>
          <cell r="C148">
            <v>81.599997999999999</v>
          </cell>
          <cell r="D148">
            <v>3.3</v>
          </cell>
          <cell r="E148">
            <v>1.8420000000000001</v>
          </cell>
          <cell r="F148">
            <v>89.199996999999996</v>
          </cell>
          <cell r="G148">
            <v>43</v>
          </cell>
          <cell r="H148">
            <v>354</v>
          </cell>
          <cell r="I148">
            <v>1.579</v>
          </cell>
          <cell r="J148">
            <v>77.800003000000004</v>
          </cell>
          <cell r="K148">
            <v>1</v>
          </cell>
          <cell r="L148">
            <v>0.79000002000000003</v>
          </cell>
          <cell r="M148">
            <v>4</v>
          </cell>
          <cell r="N148">
            <v>0</v>
          </cell>
          <cell r="O148">
            <v>72</v>
          </cell>
          <cell r="P148">
            <v>5.75</v>
          </cell>
          <cell r="Q148">
            <v>5.5999999000000003</v>
          </cell>
          <cell r="R148">
            <v>25.700001</v>
          </cell>
          <cell r="S148">
            <v>93.099997999999999</v>
          </cell>
          <cell r="T148">
            <v>0</v>
          </cell>
          <cell r="U148">
            <v>76</v>
          </cell>
          <cell r="V148">
            <v>54</v>
          </cell>
          <cell r="W148">
            <v>127</v>
          </cell>
          <cell r="Y148" t="str">
            <v>A</v>
          </cell>
        </row>
        <row r="149">
          <cell r="A149" t="str">
            <v>MGW96-17</v>
          </cell>
          <cell r="B149">
            <v>4.1999997999999996</v>
          </cell>
          <cell r="C149">
            <v>82.300003000000004</v>
          </cell>
          <cell r="D149">
            <v>3.5999998999999998</v>
          </cell>
          <cell r="E149">
            <v>1.855</v>
          </cell>
          <cell r="F149">
            <v>90</v>
          </cell>
          <cell r="G149">
            <v>43.099997999999999</v>
          </cell>
          <cell r="H149">
            <v>344</v>
          </cell>
          <cell r="I149">
            <v>1.5660000000000001</v>
          </cell>
          <cell r="J149">
            <v>71.400002000000001</v>
          </cell>
          <cell r="K149">
            <v>2.0999998999999998</v>
          </cell>
          <cell r="L149">
            <v>0.80000000999999998</v>
          </cell>
          <cell r="M149">
            <v>1</v>
          </cell>
          <cell r="N149">
            <v>0</v>
          </cell>
          <cell r="O149">
            <v>71</v>
          </cell>
          <cell r="P149">
            <v>5.8600000999999997</v>
          </cell>
          <cell r="Q149">
            <v>5.5999999000000003</v>
          </cell>
          <cell r="R149">
            <v>23.5</v>
          </cell>
          <cell r="S149">
            <v>89.400002000000001</v>
          </cell>
          <cell r="T149">
            <v>0</v>
          </cell>
          <cell r="U149">
            <v>68.199996999999996</v>
          </cell>
          <cell r="V149">
            <v>261</v>
          </cell>
          <cell r="W149">
            <v>161</v>
          </cell>
          <cell r="Y149" t="str">
            <v>D</v>
          </cell>
        </row>
        <row r="150">
          <cell r="A150" t="str">
            <v>MGW96-18</v>
          </cell>
          <cell r="B150">
            <v>4.1999997999999996</v>
          </cell>
          <cell r="C150">
            <v>81.699996999999996</v>
          </cell>
          <cell r="D150">
            <v>3.1500001000000002</v>
          </cell>
          <cell r="E150">
            <v>1.8640000000000001</v>
          </cell>
          <cell r="F150">
            <v>88.699996999999996</v>
          </cell>
          <cell r="G150">
            <v>42.299999</v>
          </cell>
          <cell r="H150">
            <v>387</v>
          </cell>
          <cell r="I150">
            <v>1.5580000000000001</v>
          </cell>
          <cell r="J150">
            <v>78</v>
          </cell>
          <cell r="K150">
            <v>1.2</v>
          </cell>
          <cell r="L150">
            <v>0.81999999000000001</v>
          </cell>
          <cell r="M150">
            <v>1</v>
          </cell>
          <cell r="N150">
            <v>2</v>
          </cell>
          <cell r="O150">
            <v>0</v>
          </cell>
          <cell r="P150">
            <v>5.8299998999999998</v>
          </cell>
          <cell r="Q150">
            <v>5.3000002000000004</v>
          </cell>
          <cell r="R150">
            <v>24.6</v>
          </cell>
          <cell r="S150">
            <v>90.099997999999999</v>
          </cell>
          <cell r="T150">
            <v>0</v>
          </cell>
          <cell r="U150">
            <v>70.400002000000001</v>
          </cell>
          <cell r="V150">
            <v>324</v>
          </cell>
          <cell r="W150">
            <v>200</v>
          </cell>
          <cell r="Y150" t="str">
            <v>A</v>
          </cell>
        </row>
        <row r="151">
          <cell r="A151" t="str">
            <v>MGW96-19</v>
          </cell>
          <cell r="B151">
            <v>4.3000002000000004</v>
          </cell>
          <cell r="C151">
            <v>81.5</v>
          </cell>
          <cell r="D151">
            <v>3.25</v>
          </cell>
          <cell r="E151">
            <v>1.8200000999999999</v>
          </cell>
          <cell r="F151">
            <v>84.800003000000004</v>
          </cell>
          <cell r="G151">
            <v>41.5</v>
          </cell>
          <cell r="H151">
            <v>359</v>
          </cell>
          <cell r="I151">
            <v>1.5470001</v>
          </cell>
          <cell r="J151">
            <v>77.599997999999999</v>
          </cell>
          <cell r="K151">
            <v>1.3</v>
          </cell>
          <cell r="L151">
            <v>0.82999997999999997</v>
          </cell>
          <cell r="M151">
            <v>0</v>
          </cell>
          <cell r="N151">
            <v>1</v>
          </cell>
          <cell r="O151">
            <v>79</v>
          </cell>
          <cell r="P151">
            <v>6</v>
          </cell>
          <cell r="Q151">
            <v>5.6999997999999996</v>
          </cell>
          <cell r="R151">
            <v>23.6</v>
          </cell>
          <cell r="S151">
            <v>90.900002000000001</v>
          </cell>
          <cell r="T151">
            <v>1</v>
          </cell>
          <cell r="U151">
            <v>63.900002000000001</v>
          </cell>
          <cell r="V151">
            <v>267</v>
          </cell>
          <cell r="W151">
            <v>191</v>
          </cell>
          <cell r="Y151" t="str">
            <v>F</v>
          </cell>
        </row>
        <row r="152">
          <cell r="A152" t="str">
            <v>MGW96-20</v>
          </cell>
          <cell r="B152">
            <v>4.0999999000000003</v>
          </cell>
          <cell r="C152">
            <v>80.699996999999996</v>
          </cell>
          <cell r="D152">
            <v>3.3</v>
          </cell>
          <cell r="E152">
            <v>1.7949999999999999</v>
          </cell>
          <cell r="F152">
            <v>82.900002000000001</v>
          </cell>
          <cell r="G152">
            <v>41.099997999999999</v>
          </cell>
          <cell r="H152">
            <v>374</v>
          </cell>
          <cell r="I152">
            <v>1.522</v>
          </cell>
          <cell r="J152">
            <v>76.099997999999999</v>
          </cell>
          <cell r="K152">
            <v>1.3</v>
          </cell>
          <cell r="L152">
            <v>0.81</v>
          </cell>
          <cell r="M152">
            <v>1</v>
          </cell>
          <cell r="N152">
            <v>0</v>
          </cell>
          <cell r="O152">
            <v>80</v>
          </cell>
          <cell r="P152">
            <v>6.0300001999999999</v>
          </cell>
          <cell r="Q152">
            <v>5.5500002000000004</v>
          </cell>
          <cell r="R152">
            <v>23.299999</v>
          </cell>
          <cell r="S152">
            <v>89.5</v>
          </cell>
          <cell r="T152">
            <v>0</v>
          </cell>
          <cell r="U152">
            <v>72</v>
          </cell>
          <cell r="V152">
            <v>285</v>
          </cell>
          <cell r="W152">
            <v>177</v>
          </cell>
          <cell r="Y152" t="str">
            <v>A</v>
          </cell>
        </row>
        <row r="153">
          <cell r="A153" t="str">
            <v>MGW96-21</v>
          </cell>
          <cell r="B153">
            <v>4.0999999000000003</v>
          </cell>
          <cell r="C153">
            <v>81.099997999999999</v>
          </cell>
          <cell r="D153">
            <v>3.3</v>
          </cell>
          <cell r="E153">
            <v>1.6830000000000001</v>
          </cell>
          <cell r="F153">
            <v>80.900002000000001</v>
          </cell>
          <cell r="G153">
            <v>42.700001</v>
          </cell>
          <cell r="H153">
            <v>329</v>
          </cell>
          <cell r="I153">
            <v>1.5309999999999999</v>
          </cell>
          <cell r="J153">
            <v>77.699996999999996</v>
          </cell>
          <cell r="K153">
            <v>1.1000000000000001</v>
          </cell>
          <cell r="L153">
            <v>0.83999997000000004</v>
          </cell>
          <cell r="M153">
            <v>2</v>
          </cell>
          <cell r="N153">
            <v>0</v>
          </cell>
          <cell r="O153">
            <v>86</v>
          </cell>
          <cell r="P153">
            <v>5.96</v>
          </cell>
          <cell r="Q153">
            <v>6</v>
          </cell>
          <cell r="R153">
            <v>22.9</v>
          </cell>
          <cell r="S153">
            <v>88.199996999999996</v>
          </cell>
          <cell r="T153">
            <v>0</v>
          </cell>
          <cell r="U153">
            <v>68.699996999999996</v>
          </cell>
          <cell r="V153">
            <v>311</v>
          </cell>
          <cell r="W153">
            <v>184</v>
          </cell>
          <cell r="Y153" t="str">
            <v>D</v>
          </cell>
        </row>
        <row r="154">
          <cell r="A154" t="str">
            <v>MGW96-22</v>
          </cell>
          <cell r="B154">
            <v>4.0999999000000003</v>
          </cell>
          <cell r="C154">
            <v>81</v>
          </cell>
          <cell r="D154">
            <v>3.45</v>
          </cell>
          <cell r="E154">
            <v>1.7180001</v>
          </cell>
          <cell r="F154">
            <v>82</v>
          </cell>
          <cell r="G154">
            <v>42.400002000000001</v>
          </cell>
          <cell r="H154">
            <v>338</v>
          </cell>
          <cell r="I154">
            <v>1.5369999000000001</v>
          </cell>
          <cell r="J154">
            <v>77.199996999999996</v>
          </cell>
          <cell r="K154">
            <v>1.2</v>
          </cell>
          <cell r="L154">
            <v>0.79000002000000003</v>
          </cell>
          <cell r="M154">
            <v>4</v>
          </cell>
          <cell r="N154">
            <v>0</v>
          </cell>
          <cell r="O154">
            <v>86</v>
          </cell>
          <cell r="P154">
            <v>5.9499997999999996</v>
          </cell>
          <cell r="Q154">
            <v>5.8499999000000003</v>
          </cell>
          <cell r="R154">
            <v>24.1</v>
          </cell>
          <cell r="S154">
            <v>90.099997999999999</v>
          </cell>
          <cell r="T154">
            <v>0</v>
          </cell>
          <cell r="U154">
            <v>73.199996999999996</v>
          </cell>
          <cell r="V154">
            <v>201</v>
          </cell>
          <cell r="W154">
            <v>183</v>
          </cell>
          <cell r="Y154" t="str">
            <v>A</v>
          </cell>
        </row>
        <row r="155">
          <cell r="A155" t="str">
            <v>MGW96-23</v>
          </cell>
          <cell r="B155">
            <v>4</v>
          </cell>
          <cell r="C155">
            <v>81.400002000000001</v>
          </cell>
          <cell r="D155">
            <v>3.4000001000000002</v>
          </cell>
          <cell r="E155">
            <v>1.6859999999999999</v>
          </cell>
          <cell r="F155">
            <v>80.599997999999999</v>
          </cell>
          <cell r="G155">
            <v>42.400002000000001</v>
          </cell>
          <cell r="H155">
            <v>347</v>
          </cell>
          <cell r="I155">
            <v>1.526</v>
          </cell>
          <cell r="J155">
            <v>78.699996999999996</v>
          </cell>
          <cell r="K155">
            <v>0.89999998000000003</v>
          </cell>
          <cell r="L155">
            <v>0.79000002000000003</v>
          </cell>
          <cell r="M155">
            <v>3</v>
          </cell>
          <cell r="N155">
            <v>0</v>
          </cell>
          <cell r="O155">
            <v>87</v>
          </cell>
          <cell r="P155">
            <v>5.9699998000000001</v>
          </cell>
          <cell r="Q155">
            <v>5.9499997999999996</v>
          </cell>
          <cell r="R155">
            <v>23.4</v>
          </cell>
          <cell r="S155">
            <v>88.199996999999996</v>
          </cell>
          <cell r="T155">
            <v>0</v>
          </cell>
          <cell r="U155">
            <v>69.800003000000004</v>
          </cell>
          <cell r="V155">
            <v>227</v>
          </cell>
          <cell r="W155">
            <v>161</v>
          </cell>
          <cell r="Y155" t="str">
            <v>D</v>
          </cell>
        </row>
        <row r="156">
          <cell r="A156" t="str">
            <v>MGW96-24</v>
          </cell>
          <cell r="B156">
            <v>4.0999999000000003</v>
          </cell>
          <cell r="C156">
            <v>81.199996999999996</v>
          </cell>
          <cell r="D156">
            <v>3.3499998999999998</v>
          </cell>
          <cell r="E156">
            <v>1.6830000000000001</v>
          </cell>
          <cell r="F156">
            <v>80.699996999999996</v>
          </cell>
          <cell r="G156">
            <v>42.599997999999999</v>
          </cell>
          <cell r="H156">
            <v>367</v>
          </cell>
          <cell r="I156">
            <v>1.552</v>
          </cell>
          <cell r="J156">
            <v>78.300003000000004</v>
          </cell>
          <cell r="K156">
            <v>0.80000000999999998</v>
          </cell>
          <cell r="L156">
            <v>0.77999996999999999</v>
          </cell>
          <cell r="M156">
            <v>3</v>
          </cell>
          <cell r="N156">
            <v>0</v>
          </cell>
          <cell r="O156">
            <v>84</v>
          </cell>
          <cell r="P156">
            <v>5.96</v>
          </cell>
          <cell r="Q156">
            <v>5.9499997999999996</v>
          </cell>
          <cell r="R156">
            <v>22.700001</v>
          </cell>
          <cell r="S156">
            <v>89.300003000000004</v>
          </cell>
          <cell r="T156">
            <v>0</v>
          </cell>
          <cell r="U156">
            <v>70.699996999999996</v>
          </cell>
          <cell r="V156">
            <v>180</v>
          </cell>
          <cell r="W156">
            <v>184</v>
          </cell>
          <cell r="Y156" t="str">
            <v>A</v>
          </cell>
        </row>
        <row r="157">
          <cell r="A157" t="str">
            <v>MGW96-25</v>
          </cell>
          <cell r="B157">
            <v>4.3000002000000004</v>
          </cell>
          <cell r="C157">
            <v>81.5</v>
          </cell>
          <cell r="D157">
            <v>3</v>
          </cell>
          <cell r="E157">
            <v>1.6220000000000001</v>
          </cell>
          <cell r="F157">
            <v>80.699996999999996</v>
          </cell>
          <cell r="G157">
            <v>44.299999</v>
          </cell>
          <cell r="H157">
            <v>269</v>
          </cell>
          <cell r="I157">
            <v>1.5190001</v>
          </cell>
          <cell r="J157">
            <v>77.699996999999996</v>
          </cell>
          <cell r="K157">
            <v>1</v>
          </cell>
          <cell r="L157">
            <v>0.80000000999999998</v>
          </cell>
          <cell r="M157">
            <v>3</v>
          </cell>
          <cell r="N157">
            <v>1</v>
          </cell>
          <cell r="O157">
            <v>81</v>
          </cell>
          <cell r="P157">
            <v>5.9699998000000001</v>
          </cell>
          <cell r="Q157">
            <v>5.3499999000000003</v>
          </cell>
          <cell r="R157">
            <v>24.200001</v>
          </cell>
          <cell r="S157">
            <v>86.400002000000001</v>
          </cell>
          <cell r="T157">
            <v>0</v>
          </cell>
          <cell r="U157">
            <v>68.900002000000001</v>
          </cell>
          <cell r="V157">
            <v>162</v>
          </cell>
          <cell r="W157">
            <v>195</v>
          </cell>
          <cell r="Y157" t="str">
            <v>D</v>
          </cell>
        </row>
        <row r="158">
          <cell r="A158" t="str">
            <v>MGW96-26</v>
          </cell>
          <cell r="B158">
            <v>4.1999997999999996</v>
          </cell>
          <cell r="C158">
            <v>80.900002000000001</v>
          </cell>
          <cell r="D158">
            <v>2.9000001000000002</v>
          </cell>
          <cell r="E158">
            <v>1.6950000999999999</v>
          </cell>
          <cell r="F158">
            <v>80.800003000000004</v>
          </cell>
          <cell r="G158">
            <v>42.400002000000001</v>
          </cell>
          <cell r="H158">
            <v>283</v>
          </cell>
          <cell r="I158">
            <v>1.522</v>
          </cell>
          <cell r="J158">
            <v>77.800003000000004</v>
          </cell>
          <cell r="K158">
            <v>1.1000000000000001</v>
          </cell>
          <cell r="L158">
            <v>0.80000000999999998</v>
          </cell>
          <cell r="M158">
            <v>0</v>
          </cell>
          <cell r="N158">
            <v>1</v>
          </cell>
          <cell r="O158">
            <v>75</v>
          </cell>
          <cell r="P158">
            <v>5.9699998000000001</v>
          </cell>
          <cell r="Q158">
            <v>5.1999997999999996</v>
          </cell>
          <cell r="R158">
            <v>23.4</v>
          </cell>
          <cell r="S158">
            <v>90.099997999999999</v>
          </cell>
          <cell r="T158">
            <v>0</v>
          </cell>
          <cell r="U158">
            <v>72.400002000000001</v>
          </cell>
          <cell r="V158">
            <v>183</v>
          </cell>
          <cell r="W158">
            <v>197</v>
          </cell>
          <cell r="Y158" t="str">
            <v>A</v>
          </cell>
        </row>
        <row r="159">
          <cell r="A159" t="str">
            <v>MGW96-27</v>
          </cell>
          <cell r="B159">
            <v>4.0999999000000003</v>
          </cell>
          <cell r="C159">
            <v>80.900002000000001</v>
          </cell>
          <cell r="D159">
            <v>3.0999998999999998</v>
          </cell>
          <cell r="E159">
            <v>1.649</v>
          </cell>
          <cell r="F159">
            <v>81.800003000000004</v>
          </cell>
          <cell r="G159">
            <v>44</v>
          </cell>
          <cell r="H159">
            <v>301</v>
          </cell>
          <cell r="I159">
            <v>1.544</v>
          </cell>
          <cell r="J159">
            <v>77.599997999999999</v>
          </cell>
          <cell r="K159">
            <v>1</v>
          </cell>
          <cell r="L159">
            <v>0.79000002000000003</v>
          </cell>
          <cell r="M159">
            <v>0</v>
          </cell>
          <cell r="N159">
            <v>0</v>
          </cell>
          <cell r="O159">
            <v>81</v>
          </cell>
          <cell r="P159">
            <v>5.9400000999999998</v>
          </cell>
          <cell r="Q159">
            <v>5.6500000999999997</v>
          </cell>
          <cell r="R159">
            <v>24.299999</v>
          </cell>
          <cell r="S159">
            <v>83.300003000000004</v>
          </cell>
          <cell r="T159">
            <v>0</v>
          </cell>
          <cell r="U159">
            <v>64.5</v>
          </cell>
          <cell r="V159">
            <v>148</v>
          </cell>
          <cell r="W159">
            <v>206</v>
          </cell>
          <cell r="Y159" t="str">
            <v>F</v>
          </cell>
        </row>
        <row r="160">
          <cell r="A160" t="str">
            <v>MGW96-28</v>
          </cell>
          <cell r="B160">
            <v>4</v>
          </cell>
          <cell r="C160">
            <v>81.300003000000004</v>
          </cell>
          <cell r="D160">
            <v>3.25</v>
          </cell>
          <cell r="E160">
            <v>1.6659999999999999</v>
          </cell>
          <cell r="F160">
            <v>81.900002000000001</v>
          </cell>
          <cell r="G160">
            <v>43.599997999999999</v>
          </cell>
          <cell r="H160">
            <v>302</v>
          </cell>
          <cell r="I160">
            <v>1.5449999999999999</v>
          </cell>
          <cell r="J160">
            <v>77.300003000000004</v>
          </cell>
          <cell r="K160">
            <v>1.2</v>
          </cell>
          <cell r="L160">
            <v>0.81</v>
          </cell>
          <cell r="M160">
            <v>0</v>
          </cell>
          <cell r="N160">
            <v>0</v>
          </cell>
          <cell r="O160">
            <v>84</v>
          </cell>
          <cell r="P160">
            <v>5.9499997999999996</v>
          </cell>
          <cell r="Q160">
            <v>5.9000000999999997</v>
          </cell>
          <cell r="R160">
            <v>24.1</v>
          </cell>
          <cell r="S160">
            <v>87.5</v>
          </cell>
          <cell r="T160">
            <v>0</v>
          </cell>
          <cell r="U160">
            <v>68.099997999999999</v>
          </cell>
          <cell r="V160">
            <v>0</v>
          </cell>
          <cell r="W160">
            <v>0</v>
          </cell>
          <cell r="Y160" t="str">
            <v>D</v>
          </cell>
        </row>
        <row r="161">
          <cell r="A161" t="str">
            <v>MGW96-29</v>
          </cell>
          <cell r="B161">
            <v>4.3000002000000004</v>
          </cell>
          <cell r="C161">
            <v>80.800003000000004</v>
          </cell>
          <cell r="D161">
            <v>3.55</v>
          </cell>
          <cell r="E161">
            <v>1.8200000999999999</v>
          </cell>
          <cell r="F161">
            <v>84.099997999999999</v>
          </cell>
          <cell r="G161">
            <v>41.200001</v>
          </cell>
          <cell r="H161">
            <v>351</v>
          </cell>
          <cell r="I161">
            <v>1.5249999999999999</v>
          </cell>
          <cell r="J161">
            <v>82</v>
          </cell>
          <cell r="K161">
            <v>0.40000001000000002</v>
          </cell>
          <cell r="L161">
            <v>0.81999999000000001</v>
          </cell>
          <cell r="M161">
            <v>1</v>
          </cell>
          <cell r="N161">
            <v>0</v>
          </cell>
          <cell r="O161">
            <v>71</v>
          </cell>
          <cell r="P161">
            <v>5.9000000999999997</v>
          </cell>
          <cell r="Q161">
            <v>6.25</v>
          </cell>
          <cell r="R161">
            <v>24.299999</v>
          </cell>
          <cell r="S161">
            <v>93.900002000000001</v>
          </cell>
          <cell r="T161">
            <v>0</v>
          </cell>
          <cell r="U161">
            <v>80.800003000000004</v>
          </cell>
          <cell r="V161">
            <v>188</v>
          </cell>
          <cell r="W161">
            <v>0</v>
          </cell>
          <cell r="Y161" t="str">
            <v>A</v>
          </cell>
        </row>
        <row r="162">
          <cell r="A162" t="str">
            <v>MGW96-30</v>
          </cell>
          <cell r="B162">
            <v>4.0999999000000003</v>
          </cell>
          <cell r="C162">
            <v>80.599997999999999</v>
          </cell>
          <cell r="D162">
            <v>3.3</v>
          </cell>
          <cell r="E162">
            <v>1.8759999999999999</v>
          </cell>
          <cell r="F162">
            <v>84.400002000000001</v>
          </cell>
          <cell r="G162">
            <v>39.900002000000001</v>
          </cell>
          <cell r="H162">
            <v>361</v>
          </cell>
          <cell r="I162">
            <v>1.5429999999999999</v>
          </cell>
          <cell r="J162">
            <v>81.300003000000004</v>
          </cell>
          <cell r="K162">
            <v>0.5</v>
          </cell>
          <cell r="L162">
            <v>0.81</v>
          </cell>
          <cell r="M162">
            <v>0</v>
          </cell>
          <cell r="N162">
            <v>0</v>
          </cell>
          <cell r="O162">
            <v>69</v>
          </cell>
          <cell r="P162">
            <v>5.9099997999999996</v>
          </cell>
          <cell r="Q162">
            <v>5.9000000999999997</v>
          </cell>
          <cell r="R162">
            <v>22.6</v>
          </cell>
          <cell r="S162">
            <v>91.900002000000001</v>
          </cell>
          <cell r="T162">
            <v>0</v>
          </cell>
          <cell r="U162">
            <v>77.400002000000001</v>
          </cell>
          <cell r="V162">
            <v>0</v>
          </cell>
          <cell r="W162">
            <v>0</v>
          </cell>
          <cell r="Y162" t="str">
            <v>A</v>
          </cell>
        </row>
        <row r="163">
          <cell r="A163" t="str">
            <v>MGW96-31</v>
          </cell>
          <cell r="B163">
            <v>4.1999997999999996</v>
          </cell>
          <cell r="C163">
            <v>80.800003000000004</v>
          </cell>
          <cell r="D163">
            <v>3.7</v>
          </cell>
          <cell r="E163">
            <v>1.841</v>
          </cell>
          <cell r="F163">
            <v>83.599997999999999</v>
          </cell>
          <cell r="G163">
            <v>40.400002000000001</v>
          </cell>
          <cell r="H163">
            <v>343</v>
          </cell>
          <cell r="I163">
            <v>1.5599999</v>
          </cell>
          <cell r="J163">
            <v>83.599997999999999</v>
          </cell>
          <cell r="K163">
            <v>0.40000001000000002</v>
          </cell>
          <cell r="L163">
            <v>0.81999999000000001</v>
          </cell>
          <cell r="M163">
            <v>1</v>
          </cell>
          <cell r="N163">
            <v>2</v>
          </cell>
          <cell r="O163">
            <v>65</v>
          </cell>
          <cell r="P163">
            <v>6</v>
          </cell>
          <cell r="Q163">
            <v>6.3499999000000003</v>
          </cell>
          <cell r="R163">
            <v>23</v>
          </cell>
          <cell r="S163">
            <v>91.800003000000004</v>
          </cell>
          <cell r="T163">
            <v>0</v>
          </cell>
          <cell r="U163">
            <v>70.5</v>
          </cell>
          <cell r="V163">
            <v>110</v>
          </cell>
          <cell r="W163">
            <v>133</v>
          </cell>
          <cell r="Y163" t="str">
            <v>A</v>
          </cell>
        </row>
        <row r="164">
          <cell r="A164" t="str">
            <v>MGW96-32</v>
          </cell>
          <cell r="B164">
            <v>4.0999999000000003</v>
          </cell>
          <cell r="C164">
            <v>81</v>
          </cell>
          <cell r="D164">
            <v>3.4000001000000002</v>
          </cell>
          <cell r="E164">
            <v>1.8279999</v>
          </cell>
          <cell r="F164">
            <v>84.699996999999996</v>
          </cell>
          <cell r="G164">
            <v>41.200001</v>
          </cell>
          <cell r="H164">
            <v>350</v>
          </cell>
          <cell r="I164">
            <v>1.556</v>
          </cell>
          <cell r="J164">
            <v>83</v>
          </cell>
          <cell r="K164">
            <v>0.69999999000000002</v>
          </cell>
          <cell r="L164">
            <v>0.82999997999999997</v>
          </cell>
          <cell r="M164">
            <v>2</v>
          </cell>
          <cell r="N164">
            <v>0</v>
          </cell>
          <cell r="O164">
            <v>69</v>
          </cell>
          <cell r="P164">
            <v>5.98</v>
          </cell>
          <cell r="Q164">
            <v>5.9000000999999997</v>
          </cell>
          <cell r="R164">
            <v>24</v>
          </cell>
          <cell r="S164">
            <v>92.099997999999999</v>
          </cell>
          <cell r="T164">
            <v>0</v>
          </cell>
          <cell r="U164">
            <v>79.300003000000004</v>
          </cell>
          <cell r="V164">
            <v>42</v>
          </cell>
          <cell r="W164">
            <v>172</v>
          </cell>
          <cell r="Y164" t="str">
            <v>A</v>
          </cell>
        </row>
        <row r="165">
          <cell r="A165" t="str">
            <v>MGW96-33</v>
          </cell>
          <cell r="B165">
            <v>4.0999999000000003</v>
          </cell>
          <cell r="C165">
            <v>81</v>
          </cell>
          <cell r="D165">
            <v>3.1500001000000002</v>
          </cell>
          <cell r="E165">
            <v>1.796</v>
          </cell>
          <cell r="F165">
            <v>85.5</v>
          </cell>
          <cell r="G165">
            <v>42.299999</v>
          </cell>
          <cell r="H165">
            <v>330</v>
          </cell>
          <cell r="I165">
            <v>1.5349999999999999</v>
          </cell>
          <cell r="J165">
            <v>83.400002000000001</v>
          </cell>
          <cell r="K165">
            <v>0.60000001999999997</v>
          </cell>
          <cell r="L165">
            <v>0.81</v>
          </cell>
          <cell r="M165">
            <v>0</v>
          </cell>
          <cell r="N165">
            <v>0</v>
          </cell>
          <cell r="O165">
            <v>68</v>
          </cell>
          <cell r="P165">
            <v>5.9000000999999997</v>
          </cell>
          <cell r="Q165">
            <v>5.4000000999999997</v>
          </cell>
          <cell r="R165">
            <v>23.299999</v>
          </cell>
          <cell r="S165">
            <v>89.099997999999999</v>
          </cell>
          <cell r="T165">
            <v>0</v>
          </cell>
          <cell r="U165">
            <v>69.5</v>
          </cell>
          <cell r="V165">
            <v>155</v>
          </cell>
          <cell r="W165">
            <v>201</v>
          </cell>
          <cell r="Y165" t="str">
            <v>D</v>
          </cell>
        </row>
        <row r="166">
          <cell r="A166" t="str">
            <v>MGW96-34</v>
          </cell>
          <cell r="B166">
            <v>4.3000002000000004</v>
          </cell>
          <cell r="C166">
            <v>80.800003000000004</v>
          </cell>
          <cell r="D166">
            <v>3.1500001000000002</v>
          </cell>
          <cell r="E166">
            <v>1.7909999999999999</v>
          </cell>
          <cell r="F166">
            <v>84.400002000000001</v>
          </cell>
          <cell r="G166">
            <v>41.900002000000001</v>
          </cell>
          <cell r="H166">
            <v>342</v>
          </cell>
          <cell r="I166">
            <v>1.5269999999999999</v>
          </cell>
          <cell r="J166">
            <v>84.099997999999999</v>
          </cell>
          <cell r="K166">
            <v>0.60000001999999997</v>
          </cell>
          <cell r="L166">
            <v>0.77999996999999999</v>
          </cell>
          <cell r="M166">
            <v>1</v>
          </cell>
          <cell r="N166">
            <v>0</v>
          </cell>
          <cell r="O166">
            <v>67</v>
          </cell>
          <cell r="P166">
            <v>5.9400000999999998</v>
          </cell>
          <cell r="Q166">
            <v>6.4000000999999997</v>
          </cell>
          <cell r="R166">
            <v>23.5</v>
          </cell>
          <cell r="S166">
            <v>91.699996999999996</v>
          </cell>
          <cell r="T166">
            <v>0</v>
          </cell>
          <cell r="U166">
            <v>73.099997999999999</v>
          </cell>
          <cell r="V166">
            <v>225</v>
          </cell>
          <cell r="W166">
            <v>150</v>
          </cell>
          <cell r="Y166" t="str">
            <v>A</v>
          </cell>
        </row>
        <row r="167">
          <cell r="A167" t="str">
            <v>MGW97-01</v>
          </cell>
          <cell r="B167">
            <v>4.3000002000000004</v>
          </cell>
          <cell r="C167">
            <v>80.699996999999996</v>
          </cell>
          <cell r="D167">
            <v>3.3</v>
          </cell>
          <cell r="E167">
            <v>1.8009999999999999</v>
          </cell>
          <cell r="F167">
            <v>83</v>
          </cell>
          <cell r="G167">
            <v>41</v>
          </cell>
          <cell r="H167">
            <v>354</v>
          </cell>
          <cell r="I167">
            <v>1.522</v>
          </cell>
          <cell r="J167">
            <v>81.400002000000001</v>
          </cell>
          <cell r="K167">
            <v>0.5</v>
          </cell>
          <cell r="L167">
            <v>0.81</v>
          </cell>
          <cell r="M167">
            <v>1</v>
          </cell>
          <cell r="N167">
            <v>0</v>
          </cell>
          <cell r="O167">
            <v>67</v>
          </cell>
          <cell r="P167">
            <v>5.9099997999999996</v>
          </cell>
          <cell r="Q167">
            <v>6.4499997999999996</v>
          </cell>
          <cell r="R167">
            <v>22.6</v>
          </cell>
          <cell r="S167">
            <v>96.5</v>
          </cell>
          <cell r="T167">
            <v>0</v>
          </cell>
          <cell r="U167">
            <v>85.5</v>
          </cell>
          <cell r="V167">
            <v>0</v>
          </cell>
          <cell r="W167">
            <v>0</v>
          </cell>
          <cell r="Y167" t="str">
            <v>B</v>
          </cell>
        </row>
        <row r="168">
          <cell r="A168" t="str">
            <v>MGW97-02</v>
          </cell>
          <cell r="B168">
            <v>4.3000002000000004</v>
          </cell>
          <cell r="C168">
            <v>81.099997999999999</v>
          </cell>
          <cell r="D168">
            <v>3.1500001000000002</v>
          </cell>
          <cell r="E168">
            <v>1.8150001</v>
          </cell>
          <cell r="F168">
            <v>83.800003000000004</v>
          </cell>
          <cell r="G168">
            <v>41.099997999999999</v>
          </cell>
          <cell r="H168">
            <v>358</v>
          </cell>
          <cell r="I168">
            <v>1.536</v>
          </cell>
          <cell r="J168">
            <v>83.5</v>
          </cell>
          <cell r="K168">
            <v>0.60000001999999997</v>
          </cell>
          <cell r="L168">
            <v>0.82999997999999997</v>
          </cell>
          <cell r="M168">
            <v>0</v>
          </cell>
          <cell r="N168">
            <v>0</v>
          </cell>
          <cell r="O168">
            <v>68</v>
          </cell>
          <cell r="P168">
            <v>5.9200001000000002</v>
          </cell>
          <cell r="Q168">
            <v>6.25</v>
          </cell>
          <cell r="R168">
            <v>22.5</v>
          </cell>
          <cell r="S168">
            <v>94.599997999999999</v>
          </cell>
          <cell r="T168">
            <v>0</v>
          </cell>
          <cell r="U168">
            <v>76.300003000000004</v>
          </cell>
          <cell r="V168">
            <v>0</v>
          </cell>
          <cell r="W168">
            <v>0</v>
          </cell>
          <cell r="Y168" t="str">
            <v>A</v>
          </cell>
        </row>
        <row r="169">
          <cell r="A169" t="str">
            <v>MGW97-04</v>
          </cell>
          <cell r="B169">
            <v>4.3000002000000004</v>
          </cell>
          <cell r="C169">
            <v>80.5</v>
          </cell>
          <cell r="D169">
            <v>3.45</v>
          </cell>
          <cell r="E169">
            <v>1.873</v>
          </cell>
          <cell r="F169">
            <v>89.099997999999999</v>
          </cell>
          <cell r="G169">
            <v>42.299999</v>
          </cell>
          <cell r="H169">
            <v>407</v>
          </cell>
          <cell r="I169">
            <v>1.5409999999999999</v>
          </cell>
          <cell r="J169">
            <v>75.099997999999999</v>
          </cell>
          <cell r="K169">
            <v>1.1000000000000001</v>
          </cell>
          <cell r="L169">
            <v>0.82999997999999997</v>
          </cell>
          <cell r="M169">
            <v>0</v>
          </cell>
          <cell r="N169">
            <v>0</v>
          </cell>
          <cell r="O169">
            <v>68</v>
          </cell>
          <cell r="P169">
            <v>5.9200001000000002</v>
          </cell>
          <cell r="Q169">
            <v>6.3000002000000004</v>
          </cell>
          <cell r="R169">
            <v>24.6</v>
          </cell>
          <cell r="S169">
            <v>95.300003000000004</v>
          </cell>
          <cell r="T169">
            <v>1</v>
          </cell>
          <cell r="U169">
            <v>72.199996999999996</v>
          </cell>
          <cell r="V169">
            <v>0</v>
          </cell>
          <cell r="W169">
            <v>0</v>
          </cell>
          <cell r="Y169" t="str">
            <v>B</v>
          </cell>
        </row>
        <row r="170">
          <cell r="A170" t="str">
            <v>MHO96-01</v>
          </cell>
          <cell r="B170">
            <v>4.4000000999999997</v>
          </cell>
          <cell r="C170">
            <v>80.800003000000004</v>
          </cell>
          <cell r="D170">
            <v>3.3</v>
          </cell>
          <cell r="E170">
            <v>1.7309999</v>
          </cell>
          <cell r="F170">
            <v>80.699996999999996</v>
          </cell>
          <cell r="G170">
            <v>41.5</v>
          </cell>
          <cell r="H170">
            <v>330</v>
          </cell>
          <cell r="I170">
            <v>1.4830000000000001</v>
          </cell>
          <cell r="J170">
            <v>90.400002000000001</v>
          </cell>
          <cell r="K170">
            <v>2.9000001000000002</v>
          </cell>
          <cell r="L170">
            <v>0.75</v>
          </cell>
          <cell r="M170">
            <v>3</v>
          </cell>
          <cell r="N170">
            <v>0</v>
          </cell>
          <cell r="O170">
            <v>74</v>
          </cell>
          <cell r="P170">
            <v>5.8200002</v>
          </cell>
          <cell r="Q170">
            <v>5.8499999000000003</v>
          </cell>
          <cell r="R170">
            <v>21.700001</v>
          </cell>
          <cell r="S170">
            <v>92.599997999999999</v>
          </cell>
          <cell r="T170">
            <v>0</v>
          </cell>
          <cell r="U170">
            <v>71.900002000000001</v>
          </cell>
          <cell r="V170">
            <v>392</v>
          </cell>
          <cell r="W170">
            <v>153</v>
          </cell>
          <cell r="Y170" t="str">
            <v>A</v>
          </cell>
        </row>
        <row r="171">
          <cell r="A171" t="str">
            <v>MHO96-02</v>
          </cell>
          <cell r="B171">
            <v>4.1999997999999996</v>
          </cell>
          <cell r="C171">
            <v>81.400002000000001</v>
          </cell>
          <cell r="D171">
            <v>3.3</v>
          </cell>
          <cell r="E171">
            <v>1.6259999999999999</v>
          </cell>
          <cell r="F171">
            <v>75.300003000000004</v>
          </cell>
          <cell r="G171">
            <v>41.200001</v>
          </cell>
          <cell r="H171">
            <v>308</v>
          </cell>
          <cell r="I171">
            <v>1.494</v>
          </cell>
          <cell r="J171">
            <v>92.099997999999999</v>
          </cell>
          <cell r="K171">
            <v>0.60000001999999997</v>
          </cell>
          <cell r="L171">
            <v>0.72000003000000001</v>
          </cell>
          <cell r="M171">
            <v>0</v>
          </cell>
          <cell r="N171">
            <v>0</v>
          </cell>
          <cell r="O171">
            <v>71</v>
          </cell>
          <cell r="P171">
            <v>5.8899999000000003</v>
          </cell>
          <cell r="Q171">
            <v>5.5</v>
          </cell>
          <cell r="R171">
            <v>20.5</v>
          </cell>
          <cell r="S171">
            <v>90.099997999999999</v>
          </cell>
          <cell r="T171">
            <v>0</v>
          </cell>
          <cell r="U171">
            <v>69.300003000000004</v>
          </cell>
          <cell r="V171">
            <v>232</v>
          </cell>
          <cell r="W171">
            <v>240</v>
          </cell>
          <cell r="Y171" t="str">
            <v>D</v>
          </cell>
        </row>
        <row r="172">
          <cell r="A172" t="str">
            <v>MHO96-03</v>
          </cell>
          <cell r="B172">
            <v>4.1999997999999996</v>
          </cell>
          <cell r="C172">
            <v>80.5</v>
          </cell>
          <cell r="D172">
            <v>3.4000001000000002</v>
          </cell>
          <cell r="E172">
            <v>1.6419999999999999</v>
          </cell>
          <cell r="F172">
            <v>74.199996999999996</v>
          </cell>
          <cell r="G172">
            <v>40.200001</v>
          </cell>
          <cell r="H172">
            <v>287</v>
          </cell>
          <cell r="I172">
            <v>1.4950000000000001</v>
          </cell>
          <cell r="J172">
            <v>88</v>
          </cell>
          <cell r="K172">
            <v>1</v>
          </cell>
          <cell r="L172">
            <v>0.72000003000000001</v>
          </cell>
          <cell r="M172">
            <v>2</v>
          </cell>
          <cell r="N172">
            <v>1</v>
          </cell>
          <cell r="O172">
            <v>77</v>
          </cell>
          <cell r="P172">
            <v>5.8299998999999998</v>
          </cell>
          <cell r="Q172">
            <v>5.4499997999999996</v>
          </cell>
          <cell r="R172">
            <v>19.200001</v>
          </cell>
          <cell r="S172">
            <v>92.599997999999999</v>
          </cell>
          <cell r="T172">
            <v>0</v>
          </cell>
          <cell r="U172">
            <v>75.300003000000004</v>
          </cell>
          <cell r="V172">
            <v>362</v>
          </cell>
          <cell r="W172">
            <v>227</v>
          </cell>
          <cell r="Y172" t="str">
            <v>A</v>
          </cell>
        </row>
        <row r="173">
          <cell r="A173" t="str">
            <v>MHO96-04</v>
          </cell>
          <cell r="B173">
            <v>4.1999997999999996</v>
          </cell>
          <cell r="C173">
            <v>80.099997999999999</v>
          </cell>
          <cell r="D173">
            <v>3.55</v>
          </cell>
          <cell r="E173">
            <v>1.6619999000000001</v>
          </cell>
          <cell r="F173">
            <v>75.5</v>
          </cell>
          <cell r="G173">
            <v>40.400002000000001</v>
          </cell>
          <cell r="H173">
            <v>271</v>
          </cell>
          <cell r="I173">
            <v>1.4630000999999999</v>
          </cell>
          <cell r="J173">
            <v>88.599997999999999</v>
          </cell>
          <cell r="K173">
            <v>1</v>
          </cell>
          <cell r="L173">
            <v>0.72000003000000001</v>
          </cell>
          <cell r="M173">
            <v>0</v>
          </cell>
          <cell r="N173">
            <v>2</v>
          </cell>
          <cell r="O173">
            <v>76</v>
          </cell>
          <cell r="P173">
            <v>5.8400002000000004</v>
          </cell>
          <cell r="Q173">
            <v>6</v>
          </cell>
          <cell r="R173">
            <v>19.200001</v>
          </cell>
          <cell r="S173">
            <v>88.900002000000001</v>
          </cell>
          <cell r="T173">
            <v>1</v>
          </cell>
          <cell r="U173">
            <v>68.400002000000001</v>
          </cell>
          <cell r="V173">
            <v>245</v>
          </cell>
          <cell r="W173">
            <v>195</v>
          </cell>
          <cell r="Y173" t="str">
            <v>D</v>
          </cell>
        </row>
        <row r="174">
          <cell r="A174" t="str">
            <v>MHO96-05</v>
          </cell>
          <cell r="B174">
            <v>4.3000002000000004</v>
          </cell>
          <cell r="C174">
            <v>80.5</v>
          </cell>
          <cell r="D174">
            <v>3.45</v>
          </cell>
          <cell r="E174">
            <v>1.702</v>
          </cell>
          <cell r="F174">
            <v>78.800003000000004</v>
          </cell>
          <cell r="G174">
            <v>41.200001</v>
          </cell>
          <cell r="H174">
            <v>262</v>
          </cell>
          <cell r="I174">
            <v>1.4850000000000001</v>
          </cell>
          <cell r="J174">
            <v>87.900002000000001</v>
          </cell>
          <cell r="K174">
            <v>1.3</v>
          </cell>
          <cell r="L174">
            <v>0.75999998999999996</v>
          </cell>
          <cell r="M174">
            <v>2</v>
          </cell>
          <cell r="N174">
            <v>0</v>
          </cell>
          <cell r="O174">
            <v>81</v>
          </cell>
          <cell r="P174">
            <v>5.9099997999999996</v>
          </cell>
          <cell r="Q174">
            <v>6</v>
          </cell>
          <cell r="R174">
            <v>18.200001</v>
          </cell>
          <cell r="S174">
            <v>90.699996999999996</v>
          </cell>
          <cell r="T174">
            <v>0</v>
          </cell>
          <cell r="U174">
            <v>74.5</v>
          </cell>
          <cell r="V174">
            <v>296</v>
          </cell>
          <cell r="W174">
            <v>141</v>
          </cell>
          <cell r="Y174" t="str">
            <v>A</v>
          </cell>
        </row>
        <row r="175">
          <cell r="A175" t="str">
            <v>MHO96-06</v>
          </cell>
          <cell r="B175">
            <v>4.4000000999999997</v>
          </cell>
          <cell r="C175">
            <v>80.900002000000001</v>
          </cell>
          <cell r="D175">
            <v>3.5</v>
          </cell>
          <cell r="E175">
            <v>1.6289998999999999</v>
          </cell>
          <cell r="F175">
            <v>76</v>
          </cell>
          <cell r="G175">
            <v>41.599997999999999</v>
          </cell>
          <cell r="H175">
            <v>291</v>
          </cell>
          <cell r="I175">
            <v>1.4870000000000001</v>
          </cell>
          <cell r="J175">
            <v>89.900002000000001</v>
          </cell>
          <cell r="K175">
            <v>1.1000000000000001</v>
          </cell>
          <cell r="L175">
            <v>0.81</v>
          </cell>
          <cell r="M175">
            <v>1</v>
          </cell>
          <cell r="N175">
            <v>1</v>
          </cell>
          <cell r="O175">
            <v>71</v>
          </cell>
          <cell r="P175">
            <v>5.9400000999999998</v>
          </cell>
          <cell r="Q175">
            <v>6.1999997999999996</v>
          </cell>
          <cell r="R175">
            <v>20.399999999999999</v>
          </cell>
          <cell r="S175">
            <v>91</v>
          </cell>
          <cell r="T175">
            <v>0</v>
          </cell>
          <cell r="U175">
            <v>73.900002000000001</v>
          </cell>
          <cell r="V175">
            <v>248</v>
          </cell>
          <cell r="W175">
            <v>203</v>
          </cell>
          <cell r="Y175" t="str">
            <v>A</v>
          </cell>
        </row>
        <row r="176">
          <cell r="A176" t="str">
            <v>MJB96-01</v>
          </cell>
          <cell r="B176">
            <v>4.5999999000000003</v>
          </cell>
          <cell r="C176">
            <v>81.900002000000001</v>
          </cell>
          <cell r="D176">
            <v>3</v>
          </cell>
          <cell r="E176">
            <v>1.659</v>
          </cell>
          <cell r="F176">
            <v>89.599997999999999</v>
          </cell>
          <cell r="G176">
            <v>48.200001</v>
          </cell>
          <cell r="H176">
            <v>315</v>
          </cell>
          <cell r="I176">
            <v>1.502</v>
          </cell>
          <cell r="J176">
            <v>89.099997999999999</v>
          </cell>
          <cell r="K176">
            <v>0.40000001000000002</v>
          </cell>
          <cell r="L176">
            <v>0.69999999000000002</v>
          </cell>
          <cell r="M176">
            <v>1</v>
          </cell>
          <cell r="N176">
            <v>0</v>
          </cell>
          <cell r="O176">
            <v>87</v>
          </cell>
          <cell r="P176">
            <v>5.8200002</v>
          </cell>
          <cell r="Q176">
            <v>5.5999999000000003</v>
          </cell>
          <cell r="R176">
            <v>26.700001</v>
          </cell>
          <cell r="S176">
            <v>90.099997999999999</v>
          </cell>
          <cell r="T176">
            <v>0</v>
          </cell>
          <cell r="U176">
            <v>69.199996999999996</v>
          </cell>
          <cell r="V176">
            <v>125</v>
          </cell>
          <cell r="W176">
            <v>104</v>
          </cell>
          <cell r="Y176" t="str">
            <v>D</v>
          </cell>
        </row>
        <row r="177">
          <cell r="A177" t="str">
            <v>MJB96-02</v>
          </cell>
          <cell r="B177">
            <v>4.4000000999999997</v>
          </cell>
          <cell r="C177">
            <v>82.599997999999999</v>
          </cell>
          <cell r="D177">
            <v>3.5</v>
          </cell>
          <cell r="E177">
            <v>1.6020000000000001</v>
          </cell>
          <cell r="F177">
            <v>86.300003000000004</v>
          </cell>
          <cell r="G177">
            <v>48</v>
          </cell>
          <cell r="H177">
            <v>321</v>
          </cell>
          <cell r="I177">
            <v>1.5190001</v>
          </cell>
          <cell r="J177">
            <v>88.800003000000004</v>
          </cell>
          <cell r="K177">
            <v>0.60000001999999997</v>
          </cell>
          <cell r="L177">
            <v>0.73000001999999997</v>
          </cell>
          <cell r="M177">
            <v>0</v>
          </cell>
          <cell r="N177">
            <v>0</v>
          </cell>
          <cell r="O177">
            <v>83</v>
          </cell>
          <cell r="P177">
            <v>5.79</v>
          </cell>
          <cell r="Q177">
            <v>6.6999997999999996</v>
          </cell>
          <cell r="R177">
            <v>25.799999</v>
          </cell>
          <cell r="S177">
            <v>87.099997999999999</v>
          </cell>
          <cell r="T177">
            <v>0</v>
          </cell>
          <cell r="U177">
            <v>63.700001</v>
          </cell>
          <cell r="V177">
            <v>142</v>
          </cell>
          <cell r="W177">
            <v>101</v>
          </cell>
          <cell r="Y177" t="str">
            <v>F</v>
          </cell>
        </row>
        <row r="178">
          <cell r="A178" t="str">
            <v>MJB96-03</v>
          </cell>
          <cell r="B178">
            <v>4.4000000999999997</v>
          </cell>
          <cell r="C178">
            <v>82</v>
          </cell>
          <cell r="D178">
            <v>3.5</v>
          </cell>
          <cell r="E178">
            <v>1.7190000000000001</v>
          </cell>
          <cell r="F178">
            <v>87.699996999999996</v>
          </cell>
          <cell r="G178">
            <v>45.5</v>
          </cell>
          <cell r="H178">
            <v>309</v>
          </cell>
          <cell r="I178">
            <v>1.52</v>
          </cell>
          <cell r="J178">
            <v>86.900002000000001</v>
          </cell>
          <cell r="K178">
            <v>0.69999999000000002</v>
          </cell>
          <cell r="L178">
            <v>0.70999997999999997</v>
          </cell>
          <cell r="M178">
            <v>1</v>
          </cell>
          <cell r="N178">
            <v>0</v>
          </cell>
          <cell r="O178">
            <v>80</v>
          </cell>
          <cell r="P178">
            <v>5.79</v>
          </cell>
          <cell r="Q178">
            <v>6.5</v>
          </cell>
          <cell r="R178">
            <v>25.200001</v>
          </cell>
          <cell r="S178">
            <v>90</v>
          </cell>
          <cell r="T178">
            <v>0</v>
          </cell>
          <cell r="U178">
            <v>66.699996999999996</v>
          </cell>
          <cell r="V178">
            <v>110</v>
          </cell>
          <cell r="W178">
            <v>108</v>
          </cell>
          <cell r="Y178" t="str">
            <v>D</v>
          </cell>
        </row>
        <row r="179">
          <cell r="A179" t="str">
            <v>MJB96-04</v>
          </cell>
          <cell r="B179">
            <v>4.3000002000000004</v>
          </cell>
          <cell r="C179">
            <v>82.5</v>
          </cell>
          <cell r="D179">
            <v>3.6500001000000002</v>
          </cell>
          <cell r="E179">
            <v>1.5599999</v>
          </cell>
          <cell r="F179">
            <v>82.699996999999996</v>
          </cell>
          <cell r="G179">
            <v>47.200001</v>
          </cell>
          <cell r="H179">
            <v>282</v>
          </cell>
          <cell r="I179">
            <v>1.54</v>
          </cell>
          <cell r="J179">
            <v>88.900002000000001</v>
          </cell>
          <cell r="K179">
            <v>0.80000000999999998</v>
          </cell>
          <cell r="L179">
            <v>0.70999997999999997</v>
          </cell>
          <cell r="M179">
            <v>0</v>
          </cell>
          <cell r="N179">
            <v>0</v>
          </cell>
          <cell r="O179">
            <v>88</v>
          </cell>
          <cell r="P179">
            <v>5.9099997999999996</v>
          </cell>
          <cell r="Q179">
            <v>7.0500002000000004</v>
          </cell>
          <cell r="R179">
            <v>24.799999</v>
          </cell>
          <cell r="S179">
            <v>83.400002000000001</v>
          </cell>
          <cell r="T179">
            <v>0</v>
          </cell>
          <cell r="U179">
            <v>57</v>
          </cell>
          <cell r="V179">
            <v>135</v>
          </cell>
          <cell r="W179">
            <v>139</v>
          </cell>
          <cell r="Y179" t="str">
            <v>F</v>
          </cell>
        </row>
        <row r="180">
          <cell r="A180" t="str">
            <v>MKA96-01</v>
          </cell>
          <cell r="B180">
            <v>4.0999999000000003</v>
          </cell>
          <cell r="C180">
            <v>82.699996999999996</v>
          </cell>
          <cell r="D180">
            <v>3.8</v>
          </cell>
          <cell r="E180">
            <v>1.6759999999999999</v>
          </cell>
          <cell r="F180">
            <v>83.900002000000001</v>
          </cell>
          <cell r="G180">
            <v>44.5</v>
          </cell>
          <cell r="H180">
            <v>353</v>
          </cell>
          <cell r="I180">
            <v>1.52</v>
          </cell>
          <cell r="J180">
            <v>83.199996999999996</v>
          </cell>
          <cell r="K180">
            <v>2</v>
          </cell>
          <cell r="L180">
            <v>0.80000000999999998</v>
          </cell>
          <cell r="M180">
            <v>2</v>
          </cell>
          <cell r="N180">
            <v>1</v>
          </cell>
          <cell r="O180">
            <v>84</v>
          </cell>
          <cell r="P180">
            <v>5.8299998999999998</v>
          </cell>
          <cell r="Q180">
            <v>6.3499999000000003</v>
          </cell>
          <cell r="R180">
            <v>24.5</v>
          </cell>
          <cell r="S180">
            <v>89.400002000000001</v>
          </cell>
          <cell r="T180">
            <v>0</v>
          </cell>
          <cell r="U180">
            <v>71.099997999999999</v>
          </cell>
          <cell r="V180">
            <v>300</v>
          </cell>
          <cell r="W180">
            <v>143</v>
          </cell>
          <cell r="Y180" t="str">
            <v>A</v>
          </cell>
        </row>
        <row r="181">
          <cell r="A181" t="str">
            <v>MKA96-02</v>
          </cell>
          <cell r="B181">
            <v>4.5999999000000003</v>
          </cell>
          <cell r="C181">
            <v>82.400002000000001</v>
          </cell>
          <cell r="D181">
            <v>3.95</v>
          </cell>
          <cell r="E181">
            <v>1.8099999</v>
          </cell>
          <cell r="F181">
            <v>89.400002000000001</v>
          </cell>
          <cell r="G181">
            <v>44.200001</v>
          </cell>
          <cell r="H181">
            <v>385</v>
          </cell>
          <cell r="I181">
            <v>1.512</v>
          </cell>
          <cell r="J181">
            <v>79.699996999999996</v>
          </cell>
          <cell r="K181">
            <v>3.2</v>
          </cell>
          <cell r="L181">
            <v>0.77999996999999999</v>
          </cell>
          <cell r="M181">
            <v>2</v>
          </cell>
          <cell r="N181">
            <v>0</v>
          </cell>
          <cell r="O181">
            <v>79</v>
          </cell>
          <cell r="P181">
            <v>5.8499999000000003</v>
          </cell>
          <cell r="Q181">
            <v>6.3499999000000003</v>
          </cell>
          <cell r="R181">
            <v>24.4</v>
          </cell>
          <cell r="S181">
            <v>86.400002000000001</v>
          </cell>
          <cell r="T181">
            <v>0</v>
          </cell>
          <cell r="U181">
            <v>70.699996999999996</v>
          </cell>
          <cell r="V181">
            <v>263</v>
          </cell>
          <cell r="W181">
            <v>190</v>
          </cell>
          <cell r="Y181" t="str">
            <v>A</v>
          </cell>
        </row>
        <row r="182">
          <cell r="A182" t="str">
            <v>MKA96-03</v>
          </cell>
          <cell r="B182">
            <v>4.5999999000000003</v>
          </cell>
          <cell r="C182">
            <v>82.900002000000001</v>
          </cell>
          <cell r="D182">
            <v>4</v>
          </cell>
          <cell r="E182">
            <v>1.71</v>
          </cell>
          <cell r="F182">
            <v>85.300003000000004</v>
          </cell>
          <cell r="G182">
            <v>44.599997999999999</v>
          </cell>
          <cell r="H182">
            <v>378</v>
          </cell>
          <cell r="I182">
            <v>1.5109999999999999</v>
          </cell>
          <cell r="J182">
            <v>82.400002000000001</v>
          </cell>
          <cell r="K182">
            <v>2.2000000000000002</v>
          </cell>
          <cell r="L182">
            <v>0.79000002000000003</v>
          </cell>
          <cell r="M182">
            <v>0</v>
          </cell>
          <cell r="N182">
            <v>0</v>
          </cell>
          <cell r="O182">
            <v>79</v>
          </cell>
          <cell r="P182">
            <v>5.8099999000000002</v>
          </cell>
          <cell r="Q182">
            <v>6.5</v>
          </cell>
          <cell r="R182">
            <v>23.9</v>
          </cell>
          <cell r="S182">
            <v>87.900002000000001</v>
          </cell>
          <cell r="T182">
            <v>0</v>
          </cell>
          <cell r="U182">
            <v>70.199996999999996</v>
          </cell>
          <cell r="V182">
            <v>186</v>
          </cell>
          <cell r="W182">
            <v>170</v>
          </cell>
          <cell r="Y182" t="str">
            <v>A</v>
          </cell>
        </row>
        <row r="183">
          <cell r="A183" t="str">
            <v>MKA96-04</v>
          </cell>
          <cell r="B183">
            <v>4.5</v>
          </cell>
          <cell r="C183">
            <v>82.5</v>
          </cell>
          <cell r="D183">
            <v>4.0500002000000004</v>
          </cell>
          <cell r="E183">
            <v>1.698</v>
          </cell>
          <cell r="F183">
            <v>85.800003000000004</v>
          </cell>
          <cell r="G183">
            <v>45.099997999999999</v>
          </cell>
          <cell r="H183">
            <v>309</v>
          </cell>
          <cell r="I183">
            <v>1.528</v>
          </cell>
          <cell r="J183">
            <v>82.5</v>
          </cell>
          <cell r="K183">
            <v>2.0999998999999998</v>
          </cell>
          <cell r="L183">
            <v>0.75999998999999996</v>
          </cell>
          <cell r="M183">
            <v>1</v>
          </cell>
          <cell r="N183">
            <v>0</v>
          </cell>
          <cell r="O183">
            <v>86</v>
          </cell>
          <cell r="P183">
            <v>5.79</v>
          </cell>
          <cell r="Q183">
            <v>6.6500000999999997</v>
          </cell>
          <cell r="R183">
            <v>25.6</v>
          </cell>
          <cell r="S183">
            <v>87.599997999999999</v>
          </cell>
          <cell r="T183">
            <v>0</v>
          </cell>
          <cell r="U183">
            <v>65</v>
          </cell>
          <cell r="V183">
            <v>162</v>
          </cell>
          <cell r="W183">
            <v>300</v>
          </cell>
          <cell r="Y183" t="str">
            <v>D</v>
          </cell>
        </row>
        <row r="184">
          <cell r="A184" t="str">
            <v>MKA96-05</v>
          </cell>
          <cell r="B184">
            <v>5</v>
          </cell>
          <cell r="C184">
            <v>82.5</v>
          </cell>
          <cell r="D184">
            <v>3.7</v>
          </cell>
          <cell r="E184">
            <v>1.702</v>
          </cell>
          <cell r="F184">
            <v>83.900002000000001</v>
          </cell>
          <cell r="G184">
            <v>44.299999</v>
          </cell>
          <cell r="H184">
            <v>376</v>
          </cell>
          <cell r="I184">
            <v>1.4970000000000001</v>
          </cell>
          <cell r="J184">
            <v>81.300003000000004</v>
          </cell>
          <cell r="K184">
            <v>2</v>
          </cell>
          <cell r="L184">
            <v>0.80000000999999998</v>
          </cell>
          <cell r="M184">
            <v>3</v>
          </cell>
          <cell r="N184">
            <v>0</v>
          </cell>
          <cell r="O184">
            <v>75</v>
          </cell>
          <cell r="P184">
            <v>6.0999999000000003</v>
          </cell>
          <cell r="Q184">
            <v>6.3499999000000003</v>
          </cell>
          <cell r="R184">
            <v>23.6</v>
          </cell>
          <cell r="S184">
            <v>90.900002000000001</v>
          </cell>
          <cell r="T184">
            <v>0</v>
          </cell>
          <cell r="U184">
            <v>74.199996999999996</v>
          </cell>
          <cell r="V184">
            <v>308</v>
          </cell>
          <cell r="W184">
            <v>143</v>
          </cell>
          <cell r="Y184" t="str">
            <v>A</v>
          </cell>
        </row>
        <row r="185">
          <cell r="A185" t="str">
            <v>MKA96-06</v>
          </cell>
          <cell r="B185">
            <v>5.0999999000000003</v>
          </cell>
          <cell r="C185">
            <v>82.5</v>
          </cell>
          <cell r="D185">
            <v>4.0500002000000004</v>
          </cell>
          <cell r="E185">
            <v>1.6990000000000001</v>
          </cell>
          <cell r="F185">
            <v>86</v>
          </cell>
          <cell r="G185">
            <v>45.5</v>
          </cell>
          <cell r="H185">
            <v>347</v>
          </cell>
          <cell r="I185">
            <v>1.4910000999999999</v>
          </cell>
          <cell r="J185">
            <v>81.199996999999996</v>
          </cell>
          <cell r="K185">
            <v>2.2999999999999998</v>
          </cell>
          <cell r="L185">
            <v>0.81</v>
          </cell>
          <cell r="M185">
            <v>2</v>
          </cell>
          <cell r="N185">
            <v>0</v>
          </cell>
          <cell r="O185">
            <v>95</v>
          </cell>
          <cell r="P185">
            <v>6.0999999000000003</v>
          </cell>
          <cell r="Q185">
            <v>6.6500000999999997</v>
          </cell>
          <cell r="R185">
            <v>23.6</v>
          </cell>
          <cell r="S185">
            <v>87.5</v>
          </cell>
          <cell r="T185">
            <v>0</v>
          </cell>
          <cell r="U185">
            <v>67.5</v>
          </cell>
          <cell r="V185">
            <v>317</v>
          </cell>
          <cell r="W185">
            <v>125</v>
          </cell>
          <cell r="Y185" t="str">
            <v>D</v>
          </cell>
        </row>
        <row r="186">
          <cell r="A186" t="str">
            <v>MKA96-07</v>
          </cell>
          <cell r="B186">
            <v>5.0999999000000003</v>
          </cell>
          <cell r="C186">
            <v>81.699996999999996</v>
          </cell>
          <cell r="D186">
            <v>4.3000002000000004</v>
          </cell>
          <cell r="E186">
            <v>1.7</v>
          </cell>
          <cell r="F186">
            <v>85.699996999999996</v>
          </cell>
          <cell r="G186">
            <v>45.299999</v>
          </cell>
          <cell r="H186">
            <v>351</v>
          </cell>
          <cell r="I186">
            <v>1.5049999999999999</v>
          </cell>
          <cell r="J186">
            <v>78.099997999999999</v>
          </cell>
          <cell r="K186">
            <v>2.4000001000000002</v>
          </cell>
          <cell r="L186">
            <v>0.80000000999999998</v>
          </cell>
          <cell r="M186">
            <v>2</v>
          </cell>
          <cell r="N186">
            <v>0</v>
          </cell>
          <cell r="O186">
            <v>81</v>
          </cell>
          <cell r="P186">
            <v>5.8200002</v>
          </cell>
          <cell r="Q186">
            <v>7.1999997999999996</v>
          </cell>
          <cell r="R186">
            <v>24.200001</v>
          </cell>
          <cell r="S186">
            <v>86.400002000000001</v>
          </cell>
          <cell r="T186">
            <v>0</v>
          </cell>
          <cell r="U186">
            <v>67.099997999999999</v>
          </cell>
          <cell r="V186">
            <v>0</v>
          </cell>
          <cell r="W186">
            <v>0</v>
          </cell>
          <cell r="Y186" t="str">
            <v>D</v>
          </cell>
        </row>
        <row r="187">
          <cell r="A187" t="str">
            <v>MKA96-08</v>
          </cell>
          <cell r="B187">
            <v>5.1999997999999996</v>
          </cell>
          <cell r="C187">
            <v>81.5</v>
          </cell>
          <cell r="D187">
            <v>4.0999999000000003</v>
          </cell>
          <cell r="E187">
            <v>1.7050000000000001</v>
          </cell>
          <cell r="F187">
            <v>86.599997999999999</v>
          </cell>
          <cell r="G187">
            <v>45.700001</v>
          </cell>
          <cell r="H187">
            <v>328</v>
          </cell>
          <cell r="I187">
            <v>1.4950000000000001</v>
          </cell>
          <cell r="J187">
            <v>76.900002000000001</v>
          </cell>
          <cell r="K187">
            <v>2.5999998999999998</v>
          </cell>
          <cell r="L187">
            <v>0.77999996999999999</v>
          </cell>
          <cell r="M187">
            <v>2</v>
          </cell>
          <cell r="N187">
            <v>1</v>
          </cell>
          <cell r="O187">
            <v>89</v>
          </cell>
          <cell r="P187">
            <v>5.7399997999999997</v>
          </cell>
          <cell r="Q187">
            <v>6.9499997999999996</v>
          </cell>
          <cell r="R187">
            <v>24.1</v>
          </cell>
          <cell r="S187">
            <v>89.699996999999996</v>
          </cell>
          <cell r="T187">
            <v>1</v>
          </cell>
          <cell r="U187">
            <v>68</v>
          </cell>
          <cell r="V187">
            <v>372</v>
          </cell>
          <cell r="W187">
            <v>97</v>
          </cell>
          <cell r="Y187" t="str">
            <v>D</v>
          </cell>
        </row>
        <row r="188">
          <cell r="A188" t="str">
            <v>MKA96-09</v>
          </cell>
          <cell r="B188">
            <v>4.5999999000000003</v>
          </cell>
          <cell r="C188">
            <v>82.199996999999996</v>
          </cell>
          <cell r="D188">
            <v>3.95</v>
          </cell>
          <cell r="E188">
            <v>1.6990000000000001</v>
          </cell>
          <cell r="F188">
            <v>89</v>
          </cell>
          <cell r="G188">
            <v>46.799999</v>
          </cell>
          <cell r="H188">
            <v>336</v>
          </cell>
          <cell r="I188">
            <v>1.5349999999999999</v>
          </cell>
          <cell r="J188">
            <v>81.300003000000004</v>
          </cell>
          <cell r="K188">
            <v>2.4000001000000002</v>
          </cell>
          <cell r="L188">
            <v>0.77999996999999999</v>
          </cell>
          <cell r="M188">
            <v>0</v>
          </cell>
          <cell r="N188">
            <v>0</v>
          </cell>
          <cell r="O188">
            <v>88</v>
          </cell>
          <cell r="P188">
            <v>5.8899999000000003</v>
          </cell>
          <cell r="Q188">
            <v>6.6500000999999997</v>
          </cell>
          <cell r="R188">
            <v>24.9</v>
          </cell>
          <cell r="S188">
            <v>88.699996999999996</v>
          </cell>
          <cell r="T188">
            <v>0</v>
          </cell>
          <cell r="U188">
            <v>68.699996999999996</v>
          </cell>
          <cell r="V188">
            <v>195</v>
          </cell>
          <cell r="W188">
            <v>0</v>
          </cell>
          <cell r="Y188" t="str">
            <v>D</v>
          </cell>
        </row>
        <row r="189">
          <cell r="A189" t="str">
            <v>MKB96-01</v>
          </cell>
          <cell r="B189">
            <v>5</v>
          </cell>
          <cell r="C189">
            <v>81.800003000000004</v>
          </cell>
          <cell r="D189">
            <v>3.0999998999999998</v>
          </cell>
          <cell r="E189">
            <v>1.6720001</v>
          </cell>
          <cell r="F189">
            <v>80.900002000000001</v>
          </cell>
          <cell r="G189">
            <v>43.400002000000001</v>
          </cell>
          <cell r="H189">
            <v>300</v>
          </cell>
          <cell r="I189">
            <v>1.54</v>
          </cell>
          <cell r="J189">
            <v>84.099997999999999</v>
          </cell>
          <cell r="K189">
            <v>2.7</v>
          </cell>
          <cell r="L189">
            <v>0.81</v>
          </cell>
          <cell r="M189">
            <v>1</v>
          </cell>
          <cell r="N189">
            <v>0</v>
          </cell>
          <cell r="O189">
            <v>95</v>
          </cell>
          <cell r="P189">
            <v>6.0999999000000003</v>
          </cell>
          <cell r="Q189">
            <v>5.25</v>
          </cell>
          <cell r="R189">
            <v>0</v>
          </cell>
          <cell r="S189">
            <v>0</v>
          </cell>
          <cell r="T189">
            <v>0</v>
          </cell>
          <cell r="U189">
            <v>0</v>
          </cell>
          <cell r="V189">
            <v>0</v>
          </cell>
          <cell r="W189">
            <v>0</v>
          </cell>
          <cell r="Y189" t="str">
            <v xml:space="preserve"> </v>
          </cell>
        </row>
        <row r="190">
          <cell r="A190" t="str">
            <v>MKB96-02</v>
          </cell>
          <cell r="B190">
            <v>4.8000002000000004</v>
          </cell>
          <cell r="C190">
            <v>81.699996999999996</v>
          </cell>
          <cell r="D190">
            <v>3.2</v>
          </cell>
          <cell r="E190">
            <v>1.77</v>
          </cell>
          <cell r="F190">
            <v>80.800003000000004</v>
          </cell>
          <cell r="G190">
            <v>40.900002000000001</v>
          </cell>
          <cell r="H190">
            <v>338</v>
          </cell>
          <cell r="I190">
            <v>1.5660000000000001</v>
          </cell>
          <cell r="J190">
            <v>78.300003000000004</v>
          </cell>
          <cell r="K190">
            <v>7.0999999000000003</v>
          </cell>
          <cell r="L190">
            <v>0.73000001999999997</v>
          </cell>
          <cell r="M190">
            <v>3</v>
          </cell>
          <cell r="N190">
            <v>5</v>
          </cell>
          <cell r="O190">
            <v>88</v>
          </cell>
          <cell r="P190">
            <v>6.1199998999999998</v>
          </cell>
          <cell r="Q190">
            <v>4.9000000999999997</v>
          </cell>
          <cell r="R190">
            <v>0</v>
          </cell>
          <cell r="S190">
            <v>0</v>
          </cell>
          <cell r="T190">
            <v>0</v>
          </cell>
          <cell r="U190">
            <v>0</v>
          </cell>
          <cell r="V190">
            <v>0</v>
          </cell>
          <cell r="W190">
            <v>0</v>
          </cell>
          <cell r="Y190" t="str">
            <v xml:space="preserve"> </v>
          </cell>
        </row>
        <row r="191">
          <cell r="A191" t="str">
            <v>MKB96-03</v>
          </cell>
          <cell r="B191">
            <v>4.5</v>
          </cell>
          <cell r="C191">
            <v>81.300003000000004</v>
          </cell>
          <cell r="D191">
            <v>3.25</v>
          </cell>
          <cell r="E191">
            <v>1.597</v>
          </cell>
          <cell r="F191">
            <v>81</v>
          </cell>
          <cell r="G191">
            <v>45.200001</v>
          </cell>
          <cell r="H191">
            <v>259</v>
          </cell>
          <cell r="I191">
            <v>1.605</v>
          </cell>
          <cell r="J191">
            <v>84.5</v>
          </cell>
          <cell r="K191">
            <v>2.8</v>
          </cell>
          <cell r="L191">
            <v>0.64999998000000003</v>
          </cell>
          <cell r="M191">
            <v>0</v>
          </cell>
          <cell r="N191">
            <v>0</v>
          </cell>
          <cell r="O191">
            <v>89</v>
          </cell>
          <cell r="P191">
            <v>6.04</v>
          </cell>
          <cell r="Q191">
            <v>6.0999999000000003</v>
          </cell>
          <cell r="R191">
            <v>0</v>
          </cell>
          <cell r="S191">
            <v>0</v>
          </cell>
          <cell r="T191">
            <v>0</v>
          </cell>
          <cell r="U191">
            <v>0</v>
          </cell>
          <cell r="V191">
            <v>0</v>
          </cell>
          <cell r="W191">
            <v>0</v>
          </cell>
          <cell r="Y191" t="str">
            <v xml:space="preserve"> </v>
          </cell>
        </row>
        <row r="192">
          <cell r="A192" t="str">
            <v>MKB96-04</v>
          </cell>
          <cell r="B192">
            <v>4.5999999000000003</v>
          </cell>
          <cell r="C192">
            <v>82.800003000000004</v>
          </cell>
          <cell r="D192">
            <v>3</v>
          </cell>
          <cell r="E192">
            <v>1.67</v>
          </cell>
          <cell r="F192">
            <v>80.5</v>
          </cell>
          <cell r="G192">
            <v>43.099997999999999</v>
          </cell>
          <cell r="H192">
            <v>339</v>
          </cell>
          <cell r="I192">
            <v>1.5829998999999999</v>
          </cell>
          <cell r="J192">
            <v>96</v>
          </cell>
          <cell r="K192">
            <v>2.7</v>
          </cell>
          <cell r="L192">
            <v>0.67000002000000003</v>
          </cell>
          <cell r="M192">
            <v>0</v>
          </cell>
          <cell r="N192">
            <v>0</v>
          </cell>
          <cell r="O192">
            <v>91</v>
          </cell>
          <cell r="P192">
            <v>6.1100000999999997</v>
          </cell>
          <cell r="Q192">
            <v>5.3499999000000003</v>
          </cell>
          <cell r="R192">
            <v>0</v>
          </cell>
          <cell r="S192">
            <v>0</v>
          </cell>
          <cell r="T192">
            <v>0</v>
          </cell>
          <cell r="U192">
            <v>0</v>
          </cell>
          <cell r="V192">
            <v>0</v>
          </cell>
          <cell r="W192">
            <v>0</v>
          </cell>
          <cell r="Y192" t="str">
            <v xml:space="preserve"> </v>
          </cell>
        </row>
        <row r="193">
          <cell r="A193" t="str">
            <v>MKB96-05</v>
          </cell>
          <cell r="B193">
            <v>4.4000000999999997</v>
          </cell>
          <cell r="C193">
            <v>80.598999000000006</v>
          </cell>
          <cell r="D193">
            <v>2.9000001000000002</v>
          </cell>
          <cell r="E193">
            <v>1.7070000000000001</v>
          </cell>
          <cell r="F193">
            <v>83.698997000000006</v>
          </cell>
          <cell r="G193">
            <v>43.700001</v>
          </cell>
          <cell r="H193">
            <v>290</v>
          </cell>
          <cell r="I193">
            <v>1.5589999999999999</v>
          </cell>
          <cell r="J193">
            <v>81.5</v>
          </cell>
          <cell r="K193">
            <v>3</v>
          </cell>
          <cell r="L193">
            <v>0.68000000999999999</v>
          </cell>
          <cell r="M193">
            <v>2</v>
          </cell>
          <cell r="N193">
            <v>0</v>
          </cell>
          <cell r="O193">
            <v>83</v>
          </cell>
          <cell r="P193">
            <v>6</v>
          </cell>
          <cell r="Q193">
            <v>5.3000002000000004</v>
          </cell>
          <cell r="R193">
            <v>0</v>
          </cell>
          <cell r="S193">
            <v>0</v>
          </cell>
          <cell r="T193">
            <v>0</v>
          </cell>
          <cell r="U193">
            <v>0</v>
          </cell>
          <cell r="V193">
            <v>0</v>
          </cell>
          <cell r="W193">
            <v>0</v>
          </cell>
          <cell r="Y193" t="str">
            <v xml:space="preserve"> </v>
          </cell>
        </row>
        <row r="194">
          <cell r="A194" t="str">
            <v>MKB96-07</v>
          </cell>
          <cell r="B194">
            <v>4.5</v>
          </cell>
          <cell r="C194">
            <v>80.699996999999996</v>
          </cell>
          <cell r="D194">
            <v>3</v>
          </cell>
          <cell r="E194">
            <v>1.802</v>
          </cell>
          <cell r="F194">
            <v>81.599997999999999</v>
          </cell>
          <cell r="G194">
            <v>40.400002000000001</v>
          </cell>
          <cell r="H194">
            <v>266</v>
          </cell>
          <cell r="I194">
            <v>1.6279999999999999</v>
          </cell>
          <cell r="J194">
            <v>81.300003000000004</v>
          </cell>
          <cell r="K194">
            <v>5.5999999000000003</v>
          </cell>
          <cell r="L194">
            <v>0.64999998000000003</v>
          </cell>
          <cell r="M194">
            <v>0</v>
          </cell>
          <cell r="N194">
            <v>0</v>
          </cell>
          <cell r="O194">
            <v>80</v>
          </cell>
          <cell r="P194">
            <v>6.0100002000000003</v>
          </cell>
          <cell r="Q194">
            <v>5.4000000999999997</v>
          </cell>
          <cell r="R194">
            <v>21.9</v>
          </cell>
          <cell r="S194">
            <v>84.5</v>
          </cell>
          <cell r="T194">
            <v>0</v>
          </cell>
          <cell r="U194">
            <v>67.099997999999999</v>
          </cell>
          <cell r="V194">
            <v>0</v>
          </cell>
          <cell r="W194">
            <v>0</v>
          </cell>
          <cell r="Y194" t="str">
            <v>C</v>
          </cell>
        </row>
        <row r="195">
          <cell r="A195" t="str">
            <v>MKB96-08</v>
          </cell>
          <cell r="B195">
            <v>4.3000002000000004</v>
          </cell>
          <cell r="C195">
            <v>81.900002000000001</v>
          </cell>
          <cell r="D195">
            <v>2.8</v>
          </cell>
          <cell r="E195">
            <v>1.5549999000000001</v>
          </cell>
          <cell r="F195">
            <v>75.199996999999996</v>
          </cell>
          <cell r="G195">
            <v>43</v>
          </cell>
          <cell r="H195">
            <v>251</v>
          </cell>
          <cell r="I195">
            <v>1.603</v>
          </cell>
          <cell r="J195">
            <v>83.300003000000004</v>
          </cell>
          <cell r="K195">
            <v>0.5</v>
          </cell>
          <cell r="L195">
            <v>0.63</v>
          </cell>
          <cell r="M195">
            <v>2</v>
          </cell>
          <cell r="N195">
            <v>0</v>
          </cell>
          <cell r="O195">
            <v>88</v>
          </cell>
          <cell r="P195">
            <v>5.96</v>
          </cell>
          <cell r="Q195">
            <v>5.0999999000000003</v>
          </cell>
          <cell r="R195">
            <v>17.899999999999999</v>
          </cell>
          <cell r="S195">
            <v>79.599997999999999</v>
          </cell>
          <cell r="T195">
            <v>0</v>
          </cell>
          <cell r="U195">
            <v>67.699996999999996</v>
          </cell>
          <cell r="V195">
            <v>136</v>
          </cell>
          <cell r="W195">
            <v>205</v>
          </cell>
          <cell r="Y195" t="str">
            <v>E</v>
          </cell>
        </row>
        <row r="196">
          <cell r="A196" t="str">
            <v>MKB96-09</v>
          </cell>
          <cell r="B196">
            <v>4.4000000999999997</v>
          </cell>
          <cell r="C196">
            <v>82.5</v>
          </cell>
          <cell r="D196">
            <v>3.0999998999999998</v>
          </cell>
          <cell r="E196">
            <v>1.7889999999999999</v>
          </cell>
          <cell r="F196">
            <v>82.800003000000004</v>
          </cell>
          <cell r="G196">
            <v>41.299999</v>
          </cell>
          <cell r="H196">
            <v>375</v>
          </cell>
          <cell r="I196">
            <v>1.54</v>
          </cell>
          <cell r="J196">
            <v>80.5</v>
          </cell>
          <cell r="K196">
            <v>4.6999997999999996</v>
          </cell>
          <cell r="L196">
            <v>0.74000001000000004</v>
          </cell>
          <cell r="M196">
            <v>1</v>
          </cell>
          <cell r="N196">
            <v>0</v>
          </cell>
          <cell r="O196">
            <v>84</v>
          </cell>
          <cell r="P196">
            <v>6.0300001999999999</v>
          </cell>
          <cell r="Q196">
            <v>6.0300001999999999</v>
          </cell>
          <cell r="R196">
            <v>23.799999</v>
          </cell>
          <cell r="S196">
            <v>79.199996999999996</v>
          </cell>
          <cell r="T196">
            <v>0</v>
          </cell>
          <cell r="U196">
            <v>68.400002000000001</v>
          </cell>
          <cell r="V196">
            <v>218</v>
          </cell>
          <cell r="W196">
            <v>240</v>
          </cell>
          <cell r="Y196" t="str">
            <v>E</v>
          </cell>
        </row>
        <row r="197">
          <cell r="A197" t="str">
            <v>MKB96-10</v>
          </cell>
          <cell r="B197">
            <v>4.4000000999999997</v>
          </cell>
          <cell r="C197">
            <v>83.800003000000004</v>
          </cell>
          <cell r="D197">
            <v>2.8</v>
          </cell>
          <cell r="E197">
            <v>1.671</v>
          </cell>
          <cell r="F197">
            <v>77.5</v>
          </cell>
          <cell r="G197">
            <v>41.400002000000001</v>
          </cell>
          <cell r="H197">
            <v>298</v>
          </cell>
          <cell r="I197">
            <v>1.6359999999999999</v>
          </cell>
          <cell r="J197">
            <v>82</v>
          </cell>
          <cell r="K197">
            <v>4</v>
          </cell>
          <cell r="L197">
            <v>0.69999999000000002</v>
          </cell>
          <cell r="M197">
            <v>3</v>
          </cell>
          <cell r="N197">
            <v>0</v>
          </cell>
          <cell r="O197">
            <v>82</v>
          </cell>
          <cell r="P197">
            <v>6.0599999000000002</v>
          </cell>
          <cell r="Q197">
            <v>4.75</v>
          </cell>
          <cell r="R197">
            <v>20.200001</v>
          </cell>
          <cell r="S197">
            <v>78.5</v>
          </cell>
          <cell r="T197">
            <v>0</v>
          </cell>
          <cell r="U197">
            <v>69.599997999999999</v>
          </cell>
          <cell r="V197">
            <v>146</v>
          </cell>
          <cell r="W197">
            <v>359</v>
          </cell>
          <cell r="Y197" t="str">
            <v>E</v>
          </cell>
        </row>
        <row r="198">
          <cell r="A198" t="str">
            <v>MKB97-01</v>
          </cell>
          <cell r="B198">
            <v>4.6999997999999996</v>
          </cell>
          <cell r="C198">
            <v>81.800003000000004</v>
          </cell>
          <cell r="D198">
            <v>3.3</v>
          </cell>
          <cell r="E198">
            <v>1.6359999999999999</v>
          </cell>
          <cell r="F198">
            <v>76.199996999999996</v>
          </cell>
          <cell r="G198">
            <v>41.700001</v>
          </cell>
          <cell r="H198">
            <v>290</v>
          </cell>
          <cell r="I198">
            <v>1.5089999000000001</v>
          </cell>
          <cell r="J198">
            <v>88.400002000000001</v>
          </cell>
          <cell r="K198">
            <v>1.5</v>
          </cell>
          <cell r="L198">
            <v>0.80000000999999998</v>
          </cell>
          <cell r="M198">
            <v>1</v>
          </cell>
          <cell r="N198">
            <v>1</v>
          </cell>
          <cell r="O198">
            <v>77</v>
          </cell>
          <cell r="P198">
            <v>6.1199998999999998</v>
          </cell>
          <cell r="Q198">
            <v>5.5500002000000004</v>
          </cell>
          <cell r="R198">
            <v>22</v>
          </cell>
          <cell r="S198">
            <v>92.800003000000004</v>
          </cell>
          <cell r="T198">
            <v>1</v>
          </cell>
          <cell r="U198">
            <v>71</v>
          </cell>
          <cell r="V198">
            <v>0</v>
          </cell>
          <cell r="W198">
            <v>0</v>
          </cell>
          <cell r="Y198" t="str">
            <v>A</v>
          </cell>
        </row>
        <row r="199">
          <cell r="A199" t="str">
            <v>MKB97-02</v>
          </cell>
          <cell r="B199">
            <v>4.8000002000000004</v>
          </cell>
          <cell r="C199">
            <v>81.800003000000004</v>
          </cell>
          <cell r="D199">
            <v>3.1500001000000002</v>
          </cell>
          <cell r="E199">
            <v>1.6539999999999999</v>
          </cell>
          <cell r="F199">
            <v>74</v>
          </cell>
          <cell r="G199">
            <v>40</v>
          </cell>
          <cell r="H199">
            <v>339</v>
          </cell>
          <cell r="I199">
            <v>1.5190001</v>
          </cell>
          <cell r="J199">
            <v>86.699996999999996</v>
          </cell>
          <cell r="K199">
            <v>2.9000001000000002</v>
          </cell>
          <cell r="L199">
            <v>0.73000001999999997</v>
          </cell>
          <cell r="M199">
            <v>2</v>
          </cell>
          <cell r="N199">
            <v>0</v>
          </cell>
          <cell r="O199">
            <v>79</v>
          </cell>
          <cell r="P199">
            <v>6.1300001000000002</v>
          </cell>
          <cell r="Q199">
            <v>5.1999997999999996</v>
          </cell>
          <cell r="R199">
            <v>19.899999999999999</v>
          </cell>
          <cell r="S199">
            <v>85.599997999999999</v>
          </cell>
          <cell r="T199">
            <v>0</v>
          </cell>
          <cell r="U199">
            <v>71.900002000000001</v>
          </cell>
          <cell r="V199">
            <v>0</v>
          </cell>
          <cell r="W199">
            <v>0</v>
          </cell>
          <cell r="Y199" t="str">
            <v>A</v>
          </cell>
        </row>
        <row r="200">
          <cell r="A200" t="str">
            <v>MKB97-03</v>
          </cell>
          <cell r="B200">
            <v>4.5</v>
          </cell>
          <cell r="C200">
            <v>80.599997999999999</v>
          </cell>
          <cell r="D200">
            <v>3.0999998999999998</v>
          </cell>
          <cell r="E200">
            <v>1.6359999999999999</v>
          </cell>
          <cell r="F200">
            <v>81.099997999999999</v>
          </cell>
          <cell r="G200">
            <v>44.200001</v>
          </cell>
          <cell r="H200">
            <v>257</v>
          </cell>
          <cell r="I200">
            <v>1.5529999999999999</v>
          </cell>
          <cell r="J200">
            <v>85.099997999999999</v>
          </cell>
          <cell r="K200">
            <v>1.2</v>
          </cell>
          <cell r="L200">
            <v>0.76999998000000003</v>
          </cell>
          <cell r="M200">
            <v>0</v>
          </cell>
          <cell r="N200">
            <v>0</v>
          </cell>
          <cell r="O200">
            <v>71</v>
          </cell>
          <cell r="P200">
            <v>6.04</v>
          </cell>
          <cell r="Q200">
            <v>5.0500002000000004</v>
          </cell>
          <cell r="R200">
            <v>22.5</v>
          </cell>
          <cell r="S200">
            <v>87.400002000000001</v>
          </cell>
          <cell r="T200">
            <v>0</v>
          </cell>
          <cell r="U200">
            <v>75.900002000000001</v>
          </cell>
          <cell r="V200">
            <v>108</v>
          </cell>
          <cell r="W200">
            <v>0</v>
          </cell>
          <cell r="Y200" t="str">
            <v>A</v>
          </cell>
        </row>
        <row r="201">
          <cell r="A201" t="str">
            <v>MKB97-04</v>
          </cell>
          <cell r="B201">
            <v>4.5</v>
          </cell>
          <cell r="C201">
            <v>81.199996999999996</v>
          </cell>
          <cell r="D201">
            <v>3.1500001000000002</v>
          </cell>
          <cell r="E201">
            <v>1.575</v>
          </cell>
          <cell r="F201">
            <v>79.199996999999996</v>
          </cell>
          <cell r="G201">
            <v>44.900002000000001</v>
          </cell>
          <cell r="H201">
            <v>213</v>
          </cell>
          <cell r="I201">
            <v>1.554</v>
          </cell>
          <cell r="J201">
            <v>86.5</v>
          </cell>
          <cell r="K201">
            <v>1.4</v>
          </cell>
          <cell r="L201">
            <v>0.75</v>
          </cell>
          <cell r="M201">
            <v>0</v>
          </cell>
          <cell r="N201">
            <v>3</v>
          </cell>
          <cell r="O201">
            <v>80</v>
          </cell>
          <cell r="P201">
            <v>6.1100000999999997</v>
          </cell>
          <cell r="Q201">
            <v>5.3499999000000003</v>
          </cell>
          <cell r="R201">
            <v>23</v>
          </cell>
          <cell r="S201">
            <v>86.400002000000001</v>
          </cell>
          <cell r="T201">
            <v>0</v>
          </cell>
          <cell r="U201">
            <v>70.5</v>
          </cell>
          <cell r="V201">
            <v>0</v>
          </cell>
          <cell r="W201">
            <v>0</v>
          </cell>
          <cell r="Y201" t="str">
            <v>A</v>
          </cell>
        </row>
        <row r="202">
          <cell r="A202" t="str">
            <v>MKB97-05</v>
          </cell>
          <cell r="B202">
            <v>4.4000000999999997</v>
          </cell>
          <cell r="C202">
            <v>81.599997999999999</v>
          </cell>
          <cell r="D202">
            <v>2.9000001000000002</v>
          </cell>
          <cell r="E202">
            <v>1.59</v>
          </cell>
          <cell r="F202">
            <v>80.5</v>
          </cell>
          <cell r="G202">
            <v>45.099997999999999</v>
          </cell>
          <cell r="H202">
            <v>232</v>
          </cell>
          <cell r="I202">
            <v>1.5820000000000001</v>
          </cell>
          <cell r="J202">
            <v>84.800003000000004</v>
          </cell>
          <cell r="K202">
            <v>1.4</v>
          </cell>
          <cell r="L202">
            <v>0.69</v>
          </cell>
          <cell r="M202">
            <v>0</v>
          </cell>
          <cell r="N202">
            <v>0</v>
          </cell>
          <cell r="O202">
            <v>76</v>
          </cell>
          <cell r="P202">
            <v>6.0799998999999998</v>
          </cell>
          <cell r="Q202">
            <v>5.0999999000000003</v>
          </cell>
          <cell r="R202">
            <v>23.799999</v>
          </cell>
          <cell r="S202">
            <v>81</v>
          </cell>
          <cell r="T202">
            <v>0</v>
          </cell>
          <cell r="U202">
            <v>70</v>
          </cell>
          <cell r="V202">
            <v>0</v>
          </cell>
          <cell r="W202">
            <v>0</v>
          </cell>
          <cell r="Y202" t="str">
            <v>C</v>
          </cell>
        </row>
        <row r="203">
          <cell r="A203" t="str">
            <v>MKB97-06</v>
          </cell>
          <cell r="B203">
            <v>4.5999999000000003</v>
          </cell>
          <cell r="C203">
            <v>82.900002000000001</v>
          </cell>
          <cell r="D203">
            <v>3.0999998999999998</v>
          </cell>
          <cell r="E203">
            <v>1.722</v>
          </cell>
          <cell r="F203">
            <v>82</v>
          </cell>
          <cell r="G203">
            <v>42.599997999999999</v>
          </cell>
          <cell r="H203">
            <v>294</v>
          </cell>
          <cell r="I203">
            <v>1.5489999999999999</v>
          </cell>
          <cell r="J203">
            <v>85.800003000000004</v>
          </cell>
          <cell r="K203">
            <v>2.2999999999999998</v>
          </cell>
          <cell r="L203">
            <v>0.70999997999999997</v>
          </cell>
          <cell r="M203">
            <v>0</v>
          </cell>
          <cell r="N203">
            <v>0</v>
          </cell>
          <cell r="O203">
            <v>73</v>
          </cell>
          <cell r="P203">
            <v>6.1100000999999997</v>
          </cell>
          <cell r="Q203">
            <v>5.5999999000000003</v>
          </cell>
          <cell r="R203">
            <v>23.799999</v>
          </cell>
          <cell r="S203">
            <v>83</v>
          </cell>
          <cell r="T203">
            <v>0</v>
          </cell>
          <cell r="U203">
            <v>71.300003000000004</v>
          </cell>
          <cell r="V203">
            <v>100</v>
          </cell>
          <cell r="W203">
            <v>200</v>
          </cell>
          <cell r="Y203" t="str">
            <v>C</v>
          </cell>
        </row>
        <row r="204">
          <cell r="A204" t="str">
            <v>MKB97-07</v>
          </cell>
          <cell r="B204">
            <v>4.4000000999999997</v>
          </cell>
          <cell r="C204">
            <v>82.5</v>
          </cell>
          <cell r="D204">
            <v>3.3499998999999998</v>
          </cell>
          <cell r="E204">
            <v>1.7649999999999999</v>
          </cell>
          <cell r="F204">
            <v>85.800003000000004</v>
          </cell>
          <cell r="G204">
            <v>43.400002000000001</v>
          </cell>
          <cell r="H204">
            <v>306</v>
          </cell>
          <cell r="I204">
            <v>1.536</v>
          </cell>
          <cell r="J204">
            <v>87.900002000000001</v>
          </cell>
          <cell r="K204">
            <v>1</v>
          </cell>
          <cell r="L204">
            <v>0.75</v>
          </cell>
          <cell r="M204">
            <v>1</v>
          </cell>
          <cell r="N204">
            <v>0</v>
          </cell>
          <cell r="O204">
            <v>73</v>
          </cell>
          <cell r="P204">
            <v>6.0500002000000004</v>
          </cell>
          <cell r="Q204">
            <v>6.0500002000000004</v>
          </cell>
          <cell r="R204">
            <v>26.1</v>
          </cell>
          <cell r="S204">
            <v>85.900002000000001</v>
          </cell>
          <cell r="T204">
            <v>0</v>
          </cell>
          <cell r="U204">
            <v>75.400002000000001</v>
          </cell>
          <cell r="V204">
            <v>126</v>
          </cell>
          <cell r="W204">
            <v>175</v>
          </cell>
          <cell r="Y204" t="str">
            <v>A</v>
          </cell>
        </row>
        <row r="205">
          <cell r="A205" t="str">
            <v>MKB97-08</v>
          </cell>
          <cell r="B205">
            <v>4.4000000999999997</v>
          </cell>
          <cell r="C205">
            <v>81.400002000000001</v>
          </cell>
          <cell r="D205">
            <v>2.8</v>
          </cell>
          <cell r="E205">
            <v>1.6440001</v>
          </cell>
          <cell r="F205">
            <v>83.199996999999996</v>
          </cell>
          <cell r="G205">
            <v>45.099997999999999</v>
          </cell>
          <cell r="H205">
            <v>257</v>
          </cell>
          <cell r="I205">
            <v>1.681</v>
          </cell>
          <cell r="J205">
            <v>84.599997999999999</v>
          </cell>
          <cell r="K205">
            <v>2.0999998999999998</v>
          </cell>
          <cell r="L205">
            <v>0.69</v>
          </cell>
          <cell r="M205">
            <v>2</v>
          </cell>
          <cell r="N205">
            <v>0</v>
          </cell>
          <cell r="O205">
            <v>77</v>
          </cell>
          <cell r="P205">
            <v>6.0300001999999999</v>
          </cell>
          <cell r="Q205">
            <v>5.4000000999999997</v>
          </cell>
          <cell r="R205">
            <v>26.200001</v>
          </cell>
          <cell r="S205">
            <v>88.099997999999999</v>
          </cell>
          <cell r="T205">
            <v>0</v>
          </cell>
          <cell r="U205">
            <v>68.099997999999999</v>
          </cell>
          <cell r="V205">
            <v>89</v>
          </cell>
          <cell r="W205">
            <v>271</v>
          </cell>
          <cell r="Y205" t="str">
            <v>D</v>
          </cell>
        </row>
        <row r="206">
          <cell r="A206" t="str">
            <v>MKB97-09</v>
          </cell>
          <cell r="B206">
            <v>4.5999999000000003</v>
          </cell>
          <cell r="C206">
            <v>82.800003000000004</v>
          </cell>
          <cell r="D206">
            <v>3.45</v>
          </cell>
          <cell r="E206">
            <v>1.7350000000000001</v>
          </cell>
          <cell r="F206">
            <v>82.400002000000001</v>
          </cell>
          <cell r="G206">
            <v>42.5</v>
          </cell>
          <cell r="H206">
            <v>339</v>
          </cell>
          <cell r="I206">
            <v>1.65</v>
          </cell>
          <cell r="J206">
            <v>83.5</v>
          </cell>
          <cell r="K206">
            <v>2.2999999999999998</v>
          </cell>
          <cell r="L206">
            <v>0.75</v>
          </cell>
          <cell r="M206">
            <v>0</v>
          </cell>
          <cell r="N206">
            <v>0</v>
          </cell>
          <cell r="O206">
            <v>69</v>
          </cell>
          <cell r="P206">
            <v>6.04</v>
          </cell>
          <cell r="Q206">
            <v>5.3000002000000004</v>
          </cell>
          <cell r="R206">
            <v>24.1</v>
          </cell>
          <cell r="S206">
            <v>89.199996999999996</v>
          </cell>
          <cell r="T206">
            <v>2</v>
          </cell>
          <cell r="U206">
            <v>67.199996999999996</v>
          </cell>
          <cell r="V206">
            <v>113</v>
          </cell>
          <cell r="W206">
            <v>290</v>
          </cell>
          <cell r="Y206" t="str">
            <v>D</v>
          </cell>
        </row>
        <row r="207">
          <cell r="A207" t="str">
            <v>MKN96-01</v>
          </cell>
          <cell r="B207">
            <v>4.0999999000000003</v>
          </cell>
          <cell r="C207">
            <v>81.5</v>
          </cell>
          <cell r="D207">
            <v>3.5999998999999998</v>
          </cell>
          <cell r="E207">
            <v>1.7490000000000001</v>
          </cell>
          <cell r="F207">
            <v>76.599997999999999</v>
          </cell>
          <cell r="G207">
            <v>38.900002000000001</v>
          </cell>
          <cell r="H207">
            <v>311</v>
          </cell>
          <cell r="I207">
            <v>1.5029999999999999</v>
          </cell>
          <cell r="J207">
            <v>87.699996999999996</v>
          </cell>
          <cell r="K207">
            <v>1.6</v>
          </cell>
          <cell r="L207">
            <v>0.69</v>
          </cell>
          <cell r="M207">
            <v>0</v>
          </cell>
          <cell r="N207">
            <v>2</v>
          </cell>
          <cell r="O207">
            <v>65</v>
          </cell>
          <cell r="P207">
            <v>5.98</v>
          </cell>
          <cell r="Q207">
            <v>5.1999997999999996</v>
          </cell>
          <cell r="R207">
            <v>20.299999</v>
          </cell>
          <cell r="S207">
            <v>90.699996999999996</v>
          </cell>
          <cell r="T207">
            <v>0</v>
          </cell>
          <cell r="U207">
            <v>66.199996999999996</v>
          </cell>
          <cell r="V207">
            <v>0</v>
          </cell>
          <cell r="W207">
            <v>0</v>
          </cell>
          <cell r="Y207" t="str">
            <v>D</v>
          </cell>
        </row>
        <row r="208">
          <cell r="A208" t="str">
            <v>MKN96-02</v>
          </cell>
          <cell r="B208">
            <v>4.5</v>
          </cell>
          <cell r="C208">
            <v>81.699996999999996</v>
          </cell>
          <cell r="D208">
            <v>3.9000001000000002</v>
          </cell>
          <cell r="E208">
            <v>1.706</v>
          </cell>
          <cell r="F208">
            <v>77.800003000000004</v>
          </cell>
          <cell r="G208">
            <v>40.700001</v>
          </cell>
          <cell r="H208">
            <v>266</v>
          </cell>
          <cell r="I208">
            <v>1.5009999999999999</v>
          </cell>
          <cell r="J208">
            <v>88</v>
          </cell>
          <cell r="K208">
            <v>1.7</v>
          </cell>
          <cell r="L208">
            <v>0.72000003000000001</v>
          </cell>
          <cell r="M208">
            <v>3</v>
          </cell>
          <cell r="N208">
            <v>1</v>
          </cell>
          <cell r="O208">
            <v>75</v>
          </cell>
          <cell r="P208">
            <v>5.9499997999999996</v>
          </cell>
          <cell r="Q208">
            <v>5.4000000999999997</v>
          </cell>
          <cell r="R208">
            <v>21.9</v>
          </cell>
          <cell r="S208">
            <v>90.699996999999996</v>
          </cell>
          <cell r="T208">
            <v>0</v>
          </cell>
          <cell r="U208">
            <v>72.300003000000004</v>
          </cell>
          <cell r="V208">
            <v>0</v>
          </cell>
          <cell r="W208">
            <v>0</v>
          </cell>
          <cell r="Y208" t="str">
            <v>A</v>
          </cell>
        </row>
        <row r="209">
          <cell r="A209" t="str">
            <v>MKN96-03</v>
          </cell>
          <cell r="B209">
            <v>4.5</v>
          </cell>
          <cell r="C209">
            <v>81.599997999999999</v>
          </cell>
          <cell r="D209">
            <v>3.5999998999999998</v>
          </cell>
          <cell r="E209">
            <v>1.7889999999999999</v>
          </cell>
          <cell r="F209">
            <v>76.900002000000001</v>
          </cell>
          <cell r="G209">
            <v>38.400002000000001</v>
          </cell>
          <cell r="H209">
            <v>280</v>
          </cell>
          <cell r="I209">
            <v>1.5109999999999999</v>
          </cell>
          <cell r="J209">
            <v>86.099997999999999</v>
          </cell>
          <cell r="K209">
            <v>1.7</v>
          </cell>
          <cell r="L209">
            <v>0.73000001999999997</v>
          </cell>
          <cell r="M209">
            <v>2</v>
          </cell>
          <cell r="N209">
            <v>0</v>
          </cell>
          <cell r="O209">
            <v>70</v>
          </cell>
          <cell r="P209">
            <v>5.9699998000000001</v>
          </cell>
          <cell r="Q209">
            <v>5.25</v>
          </cell>
          <cell r="R209">
            <v>20.5</v>
          </cell>
          <cell r="S209">
            <v>85.900002000000001</v>
          </cell>
          <cell r="T209">
            <v>0</v>
          </cell>
          <cell r="U209">
            <v>68.300003000000004</v>
          </cell>
          <cell r="V209">
            <v>0</v>
          </cell>
          <cell r="W209">
            <v>0</v>
          </cell>
          <cell r="Y209" t="str">
            <v>D</v>
          </cell>
        </row>
        <row r="210">
          <cell r="A210" t="str">
            <v>MKN96-04</v>
          </cell>
          <cell r="B210">
            <v>4.5999999000000003</v>
          </cell>
          <cell r="C210">
            <v>81.5</v>
          </cell>
          <cell r="D210">
            <v>3.7</v>
          </cell>
          <cell r="E210">
            <v>1.698</v>
          </cell>
          <cell r="F210">
            <v>80.300003000000004</v>
          </cell>
          <cell r="G210">
            <v>42.299999</v>
          </cell>
          <cell r="H210">
            <v>277</v>
          </cell>
          <cell r="I210">
            <v>1.4960001000000001</v>
          </cell>
          <cell r="J210">
            <v>84.5</v>
          </cell>
          <cell r="K210">
            <v>0.89999998000000003</v>
          </cell>
          <cell r="L210">
            <v>0.67000002000000003</v>
          </cell>
          <cell r="M210">
            <v>0</v>
          </cell>
          <cell r="N210">
            <v>0</v>
          </cell>
          <cell r="O210">
            <v>65</v>
          </cell>
          <cell r="P210">
            <v>5.9000000999999997</v>
          </cell>
          <cell r="Q210">
            <v>6.1999997999999996</v>
          </cell>
          <cell r="R210">
            <v>23</v>
          </cell>
          <cell r="S210">
            <v>89.800003000000004</v>
          </cell>
          <cell r="T210">
            <v>0</v>
          </cell>
          <cell r="U210">
            <v>73.900002000000001</v>
          </cell>
          <cell r="V210">
            <v>136</v>
          </cell>
          <cell r="W210">
            <v>263</v>
          </cell>
          <cell r="Y210" t="str">
            <v>A</v>
          </cell>
        </row>
        <row r="211">
          <cell r="A211" t="str">
            <v>MKN96-05</v>
          </cell>
          <cell r="B211">
            <v>4.1999997999999996</v>
          </cell>
          <cell r="C211">
            <v>81.800003000000004</v>
          </cell>
          <cell r="D211">
            <v>3.4000001000000002</v>
          </cell>
          <cell r="E211">
            <v>1.724</v>
          </cell>
          <cell r="F211">
            <v>75.5</v>
          </cell>
          <cell r="G211">
            <v>39</v>
          </cell>
          <cell r="H211">
            <v>319</v>
          </cell>
          <cell r="I211">
            <v>1.4870000000000001</v>
          </cell>
          <cell r="J211">
            <v>90.300003000000004</v>
          </cell>
          <cell r="K211">
            <v>1.6</v>
          </cell>
          <cell r="L211">
            <v>0.67000002000000003</v>
          </cell>
          <cell r="M211">
            <v>2</v>
          </cell>
          <cell r="N211">
            <v>0</v>
          </cell>
          <cell r="O211">
            <v>70</v>
          </cell>
          <cell r="P211">
            <v>5.9400000999999998</v>
          </cell>
          <cell r="Q211">
            <v>5.6500000999999997</v>
          </cell>
          <cell r="R211">
            <v>18.100000000000001</v>
          </cell>
          <cell r="S211">
            <v>89.5</v>
          </cell>
          <cell r="T211">
            <v>0</v>
          </cell>
          <cell r="U211">
            <v>68</v>
          </cell>
          <cell r="V211">
            <v>139</v>
          </cell>
          <cell r="W211">
            <v>201</v>
          </cell>
          <cell r="Y211" t="str">
            <v>D</v>
          </cell>
        </row>
        <row r="212">
          <cell r="A212" t="str">
            <v>MKN96-06</v>
          </cell>
          <cell r="B212">
            <v>4.5999999000000003</v>
          </cell>
          <cell r="C212">
            <v>81.400002000000001</v>
          </cell>
          <cell r="D212">
            <v>3.8</v>
          </cell>
          <cell r="E212">
            <v>1.6910000000000001</v>
          </cell>
          <cell r="F212">
            <v>81.199996999999996</v>
          </cell>
          <cell r="G212">
            <v>42.900002000000001</v>
          </cell>
          <cell r="H212">
            <v>277</v>
          </cell>
          <cell r="I212">
            <v>1.4850000000000001</v>
          </cell>
          <cell r="J212">
            <v>89.400002000000001</v>
          </cell>
          <cell r="K212">
            <v>1</v>
          </cell>
          <cell r="L212">
            <v>0.67000002000000003</v>
          </cell>
          <cell r="M212">
            <v>1</v>
          </cell>
          <cell r="N212">
            <v>0</v>
          </cell>
          <cell r="O212">
            <v>77</v>
          </cell>
          <cell r="P212">
            <v>5.9000000999999997</v>
          </cell>
          <cell r="Q212">
            <v>6.4499997999999996</v>
          </cell>
          <cell r="R212">
            <v>24.1</v>
          </cell>
          <cell r="S212">
            <v>88.599997999999999</v>
          </cell>
          <cell r="T212">
            <v>0</v>
          </cell>
          <cell r="U212">
            <v>74.5</v>
          </cell>
          <cell r="V212">
            <v>101</v>
          </cell>
          <cell r="W212">
            <v>206</v>
          </cell>
          <cell r="Y212" t="str">
            <v>A</v>
          </cell>
        </row>
        <row r="213">
          <cell r="A213" t="str">
            <v>MKN96-07</v>
          </cell>
          <cell r="B213">
            <v>4.1999997999999996</v>
          </cell>
          <cell r="C213">
            <v>81.300003000000004</v>
          </cell>
          <cell r="D213">
            <v>3.5999998999999998</v>
          </cell>
          <cell r="E213">
            <v>1.7640001000000001</v>
          </cell>
          <cell r="F213">
            <v>78.199996999999996</v>
          </cell>
          <cell r="G213">
            <v>39.400002000000001</v>
          </cell>
          <cell r="H213">
            <v>335</v>
          </cell>
          <cell r="I213">
            <v>1.478</v>
          </cell>
          <cell r="J213">
            <v>89</v>
          </cell>
          <cell r="K213">
            <v>1.4</v>
          </cell>
          <cell r="L213">
            <v>0.72000003000000001</v>
          </cell>
          <cell r="M213">
            <v>2</v>
          </cell>
          <cell r="N213">
            <v>2</v>
          </cell>
          <cell r="O213">
            <v>70</v>
          </cell>
          <cell r="P213">
            <v>5.9099997999999996</v>
          </cell>
          <cell r="Q213">
            <v>5.3000002000000004</v>
          </cell>
          <cell r="R213">
            <v>20.6</v>
          </cell>
          <cell r="S213">
            <v>91.300003000000004</v>
          </cell>
          <cell r="T213">
            <v>0</v>
          </cell>
          <cell r="U213">
            <v>76.300003000000004</v>
          </cell>
          <cell r="V213">
            <v>201</v>
          </cell>
          <cell r="W213">
            <v>110</v>
          </cell>
          <cell r="Y213" t="str">
            <v>A</v>
          </cell>
        </row>
        <row r="214">
          <cell r="A214" t="str">
            <v>MKN96-08</v>
          </cell>
          <cell r="B214">
            <v>4.3000002000000004</v>
          </cell>
          <cell r="C214">
            <v>81.699996999999996</v>
          </cell>
          <cell r="D214">
            <v>3.5</v>
          </cell>
          <cell r="E214">
            <v>1.6910000000000001</v>
          </cell>
          <cell r="F214">
            <v>79.599997999999999</v>
          </cell>
          <cell r="G214">
            <v>42</v>
          </cell>
          <cell r="H214">
            <v>314</v>
          </cell>
          <cell r="I214">
            <v>1.482</v>
          </cell>
          <cell r="J214">
            <v>89.599997999999999</v>
          </cell>
          <cell r="K214">
            <v>1.1000000000000001</v>
          </cell>
          <cell r="L214">
            <v>0.70999997999999997</v>
          </cell>
          <cell r="M214">
            <v>0</v>
          </cell>
          <cell r="N214">
            <v>1</v>
          </cell>
          <cell r="O214">
            <v>72</v>
          </cell>
          <cell r="P214">
            <v>5.9099997999999996</v>
          </cell>
          <cell r="Q214">
            <v>5.5500002000000004</v>
          </cell>
          <cell r="R214">
            <v>22.200001</v>
          </cell>
          <cell r="S214">
            <v>88.099997999999999</v>
          </cell>
          <cell r="T214">
            <v>0</v>
          </cell>
          <cell r="U214">
            <v>71.699996999999996</v>
          </cell>
          <cell r="V214">
            <v>177</v>
          </cell>
          <cell r="W214">
            <v>148</v>
          </cell>
          <cell r="Y214" t="str">
            <v>A</v>
          </cell>
        </row>
        <row r="215">
          <cell r="A215" t="str">
            <v>MKN96-09</v>
          </cell>
          <cell r="B215">
            <v>4.1999997999999996</v>
          </cell>
          <cell r="C215">
            <v>81.099997999999999</v>
          </cell>
          <cell r="D215">
            <v>3.2</v>
          </cell>
          <cell r="E215">
            <v>1.8099999</v>
          </cell>
          <cell r="F215">
            <v>77.599997999999999</v>
          </cell>
          <cell r="G215">
            <v>38.099997999999999</v>
          </cell>
          <cell r="H215">
            <v>322</v>
          </cell>
          <cell r="I215">
            <v>1.46</v>
          </cell>
          <cell r="J215">
            <v>87.699996999999996</v>
          </cell>
          <cell r="K215">
            <v>2.2999999999999998</v>
          </cell>
          <cell r="L215">
            <v>0.75999998999999996</v>
          </cell>
          <cell r="M215">
            <v>4</v>
          </cell>
          <cell r="N215">
            <v>1</v>
          </cell>
          <cell r="O215">
            <v>74</v>
          </cell>
          <cell r="P215">
            <v>5.9099997999999996</v>
          </cell>
          <cell r="Q215">
            <v>5.0999999000000003</v>
          </cell>
          <cell r="R215">
            <v>21.4</v>
          </cell>
          <cell r="S215">
            <v>87.699996999999996</v>
          </cell>
          <cell r="T215">
            <v>0</v>
          </cell>
          <cell r="U215">
            <v>69.699996999999996</v>
          </cell>
          <cell r="V215">
            <v>194</v>
          </cell>
          <cell r="W215">
            <v>120</v>
          </cell>
          <cell r="Y215" t="str">
            <v>D</v>
          </cell>
        </row>
        <row r="216">
          <cell r="A216" t="str">
            <v>MKN96-10</v>
          </cell>
          <cell r="B216">
            <v>4.1999997999999996</v>
          </cell>
          <cell r="C216">
            <v>81.099997999999999</v>
          </cell>
          <cell r="D216">
            <v>3.5</v>
          </cell>
          <cell r="E216">
            <v>1.7669999999999999</v>
          </cell>
          <cell r="F216">
            <v>78</v>
          </cell>
          <cell r="G216">
            <v>39.299999</v>
          </cell>
          <cell r="H216">
            <v>294</v>
          </cell>
          <cell r="I216">
            <v>1.484</v>
          </cell>
          <cell r="J216">
            <v>87.199996999999996</v>
          </cell>
          <cell r="K216">
            <v>2.2999999999999998</v>
          </cell>
          <cell r="L216">
            <v>0.75999998999999996</v>
          </cell>
          <cell r="M216">
            <v>1</v>
          </cell>
          <cell r="N216">
            <v>3</v>
          </cell>
          <cell r="O216">
            <v>65</v>
          </cell>
          <cell r="P216">
            <v>5.9400000999999998</v>
          </cell>
          <cell r="Q216">
            <v>5.3000002000000004</v>
          </cell>
          <cell r="R216">
            <v>20.100000000000001</v>
          </cell>
          <cell r="S216">
            <v>85.699996999999996</v>
          </cell>
          <cell r="T216">
            <v>0</v>
          </cell>
          <cell r="U216">
            <v>67.699996999999996</v>
          </cell>
          <cell r="V216">
            <v>342</v>
          </cell>
          <cell r="W216">
            <v>134</v>
          </cell>
          <cell r="Y216" t="str">
            <v>D</v>
          </cell>
        </row>
        <row r="217">
          <cell r="A217" t="str">
            <v>MKN96-11</v>
          </cell>
          <cell r="B217">
            <v>4.1999997999999996</v>
          </cell>
          <cell r="C217">
            <v>81.099997999999999</v>
          </cell>
          <cell r="D217">
            <v>3.8499998999999998</v>
          </cell>
          <cell r="E217">
            <v>1.7</v>
          </cell>
          <cell r="F217">
            <v>77.5</v>
          </cell>
          <cell r="G217">
            <v>40.599997999999999</v>
          </cell>
          <cell r="H217">
            <v>256</v>
          </cell>
          <cell r="I217">
            <v>1.472</v>
          </cell>
          <cell r="J217">
            <v>89.099997999999999</v>
          </cell>
          <cell r="K217">
            <v>2.2000000000000002</v>
          </cell>
          <cell r="L217">
            <v>0.69999999000000002</v>
          </cell>
          <cell r="M217">
            <v>2</v>
          </cell>
          <cell r="N217">
            <v>0</v>
          </cell>
          <cell r="O217">
            <v>66</v>
          </cell>
          <cell r="P217">
            <v>5.75</v>
          </cell>
          <cell r="Q217">
            <v>5.75</v>
          </cell>
          <cell r="R217">
            <v>20.299999</v>
          </cell>
          <cell r="S217">
            <v>88.5</v>
          </cell>
          <cell r="T217">
            <v>0</v>
          </cell>
          <cell r="U217">
            <v>71.699996999999996</v>
          </cell>
          <cell r="V217">
            <v>155</v>
          </cell>
          <cell r="W217">
            <v>134</v>
          </cell>
          <cell r="Y217" t="str">
            <v>A</v>
          </cell>
        </row>
        <row r="218">
          <cell r="A218" t="str">
            <v>MKN96-12</v>
          </cell>
          <cell r="B218">
            <v>4.1999997999999996</v>
          </cell>
          <cell r="C218">
            <v>81.900002000000001</v>
          </cell>
          <cell r="D218">
            <v>3.5999998999999998</v>
          </cell>
          <cell r="E218">
            <v>1.758</v>
          </cell>
          <cell r="F218">
            <v>78.099997999999999</v>
          </cell>
          <cell r="G218">
            <v>39.5</v>
          </cell>
          <cell r="H218">
            <v>305</v>
          </cell>
          <cell r="I218">
            <v>1.492</v>
          </cell>
          <cell r="J218">
            <v>88.199996999999996</v>
          </cell>
          <cell r="K218">
            <v>1.6</v>
          </cell>
          <cell r="L218">
            <v>0.74000001000000004</v>
          </cell>
          <cell r="M218">
            <v>2</v>
          </cell>
          <cell r="N218">
            <v>0</v>
          </cell>
          <cell r="O218">
            <v>70</v>
          </cell>
          <cell r="P218">
            <v>5.9499997999999996</v>
          </cell>
          <cell r="Q218">
            <v>5.1999997999999996</v>
          </cell>
          <cell r="R218">
            <v>19.200001</v>
          </cell>
          <cell r="S218">
            <v>87.599997999999999</v>
          </cell>
          <cell r="T218">
            <v>0</v>
          </cell>
          <cell r="U218">
            <v>71.300003000000004</v>
          </cell>
          <cell r="V218">
            <v>481</v>
          </cell>
          <cell r="W218">
            <v>66</v>
          </cell>
          <cell r="Y218" t="str">
            <v>A</v>
          </cell>
        </row>
        <row r="219">
          <cell r="A219" t="str">
            <v>MKN96-13</v>
          </cell>
          <cell r="B219">
            <v>4.1999997999999996</v>
          </cell>
          <cell r="C219">
            <v>82.199996999999996</v>
          </cell>
          <cell r="D219">
            <v>3.45</v>
          </cell>
          <cell r="E219">
            <v>1.732</v>
          </cell>
          <cell r="F219">
            <v>76.5</v>
          </cell>
          <cell r="G219">
            <v>39.299999</v>
          </cell>
          <cell r="H219">
            <v>267</v>
          </cell>
          <cell r="I219">
            <v>1.508</v>
          </cell>
          <cell r="J219">
            <v>87</v>
          </cell>
          <cell r="K219">
            <v>1.7</v>
          </cell>
          <cell r="L219">
            <v>0.79000002000000003</v>
          </cell>
          <cell r="M219">
            <v>1</v>
          </cell>
          <cell r="N219">
            <v>0</v>
          </cell>
          <cell r="O219">
            <v>67</v>
          </cell>
          <cell r="P219">
            <v>5.9299998</v>
          </cell>
          <cell r="Q219">
            <v>5.0500002000000004</v>
          </cell>
          <cell r="R219">
            <v>19.700001</v>
          </cell>
          <cell r="S219">
            <v>86.599997999999999</v>
          </cell>
          <cell r="T219">
            <v>0</v>
          </cell>
          <cell r="U219">
            <v>69</v>
          </cell>
          <cell r="V219">
            <v>288</v>
          </cell>
          <cell r="W219">
            <v>183</v>
          </cell>
          <cell r="Y219" t="str">
            <v>D</v>
          </cell>
        </row>
        <row r="220">
          <cell r="A220" t="str">
            <v>MKN96-14</v>
          </cell>
          <cell r="B220">
            <v>4.4000000999999997</v>
          </cell>
          <cell r="C220">
            <v>81.5</v>
          </cell>
          <cell r="D220">
            <v>3.4000001000000002</v>
          </cell>
          <cell r="E220">
            <v>1.7150000000000001</v>
          </cell>
          <cell r="F220">
            <v>74.5</v>
          </cell>
          <cell r="G220">
            <v>38.700001</v>
          </cell>
          <cell r="H220">
            <v>267</v>
          </cell>
          <cell r="I220">
            <v>1.526</v>
          </cell>
          <cell r="J220">
            <v>87.800003000000004</v>
          </cell>
          <cell r="K220">
            <v>2.0999998999999998</v>
          </cell>
          <cell r="L220">
            <v>0.76999998000000003</v>
          </cell>
          <cell r="M220">
            <v>0</v>
          </cell>
          <cell r="N220">
            <v>2</v>
          </cell>
          <cell r="O220">
            <v>70</v>
          </cell>
          <cell r="P220">
            <v>6.02</v>
          </cell>
          <cell r="Q220">
            <v>5.25</v>
          </cell>
          <cell r="R220">
            <v>18.600000000000001</v>
          </cell>
          <cell r="S220">
            <v>88.599997999999999</v>
          </cell>
          <cell r="T220">
            <v>0</v>
          </cell>
          <cell r="U220">
            <v>64.800003000000004</v>
          </cell>
          <cell r="V220">
            <v>273</v>
          </cell>
          <cell r="W220">
            <v>137</v>
          </cell>
          <cell r="Y220" t="str">
            <v>F</v>
          </cell>
        </row>
        <row r="221">
          <cell r="A221" t="str">
            <v>MKN96-15</v>
          </cell>
          <cell r="B221">
            <v>4.4000000999999997</v>
          </cell>
          <cell r="C221">
            <v>81.5</v>
          </cell>
          <cell r="D221">
            <v>3.4000001000000002</v>
          </cell>
          <cell r="E221">
            <v>1.7150000000000001</v>
          </cell>
          <cell r="F221">
            <v>74.5</v>
          </cell>
          <cell r="G221">
            <v>38.700001</v>
          </cell>
          <cell r="H221">
            <v>267</v>
          </cell>
          <cell r="I221">
            <v>1.526</v>
          </cell>
          <cell r="J221">
            <v>87.800003000000004</v>
          </cell>
          <cell r="K221">
            <v>2.0999998999999998</v>
          </cell>
          <cell r="L221">
            <v>0.76999998000000003</v>
          </cell>
          <cell r="M221">
            <v>0</v>
          </cell>
          <cell r="N221">
            <v>2</v>
          </cell>
          <cell r="O221">
            <v>70</v>
          </cell>
          <cell r="P221">
            <v>6.02</v>
          </cell>
          <cell r="Q221">
            <v>5.25</v>
          </cell>
          <cell r="R221">
            <v>18.600000000000001</v>
          </cell>
          <cell r="S221">
            <v>83.199996999999996</v>
          </cell>
          <cell r="T221">
            <v>0</v>
          </cell>
          <cell r="U221">
            <v>63</v>
          </cell>
          <cell r="V221">
            <v>205</v>
          </cell>
          <cell r="W221">
            <v>132</v>
          </cell>
          <cell r="Y221" t="str">
            <v>F</v>
          </cell>
        </row>
        <row r="222">
          <cell r="A222" t="str">
            <v>MKN96-16</v>
          </cell>
          <cell r="B222">
            <v>4.1999997999999996</v>
          </cell>
          <cell r="C222">
            <v>81.300003000000004</v>
          </cell>
          <cell r="D222">
            <v>3.5</v>
          </cell>
          <cell r="E222">
            <v>1.758</v>
          </cell>
          <cell r="F222">
            <v>82.099997999999999</v>
          </cell>
          <cell r="G222">
            <v>41.5</v>
          </cell>
          <cell r="H222">
            <v>306</v>
          </cell>
          <cell r="I222">
            <v>1.51</v>
          </cell>
          <cell r="J222">
            <v>86.5</v>
          </cell>
          <cell r="K222">
            <v>3</v>
          </cell>
          <cell r="L222">
            <v>0.74000001000000004</v>
          </cell>
          <cell r="M222">
            <v>2</v>
          </cell>
          <cell r="N222">
            <v>1</v>
          </cell>
          <cell r="O222">
            <v>68</v>
          </cell>
          <cell r="P222">
            <v>5.9400000999999998</v>
          </cell>
          <cell r="Q222">
            <v>5.1500000999999997</v>
          </cell>
          <cell r="R222">
            <v>19.200001</v>
          </cell>
          <cell r="S222">
            <v>86</v>
          </cell>
          <cell r="T222">
            <v>0</v>
          </cell>
          <cell r="U222">
            <v>67.699996999999996</v>
          </cell>
          <cell r="V222">
            <v>187</v>
          </cell>
          <cell r="W222">
            <v>131</v>
          </cell>
          <cell r="Y222" t="str">
            <v>D</v>
          </cell>
        </row>
        <row r="223">
          <cell r="A223" t="str">
            <v>MKN96-17</v>
          </cell>
          <cell r="B223">
            <v>4.1999997999999996</v>
          </cell>
          <cell r="C223">
            <v>81.300003000000004</v>
          </cell>
          <cell r="D223">
            <v>3.5999998999999998</v>
          </cell>
          <cell r="E223">
            <v>1.766</v>
          </cell>
          <cell r="F223">
            <v>75</v>
          </cell>
          <cell r="G223">
            <v>37.799999</v>
          </cell>
          <cell r="H223">
            <v>310</v>
          </cell>
          <cell r="I223">
            <v>1.5169999999999999</v>
          </cell>
          <cell r="J223">
            <v>85.599997999999999</v>
          </cell>
          <cell r="K223">
            <v>2.9000001000000002</v>
          </cell>
          <cell r="L223">
            <v>0.72000003000000001</v>
          </cell>
          <cell r="M223">
            <v>2</v>
          </cell>
          <cell r="N223">
            <v>1</v>
          </cell>
          <cell r="O223">
            <v>67</v>
          </cell>
          <cell r="P223">
            <v>5.9499997999999996</v>
          </cell>
          <cell r="Q223">
            <v>5.0999999000000003</v>
          </cell>
          <cell r="R223">
            <v>18.100000000000001</v>
          </cell>
          <cell r="S223">
            <v>87.900002000000001</v>
          </cell>
          <cell r="T223">
            <v>1</v>
          </cell>
          <cell r="U223">
            <v>65.099997999999999</v>
          </cell>
          <cell r="V223">
            <v>204</v>
          </cell>
          <cell r="W223">
            <v>128</v>
          </cell>
          <cell r="Y223" t="str">
            <v>D</v>
          </cell>
        </row>
        <row r="224">
          <cell r="A224" t="str">
            <v>MKN96-18</v>
          </cell>
          <cell r="B224">
            <v>4.3000002000000004</v>
          </cell>
          <cell r="C224">
            <v>81.699996999999996</v>
          </cell>
          <cell r="D224">
            <v>3.55</v>
          </cell>
          <cell r="E224">
            <v>1.7079998999999999</v>
          </cell>
          <cell r="F224">
            <v>75.300003000000004</v>
          </cell>
          <cell r="G224">
            <v>39.200001</v>
          </cell>
          <cell r="H224">
            <v>296</v>
          </cell>
          <cell r="I224">
            <v>1.498</v>
          </cell>
          <cell r="J224">
            <v>90.400002000000001</v>
          </cell>
          <cell r="K224">
            <v>1.6</v>
          </cell>
          <cell r="L224">
            <v>0.79000002000000003</v>
          </cell>
          <cell r="M224">
            <v>2</v>
          </cell>
          <cell r="N224">
            <v>1</v>
          </cell>
          <cell r="O224">
            <v>65</v>
          </cell>
          <cell r="P224">
            <v>5.8600000999999997</v>
          </cell>
          <cell r="Q224">
            <v>5.1999997999999996</v>
          </cell>
          <cell r="R224">
            <v>21.1</v>
          </cell>
          <cell r="S224">
            <v>94.099997999999999</v>
          </cell>
          <cell r="T224">
            <v>0</v>
          </cell>
          <cell r="U224">
            <v>79.099997999999999</v>
          </cell>
          <cell r="V224">
            <v>224</v>
          </cell>
          <cell r="W224">
            <v>162</v>
          </cell>
          <cell r="Y224" t="str">
            <v>A</v>
          </cell>
        </row>
        <row r="225">
          <cell r="A225" t="str">
            <v>MKN96-19</v>
          </cell>
          <cell r="B225">
            <v>4</v>
          </cell>
          <cell r="C225">
            <v>81</v>
          </cell>
          <cell r="D225">
            <v>3.05</v>
          </cell>
          <cell r="E225">
            <v>1.7190000000000001</v>
          </cell>
          <cell r="F225">
            <v>74.800003000000004</v>
          </cell>
          <cell r="G225">
            <v>38.599997999999999</v>
          </cell>
          <cell r="H225">
            <v>295</v>
          </cell>
          <cell r="I225">
            <v>1.4960001000000001</v>
          </cell>
          <cell r="J225">
            <v>90.099997999999999</v>
          </cell>
          <cell r="K225">
            <v>1.5</v>
          </cell>
          <cell r="L225">
            <v>0.77999996999999999</v>
          </cell>
          <cell r="M225">
            <v>3</v>
          </cell>
          <cell r="N225">
            <v>0</v>
          </cell>
          <cell r="O225">
            <v>75</v>
          </cell>
          <cell r="P225">
            <v>5.8499999000000003</v>
          </cell>
          <cell r="Q225">
            <v>4.9000000999999997</v>
          </cell>
          <cell r="R225">
            <v>20.799999</v>
          </cell>
          <cell r="S225">
            <v>91.699996999999996</v>
          </cell>
          <cell r="T225">
            <v>0</v>
          </cell>
          <cell r="U225">
            <v>74.599997999999999</v>
          </cell>
          <cell r="V225">
            <v>152</v>
          </cell>
          <cell r="W225">
            <v>0</v>
          </cell>
          <cell r="Y225" t="str">
            <v>A</v>
          </cell>
        </row>
        <row r="226">
          <cell r="A226" t="str">
            <v>MKN96-20</v>
          </cell>
          <cell r="B226">
            <v>3.9000001000000002</v>
          </cell>
          <cell r="C226">
            <v>81.199996999999996</v>
          </cell>
          <cell r="D226">
            <v>3.3</v>
          </cell>
          <cell r="E226">
            <v>1.7029999</v>
          </cell>
          <cell r="F226">
            <v>75.699996999999996</v>
          </cell>
          <cell r="G226">
            <v>39.400002000000001</v>
          </cell>
          <cell r="H226">
            <v>289</v>
          </cell>
          <cell r="I226">
            <v>1.4890000000000001</v>
          </cell>
          <cell r="J226">
            <v>91</v>
          </cell>
          <cell r="K226">
            <v>0.5</v>
          </cell>
          <cell r="L226">
            <v>0.80000000999999998</v>
          </cell>
          <cell r="M226">
            <v>2</v>
          </cell>
          <cell r="N226">
            <v>0</v>
          </cell>
          <cell r="O226">
            <v>72</v>
          </cell>
          <cell r="P226">
            <v>5.8699998999999998</v>
          </cell>
          <cell r="Q226">
            <v>5.0500002000000004</v>
          </cell>
          <cell r="R226">
            <v>21</v>
          </cell>
          <cell r="S226">
            <v>93.099997999999999</v>
          </cell>
          <cell r="T226">
            <v>0</v>
          </cell>
          <cell r="U226">
            <v>72.099997999999999</v>
          </cell>
          <cell r="V226">
            <v>172</v>
          </cell>
          <cell r="W226">
            <v>0</v>
          </cell>
          <cell r="Y226" t="str">
            <v>A</v>
          </cell>
        </row>
        <row r="227">
          <cell r="A227" t="str">
            <v>MKN96-21</v>
          </cell>
          <cell r="B227">
            <v>4.3000002000000004</v>
          </cell>
          <cell r="C227">
            <v>80.300003000000004</v>
          </cell>
          <cell r="D227">
            <v>3.55</v>
          </cell>
          <cell r="E227">
            <v>1.7330000000000001</v>
          </cell>
          <cell r="F227">
            <v>72.400002000000001</v>
          </cell>
          <cell r="G227">
            <v>37.200001</v>
          </cell>
          <cell r="H227">
            <v>312</v>
          </cell>
          <cell r="I227">
            <v>1.512</v>
          </cell>
          <cell r="J227">
            <v>82.400002000000001</v>
          </cell>
          <cell r="K227">
            <v>2.9000001000000002</v>
          </cell>
          <cell r="L227">
            <v>0.75</v>
          </cell>
          <cell r="M227">
            <v>2</v>
          </cell>
          <cell r="N227">
            <v>2</v>
          </cell>
          <cell r="O227">
            <v>73</v>
          </cell>
          <cell r="P227">
            <v>5.9099997999999996</v>
          </cell>
          <cell r="Q227">
            <v>5.3499999000000003</v>
          </cell>
          <cell r="R227">
            <v>19.600000000000001</v>
          </cell>
          <cell r="S227">
            <v>87.300003000000004</v>
          </cell>
          <cell r="T227">
            <v>0</v>
          </cell>
          <cell r="U227">
            <v>67.599997999999999</v>
          </cell>
          <cell r="V227">
            <v>197</v>
          </cell>
          <cell r="W227">
            <v>255</v>
          </cell>
          <cell r="Y227" t="str">
            <v>D</v>
          </cell>
        </row>
        <row r="228">
          <cell r="A228" t="str">
            <v>MKN96-22</v>
          </cell>
          <cell r="B228">
            <v>4.1999997999999996</v>
          </cell>
          <cell r="C228">
            <v>80.300003000000004</v>
          </cell>
          <cell r="D228">
            <v>3.5</v>
          </cell>
          <cell r="E228">
            <v>1.748</v>
          </cell>
          <cell r="F228">
            <v>74.199996999999996</v>
          </cell>
          <cell r="G228">
            <v>37.700001</v>
          </cell>
          <cell r="H228">
            <v>321</v>
          </cell>
          <cell r="I228">
            <v>1.5009999999999999</v>
          </cell>
          <cell r="J228">
            <v>83.099997999999999</v>
          </cell>
          <cell r="K228">
            <v>3</v>
          </cell>
          <cell r="L228">
            <v>0.72000003000000001</v>
          </cell>
          <cell r="M228">
            <v>2</v>
          </cell>
          <cell r="N228">
            <v>3</v>
          </cell>
          <cell r="O228">
            <v>75</v>
          </cell>
          <cell r="P228">
            <v>5.9000000999999997</v>
          </cell>
          <cell r="Q228">
            <v>5.4000000999999997</v>
          </cell>
          <cell r="R228">
            <v>20</v>
          </cell>
          <cell r="S228">
            <v>88.199996999999996</v>
          </cell>
          <cell r="T228">
            <v>0</v>
          </cell>
          <cell r="U228">
            <v>72.300003000000004</v>
          </cell>
          <cell r="V228">
            <v>195</v>
          </cell>
          <cell r="W228">
            <v>287</v>
          </cell>
          <cell r="Y228" t="str">
            <v>A</v>
          </cell>
        </row>
        <row r="229">
          <cell r="A229" t="str">
            <v>MKN96-23</v>
          </cell>
          <cell r="B229">
            <v>4.3000002000000004</v>
          </cell>
          <cell r="C229">
            <v>80.699996999999996</v>
          </cell>
          <cell r="D229">
            <v>3.7</v>
          </cell>
          <cell r="E229">
            <v>1.716</v>
          </cell>
          <cell r="F229">
            <v>73</v>
          </cell>
          <cell r="G229">
            <v>37.799999</v>
          </cell>
          <cell r="H229">
            <v>256</v>
          </cell>
          <cell r="I229">
            <v>1.512</v>
          </cell>
          <cell r="J229">
            <v>91.199996999999996</v>
          </cell>
          <cell r="K229">
            <v>0.80000000999999998</v>
          </cell>
          <cell r="L229">
            <v>0.75999998999999996</v>
          </cell>
          <cell r="M229">
            <v>1</v>
          </cell>
          <cell r="N229">
            <v>0</v>
          </cell>
          <cell r="O229">
            <v>68</v>
          </cell>
          <cell r="P229">
            <v>5.9200001000000002</v>
          </cell>
          <cell r="Q229">
            <v>5.5999999000000003</v>
          </cell>
          <cell r="R229">
            <v>18.600000000000001</v>
          </cell>
          <cell r="S229">
            <v>84.5</v>
          </cell>
          <cell r="T229">
            <v>0</v>
          </cell>
          <cell r="U229">
            <v>66.599997999999999</v>
          </cell>
          <cell r="V229">
            <v>234</v>
          </cell>
          <cell r="W229">
            <v>219</v>
          </cell>
          <cell r="Y229" t="str">
            <v>C</v>
          </cell>
        </row>
        <row r="230">
          <cell r="A230" t="str">
            <v>MKN96-24</v>
          </cell>
          <cell r="B230">
            <v>4.3000002000000004</v>
          </cell>
          <cell r="C230">
            <v>80.400002000000001</v>
          </cell>
          <cell r="D230">
            <v>3.55</v>
          </cell>
          <cell r="E230">
            <v>1.6839999999999999</v>
          </cell>
          <cell r="F230">
            <v>76.400002000000001</v>
          </cell>
          <cell r="G230">
            <v>40.400002000000001</v>
          </cell>
          <cell r="H230">
            <v>314</v>
          </cell>
          <cell r="I230">
            <v>1.4950000000000001</v>
          </cell>
          <cell r="J230">
            <v>83.5</v>
          </cell>
          <cell r="K230">
            <v>1.7</v>
          </cell>
          <cell r="L230">
            <v>0.74000001000000004</v>
          </cell>
          <cell r="M230">
            <v>1</v>
          </cell>
          <cell r="N230">
            <v>0</v>
          </cell>
          <cell r="O230">
            <v>82</v>
          </cell>
          <cell r="P230">
            <v>5.9499997999999996</v>
          </cell>
          <cell r="Q230">
            <v>5.4000000999999997</v>
          </cell>
          <cell r="R230">
            <v>19.100000000000001</v>
          </cell>
          <cell r="S230">
            <v>83.599997999999999</v>
          </cell>
          <cell r="T230">
            <v>0</v>
          </cell>
          <cell r="U230">
            <v>66</v>
          </cell>
          <cell r="V230">
            <v>197</v>
          </cell>
          <cell r="W230">
            <v>177</v>
          </cell>
          <cell r="Y230" t="str">
            <v>C</v>
          </cell>
        </row>
        <row r="231">
          <cell r="A231" t="str">
            <v>MMP96-01</v>
          </cell>
          <cell r="B231">
            <v>4.5</v>
          </cell>
          <cell r="C231">
            <v>80.800003000000004</v>
          </cell>
          <cell r="D231">
            <v>3.3499998999999998</v>
          </cell>
          <cell r="E231">
            <v>1.6619999000000001</v>
          </cell>
          <cell r="F231">
            <v>74.099997999999999</v>
          </cell>
          <cell r="G231">
            <v>39.799999</v>
          </cell>
          <cell r="H231">
            <v>329</v>
          </cell>
          <cell r="I231">
            <v>1.5700000999999999</v>
          </cell>
          <cell r="J231">
            <v>89.699996999999996</v>
          </cell>
          <cell r="K231">
            <v>1.7</v>
          </cell>
          <cell r="L231">
            <v>0.69</v>
          </cell>
          <cell r="M231">
            <v>2</v>
          </cell>
          <cell r="N231">
            <v>2</v>
          </cell>
          <cell r="O231">
            <v>75</v>
          </cell>
          <cell r="P231">
            <v>5.9099997999999996</v>
          </cell>
          <cell r="Q231">
            <v>5.8499999000000003</v>
          </cell>
          <cell r="R231">
            <v>18.5</v>
          </cell>
          <cell r="S231">
            <v>92.599997999999999</v>
          </cell>
          <cell r="T231">
            <v>0</v>
          </cell>
          <cell r="U231">
            <v>75.300003000000004</v>
          </cell>
          <cell r="V231">
            <v>0</v>
          </cell>
          <cell r="W231">
            <v>0</v>
          </cell>
          <cell r="Y231" t="str">
            <v>A</v>
          </cell>
        </row>
        <row r="232">
          <cell r="A232" t="str">
            <v>MMP96-02</v>
          </cell>
          <cell r="B232">
            <v>4.4000000999999997</v>
          </cell>
          <cell r="C232">
            <v>81</v>
          </cell>
          <cell r="D232">
            <v>3.6500001000000002</v>
          </cell>
          <cell r="E232">
            <v>1.647</v>
          </cell>
          <cell r="F232">
            <v>73.5</v>
          </cell>
          <cell r="G232">
            <v>39.799999</v>
          </cell>
          <cell r="H232">
            <v>313</v>
          </cell>
          <cell r="I232">
            <v>1.554</v>
          </cell>
          <cell r="J232">
            <v>89.199996999999996</v>
          </cell>
          <cell r="K232">
            <v>1</v>
          </cell>
          <cell r="L232">
            <v>0.72000003000000001</v>
          </cell>
          <cell r="M232">
            <v>1</v>
          </cell>
          <cell r="N232">
            <v>3</v>
          </cell>
          <cell r="O232">
            <v>76</v>
          </cell>
          <cell r="P232">
            <v>5.9000000999999997</v>
          </cell>
          <cell r="Q232">
            <v>6.25</v>
          </cell>
          <cell r="R232">
            <v>18.600000000000001</v>
          </cell>
          <cell r="S232">
            <v>96.199996999999996</v>
          </cell>
          <cell r="T232">
            <v>0</v>
          </cell>
          <cell r="U232">
            <v>84.400002000000001</v>
          </cell>
          <cell r="V232">
            <v>0</v>
          </cell>
          <cell r="W232">
            <v>0</v>
          </cell>
          <cell r="Y232" t="str">
            <v>B</v>
          </cell>
        </row>
        <row r="233">
          <cell r="A233" t="str">
            <v>MMP96-03</v>
          </cell>
          <cell r="B233">
            <v>4.1999997999999996</v>
          </cell>
          <cell r="C233">
            <v>81.699996999999996</v>
          </cell>
          <cell r="D233">
            <v>4.25</v>
          </cell>
          <cell r="E233">
            <v>1.6359999999999999</v>
          </cell>
          <cell r="F233">
            <v>73.199996999999996</v>
          </cell>
          <cell r="G233">
            <v>39.799999</v>
          </cell>
          <cell r="H233">
            <v>276</v>
          </cell>
          <cell r="I233">
            <v>1.5589999999999999</v>
          </cell>
          <cell r="J233">
            <v>86.099997999999999</v>
          </cell>
          <cell r="K233">
            <v>1.1000000000000001</v>
          </cell>
          <cell r="L233">
            <v>0.74000001000000004</v>
          </cell>
          <cell r="M233">
            <v>1</v>
          </cell>
          <cell r="N233">
            <v>0</v>
          </cell>
          <cell r="O233">
            <v>80</v>
          </cell>
          <cell r="P233">
            <v>5.9000000999999997</v>
          </cell>
          <cell r="Q233">
            <v>6.6500000999999997</v>
          </cell>
          <cell r="R233">
            <v>17.899999999999999</v>
          </cell>
          <cell r="S233">
            <v>92.900002000000001</v>
          </cell>
          <cell r="T233">
            <v>0</v>
          </cell>
          <cell r="U233">
            <v>73.5</v>
          </cell>
          <cell r="V233">
            <v>400</v>
          </cell>
          <cell r="W233">
            <v>172</v>
          </cell>
          <cell r="Y233" t="str">
            <v>A</v>
          </cell>
        </row>
        <row r="234">
          <cell r="A234" t="str">
            <v>MMP96-04</v>
          </cell>
          <cell r="B234">
            <v>4.6999997999999996</v>
          </cell>
          <cell r="C234">
            <v>81</v>
          </cell>
          <cell r="D234">
            <v>4.0999999000000003</v>
          </cell>
          <cell r="E234">
            <v>1.6759999999999999</v>
          </cell>
          <cell r="F234">
            <v>75.800003000000004</v>
          </cell>
          <cell r="G234">
            <v>40.400002000000001</v>
          </cell>
          <cell r="H234">
            <v>301</v>
          </cell>
          <cell r="I234">
            <v>1.5589999999999999</v>
          </cell>
          <cell r="J234">
            <v>88.800003000000004</v>
          </cell>
          <cell r="K234">
            <v>0.69999999000000002</v>
          </cell>
          <cell r="L234">
            <v>0.74000001000000004</v>
          </cell>
          <cell r="M234">
            <v>2</v>
          </cell>
          <cell r="N234">
            <v>0</v>
          </cell>
          <cell r="O234">
            <v>77</v>
          </cell>
          <cell r="P234">
            <v>5.8899999000000003</v>
          </cell>
          <cell r="Q234">
            <v>6.5</v>
          </cell>
          <cell r="R234">
            <v>18.700001</v>
          </cell>
          <cell r="S234">
            <v>93.300003000000004</v>
          </cell>
          <cell r="T234">
            <v>0</v>
          </cell>
          <cell r="U234">
            <v>69.5</v>
          </cell>
          <cell r="V234">
            <v>279</v>
          </cell>
          <cell r="W234">
            <v>197</v>
          </cell>
          <cell r="Y234" t="str">
            <v>D</v>
          </cell>
        </row>
        <row r="235">
          <cell r="A235" t="str">
            <v>MMP96-05</v>
          </cell>
          <cell r="B235">
            <v>4.0999999000000003</v>
          </cell>
          <cell r="C235">
            <v>81</v>
          </cell>
          <cell r="D235">
            <v>4.3000002000000004</v>
          </cell>
          <cell r="E235">
            <v>1.671</v>
          </cell>
          <cell r="F235">
            <v>74.800003000000004</v>
          </cell>
          <cell r="G235">
            <v>39.799999</v>
          </cell>
          <cell r="H235">
            <v>301</v>
          </cell>
          <cell r="I235">
            <v>1.5329999999999999</v>
          </cell>
          <cell r="J235">
            <v>86.5</v>
          </cell>
          <cell r="K235">
            <v>1</v>
          </cell>
          <cell r="L235">
            <v>0.73000001999999997</v>
          </cell>
          <cell r="M235">
            <v>1</v>
          </cell>
          <cell r="N235">
            <v>0</v>
          </cell>
          <cell r="O235">
            <v>81</v>
          </cell>
          <cell r="P235">
            <v>5.8400002000000004</v>
          </cell>
          <cell r="Q235">
            <v>6.8000002000000004</v>
          </cell>
          <cell r="R235">
            <v>18.899999999999999</v>
          </cell>
          <cell r="S235">
            <v>93.099997999999999</v>
          </cell>
          <cell r="T235">
            <v>0</v>
          </cell>
          <cell r="U235">
            <v>77.599997999999999</v>
          </cell>
          <cell r="V235">
            <v>282</v>
          </cell>
          <cell r="W235">
            <v>183</v>
          </cell>
          <cell r="Y235" t="str">
            <v>A</v>
          </cell>
        </row>
        <row r="236">
          <cell r="A236" t="str">
            <v>MMP96-06</v>
          </cell>
          <cell r="B236">
            <v>4.1999997999999996</v>
          </cell>
          <cell r="C236">
            <v>81.099997999999999</v>
          </cell>
          <cell r="D236">
            <v>3.9000001000000002</v>
          </cell>
          <cell r="E236">
            <v>1.669</v>
          </cell>
          <cell r="F236">
            <v>74.699996999999996</v>
          </cell>
          <cell r="G236">
            <v>39.799999</v>
          </cell>
          <cell r="H236">
            <v>312</v>
          </cell>
          <cell r="I236">
            <v>1.534</v>
          </cell>
          <cell r="J236">
            <v>87.300003000000004</v>
          </cell>
          <cell r="K236">
            <v>1</v>
          </cell>
          <cell r="L236">
            <v>0.73000001999999997</v>
          </cell>
          <cell r="M236">
            <v>0</v>
          </cell>
          <cell r="N236">
            <v>0</v>
          </cell>
          <cell r="O236">
            <v>82</v>
          </cell>
          <cell r="P236">
            <v>5.8499999000000003</v>
          </cell>
          <cell r="Q236">
            <v>6.3499999000000003</v>
          </cell>
          <cell r="R236">
            <v>18.5</v>
          </cell>
          <cell r="S236">
            <v>93.699996999999996</v>
          </cell>
          <cell r="T236">
            <v>0</v>
          </cell>
          <cell r="U236">
            <v>72.400002000000001</v>
          </cell>
          <cell r="V236">
            <v>428</v>
          </cell>
          <cell r="W236">
            <v>210</v>
          </cell>
          <cell r="Y236" t="str">
            <v>A</v>
          </cell>
        </row>
        <row r="237">
          <cell r="A237" t="str">
            <v>MMP96-07</v>
          </cell>
          <cell r="B237">
            <v>4.1999997999999996</v>
          </cell>
          <cell r="C237">
            <v>80.5</v>
          </cell>
          <cell r="D237">
            <v>3.9000001000000002</v>
          </cell>
          <cell r="E237">
            <v>1.669</v>
          </cell>
          <cell r="F237">
            <v>74.900002000000001</v>
          </cell>
          <cell r="G237">
            <v>39.900002000000001</v>
          </cell>
          <cell r="H237">
            <v>295</v>
          </cell>
          <cell r="I237">
            <v>1.5629999999999999</v>
          </cell>
          <cell r="J237">
            <v>88.300003000000004</v>
          </cell>
          <cell r="K237">
            <v>0.5</v>
          </cell>
          <cell r="L237">
            <v>0.81</v>
          </cell>
          <cell r="M237">
            <v>1</v>
          </cell>
          <cell r="N237">
            <v>1</v>
          </cell>
          <cell r="O237">
            <v>78</v>
          </cell>
          <cell r="P237">
            <v>5.8099999000000002</v>
          </cell>
          <cell r="Q237">
            <v>6.6999997999999996</v>
          </cell>
          <cell r="R237">
            <v>19.299999</v>
          </cell>
          <cell r="S237">
            <v>92.900002000000001</v>
          </cell>
          <cell r="T237">
            <v>0</v>
          </cell>
          <cell r="U237">
            <v>72.300003000000004</v>
          </cell>
          <cell r="V237">
            <v>245</v>
          </cell>
          <cell r="W237">
            <v>153</v>
          </cell>
          <cell r="Y237" t="str">
            <v>A</v>
          </cell>
        </row>
        <row r="238">
          <cell r="A238" t="str">
            <v>MMP96-08</v>
          </cell>
          <cell r="B238">
            <v>4.0999999000000003</v>
          </cell>
          <cell r="C238">
            <v>80.900002000000001</v>
          </cell>
          <cell r="D238">
            <v>3.75</v>
          </cell>
          <cell r="E238">
            <v>1.6289998999999999</v>
          </cell>
          <cell r="F238">
            <v>73.699996999999996</v>
          </cell>
          <cell r="G238">
            <v>40.200001</v>
          </cell>
          <cell r="H238">
            <v>249</v>
          </cell>
          <cell r="I238">
            <v>1.573</v>
          </cell>
          <cell r="J238">
            <v>89.300003000000004</v>
          </cell>
          <cell r="K238">
            <v>0.80000000999999998</v>
          </cell>
          <cell r="L238">
            <v>0.80000000999999998</v>
          </cell>
          <cell r="M238">
            <v>0</v>
          </cell>
          <cell r="N238">
            <v>1</v>
          </cell>
          <cell r="O238">
            <v>80</v>
          </cell>
          <cell r="P238">
            <v>5.7600002000000003</v>
          </cell>
          <cell r="Q238">
            <v>6.5599999000000002</v>
          </cell>
          <cell r="R238">
            <v>17.5</v>
          </cell>
          <cell r="S238">
            <v>95</v>
          </cell>
          <cell r="T238">
            <v>0</v>
          </cell>
          <cell r="U238">
            <v>81.099997999999999</v>
          </cell>
          <cell r="V238">
            <v>167</v>
          </cell>
          <cell r="W238">
            <v>117</v>
          </cell>
          <cell r="Y238" t="str">
            <v>B</v>
          </cell>
        </row>
        <row r="239">
          <cell r="A239" t="str">
            <v>MMP96-09</v>
          </cell>
          <cell r="B239">
            <v>4.1999997999999996</v>
          </cell>
          <cell r="C239">
            <v>80.5</v>
          </cell>
          <cell r="D239">
            <v>3.7</v>
          </cell>
          <cell r="E239">
            <v>1.6539999999999999</v>
          </cell>
          <cell r="F239">
            <v>74.900002000000001</v>
          </cell>
          <cell r="G239">
            <v>40.299999</v>
          </cell>
          <cell r="H239">
            <v>315</v>
          </cell>
          <cell r="I239">
            <v>1.5509999999999999</v>
          </cell>
          <cell r="J239">
            <v>89.300003000000004</v>
          </cell>
          <cell r="K239">
            <v>0.5</v>
          </cell>
          <cell r="L239">
            <v>0.79000002000000003</v>
          </cell>
          <cell r="M239">
            <v>2</v>
          </cell>
          <cell r="N239">
            <v>0</v>
          </cell>
          <cell r="O239">
            <v>81</v>
          </cell>
          <cell r="P239">
            <v>5.7600002000000003</v>
          </cell>
          <cell r="Q239">
            <v>6.4499997999999996</v>
          </cell>
          <cell r="R239">
            <v>18.299999</v>
          </cell>
          <cell r="S239">
            <v>95.5</v>
          </cell>
          <cell r="T239">
            <v>0</v>
          </cell>
          <cell r="U239">
            <v>81.599997999999999</v>
          </cell>
          <cell r="V239">
            <v>162</v>
          </cell>
          <cell r="W239">
            <v>142</v>
          </cell>
          <cell r="Y239" t="str">
            <v>B</v>
          </cell>
        </row>
        <row r="240">
          <cell r="A240" t="str">
            <v>MMP96-10</v>
          </cell>
          <cell r="B240">
            <v>4.1999997999999996</v>
          </cell>
          <cell r="C240">
            <v>80.699996999999996</v>
          </cell>
          <cell r="D240">
            <v>3.8499998999999998</v>
          </cell>
          <cell r="E240">
            <v>1.6619999000000001</v>
          </cell>
          <cell r="F240">
            <v>74.599997999999999</v>
          </cell>
          <cell r="G240">
            <v>39.900002000000001</v>
          </cell>
          <cell r="H240">
            <v>296</v>
          </cell>
          <cell r="I240">
            <v>1.5680000000000001</v>
          </cell>
          <cell r="J240">
            <v>88</v>
          </cell>
          <cell r="K240">
            <v>0.5</v>
          </cell>
          <cell r="L240">
            <v>0.79000002000000003</v>
          </cell>
          <cell r="M240">
            <v>1</v>
          </cell>
          <cell r="N240">
            <v>0</v>
          </cell>
          <cell r="O240">
            <v>75</v>
          </cell>
          <cell r="P240">
            <v>5.7800001999999999</v>
          </cell>
          <cell r="Q240">
            <v>6.5500002000000004</v>
          </cell>
          <cell r="R240">
            <v>18.799999</v>
          </cell>
          <cell r="S240">
            <v>92.800003000000004</v>
          </cell>
          <cell r="T240">
            <v>0</v>
          </cell>
          <cell r="U240">
            <v>75</v>
          </cell>
          <cell r="V240">
            <v>143</v>
          </cell>
          <cell r="W240">
            <v>151</v>
          </cell>
          <cell r="Y240" t="str">
            <v>A</v>
          </cell>
        </row>
        <row r="241">
          <cell r="A241" t="str">
            <v>MMP96-11</v>
          </cell>
          <cell r="B241">
            <v>4.3000002000000004</v>
          </cell>
          <cell r="C241">
            <v>80.599997999999999</v>
          </cell>
          <cell r="D241">
            <v>3.9000001000000002</v>
          </cell>
          <cell r="E241">
            <v>1.659</v>
          </cell>
          <cell r="F241">
            <v>76.900002000000001</v>
          </cell>
          <cell r="G241">
            <v>41.299999</v>
          </cell>
          <cell r="H241">
            <v>307</v>
          </cell>
          <cell r="I241">
            <v>1.54</v>
          </cell>
          <cell r="J241">
            <v>86.599997999999999</v>
          </cell>
          <cell r="K241">
            <v>0.5</v>
          </cell>
          <cell r="L241">
            <v>0.81</v>
          </cell>
          <cell r="M241">
            <v>1</v>
          </cell>
          <cell r="N241">
            <v>0</v>
          </cell>
          <cell r="O241">
            <v>77</v>
          </cell>
          <cell r="P241">
            <v>6.02</v>
          </cell>
          <cell r="Q241">
            <v>6.4499997999999996</v>
          </cell>
          <cell r="R241">
            <v>21.1</v>
          </cell>
          <cell r="S241">
            <v>96</v>
          </cell>
          <cell r="T241">
            <v>0</v>
          </cell>
          <cell r="U241">
            <v>81.199996999999996</v>
          </cell>
          <cell r="V241">
            <v>331</v>
          </cell>
          <cell r="W241">
            <v>150</v>
          </cell>
          <cell r="Y241" t="str">
            <v>B</v>
          </cell>
        </row>
        <row r="242">
          <cell r="A242" t="str">
            <v>MMP96-12</v>
          </cell>
          <cell r="B242">
            <v>4.1999997999999996</v>
          </cell>
          <cell r="C242">
            <v>80.599997999999999</v>
          </cell>
          <cell r="D242">
            <v>3.8499998999999998</v>
          </cell>
          <cell r="E242">
            <v>1.6670001000000001</v>
          </cell>
          <cell r="F242">
            <v>76.199996999999996</v>
          </cell>
          <cell r="G242">
            <v>40.599997999999999</v>
          </cell>
          <cell r="H242">
            <v>314</v>
          </cell>
          <cell r="I242">
            <v>1.5349999999999999</v>
          </cell>
          <cell r="J242">
            <v>86.900002000000001</v>
          </cell>
          <cell r="K242">
            <v>0.60000001999999997</v>
          </cell>
          <cell r="L242">
            <v>0.75999998999999996</v>
          </cell>
          <cell r="M242">
            <v>3</v>
          </cell>
          <cell r="N242">
            <v>0</v>
          </cell>
          <cell r="O242">
            <v>79</v>
          </cell>
          <cell r="P242">
            <v>5.98</v>
          </cell>
          <cell r="Q242">
            <v>6.4000000999999997</v>
          </cell>
          <cell r="R242">
            <v>20.5</v>
          </cell>
          <cell r="S242">
            <v>95.300003000000004</v>
          </cell>
          <cell r="T242">
            <v>0</v>
          </cell>
          <cell r="U242">
            <v>81.199996999999996</v>
          </cell>
          <cell r="V242">
            <v>331</v>
          </cell>
          <cell r="W242">
            <v>173</v>
          </cell>
          <cell r="Y242" t="str">
            <v>B</v>
          </cell>
        </row>
        <row r="243">
          <cell r="A243" t="str">
            <v>MMP96-13</v>
          </cell>
          <cell r="B243">
            <v>4.0999999000000003</v>
          </cell>
          <cell r="C243">
            <v>80.599997999999999</v>
          </cell>
          <cell r="D243">
            <v>3.8499998999999998</v>
          </cell>
          <cell r="E243">
            <v>1.6140000000000001</v>
          </cell>
          <cell r="F243">
            <v>75.699996999999996</v>
          </cell>
          <cell r="G243">
            <v>41.700001</v>
          </cell>
          <cell r="H243">
            <v>308</v>
          </cell>
          <cell r="I243">
            <v>1.5269999999999999</v>
          </cell>
          <cell r="J243">
            <v>87.800003000000004</v>
          </cell>
          <cell r="K243">
            <v>0.2</v>
          </cell>
          <cell r="L243">
            <v>0.75999998999999996</v>
          </cell>
          <cell r="M243">
            <v>1</v>
          </cell>
          <cell r="N243">
            <v>0</v>
          </cell>
          <cell r="O243">
            <v>89</v>
          </cell>
          <cell r="P243">
            <v>5.98</v>
          </cell>
          <cell r="Q243">
            <v>7.1999997999999996</v>
          </cell>
          <cell r="R243">
            <v>19.700001</v>
          </cell>
          <cell r="S243">
            <v>92.400002000000001</v>
          </cell>
          <cell r="T243">
            <v>0</v>
          </cell>
          <cell r="U243">
            <v>73.900002000000001</v>
          </cell>
          <cell r="V243">
            <v>358</v>
          </cell>
          <cell r="W243">
            <v>147</v>
          </cell>
          <cell r="Y243" t="str">
            <v>A</v>
          </cell>
        </row>
        <row r="244">
          <cell r="A244" t="str">
            <v>MMP96-14</v>
          </cell>
          <cell r="B244">
            <v>4.0999999000000003</v>
          </cell>
          <cell r="C244">
            <v>80.800003000000004</v>
          </cell>
          <cell r="D244">
            <v>3.9000001000000002</v>
          </cell>
          <cell r="E244">
            <v>1.659</v>
          </cell>
          <cell r="F244">
            <v>75.699996999999996</v>
          </cell>
          <cell r="G244">
            <v>40.5</v>
          </cell>
          <cell r="H244">
            <v>292</v>
          </cell>
          <cell r="I244">
            <v>1.5309999999999999</v>
          </cell>
          <cell r="J244">
            <v>87</v>
          </cell>
          <cell r="K244">
            <v>0.40000001000000002</v>
          </cell>
          <cell r="L244">
            <v>0.77999996999999999</v>
          </cell>
          <cell r="M244">
            <v>0</v>
          </cell>
          <cell r="N244">
            <v>0</v>
          </cell>
          <cell r="O244">
            <v>88</v>
          </cell>
          <cell r="P244">
            <v>5.9899997999999997</v>
          </cell>
          <cell r="Q244">
            <v>7.0500002000000004</v>
          </cell>
          <cell r="R244">
            <v>20.100000000000001</v>
          </cell>
          <cell r="S244">
            <v>92.5</v>
          </cell>
          <cell r="T244">
            <v>0</v>
          </cell>
          <cell r="U244">
            <v>75.400002000000001</v>
          </cell>
          <cell r="V244">
            <v>267</v>
          </cell>
          <cell r="W244">
            <v>214</v>
          </cell>
          <cell r="Y244" t="str">
            <v>A</v>
          </cell>
        </row>
        <row r="245">
          <cell r="A245" t="str">
            <v>MMP96-15</v>
          </cell>
          <cell r="B245">
            <v>4</v>
          </cell>
          <cell r="C245">
            <v>80.699996999999996</v>
          </cell>
          <cell r="D245">
            <v>4.0999999000000003</v>
          </cell>
          <cell r="E245">
            <v>1.615</v>
          </cell>
          <cell r="F245">
            <v>75.5</v>
          </cell>
          <cell r="G245">
            <v>41.5</v>
          </cell>
          <cell r="H245">
            <v>274</v>
          </cell>
          <cell r="I245">
            <v>1.5309999999999999</v>
          </cell>
          <cell r="J245">
            <v>84.400002000000001</v>
          </cell>
          <cell r="K245">
            <v>0.30000000999999998</v>
          </cell>
          <cell r="L245">
            <v>0.75</v>
          </cell>
          <cell r="M245">
            <v>1</v>
          </cell>
          <cell r="N245">
            <v>0</v>
          </cell>
          <cell r="O245">
            <v>87</v>
          </cell>
          <cell r="P245">
            <v>5.6799998</v>
          </cell>
          <cell r="Q245">
            <v>6.9000000999999997</v>
          </cell>
          <cell r="R245">
            <v>19.299999</v>
          </cell>
          <cell r="S245">
            <v>97</v>
          </cell>
          <cell r="T245">
            <v>0</v>
          </cell>
          <cell r="U245">
            <v>82.800003000000004</v>
          </cell>
          <cell r="V245">
            <v>264</v>
          </cell>
          <cell r="W245">
            <v>179</v>
          </cell>
          <cell r="Y245" t="str">
            <v>B</v>
          </cell>
        </row>
        <row r="246">
          <cell r="A246" t="str">
            <v>MMP96-16</v>
          </cell>
          <cell r="B246">
            <v>4</v>
          </cell>
          <cell r="C246">
            <v>80.400002000000001</v>
          </cell>
          <cell r="D246">
            <v>3.95</v>
          </cell>
          <cell r="E246">
            <v>1.6240000000000001</v>
          </cell>
          <cell r="F246">
            <v>75.199996999999996</v>
          </cell>
          <cell r="G246">
            <v>41.099997999999999</v>
          </cell>
          <cell r="H246">
            <v>279</v>
          </cell>
          <cell r="I246">
            <v>1.5389999999999999</v>
          </cell>
          <cell r="J246">
            <v>84.5</v>
          </cell>
          <cell r="K246">
            <v>0.40000001000000002</v>
          </cell>
          <cell r="L246">
            <v>0.70999997999999997</v>
          </cell>
          <cell r="M246">
            <v>2</v>
          </cell>
          <cell r="N246">
            <v>0</v>
          </cell>
          <cell r="O246">
            <v>86</v>
          </cell>
          <cell r="P246">
            <v>5.6999997999999996</v>
          </cell>
          <cell r="Q246">
            <v>6.0500002000000004</v>
          </cell>
          <cell r="R246">
            <v>19.100000000000001</v>
          </cell>
          <cell r="S246">
            <v>92.800003000000004</v>
          </cell>
          <cell r="T246">
            <v>0</v>
          </cell>
          <cell r="U246">
            <v>76.099997999999999</v>
          </cell>
          <cell r="V246">
            <v>344</v>
          </cell>
          <cell r="W246">
            <v>120</v>
          </cell>
          <cell r="Y246" t="str">
            <v>A</v>
          </cell>
        </row>
        <row r="247">
          <cell r="A247" t="str">
            <v>MMP96-17</v>
          </cell>
          <cell r="B247">
            <v>3.9000001000000002</v>
          </cell>
          <cell r="C247">
            <v>80.099997999999999</v>
          </cell>
          <cell r="D247">
            <v>4</v>
          </cell>
          <cell r="E247">
            <v>1.5930001</v>
          </cell>
          <cell r="F247">
            <v>73.599997999999999</v>
          </cell>
          <cell r="G247">
            <v>40.900002000000001</v>
          </cell>
          <cell r="H247">
            <v>254</v>
          </cell>
          <cell r="I247">
            <v>1.5190001</v>
          </cell>
          <cell r="J247">
            <v>83.199996999999996</v>
          </cell>
          <cell r="K247">
            <v>0.40000001000000002</v>
          </cell>
          <cell r="L247">
            <v>0.72000003000000001</v>
          </cell>
          <cell r="M247">
            <v>3</v>
          </cell>
          <cell r="N247">
            <v>0</v>
          </cell>
          <cell r="O247">
            <v>93</v>
          </cell>
          <cell r="P247">
            <v>5.9099997999999996</v>
          </cell>
          <cell r="Q247">
            <v>6.5999999000000003</v>
          </cell>
          <cell r="R247">
            <v>17</v>
          </cell>
          <cell r="S247">
            <v>94.5</v>
          </cell>
          <cell r="T247">
            <v>0</v>
          </cell>
          <cell r="U247">
            <v>81.5</v>
          </cell>
          <cell r="V247">
            <v>299</v>
          </cell>
          <cell r="W247">
            <v>133</v>
          </cell>
          <cell r="Y247" t="str">
            <v>A</v>
          </cell>
        </row>
        <row r="248">
          <cell r="A248" t="str">
            <v>MMP96-18</v>
          </cell>
          <cell r="B248">
            <v>4</v>
          </cell>
          <cell r="C248">
            <v>80.699996999999996</v>
          </cell>
          <cell r="D248">
            <v>4.0999999000000003</v>
          </cell>
          <cell r="E248">
            <v>1.633</v>
          </cell>
          <cell r="F248">
            <v>75.699996999999996</v>
          </cell>
          <cell r="G248">
            <v>41.099997999999999</v>
          </cell>
          <cell r="H248">
            <v>286</v>
          </cell>
          <cell r="I248">
            <v>1.518</v>
          </cell>
          <cell r="J248">
            <v>88.199996999999996</v>
          </cell>
          <cell r="K248">
            <v>0.2</v>
          </cell>
          <cell r="L248">
            <v>0.75999998999999996</v>
          </cell>
          <cell r="M248">
            <v>2</v>
          </cell>
          <cell r="N248">
            <v>1</v>
          </cell>
          <cell r="O248">
            <v>91</v>
          </cell>
          <cell r="P248">
            <v>5.9000000999999997</v>
          </cell>
          <cell r="Q248">
            <v>7.0999999000000003</v>
          </cell>
          <cell r="R248">
            <v>17.100000000000001</v>
          </cell>
          <cell r="S248">
            <v>95.199996999999996</v>
          </cell>
          <cell r="T248">
            <v>0</v>
          </cell>
          <cell r="U248">
            <v>75.099997999999999</v>
          </cell>
          <cell r="V248">
            <v>312</v>
          </cell>
          <cell r="W248">
            <v>85</v>
          </cell>
          <cell r="Y248" t="str">
            <v>B</v>
          </cell>
        </row>
        <row r="249">
          <cell r="A249" t="str">
            <v>MMP96-19</v>
          </cell>
          <cell r="B249">
            <v>3.9000001000000002</v>
          </cell>
          <cell r="C249">
            <v>80.699996999999996</v>
          </cell>
          <cell r="D249">
            <v>4.1999997999999996</v>
          </cell>
          <cell r="E249">
            <v>1.607</v>
          </cell>
          <cell r="F249">
            <v>78.599997999999999</v>
          </cell>
          <cell r="G249">
            <v>43.299999</v>
          </cell>
          <cell r="H249">
            <v>287</v>
          </cell>
          <cell r="I249">
            <v>1.5149999999999999</v>
          </cell>
          <cell r="J249">
            <v>88.300003000000004</v>
          </cell>
          <cell r="K249">
            <v>0.2</v>
          </cell>
          <cell r="L249">
            <v>0.75</v>
          </cell>
          <cell r="M249">
            <v>0</v>
          </cell>
          <cell r="N249">
            <v>0</v>
          </cell>
          <cell r="O249">
            <v>93</v>
          </cell>
          <cell r="P249">
            <v>5.8899999000000003</v>
          </cell>
          <cell r="Q249">
            <v>7.1999997999999996</v>
          </cell>
          <cell r="R249">
            <v>18.299999</v>
          </cell>
          <cell r="S249">
            <v>94.300003000000004</v>
          </cell>
          <cell r="T249">
            <v>0</v>
          </cell>
          <cell r="U249">
            <v>77.400002000000001</v>
          </cell>
          <cell r="V249">
            <v>298</v>
          </cell>
          <cell r="W249">
            <v>74</v>
          </cell>
          <cell r="Y249" t="str">
            <v>A</v>
          </cell>
        </row>
        <row r="250">
          <cell r="A250" t="str">
            <v>MMP96-20</v>
          </cell>
          <cell r="B250">
            <v>4</v>
          </cell>
          <cell r="C250">
            <v>80.400002000000001</v>
          </cell>
          <cell r="D250">
            <v>3.25</v>
          </cell>
          <cell r="E250">
            <v>1.6220000000000001</v>
          </cell>
          <cell r="F250">
            <v>72.5</v>
          </cell>
          <cell r="G250">
            <v>39.599997999999999</v>
          </cell>
          <cell r="H250">
            <v>318</v>
          </cell>
          <cell r="I250">
            <v>1.552</v>
          </cell>
          <cell r="J250">
            <v>86.199996999999996</v>
          </cell>
          <cell r="K250">
            <v>0.5</v>
          </cell>
          <cell r="L250">
            <v>0.69999999000000002</v>
          </cell>
          <cell r="M250">
            <v>4</v>
          </cell>
          <cell r="N250">
            <v>0</v>
          </cell>
          <cell r="O250">
            <v>87</v>
          </cell>
          <cell r="P250">
            <v>5.96</v>
          </cell>
          <cell r="Q250">
            <v>5.75</v>
          </cell>
          <cell r="R250">
            <v>18.200001</v>
          </cell>
          <cell r="S250">
            <v>93</v>
          </cell>
          <cell r="T250">
            <v>0</v>
          </cell>
          <cell r="U250">
            <v>76.199996999999996</v>
          </cell>
          <cell r="V250">
            <v>233</v>
          </cell>
          <cell r="W250">
            <v>132</v>
          </cell>
          <cell r="Y250" t="str">
            <v>A</v>
          </cell>
        </row>
        <row r="251">
          <cell r="A251" t="str">
            <v>MMP96-21</v>
          </cell>
          <cell r="B251">
            <v>4.0999999000000003</v>
          </cell>
          <cell r="C251">
            <v>80.300003000000004</v>
          </cell>
          <cell r="D251">
            <v>3.3499998999999998</v>
          </cell>
          <cell r="E251">
            <v>1.6569999</v>
          </cell>
          <cell r="F251">
            <v>71.400002000000001</v>
          </cell>
          <cell r="G251">
            <v>38.200001</v>
          </cell>
          <cell r="H251">
            <v>279</v>
          </cell>
          <cell r="I251">
            <v>1.5429999999999999</v>
          </cell>
          <cell r="J251">
            <v>85.5</v>
          </cell>
          <cell r="K251">
            <v>0.80000000999999998</v>
          </cell>
          <cell r="L251">
            <v>0.68000000999999999</v>
          </cell>
          <cell r="M251">
            <v>2</v>
          </cell>
          <cell r="N251">
            <v>0</v>
          </cell>
          <cell r="O251">
            <v>87</v>
          </cell>
          <cell r="P251">
            <v>5.8899999000000003</v>
          </cell>
          <cell r="Q251">
            <v>5.6999997999999996</v>
          </cell>
          <cell r="R251">
            <v>17</v>
          </cell>
          <cell r="S251">
            <v>92.599997999999999</v>
          </cell>
          <cell r="T251">
            <v>0</v>
          </cell>
          <cell r="U251">
            <v>73.400002000000001</v>
          </cell>
          <cell r="V251">
            <v>256</v>
          </cell>
          <cell r="W251">
            <v>148</v>
          </cell>
          <cell r="Y251" t="str">
            <v>A</v>
          </cell>
        </row>
        <row r="252">
          <cell r="A252" t="str">
            <v>MMP96-22</v>
          </cell>
          <cell r="B252">
            <v>4.3000002000000004</v>
          </cell>
          <cell r="C252">
            <v>80.099997999999999</v>
          </cell>
          <cell r="D252">
            <v>3.7</v>
          </cell>
          <cell r="E252">
            <v>1.6259999999999999</v>
          </cell>
          <cell r="F252">
            <v>71.800003000000004</v>
          </cell>
          <cell r="G252">
            <v>39.900002000000001</v>
          </cell>
          <cell r="H252">
            <v>276</v>
          </cell>
          <cell r="I252">
            <v>1.5420001000000001</v>
          </cell>
          <cell r="J252">
            <v>85.699996999999996</v>
          </cell>
          <cell r="K252">
            <v>0.69999999000000002</v>
          </cell>
          <cell r="L252">
            <v>0.73000001999999997</v>
          </cell>
          <cell r="M252">
            <v>3</v>
          </cell>
          <cell r="N252">
            <v>1</v>
          </cell>
          <cell r="O252">
            <v>75</v>
          </cell>
          <cell r="P252">
            <v>5.8899999000000003</v>
          </cell>
          <cell r="Q252">
            <v>6.3499999000000003</v>
          </cell>
          <cell r="R252">
            <v>18.100000000000001</v>
          </cell>
          <cell r="S252">
            <v>91</v>
          </cell>
          <cell r="T252">
            <v>1</v>
          </cell>
          <cell r="U252">
            <v>67.599997999999999</v>
          </cell>
          <cell r="V252">
            <v>176</v>
          </cell>
          <cell r="W252">
            <v>153</v>
          </cell>
          <cell r="Y252" t="str">
            <v>D</v>
          </cell>
        </row>
        <row r="253">
          <cell r="A253" t="str">
            <v>MMP96-23</v>
          </cell>
          <cell r="B253">
            <v>4.3000002000000004</v>
          </cell>
          <cell r="C253">
            <v>80.099997999999999</v>
          </cell>
          <cell r="D253">
            <v>3.45</v>
          </cell>
          <cell r="E253">
            <v>1.633</v>
          </cell>
          <cell r="F253">
            <v>73.599997999999999</v>
          </cell>
          <cell r="G253">
            <v>40.099997999999999</v>
          </cell>
          <cell r="H253">
            <v>287</v>
          </cell>
          <cell r="I253">
            <v>1.5249999999999999</v>
          </cell>
          <cell r="J253">
            <v>87.300003000000004</v>
          </cell>
          <cell r="K253">
            <v>0.69999999000000002</v>
          </cell>
          <cell r="L253">
            <v>0.75999998999999996</v>
          </cell>
          <cell r="M253">
            <v>2</v>
          </cell>
          <cell r="N253">
            <v>3</v>
          </cell>
          <cell r="O253">
            <v>77</v>
          </cell>
          <cell r="P253">
            <v>5.9099997999999996</v>
          </cell>
          <cell r="Q253">
            <v>6.0500002000000004</v>
          </cell>
          <cell r="R253">
            <v>19.100000000000001</v>
          </cell>
          <cell r="S253">
            <v>92.699996999999996</v>
          </cell>
          <cell r="T253">
            <v>1</v>
          </cell>
          <cell r="U253">
            <v>70.599997999999999</v>
          </cell>
          <cell r="V253">
            <v>175</v>
          </cell>
          <cell r="W253">
            <v>151</v>
          </cell>
          <cell r="Y253" t="str">
            <v>A</v>
          </cell>
        </row>
        <row r="254">
          <cell r="A254" t="str">
            <v>MMP96-24</v>
          </cell>
          <cell r="B254">
            <v>4.5</v>
          </cell>
          <cell r="C254">
            <v>80.099997999999999</v>
          </cell>
          <cell r="D254">
            <v>3.5999998999999998</v>
          </cell>
          <cell r="E254">
            <v>1.6519999999999999</v>
          </cell>
          <cell r="F254">
            <v>76</v>
          </cell>
          <cell r="G254">
            <v>41</v>
          </cell>
          <cell r="H254">
            <v>293</v>
          </cell>
          <cell r="I254">
            <v>1.508</v>
          </cell>
          <cell r="J254">
            <v>85</v>
          </cell>
          <cell r="K254">
            <v>0.60000001999999997</v>
          </cell>
          <cell r="L254">
            <v>0.75</v>
          </cell>
          <cell r="M254">
            <v>2</v>
          </cell>
          <cell r="N254">
            <v>0</v>
          </cell>
          <cell r="O254">
            <v>79</v>
          </cell>
          <cell r="P254">
            <v>5.9000000999999997</v>
          </cell>
          <cell r="Q254">
            <v>6.4499997999999996</v>
          </cell>
          <cell r="R254">
            <v>20.299999</v>
          </cell>
          <cell r="S254">
            <v>94.300003000000004</v>
          </cell>
          <cell r="T254">
            <v>0</v>
          </cell>
          <cell r="U254">
            <v>80.300003000000004</v>
          </cell>
          <cell r="V254">
            <v>188</v>
          </cell>
          <cell r="W254">
            <v>139</v>
          </cell>
          <cell r="Y254" t="str">
            <v>A</v>
          </cell>
        </row>
        <row r="255">
          <cell r="A255" t="str">
            <v>MMP96-25</v>
          </cell>
          <cell r="B255">
            <v>4.1999997999999996</v>
          </cell>
          <cell r="C255">
            <v>80.199996999999996</v>
          </cell>
          <cell r="D255">
            <v>4.0999999000000003</v>
          </cell>
          <cell r="E255">
            <v>1.651</v>
          </cell>
          <cell r="F255">
            <v>74.199996999999996</v>
          </cell>
          <cell r="G255">
            <v>39.900002000000001</v>
          </cell>
          <cell r="H255">
            <v>285</v>
          </cell>
          <cell r="I255">
            <v>1.508</v>
          </cell>
          <cell r="J255">
            <v>88.800003000000004</v>
          </cell>
          <cell r="K255">
            <v>0.5</v>
          </cell>
          <cell r="L255">
            <v>0.77999996999999999</v>
          </cell>
          <cell r="M255">
            <v>1</v>
          </cell>
          <cell r="N255">
            <v>0</v>
          </cell>
          <cell r="O255">
            <v>77</v>
          </cell>
          <cell r="P255">
            <v>5.8600000999999997</v>
          </cell>
          <cell r="Q255">
            <v>7.3000002000000004</v>
          </cell>
          <cell r="R255">
            <v>19.200001</v>
          </cell>
          <cell r="S255">
            <v>96.800003000000004</v>
          </cell>
          <cell r="T255">
            <v>0</v>
          </cell>
          <cell r="U255">
            <v>79.5</v>
          </cell>
          <cell r="V255">
            <v>214</v>
          </cell>
          <cell r="W255">
            <v>134</v>
          </cell>
          <cell r="Y255" t="str">
            <v>B</v>
          </cell>
        </row>
        <row r="256">
          <cell r="A256" t="str">
            <v>MMP96-26</v>
          </cell>
          <cell r="B256">
            <v>4</v>
          </cell>
          <cell r="C256">
            <v>80.300003000000004</v>
          </cell>
          <cell r="D256">
            <v>3.8</v>
          </cell>
          <cell r="E256">
            <v>1.6459999999999999</v>
          </cell>
          <cell r="F256">
            <v>73.5</v>
          </cell>
          <cell r="G256">
            <v>39.599997999999999</v>
          </cell>
          <cell r="H256">
            <v>263</v>
          </cell>
          <cell r="I256">
            <v>1.516</v>
          </cell>
          <cell r="J256">
            <v>88.800003000000004</v>
          </cell>
          <cell r="K256">
            <v>0.89999998000000003</v>
          </cell>
          <cell r="L256">
            <v>0.76999998000000003</v>
          </cell>
          <cell r="M256">
            <v>2</v>
          </cell>
          <cell r="N256">
            <v>0</v>
          </cell>
          <cell r="O256">
            <v>76</v>
          </cell>
          <cell r="P256">
            <v>5.9000000999999997</v>
          </cell>
          <cell r="Q256">
            <v>6.5</v>
          </cell>
          <cell r="R256">
            <v>18.200001</v>
          </cell>
          <cell r="S256">
            <v>95.300003000000004</v>
          </cell>
          <cell r="T256">
            <v>0</v>
          </cell>
          <cell r="U256">
            <v>81.099997999999999</v>
          </cell>
          <cell r="V256">
            <v>217</v>
          </cell>
          <cell r="W256">
            <v>163</v>
          </cell>
          <cell r="Y256" t="str">
            <v>B</v>
          </cell>
        </row>
        <row r="257">
          <cell r="A257" t="str">
            <v>MMP96-27</v>
          </cell>
          <cell r="B257">
            <v>4.3000002000000004</v>
          </cell>
          <cell r="C257">
            <v>80.300003000000004</v>
          </cell>
          <cell r="D257">
            <v>3.3499998999999998</v>
          </cell>
          <cell r="E257">
            <v>1.6569999</v>
          </cell>
          <cell r="F257">
            <v>73.800003000000004</v>
          </cell>
          <cell r="G257">
            <v>39.599997999999999</v>
          </cell>
          <cell r="H257">
            <v>255</v>
          </cell>
          <cell r="I257">
            <v>1.512</v>
          </cell>
          <cell r="J257">
            <v>87.199996999999996</v>
          </cell>
          <cell r="K257">
            <v>0.40000001000000002</v>
          </cell>
          <cell r="L257">
            <v>0.75999998999999996</v>
          </cell>
          <cell r="M257">
            <v>0</v>
          </cell>
          <cell r="N257">
            <v>0</v>
          </cell>
          <cell r="O257">
            <v>78</v>
          </cell>
          <cell r="P257">
            <v>5.9099997999999996</v>
          </cell>
          <cell r="Q257">
            <v>6.1999997999999996</v>
          </cell>
          <cell r="R257">
            <v>18.5</v>
          </cell>
          <cell r="S257">
            <v>94.599997999999999</v>
          </cell>
          <cell r="T257">
            <v>0</v>
          </cell>
          <cell r="U257">
            <v>73.400002000000001</v>
          </cell>
          <cell r="V257">
            <v>293</v>
          </cell>
          <cell r="W257">
            <v>150</v>
          </cell>
          <cell r="Y257" t="str">
            <v>A</v>
          </cell>
        </row>
        <row r="258">
          <cell r="A258" t="str">
            <v>MMP96-28</v>
          </cell>
          <cell r="B258">
            <v>4.5</v>
          </cell>
          <cell r="C258">
            <v>80.699996999999996</v>
          </cell>
          <cell r="D258">
            <v>3.55</v>
          </cell>
          <cell r="E258">
            <v>1.694</v>
          </cell>
          <cell r="F258">
            <v>74.800003000000004</v>
          </cell>
          <cell r="G258">
            <v>39.400002000000001</v>
          </cell>
          <cell r="H258">
            <v>287</v>
          </cell>
          <cell r="I258">
            <v>1.522</v>
          </cell>
          <cell r="J258">
            <v>88.699996999999996</v>
          </cell>
          <cell r="K258">
            <v>0.60000001999999997</v>
          </cell>
          <cell r="L258">
            <v>0.76999998000000003</v>
          </cell>
          <cell r="M258">
            <v>0</v>
          </cell>
          <cell r="N258">
            <v>0</v>
          </cell>
          <cell r="O258">
            <v>75</v>
          </cell>
          <cell r="P258">
            <v>5.8899999000000003</v>
          </cell>
          <cell r="Q258">
            <v>6.5500002000000004</v>
          </cell>
          <cell r="R258">
            <v>18.899999999999999</v>
          </cell>
          <cell r="S258">
            <v>96.699996999999996</v>
          </cell>
          <cell r="T258">
            <v>0</v>
          </cell>
          <cell r="U258">
            <v>80.800003000000004</v>
          </cell>
          <cell r="V258">
            <v>248</v>
          </cell>
          <cell r="W258">
            <v>144</v>
          </cell>
          <cell r="Y258" t="str">
            <v>B</v>
          </cell>
        </row>
        <row r="259">
          <cell r="A259" t="str">
            <v>MMP96-29</v>
          </cell>
          <cell r="B259">
            <v>4.4000000999999997</v>
          </cell>
          <cell r="C259">
            <v>80.699996999999996</v>
          </cell>
          <cell r="D259">
            <v>3.3</v>
          </cell>
          <cell r="E259">
            <v>1.603</v>
          </cell>
          <cell r="F259">
            <v>72.599997999999999</v>
          </cell>
          <cell r="G259">
            <v>40.400002000000001</v>
          </cell>
          <cell r="H259">
            <v>273</v>
          </cell>
          <cell r="I259">
            <v>1.5129999999999999</v>
          </cell>
          <cell r="J259">
            <v>89.599997999999999</v>
          </cell>
          <cell r="K259">
            <v>0.5</v>
          </cell>
          <cell r="L259">
            <v>0.75</v>
          </cell>
          <cell r="M259">
            <v>0</v>
          </cell>
          <cell r="N259">
            <v>0</v>
          </cell>
          <cell r="O259">
            <v>77</v>
          </cell>
          <cell r="P259">
            <v>5.8899999000000003</v>
          </cell>
          <cell r="Q259">
            <v>6.1999997999999996</v>
          </cell>
          <cell r="R259">
            <v>18.5</v>
          </cell>
          <cell r="S259">
            <v>95</v>
          </cell>
          <cell r="T259">
            <v>0</v>
          </cell>
          <cell r="U259">
            <v>79.300003000000004</v>
          </cell>
          <cell r="V259">
            <v>252</v>
          </cell>
          <cell r="W259">
            <v>130</v>
          </cell>
          <cell r="Y259" t="str">
            <v>B</v>
          </cell>
        </row>
        <row r="260">
          <cell r="A260" t="str">
            <v>MMP96-30</v>
          </cell>
          <cell r="B260">
            <v>4.5999999000000003</v>
          </cell>
          <cell r="C260">
            <v>80.900002000000001</v>
          </cell>
          <cell r="D260">
            <v>3.45</v>
          </cell>
          <cell r="E260">
            <v>1.6419999999999999</v>
          </cell>
          <cell r="F260">
            <v>73.800003000000004</v>
          </cell>
          <cell r="G260">
            <v>40.099997999999999</v>
          </cell>
          <cell r="H260">
            <v>277</v>
          </cell>
          <cell r="I260">
            <v>1.5039998999999999</v>
          </cell>
          <cell r="J260">
            <v>89.300003000000004</v>
          </cell>
          <cell r="K260">
            <v>0.30000000999999998</v>
          </cell>
          <cell r="L260">
            <v>0.72000003000000001</v>
          </cell>
          <cell r="M260">
            <v>0</v>
          </cell>
          <cell r="N260">
            <v>0</v>
          </cell>
          <cell r="O260">
            <v>72</v>
          </cell>
          <cell r="P260">
            <v>5.9099997999999996</v>
          </cell>
          <cell r="Q260">
            <v>6.25</v>
          </cell>
          <cell r="R260">
            <v>19.100000000000001</v>
          </cell>
          <cell r="S260">
            <v>94</v>
          </cell>
          <cell r="T260">
            <v>0</v>
          </cell>
          <cell r="U260">
            <v>77.599997999999999</v>
          </cell>
          <cell r="V260">
            <v>223</v>
          </cell>
          <cell r="W260">
            <v>142</v>
          </cell>
          <cell r="Y260" t="str">
            <v>A</v>
          </cell>
        </row>
        <row r="261">
          <cell r="A261" t="str">
            <v>MMP96-31</v>
          </cell>
          <cell r="B261">
            <v>4.0999999000000003</v>
          </cell>
          <cell r="C261">
            <v>81.300003000000004</v>
          </cell>
          <cell r="D261">
            <v>3.5</v>
          </cell>
          <cell r="E261">
            <v>1.5650001</v>
          </cell>
          <cell r="F261">
            <v>73.300003000000004</v>
          </cell>
          <cell r="G261">
            <v>41.599997999999999</v>
          </cell>
          <cell r="H261">
            <v>281</v>
          </cell>
          <cell r="I261">
            <v>1.5329999999999999</v>
          </cell>
          <cell r="J261">
            <v>93.599997999999999</v>
          </cell>
          <cell r="K261">
            <v>0.1</v>
          </cell>
          <cell r="L261">
            <v>0.80000000999999998</v>
          </cell>
          <cell r="M261">
            <v>0</v>
          </cell>
          <cell r="N261">
            <v>0</v>
          </cell>
          <cell r="O261">
            <v>74</v>
          </cell>
          <cell r="P261">
            <v>5.8299998999999998</v>
          </cell>
          <cell r="Q261">
            <v>6.4000000999999997</v>
          </cell>
          <cell r="R261">
            <v>18.5</v>
          </cell>
          <cell r="S261">
            <v>92.300003000000004</v>
          </cell>
          <cell r="T261">
            <v>1</v>
          </cell>
          <cell r="U261">
            <v>73.599997999999999</v>
          </cell>
          <cell r="V261">
            <v>0</v>
          </cell>
          <cell r="W261">
            <v>0</v>
          </cell>
          <cell r="Y261" t="str">
            <v>A</v>
          </cell>
        </row>
        <row r="262">
          <cell r="A262" t="str">
            <v>MMP96-32</v>
          </cell>
          <cell r="B262">
            <v>4.1999997999999996</v>
          </cell>
          <cell r="C262">
            <v>81.099997999999999</v>
          </cell>
          <cell r="D262">
            <v>3.8499998999999998</v>
          </cell>
          <cell r="E262">
            <v>1.6220000000000001</v>
          </cell>
          <cell r="F262">
            <v>76.5</v>
          </cell>
          <cell r="G262">
            <v>41.900002000000001</v>
          </cell>
          <cell r="H262">
            <v>255</v>
          </cell>
          <cell r="I262">
            <v>1.5369999000000001</v>
          </cell>
          <cell r="J262">
            <v>90.900002000000001</v>
          </cell>
          <cell r="K262">
            <v>0.2</v>
          </cell>
          <cell r="L262">
            <v>0.79000002000000003</v>
          </cell>
          <cell r="M262">
            <v>0</v>
          </cell>
          <cell r="N262">
            <v>0</v>
          </cell>
          <cell r="O262">
            <v>76</v>
          </cell>
          <cell r="P262">
            <v>6.02</v>
          </cell>
          <cell r="Q262">
            <v>6.8000002000000004</v>
          </cell>
          <cell r="R262">
            <v>18.600000000000001</v>
          </cell>
          <cell r="S262">
            <v>92.099997999999999</v>
          </cell>
          <cell r="T262">
            <v>0</v>
          </cell>
          <cell r="U262">
            <v>71.800003000000004</v>
          </cell>
          <cell r="V262">
            <v>267</v>
          </cell>
          <cell r="W262">
            <v>0</v>
          </cell>
          <cell r="Y262" t="str">
            <v>A</v>
          </cell>
        </row>
        <row r="263">
          <cell r="A263" t="str">
            <v>MMP96-33</v>
          </cell>
          <cell r="B263">
            <v>4.5</v>
          </cell>
          <cell r="C263">
            <v>81.300003000000004</v>
          </cell>
          <cell r="D263">
            <v>3.5</v>
          </cell>
          <cell r="E263">
            <v>1.6359999999999999</v>
          </cell>
          <cell r="F263">
            <v>74.5</v>
          </cell>
          <cell r="G263">
            <v>40.700001</v>
          </cell>
          <cell r="H263">
            <v>262</v>
          </cell>
          <cell r="I263">
            <v>1.5369999000000001</v>
          </cell>
          <cell r="J263">
            <v>91.199996999999996</v>
          </cell>
          <cell r="K263">
            <v>0.5</v>
          </cell>
          <cell r="L263">
            <v>0.69</v>
          </cell>
          <cell r="M263">
            <v>1</v>
          </cell>
          <cell r="N263">
            <v>0</v>
          </cell>
          <cell r="O263">
            <v>86</v>
          </cell>
          <cell r="P263">
            <v>5.9099997999999996</v>
          </cell>
          <cell r="Q263">
            <v>6.1500000999999997</v>
          </cell>
          <cell r="R263">
            <v>19.600000000000001</v>
          </cell>
          <cell r="S263">
            <v>96.5</v>
          </cell>
          <cell r="T263">
            <v>0</v>
          </cell>
          <cell r="U263">
            <v>84.900002000000001</v>
          </cell>
          <cell r="V263">
            <v>0</v>
          </cell>
          <cell r="W263">
            <v>0</v>
          </cell>
          <cell r="Y263" t="str">
            <v>B</v>
          </cell>
        </row>
        <row r="264">
          <cell r="A264" t="str">
            <v>MMP96-34</v>
          </cell>
          <cell r="B264">
            <v>4.1999997999999996</v>
          </cell>
          <cell r="C264">
            <v>81</v>
          </cell>
          <cell r="D264">
            <v>3.3</v>
          </cell>
          <cell r="E264">
            <v>1.623</v>
          </cell>
          <cell r="F264">
            <v>76.199996999999996</v>
          </cell>
          <cell r="G264">
            <v>41.700001</v>
          </cell>
          <cell r="H264">
            <v>272</v>
          </cell>
          <cell r="I264">
            <v>1.5589999999999999</v>
          </cell>
          <cell r="J264">
            <v>88.599997999999999</v>
          </cell>
          <cell r="K264">
            <v>0.60000001999999997</v>
          </cell>
          <cell r="L264">
            <v>0.72000003000000001</v>
          </cell>
          <cell r="M264">
            <v>0</v>
          </cell>
          <cell r="N264">
            <v>0</v>
          </cell>
          <cell r="O264">
            <v>86</v>
          </cell>
          <cell r="P264">
            <v>5.9099997999999996</v>
          </cell>
          <cell r="Q264">
            <v>5.8499999000000003</v>
          </cell>
          <cell r="R264">
            <v>18.600000000000001</v>
          </cell>
          <cell r="S264">
            <v>91</v>
          </cell>
          <cell r="T264">
            <v>0</v>
          </cell>
          <cell r="U264">
            <v>73.900002000000001</v>
          </cell>
          <cell r="V264">
            <v>254</v>
          </cell>
          <cell r="W264">
            <v>0</v>
          </cell>
          <cell r="Y264" t="str">
            <v>A</v>
          </cell>
        </row>
        <row r="265">
          <cell r="A265" t="str">
            <v>MMP96-35</v>
          </cell>
          <cell r="B265">
            <v>4.1999997999999996</v>
          </cell>
          <cell r="C265">
            <v>80.800003000000004</v>
          </cell>
          <cell r="D265">
            <v>3.5</v>
          </cell>
          <cell r="E265">
            <v>1.6459999999999999</v>
          </cell>
          <cell r="F265">
            <v>76.599997999999999</v>
          </cell>
          <cell r="G265">
            <v>41.400002000000001</v>
          </cell>
          <cell r="H265">
            <v>286</v>
          </cell>
          <cell r="I265">
            <v>1.5489999999999999</v>
          </cell>
          <cell r="J265">
            <v>88.900002000000001</v>
          </cell>
          <cell r="K265">
            <v>0.5</v>
          </cell>
          <cell r="L265">
            <v>0.73000001999999997</v>
          </cell>
          <cell r="M265">
            <v>0</v>
          </cell>
          <cell r="N265">
            <v>0</v>
          </cell>
          <cell r="O265">
            <v>72</v>
          </cell>
          <cell r="P265">
            <v>5.9200001000000002</v>
          </cell>
          <cell r="Q265">
            <v>6.4000000999999997</v>
          </cell>
          <cell r="R265">
            <v>20</v>
          </cell>
          <cell r="S265">
            <v>94.800003000000004</v>
          </cell>
          <cell r="T265">
            <v>0</v>
          </cell>
          <cell r="U265">
            <v>82</v>
          </cell>
          <cell r="V265">
            <v>239</v>
          </cell>
          <cell r="W265">
            <v>0</v>
          </cell>
          <cell r="Y265" t="str">
            <v>A</v>
          </cell>
        </row>
        <row r="266">
          <cell r="A266" t="str">
            <v>MMP96-36</v>
          </cell>
          <cell r="B266">
            <v>4.3000002000000004</v>
          </cell>
          <cell r="C266">
            <v>80.900002000000001</v>
          </cell>
          <cell r="D266">
            <v>3.3499998999999998</v>
          </cell>
          <cell r="E266">
            <v>1.651</v>
          </cell>
          <cell r="F266">
            <v>76.099997999999999</v>
          </cell>
          <cell r="G266">
            <v>41</v>
          </cell>
          <cell r="H266">
            <v>288</v>
          </cell>
          <cell r="I266">
            <v>1.5620000000000001</v>
          </cell>
          <cell r="J266">
            <v>88.099997999999999</v>
          </cell>
          <cell r="K266">
            <v>0.60000001999999997</v>
          </cell>
          <cell r="L266">
            <v>0.69</v>
          </cell>
          <cell r="M266">
            <v>2</v>
          </cell>
          <cell r="N266">
            <v>0</v>
          </cell>
          <cell r="O266">
            <v>80</v>
          </cell>
          <cell r="P266">
            <v>5.9400000999999998</v>
          </cell>
          <cell r="Q266">
            <v>6.0999999000000003</v>
          </cell>
          <cell r="R266">
            <v>20</v>
          </cell>
          <cell r="S266">
            <v>93</v>
          </cell>
          <cell r="T266">
            <v>0</v>
          </cell>
          <cell r="U266">
            <v>72.599997999999999</v>
          </cell>
          <cell r="V266">
            <v>224</v>
          </cell>
          <cell r="W266">
            <v>0</v>
          </cell>
          <cell r="Y266" t="str">
            <v>A</v>
          </cell>
        </row>
        <row r="267">
          <cell r="A267" t="str">
            <v>MMP96-37</v>
          </cell>
          <cell r="B267">
            <v>4.4000000999999997</v>
          </cell>
          <cell r="C267">
            <v>81.300003000000004</v>
          </cell>
          <cell r="D267">
            <v>3.55</v>
          </cell>
          <cell r="E267">
            <v>1.6020000000000001</v>
          </cell>
          <cell r="F267">
            <v>75.5</v>
          </cell>
          <cell r="G267">
            <v>42</v>
          </cell>
          <cell r="H267">
            <v>268</v>
          </cell>
          <cell r="I267">
            <v>1.601</v>
          </cell>
          <cell r="J267">
            <v>90.699996999999996</v>
          </cell>
          <cell r="K267">
            <v>0.40000001000000002</v>
          </cell>
          <cell r="L267">
            <v>0.69</v>
          </cell>
          <cell r="M267">
            <v>2</v>
          </cell>
          <cell r="N267">
            <v>0</v>
          </cell>
          <cell r="O267">
            <v>5.9000000999999997</v>
          </cell>
          <cell r="P267">
            <v>0</v>
          </cell>
          <cell r="Q267">
            <v>6.5</v>
          </cell>
          <cell r="R267">
            <v>0</v>
          </cell>
          <cell r="S267">
            <v>94.5</v>
          </cell>
          <cell r="T267">
            <v>0</v>
          </cell>
          <cell r="U267">
            <v>79.800003000000004</v>
          </cell>
          <cell r="V267">
            <v>84</v>
          </cell>
          <cell r="W267">
            <v>0</v>
          </cell>
          <cell r="Y267" t="str">
            <v>A</v>
          </cell>
        </row>
        <row r="268">
          <cell r="A268" t="str">
            <v>MMP96-38</v>
          </cell>
          <cell r="B268">
            <v>4.4000000999999997</v>
          </cell>
          <cell r="C268">
            <v>81.199996999999996</v>
          </cell>
          <cell r="D268">
            <v>3.3499998999999998</v>
          </cell>
          <cell r="E268">
            <v>1.5980000000000001</v>
          </cell>
          <cell r="F268">
            <v>72.5</v>
          </cell>
          <cell r="G268">
            <v>40.400002000000001</v>
          </cell>
          <cell r="H268">
            <v>272</v>
          </cell>
          <cell r="I268">
            <v>1.61</v>
          </cell>
          <cell r="J268">
            <v>89.300003000000004</v>
          </cell>
          <cell r="K268">
            <v>0.30000000999999998</v>
          </cell>
          <cell r="L268">
            <v>0.66000002999999996</v>
          </cell>
          <cell r="M268">
            <v>0</v>
          </cell>
          <cell r="N268">
            <v>0</v>
          </cell>
          <cell r="O268">
            <v>83</v>
          </cell>
          <cell r="P268">
            <v>6.0300001999999999</v>
          </cell>
          <cell r="Q268">
            <v>6.0999999000000003</v>
          </cell>
          <cell r="R268">
            <v>18.700001</v>
          </cell>
          <cell r="S268">
            <v>94.400002000000001</v>
          </cell>
          <cell r="T268">
            <v>0</v>
          </cell>
          <cell r="U268">
            <v>84.5</v>
          </cell>
          <cell r="V268">
            <v>103</v>
          </cell>
          <cell r="W268">
            <v>0</v>
          </cell>
          <cell r="Y268" t="str">
            <v>A</v>
          </cell>
        </row>
        <row r="269">
          <cell r="A269" t="str">
            <v>MMP96-39</v>
          </cell>
          <cell r="B269">
            <v>4.4000000999999997</v>
          </cell>
          <cell r="C269">
            <v>81.099997999999999</v>
          </cell>
          <cell r="D269">
            <v>3.45</v>
          </cell>
          <cell r="E269">
            <v>1.5820000000000001</v>
          </cell>
          <cell r="F269">
            <v>72.599997999999999</v>
          </cell>
          <cell r="G269">
            <v>40.900002000000001</v>
          </cell>
          <cell r="H269">
            <v>266</v>
          </cell>
          <cell r="I269">
            <v>1.5549999000000001</v>
          </cell>
          <cell r="J269">
            <v>89.599997999999999</v>
          </cell>
          <cell r="K269">
            <v>0.80000000999999998</v>
          </cell>
          <cell r="L269">
            <v>0.67000002000000003</v>
          </cell>
          <cell r="M269">
            <v>0</v>
          </cell>
          <cell r="N269">
            <v>0</v>
          </cell>
          <cell r="O269">
            <v>82</v>
          </cell>
          <cell r="P269">
            <v>5.9099997999999996</v>
          </cell>
          <cell r="Q269">
            <v>6</v>
          </cell>
          <cell r="R269">
            <v>18.700001</v>
          </cell>
          <cell r="S269">
            <v>94.099997999999999</v>
          </cell>
          <cell r="T269">
            <v>0</v>
          </cell>
          <cell r="U269">
            <v>73.599997999999999</v>
          </cell>
          <cell r="V269">
            <v>177</v>
          </cell>
          <cell r="W269">
            <v>0</v>
          </cell>
          <cell r="Y269" t="str">
            <v>A</v>
          </cell>
        </row>
        <row r="270">
          <cell r="A270" t="str">
            <v>MMP96-40</v>
          </cell>
          <cell r="B270">
            <v>4.3000002000000004</v>
          </cell>
          <cell r="C270">
            <v>81</v>
          </cell>
          <cell r="D270">
            <v>3.25</v>
          </cell>
          <cell r="E270">
            <v>1.5720000000000001</v>
          </cell>
          <cell r="F270">
            <v>70.800003000000004</v>
          </cell>
          <cell r="G270">
            <v>40.099997999999999</v>
          </cell>
          <cell r="H270">
            <v>284</v>
          </cell>
          <cell r="I270">
            <v>1.5599999</v>
          </cell>
          <cell r="J270">
            <v>91.400002000000001</v>
          </cell>
          <cell r="K270">
            <v>0.30000000999999998</v>
          </cell>
          <cell r="L270">
            <v>0.64999998000000003</v>
          </cell>
          <cell r="M270">
            <v>0</v>
          </cell>
          <cell r="N270">
            <v>0</v>
          </cell>
          <cell r="O270">
            <v>83</v>
          </cell>
          <cell r="P270">
            <v>5.9200001000000002</v>
          </cell>
          <cell r="Q270">
            <v>5.5500002000000004</v>
          </cell>
          <cell r="R270">
            <v>17.799999</v>
          </cell>
          <cell r="S270">
            <v>93.400002000000001</v>
          </cell>
          <cell r="T270">
            <v>0</v>
          </cell>
          <cell r="U270">
            <v>74.699996999999996</v>
          </cell>
          <cell r="V270">
            <v>0</v>
          </cell>
          <cell r="W270">
            <v>0</v>
          </cell>
          <cell r="Y270" t="str">
            <v>A</v>
          </cell>
        </row>
        <row r="271">
          <cell r="A271" t="str">
            <v>MMP97-01</v>
          </cell>
          <cell r="B271">
            <v>4.0999999000000003</v>
          </cell>
          <cell r="C271">
            <v>81.400002000000001</v>
          </cell>
          <cell r="D271">
            <v>3.5</v>
          </cell>
          <cell r="E271">
            <v>1.5629999999999999</v>
          </cell>
          <cell r="F271">
            <v>75.199996999999996</v>
          </cell>
          <cell r="G271">
            <v>42.799999</v>
          </cell>
          <cell r="H271">
            <v>269</v>
          </cell>
          <cell r="I271">
            <v>1.5149999999999999</v>
          </cell>
          <cell r="J271">
            <v>90.699996999999996</v>
          </cell>
          <cell r="K271">
            <v>0.30000000999999998</v>
          </cell>
          <cell r="L271">
            <v>0.68000000999999999</v>
          </cell>
          <cell r="M271">
            <v>0</v>
          </cell>
          <cell r="N271">
            <v>0</v>
          </cell>
          <cell r="O271">
            <v>81</v>
          </cell>
          <cell r="P271">
            <v>5.9099997999999996</v>
          </cell>
          <cell r="Q271">
            <v>6.3499999000000003</v>
          </cell>
          <cell r="R271">
            <v>21.1</v>
          </cell>
          <cell r="S271">
            <v>93.5</v>
          </cell>
          <cell r="T271">
            <v>0</v>
          </cell>
          <cell r="U271">
            <v>80.199996999999996</v>
          </cell>
          <cell r="V271">
            <v>172</v>
          </cell>
          <cell r="W271">
            <v>151</v>
          </cell>
          <cell r="Y271" t="str">
            <v>A</v>
          </cell>
        </row>
        <row r="272">
          <cell r="A272" t="str">
            <v>MMP97-02</v>
          </cell>
          <cell r="B272">
            <v>4</v>
          </cell>
          <cell r="C272">
            <v>81.300003000000004</v>
          </cell>
          <cell r="D272">
            <v>3.5999998999999998</v>
          </cell>
          <cell r="E272">
            <v>1.5760000000000001</v>
          </cell>
          <cell r="F272">
            <v>76</v>
          </cell>
          <cell r="G272">
            <v>42.799999</v>
          </cell>
          <cell r="H272">
            <v>267</v>
          </cell>
          <cell r="I272">
            <v>1.5129999999999999</v>
          </cell>
          <cell r="J272">
            <v>86.400002000000001</v>
          </cell>
          <cell r="K272">
            <v>1.3</v>
          </cell>
          <cell r="L272">
            <v>0.69</v>
          </cell>
          <cell r="M272">
            <v>1</v>
          </cell>
          <cell r="N272">
            <v>0</v>
          </cell>
          <cell r="O272">
            <v>80</v>
          </cell>
          <cell r="P272">
            <v>5.9099997999999996</v>
          </cell>
          <cell r="Q272">
            <v>6.5500002000000004</v>
          </cell>
          <cell r="R272">
            <v>21.6</v>
          </cell>
          <cell r="S272">
            <v>93.599997999999999</v>
          </cell>
          <cell r="T272">
            <v>0</v>
          </cell>
          <cell r="U272">
            <v>77</v>
          </cell>
          <cell r="V272">
            <v>199</v>
          </cell>
          <cell r="W272">
            <v>146</v>
          </cell>
          <cell r="Y272" t="str">
            <v>A</v>
          </cell>
        </row>
        <row r="273">
          <cell r="A273" t="str">
            <v>MMP97-03</v>
          </cell>
          <cell r="B273">
            <v>4.0999999000000003</v>
          </cell>
          <cell r="C273">
            <v>81</v>
          </cell>
          <cell r="D273">
            <v>3.3</v>
          </cell>
          <cell r="E273">
            <v>1.61</v>
          </cell>
          <cell r="F273">
            <v>74.400002000000001</v>
          </cell>
          <cell r="G273">
            <v>41</v>
          </cell>
          <cell r="H273">
            <v>293</v>
          </cell>
          <cell r="I273">
            <v>1.5489999999999999</v>
          </cell>
          <cell r="J273">
            <v>89</v>
          </cell>
          <cell r="K273">
            <v>0.40000001000000002</v>
          </cell>
          <cell r="L273">
            <v>0.69</v>
          </cell>
          <cell r="M273">
            <v>1</v>
          </cell>
          <cell r="N273">
            <v>0</v>
          </cell>
          <cell r="O273">
            <v>79</v>
          </cell>
          <cell r="P273">
            <v>5.8699998999999998</v>
          </cell>
          <cell r="Q273">
            <v>6.3000002000000004</v>
          </cell>
          <cell r="R273">
            <v>19.5</v>
          </cell>
          <cell r="S273">
            <v>90.300003000000004</v>
          </cell>
          <cell r="T273">
            <v>0</v>
          </cell>
          <cell r="U273">
            <v>73.900002000000001</v>
          </cell>
          <cell r="V273">
            <v>229</v>
          </cell>
          <cell r="W273">
            <v>165</v>
          </cell>
          <cell r="Y273" t="str">
            <v>A</v>
          </cell>
        </row>
        <row r="274">
          <cell r="A274" t="str">
            <v>MMP97-04</v>
          </cell>
          <cell r="B274">
            <v>4.0999999000000003</v>
          </cell>
          <cell r="C274">
            <v>81.099997999999999</v>
          </cell>
          <cell r="D274">
            <v>3.25</v>
          </cell>
          <cell r="E274">
            <v>1.5980000000000001</v>
          </cell>
          <cell r="F274">
            <v>73</v>
          </cell>
          <cell r="G274">
            <v>40.599997999999999</v>
          </cell>
          <cell r="H274">
            <v>291</v>
          </cell>
          <cell r="I274">
            <v>1.5429999999999999</v>
          </cell>
          <cell r="J274">
            <v>89.400002000000001</v>
          </cell>
          <cell r="K274">
            <v>0.30000000999999998</v>
          </cell>
          <cell r="L274">
            <v>0.68000000999999999</v>
          </cell>
          <cell r="M274">
            <v>0</v>
          </cell>
          <cell r="N274">
            <v>0</v>
          </cell>
          <cell r="O274">
            <v>77</v>
          </cell>
          <cell r="P274">
            <v>5.8800001000000002</v>
          </cell>
          <cell r="Q274">
            <v>6.3000002000000004</v>
          </cell>
          <cell r="R274">
            <v>19</v>
          </cell>
          <cell r="S274">
            <v>90.599997999999999</v>
          </cell>
          <cell r="T274">
            <v>0</v>
          </cell>
          <cell r="U274">
            <v>70.699996999999996</v>
          </cell>
          <cell r="V274">
            <v>143</v>
          </cell>
          <cell r="W274">
            <v>170</v>
          </cell>
          <cell r="Y274" t="str">
            <v>A</v>
          </cell>
        </row>
        <row r="275">
          <cell r="A275" t="str">
            <v>MMP97-05</v>
          </cell>
          <cell r="B275">
            <v>4</v>
          </cell>
          <cell r="C275">
            <v>81</v>
          </cell>
          <cell r="D275">
            <v>3.9000001000000002</v>
          </cell>
          <cell r="E275">
            <v>1.607</v>
          </cell>
          <cell r="F275">
            <v>77</v>
          </cell>
          <cell r="G275">
            <v>42.5</v>
          </cell>
          <cell r="H275">
            <v>269</v>
          </cell>
          <cell r="I275">
            <v>1.5140001000000001</v>
          </cell>
          <cell r="J275">
            <v>89.599997999999999</v>
          </cell>
          <cell r="K275">
            <v>0.2</v>
          </cell>
          <cell r="L275">
            <v>0.73000001999999997</v>
          </cell>
          <cell r="M275">
            <v>0</v>
          </cell>
          <cell r="N275">
            <v>1</v>
          </cell>
          <cell r="O275">
            <v>82</v>
          </cell>
          <cell r="P275">
            <v>5.8400002000000004</v>
          </cell>
          <cell r="Q275">
            <v>6.9499997999999996</v>
          </cell>
          <cell r="R275">
            <v>20.200001</v>
          </cell>
          <cell r="S275">
            <v>94.400002000000001</v>
          </cell>
          <cell r="T275">
            <v>0</v>
          </cell>
          <cell r="U275">
            <v>72.599997999999999</v>
          </cell>
          <cell r="V275">
            <v>0</v>
          </cell>
          <cell r="W275">
            <v>0</v>
          </cell>
          <cell r="Y275" t="str">
            <v>A</v>
          </cell>
        </row>
        <row r="276">
          <cell r="A276" t="str">
            <v>MMP97-06</v>
          </cell>
          <cell r="B276">
            <v>4</v>
          </cell>
          <cell r="C276">
            <v>80.800003000000004</v>
          </cell>
          <cell r="D276">
            <v>3.3499998999999998</v>
          </cell>
          <cell r="E276">
            <v>1.649</v>
          </cell>
          <cell r="F276">
            <v>73.300003000000004</v>
          </cell>
          <cell r="G276">
            <v>39.400002000000001</v>
          </cell>
          <cell r="H276">
            <v>298</v>
          </cell>
          <cell r="I276">
            <v>1.5389999999999999</v>
          </cell>
          <cell r="J276">
            <v>86</v>
          </cell>
          <cell r="K276">
            <v>1</v>
          </cell>
          <cell r="L276">
            <v>0.69</v>
          </cell>
          <cell r="M276">
            <v>1</v>
          </cell>
          <cell r="N276">
            <v>0</v>
          </cell>
          <cell r="O276">
            <v>78</v>
          </cell>
          <cell r="P276">
            <v>5.9000000999999997</v>
          </cell>
          <cell r="Q276">
            <v>6.0999999000000003</v>
          </cell>
          <cell r="R276">
            <v>18.899999999999999</v>
          </cell>
          <cell r="S276">
            <v>95</v>
          </cell>
          <cell r="T276">
            <v>0</v>
          </cell>
          <cell r="U276">
            <v>80.300003000000004</v>
          </cell>
          <cell r="V276">
            <v>0</v>
          </cell>
          <cell r="W276">
            <v>1</v>
          </cell>
          <cell r="Y276" t="str">
            <v>B</v>
          </cell>
        </row>
        <row r="277">
          <cell r="A277" t="str">
            <v>MMP97-07</v>
          </cell>
          <cell r="B277">
            <v>4</v>
          </cell>
          <cell r="C277">
            <v>80.800003000000004</v>
          </cell>
          <cell r="D277">
            <v>3.55</v>
          </cell>
          <cell r="E277">
            <v>1.6519999999999999</v>
          </cell>
          <cell r="F277">
            <v>73.5</v>
          </cell>
          <cell r="G277">
            <v>39.5</v>
          </cell>
          <cell r="H277">
            <v>275</v>
          </cell>
          <cell r="I277">
            <v>1.5329999999999999</v>
          </cell>
          <cell r="J277">
            <v>86.199996999999996</v>
          </cell>
          <cell r="K277">
            <v>0.89999998000000003</v>
          </cell>
          <cell r="L277">
            <v>0.69999999000000002</v>
          </cell>
          <cell r="M277">
            <v>2</v>
          </cell>
          <cell r="N277">
            <v>0</v>
          </cell>
          <cell r="O277">
            <v>75</v>
          </cell>
          <cell r="P277">
            <v>5.8899999000000003</v>
          </cell>
          <cell r="Q277">
            <v>6.4499997999999996</v>
          </cell>
          <cell r="R277">
            <v>19</v>
          </cell>
          <cell r="S277">
            <v>97.099997999999999</v>
          </cell>
          <cell r="T277">
            <v>0</v>
          </cell>
          <cell r="U277">
            <v>81.800003000000004</v>
          </cell>
          <cell r="V277">
            <v>0</v>
          </cell>
          <cell r="W277">
            <v>0</v>
          </cell>
          <cell r="Y277" t="str">
            <v>B</v>
          </cell>
        </row>
        <row r="278">
          <cell r="A278" t="str">
            <v>MMP97-08</v>
          </cell>
          <cell r="B278">
            <v>4</v>
          </cell>
          <cell r="C278">
            <v>81.099997999999999</v>
          </cell>
          <cell r="D278">
            <v>3.8499998999999998</v>
          </cell>
          <cell r="E278">
            <v>1.625</v>
          </cell>
          <cell r="F278">
            <v>74.300003000000004</v>
          </cell>
          <cell r="G278">
            <v>40.599997999999999</v>
          </cell>
          <cell r="H278">
            <v>270</v>
          </cell>
          <cell r="I278">
            <v>1.544</v>
          </cell>
          <cell r="J278">
            <v>84.900002000000001</v>
          </cell>
          <cell r="K278">
            <v>0.89999998000000003</v>
          </cell>
          <cell r="L278">
            <v>0.69</v>
          </cell>
          <cell r="M278">
            <v>0</v>
          </cell>
          <cell r="N278">
            <v>0</v>
          </cell>
          <cell r="O278">
            <v>78</v>
          </cell>
          <cell r="P278">
            <v>5.9000000999999997</v>
          </cell>
          <cell r="Q278">
            <v>6.75</v>
          </cell>
          <cell r="R278">
            <v>20.200001</v>
          </cell>
          <cell r="S278">
            <v>94.699996999999996</v>
          </cell>
          <cell r="T278">
            <v>0</v>
          </cell>
          <cell r="U278">
            <v>76</v>
          </cell>
          <cell r="V278">
            <v>0</v>
          </cell>
          <cell r="W278">
            <v>0</v>
          </cell>
          <cell r="Y278" t="str">
            <v>A</v>
          </cell>
        </row>
        <row r="279">
          <cell r="A279" t="str">
            <v>MMP97-09</v>
          </cell>
          <cell r="B279">
            <v>4.0999999000000003</v>
          </cell>
          <cell r="C279">
            <v>81</v>
          </cell>
          <cell r="D279">
            <v>3.8499998999999998</v>
          </cell>
          <cell r="E279">
            <v>1.6569999</v>
          </cell>
          <cell r="F279">
            <v>75.800003000000004</v>
          </cell>
          <cell r="G279">
            <v>40.599997999999999</v>
          </cell>
          <cell r="H279">
            <v>282</v>
          </cell>
          <cell r="I279">
            <v>1.536</v>
          </cell>
          <cell r="J279">
            <v>83.800003000000004</v>
          </cell>
          <cell r="K279">
            <v>0.60000001999999997</v>
          </cell>
          <cell r="L279">
            <v>0.74000001000000004</v>
          </cell>
          <cell r="M279">
            <v>1</v>
          </cell>
          <cell r="N279">
            <v>0</v>
          </cell>
          <cell r="O279">
            <v>80</v>
          </cell>
          <cell r="P279">
            <v>5.8800001000000002</v>
          </cell>
          <cell r="Q279">
            <v>6.5500002000000004</v>
          </cell>
          <cell r="R279">
            <v>19.5</v>
          </cell>
          <cell r="S279">
            <v>95.599997999999999</v>
          </cell>
          <cell r="T279">
            <v>0</v>
          </cell>
          <cell r="U279">
            <v>79.199996999999996</v>
          </cell>
          <cell r="V279">
            <v>0</v>
          </cell>
          <cell r="W279">
            <v>0</v>
          </cell>
          <cell r="Y279" t="str">
            <v>B</v>
          </cell>
        </row>
        <row r="280">
          <cell r="A280" t="str">
            <v>MPT96-01</v>
          </cell>
          <cell r="B280">
            <v>4.0999999000000003</v>
          </cell>
          <cell r="C280">
            <v>81.699996999999996</v>
          </cell>
          <cell r="D280">
            <v>3.25</v>
          </cell>
          <cell r="E280">
            <v>1.6579999999999999</v>
          </cell>
          <cell r="F280">
            <v>76.800003000000004</v>
          </cell>
          <cell r="G280">
            <v>41.099997999999999</v>
          </cell>
          <cell r="H280">
            <v>240</v>
          </cell>
          <cell r="I280">
            <v>1.4670000000000001</v>
          </cell>
          <cell r="J280">
            <v>91.800003000000004</v>
          </cell>
          <cell r="K280">
            <v>0.60000001999999997</v>
          </cell>
          <cell r="L280">
            <v>0.63999998999999996</v>
          </cell>
          <cell r="M280">
            <v>2</v>
          </cell>
          <cell r="N280">
            <v>0</v>
          </cell>
          <cell r="O280">
            <v>84</v>
          </cell>
          <cell r="P280">
            <v>5.96</v>
          </cell>
          <cell r="Q280">
            <v>5.1999997999999996</v>
          </cell>
          <cell r="R280">
            <v>20.399999999999999</v>
          </cell>
          <cell r="S280">
            <v>94.599997999999999</v>
          </cell>
          <cell r="T280">
            <v>0</v>
          </cell>
          <cell r="U280">
            <v>81.599997999999999</v>
          </cell>
          <cell r="V280">
            <v>243</v>
          </cell>
          <cell r="W280">
            <v>167</v>
          </cell>
          <cell r="Y280" t="str">
            <v>A</v>
          </cell>
        </row>
        <row r="281">
          <cell r="A281" t="str">
            <v>MPT96-02</v>
          </cell>
          <cell r="B281">
            <v>4</v>
          </cell>
          <cell r="C281">
            <v>81.5</v>
          </cell>
          <cell r="D281">
            <v>3.0999998999999998</v>
          </cell>
          <cell r="E281">
            <v>1.6479999999999999</v>
          </cell>
          <cell r="F281">
            <v>76.099997999999999</v>
          </cell>
          <cell r="G281">
            <v>41</v>
          </cell>
          <cell r="H281">
            <v>245</v>
          </cell>
          <cell r="I281">
            <v>1.464</v>
          </cell>
          <cell r="J281">
            <v>92.699996999999996</v>
          </cell>
          <cell r="K281">
            <v>0.5</v>
          </cell>
          <cell r="L281">
            <v>0.63999998999999996</v>
          </cell>
          <cell r="M281">
            <v>1</v>
          </cell>
          <cell r="N281">
            <v>0</v>
          </cell>
          <cell r="O281">
            <v>81</v>
          </cell>
          <cell r="P281">
            <v>5.9499997999999996</v>
          </cell>
          <cell r="Q281">
            <v>5.0500002000000004</v>
          </cell>
          <cell r="R281">
            <v>20</v>
          </cell>
          <cell r="S281">
            <v>94.699996999999996</v>
          </cell>
          <cell r="T281">
            <v>0</v>
          </cell>
          <cell r="U281">
            <v>79.800003000000004</v>
          </cell>
          <cell r="V281">
            <v>282</v>
          </cell>
          <cell r="W281">
            <v>124</v>
          </cell>
          <cell r="Y281" t="str">
            <v>A</v>
          </cell>
        </row>
        <row r="282">
          <cell r="A282" t="str">
            <v>MPT96-03</v>
          </cell>
          <cell r="B282">
            <v>3.9000001000000002</v>
          </cell>
          <cell r="C282">
            <v>82.199996999999996</v>
          </cell>
          <cell r="D282">
            <v>3.3</v>
          </cell>
          <cell r="E282">
            <v>1.6479999999999999</v>
          </cell>
          <cell r="F282">
            <v>75.699996999999996</v>
          </cell>
          <cell r="G282">
            <v>40.700001</v>
          </cell>
          <cell r="H282">
            <v>268</v>
          </cell>
          <cell r="I282">
            <v>1.4859998999999999</v>
          </cell>
          <cell r="J282">
            <v>89.300003000000004</v>
          </cell>
          <cell r="K282">
            <v>0.89999998000000003</v>
          </cell>
          <cell r="L282">
            <v>0.63</v>
          </cell>
          <cell r="M282">
            <v>0</v>
          </cell>
          <cell r="N282">
            <v>0</v>
          </cell>
          <cell r="O282">
            <v>70</v>
          </cell>
          <cell r="P282">
            <v>5.9299998</v>
          </cell>
          <cell r="Q282">
            <v>5.0999999000000003</v>
          </cell>
          <cell r="R282">
            <v>18</v>
          </cell>
          <cell r="S282">
            <v>90.800003000000004</v>
          </cell>
          <cell r="T282">
            <v>0</v>
          </cell>
          <cell r="U282">
            <v>72.300003000000004</v>
          </cell>
          <cell r="V282">
            <v>491</v>
          </cell>
          <cell r="W282">
            <v>256</v>
          </cell>
          <cell r="Y282" t="str">
            <v>A</v>
          </cell>
        </row>
        <row r="283">
          <cell r="A283" t="str">
            <v>MPT96-04</v>
          </cell>
          <cell r="B283">
            <v>3.5999998999999998</v>
          </cell>
          <cell r="C283">
            <v>82.599997999999999</v>
          </cell>
          <cell r="D283">
            <v>3</v>
          </cell>
          <cell r="E283">
            <v>1.5940000000000001</v>
          </cell>
          <cell r="F283">
            <v>75.599997999999999</v>
          </cell>
          <cell r="G283">
            <v>41.900002000000001</v>
          </cell>
          <cell r="H283">
            <v>275</v>
          </cell>
          <cell r="I283">
            <v>1.476</v>
          </cell>
          <cell r="J283">
            <v>88.599997999999999</v>
          </cell>
          <cell r="K283">
            <v>0.80000000999999998</v>
          </cell>
          <cell r="L283">
            <v>0.60000001999999997</v>
          </cell>
          <cell r="M283">
            <v>0</v>
          </cell>
          <cell r="N283">
            <v>0</v>
          </cell>
          <cell r="O283">
            <v>71</v>
          </cell>
          <cell r="P283">
            <v>5.96</v>
          </cell>
          <cell r="Q283">
            <v>4.9499997999999996</v>
          </cell>
          <cell r="R283">
            <v>18.600000000000001</v>
          </cell>
          <cell r="S283">
            <v>88</v>
          </cell>
          <cell r="T283">
            <v>0</v>
          </cell>
          <cell r="U283">
            <v>64.300003000000004</v>
          </cell>
          <cell r="V283">
            <v>484</v>
          </cell>
          <cell r="W283">
            <v>248</v>
          </cell>
          <cell r="Y283" t="str">
            <v>F</v>
          </cell>
        </row>
        <row r="284">
          <cell r="A284" t="str">
            <v>MPT96-05</v>
          </cell>
          <cell r="B284">
            <v>4</v>
          </cell>
          <cell r="C284">
            <v>82.199996999999996</v>
          </cell>
          <cell r="D284">
            <v>3.4000001000000002</v>
          </cell>
          <cell r="E284">
            <v>1.675</v>
          </cell>
          <cell r="F284">
            <v>79.900002000000001</v>
          </cell>
          <cell r="G284">
            <v>42.299999</v>
          </cell>
          <cell r="H284">
            <v>270</v>
          </cell>
          <cell r="I284">
            <v>1.4809999</v>
          </cell>
          <cell r="J284">
            <v>92.300003000000004</v>
          </cell>
          <cell r="K284">
            <v>0.80000000999999998</v>
          </cell>
          <cell r="L284">
            <v>0.64999998000000003</v>
          </cell>
          <cell r="M284">
            <v>0</v>
          </cell>
          <cell r="N284">
            <v>0</v>
          </cell>
          <cell r="O284">
            <v>71</v>
          </cell>
          <cell r="P284">
            <v>5.9000000999999997</v>
          </cell>
          <cell r="Q284">
            <v>5.6999997999999996</v>
          </cell>
          <cell r="R284">
            <v>20</v>
          </cell>
          <cell r="S284">
            <v>88.699996999999996</v>
          </cell>
          <cell r="T284">
            <v>0</v>
          </cell>
          <cell r="U284">
            <v>69</v>
          </cell>
          <cell r="V284">
            <v>352</v>
          </cell>
          <cell r="W284">
            <v>92</v>
          </cell>
          <cell r="Y284" t="str">
            <v>D</v>
          </cell>
        </row>
        <row r="285">
          <cell r="A285" t="str">
            <v>MPT96-06</v>
          </cell>
          <cell r="B285">
            <v>3.5999998999999998</v>
          </cell>
          <cell r="C285">
            <v>82</v>
          </cell>
          <cell r="D285">
            <v>3.4000001000000002</v>
          </cell>
          <cell r="E285">
            <v>1.615</v>
          </cell>
          <cell r="F285">
            <v>75.400002000000001</v>
          </cell>
          <cell r="G285">
            <v>41.200001</v>
          </cell>
          <cell r="H285">
            <v>226</v>
          </cell>
          <cell r="I285">
            <v>1.482</v>
          </cell>
          <cell r="J285">
            <v>90.099997999999999</v>
          </cell>
          <cell r="K285">
            <v>0.69999999000000002</v>
          </cell>
          <cell r="L285">
            <v>0.63999998999999996</v>
          </cell>
          <cell r="M285">
            <v>0</v>
          </cell>
          <cell r="N285">
            <v>0</v>
          </cell>
          <cell r="O285">
            <v>78</v>
          </cell>
          <cell r="P285">
            <v>5.9099997999999996</v>
          </cell>
          <cell r="Q285">
            <v>5.3000002000000004</v>
          </cell>
          <cell r="R285">
            <v>20.299999</v>
          </cell>
          <cell r="S285">
            <v>89.699996999999996</v>
          </cell>
          <cell r="T285">
            <v>0</v>
          </cell>
          <cell r="U285">
            <v>71.900002000000001</v>
          </cell>
          <cell r="V285">
            <v>330</v>
          </cell>
          <cell r="W285">
            <v>128</v>
          </cell>
          <cell r="Y285" t="str">
            <v>A</v>
          </cell>
        </row>
        <row r="286">
          <cell r="A286" t="str">
            <v>MPT96-07</v>
          </cell>
          <cell r="B286">
            <v>3.8</v>
          </cell>
          <cell r="C286">
            <v>82.099997999999999</v>
          </cell>
          <cell r="D286">
            <v>3.55</v>
          </cell>
          <cell r="E286">
            <v>1.663</v>
          </cell>
          <cell r="F286">
            <v>79.599997999999999</v>
          </cell>
          <cell r="G286">
            <v>42.400002000000001</v>
          </cell>
          <cell r="H286">
            <v>275</v>
          </cell>
          <cell r="I286">
            <v>1.4590000000000001</v>
          </cell>
          <cell r="J286">
            <v>93</v>
          </cell>
          <cell r="K286">
            <v>0.5</v>
          </cell>
          <cell r="L286">
            <v>0.63999998999999996</v>
          </cell>
          <cell r="M286">
            <v>1</v>
          </cell>
          <cell r="N286">
            <v>0</v>
          </cell>
          <cell r="O286">
            <v>76</v>
          </cell>
          <cell r="P286">
            <v>5.9099997999999996</v>
          </cell>
          <cell r="Q286">
            <v>5.5999999000000003</v>
          </cell>
          <cell r="R286">
            <v>22.4</v>
          </cell>
          <cell r="S286">
            <v>93.599997999999999</v>
          </cell>
          <cell r="T286">
            <v>0</v>
          </cell>
          <cell r="U286">
            <v>78.099997999999999</v>
          </cell>
          <cell r="V286">
            <v>289</v>
          </cell>
          <cell r="W286">
            <v>79</v>
          </cell>
          <cell r="Y286" t="str">
            <v>A</v>
          </cell>
        </row>
        <row r="287">
          <cell r="A287" t="str">
            <v>MPT96-08</v>
          </cell>
          <cell r="B287">
            <v>4.0999999000000003</v>
          </cell>
          <cell r="C287">
            <v>81.300003000000004</v>
          </cell>
          <cell r="D287">
            <v>3.1500001000000002</v>
          </cell>
          <cell r="E287">
            <v>1.649</v>
          </cell>
          <cell r="F287">
            <v>70.900002000000001</v>
          </cell>
          <cell r="G287">
            <v>38.200001</v>
          </cell>
          <cell r="H287">
            <v>260</v>
          </cell>
          <cell r="I287">
            <v>1.4809999</v>
          </cell>
          <cell r="J287">
            <v>90.5</v>
          </cell>
          <cell r="K287">
            <v>0.89999998000000003</v>
          </cell>
          <cell r="L287">
            <v>0.63</v>
          </cell>
          <cell r="M287">
            <v>0</v>
          </cell>
          <cell r="N287">
            <v>0</v>
          </cell>
          <cell r="O287">
            <v>69</v>
          </cell>
          <cell r="P287">
            <v>5.9299998</v>
          </cell>
          <cell r="Q287">
            <v>4.75</v>
          </cell>
          <cell r="R287">
            <v>19</v>
          </cell>
          <cell r="S287">
            <v>92.800003000000004</v>
          </cell>
          <cell r="T287">
            <v>0</v>
          </cell>
          <cell r="U287">
            <v>75.5</v>
          </cell>
          <cell r="V287">
            <v>140</v>
          </cell>
          <cell r="W287">
            <v>132</v>
          </cell>
          <cell r="Y287" t="str">
            <v>A</v>
          </cell>
        </row>
        <row r="288">
          <cell r="A288" t="str">
            <v>MPT96-09</v>
          </cell>
          <cell r="B288">
            <v>4.3000002000000004</v>
          </cell>
          <cell r="C288">
            <v>82.199996999999996</v>
          </cell>
          <cell r="D288">
            <v>3.2</v>
          </cell>
          <cell r="E288">
            <v>1.6359999999999999</v>
          </cell>
          <cell r="F288">
            <v>77.699996999999996</v>
          </cell>
          <cell r="G288">
            <v>42.299999</v>
          </cell>
          <cell r="H288">
            <v>258</v>
          </cell>
          <cell r="I288">
            <v>1.498</v>
          </cell>
          <cell r="J288">
            <v>88.400002000000001</v>
          </cell>
          <cell r="K288">
            <v>1.6</v>
          </cell>
          <cell r="L288">
            <v>0.69</v>
          </cell>
          <cell r="M288">
            <v>1</v>
          </cell>
          <cell r="N288">
            <v>0</v>
          </cell>
          <cell r="O288">
            <v>68</v>
          </cell>
          <cell r="P288">
            <v>5.9200001000000002</v>
          </cell>
          <cell r="Q288">
            <v>4.9499997999999996</v>
          </cell>
          <cell r="R288">
            <v>19.399999999999999</v>
          </cell>
          <cell r="S288">
            <v>93.599997999999999</v>
          </cell>
          <cell r="T288">
            <v>0</v>
          </cell>
          <cell r="U288">
            <v>72.400002000000001</v>
          </cell>
          <cell r="V288">
            <v>394</v>
          </cell>
          <cell r="W288">
            <v>118</v>
          </cell>
          <cell r="Y288" t="str">
            <v>A</v>
          </cell>
        </row>
        <row r="289">
          <cell r="A289" t="str">
            <v>MPT96-10</v>
          </cell>
          <cell r="B289">
            <v>3.9000001000000002</v>
          </cell>
          <cell r="C289">
            <v>81.800003000000004</v>
          </cell>
          <cell r="D289">
            <v>3.55</v>
          </cell>
          <cell r="E289">
            <v>1.649</v>
          </cell>
          <cell r="F289">
            <v>76.900002000000001</v>
          </cell>
          <cell r="G289">
            <v>41.299999</v>
          </cell>
          <cell r="H289">
            <v>266</v>
          </cell>
          <cell r="I289">
            <v>1.4690000000000001</v>
          </cell>
          <cell r="J289">
            <v>91.699996999999996</v>
          </cell>
          <cell r="K289">
            <v>0.60000001999999997</v>
          </cell>
          <cell r="L289">
            <v>0.66000002999999996</v>
          </cell>
          <cell r="M289">
            <v>1</v>
          </cell>
          <cell r="N289">
            <v>0</v>
          </cell>
          <cell r="O289">
            <v>72</v>
          </cell>
          <cell r="P289">
            <v>5.8800001000000002</v>
          </cell>
          <cell r="Q289">
            <v>5.4499997999999996</v>
          </cell>
          <cell r="R289">
            <v>20.700001</v>
          </cell>
          <cell r="S289">
            <v>92.900002000000001</v>
          </cell>
          <cell r="T289">
            <v>0</v>
          </cell>
          <cell r="U289">
            <v>74.900002000000001</v>
          </cell>
          <cell r="V289">
            <v>212</v>
          </cell>
          <cell r="W289">
            <v>137</v>
          </cell>
          <cell r="Y289" t="str">
            <v>A</v>
          </cell>
        </row>
        <row r="290">
          <cell r="A290" t="str">
            <v>MPT96-11</v>
          </cell>
          <cell r="B290">
            <v>4.0999999000000003</v>
          </cell>
          <cell r="C290">
            <v>81.800003000000004</v>
          </cell>
          <cell r="D290">
            <v>3.5</v>
          </cell>
          <cell r="E290">
            <v>1.613</v>
          </cell>
          <cell r="F290">
            <v>76.900002000000001</v>
          </cell>
          <cell r="G290">
            <v>42.400002000000001</v>
          </cell>
          <cell r="H290">
            <v>265</v>
          </cell>
          <cell r="I290">
            <v>1.4970000000000001</v>
          </cell>
          <cell r="J290">
            <v>91.099997999999999</v>
          </cell>
          <cell r="K290">
            <v>0.60000001999999997</v>
          </cell>
          <cell r="L290">
            <v>0.75</v>
          </cell>
          <cell r="M290">
            <v>1</v>
          </cell>
          <cell r="N290">
            <v>0</v>
          </cell>
          <cell r="O290">
            <v>66</v>
          </cell>
          <cell r="P290">
            <v>5.9200001000000002</v>
          </cell>
          <cell r="Q290">
            <v>5.25</v>
          </cell>
          <cell r="R290">
            <v>18.100000000000001</v>
          </cell>
          <cell r="S290">
            <v>92.699996999999996</v>
          </cell>
          <cell r="T290">
            <v>0</v>
          </cell>
          <cell r="U290">
            <v>76.300003000000004</v>
          </cell>
          <cell r="V290">
            <v>350</v>
          </cell>
          <cell r="W290">
            <v>43</v>
          </cell>
          <cell r="Y290" t="str">
            <v>A</v>
          </cell>
        </row>
        <row r="291">
          <cell r="A291" t="str">
            <v>MPT96-12</v>
          </cell>
          <cell r="B291">
            <v>3.8</v>
          </cell>
          <cell r="C291">
            <v>81.400002000000001</v>
          </cell>
          <cell r="D291">
            <v>3.0999998999999998</v>
          </cell>
          <cell r="E291">
            <v>1.6759999999999999</v>
          </cell>
          <cell r="F291">
            <v>75.400002000000001</v>
          </cell>
          <cell r="G291">
            <v>39.799999</v>
          </cell>
          <cell r="H291">
            <v>259</v>
          </cell>
          <cell r="I291">
            <v>1.4680001</v>
          </cell>
          <cell r="J291">
            <v>89.5</v>
          </cell>
          <cell r="K291">
            <v>0.80000000999999998</v>
          </cell>
          <cell r="L291">
            <v>0.74000001000000004</v>
          </cell>
          <cell r="M291">
            <v>0</v>
          </cell>
          <cell r="N291">
            <v>0</v>
          </cell>
          <cell r="O291">
            <v>71</v>
          </cell>
          <cell r="P291">
            <v>5.8200002</v>
          </cell>
          <cell r="Q291">
            <v>5.1999997999999996</v>
          </cell>
          <cell r="R291">
            <v>20.5</v>
          </cell>
          <cell r="S291">
            <v>95.900002000000001</v>
          </cell>
          <cell r="T291">
            <v>0</v>
          </cell>
          <cell r="U291">
            <v>84.099997999999999</v>
          </cell>
          <cell r="V291">
            <v>263</v>
          </cell>
          <cell r="W291">
            <v>41</v>
          </cell>
          <cell r="Y291" t="str">
            <v>B</v>
          </cell>
        </row>
        <row r="292">
          <cell r="A292" t="str">
            <v>MPT96-13</v>
          </cell>
          <cell r="B292">
            <v>4</v>
          </cell>
          <cell r="C292">
            <v>81.5</v>
          </cell>
          <cell r="D292">
            <v>2.8499998999999998</v>
          </cell>
          <cell r="E292">
            <v>1.7029999</v>
          </cell>
          <cell r="F292">
            <v>76.5</v>
          </cell>
          <cell r="G292">
            <v>39.799999</v>
          </cell>
          <cell r="H292">
            <v>268</v>
          </cell>
          <cell r="I292">
            <v>1.4790000000000001</v>
          </cell>
          <cell r="J292">
            <v>85.400002000000001</v>
          </cell>
          <cell r="K292">
            <v>0.2</v>
          </cell>
          <cell r="L292">
            <v>0.73000001999999997</v>
          </cell>
          <cell r="M292">
            <v>1</v>
          </cell>
          <cell r="N292">
            <v>0</v>
          </cell>
          <cell r="O292">
            <v>67</v>
          </cell>
          <cell r="P292">
            <v>5.8800001000000002</v>
          </cell>
          <cell r="Q292">
            <v>4.6999997999999996</v>
          </cell>
          <cell r="R292">
            <v>20.799999</v>
          </cell>
          <cell r="S292">
            <v>91.400002000000001</v>
          </cell>
          <cell r="T292">
            <v>0</v>
          </cell>
          <cell r="U292">
            <v>75.599997999999999</v>
          </cell>
          <cell r="V292">
            <v>247</v>
          </cell>
          <cell r="W292">
            <v>69</v>
          </cell>
          <cell r="Y292" t="str">
            <v>A</v>
          </cell>
        </row>
        <row r="293">
          <cell r="A293" t="str">
            <v>MPT96-14</v>
          </cell>
          <cell r="B293">
            <v>3.9000001000000002</v>
          </cell>
          <cell r="C293">
            <v>81.5</v>
          </cell>
          <cell r="D293">
            <v>3.0999998999999998</v>
          </cell>
          <cell r="E293">
            <v>1.7330000000000001</v>
          </cell>
          <cell r="F293">
            <v>78.900002000000001</v>
          </cell>
          <cell r="G293">
            <v>40.400002000000001</v>
          </cell>
          <cell r="H293">
            <v>279</v>
          </cell>
          <cell r="I293">
            <v>1.478</v>
          </cell>
          <cell r="J293">
            <v>87.199996999999996</v>
          </cell>
          <cell r="K293">
            <v>1.3</v>
          </cell>
          <cell r="L293">
            <v>0.74000001000000004</v>
          </cell>
          <cell r="M293">
            <v>2</v>
          </cell>
          <cell r="N293">
            <v>0</v>
          </cell>
          <cell r="O293">
            <v>63</v>
          </cell>
          <cell r="P293">
            <v>5.8800001000000002</v>
          </cell>
          <cell r="Q293">
            <v>4.9499997999999996</v>
          </cell>
          <cell r="R293">
            <v>21.5</v>
          </cell>
          <cell r="S293">
            <v>93.699996999999996</v>
          </cell>
          <cell r="T293">
            <v>0</v>
          </cell>
          <cell r="U293">
            <v>76.099997999999999</v>
          </cell>
          <cell r="V293">
            <v>253</v>
          </cell>
          <cell r="W293">
            <v>63</v>
          </cell>
          <cell r="Y293" t="str">
            <v>A</v>
          </cell>
        </row>
        <row r="294">
          <cell r="A294" t="str">
            <v>MPT96-15</v>
          </cell>
          <cell r="B294">
            <v>4.1999997999999996</v>
          </cell>
          <cell r="C294">
            <v>80.800003000000004</v>
          </cell>
          <cell r="D294">
            <v>3.0999998999999998</v>
          </cell>
          <cell r="E294">
            <v>1.6659999999999999</v>
          </cell>
          <cell r="F294">
            <v>72.199996999999996</v>
          </cell>
          <cell r="G294">
            <v>38.5</v>
          </cell>
          <cell r="H294">
            <v>272</v>
          </cell>
          <cell r="I294">
            <v>1.5</v>
          </cell>
          <cell r="J294">
            <v>89.400002000000001</v>
          </cell>
          <cell r="K294">
            <v>0.80000000999999998</v>
          </cell>
          <cell r="L294">
            <v>0.76999998000000003</v>
          </cell>
          <cell r="M294">
            <v>1</v>
          </cell>
          <cell r="N294">
            <v>0</v>
          </cell>
          <cell r="O294">
            <v>61</v>
          </cell>
          <cell r="P294">
            <v>6.1500000999999997</v>
          </cell>
          <cell r="Q294">
            <v>4.5</v>
          </cell>
          <cell r="R294">
            <v>19.600000000000001</v>
          </cell>
          <cell r="S294">
            <v>95.5</v>
          </cell>
          <cell r="T294">
            <v>0</v>
          </cell>
          <cell r="U294">
            <v>79.5</v>
          </cell>
          <cell r="V294">
            <v>286</v>
          </cell>
          <cell r="W294">
            <v>128</v>
          </cell>
          <cell r="Y294" t="str">
            <v>B</v>
          </cell>
        </row>
        <row r="295">
          <cell r="A295" t="str">
            <v>MPT96-16</v>
          </cell>
          <cell r="B295">
            <v>4.0999999000000003</v>
          </cell>
          <cell r="C295">
            <v>80.599997999999999</v>
          </cell>
          <cell r="D295">
            <v>3.8</v>
          </cell>
          <cell r="E295">
            <v>1.6619999000000001</v>
          </cell>
          <cell r="F295">
            <v>73.699996999999996</v>
          </cell>
          <cell r="G295">
            <v>39.400002000000001</v>
          </cell>
          <cell r="H295">
            <v>254</v>
          </cell>
          <cell r="I295">
            <v>1.506</v>
          </cell>
          <cell r="J295">
            <v>87.599997999999999</v>
          </cell>
          <cell r="K295">
            <v>1.3</v>
          </cell>
          <cell r="L295">
            <v>0.77999996999999999</v>
          </cell>
          <cell r="M295">
            <v>0</v>
          </cell>
          <cell r="N295">
            <v>0</v>
          </cell>
          <cell r="O295">
            <v>64</v>
          </cell>
          <cell r="P295">
            <v>5.9299998</v>
          </cell>
          <cell r="Q295">
            <v>5.3000002000000004</v>
          </cell>
          <cell r="R295">
            <v>19.299999</v>
          </cell>
          <cell r="S295">
            <v>91.699996999999996</v>
          </cell>
          <cell r="T295">
            <v>0</v>
          </cell>
          <cell r="U295">
            <v>74.099997999999999</v>
          </cell>
          <cell r="V295">
            <v>279</v>
          </cell>
          <cell r="W295">
            <v>116</v>
          </cell>
          <cell r="Y295" t="str">
            <v>A</v>
          </cell>
        </row>
        <row r="296">
          <cell r="A296" t="str">
            <v>MPT96-17</v>
          </cell>
          <cell r="B296">
            <v>4</v>
          </cell>
          <cell r="C296">
            <v>80.599997999999999</v>
          </cell>
          <cell r="D296">
            <v>3.6500001000000002</v>
          </cell>
          <cell r="E296">
            <v>1.677</v>
          </cell>
          <cell r="F296">
            <v>78.300003000000004</v>
          </cell>
          <cell r="G296">
            <v>41.5</v>
          </cell>
          <cell r="H296">
            <v>272</v>
          </cell>
          <cell r="I296">
            <v>1.4809999</v>
          </cell>
          <cell r="J296">
            <v>88</v>
          </cell>
          <cell r="K296">
            <v>0.80000000999999998</v>
          </cell>
          <cell r="L296">
            <v>0.77999996999999999</v>
          </cell>
          <cell r="M296">
            <v>0</v>
          </cell>
          <cell r="N296">
            <v>0</v>
          </cell>
          <cell r="O296">
            <v>66</v>
          </cell>
          <cell r="P296">
            <v>5.9299998</v>
          </cell>
          <cell r="Q296">
            <v>5.25</v>
          </cell>
          <cell r="R296">
            <v>20.6</v>
          </cell>
          <cell r="S296">
            <v>94.5</v>
          </cell>
          <cell r="T296">
            <v>0</v>
          </cell>
          <cell r="U296">
            <v>76.699996999999996</v>
          </cell>
          <cell r="V296">
            <v>400</v>
          </cell>
          <cell r="W296">
            <v>57</v>
          </cell>
          <cell r="Y296" t="str">
            <v>A</v>
          </cell>
        </row>
        <row r="297">
          <cell r="A297" t="str">
            <v>MPT96-18</v>
          </cell>
          <cell r="B297">
            <v>3.9000001000000002</v>
          </cell>
          <cell r="C297">
            <v>81.099997999999999</v>
          </cell>
          <cell r="D297">
            <v>3.1500001000000002</v>
          </cell>
          <cell r="E297">
            <v>1.6779999999999999</v>
          </cell>
          <cell r="F297">
            <v>76.199996999999996</v>
          </cell>
          <cell r="G297">
            <v>40.200001</v>
          </cell>
          <cell r="H297">
            <v>264</v>
          </cell>
          <cell r="I297">
            <v>1.47</v>
          </cell>
          <cell r="J297">
            <v>82.099997999999999</v>
          </cell>
          <cell r="K297">
            <v>2.5999998999999998</v>
          </cell>
          <cell r="L297">
            <v>0.69999999000000002</v>
          </cell>
          <cell r="M297">
            <v>0</v>
          </cell>
          <cell r="N297">
            <v>0</v>
          </cell>
          <cell r="O297">
            <v>71</v>
          </cell>
          <cell r="P297">
            <v>5.8299998999999998</v>
          </cell>
          <cell r="Q297">
            <v>5.0999999000000003</v>
          </cell>
          <cell r="R297">
            <v>19.600000000000001</v>
          </cell>
          <cell r="S297">
            <v>84.5</v>
          </cell>
          <cell r="T297">
            <v>0</v>
          </cell>
          <cell r="U297">
            <v>65.099997999999999</v>
          </cell>
          <cell r="V297">
            <v>372</v>
          </cell>
          <cell r="W297">
            <v>211</v>
          </cell>
          <cell r="Y297" t="str">
            <v>C</v>
          </cell>
        </row>
        <row r="298">
          <cell r="A298" t="str">
            <v>MPT96-19</v>
          </cell>
          <cell r="B298">
            <v>4</v>
          </cell>
          <cell r="C298">
            <v>80.400002000000001</v>
          </cell>
          <cell r="D298">
            <v>3.3499998999999998</v>
          </cell>
          <cell r="E298">
            <v>1.6559999999999999</v>
          </cell>
          <cell r="F298">
            <v>71.5</v>
          </cell>
          <cell r="G298">
            <v>38.299999</v>
          </cell>
          <cell r="H298">
            <v>250</v>
          </cell>
          <cell r="I298">
            <v>1.474</v>
          </cell>
          <cell r="J298">
            <v>84.599997999999999</v>
          </cell>
          <cell r="K298">
            <v>1.3</v>
          </cell>
          <cell r="L298">
            <v>0.77999996999999999</v>
          </cell>
          <cell r="M298">
            <v>1</v>
          </cell>
          <cell r="N298">
            <v>0</v>
          </cell>
          <cell r="O298">
            <v>67</v>
          </cell>
          <cell r="P298">
            <v>5.8699998999999998</v>
          </cell>
          <cell r="Q298">
            <v>4.9499997999999996</v>
          </cell>
          <cell r="R298">
            <v>18.600000000000001</v>
          </cell>
          <cell r="S298">
            <v>90</v>
          </cell>
          <cell r="T298">
            <v>0</v>
          </cell>
          <cell r="U298">
            <v>73.300003000000004</v>
          </cell>
          <cell r="V298">
            <v>305</v>
          </cell>
          <cell r="W298">
            <v>153</v>
          </cell>
          <cell r="Y298" t="str">
            <v>A</v>
          </cell>
        </row>
        <row r="299">
          <cell r="A299" t="str">
            <v>MPT96-20</v>
          </cell>
          <cell r="B299">
            <v>3.7</v>
          </cell>
          <cell r="C299">
            <v>81</v>
          </cell>
          <cell r="D299">
            <v>3.1500001000000002</v>
          </cell>
          <cell r="E299">
            <v>1.653</v>
          </cell>
          <cell r="F299">
            <v>77.099997999999999</v>
          </cell>
          <cell r="G299">
            <v>41.200001</v>
          </cell>
          <cell r="H299">
            <v>244</v>
          </cell>
          <cell r="I299">
            <v>1.4770000000000001</v>
          </cell>
          <cell r="J299">
            <v>85.900002000000001</v>
          </cell>
          <cell r="K299">
            <v>1.3</v>
          </cell>
          <cell r="L299">
            <v>0.68000000999999999</v>
          </cell>
          <cell r="M299">
            <v>3</v>
          </cell>
          <cell r="N299">
            <v>0</v>
          </cell>
          <cell r="O299">
            <v>71</v>
          </cell>
          <cell r="P299">
            <v>5.7800001999999999</v>
          </cell>
          <cell r="Q299">
            <v>6.75</v>
          </cell>
          <cell r="R299">
            <v>20.100000000000001</v>
          </cell>
          <cell r="S299">
            <v>92.599997999999999</v>
          </cell>
          <cell r="T299">
            <v>0</v>
          </cell>
          <cell r="U299">
            <v>72</v>
          </cell>
          <cell r="V299">
            <v>371</v>
          </cell>
          <cell r="W299">
            <v>181</v>
          </cell>
          <cell r="Y299" t="str">
            <v>A</v>
          </cell>
        </row>
        <row r="300">
          <cell r="A300" t="str">
            <v>MPT96-21</v>
          </cell>
          <cell r="B300">
            <v>4</v>
          </cell>
          <cell r="C300">
            <v>79.900002000000001</v>
          </cell>
          <cell r="D300">
            <v>3.8</v>
          </cell>
          <cell r="E300">
            <v>1.7170000000000001</v>
          </cell>
          <cell r="F300">
            <v>71.400002000000001</v>
          </cell>
          <cell r="G300">
            <v>36.900002000000001</v>
          </cell>
          <cell r="H300">
            <v>225</v>
          </cell>
          <cell r="I300">
            <v>1.4690000000000001</v>
          </cell>
          <cell r="J300">
            <v>87.300003000000004</v>
          </cell>
          <cell r="K300">
            <v>1.3</v>
          </cell>
          <cell r="L300">
            <v>0.73000001999999997</v>
          </cell>
          <cell r="M300">
            <v>0</v>
          </cell>
          <cell r="N300">
            <v>0</v>
          </cell>
          <cell r="O300">
            <v>63</v>
          </cell>
          <cell r="P300">
            <v>5.8600000999999997</v>
          </cell>
          <cell r="Q300">
            <v>5.5999999000000003</v>
          </cell>
          <cell r="R300">
            <v>16.799999</v>
          </cell>
          <cell r="S300">
            <v>93.400002000000001</v>
          </cell>
          <cell r="T300">
            <v>0</v>
          </cell>
          <cell r="U300">
            <v>77.699996999999996</v>
          </cell>
          <cell r="V300">
            <v>342</v>
          </cell>
          <cell r="W300">
            <v>84</v>
          </cell>
          <cell r="Y300" t="str">
            <v>A</v>
          </cell>
        </row>
        <row r="301">
          <cell r="A301" t="str">
            <v>MPT96-22</v>
          </cell>
          <cell r="B301">
            <v>3.8</v>
          </cell>
          <cell r="C301">
            <v>80.800003000000004</v>
          </cell>
          <cell r="D301">
            <v>3.3</v>
          </cell>
          <cell r="E301">
            <v>1.6440001</v>
          </cell>
          <cell r="F301">
            <v>77.300003000000004</v>
          </cell>
          <cell r="G301">
            <v>41.599997999999999</v>
          </cell>
          <cell r="H301">
            <v>253</v>
          </cell>
          <cell r="I301">
            <v>1.4930000000000001</v>
          </cell>
          <cell r="J301">
            <v>86.300003000000004</v>
          </cell>
          <cell r="K301">
            <v>0.89999998000000003</v>
          </cell>
          <cell r="L301">
            <v>0.64999998000000003</v>
          </cell>
          <cell r="M301">
            <v>1</v>
          </cell>
          <cell r="N301">
            <v>0</v>
          </cell>
          <cell r="O301">
            <v>82</v>
          </cell>
          <cell r="P301">
            <v>5.9099997999999996</v>
          </cell>
          <cell r="Q301">
            <v>5.4000000999999997</v>
          </cell>
          <cell r="R301">
            <v>19.799999</v>
          </cell>
          <cell r="S301">
            <v>91.199996999999996</v>
          </cell>
          <cell r="T301">
            <v>0</v>
          </cell>
          <cell r="U301">
            <v>73.900002000000001</v>
          </cell>
          <cell r="V301">
            <v>378</v>
          </cell>
          <cell r="W301">
            <v>69</v>
          </cell>
          <cell r="Y301" t="str">
            <v>A</v>
          </cell>
        </row>
        <row r="302">
          <cell r="A302" t="str">
            <v>MPT96-23</v>
          </cell>
          <cell r="B302">
            <v>3.8</v>
          </cell>
          <cell r="C302">
            <v>81.400002000000001</v>
          </cell>
          <cell r="D302">
            <v>3.2</v>
          </cell>
          <cell r="E302">
            <v>1.6319999999999999</v>
          </cell>
          <cell r="F302">
            <v>76.400002000000001</v>
          </cell>
          <cell r="G302">
            <v>41.5</v>
          </cell>
          <cell r="H302">
            <v>260</v>
          </cell>
          <cell r="I302">
            <v>1.5009999999999999</v>
          </cell>
          <cell r="J302">
            <v>89.800003000000004</v>
          </cell>
          <cell r="K302">
            <v>0.80000000999999998</v>
          </cell>
          <cell r="L302">
            <v>0.68000000999999999</v>
          </cell>
          <cell r="M302">
            <v>1</v>
          </cell>
          <cell r="N302">
            <v>0</v>
          </cell>
          <cell r="O302">
            <v>76</v>
          </cell>
          <cell r="P302">
            <v>5.96</v>
          </cell>
          <cell r="Q302">
            <v>5.1500000999999997</v>
          </cell>
          <cell r="R302">
            <v>18</v>
          </cell>
          <cell r="S302">
            <v>93.5</v>
          </cell>
          <cell r="T302">
            <v>0</v>
          </cell>
          <cell r="U302">
            <v>74.199996999999996</v>
          </cell>
          <cell r="V302">
            <v>0</v>
          </cell>
          <cell r="W302">
            <v>0</v>
          </cell>
          <cell r="Y302" t="str">
            <v>A</v>
          </cell>
        </row>
        <row r="303">
          <cell r="A303" t="str">
            <v>MPT96-24</v>
          </cell>
          <cell r="B303">
            <v>4.0999999000000003</v>
          </cell>
          <cell r="C303">
            <v>80.300003000000004</v>
          </cell>
          <cell r="D303">
            <v>3.3</v>
          </cell>
          <cell r="E303">
            <v>1.6849999</v>
          </cell>
          <cell r="F303">
            <v>73.599997999999999</v>
          </cell>
          <cell r="G303">
            <v>38.799999</v>
          </cell>
          <cell r="H303">
            <v>258</v>
          </cell>
          <cell r="I303">
            <v>1.508</v>
          </cell>
          <cell r="J303">
            <v>87.199996999999996</v>
          </cell>
          <cell r="K303">
            <v>0.69999999000000002</v>
          </cell>
          <cell r="L303">
            <v>0.74000001000000004</v>
          </cell>
          <cell r="M303">
            <v>2</v>
          </cell>
          <cell r="N303">
            <v>0</v>
          </cell>
          <cell r="O303">
            <v>76</v>
          </cell>
          <cell r="P303">
            <v>5.9699998000000001</v>
          </cell>
          <cell r="Q303">
            <v>5</v>
          </cell>
          <cell r="R303">
            <v>16</v>
          </cell>
          <cell r="S303">
            <v>93.400002000000001</v>
          </cell>
          <cell r="T303">
            <v>1</v>
          </cell>
          <cell r="U303">
            <v>73.300003000000004</v>
          </cell>
          <cell r="V303">
            <v>0</v>
          </cell>
          <cell r="W303">
            <v>0</v>
          </cell>
          <cell r="Y303" t="str">
            <v>A</v>
          </cell>
        </row>
        <row r="304">
          <cell r="A304" t="str">
            <v>MPT96-25</v>
          </cell>
          <cell r="B304">
            <v>4.0999999000000003</v>
          </cell>
          <cell r="C304">
            <v>80.099997999999999</v>
          </cell>
          <cell r="D304">
            <v>3.4000001000000002</v>
          </cell>
          <cell r="E304">
            <v>1.67</v>
          </cell>
          <cell r="F304">
            <v>73.099997999999999</v>
          </cell>
          <cell r="G304">
            <v>38.900002000000001</v>
          </cell>
          <cell r="H304">
            <v>247</v>
          </cell>
          <cell r="I304">
            <v>1.51</v>
          </cell>
          <cell r="J304">
            <v>87.300003000000004</v>
          </cell>
          <cell r="K304">
            <v>1.9</v>
          </cell>
          <cell r="L304">
            <v>0.74000001000000004</v>
          </cell>
          <cell r="M304">
            <v>2</v>
          </cell>
          <cell r="N304">
            <v>1</v>
          </cell>
          <cell r="O304">
            <v>71</v>
          </cell>
          <cell r="P304">
            <v>5.98</v>
          </cell>
          <cell r="Q304">
            <v>5</v>
          </cell>
          <cell r="R304">
            <v>15.2</v>
          </cell>
          <cell r="S304">
            <v>97.300003000000004</v>
          </cell>
          <cell r="T304">
            <v>0</v>
          </cell>
          <cell r="U304">
            <v>86.900002000000001</v>
          </cell>
          <cell r="V304">
            <v>0</v>
          </cell>
          <cell r="W304">
            <v>0</v>
          </cell>
          <cell r="Y304" t="str">
            <v>B</v>
          </cell>
        </row>
        <row r="305">
          <cell r="A305" t="str">
            <v>MPT96-26</v>
          </cell>
          <cell r="B305">
            <v>4</v>
          </cell>
          <cell r="C305">
            <v>80.099997999999999</v>
          </cell>
          <cell r="D305">
            <v>3.2</v>
          </cell>
          <cell r="E305">
            <v>1.649</v>
          </cell>
          <cell r="F305">
            <v>71.900002000000001</v>
          </cell>
          <cell r="G305">
            <v>38.700001</v>
          </cell>
          <cell r="H305">
            <v>238</v>
          </cell>
          <cell r="I305">
            <v>1.4910000999999999</v>
          </cell>
          <cell r="J305">
            <v>88.800003000000004</v>
          </cell>
          <cell r="K305">
            <v>0.5</v>
          </cell>
          <cell r="L305">
            <v>0.77999996999999999</v>
          </cell>
          <cell r="M305">
            <v>1</v>
          </cell>
          <cell r="N305">
            <v>0</v>
          </cell>
          <cell r="O305">
            <v>59</v>
          </cell>
          <cell r="P305">
            <v>6</v>
          </cell>
          <cell r="Q305">
            <v>5.0999999000000003</v>
          </cell>
          <cell r="R305">
            <v>17.799999</v>
          </cell>
          <cell r="S305">
            <v>92.900002000000001</v>
          </cell>
          <cell r="T305">
            <v>0</v>
          </cell>
          <cell r="U305">
            <v>74.800003000000004</v>
          </cell>
          <cell r="V305">
            <v>325</v>
          </cell>
          <cell r="W305">
            <v>102</v>
          </cell>
          <cell r="Y305" t="str">
            <v>A</v>
          </cell>
        </row>
        <row r="306">
          <cell r="A306" t="str">
            <v>MPT96-27</v>
          </cell>
          <cell r="B306">
            <v>4.3000002000000004</v>
          </cell>
          <cell r="C306">
            <v>80.400002000000001</v>
          </cell>
          <cell r="D306">
            <v>3.45</v>
          </cell>
          <cell r="E306">
            <v>1.6459999999999999</v>
          </cell>
          <cell r="F306">
            <v>74.099997999999999</v>
          </cell>
          <cell r="G306">
            <v>40</v>
          </cell>
          <cell r="H306">
            <v>256</v>
          </cell>
          <cell r="I306">
            <v>1.494</v>
          </cell>
          <cell r="J306">
            <v>91.099997999999999</v>
          </cell>
          <cell r="K306">
            <v>0.40000001000000002</v>
          </cell>
          <cell r="L306">
            <v>0.81</v>
          </cell>
          <cell r="M306">
            <v>1</v>
          </cell>
          <cell r="N306">
            <v>0</v>
          </cell>
          <cell r="O306">
            <v>64</v>
          </cell>
          <cell r="P306">
            <v>6.0100002000000003</v>
          </cell>
          <cell r="Q306">
            <v>5.25</v>
          </cell>
          <cell r="R306">
            <v>19.5</v>
          </cell>
          <cell r="S306">
            <v>97.599997999999999</v>
          </cell>
          <cell r="T306">
            <v>0</v>
          </cell>
          <cell r="U306">
            <v>83.599997999999999</v>
          </cell>
          <cell r="V306">
            <v>204</v>
          </cell>
          <cell r="W306">
            <v>72</v>
          </cell>
          <cell r="Y306" t="str">
            <v>B</v>
          </cell>
        </row>
        <row r="307">
          <cell r="A307" t="str">
            <v>MPT96-28</v>
          </cell>
          <cell r="B307">
            <v>4</v>
          </cell>
          <cell r="C307">
            <v>80.599997999999999</v>
          </cell>
          <cell r="D307">
            <v>3.4000001000000002</v>
          </cell>
          <cell r="E307">
            <v>1.6519999999999999</v>
          </cell>
          <cell r="F307">
            <v>77.099997999999999</v>
          </cell>
          <cell r="G307">
            <v>41.400002000000001</v>
          </cell>
          <cell r="H307">
            <v>268</v>
          </cell>
          <cell r="I307">
            <v>1.4960001000000001</v>
          </cell>
          <cell r="J307">
            <v>93</v>
          </cell>
          <cell r="K307">
            <v>0.30000000999999998</v>
          </cell>
          <cell r="L307">
            <v>0.80000000999999998</v>
          </cell>
          <cell r="M307">
            <v>2</v>
          </cell>
          <cell r="N307">
            <v>0</v>
          </cell>
          <cell r="O307">
            <v>66</v>
          </cell>
          <cell r="P307">
            <v>6.02</v>
          </cell>
          <cell r="Q307">
            <v>5.1500000999999997</v>
          </cell>
          <cell r="R307">
            <v>19.399999999999999</v>
          </cell>
          <cell r="S307">
            <v>95.699996999999996</v>
          </cell>
          <cell r="T307">
            <v>0</v>
          </cell>
          <cell r="U307">
            <v>79</v>
          </cell>
          <cell r="V307">
            <v>310</v>
          </cell>
          <cell r="W307">
            <v>60</v>
          </cell>
          <cell r="Y307" t="str">
            <v>B</v>
          </cell>
        </row>
        <row r="308">
          <cell r="A308" t="str">
            <v>MPT96-29</v>
          </cell>
          <cell r="B308">
            <v>4.1999997999999996</v>
          </cell>
          <cell r="C308">
            <v>80.5</v>
          </cell>
          <cell r="D308">
            <v>3.5</v>
          </cell>
          <cell r="E308">
            <v>1.67</v>
          </cell>
          <cell r="F308">
            <v>74.800003000000004</v>
          </cell>
          <cell r="G308">
            <v>39.799999</v>
          </cell>
          <cell r="H308">
            <v>247</v>
          </cell>
          <cell r="I308">
            <v>1.4870000000000001</v>
          </cell>
          <cell r="J308">
            <v>92.199996999999996</v>
          </cell>
          <cell r="K308">
            <v>0.40000001000000002</v>
          </cell>
          <cell r="L308">
            <v>0.81999999000000001</v>
          </cell>
          <cell r="M308">
            <v>0</v>
          </cell>
          <cell r="N308">
            <v>0</v>
          </cell>
          <cell r="O308">
            <v>61</v>
          </cell>
          <cell r="P308">
            <v>6.02</v>
          </cell>
          <cell r="Q308">
            <v>5.3000002000000004</v>
          </cell>
          <cell r="R308">
            <v>18.799999</v>
          </cell>
          <cell r="S308">
            <v>95.599997999999999</v>
          </cell>
          <cell r="T308">
            <v>0</v>
          </cell>
          <cell r="U308">
            <v>82.800003000000004</v>
          </cell>
          <cell r="V308">
            <v>204</v>
          </cell>
          <cell r="W308">
            <v>70</v>
          </cell>
          <cell r="Y308" t="str">
            <v>B</v>
          </cell>
        </row>
        <row r="309">
          <cell r="A309" t="str">
            <v>MPT96-30</v>
          </cell>
          <cell r="B309">
            <v>4.1999997999999996</v>
          </cell>
          <cell r="C309">
            <v>80.599997999999999</v>
          </cell>
          <cell r="D309">
            <v>3.3</v>
          </cell>
          <cell r="E309">
            <v>1.6579999999999999</v>
          </cell>
          <cell r="F309">
            <v>68.900002000000001</v>
          </cell>
          <cell r="G309">
            <v>36.900002000000001</v>
          </cell>
          <cell r="H309">
            <v>253</v>
          </cell>
          <cell r="I309">
            <v>1.5229999999999999</v>
          </cell>
          <cell r="J309">
            <v>88.699996999999996</v>
          </cell>
          <cell r="K309">
            <v>0.89999998000000003</v>
          </cell>
          <cell r="L309">
            <v>0.74000001000000004</v>
          </cell>
          <cell r="M309">
            <v>3</v>
          </cell>
          <cell r="N309">
            <v>1</v>
          </cell>
          <cell r="O309">
            <v>62</v>
          </cell>
          <cell r="P309">
            <v>5.9499997999999996</v>
          </cell>
          <cell r="Q309">
            <v>5.3000002000000004</v>
          </cell>
          <cell r="R309">
            <v>17.799999</v>
          </cell>
          <cell r="S309">
            <v>91.5</v>
          </cell>
          <cell r="T309">
            <v>0</v>
          </cell>
          <cell r="U309">
            <v>79.5</v>
          </cell>
          <cell r="V309">
            <v>200</v>
          </cell>
          <cell r="W309">
            <v>0</v>
          </cell>
          <cell r="Y309" t="str">
            <v>A</v>
          </cell>
        </row>
        <row r="310">
          <cell r="A310" t="str">
            <v>MPT96-31</v>
          </cell>
          <cell r="B310">
            <v>4.1999997999999996</v>
          </cell>
          <cell r="C310">
            <v>80.5</v>
          </cell>
          <cell r="D310">
            <v>3</v>
          </cell>
          <cell r="E310">
            <v>1.6759999999999999</v>
          </cell>
          <cell r="F310">
            <v>69.5</v>
          </cell>
          <cell r="G310">
            <v>36.900002000000001</v>
          </cell>
          <cell r="H310">
            <v>253</v>
          </cell>
          <cell r="I310">
            <v>1.5109999999999999</v>
          </cell>
          <cell r="J310">
            <v>87.699996999999996</v>
          </cell>
          <cell r="K310">
            <v>1</v>
          </cell>
          <cell r="L310">
            <v>0.80000000999999998</v>
          </cell>
          <cell r="M310">
            <v>1</v>
          </cell>
          <cell r="N310">
            <v>0</v>
          </cell>
          <cell r="O310">
            <v>63</v>
          </cell>
          <cell r="P310">
            <v>6.0999999000000003</v>
          </cell>
          <cell r="Q310">
            <v>4.6999997999999996</v>
          </cell>
          <cell r="R310">
            <v>17.399999999999999</v>
          </cell>
          <cell r="S310">
            <v>93.099997999999999</v>
          </cell>
          <cell r="T310">
            <v>0</v>
          </cell>
          <cell r="U310">
            <v>81</v>
          </cell>
          <cell r="V310">
            <v>257</v>
          </cell>
          <cell r="W310">
            <v>0</v>
          </cell>
          <cell r="Y310" t="str">
            <v>A</v>
          </cell>
        </row>
        <row r="311">
          <cell r="A311" t="str">
            <v>MPT96-32</v>
          </cell>
          <cell r="B311">
            <v>3.5</v>
          </cell>
          <cell r="C311">
            <v>79.5</v>
          </cell>
          <cell r="D311">
            <v>3.3</v>
          </cell>
          <cell r="E311">
            <v>1.6459999999999999</v>
          </cell>
          <cell r="F311">
            <v>70</v>
          </cell>
          <cell r="G311">
            <v>37.5</v>
          </cell>
          <cell r="H311">
            <v>251</v>
          </cell>
          <cell r="I311">
            <v>1.494</v>
          </cell>
          <cell r="J311">
            <v>89.300003000000004</v>
          </cell>
          <cell r="K311">
            <v>0.69999999000000002</v>
          </cell>
          <cell r="L311">
            <v>0.76999998000000003</v>
          </cell>
          <cell r="M311">
            <v>1</v>
          </cell>
          <cell r="N311">
            <v>0</v>
          </cell>
          <cell r="O311">
            <v>62</v>
          </cell>
          <cell r="P311">
            <v>6.04</v>
          </cell>
          <cell r="Q311">
            <v>5.6999997999999996</v>
          </cell>
          <cell r="R311">
            <v>16.899999999999999</v>
          </cell>
          <cell r="S311">
            <v>95</v>
          </cell>
          <cell r="T311">
            <v>1</v>
          </cell>
          <cell r="U311">
            <v>74.400002000000001</v>
          </cell>
          <cell r="V311">
            <v>203</v>
          </cell>
          <cell r="W311">
            <v>100</v>
          </cell>
          <cell r="Y311" t="str">
            <v>B</v>
          </cell>
        </row>
        <row r="312">
          <cell r="A312" t="str">
            <v>MPT96-33</v>
          </cell>
          <cell r="B312">
            <v>4.1999997999999996</v>
          </cell>
          <cell r="C312">
            <v>80.300003000000004</v>
          </cell>
          <cell r="D312">
            <v>3.3</v>
          </cell>
          <cell r="E312">
            <v>1.649</v>
          </cell>
          <cell r="F312">
            <v>71.400002000000001</v>
          </cell>
          <cell r="G312">
            <v>38.5</v>
          </cell>
          <cell r="H312">
            <v>279</v>
          </cell>
          <cell r="I312">
            <v>1.498</v>
          </cell>
          <cell r="J312">
            <v>89.5</v>
          </cell>
          <cell r="K312">
            <v>0.69999999000000002</v>
          </cell>
          <cell r="L312">
            <v>0.79000002000000003</v>
          </cell>
          <cell r="M312">
            <v>0</v>
          </cell>
          <cell r="N312">
            <v>0</v>
          </cell>
          <cell r="O312">
            <v>63</v>
          </cell>
          <cell r="P312">
            <v>6.02</v>
          </cell>
          <cell r="Q312">
            <v>5.1999997999999996</v>
          </cell>
          <cell r="R312">
            <v>18.100000000000001</v>
          </cell>
          <cell r="S312">
            <v>94.400002000000001</v>
          </cell>
          <cell r="T312">
            <v>0</v>
          </cell>
          <cell r="U312">
            <v>79.5</v>
          </cell>
          <cell r="V312">
            <v>0</v>
          </cell>
          <cell r="W312">
            <v>0</v>
          </cell>
          <cell r="Y312" t="str">
            <v>A</v>
          </cell>
        </row>
        <row r="313">
          <cell r="A313" t="str">
            <v>MPT96-34</v>
          </cell>
          <cell r="B313">
            <v>3.5</v>
          </cell>
          <cell r="C313">
            <v>79.300003000000004</v>
          </cell>
          <cell r="D313">
            <v>3.3</v>
          </cell>
          <cell r="E313">
            <v>1.62</v>
          </cell>
          <cell r="F313">
            <v>69.699996999999996</v>
          </cell>
          <cell r="G313">
            <v>37.900002000000001</v>
          </cell>
          <cell r="H313">
            <v>245</v>
          </cell>
          <cell r="I313">
            <v>1.4790000000000001</v>
          </cell>
          <cell r="J313">
            <v>89.400002000000001</v>
          </cell>
          <cell r="K313">
            <v>0.5</v>
          </cell>
          <cell r="L313">
            <v>0.79000002000000003</v>
          </cell>
          <cell r="M313">
            <v>0</v>
          </cell>
          <cell r="N313">
            <v>1</v>
          </cell>
          <cell r="O313">
            <v>62</v>
          </cell>
          <cell r="P313">
            <v>6.02</v>
          </cell>
          <cell r="Q313">
            <v>5.25</v>
          </cell>
          <cell r="R313">
            <v>17.600000000000001</v>
          </cell>
          <cell r="S313">
            <v>93.599997999999999</v>
          </cell>
          <cell r="T313">
            <v>1</v>
          </cell>
          <cell r="U313">
            <v>73.699996999999996</v>
          </cell>
          <cell r="V313">
            <v>215</v>
          </cell>
          <cell r="W313">
            <v>66</v>
          </cell>
          <cell r="Y313" t="str">
            <v>A</v>
          </cell>
        </row>
        <row r="314">
          <cell r="A314" t="str">
            <v>MPT96-35</v>
          </cell>
          <cell r="B314">
            <v>4.4000000999999997</v>
          </cell>
          <cell r="C314">
            <v>80.900002000000001</v>
          </cell>
          <cell r="D314">
            <v>3.4000001000000002</v>
          </cell>
          <cell r="E314">
            <v>1.6950000999999999</v>
          </cell>
          <cell r="F314">
            <v>70.800003000000004</v>
          </cell>
          <cell r="G314">
            <v>37.200001</v>
          </cell>
          <cell r="H314">
            <v>248</v>
          </cell>
          <cell r="I314">
            <v>1.5329999999999999</v>
          </cell>
          <cell r="J314">
            <v>86.300003000000004</v>
          </cell>
          <cell r="K314">
            <v>1.8</v>
          </cell>
          <cell r="L314">
            <v>0.67000002000000003</v>
          </cell>
          <cell r="M314">
            <v>1</v>
          </cell>
          <cell r="N314">
            <v>0</v>
          </cell>
          <cell r="O314">
            <v>63</v>
          </cell>
          <cell r="P314">
            <v>5.9099997999999996</v>
          </cell>
          <cell r="Q314">
            <v>5.6999997999999996</v>
          </cell>
          <cell r="R314">
            <v>17.5</v>
          </cell>
          <cell r="S314">
            <v>90.199996999999996</v>
          </cell>
          <cell r="T314">
            <v>0</v>
          </cell>
          <cell r="U314">
            <v>73</v>
          </cell>
          <cell r="V314">
            <v>257</v>
          </cell>
          <cell r="W314">
            <v>0</v>
          </cell>
          <cell r="Y314" t="str">
            <v>A</v>
          </cell>
        </row>
        <row r="315">
          <cell r="A315" t="str">
            <v>MPT96-36</v>
          </cell>
          <cell r="B315">
            <v>4.4000000999999997</v>
          </cell>
          <cell r="C315">
            <v>82.300003000000004</v>
          </cell>
          <cell r="D315">
            <v>3.3499998999999998</v>
          </cell>
          <cell r="E315">
            <v>1.7250000000000001</v>
          </cell>
          <cell r="F315">
            <v>77.400002000000001</v>
          </cell>
          <cell r="G315">
            <v>40</v>
          </cell>
          <cell r="H315">
            <v>274</v>
          </cell>
          <cell r="I315">
            <v>1.5409999999999999</v>
          </cell>
          <cell r="J315">
            <v>85.199996999999996</v>
          </cell>
          <cell r="K315">
            <v>2.0999998999999998</v>
          </cell>
          <cell r="L315">
            <v>0.64999998000000003</v>
          </cell>
          <cell r="M315">
            <v>1</v>
          </cell>
          <cell r="N315">
            <v>0</v>
          </cell>
          <cell r="O315">
            <v>63</v>
          </cell>
          <cell r="P315">
            <v>5.9099997999999996</v>
          </cell>
          <cell r="Q315">
            <v>5.6500000999999997</v>
          </cell>
          <cell r="R315">
            <v>19.100000000000001</v>
          </cell>
          <cell r="S315">
            <v>89.699996999999996</v>
          </cell>
          <cell r="T315">
            <v>0</v>
          </cell>
          <cell r="U315">
            <v>72.199996999999996</v>
          </cell>
          <cell r="V315">
            <v>0</v>
          </cell>
          <cell r="W315">
            <v>0</v>
          </cell>
          <cell r="Y315" t="str">
            <v>A</v>
          </cell>
        </row>
        <row r="316">
          <cell r="A316" t="str">
            <v>MPT96-37</v>
          </cell>
          <cell r="B316">
            <v>4.5</v>
          </cell>
          <cell r="C316">
            <v>82.099997999999999</v>
          </cell>
          <cell r="D316">
            <v>3.1500001000000002</v>
          </cell>
          <cell r="E316">
            <v>1.716</v>
          </cell>
          <cell r="F316">
            <v>77.5</v>
          </cell>
          <cell r="G316">
            <v>40.299999</v>
          </cell>
          <cell r="H316">
            <v>286</v>
          </cell>
          <cell r="I316">
            <v>1.5369999000000001</v>
          </cell>
          <cell r="J316">
            <v>89.5</v>
          </cell>
          <cell r="K316">
            <v>1.4</v>
          </cell>
          <cell r="L316">
            <v>0.77999996999999999</v>
          </cell>
          <cell r="M316">
            <v>1</v>
          </cell>
          <cell r="N316">
            <v>0</v>
          </cell>
          <cell r="O316">
            <v>64</v>
          </cell>
          <cell r="P316">
            <v>5.9699998000000001</v>
          </cell>
          <cell r="Q316">
            <v>5.3499999000000003</v>
          </cell>
          <cell r="R316">
            <v>19.600000000000001</v>
          </cell>
          <cell r="S316">
            <v>92.599997999999999</v>
          </cell>
          <cell r="T316">
            <v>0</v>
          </cell>
          <cell r="U316">
            <v>75.699996999999996</v>
          </cell>
          <cell r="V316">
            <v>195</v>
          </cell>
          <cell r="W316">
            <v>89.5</v>
          </cell>
          <cell r="Y316" t="str">
            <v>A</v>
          </cell>
        </row>
        <row r="317">
          <cell r="A317" t="str">
            <v>MPT96-38</v>
          </cell>
          <cell r="B317">
            <v>4.3000002000000004</v>
          </cell>
          <cell r="C317">
            <v>81.199996999999996</v>
          </cell>
          <cell r="D317">
            <v>3.4000001000000002</v>
          </cell>
          <cell r="E317">
            <v>1.6859999999999999</v>
          </cell>
          <cell r="F317">
            <v>72.800003000000004</v>
          </cell>
          <cell r="G317">
            <v>38.5</v>
          </cell>
          <cell r="H317">
            <v>270</v>
          </cell>
          <cell r="I317">
            <v>1.5349999999999999</v>
          </cell>
          <cell r="J317">
            <v>81.300003000000004</v>
          </cell>
          <cell r="K317">
            <v>2.4000001000000002</v>
          </cell>
          <cell r="L317">
            <v>0.77999996999999999</v>
          </cell>
          <cell r="M317">
            <v>0</v>
          </cell>
          <cell r="N317">
            <v>0</v>
          </cell>
          <cell r="O317">
            <v>66</v>
          </cell>
          <cell r="P317">
            <v>5.96</v>
          </cell>
          <cell r="Q317">
            <v>5.25</v>
          </cell>
          <cell r="R317">
            <v>19.600000000000001</v>
          </cell>
          <cell r="S317">
            <v>88.199996999999996</v>
          </cell>
          <cell r="T317">
            <v>0</v>
          </cell>
          <cell r="U317">
            <v>69.900002000000001</v>
          </cell>
          <cell r="V317">
            <v>261</v>
          </cell>
          <cell r="W317">
            <v>0</v>
          </cell>
          <cell r="Y317" t="str">
            <v>D</v>
          </cell>
        </row>
        <row r="318">
          <cell r="A318" t="str">
            <v>MPT96-39</v>
          </cell>
          <cell r="B318">
            <v>4.4000000999999997</v>
          </cell>
          <cell r="C318">
            <v>81.699996999999996</v>
          </cell>
          <cell r="D318">
            <v>3.5999998999999998</v>
          </cell>
          <cell r="E318">
            <v>1.7010000000000001</v>
          </cell>
          <cell r="F318">
            <v>75.900002000000001</v>
          </cell>
          <cell r="G318">
            <v>39.799999</v>
          </cell>
          <cell r="H318">
            <v>265</v>
          </cell>
          <cell r="I318">
            <v>1.5429999999999999</v>
          </cell>
          <cell r="J318">
            <v>86.800003000000004</v>
          </cell>
          <cell r="K318">
            <v>1.8</v>
          </cell>
          <cell r="L318">
            <v>0.69</v>
          </cell>
          <cell r="M318">
            <v>0</v>
          </cell>
          <cell r="N318">
            <v>0</v>
          </cell>
          <cell r="O318">
            <v>64</v>
          </cell>
          <cell r="P318">
            <v>5.9099997999999996</v>
          </cell>
          <cell r="Q318">
            <v>6.0999999000000003</v>
          </cell>
          <cell r="R318">
            <v>19</v>
          </cell>
          <cell r="S318">
            <v>90.400002000000001</v>
          </cell>
          <cell r="T318">
            <v>0</v>
          </cell>
          <cell r="U318">
            <v>71.900002000000001</v>
          </cell>
          <cell r="V318">
            <v>0</v>
          </cell>
          <cell r="W318">
            <v>0</v>
          </cell>
          <cell r="Y318" t="str">
            <v>A</v>
          </cell>
        </row>
        <row r="319">
          <cell r="A319" t="str">
            <v>MPT96-40</v>
          </cell>
          <cell r="B319">
            <v>4.5</v>
          </cell>
          <cell r="C319">
            <v>81.900002000000001</v>
          </cell>
          <cell r="D319">
            <v>3.6500001000000002</v>
          </cell>
          <cell r="E319">
            <v>1.6679999999999999</v>
          </cell>
          <cell r="F319">
            <v>72.800003000000004</v>
          </cell>
          <cell r="G319">
            <v>39</v>
          </cell>
          <cell r="H319">
            <v>259</v>
          </cell>
          <cell r="I319">
            <v>1.5389999999999999</v>
          </cell>
          <cell r="J319">
            <v>86.300003000000004</v>
          </cell>
          <cell r="K319">
            <v>2</v>
          </cell>
          <cell r="L319">
            <v>0.66000002999999996</v>
          </cell>
          <cell r="M319">
            <v>0</v>
          </cell>
          <cell r="N319">
            <v>0</v>
          </cell>
          <cell r="O319">
            <v>63</v>
          </cell>
          <cell r="P319">
            <v>5.9200001000000002</v>
          </cell>
          <cell r="Q319">
            <v>6.0500002000000004</v>
          </cell>
          <cell r="R319">
            <v>17.600000000000001</v>
          </cell>
          <cell r="S319">
            <v>90.900002000000001</v>
          </cell>
          <cell r="T319">
            <v>0</v>
          </cell>
          <cell r="U319">
            <v>70.199996999999996</v>
          </cell>
          <cell r="V319">
            <v>295</v>
          </cell>
          <cell r="W319">
            <v>0</v>
          </cell>
          <cell r="Y319" t="str">
            <v>A</v>
          </cell>
        </row>
        <row r="320">
          <cell r="A320" t="str">
            <v>MPT97-01</v>
          </cell>
          <cell r="B320">
            <v>4.4000000999999997</v>
          </cell>
          <cell r="C320">
            <v>84.099997999999999</v>
          </cell>
          <cell r="D320">
            <v>3.25</v>
          </cell>
          <cell r="E320">
            <v>1.7170000000000001</v>
          </cell>
          <cell r="F320">
            <v>80.800003000000004</v>
          </cell>
          <cell r="G320">
            <v>42</v>
          </cell>
          <cell r="H320">
            <v>329</v>
          </cell>
          <cell r="I320">
            <v>1.538</v>
          </cell>
          <cell r="J320">
            <v>87.099997999999999</v>
          </cell>
          <cell r="K320">
            <v>1.9</v>
          </cell>
          <cell r="L320">
            <v>0.73000001999999997</v>
          </cell>
          <cell r="M320">
            <v>2</v>
          </cell>
          <cell r="N320">
            <v>0</v>
          </cell>
          <cell r="O320">
            <v>66</v>
          </cell>
          <cell r="P320">
            <v>5.8400002000000004</v>
          </cell>
          <cell r="Q320">
            <v>6.1500000999999997</v>
          </cell>
          <cell r="R320">
            <v>26</v>
          </cell>
          <cell r="S320">
            <v>90.099997999999999</v>
          </cell>
          <cell r="T320">
            <v>0</v>
          </cell>
          <cell r="U320">
            <v>70.599997999999999</v>
          </cell>
          <cell r="V320">
            <v>162</v>
          </cell>
          <cell r="W320">
            <v>138</v>
          </cell>
          <cell r="Y320" t="str">
            <v>A</v>
          </cell>
        </row>
        <row r="321">
          <cell r="A321" t="str">
            <v>MPT97-02</v>
          </cell>
          <cell r="B321">
            <v>4.3000002000000004</v>
          </cell>
          <cell r="C321">
            <v>83.800003000000004</v>
          </cell>
          <cell r="D321">
            <v>3.45</v>
          </cell>
          <cell r="E321">
            <v>1.7130000999999999</v>
          </cell>
          <cell r="F321">
            <v>82.199996999999996</v>
          </cell>
          <cell r="G321">
            <v>42.799999</v>
          </cell>
          <cell r="H321">
            <v>322</v>
          </cell>
          <cell r="I321">
            <v>1.53</v>
          </cell>
          <cell r="J321">
            <v>87.800003000000004</v>
          </cell>
          <cell r="K321">
            <v>1.7</v>
          </cell>
          <cell r="L321">
            <v>0.75</v>
          </cell>
          <cell r="M321">
            <v>0</v>
          </cell>
          <cell r="N321">
            <v>0</v>
          </cell>
          <cell r="O321">
            <v>69</v>
          </cell>
          <cell r="P321">
            <v>5.8200002</v>
          </cell>
          <cell r="Q321">
            <v>6.5</v>
          </cell>
          <cell r="R321">
            <v>26</v>
          </cell>
          <cell r="S321">
            <v>95</v>
          </cell>
          <cell r="T321">
            <v>0</v>
          </cell>
          <cell r="U321">
            <v>79.199996999999996</v>
          </cell>
          <cell r="V321">
            <v>104</v>
          </cell>
          <cell r="W321">
            <v>132</v>
          </cell>
          <cell r="Y321" t="str">
            <v>B</v>
          </cell>
        </row>
        <row r="322">
          <cell r="A322" t="str">
            <v>MPT97-03</v>
          </cell>
          <cell r="B322">
            <v>4.3000002000000004</v>
          </cell>
          <cell r="C322">
            <v>83.900002000000001</v>
          </cell>
          <cell r="D322">
            <v>3.25</v>
          </cell>
          <cell r="E322">
            <v>1.7180001</v>
          </cell>
          <cell r="F322">
            <v>82</v>
          </cell>
          <cell r="G322">
            <v>42.599997999999999</v>
          </cell>
          <cell r="H322">
            <v>326</v>
          </cell>
          <cell r="I322">
            <v>1.5319999</v>
          </cell>
          <cell r="J322">
            <v>87.800003000000004</v>
          </cell>
          <cell r="K322">
            <v>1.4</v>
          </cell>
          <cell r="L322">
            <v>0.75999998999999996</v>
          </cell>
          <cell r="M322">
            <v>0</v>
          </cell>
          <cell r="N322">
            <v>0</v>
          </cell>
          <cell r="O322">
            <v>71</v>
          </cell>
          <cell r="P322">
            <v>5.8400002000000004</v>
          </cell>
          <cell r="Q322">
            <v>6.1500000999999997</v>
          </cell>
          <cell r="R322">
            <v>25.5</v>
          </cell>
          <cell r="S322">
            <v>92.900002000000001</v>
          </cell>
          <cell r="T322">
            <v>0</v>
          </cell>
          <cell r="U322">
            <v>77.699996999999996</v>
          </cell>
          <cell r="V322">
            <v>109</v>
          </cell>
          <cell r="W322">
            <v>123</v>
          </cell>
          <cell r="Y322" t="str">
            <v>A</v>
          </cell>
        </row>
        <row r="323">
          <cell r="A323" t="str">
            <v>MPT97-04</v>
          </cell>
          <cell r="B323">
            <v>4.4000000999999997</v>
          </cell>
          <cell r="C323">
            <v>83.800003000000004</v>
          </cell>
          <cell r="D323">
            <v>2.5999998999999998</v>
          </cell>
          <cell r="E323">
            <v>1.7370000000000001</v>
          </cell>
          <cell r="F323">
            <v>79.599997999999999</v>
          </cell>
          <cell r="G323">
            <v>41</v>
          </cell>
          <cell r="H323">
            <v>335</v>
          </cell>
          <cell r="I323">
            <v>1.573</v>
          </cell>
          <cell r="J323">
            <v>84.800003000000004</v>
          </cell>
          <cell r="K323">
            <v>2</v>
          </cell>
          <cell r="L323">
            <v>0.73000001999999997</v>
          </cell>
          <cell r="M323">
            <v>0</v>
          </cell>
          <cell r="N323">
            <v>0</v>
          </cell>
          <cell r="O323">
            <v>62</v>
          </cell>
          <cell r="P323">
            <v>5.8699998999999998</v>
          </cell>
          <cell r="Q323">
            <v>4.75</v>
          </cell>
          <cell r="R323">
            <v>20.299999</v>
          </cell>
          <cell r="S323">
            <v>94.599997999999999</v>
          </cell>
          <cell r="T323">
            <v>0</v>
          </cell>
          <cell r="U323">
            <v>77.099997999999999</v>
          </cell>
          <cell r="V323">
            <v>0</v>
          </cell>
          <cell r="W323">
            <v>0</v>
          </cell>
          <cell r="Y323" t="str">
            <v>A</v>
          </cell>
        </row>
        <row r="324">
          <cell r="A324" t="str">
            <v>MPT97-05</v>
          </cell>
          <cell r="B324">
            <v>4.4000000999999997</v>
          </cell>
          <cell r="C324">
            <v>83.599997999999999</v>
          </cell>
          <cell r="D324">
            <v>2.6500001000000002</v>
          </cell>
          <cell r="E324">
            <v>1.7210000000000001</v>
          </cell>
          <cell r="F324">
            <v>77.300003000000004</v>
          </cell>
          <cell r="G324">
            <v>40.099997999999999</v>
          </cell>
          <cell r="H324">
            <v>335</v>
          </cell>
          <cell r="I324">
            <v>1.546</v>
          </cell>
          <cell r="J324">
            <v>85.199996999999996</v>
          </cell>
          <cell r="K324">
            <v>1.6</v>
          </cell>
          <cell r="L324">
            <v>0.75</v>
          </cell>
          <cell r="M324">
            <v>0</v>
          </cell>
          <cell r="N324">
            <v>0</v>
          </cell>
          <cell r="O324">
            <v>63</v>
          </cell>
          <cell r="P324">
            <v>5.8699998999999998</v>
          </cell>
          <cell r="Q324">
            <v>5.0999999000000003</v>
          </cell>
          <cell r="R324">
            <v>20.6</v>
          </cell>
          <cell r="S324">
            <v>96</v>
          </cell>
          <cell r="T324">
            <v>0</v>
          </cell>
          <cell r="U324">
            <v>75.800003000000004</v>
          </cell>
          <cell r="V324">
            <v>0</v>
          </cell>
          <cell r="W324">
            <v>0</v>
          </cell>
          <cell r="Y324" t="str">
            <v>B</v>
          </cell>
        </row>
        <row r="325">
          <cell r="A325" t="str">
            <v>MPT97-06</v>
          </cell>
          <cell r="B325">
            <v>4.4000000999999997</v>
          </cell>
          <cell r="C325">
            <v>83.599997999999999</v>
          </cell>
          <cell r="D325">
            <v>2.75</v>
          </cell>
          <cell r="E325">
            <v>1.7130000999999999</v>
          </cell>
          <cell r="F325">
            <v>78.900002000000001</v>
          </cell>
          <cell r="G325">
            <v>41.099997999999999</v>
          </cell>
          <cell r="H325">
            <v>335</v>
          </cell>
          <cell r="I325">
            <v>1.5389999999999999</v>
          </cell>
          <cell r="J325">
            <v>86.599997999999999</v>
          </cell>
          <cell r="K325">
            <v>1.4</v>
          </cell>
          <cell r="L325">
            <v>0.72000003000000001</v>
          </cell>
          <cell r="M325">
            <v>1</v>
          </cell>
          <cell r="N325">
            <v>0</v>
          </cell>
          <cell r="O325">
            <v>66</v>
          </cell>
          <cell r="P325">
            <v>5.9299998</v>
          </cell>
          <cell r="Q325">
            <v>5.1500000999999997</v>
          </cell>
          <cell r="R325">
            <v>21.5</v>
          </cell>
          <cell r="S325">
            <v>96.800003000000004</v>
          </cell>
          <cell r="T325">
            <v>0</v>
          </cell>
          <cell r="U325">
            <v>78.699996999999996</v>
          </cell>
          <cell r="V325">
            <v>0</v>
          </cell>
          <cell r="W325">
            <v>0</v>
          </cell>
          <cell r="Y325" t="str">
            <v>B</v>
          </cell>
        </row>
        <row r="326">
          <cell r="A326" t="str">
            <v>MPT97-07</v>
          </cell>
          <cell r="B326">
            <v>4.3000002000000004</v>
          </cell>
          <cell r="C326">
            <v>83</v>
          </cell>
          <cell r="D326">
            <v>3.3</v>
          </cell>
          <cell r="E326">
            <v>1.7290000000000001</v>
          </cell>
          <cell r="F326">
            <v>79.400002000000001</v>
          </cell>
          <cell r="G326">
            <v>40.900002000000001</v>
          </cell>
          <cell r="H326">
            <v>333</v>
          </cell>
          <cell r="I326">
            <v>1.552</v>
          </cell>
          <cell r="J326">
            <v>80.800003000000004</v>
          </cell>
          <cell r="K326">
            <v>3.0999998999999998</v>
          </cell>
          <cell r="L326">
            <v>0.76999998000000003</v>
          </cell>
          <cell r="M326">
            <v>1</v>
          </cell>
          <cell r="N326">
            <v>0</v>
          </cell>
          <cell r="O326">
            <v>70</v>
          </cell>
          <cell r="P326">
            <v>5.9000000999999997</v>
          </cell>
          <cell r="Q326">
            <v>5.5500002000000004</v>
          </cell>
          <cell r="R326">
            <v>21.4</v>
          </cell>
          <cell r="S326">
            <v>96.900002000000001</v>
          </cell>
          <cell r="T326">
            <v>0</v>
          </cell>
          <cell r="U326">
            <v>81.5</v>
          </cell>
          <cell r="V326">
            <v>0</v>
          </cell>
          <cell r="W326">
            <v>0</v>
          </cell>
          <cell r="Y326" t="str">
            <v>B</v>
          </cell>
        </row>
        <row r="327">
          <cell r="A327" t="str">
            <v>MPT97-08</v>
          </cell>
          <cell r="B327">
            <v>4.3000002000000004</v>
          </cell>
          <cell r="C327">
            <v>82.699996999999996</v>
          </cell>
          <cell r="D327">
            <v>3.4000001000000002</v>
          </cell>
          <cell r="E327">
            <v>17.100000000000001</v>
          </cell>
          <cell r="F327">
            <v>78.599997999999999</v>
          </cell>
          <cell r="G327">
            <v>41</v>
          </cell>
          <cell r="H327">
            <v>326</v>
          </cell>
          <cell r="I327">
            <v>1.55</v>
          </cell>
          <cell r="J327">
            <v>80.699996999999996</v>
          </cell>
          <cell r="K327">
            <v>2.9000001000000002</v>
          </cell>
          <cell r="L327">
            <v>0.77999996999999999</v>
          </cell>
          <cell r="M327">
            <v>0</v>
          </cell>
          <cell r="N327">
            <v>0</v>
          </cell>
          <cell r="O327">
            <v>67</v>
          </cell>
          <cell r="P327">
            <v>5.8899999000000003</v>
          </cell>
          <cell r="Q327">
            <v>5.8000002000000004</v>
          </cell>
          <cell r="R327">
            <v>21.6</v>
          </cell>
          <cell r="S327">
            <v>95.300003000000004</v>
          </cell>
          <cell r="T327">
            <v>1</v>
          </cell>
          <cell r="U327">
            <v>75.199996999999996</v>
          </cell>
          <cell r="V327">
            <v>0</v>
          </cell>
          <cell r="W327">
            <v>0</v>
          </cell>
          <cell r="Y327" t="str">
            <v>B</v>
          </cell>
        </row>
        <row r="328">
          <cell r="A328" t="str">
            <v>MWE96-01</v>
          </cell>
          <cell r="B328">
            <v>4.0999999000000003</v>
          </cell>
          <cell r="C328">
            <v>80.400002000000001</v>
          </cell>
          <cell r="D328">
            <v>3.0999998999999998</v>
          </cell>
          <cell r="E328">
            <v>1.6220000000000001</v>
          </cell>
          <cell r="F328">
            <v>70</v>
          </cell>
          <cell r="G328">
            <v>38.299999</v>
          </cell>
          <cell r="H328">
            <v>260</v>
          </cell>
          <cell r="I328">
            <v>1.5650001</v>
          </cell>
          <cell r="J328">
            <v>88.300003000000004</v>
          </cell>
          <cell r="K328">
            <v>0.69999999000000002</v>
          </cell>
          <cell r="L328">
            <v>0.82999997999999997</v>
          </cell>
          <cell r="M328">
            <v>1</v>
          </cell>
          <cell r="N328">
            <v>0</v>
          </cell>
          <cell r="O328">
            <v>76</v>
          </cell>
          <cell r="P328">
            <v>5.8299998999999998</v>
          </cell>
          <cell r="Q328">
            <v>5.1999997999999996</v>
          </cell>
          <cell r="R328">
            <v>17.700001</v>
          </cell>
          <cell r="S328">
            <v>93.199996999999996</v>
          </cell>
          <cell r="T328">
            <v>0</v>
          </cell>
          <cell r="U328">
            <v>77.099997999999999</v>
          </cell>
          <cell r="V328">
            <v>0</v>
          </cell>
          <cell r="W328">
            <v>0</v>
          </cell>
          <cell r="Y328" t="str">
            <v>A</v>
          </cell>
        </row>
        <row r="329">
          <cell r="A329" t="str">
            <v>MWE96-02</v>
          </cell>
          <cell r="B329">
            <v>3.9000001000000002</v>
          </cell>
          <cell r="C329">
            <v>80.599997999999999</v>
          </cell>
          <cell r="D329">
            <v>3.25</v>
          </cell>
          <cell r="E329">
            <v>1.6319999999999999</v>
          </cell>
          <cell r="F329">
            <v>74</v>
          </cell>
          <cell r="G329">
            <v>40.200001</v>
          </cell>
          <cell r="H329">
            <v>270</v>
          </cell>
          <cell r="I329">
            <v>1.5470001</v>
          </cell>
          <cell r="J329">
            <v>84.800003000000004</v>
          </cell>
          <cell r="K329">
            <v>2.4000001000000002</v>
          </cell>
          <cell r="L329">
            <v>0.81999999000000001</v>
          </cell>
          <cell r="M329">
            <v>1</v>
          </cell>
          <cell r="N329">
            <v>1</v>
          </cell>
          <cell r="O329">
            <v>80</v>
          </cell>
          <cell r="P329">
            <v>5.8200002</v>
          </cell>
          <cell r="Q329">
            <v>5.5</v>
          </cell>
          <cell r="R329">
            <v>19.600000000000001</v>
          </cell>
          <cell r="S329">
            <v>92.5</v>
          </cell>
          <cell r="T329">
            <v>1</v>
          </cell>
          <cell r="U329">
            <v>70.300003000000004</v>
          </cell>
          <cell r="V329">
            <v>283</v>
          </cell>
          <cell r="W329">
            <v>207</v>
          </cell>
          <cell r="Y329" t="str">
            <v>A</v>
          </cell>
        </row>
        <row r="330">
          <cell r="A330" t="str">
            <v>MWE96-03</v>
          </cell>
          <cell r="B330">
            <v>4.5</v>
          </cell>
          <cell r="C330">
            <v>80.199996999999996</v>
          </cell>
          <cell r="D330">
            <v>3.0999998999999998</v>
          </cell>
          <cell r="E330">
            <v>1.6040000000000001</v>
          </cell>
          <cell r="F330">
            <v>71.699996999999996</v>
          </cell>
          <cell r="G330">
            <v>39.900002000000001</v>
          </cell>
          <cell r="H330">
            <v>262</v>
          </cell>
          <cell r="I330">
            <v>1.5029999999999999</v>
          </cell>
          <cell r="J330">
            <v>90.900002000000001</v>
          </cell>
          <cell r="K330">
            <v>1</v>
          </cell>
          <cell r="L330">
            <v>0.80000000999999998</v>
          </cell>
          <cell r="M330">
            <v>3</v>
          </cell>
          <cell r="N330">
            <v>0</v>
          </cell>
          <cell r="O330">
            <v>76</v>
          </cell>
          <cell r="P330">
            <v>5.96</v>
          </cell>
          <cell r="Q330">
            <v>4.6999997999999996</v>
          </cell>
          <cell r="R330">
            <v>18.200001</v>
          </cell>
          <cell r="S330">
            <v>98.5</v>
          </cell>
          <cell r="T330">
            <v>0</v>
          </cell>
          <cell r="U330">
            <v>91</v>
          </cell>
          <cell r="V330">
            <v>207</v>
          </cell>
          <cell r="W330">
            <v>132</v>
          </cell>
          <cell r="Y330" t="str">
            <v>B</v>
          </cell>
        </row>
        <row r="331">
          <cell r="A331" t="str">
            <v>MWE96-04</v>
          </cell>
          <cell r="B331">
            <v>4.6999997999999996</v>
          </cell>
          <cell r="C331">
            <v>80.800003000000004</v>
          </cell>
          <cell r="D331">
            <v>3.1500001000000002</v>
          </cell>
          <cell r="E331">
            <v>1.577</v>
          </cell>
          <cell r="F331">
            <v>68.699996999999996</v>
          </cell>
          <cell r="G331">
            <v>38.900002000000001</v>
          </cell>
          <cell r="H331">
            <v>243</v>
          </cell>
          <cell r="I331">
            <v>1.5049999999999999</v>
          </cell>
          <cell r="J331">
            <v>92.5</v>
          </cell>
          <cell r="K331">
            <v>0.40000001000000002</v>
          </cell>
          <cell r="L331">
            <v>0.81999999000000001</v>
          </cell>
          <cell r="M331">
            <v>2</v>
          </cell>
          <cell r="N331">
            <v>0</v>
          </cell>
          <cell r="O331">
            <v>80</v>
          </cell>
          <cell r="P331">
            <v>5.9400000999999998</v>
          </cell>
          <cell r="Q331">
            <v>4.8000002000000004</v>
          </cell>
          <cell r="R331">
            <v>17.899999999999999</v>
          </cell>
          <cell r="S331">
            <v>97.300003000000004</v>
          </cell>
          <cell r="T331">
            <v>0</v>
          </cell>
          <cell r="U331">
            <v>84</v>
          </cell>
          <cell r="V331">
            <v>248</v>
          </cell>
          <cell r="W331">
            <v>123</v>
          </cell>
          <cell r="Y331" t="str">
            <v>B</v>
          </cell>
        </row>
        <row r="332">
          <cell r="A332" t="str">
            <v>MWE96-05</v>
          </cell>
          <cell r="B332">
            <v>4.4000000999999997</v>
          </cell>
          <cell r="C332">
            <v>82</v>
          </cell>
          <cell r="D332">
            <v>3.25</v>
          </cell>
          <cell r="E332">
            <v>1.589</v>
          </cell>
          <cell r="F332">
            <v>70.099997999999999</v>
          </cell>
          <cell r="G332">
            <v>39.400002000000001</v>
          </cell>
          <cell r="H332">
            <v>253</v>
          </cell>
          <cell r="I332">
            <v>1.522</v>
          </cell>
          <cell r="J332">
            <v>90.099997999999999</v>
          </cell>
          <cell r="K332">
            <v>0.69999999000000002</v>
          </cell>
          <cell r="L332">
            <v>0.81</v>
          </cell>
          <cell r="M332">
            <v>1</v>
          </cell>
          <cell r="N332">
            <v>1</v>
          </cell>
          <cell r="O332">
            <v>74</v>
          </cell>
          <cell r="P332">
            <v>5.9099997999999996</v>
          </cell>
          <cell r="Q332">
            <v>5.0500002000000004</v>
          </cell>
          <cell r="R332">
            <v>20</v>
          </cell>
          <cell r="S332">
            <v>93.699996999999996</v>
          </cell>
          <cell r="T332">
            <v>0</v>
          </cell>
          <cell r="U332">
            <v>75.699996999999996</v>
          </cell>
          <cell r="V332">
            <v>300</v>
          </cell>
          <cell r="W332">
            <v>182</v>
          </cell>
          <cell r="Y332" t="str">
            <v>A</v>
          </cell>
        </row>
        <row r="333">
          <cell r="A333" t="str">
            <v>MWE96-06</v>
          </cell>
          <cell r="B333">
            <v>4.3000002000000004</v>
          </cell>
          <cell r="C333">
            <v>81.699996999999996</v>
          </cell>
          <cell r="D333">
            <v>3.25</v>
          </cell>
          <cell r="E333">
            <v>1.5960000000000001</v>
          </cell>
          <cell r="F333">
            <v>70.900002000000001</v>
          </cell>
          <cell r="G333">
            <v>39.599997999999999</v>
          </cell>
          <cell r="H333">
            <v>287</v>
          </cell>
          <cell r="I333">
            <v>1.5190001</v>
          </cell>
          <cell r="J333">
            <v>87.400002000000001</v>
          </cell>
          <cell r="K333">
            <v>0.89999998000000003</v>
          </cell>
          <cell r="L333">
            <v>0.77999996999999999</v>
          </cell>
          <cell r="M333">
            <v>1</v>
          </cell>
          <cell r="N333">
            <v>0</v>
          </cell>
          <cell r="O333">
            <v>74</v>
          </cell>
          <cell r="P333">
            <v>5.9200001000000002</v>
          </cell>
          <cell r="Q333">
            <v>5.4499997999999996</v>
          </cell>
          <cell r="R333">
            <v>19.600000000000001</v>
          </cell>
          <cell r="S333">
            <v>88.800003000000004</v>
          </cell>
          <cell r="T333">
            <v>0</v>
          </cell>
          <cell r="U333">
            <v>71.5</v>
          </cell>
          <cell r="V333">
            <v>173</v>
          </cell>
          <cell r="W333">
            <v>183</v>
          </cell>
          <cell r="Y333" t="str">
            <v>A</v>
          </cell>
        </row>
        <row r="334">
          <cell r="A334" t="str">
            <v>MWE96-07</v>
          </cell>
          <cell r="B334">
            <v>4.0999999000000003</v>
          </cell>
          <cell r="C334">
            <v>80.699996999999996</v>
          </cell>
          <cell r="D334">
            <v>3.1500001000000002</v>
          </cell>
          <cell r="E334">
            <v>1.635</v>
          </cell>
          <cell r="F334">
            <v>70.099997999999999</v>
          </cell>
          <cell r="G334">
            <v>38.099997999999999</v>
          </cell>
          <cell r="H334">
            <v>259</v>
          </cell>
          <cell r="I334">
            <v>1.5169999999999999</v>
          </cell>
          <cell r="J334">
            <v>87.5</v>
          </cell>
          <cell r="K334">
            <v>1.9</v>
          </cell>
          <cell r="L334">
            <v>0.81</v>
          </cell>
          <cell r="M334">
            <v>0</v>
          </cell>
          <cell r="N334">
            <v>2</v>
          </cell>
          <cell r="O334">
            <v>74</v>
          </cell>
          <cell r="P334">
            <v>5.9099997999999996</v>
          </cell>
          <cell r="Q334">
            <v>5.1999997999999996</v>
          </cell>
          <cell r="R334">
            <v>18.200001</v>
          </cell>
          <cell r="S334">
            <v>92.699996999999996</v>
          </cell>
          <cell r="T334">
            <v>0</v>
          </cell>
          <cell r="U334">
            <v>76.900002000000001</v>
          </cell>
          <cell r="V334">
            <v>252</v>
          </cell>
          <cell r="W334">
            <v>160</v>
          </cell>
          <cell r="Y334" t="str">
            <v>A</v>
          </cell>
        </row>
        <row r="335">
          <cell r="A335" t="str">
            <v>MWE96-08</v>
          </cell>
          <cell r="B335">
            <v>4.0999999000000003</v>
          </cell>
          <cell r="C335">
            <v>81.400002000000001</v>
          </cell>
          <cell r="D335">
            <v>3.2</v>
          </cell>
          <cell r="E335">
            <v>1.5620000000000001</v>
          </cell>
          <cell r="F335">
            <v>69.400002000000001</v>
          </cell>
          <cell r="G335">
            <v>39.5</v>
          </cell>
          <cell r="H335">
            <v>261</v>
          </cell>
          <cell r="I335">
            <v>1.526</v>
          </cell>
          <cell r="J335">
            <v>93</v>
          </cell>
          <cell r="K335">
            <v>1</v>
          </cell>
          <cell r="L335">
            <v>0.75</v>
          </cell>
          <cell r="M335">
            <v>1</v>
          </cell>
          <cell r="N335">
            <v>2</v>
          </cell>
          <cell r="O335">
            <v>73</v>
          </cell>
          <cell r="P335">
            <v>6.0799998999999998</v>
          </cell>
          <cell r="Q335">
            <v>5.4499997999999996</v>
          </cell>
          <cell r="R335">
            <v>16.5</v>
          </cell>
          <cell r="S335">
            <v>90.099997999999999</v>
          </cell>
          <cell r="T335">
            <v>0</v>
          </cell>
          <cell r="U335">
            <v>70.900002000000001</v>
          </cell>
          <cell r="V335">
            <v>0</v>
          </cell>
          <cell r="W335">
            <v>0</v>
          </cell>
          <cell r="Y335" t="str">
            <v>A</v>
          </cell>
        </row>
        <row r="336">
          <cell r="A336" t="str">
            <v>MBF97-03</v>
          </cell>
          <cell r="B336">
            <v>4</v>
          </cell>
          <cell r="C336">
            <v>80.900002000000001</v>
          </cell>
          <cell r="D336">
            <v>3</v>
          </cell>
          <cell r="E336">
            <v>1.6059999</v>
          </cell>
          <cell r="F336">
            <v>64.800003000000004</v>
          </cell>
          <cell r="G336">
            <v>35.799999</v>
          </cell>
          <cell r="H336">
            <v>277</v>
          </cell>
          <cell r="I336">
            <v>1.5140001000000001</v>
          </cell>
          <cell r="J336">
            <v>88.099997999999999</v>
          </cell>
          <cell r="K336">
            <v>2.5999998999999998</v>
          </cell>
          <cell r="L336">
            <v>0.81</v>
          </cell>
          <cell r="M336">
            <v>1</v>
          </cell>
          <cell r="N336">
            <v>1</v>
          </cell>
          <cell r="O336">
            <v>71</v>
          </cell>
          <cell r="P336">
            <v>6.0300001999999999</v>
          </cell>
          <cell r="Q336">
            <v>5.25</v>
          </cell>
          <cell r="R336">
            <v>15.7</v>
          </cell>
          <cell r="S336">
            <v>94</v>
          </cell>
          <cell r="T336">
            <v>0</v>
          </cell>
          <cell r="U336">
            <v>72.800003000000004</v>
          </cell>
          <cell r="V336">
            <v>0</v>
          </cell>
          <cell r="W336">
            <v>0</v>
          </cell>
          <cell r="Y336" t="str">
            <v>A</v>
          </cell>
        </row>
        <row r="337">
          <cell r="A337" t="str">
            <v>MCM97-09</v>
          </cell>
          <cell r="B337">
            <v>3.8</v>
          </cell>
          <cell r="C337">
            <v>80.900002000000001</v>
          </cell>
          <cell r="D337">
            <v>3.3</v>
          </cell>
          <cell r="E337">
            <v>1.7909999999999999</v>
          </cell>
          <cell r="F337">
            <v>81.5</v>
          </cell>
          <cell r="G337">
            <v>40.299999</v>
          </cell>
          <cell r="H337">
            <v>346</v>
          </cell>
          <cell r="I337">
            <v>1.5389999999999999</v>
          </cell>
          <cell r="J337">
            <v>83.900002000000001</v>
          </cell>
          <cell r="K337">
            <v>1</v>
          </cell>
          <cell r="L337">
            <v>0.81999999000000001</v>
          </cell>
          <cell r="M337">
            <v>0</v>
          </cell>
          <cell r="N337">
            <v>0</v>
          </cell>
          <cell r="O337">
            <v>70</v>
          </cell>
          <cell r="P337">
            <v>5.9200001000000002</v>
          </cell>
          <cell r="Q337">
            <v>6.4000000999999997</v>
          </cell>
          <cell r="R337">
            <v>19.5</v>
          </cell>
          <cell r="S337">
            <v>97.300003000000004</v>
          </cell>
          <cell r="T337">
            <v>0</v>
          </cell>
          <cell r="U337">
            <v>83.699996999999996</v>
          </cell>
          <cell r="V337">
            <v>0</v>
          </cell>
          <cell r="W337">
            <v>0</v>
          </cell>
          <cell r="Y337" t="str">
            <v>B</v>
          </cell>
        </row>
        <row r="338">
          <cell r="A338" t="str">
            <v>MCM97-10</v>
          </cell>
          <cell r="B338">
            <v>3.8</v>
          </cell>
          <cell r="C338">
            <v>81.199996999999996</v>
          </cell>
          <cell r="D338">
            <v>3.5</v>
          </cell>
          <cell r="E338">
            <v>1.8169999999999999</v>
          </cell>
          <cell r="F338">
            <v>85.400002000000001</v>
          </cell>
          <cell r="G338">
            <v>41.599997999999999</v>
          </cell>
          <cell r="H338">
            <v>343</v>
          </cell>
          <cell r="I338">
            <v>1.5700000999999999</v>
          </cell>
          <cell r="J338">
            <v>82.099997999999999</v>
          </cell>
          <cell r="K338">
            <v>1.2</v>
          </cell>
          <cell r="L338">
            <v>0.81999999000000001</v>
          </cell>
          <cell r="M338">
            <v>0</v>
          </cell>
          <cell r="N338">
            <v>0</v>
          </cell>
          <cell r="O338">
            <v>75</v>
          </cell>
          <cell r="P338">
            <v>5.8699998999999998</v>
          </cell>
          <cell r="Q338">
            <v>7.1500000999999997</v>
          </cell>
          <cell r="R338">
            <v>22.1</v>
          </cell>
          <cell r="S338">
            <v>96.199996999999996</v>
          </cell>
          <cell r="T338">
            <v>0</v>
          </cell>
          <cell r="U338">
            <v>80.699996999999996</v>
          </cell>
          <cell r="V338">
            <v>0</v>
          </cell>
          <cell r="W338">
            <v>0</v>
          </cell>
          <cell r="Y338" t="str">
            <v>B</v>
          </cell>
        </row>
        <row r="339">
          <cell r="A339" t="str">
            <v>MCM97-12</v>
          </cell>
          <cell r="B339">
            <v>4.0999999000000003</v>
          </cell>
          <cell r="C339">
            <v>81</v>
          </cell>
          <cell r="D339">
            <v>2.95</v>
          </cell>
          <cell r="E339">
            <v>1.7789999999999999</v>
          </cell>
          <cell r="F339">
            <v>79</v>
          </cell>
          <cell r="G339">
            <v>39.400002000000001</v>
          </cell>
          <cell r="H339">
            <v>320</v>
          </cell>
          <cell r="I339">
            <v>1.5599999</v>
          </cell>
          <cell r="J339">
            <v>81</v>
          </cell>
          <cell r="K339">
            <v>3.0999998999999998</v>
          </cell>
          <cell r="L339">
            <v>0.82999997999999997</v>
          </cell>
          <cell r="M339">
            <v>0</v>
          </cell>
          <cell r="N339">
            <v>0</v>
          </cell>
          <cell r="O339">
            <v>73</v>
          </cell>
          <cell r="P339">
            <v>5.9899997999999997</v>
          </cell>
          <cell r="Q339">
            <v>5.25</v>
          </cell>
          <cell r="R339">
            <v>20.399999999999999</v>
          </cell>
          <cell r="S339">
            <v>93</v>
          </cell>
          <cell r="T339">
            <v>0</v>
          </cell>
          <cell r="U339">
            <v>75.900002000000001</v>
          </cell>
          <cell r="V339">
            <v>0</v>
          </cell>
          <cell r="W339">
            <v>0</v>
          </cell>
          <cell r="Y339" t="str">
            <v>A</v>
          </cell>
        </row>
        <row r="340">
          <cell r="A340" t="str">
            <v>MDM97-04</v>
          </cell>
          <cell r="B340">
            <v>3.5</v>
          </cell>
          <cell r="C340">
            <v>85</v>
          </cell>
          <cell r="D340">
            <v>50.900002000000001</v>
          </cell>
          <cell r="E340">
            <v>1.786</v>
          </cell>
          <cell r="F340">
            <v>98.199996999999996</v>
          </cell>
          <cell r="G340">
            <v>50.099997999999999</v>
          </cell>
          <cell r="H340">
            <v>107</v>
          </cell>
          <cell r="I340">
            <v>0</v>
          </cell>
          <cell r="J340">
            <v>0</v>
          </cell>
          <cell r="K340">
            <v>0</v>
          </cell>
          <cell r="L340">
            <v>0</v>
          </cell>
          <cell r="M340">
            <v>0</v>
          </cell>
          <cell r="N340">
            <v>0</v>
          </cell>
          <cell r="O340">
            <v>0</v>
          </cell>
          <cell r="P340">
            <v>5.3499999000000003</v>
          </cell>
          <cell r="Q340">
            <v>78.900002000000001</v>
          </cell>
          <cell r="R340">
            <v>0</v>
          </cell>
          <cell r="S340">
            <v>0</v>
          </cell>
          <cell r="T340">
            <v>0</v>
          </cell>
          <cell r="U340">
            <v>0</v>
          </cell>
          <cell r="V340">
            <v>0</v>
          </cell>
          <cell r="W340">
            <v>0</v>
          </cell>
          <cell r="Y340" t="str">
            <v xml:space="preserve"> </v>
          </cell>
        </row>
        <row r="341">
          <cell r="A341" t="str">
            <v>MGD97-10</v>
          </cell>
          <cell r="B341">
            <v>4.0999999000000003</v>
          </cell>
          <cell r="C341">
            <v>79.300003000000004</v>
          </cell>
          <cell r="D341">
            <v>3.9000001000000002</v>
          </cell>
          <cell r="E341">
            <v>1.9139999999999999</v>
          </cell>
          <cell r="F341">
            <v>92.199996999999996</v>
          </cell>
          <cell r="G341">
            <v>42.700001</v>
          </cell>
          <cell r="H341">
            <v>464</v>
          </cell>
          <cell r="I341">
            <v>1.544</v>
          </cell>
          <cell r="J341">
            <v>65.599997999999999</v>
          </cell>
          <cell r="K341">
            <v>2.2000000000000002</v>
          </cell>
          <cell r="L341">
            <v>0.81999999000000001</v>
          </cell>
          <cell r="M341">
            <v>0</v>
          </cell>
          <cell r="N341">
            <v>0</v>
          </cell>
          <cell r="O341">
            <v>69</v>
          </cell>
          <cell r="P341">
            <v>5.8800001000000002</v>
          </cell>
          <cell r="Q341">
            <v>6.9499997999999996</v>
          </cell>
          <cell r="R341">
            <v>26</v>
          </cell>
          <cell r="S341">
            <v>93.5</v>
          </cell>
          <cell r="T341">
            <v>0</v>
          </cell>
          <cell r="U341">
            <v>73.099997999999999</v>
          </cell>
          <cell r="V341">
            <v>0</v>
          </cell>
          <cell r="W341">
            <v>0</v>
          </cell>
          <cell r="Y341" t="str">
            <v>A</v>
          </cell>
        </row>
        <row r="342">
          <cell r="A342" t="str">
            <v>MGD97-11</v>
          </cell>
          <cell r="B342">
            <v>4.0999999000000003</v>
          </cell>
          <cell r="C342">
            <v>79.099997999999999</v>
          </cell>
          <cell r="D342">
            <v>3.9000001000000002</v>
          </cell>
          <cell r="E342">
            <v>1.8789998999999999</v>
          </cell>
          <cell r="F342">
            <v>91.400002000000001</v>
          </cell>
          <cell r="G342">
            <v>43.099997999999999</v>
          </cell>
          <cell r="H342">
            <v>482</v>
          </cell>
          <cell r="I342">
            <v>1.5329999999999999</v>
          </cell>
          <cell r="J342">
            <v>67.800003000000004</v>
          </cell>
          <cell r="K342">
            <v>1.9</v>
          </cell>
          <cell r="L342">
            <v>0.81</v>
          </cell>
          <cell r="M342">
            <v>0</v>
          </cell>
          <cell r="N342">
            <v>2</v>
          </cell>
          <cell r="O342">
            <v>71</v>
          </cell>
          <cell r="P342">
            <v>5.9299998</v>
          </cell>
          <cell r="Q342">
            <v>6.8000002000000004</v>
          </cell>
          <cell r="R342">
            <v>26.4</v>
          </cell>
          <cell r="S342">
            <v>95.800003000000004</v>
          </cell>
          <cell r="T342">
            <v>0</v>
          </cell>
          <cell r="U342">
            <v>76.099997999999999</v>
          </cell>
          <cell r="V342">
            <v>0</v>
          </cell>
          <cell r="W342">
            <v>0</v>
          </cell>
          <cell r="Y342" t="str">
            <v>B</v>
          </cell>
        </row>
        <row r="343">
          <cell r="A343" t="str">
            <v>MGD97-12</v>
          </cell>
          <cell r="B343">
            <v>4.3000002000000004</v>
          </cell>
          <cell r="C343">
            <v>79.099997999999999</v>
          </cell>
          <cell r="D343">
            <v>3.7</v>
          </cell>
          <cell r="E343">
            <v>1.8819999999999999</v>
          </cell>
          <cell r="F343">
            <v>89.800003000000004</v>
          </cell>
          <cell r="G343">
            <v>42.400002000000001</v>
          </cell>
          <cell r="H343">
            <v>523</v>
          </cell>
          <cell r="I343">
            <v>1.554</v>
          </cell>
          <cell r="J343">
            <v>67.900002000000001</v>
          </cell>
          <cell r="K343">
            <v>2</v>
          </cell>
          <cell r="L343">
            <v>0.81999999000000001</v>
          </cell>
          <cell r="M343">
            <v>0</v>
          </cell>
          <cell r="N343">
            <v>1</v>
          </cell>
          <cell r="O343">
            <v>73</v>
          </cell>
          <cell r="P343">
            <v>5.9200001000000002</v>
          </cell>
          <cell r="Q343">
            <v>6.4000000999999997</v>
          </cell>
          <cell r="R343">
            <v>26.4</v>
          </cell>
          <cell r="S343">
            <v>97.199996999999996</v>
          </cell>
          <cell r="T343">
            <v>1</v>
          </cell>
          <cell r="U343">
            <v>77.5</v>
          </cell>
          <cell r="V343">
            <v>0</v>
          </cell>
          <cell r="W343">
            <v>0</v>
          </cell>
          <cell r="Y343" t="str">
            <v>B</v>
          </cell>
        </row>
        <row r="344">
          <cell r="A344" t="str">
            <v>MGW97-03</v>
          </cell>
          <cell r="B344">
            <v>4.1999997999999996</v>
          </cell>
          <cell r="C344">
            <v>80.5</v>
          </cell>
          <cell r="D344">
            <v>3</v>
          </cell>
          <cell r="E344">
            <v>1.855</v>
          </cell>
          <cell r="F344">
            <v>87.5</v>
          </cell>
          <cell r="G344">
            <v>42</v>
          </cell>
          <cell r="H344">
            <v>365</v>
          </cell>
          <cell r="I344">
            <v>1.5029999999999999</v>
          </cell>
          <cell r="J344">
            <v>82.699996999999996</v>
          </cell>
          <cell r="K344">
            <v>0.5</v>
          </cell>
          <cell r="L344">
            <v>0.82999997999999997</v>
          </cell>
          <cell r="M344">
            <v>0</v>
          </cell>
          <cell r="N344">
            <v>0</v>
          </cell>
          <cell r="O344">
            <v>68</v>
          </cell>
          <cell r="P344">
            <v>5.9000000999999997</v>
          </cell>
          <cell r="Q344">
            <v>5.8000002000000004</v>
          </cell>
          <cell r="R344">
            <v>24.5</v>
          </cell>
          <cell r="S344">
            <v>97.199996999999996</v>
          </cell>
          <cell r="T344">
            <v>0</v>
          </cell>
          <cell r="U344">
            <v>81.800003000000004</v>
          </cell>
          <cell r="V344">
            <v>0</v>
          </cell>
          <cell r="W344">
            <v>0</v>
          </cell>
          <cell r="Y344" t="str">
            <v>B</v>
          </cell>
        </row>
        <row r="345">
          <cell r="A345" t="str">
            <v>MGW97-05</v>
          </cell>
          <cell r="B345">
            <v>4.0999999000000003</v>
          </cell>
          <cell r="C345">
            <v>80.900002000000001</v>
          </cell>
          <cell r="D345">
            <v>3.45</v>
          </cell>
          <cell r="E345">
            <v>1.8329998999999999</v>
          </cell>
          <cell r="F345">
            <v>85.300003000000004</v>
          </cell>
          <cell r="G345">
            <v>41.299999</v>
          </cell>
          <cell r="H345">
            <v>374</v>
          </cell>
          <cell r="I345">
            <v>1.5329999999999999</v>
          </cell>
          <cell r="J345">
            <v>73.400002000000001</v>
          </cell>
          <cell r="K345">
            <v>1.1000000000000001</v>
          </cell>
          <cell r="L345">
            <v>0.86000001000000004</v>
          </cell>
          <cell r="M345">
            <v>1</v>
          </cell>
          <cell r="N345">
            <v>2</v>
          </cell>
          <cell r="O345">
            <v>67</v>
          </cell>
          <cell r="P345">
            <v>5.96</v>
          </cell>
          <cell r="Q345">
            <v>6.1999997999999996</v>
          </cell>
          <cell r="R345">
            <v>21.4</v>
          </cell>
          <cell r="S345">
            <v>95.199996999999996</v>
          </cell>
          <cell r="T345">
            <v>0</v>
          </cell>
          <cell r="U345">
            <v>78.5</v>
          </cell>
          <cell r="V345">
            <v>0</v>
          </cell>
          <cell r="W345">
            <v>0</v>
          </cell>
          <cell r="Y345" t="str">
            <v>B</v>
          </cell>
        </row>
        <row r="346">
          <cell r="A346" t="str">
            <v>MMP97-10</v>
          </cell>
          <cell r="B346">
            <v>4</v>
          </cell>
          <cell r="C346">
            <v>80.599997999999999</v>
          </cell>
          <cell r="D346">
            <v>4.0500002000000004</v>
          </cell>
          <cell r="E346">
            <v>1.63</v>
          </cell>
          <cell r="F346">
            <v>75.800003000000004</v>
          </cell>
          <cell r="G346">
            <v>41.200001</v>
          </cell>
          <cell r="H346">
            <v>262</v>
          </cell>
          <cell r="I346">
            <v>1.528</v>
          </cell>
          <cell r="J346">
            <v>84.699996999999996</v>
          </cell>
          <cell r="K346">
            <v>0.60000001999999997</v>
          </cell>
          <cell r="L346">
            <v>0.75999998999999996</v>
          </cell>
          <cell r="M346">
            <v>0</v>
          </cell>
          <cell r="N346">
            <v>1</v>
          </cell>
          <cell r="O346">
            <v>81</v>
          </cell>
          <cell r="P346">
            <v>5.9299998</v>
          </cell>
          <cell r="Q346">
            <v>7.1500000999999997</v>
          </cell>
          <cell r="R346">
            <v>19.200001</v>
          </cell>
          <cell r="S346">
            <v>96</v>
          </cell>
          <cell r="T346">
            <v>1</v>
          </cell>
          <cell r="U346">
            <v>76</v>
          </cell>
          <cell r="V346">
            <v>0</v>
          </cell>
          <cell r="W346">
            <v>0</v>
          </cell>
          <cell r="Y346" t="str">
            <v>B</v>
          </cell>
        </row>
        <row r="347">
          <cell r="A347" t="str">
            <v>MMP97-11</v>
          </cell>
          <cell r="B347">
            <v>3.9000001000000002</v>
          </cell>
          <cell r="C347">
            <v>80.300003000000004</v>
          </cell>
          <cell r="D347">
            <v>3.4000001000000002</v>
          </cell>
          <cell r="E347">
            <v>1.6279999999999999</v>
          </cell>
          <cell r="F347">
            <v>72.5</v>
          </cell>
          <cell r="G347">
            <v>39.400002000000001</v>
          </cell>
          <cell r="H347">
            <v>260</v>
          </cell>
          <cell r="I347">
            <v>1.5470001</v>
          </cell>
          <cell r="J347">
            <v>81.099997999999999</v>
          </cell>
          <cell r="K347">
            <v>1.8</v>
          </cell>
          <cell r="L347">
            <v>0.74000001000000004</v>
          </cell>
          <cell r="M347">
            <v>0</v>
          </cell>
          <cell r="N347">
            <v>0</v>
          </cell>
          <cell r="O347">
            <v>75</v>
          </cell>
          <cell r="P347">
            <v>5.9499997999999996</v>
          </cell>
          <cell r="Q347">
            <v>6.3499999000000003</v>
          </cell>
          <cell r="R347">
            <v>18.299999</v>
          </cell>
          <cell r="S347">
            <v>95.599997999999999</v>
          </cell>
          <cell r="T347">
            <v>0</v>
          </cell>
          <cell r="U347">
            <v>80</v>
          </cell>
          <cell r="V347">
            <v>0</v>
          </cell>
          <cell r="W347">
            <v>0</v>
          </cell>
          <cell r="Y347" t="str">
            <v>B</v>
          </cell>
        </row>
        <row r="348">
          <cell r="A348" t="str">
            <v>MPT97-09</v>
          </cell>
          <cell r="B348">
            <v>4.1999997999999996</v>
          </cell>
          <cell r="C348">
            <v>83</v>
          </cell>
          <cell r="D348">
            <v>3.1500001000000002</v>
          </cell>
          <cell r="E348">
            <v>1.7180001</v>
          </cell>
          <cell r="F348">
            <v>76.900002000000001</v>
          </cell>
          <cell r="G348">
            <v>39.799999</v>
          </cell>
          <cell r="H348">
            <v>351</v>
          </cell>
          <cell r="I348">
            <v>1.5640000000000001</v>
          </cell>
          <cell r="J348">
            <v>81.199996999999996</v>
          </cell>
          <cell r="K348">
            <v>3.4000001000000002</v>
          </cell>
          <cell r="L348">
            <v>0.74000001000000004</v>
          </cell>
          <cell r="M348">
            <v>0</v>
          </cell>
          <cell r="N348">
            <v>0</v>
          </cell>
          <cell r="O348">
            <v>66</v>
          </cell>
          <cell r="P348">
            <v>5.9499997999999996</v>
          </cell>
          <cell r="Q348">
            <v>5.5999999000000003</v>
          </cell>
          <cell r="R348">
            <v>0</v>
          </cell>
          <cell r="S348">
            <v>96.699996999999996</v>
          </cell>
          <cell r="T348">
            <v>0</v>
          </cell>
          <cell r="U348">
            <v>81.800003000000004</v>
          </cell>
          <cell r="V348">
            <v>0</v>
          </cell>
          <cell r="W348">
            <v>0</v>
          </cell>
          <cell r="Y348" t="str">
            <v>B</v>
          </cell>
        </row>
        <row r="349">
          <cell r="A349" t="str">
            <v>MPT97-10</v>
          </cell>
          <cell r="B349">
            <v>4.1999997999999996</v>
          </cell>
          <cell r="C349">
            <v>83.300003000000004</v>
          </cell>
          <cell r="D349">
            <v>3.1500001000000002</v>
          </cell>
          <cell r="E349">
            <v>1.7079998999999999</v>
          </cell>
          <cell r="F349">
            <v>78</v>
          </cell>
          <cell r="G349">
            <v>40.700001</v>
          </cell>
          <cell r="H349">
            <v>340</v>
          </cell>
          <cell r="I349">
            <v>1.573</v>
          </cell>
          <cell r="J349">
            <v>81.099997999999999</v>
          </cell>
          <cell r="K349">
            <v>3.5999998999999998</v>
          </cell>
          <cell r="L349">
            <v>0.73000001999999997</v>
          </cell>
          <cell r="M349">
            <v>0</v>
          </cell>
          <cell r="N349">
            <v>0</v>
          </cell>
          <cell r="O349">
            <v>66</v>
          </cell>
          <cell r="P349">
            <v>5.96</v>
          </cell>
          <cell r="Q349">
            <v>5.3499999000000003</v>
          </cell>
          <cell r="R349">
            <v>20.399999999999999</v>
          </cell>
          <cell r="S349">
            <v>96.099997999999999</v>
          </cell>
          <cell r="T349">
            <v>0</v>
          </cell>
          <cell r="U349">
            <v>83</v>
          </cell>
          <cell r="V349">
            <v>0</v>
          </cell>
          <cell r="W349">
            <v>0</v>
          </cell>
          <cell r="Y349" t="str">
            <v>B</v>
          </cell>
        </row>
        <row r="350">
          <cell r="A350" t="str">
            <v>MBF97-04</v>
          </cell>
          <cell r="B350">
            <v>4</v>
          </cell>
          <cell r="C350">
            <v>81.099997999999999</v>
          </cell>
          <cell r="D350">
            <v>3.3</v>
          </cell>
          <cell r="E350">
            <v>1.5940000000000001</v>
          </cell>
          <cell r="F350">
            <v>68.400002000000001</v>
          </cell>
          <cell r="G350">
            <v>38.099997999999999</v>
          </cell>
          <cell r="H350">
            <v>244</v>
          </cell>
          <cell r="I350">
            <v>1.51</v>
          </cell>
          <cell r="J350">
            <v>88.5</v>
          </cell>
          <cell r="K350">
            <v>1.8</v>
          </cell>
          <cell r="L350">
            <v>0.80000000999999998</v>
          </cell>
          <cell r="M350">
            <v>4</v>
          </cell>
          <cell r="N350">
            <v>3</v>
          </cell>
          <cell r="O350">
            <v>0</v>
          </cell>
          <cell r="P350">
            <v>0</v>
          </cell>
          <cell r="Q350">
            <v>5.5500002000000004</v>
          </cell>
          <cell r="R350">
            <v>18.299999</v>
          </cell>
          <cell r="S350">
            <v>93</v>
          </cell>
          <cell r="T350">
            <v>0</v>
          </cell>
          <cell r="U350">
            <v>65.699996999999996</v>
          </cell>
          <cell r="V350">
            <v>0</v>
          </cell>
          <cell r="W350">
            <v>0</v>
          </cell>
          <cell r="Y350" t="str">
            <v>D</v>
          </cell>
        </row>
        <row r="351">
          <cell r="A351" t="str">
            <v>MBF97-05</v>
          </cell>
          <cell r="B351">
            <v>3.9000001000000002</v>
          </cell>
          <cell r="C351">
            <v>80.900002000000001</v>
          </cell>
          <cell r="D351">
            <v>3.2</v>
          </cell>
          <cell r="E351">
            <v>1.623</v>
          </cell>
          <cell r="F351">
            <v>65.900002000000001</v>
          </cell>
          <cell r="G351">
            <v>36</v>
          </cell>
          <cell r="H351">
            <v>241</v>
          </cell>
          <cell r="I351">
            <v>1.5249999999999999</v>
          </cell>
          <cell r="J351">
            <v>84.099997999999999</v>
          </cell>
          <cell r="K351">
            <v>3.3</v>
          </cell>
          <cell r="L351">
            <v>0.76999998000000003</v>
          </cell>
          <cell r="M351">
            <v>1</v>
          </cell>
          <cell r="N351">
            <v>3</v>
          </cell>
          <cell r="O351">
            <v>75</v>
          </cell>
          <cell r="P351">
            <v>6.0300001999999999</v>
          </cell>
          <cell r="Q351">
            <v>5.25</v>
          </cell>
          <cell r="R351">
            <v>16.600000000000001</v>
          </cell>
          <cell r="S351">
            <v>88.5</v>
          </cell>
          <cell r="T351">
            <v>1</v>
          </cell>
          <cell r="U351">
            <v>61.200001</v>
          </cell>
          <cell r="V351">
            <v>0</v>
          </cell>
          <cell r="W351">
            <v>0</v>
          </cell>
          <cell r="Y351" t="str">
            <v>F</v>
          </cell>
        </row>
        <row r="352">
          <cell r="A352" t="str">
            <v>MCA97-08</v>
          </cell>
          <cell r="B352">
            <v>4</v>
          </cell>
          <cell r="C352">
            <v>82</v>
          </cell>
          <cell r="D352">
            <v>3.45</v>
          </cell>
          <cell r="E352">
            <v>1.6890000000000001</v>
          </cell>
          <cell r="F352">
            <v>78</v>
          </cell>
          <cell r="G352">
            <v>41</v>
          </cell>
          <cell r="H352">
            <v>244</v>
          </cell>
          <cell r="I352">
            <v>1.5190001</v>
          </cell>
          <cell r="J352">
            <v>83.900002000000001</v>
          </cell>
          <cell r="K352">
            <v>1.8</v>
          </cell>
          <cell r="L352">
            <v>0.76999998000000003</v>
          </cell>
          <cell r="M352">
            <v>0</v>
          </cell>
          <cell r="N352">
            <v>0</v>
          </cell>
          <cell r="O352">
            <v>75</v>
          </cell>
          <cell r="P352">
            <v>5.8800001000000002</v>
          </cell>
          <cell r="Q352">
            <v>5.8000002000000004</v>
          </cell>
          <cell r="R352">
            <v>18.899999999999999</v>
          </cell>
          <cell r="S352">
            <v>95.099997999999999</v>
          </cell>
          <cell r="T352">
            <v>0</v>
          </cell>
          <cell r="U352">
            <v>77.699996999999996</v>
          </cell>
          <cell r="V352">
            <v>0</v>
          </cell>
          <cell r="W352">
            <v>0</v>
          </cell>
          <cell r="Y352" t="str">
            <v>B</v>
          </cell>
        </row>
        <row r="353">
          <cell r="A353" t="str">
            <v>MCA97-09</v>
          </cell>
          <cell r="B353">
            <v>4.1999997999999996</v>
          </cell>
          <cell r="C353">
            <v>82</v>
          </cell>
          <cell r="D353">
            <v>3.3499998999999998</v>
          </cell>
          <cell r="E353">
            <v>1.6890000000000001</v>
          </cell>
          <cell r="F353">
            <v>79.599997999999999</v>
          </cell>
          <cell r="G353">
            <v>41.900002000000001</v>
          </cell>
          <cell r="H353">
            <v>248</v>
          </cell>
          <cell r="I353">
            <v>1.5319999</v>
          </cell>
          <cell r="J353">
            <v>82.699996999999996</v>
          </cell>
          <cell r="K353">
            <v>2.7</v>
          </cell>
          <cell r="L353">
            <v>0.76999998000000003</v>
          </cell>
          <cell r="M353">
            <v>0</v>
          </cell>
          <cell r="N353">
            <v>0</v>
          </cell>
          <cell r="O353">
            <v>76</v>
          </cell>
          <cell r="P353">
            <v>5.8499999000000003</v>
          </cell>
          <cell r="Q353">
            <v>6.5</v>
          </cell>
          <cell r="R353">
            <v>20</v>
          </cell>
          <cell r="S353">
            <v>94.699996999999996</v>
          </cell>
          <cell r="T353">
            <v>0</v>
          </cell>
          <cell r="U353">
            <v>74.900002000000001</v>
          </cell>
          <cell r="V353">
            <v>0</v>
          </cell>
          <cell r="W353">
            <v>0</v>
          </cell>
          <cell r="Y353" t="str">
            <v>A</v>
          </cell>
        </row>
        <row r="354">
          <cell r="A354" t="str">
            <v>MCM97-07</v>
          </cell>
          <cell r="B354">
            <v>4.0999999000000003</v>
          </cell>
          <cell r="C354">
            <v>81.900002000000001</v>
          </cell>
          <cell r="D354">
            <v>2.8499998999999998</v>
          </cell>
          <cell r="E354">
            <v>1.7390000000000001</v>
          </cell>
          <cell r="F354">
            <v>79.400002000000001</v>
          </cell>
          <cell r="G354">
            <v>40.599997999999999</v>
          </cell>
          <cell r="H354">
            <v>354</v>
          </cell>
          <cell r="I354">
            <v>1.556</v>
          </cell>
          <cell r="J354">
            <v>85.900002000000001</v>
          </cell>
          <cell r="K354">
            <v>1.5</v>
          </cell>
          <cell r="L354">
            <v>0.82999997999999997</v>
          </cell>
          <cell r="M354">
            <v>0</v>
          </cell>
          <cell r="N354">
            <v>1</v>
          </cell>
          <cell r="O354">
            <v>76</v>
          </cell>
          <cell r="P354">
            <v>5.9499997999999996</v>
          </cell>
          <cell r="Q354">
            <v>5.3499999000000003</v>
          </cell>
          <cell r="R354">
            <v>21</v>
          </cell>
          <cell r="S354">
            <v>95.300003000000004</v>
          </cell>
          <cell r="T354">
            <v>0</v>
          </cell>
          <cell r="U354">
            <v>77.900002000000001</v>
          </cell>
          <cell r="V354">
            <v>0</v>
          </cell>
          <cell r="W354">
            <v>0</v>
          </cell>
          <cell r="Y354" t="str">
            <v>B</v>
          </cell>
        </row>
        <row r="355">
          <cell r="A355" t="str">
            <v>MCM97-11</v>
          </cell>
          <cell r="B355">
            <v>3.8</v>
          </cell>
          <cell r="C355">
            <v>81.300003000000004</v>
          </cell>
          <cell r="D355">
            <v>3.55</v>
          </cell>
          <cell r="E355">
            <v>1.794</v>
          </cell>
          <cell r="F355">
            <v>85.5</v>
          </cell>
          <cell r="G355">
            <v>42.200001</v>
          </cell>
          <cell r="H355">
            <v>333</v>
          </cell>
          <cell r="I355">
            <v>0</v>
          </cell>
          <cell r="J355">
            <v>83.099997999999999</v>
          </cell>
          <cell r="K355">
            <v>0.89999998000000003</v>
          </cell>
          <cell r="L355">
            <v>0.83999997000000004</v>
          </cell>
          <cell r="M355">
            <v>1</v>
          </cell>
          <cell r="N355">
            <v>0</v>
          </cell>
          <cell r="O355">
            <v>75</v>
          </cell>
          <cell r="P355">
            <v>5.8800001000000002</v>
          </cell>
          <cell r="Q355">
            <v>6.8000002000000004</v>
          </cell>
          <cell r="R355">
            <v>0</v>
          </cell>
          <cell r="S355">
            <v>95.699996999999996</v>
          </cell>
          <cell r="T355">
            <v>0</v>
          </cell>
          <cell r="U355">
            <v>72.5</v>
          </cell>
          <cell r="V355">
            <v>0</v>
          </cell>
          <cell r="W355">
            <v>0</v>
          </cell>
          <cell r="Y355" t="str">
            <v>B</v>
          </cell>
        </row>
        <row r="356">
          <cell r="A356" t="str">
            <v>MCM97-13</v>
          </cell>
          <cell r="B356">
            <v>3.9000001000000002</v>
          </cell>
          <cell r="C356">
            <v>81</v>
          </cell>
          <cell r="D356">
            <v>3.3</v>
          </cell>
          <cell r="E356">
            <v>1.7350000000000001</v>
          </cell>
          <cell r="F356">
            <v>82.199996999999996</v>
          </cell>
          <cell r="G356">
            <v>42</v>
          </cell>
          <cell r="H356">
            <v>318</v>
          </cell>
          <cell r="I356">
            <v>1.54</v>
          </cell>
          <cell r="J356">
            <v>82.599997999999999</v>
          </cell>
          <cell r="K356">
            <v>1.5</v>
          </cell>
          <cell r="L356">
            <v>0.82999997999999997</v>
          </cell>
          <cell r="M356">
            <v>1</v>
          </cell>
          <cell r="N356">
            <v>0</v>
          </cell>
          <cell r="O356">
            <v>71</v>
          </cell>
          <cell r="P356">
            <v>5.9000000999999997</v>
          </cell>
          <cell r="Q356">
            <v>6.25</v>
          </cell>
          <cell r="R356">
            <v>21.200001</v>
          </cell>
          <cell r="S356">
            <v>96</v>
          </cell>
          <cell r="T356">
            <v>0</v>
          </cell>
          <cell r="U356">
            <v>78.800003000000004</v>
          </cell>
          <cell r="V356">
            <v>0</v>
          </cell>
          <cell r="W356">
            <v>0</v>
          </cell>
          <cell r="Y356" t="str">
            <v>B</v>
          </cell>
        </row>
        <row r="357">
          <cell r="A357" t="str">
            <v>MCM97-14</v>
          </cell>
          <cell r="B357">
            <v>3.8</v>
          </cell>
          <cell r="C357">
            <v>81.099997999999999</v>
          </cell>
          <cell r="D357">
            <v>3.45</v>
          </cell>
          <cell r="E357">
            <v>1.7809999999999999</v>
          </cell>
          <cell r="F357">
            <v>81.099997999999999</v>
          </cell>
          <cell r="G357">
            <v>40.299999</v>
          </cell>
          <cell r="H357">
            <v>321</v>
          </cell>
          <cell r="I357">
            <v>1.5389999999999999</v>
          </cell>
          <cell r="J357">
            <v>85</v>
          </cell>
          <cell r="K357">
            <v>1.1000000000000001</v>
          </cell>
          <cell r="L357">
            <v>0.85000001999999997</v>
          </cell>
          <cell r="M357">
            <v>0</v>
          </cell>
          <cell r="N357">
            <v>0</v>
          </cell>
          <cell r="O357">
            <v>75</v>
          </cell>
          <cell r="P357">
            <v>5.7800001999999999</v>
          </cell>
          <cell r="Q357">
            <v>6.3000002000000004</v>
          </cell>
          <cell r="R357">
            <v>20.9</v>
          </cell>
          <cell r="S357">
            <v>95.599997999999999</v>
          </cell>
          <cell r="T357">
            <v>0</v>
          </cell>
          <cell r="U357">
            <v>76.699996999999996</v>
          </cell>
          <cell r="V357">
            <v>0</v>
          </cell>
          <cell r="W357">
            <v>0</v>
          </cell>
          <cell r="Y357" t="str">
            <v>B</v>
          </cell>
        </row>
        <row r="358">
          <cell r="A358" t="str">
            <v>MCM97-15</v>
          </cell>
          <cell r="B358">
            <v>3.9000001000000002</v>
          </cell>
          <cell r="C358">
            <v>81.099997999999999</v>
          </cell>
          <cell r="D358">
            <v>3.0999998999999998</v>
          </cell>
          <cell r="E358">
            <v>1.7250000000000001</v>
          </cell>
          <cell r="F358">
            <v>79.099997999999999</v>
          </cell>
          <cell r="G358">
            <v>40.599997999999999</v>
          </cell>
          <cell r="H358">
            <v>319</v>
          </cell>
          <cell r="I358">
            <v>1.5429999999999999</v>
          </cell>
          <cell r="J358">
            <v>84.300003000000004</v>
          </cell>
          <cell r="K358">
            <v>0.89999998000000003</v>
          </cell>
          <cell r="L358">
            <v>0.85000001999999997</v>
          </cell>
          <cell r="M358">
            <v>0</v>
          </cell>
          <cell r="N358">
            <v>1</v>
          </cell>
          <cell r="O358">
            <v>75</v>
          </cell>
          <cell r="P358">
            <v>5.77</v>
          </cell>
          <cell r="Q358">
            <v>5.9000000999999997</v>
          </cell>
          <cell r="R358">
            <v>20.6</v>
          </cell>
          <cell r="S358">
            <v>93</v>
          </cell>
          <cell r="T358">
            <v>0</v>
          </cell>
          <cell r="U358">
            <v>71.699996999999996</v>
          </cell>
          <cell r="V358">
            <v>0</v>
          </cell>
          <cell r="W358">
            <v>0</v>
          </cell>
          <cell r="Y358" t="str">
            <v>A</v>
          </cell>
        </row>
        <row r="359">
          <cell r="A359" t="str">
            <v>MDM97-06</v>
          </cell>
          <cell r="B359">
            <v>2.9000001000000002</v>
          </cell>
          <cell r="C359">
            <v>82.400002000000001</v>
          </cell>
          <cell r="D359">
            <v>48.5</v>
          </cell>
          <cell r="E359">
            <v>1.7729999999999999</v>
          </cell>
          <cell r="F359">
            <v>96.599997999999999</v>
          </cell>
          <cell r="G359">
            <v>48.599997999999999</v>
          </cell>
          <cell r="H359">
            <v>101</v>
          </cell>
          <cell r="I359">
            <v>0</v>
          </cell>
          <cell r="J359">
            <v>0</v>
          </cell>
          <cell r="K359">
            <v>0</v>
          </cell>
          <cell r="L359">
            <v>0</v>
          </cell>
          <cell r="M359">
            <v>0</v>
          </cell>
          <cell r="N359">
            <v>0</v>
          </cell>
          <cell r="O359">
            <v>0</v>
          </cell>
          <cell r="P359">
            <v>5.3400002000000004</v>
          </cell>
          <cell r="Q359">
            <v>65.599997999999999</v>
          </cell>
          <cell r="R359">
            <v>0</v>
          </cell>
          <cell r="S359">
            <v>0</v>
          </cell>
          <cell r="T359">
            <v>0</v>
          </cell>
          <cell r="U359">
            <v>0</v>
          </cell>
          <cell r="V359">
            <v>0</v>
          </cell>
          <cell r="W359">
            <v>0</v>
          </cell>
          <cell r="Y359" t="str">
            <v xml:space="preserve"> </v>
          </cell>
        </row>
        <row r="360">
          <cell r="A360" t="str">
            <v>MDM97-07</v>
          </cell>
          <cell r="B360">
            <v>2.8</v>
          </cell>
          <cell r="C360">
            <v>84.300003000000004</v>
          </cell>
          <cell r="D360">
            <v>51.5</v>
          </cell>
          <cell r="E360">
            <v>1.6759999999999999</v>
          </cell>
          <cell r="F360">
            <v>94.300003000000004</v>
          </cell>
          <cell r="G360">
            <v>50.799999</v>
          </cell>
          <cell r="H360">
            <v>85</v>
          </cell>
          <cell r="I360">
            <v>0</v>
          </cell>
          <cell r="J360">
            <v>0</v>
          </cell>
          <cell r="K360">
            <v>0</v>
          </cell>
          <cell r="L360">
            <v>0</v>
          </cell>
          <cell r="M360">
            <v>0</v>
          </cell>
          <cell r="N360">
            <v>0</v>
          </cell>
          <cell r="O360">
            <v>0</v>
          </cell>
          <cell r="P360">
            <v>5.29</v>
          </cell>
          <cell r="Q360">
            <v>69.599997999999999</v>
          </cell>
          <cell r="R360">
            <v>0</v>
          </cell>
          <cell r="S360">
            <v>0</v>
          </cell>
          <cell r="T360">
            <v>0</v>
          </cell>
          <cell r="U360">
            <v>0</v>
          </cell>
          <cell r="V360">
            <v>0</v>
          </cell>
          <cell r="W360">
            <v>0</v>
          </cell>
          <cell r="Y360" t="str">
            <v xml:space="preserve"> </v>
          </cell>
        </row>
        <row r="361">
          <cell r="A361" t="str">
            <v>MDM97-08</v>
          </cell>
          <cell r="B361">
            <v>3.0999998999999998</v>
          </cell>
          <cell r="C361">
            <v>82.599997999999999</v>
          </cell>
          <cell r="D361">
            <v>48.5</v>
          </cell>
          <cell r="E361">
            <v>1.77</v>
          </cell>
          <cell r="F361">
            <v>97.099997999999999</v>
          </cell>
          <cell r="G361">
            <v>44</v>
          </cell>
          <cell r="H361">
            <v>79</v>
          </cell>
          <cell r="I361">
            <v>0</v>
          </cell>
          <cell r="J361">
            <v>0</v>
          </cell>
          <cell r="K361">
            <v>0</v>
          </cell>
          <cell r="L361">
            <v>0</v>
          </cell>
          <cell r="M361">
            <v>0</v>
          </cell>
          <cell r="N361">
            <v>0</v>
          </cell>
          <cell r="O361">
            <v>0</v>
          </cell>
          <cell r="P361">
            <v>5.1999997999999996</v>
          </cell>
          <cell r="Q361">
            <v>68.599997999999999</v>
          </cell>
          <cell r="R361">
            <v>0</v>
          </cell>
          <cell r="S361">
            <v>0</v>
          </cell>
          <cell r="T361">
            <v>0</v>
          </cell>
          <cell r="U361">
            <v>0</v>
          </cell>
          <cell r="V361">
            <v>0</v>
          </cell>
          <cell r="W361">
            <v>0</v>
          </cell>
          <cell r="Y361" t="str">
            <v xml:space="preserve"> </v>
          </cell>
        </row>
        <row r="362">
          <cell r="A362" t="str">
            <v>MFR97-01</v>
          </cell>
          <cell r="B362">
            <v>4.0999999000000003</v>
          </cell>
          <cell r="C362">
            <v>80.699996999999996</v>
          </cell>
          <cell r="D362">
            <v>3.0999998999999998</v>
          </cell>
          <cell r="E362">
            <v>1.827</v>
          </cell>
          <cell r="F362">
            <v>81.199996999999996</v>
          </cell>
          <cell r="G362">
            <v>39.400002000000001</v>
          </cell>
          <cell r="H362">
            <v>388</v>
          </cell>
          <cell r="I362">
            <v>1.4990000000000001</v>
          </cell>
          <cell r="J362">
            <v>75.099997999999999</v>
          </cell>
          <cell r="K362">
            <v>1.6</v>
          </cell>
          <cell r="L362">
            <v>0.88999998999999996</v>
          </cell>
          <cell r="M362">
            <v>0</v>
          </cell>
          <cell r="N362">
            <v>4</v>
          </cell>
          <cell r="O362">
            <v>78</v>
          </cell>
          <cell r="P362">
            <v>6.0100002000000003</v>
          </cell>
          <cell r="Q362">
            <v>5.25</v>
          </cell>
          <cell r="R362">
            <v>21.700001</v>
          </cell>
          <cell r="S362">
            <v>96.599997999999999</v>
          </cell>
          <cell r="T362">
            <v>0</v>
          </cell>
          <cell r="U362">
            <v>81.599997999999999</v>
          </cell>
          <cell r="V362">
            <v>0</v>
          </cell>
          <cell r="W362">
            <v>0</v>
          </cell>
          <cell r="Y362" t="str">
            <v>B</v>
          </cell>
        </row>
        <row r="363">
          <cell r="A363" t="str">
            <v>MFR97-02</v>
          </cell>
          <cell r="B363">
            <v>4</v>
          </cell>
          <cell r="C363">
            <v>80.900002000000001</v>
          </cell>
          <cell r="D363">
            <v>3.5999998999999998</v>
          </cell>
          <cell r="E363">
            <v>1.76</v>
          </cell>
          <cell r="F363">
            <v>85.199996999999996</v>
          </cell>
          <cell r="G363">
            <v>42.900002000000001</v>
          </cell>
          <cell r="H363">
            <v>365</v>
          </cell>
          <cell r="I363">
            <v>1.4950000000000001</v>
          </cell>
          <cell r="J363">
            <v>76.199996999999996</v>
          </cell>
          <cell r="K363">
            <v>1.4</v>
          </cell>
          <cell r="L363">
            <v>0.88</v>
          </cell>
          <cell r="M363">
            <v>1</v>
          </cell>
          <cell r="N363">
            <v>7</v>
          </cell>
          <cell r="O363">
            <v>83</v>
          </cell>
          <cell r="P363">
            <v>5.96</v>
          </cell>
          <cell r="Q363">
            <v>6.25</v>
          </cell>
          <cell r="R363">
            <v>22.9</v>
          </cell>
          <cell r="S363">
            <v>96.300003000000004</v>
          </cell>
          <cell r="T363">
            <v>0</v>
          </cell>
          <cell r="U363">
            <v>72.800003000000004</v>
          </cell>
          <cell r="V363">
            <v>0</v>
          </cell>
          <cell r="W363">
            <v>0</v>
          </cell>
          <cell r="Y363" t="str">
            <v>B</v>
          </cell>
        </row>
        <row r="364">
          <cell r="A364" t="str">
            <v>MGD97-13</v>
          </cell>
          <cell r="B364">
            <v>4.3000002000000004</v>
          </cell>
          <cell r="C364">
            <v>78.800003000000004</v>
          </cell>
          <cell r="D364">
            <v>3.8499998999999998</v>
          </cell>
          <cell r="E364">
            <v>1.931</v>
          </cell>
          <cell r="F364">
            <v>88.400002000000001</v>
          </cell>
          <cell r="G364">
            <v>40.700001</v>
          </cell>
          <cell r="H364">
            <v>498</v>
          </cell>
          <cell r="I364">
            <v>1.5599999</v>
          </cell>
          <cell r="J364">
            <v>66.900002000000001</v>
          </cell>
          <cell r="K364">
            <v>3</v>
          </cell>
          <cell r="L364">
            <v>0.79000002000000003</v>
          </cell>
          <cell r="M364">
            <v>0</v>
          </cell>
          <cell r="N364">
            <v>0</v>
          </cell>
          <cell r="O364">
            <v>65</v>
          </cell>
          <cell r="P364">
            <v>5.9299998</v>
          </cell>
          <cell r="Q364">
            <v>6.1999997999999996</v>
          </cell>
          <cell r="R364">
            <v>23.799999</v>
          </cell>
          <cell r="S364">
            <v>96.300003000000004</v>
          </cell>
          <cell r="T364">
            <v>0</v>
          </cell>
          <cell r="U364">
            <v>81.099997999999999</v>
          </cell>
          <cell r="V364">
            <v>0</v>
          </cell>
          <cell r="W364">
            <v>0</v>
          </cell>
          <cell r="Y364" t="str">
            <v>B</v>
          </cell>
        </row>
        <row r="365">
          <cell r="A365" t="str">
            <v>MGD97-14</v>
          </cell>
          <cell r="B365">
            <v>4.4000000999999997</v>
          </cell>
          <cell r="C365">
            <v>79.099997999999999</v>
          </cell>
          <cell r="D365">
            <v>3.45</v>
          </cell>
          <cell r="E365">
            <v>1.8380000999999999</v>
          </cell>
          <cell r="F365">
            <v>86.400002000000001</v>
          </cell>
          <cell r="G365">
            <v>41.799999</v>
          </cell>
          <cell r="H365">
            <v>469</v>
          </cell>
          <cell r="I365">
            <v>1.5309999999999999</v>
          </cell>
          <cell r="J365">
            <v>71.199996999999996</v>
          </cell>
          <cell r="K365">
            <v>1.8</v>
          </cell>
          <cell r="L365">
            <v>0.81</v>
          </cell>
          <cell r="M365">
            <v>0</v>
          </cell>
          <cell r="N365">
            <v>2</v>
          </cell>
          <cell r="O365">
            <v>69</v>
          </cell>
          <cell r="P365">
            <v>5.77</v>
          </cell>
          <cell r="Q365">
            <v>5.9000000999999997</v>
          </cell>
          <cell r="R365">
            <v>25.200001</v>
          </cell>
          <cell r="S365">
            <v>92.5</v>
          </cell>
          <cell r="T365">
            <v>0</v>
          </cell>
          <cell r="U365">
            <v>70.5</v>
          </cell>
          <cell r="V365">
            <v>0</v>
          </cell>
          <cell r="W365">
            <v>0</v>
          </cell>
          <cell r="Y365" t="str">
            <v>A</v>
          </cell>
        </row>
        <row r="366">
          <cell r="A366" t="str">
            <v>MGW97-06</v>
          </cell>
          <cell r="B366">
            <v>4.5</v>
          </cell>
          <cell r="C366">
            <v>81.199996999999996</v>
          </cell>
          <cell r="D366">
            <v>3.3</v>
          </cell>
          <cell r="E366">
            <v>1.8009999999999999</v>
          </cell>
          <cell r="F366">
            <v>88.699996999999996</v>
          </cell>
          <cell r="G366">
            <v>43.900002000000001</v>
          </cell>
          <cell r="H366">
            <v>386</v>
          </cell>
          <cell r="I366">
            <v>1.5420001000000001</v>
          </cell>
          <cell r="J366">
            <v>77.599997999999999</v>
          </cell>
          <cell r="K366">
            <v>1.3</v>
          </cell>
          <cell r="L366">
            <v>0.83999997000000004</v>
          </cell>
          <cell r="M366">
            <v>1</v>
          </cell>
          <cell r="N366">
            <v>3</v>
          </cell>
          <cell r="O366">
            <v>71</v>
          </cell>
          <cell r="P366">
            <v>5.8400002000000004</v>
          </cell>
          <cell r="Q366">
            <v>5.8499999000000003</v>
          </cell>
          <cell r="R366">
            <v>24.4</v>
          </cell>
          <cell r="S366">
            <v>93.199996999999996</v>
          </cell>
          <cell r="T366">
            <v>0</v>
          </cell>
          <cell r="U366">
            <v>71.800003000000004</v>
          </cell>
          <cell r="V366">
            <v>0</v>
          </cell>
          <cell r="W366">
            <v>0</v>
          </cell>
          <cell r="Y366" t="str">
            <v>A</v>
          </cell>
        </row>
        <row r="367">
          <cell r="A367" t="str">
            <v>MKB97-12</v>
          </cell>
          <cell r="B367">
            <v>4.6999997999999996</v>
          </cell>
          <cell r="C367">
            <v>80.599997999999999</v>
          </cell>
          <cell r="D367">
            <v>3.4000001000000002</v>
          </cell>
          <cell r="E367">
            <v>1.625</v>
          </cell>
          <cell r="F367">
            <v>82.300003000000004</v>
          </cell>
          <cell r="G367">
            <v>45.299999</v>
          </cell>
          <cell r="H367">
            <v>241</v>
          </cell>
          <cell r="I367">
            <v>1.5569999999999999</v>
          </cell>
          <cell r="J367">
            <v>75</v>
          </cell>
          <cell r="K367">
            <v>7.9000000999999997</v>
          </cell>
          <cell r="L367">
            <v>0.75999998999999996</v>
          </cell>
          <cell r="M367">
            <v>4</v>
          </cell>
          <cell r="N367">
            <v>1</v>
          </cell>
          <cell r="O367">
            <v>78</v>
          </cell>
          <cell r="P367">
            <v>5.98</v>
          </cell>
          <cell r="Q367">
            <v>6</v>
          </cell>
          <cell r="R367">
            <v>24</v>
          </cell>
          <cell r="S367">
            <v>89.800003000000004</v>
          </cell>
          <cell r="T367">
            <v>1</v>
          </cell>
          <cell r="U367">
            <v>71</v>
          </cell>
          <cell r="V367">
            <v>0</v>
          </cell>
          <cell r="W367">
            <v>0</v>
          </cell>
          <cell r="Y367" t="str">
            <v>A</v>
          </cell>
        </row>
        <row r="368">
          <cell r="A368" t="str">
            <v>MKB97-13</v>
          </cell>
          <cell r="B368">
            <v>5</v>
          </cell>
          <cell r="C368">
            <v>81.400002000000001</v>
          </cell>
          <cell r="D368">
            <v>3.55</v>
          </cell>
          <cell r="E368">
            <v>1.7529999999999999</v>
          </cell>
          <cell r="F368">
            <v>85</v>
          </cell>
          <cell r="G368">
            <v>43.5</v>
          </cell>
          <cell r="H368">
            <v>269</v>
          </cell>
          <cell r="I368">
            <v>1.5580000000000001</v>
          </cell>
          <cell r="J368">
            <v>81.699996999999996</v>
          </cell>
          <cell r="K368">
            <v>3.3</v>
          </cell>
          <cell r="L368">
            <v>0.81</v>
          </cell>
          <cell r="M368">
            <v>0</v>
          </cell>
          <cell r="N368">
            <v>1</v>
          </cell>
          <cell r="O368">
            <v>75</v>
          </cell>
          <cell r="P368">
            <v>6</v>
          </cell>
          <cell r="Q368">
            <v>6.4499997999999996</v>
          </cell>
          <cell r="R368">
            <v>24</v>
          </cell>
          <cell r="S368">
            <v>93.300003000000004</v>
          </cell>
          <cell r="T368">
            <v>0</v>
          </cell>
          <cell r="U368">
            <v>79</v>
          </cell>
          <cell r="V368">
            <v>0</v>
          </cell>
          <cell r="W368">
            <v>0</v>
          </cell>
          <cell r="Y368" t="str">
            <v>A</v>
          </cell>
        </row>
        <row r="369">
          <cell r="A369" t="str">
            <v>MMP97-12</v>
          </cell>
          <cell r="B369">
            <v>4</v>
          </cell>
          <cell r="C369">
            <v>80.400002000000001</v>
          </cell>
          <cell r="D369">
            <v>4.0999999000000003</v>
          </cell>
          <cell r="E369">
            <v>1.6519999999999999</v>
          </cell>
          <cell r="F369">
            <v>75.5</v>
          </cell>
          <cell r="G369">
            <v>40.5</v>
          </cell>
          <cell r="H369">
            <v>264</v>
          </cell>
          <cell r="I369">
            <v>1.5389999999999999</v>
          </cell>
          <cell r="J369">
            <v>78.900002000000001</v>
          </cell>
          <cell r="K369">
            <v>1.1000000000000001</v>
          </cell>
          <cell r="L369">
            <v>0.81</v>
          </cell>
          <cell r="M369">
            <v>0</v>
          </cell>
          <cell r="N369">
            <v>0</v>
          </cell>
          <cell r="O369">
            <v>76</v>
          </cell>
          <cell r="P369">
            <v>5.9699998000000001</v>
          </cell>
          <cell r="Q369">
            <v>7.3499999000000003</v>
          </cell>
          <cell r="R369">
            <v>19.700001</v>
          </cell>
          <cell r="S369">
            <v>96.300003000000004</v>
          </cell>
          <cell r="T369">
            <v>0</v>
          </cell>
          <cell r="U369">
            <v>77.599997999999999</v>
          </cell>
          <cell r="V369">
            <v>0</v>
          </cell>
          <cell r="W369">
            <v>0</v>
          </cell>
          <cell r="Y369" t="str">
            <v>B</v>
          </cell>
        </row>
        <row r="370">
          <cell r="A370" t="str">
            <v>MMP97-13</v>
          </cell>
          <cell r="B370">
            <v>3.8</v>
          </cell>
          <cell r="C370">
            <v>80.300003000000004</v>
          </cell>
          <cell r="D370">
            <v>4.25</v>
          </cell>
          <cell r="E370">
            <v>1.7079998999999999</v>
          </cell>
          <cell r="F370">
            <v>77.800003000000004</v>
          </cell>
          <cell r="G370">
            <v>40.299999</v>
          </cell>
          <cell r="H370">
            <v>267</v>
          </cell>
          <cell r="I370">
            <v>1.5409999999999999</v>
          </cell>
          <cell r="J370">
            <v>77.5</v>
          </cell>
          <cell r="K370">
            <v>1.8</v>
          </cell>
          <cell r="L370">
            <v>0.81</v>
          </cell>
          <cell r="M370">
            <v>0</v>
          </cell>
          <cell r="N370">
            <v>0</v>
          </cell>
          <cell r="O370">
            <v>80</v>
          </cell>
          <cell r="P370">
            <v>5.9099997999999996</v>
          </cell>
          <cell r="Q370">
            <v>7.6999997999999996</v>
          </cell>
          <cell r="R370">
            <v>20.100000000000001</v>
          </cell>
          <cell r="S370">
            <v>96.699996999999996</v>
          </cell>
          <cell r="T370">
            <v>0</v>
          </cell>
          <cell r="U370">
            <v>81.900002000000001</v>
          </cell>
          <cell r="V370">
            <v>0</v>
          </cell>
          <cell r="W370">
            <v>0</v>
          </cell>
          <cell r="Y370" t="str">
            <v>B</v>
          </cell>
        </row>
        <row r="371">
          <cell r="A371" t="str">
            <v>MPT97-11</v>
          </cell>
          <cell r="B371">
            <v>4</v>
          </cell>
          <cell r="C371">
            <v>83.400002000000001</v>
          </cell>
          <cell r="D371">
            <v>3.3</v>
          </cell>
          <cell r="E371">
            <v>1.7250000000000001</v>
          </cell>
          <cell r="F371">
            <v>78.699996999999996</v>
          </cell>
          <cell r="G371">
            <v>40.5</v>
          </cell>
          <cell r="H371">
            <v>307</v>
          </cell>
          <cell r="I371">
            <v>1.556</v>
          </cell>
          <cell r="J371">
            <v>81.800003000000004</v>
          </cell>
          <cell r="K371">
            <v>3.0999998999999998</v>
          </cell>
          <cell r="L371">
            <v>0.75</v>
          </cell>
          <cell r="M371">
            <v>0</v>
          </cell>
          <cell r="N371">
            <v>0</v>
          </cell>
          <cell r="O371">
            <v>63</v>
          </cell>
          <cell r="P371">
            <v>5.8800001000000002</v>
          </cell>
          <cell r="Q371">
            <v>5.5999999000000003</v>
          </cell>
          <cell r="R371">
            <v>21.200001</v>
          </cell>
          <cell r="S371">
            <v>95.900002000000001</v>
          </cell>
          <cell r="T371">
            <v>0</v>
          </cell>
          <cell r="U371">
            <v>79.800003000000004</v>
          </cell>
          <cell r="V371">
            <v>0</v>
          </cell>
          <cell r="W371">
            <v>0</v>
          </cell>
          <cell r="Y371" t="str">
            <v>B</v>
          </cell>
        </row>
        <row r="372">
          <cell r="A372" t="str">
            <v>MPT97-12</v>
          </cell>
          <cell r="B372">
            <v>3.9000001000000002</v>
          </cell>
          <cell r="C372">
            <v>83.300003000000004</v>
          </cell>
          <cell r="D372">
            <v>3.1500001000000002</v>
          </cell>
          <cell r="E372">
            <v>1.738</v>
          </cell>
          <cell r="F372">
            <v>80.300003000000004</v>
          </cell>
          <cell r="G372">
            <v>41</v>
          </cell>
          <cell r="H372">
            <v>332</v>
          </cell>
          <cell r="I372">
            <v>1.5409999999999999</v>
          </cell>
          <cell r="J372">
            <v>83</v>
          </cell>
          <cell r="K372">
            <v>2.2999999999999998</v>
          </cell>
          <cell r="L372">
            <v>0.76999998000000003</v>
          </cell>
          <cell r="M372">
            <v>1</v>
          </cell>
          <cell r="N372">
            <v>0</v>
          </cell>
          <cell r="O372">
            <v>70</v>
          </cell>
          <cell r="P372">
            <v>5.9000000999999997</v>
          </cell>
          <cell r="Q372">
            <v>5.25</v>
          </cell>
          <cell r="R372">
            <v>21.870000999999998</v>
          </cell>
          <cell r="S372">
            <v>97.800003000000004</v>
          </cell>
          <cell r="T372">
            <v>0</v>
          </cell>
          <cell r="U372">
            <v>81.800003000000004</v>
          </cell>
          <cell r="V372">
            <v>0</v>
          </cell>
          <cell r="W372">
            <v>0</v>
          </cell>
          <cell r="Y372" t="str">
            <v>B</v>
          </cell>
        </row>
        <row r="373">
          <cell r="A373" t="str">
            <v>MPT97-13</v>
          </cell>
          <cell r="B373">
            <v>4.0999999000000003</v>
          </cell>
          <cell r="C373">
            <v>83.199996999999996</v>
          </cell>
          <cell r="D373">
            <v>3.25</v>
          </cell>
          <cell r="E373">
            <v>1.752</v>
          </cell>
          <cell r="F373">
            <v>80.300003000000004</v>
          </cell>
          <cell r="G373">
            <v>40.700001</v>
          </cell>
          <cell r="H373">
            <v>329</v>
          </cell>
          <cell r="I373">
            <v>1.5389999999999999</v>
          </cell>
          <cell r="J373">
            <v>81.199996999999996</v>
          </cell>
          <cell r="K373">
            <v>3</v>
          </cell>
          <cell r="L373">
            <v>0.81</v>
          </cell>
          <cell r="M373">
            <v>0</v>
          </cell>
          <cell r="N373">
            <v>0</v>
          </cell>
          <cell r="O373">
            <v>67</v>
          </cell>
          <cell r="P373">
            <v>5.9099997999999996</v>
          </cell>
          <cell r="Q373">
            <v>5.75</v>
          </cell>
          <cell r="R373">
            <v>21.4</v>
          </cell>
          <cell r="S373">
            <v>97.5</v>
          </cell>
          <cell r="T373">
            <v>0</v>
          </cell>
          <cell r="U373">
            <v>85.699996999999996</v>
          </cell>
          <cell r="V373">
            <v>0</v>
          </cell>
          <cell r="W373">
            <v>0</v>
          </cell>
          <cell r="Y373" t="str">
            <v>B</v>
          </cell>
        </row>
        <row r="374">
          <cell r="A374" t="str">
            <v>MDM97-05</v>
          </cell>
          <cell r="B374">
            <v>2.7</v>
          </cell>
          <cell r="C374">
            <v>83.099997999999999</v>
          </cell>
          <cell r="D374">
            <v>44.900002000000001</v>
          </cell>
          <cell r="E374">
            <v>1.77</v>
          </cell>
          <cell r="F374">
            <v>89.400002000000001</v>
          </cell>
          <cell r="G374">
            <v>45.299999</v>
          </cell>
          <cell r="H374">
            <v>106</v>
          </cell>
          <cell r="I374">
            <v>0</v>
          </cell>
          <cell r="J374">
            <v>0</v>
          </cell>
          <cell r="K374">
            <v>0</v>
          </cell>
          <cell r="L374">
            <v>0</v>
          </cell>
          <cell r="M374">
            <v>0</v>
          </cell>
          <cell r="N374">
            <v>0</v>
          </cell>
          <cell r="O374">
            <v>0</v>
          </cell>
          <cell r="P374">
            <v>5.4699998000000001</v>
          </cell>
          <cell r="Q374">
            <v>65.900002000000001</v>
          </cell>
          <cell r="R374">
            <v>0</v>
          </cell>
          <cell r="S374">
            <v>0</v>
          </cell>
          <cell r="T374">
            <v>0</v>
          </cell>
          <cell r="U374">
            <v>0</v>
          </cell>
          <cell r="V374">
            <v>0</v>
          </cell>
          <cell r="W374">
            <v>0</v>
          </cell>
          <cell r="Y374" t="str">
            <v xml:space="preserve"> </v>
          </cell>
        </row>
        <row r="375">
          <cell r="A375" t="str">
            <v>MGD97-15</v>
          </cell>
          <cell r="B375">
            <v>4.1999997999999996</v>
          </cell>
          <cell r="C375">
            <v>79.300003000000004</v>
          </cell>
          <cell r="D375">
            <v>3.6500001000000002</v>
          </cell>
          <cell r="E375">
            <v>1.823</v>
          </cell>
          <cell r="F375">
            <v>92.900002000000001</v>
          </cell>
          <cell r="G375">
            <v>45.299999</v>
          </cell>
          <cell r="H375">
            <v>497</v>
          </cell>
          <cell r="I375">
            <v>1.5</v>
          </cell>
          <cell r="J375">
            <v>69.5</v>
          </cell>
          <cell r="K375">
            <v>3.0999998999999998</v>
          </cell>
          <cell r="L375">
            <v>0.83999997000000004</v>
          </cell>
          <cell r="M375">
            <v>0</v>
          </cell>
          <cell r="N375">
            <v>1</v>
          </cell>
          <cell r="O375">
            <v>77</v>
          </cell>
          <cell r="P375">
            <v>5.9099997999999996</v>
          </cell>
          <cell r="Q375">
            <v>6.75</v>
          </cell>
          <cell r="R375">
            <v>27.1</v>
          </cell>
          <cell r="S375">
            <v>97.199996999999996</v>
          </cell>
          <cell r="T375">
            <v>0</v>
          </cell>
          <cell r="U375">
            <v>85.400002000000001</v>
          </cell>
          <cell r="V375">
            <v>0</v>
          </cell>
          <cell r="W375">
            <v>0</v>
          </cell>
          <cell r="Y375" t="str">
            <v>B</v>
          </cell>
        </row>
        <row r="376">
          <cell r="A376" t="str">
            <v>MGW97-07</v>
          </cell>
          <cell r="B376">
            <v>4.3000002000000004</v>
          </cell>
          <cell r="C376">
            <v>80.900002000000001</v>
          </cell>
          <cell r="D376">
            <v>3.45</v>
          </cell>
          <cell r="E376">
            <v>1.8009999999999999</v>
          </cell>
          <cell r="F376">
            <v>90.300003000000004</v>
          </cell>
          <cell r="G376">
            <v>44.599997999999999</v>
          </cell>
          <cell r="H376">
            <v>395</v>
          </cell>
          <cell r="I376">
            <v>1.524</v>
          </cell>
          <cell r="J376">
            <v>79</v>
          </cell>
          <cell r="K376">
            <v>1.3</v>
          </cell>
          <cell r="L376">
            <v>0.82999997999999997</v>
          </cell>
          <cell r="M376">
            <v>1</v>
          </cell>
          <cell r="N376">
            <v>0</v>
          </cell>
          <cell r="O376">
            <v>75</v>
          </cell>
          <cell r="P376">
            <v>5.9299998</v>
          </cell>
          <cell r="Q376">
            <v>6.5500002000000004</v>
          </cell>
          <cell r="R376">
            <v>25.799999</v>
          </cell>
          <cell r="S376">
            <v>92</v>
          </cell>
          <cell r="T376">
            <v>1</v>
          </cell>
          <cell r="U376">
            <v>72</v>
          </cell>
          <cell r="V376">
            <v>0</v>
          </cell>
          <cell r="W376">
            <v>0</v>
          </cell>
          <cell r="Y376" t="str">
            <v>A</v>
          </cell>
        </row>
        <row r="377">
          <cell r="Y377" t="str">
            <v xml:space="preserve"> </v>
          </cell>
        </row>
        <row r="378">
          <cell r="Y378" t="str">
            <v xml:space="preserve"> </v>
          </cell>
        </row>
        <row r="379">
          <cell r="Y379" t="str">
            <v xml:space="preserve"> </v>
          </cell>
        </row>
        <row r="380">
          <cell r="Y380" t="str">
            <v xml:space="preserve"> </v>
          </cell>
        </row>
        <row r="381">
          <cell r="Y381" t="str">
            <v xml:space="preserve"> </v>
          </cell>
        </row>
        <row r="382">
          <cell r="Y382" t="str">
            <v xml:space="preserve"> </v>
          </cell>
        </row>
        <row r="383">
          <cell r="Y383" t="str">
            <v xml:space="preserve"> </v>
          </cell>
        </row>
        <row r="384">
          <cell r="Y384" t="str">
            <v xml:space="preserve"> </v>
          </cell>
        </row>
        <row r="385">
          <cell r="Y385" t="str">
            <v xml:space="preserve"> </v>
          </cell>
        </row>
        <row r="386">
          <cell r="Y386" t="str">
            <v xml:space="preserve"> </v>
          </cell>
        </row>
        <row r="387">
          <cell r="Y387" t="str">
            <v xml:space="preserve"> </v>
          </cell>
        </row>
        <row r="388">
          <cell r="Y388" t="str">
            <v xml:space="preserve"> </v>
          </cell>
        </row>
        <row r="389">
          <cell r="Y389" t="str">
            <v xml:space="preserve"> </v>
          </cell>
        </row>
        <row r="390">
          <cell r="Y390" t="str">
            <v xml:space="preserve"> </v>
          </cell>
        </row>
        <row r="391">
          <cell r="Y391" t="str">
            <v xml:space="preserve"> </v>
          </cell>
        </row>
        <row r="392">
          <cell r="Y392" t="str">
            <v xml:space="preserve"> </v>
          </cell>
        </row>
        <row r="393">
          <cell r="Y393" t="str">
            <v xml:space="preserve"> </v>
          </cell>
        </row>
        <row r="394">
          <cell r="Y394" t="str">
            <v xml:space="preserve"> </v>
          </cell>
        </row>
        <row r="395">
          <cell r="Y395" t="str">
            <v xml:space="preserve"> </v>
          </cell>
        </row>
        <row r="396">
          <cell r="Y396" t="str">
            <v xml:space="preserve"> </v>
          </cell>
        </row>
        <row r="397">
          <cell r="Y397" t="str">
            <v xml:space="preserve"> </v>
          </cell>
        </row>
        <row r="398">
          <cell r="Y398" t="str">
            <v xml:space="preserve"> </v>
          </cell>
        </row>
        <row r="399">
          <cell r="Y399" t="str">
            <v xml:space="preserve"> </v>
          </cell>
        </row>
        <row r="400">
          <cell r="Y400" t="str">
            <v xml:space="preserve"> </v>
          </cell>
        </row>
        <row r="401">
          <cell r="Y401" t="str">
            <v xml:space="preserve"> </v>
          </cell>
        </row>
        <row r="402">
          <cell r="Y402" t="str">
            <v xml:space="preserve"> </v>
          </cell>
        </row>
        <row r="403">
          <cell r="Y403" t="str">
            <v xml:space="preserve"> </v>
          </cell>
        </row>
        <row r="404">
          <cell r="Y404" t="str">
            <v xml:space="preserve"> </v>
          </cell>
        </row>
        <row r="405">
          <cell r="Y405" t="str">
            <v xml:space="preserve"> </v>
          </cell>
        </row>
        <row r="406">
          <cell r="Y406" t="str">
            <v xml:space="preserve"> </v>
          </cell>
        </row>
        <row r="407">
          <cell r="Y407" t="str">
            <v xml:space="preserve"> </v>
          </cell>
        </row>
        <row r="408">
          <cell r="Y408" t="str">
            <v xml:space="preserve"> </v>
          </cell>
        </row>
        <row r="409">
          <cell r="Y409" t="str">
            <v xml:space="preserve"> </v>
          </cell>
        </row>
        <row r="410">
          <cell r="Y410" t="str">
            <v xml:space="preserve"> </v>
          </cell>
        </row>
        <row r="411">
          <cell r="Y411" t="str">
            <v xml:space="preserve"> </v>
          </cell>
        </row>
        <row r="412">
          <cell r="Y412" t="str">
            <v xml:space="preserve"> </v>
          </cell>
        </row>
        <row r="413">
          <cell r="Y413" t="str">
            <v xml:space="preserve"> </v>
          </cell>
        </row>
        <row r="414">
          <cell r="Y414" t="str">
            <v xml:space="preserve"> </v>
          </cell>
        </row>
        <row r="415">
          <cell r="Y415" t="str">
            <v xml:space="preserve"> </v>
          </cell>
        </row>
        <row r="416">
          <cell r="Y416" t="str">
            <v xml:space="preserve"> </v>
          </cell>
        </row>
        <row r="417">
          <cell r="Y417" t="str">
            <v xml:space="preserve"> </v>
          </cell>
        </row>
        <row r="418">
          <cell r="Y418" t="str">
            <v xml:space="preserve"> </v>
          </cell>
        </row>
        <row r="419">
          <cell r="Y419" t="str">
            <v xml:space="preserve"> </v>
          </cell>
        </row>
        <row r="420">
          <cell r="Y420" t="str">
            <v xml:space="preserve"> </v>
          </cell>
        </row>
        <row r="421">
          <cell r="Y421" t="str">
            <v xml:space="preserve"> </v>
          </cell>
        </row>
        <row r="422">
          <cell r="Y422" t="str">
            <v xml:space="preserve"> </v>
          </cell>
        </row>
        <row r="423">
          <cell r="Y423" t="str">
            <v xml:space="preserve"> </v>
          </cell>
        </row>
        <row r="424">
          <cell r="Y424" t="str">
            <v xml:space="preserve"> </v>
          </cell>
        </row>
        <row r="425">
          <cell r="Y425" t="str">
            <v xml:space="preserve"> </v>
          </cell>
        </row>
        <row r="426">
          <cell r="Y426" t="str">
            <v xml:space="preserve"> </v>
          </cell>
        </row>
        <row r="427">
          <cell r="Y427" t="str">
            <v xml:space="preserve"> </v>
          </cell>
        </row>
        <row r="428">
          <cell r="Y428" t="str">
            <v xml:space="preserve"> </v>
          </cell>
        </row>
        <row r="429">
          <cell r="Y429" t="str">
            <v xml:space="preserve"> </v>
          </cell>
        </row>
        <row r="430">
          <cell r="Y430" t="str">
            <v xml:space="preserve"> </v>
          </cell>
        </row>
        <row r="431">
          <cell r="Y431" t="str">
            <v xml:space="preserve"> </v>
          </cell>
        </row>
        <row r="432">
          <cell r="Y432" t="str">
            <v xml:space="preserve"> </v>
          </cell>
        </row>
        <row r="433">
          <cell r="Y433" t="str">
            <v xml:space="preserve"> </v>
          </cell>
        </row>
        <row r="434">
          <cell r="Y434" t="str">
            <v xml:space="preserve"> </v>
          </cell>
        </row>
        <row r="435">
          <cell r="Y435" t="str">
            <v xml:space="preserve"> </v>
          </cell>
        </row>
        <row r="436">
          <cell r="Y436" t="str">
            <v xml:space="preserve"> </v>
          </cell>
        </row>
        <row r="437">
          <cell r="Y437" t="str">
            <v xml:space="preserve"> </v>
          </cell>
        </row>
        <row r="438">
          <cell r="Y438" t="str">
            <v xml:space="preserve"> </v>
          </cell>
        </row>
        <row r="439">
          <cell r="Y439" t="str">
            <v xml:space="preserve"> </v>
          </cell>
        </row>
        <row r="440">
          <cell r="Y440" t="str">
            <v xml:space="preserve"> </v>
          </cell>
        </row>
        <row r="441">
          <cell r="Y441" t="str">
            <v xml:space="preserve"> </v>
          </cell>
        </row>
        <row r="442">
          <cell r="Y442" t="str">
            <v xml:space="preserve"> </v>
          </cell>
        </row>
        <row r="443">
          <cell r="Y443" t="str">
            <v xml:space="preserve"> </v>
          </cell>
        </row>
        <row r="444">
          <cell r="Y444" t="str">
            <v xml:space="preserve"> </v>
          </cell>
        </row>
        <row r="445">
          <cell r="Y445" t="str">
            <v xml:space="preserve"> </v>
          </cell>
        </row>
        <row r="446">
          <cell r="Y446" t="str">
            <v xml:space="preserve"> </v>
          </cell>
        </row>
        <row r="447">
          <cell r="Y447" t="str">
            <v xml:space="preserve"> </v>
          </cell>
        </row>
        <row r="448">
          <cell r="Y448" t="str">
            <v xml:space="preserve"> </v>
          </cell>
        </row>
        <row r="449">
          <cell r="Y449" t="str">
            <v xml:space="preserve"> </v>
          </cell>
        </row>
        <row r="450">
          <cell r="Y450" t="str">
            <v xml:space="preserve"> </v>
          </cell>
        </row>
        <row r="451">
          <cell r="Y451" t="str">
            <v xml:space="preserve"> </v>
          </cell>
        </row>
        <row r="452">
          <cell r="Y452" t="str">
            <v xml:space="preserve"> </v>
          </cell>
        </row>
        <row r="453">
          <cell r="Y453" t="str">
            <v xml:space="preserve"> </v>
          </cell>
        </row>
        <row r="454">
          <cell r="Y454" t="str">
            <v xml:space="preserve"> </v>
          </cell>
        </row>
        <row r="455">
          <cell r="Y455" t="str">
            <v xml:space="preserve"> </v>
          </cell>
        </row>
        <row r="456">
          <cell r="Y456" t="str">
            <v xml:space="preserve"> </v>
          </cell>
        </row>
        <row r="457">
          <cell r="Y457" t="str">
            <v xml:space="preserve"> </v>
          </cell>
        </row>
        <row r="458">
          <cell r="Y458" t="str">
            <v xml:space="preserve"> </v>
          </cell>
        </row>
        <row r="459">
          <cell r="Y459" t="str">
            <v xml:space="preserve"> </v>
          </cell>
        </row>
        <row r="460">
          <cell r="Y460" t="str">
            <v xml:space="preserve"> </v>
          </cell>
        </row>
        <row r="461">
          <cell r="Y461" t="str">
            <v xml:space="preserve"> </v>
          </cell>
        </row>
        <row r="462">
          <cell r="Y462" t="str">
            <v xml:space="preserve"> </v>
          </cell>
        </row>
        <row r="463">
          <cell r="Y463" t="str">
            <v xml:space="preserve"> </v>
          </cell>
        </row>
        <row r="464">
          <cell r="Y464" t="str">
            <v xml:space="preserve"> </v>
          </cell>
        </row>
        <row r="465">
          <cell r="Y465" t="str">
            <v xml:space="preserve"> </v>
          </cell>
        </row>
        <row r="466">
          <cell r="Y466" t="str">
            <v xml:space="preserve"> </v>
          </cell>
        </row>
        <row r="467">
          <cell r="Y467" t="str">
            <v xml:space="preserve"> </v>
          </cell>
        </row>
        <row r="468">
          <cell r="Y468" t="str">
            <v xml:space="preserve"> </v>
          </cell>
        </row>
        <row r="469">
          <cell r="Y469" t="str">
            <v xml:space="preserve"> </v>
          </cell>
        </row>
        <row r="470">
          <cell r="Y470" t="str">
            <v xml:space="preserve"> </v>
          </cell>
        </row>
        <row r="471">
          <cell r="Y471" t="str">
            <v xml:space="preserve"> </v>
          </cell>
        </row>
        <row r="472">
          <cell r="Y472" t="str">
            <v xml:space="preserve"> </v>
          </cell>
        </row>
        <row r="473">
          <cell r="Y473" t="str">
            <v xml:space="preserve"> </v>
          </cell>
        </row>
        <row r="474">
          <cell r="Y474" t="str">
            <v xml:space="preserve"> </v>
          </cell>
        </row>
        <row r="475">
          <cell r="Y475" t="str">
            <v xml:space="preserve"> </v>
          </cell>
        </row>
        <row r="476">
          <cell r="Y476" t="str">
            <v xml:space="preserve"> </v>
          </cell>
        </row>
        <row r="477">
          <cell r="Y477" t="str">
            <v xml:space="preserve"> </v>
          </cell>
        </row>
        <row r="478">
          <cell r="Y478" t="str">
            <v xml:space="preserve"> </v>
          </cell>
        </row>
        <row r="479">
          <cell r="Y479" t="str">
            <v xml:space="preserve"> </v>
          </cell>
        </row>
        <row r="480">
          <cell r="Y480" t="str">
            <v xml:space="preserve"> </v>
          </cell>
        </row>
        <row r="481">
          <cell r="Y481" t="str">
            <v xml:space="preserve"> </v>
          </cell>
        </row>
        <row r="482">
          <cell r="A482" t="str">
            <v>MDM96-14</v>
          </cell>
          <cell r="B482">
            <v>3.8</v>
          </cell>
          <cell r="C482">
            <v>81.400000000000006</v>
          </cell>
          <cell r="D482">
            <v>48.7</v>
          </cell>
          <cell r="E482">
            <v>1.698</v>
          </cell>
          <cell r="F482">
            <v>99</v>
          </cell>
          <cell r="G482">
            <v>52.7</v>
          </cell>
          <cell r="H482">
            <v>94</v>
          </cell>
          <cell r="I482">
            <v>1.5</v>
          </cell>
          <cell r="J482">
            <v>89</v>
          </cell>
          <cell r="K482">
            <v>2</v>
          </cell>
          <cell r="L482">
            <v>0.6</v>
          </cell>
          <cell r="N482" t="str">
            <v xml:space="preserve"> </v>
          </cell>
          <cell r="O482">
            <v>118</v>
          </cell>
          <cell r="Q482">
            <v>57.5</v>
          </cell>
          <cell r="Y482" t="str">
            <v xml:space="preserve"> </v>
          </cell>
        </row>
        <row r="483">
          <cell r="A483" t="str">
            <v>MKB96-06</v>
          </cell>
          <cell r="B483">
            <v>4.5</v>
          </cell>
          <cell r="C483">
            <v>81.2</v>
          </cell>
          <cell r="D483">
            <v>2.8</v>
          </cell>
          <cell r="E483">
            <v>1.79</v>
          </cell>
          <cell r="F483">
            <v>83.6</v>
          </cell>
          <cell r="G483">
            <v>41.8</v>
          </cell>
          <cell r="H483">
            <v>295</v>
          </cell>
          <cell r="I483">
            <v>1.605</v>
          </cell>
          <cell r="J483">
            <v>85.2</v>
          </cell>
          <cell r="K483">
            <v>3.6</v>
          </cell>
          <cell r="L483">
            <v>0.72</v>
          </cell>
          <cell r="M483">
            <v>0</v>
          </cell>
          <cell r="N483">
            <v>0</v>
          </cell>
          <cell r="O483">
            <v>84</v>
          </cell>
          <cell r="Q483">
            <v>5.12</v>
          </cell>
          <cell r="S483">
            <v>88</v>
          </cell>
          <cell r="U483">
            <v>72.099999999999994</v>
          </cell>
          <cell r="V483">
            <v>250</v>
          </cell>
          <cell r="Y483" t="str">
            <v>A</v>
          </cell>
        </row>
        <row r="484">
          <cell r="A484" t="str">
            <v>MWC95-01</v>
          </cell>
          <cell r="B484">
            <v>7.7</v>
          </cell>
          <cell r="C484">
            <v>75.599999999999994</v>
          </cell>
          <cell r="D484">
            <v>23.8</v>
          </cell>
          <cell r="E484">
            <v>1.7010000000000001</v>
          </cell>
          <cell r="F484">
            <v>68.900000000000006</v>
          </cell>
          <cell r="G484">
            <v>37.4</v>
          </cell>
          <cell r="H484">
            <v>120</v>
          </cell>
          <cell r="I484">
            <v>2.0510000000000002</v>
          </cell>
          <cell r="J484">
            <v>40.9</v>
          </cell>
          <cell r="K484">
            <v>36.6</v>
          </cell>
          <cell r="L484">
            <v>0</v>
          </cell>
          <cell r="M484">
            <v>0</v>
          </cell>
          <cell r="N484">
            <v>0</v>
          </cell>
          <cell r="O484">
            <v>67</v>
          </cell>
          <cell r="P484">
            <v>5.37</v>
          </cell>
          <cell r="Q484">
            <v>26.5</v>
          </cell>
          <cell r="R484">
            <v>11.8</v>
          </cell>
          <cell r="S484">
            <v>0</v>
          </cell>
          <cell r="T484">
            <v>0</v>
          </cell>
          <cell r="U484">
            <v>0</v>
          </cell>
          <cell r="V484">
            <v>0</v>
          </cell>
          <cell r="Y484" t="str">
            <v xml:space="preserve"> </v>
          </cell>
        </row>
        <row r="485">
          <cell r="A485" t="str">
            <v>MKB96-0607</v>
          </cell>
          <cell r="B485">
            <v>4.5</v>
          </cell>
          <cell r="C485">
            <v>81.2</v>
          </cell>
          <cell r="D485">
            <v>2.8</v>
          </cell>
          <cell r="E485">
            <v>1.79</v>
          </cell>
          <cell r="F485">
            <v>83.6</v>
          </cell>
          <cell r="G485">
            <v>41.8</v>
          </cell>
          <cell r="H485">
            <v>295</v>
          </cell>
          <cell r="I485">
            <v>1.605</v>
          </cell>
          <cell r="J485">
            <v>85.2</v>
          </cell>
          <cell r="K485">
            <v>3.6</v>
          </cell>
          <cell r="L485">
            <v>0.72</v>
          </cell>
          <cell r="M485">
            <v>0</v>
          </cell>
          <cell r="N485">
            <v>0</v>
          </cell>
          <cell r="O485">
            <v>84</v>
          </cell>
          <cell r="Q485">
            <v>5.12</v>
          </cell>
          <cell r="S485">
            <v>88</v>
          </cell>
          <cell r="U485">
            <v>72.099999999999994</v>
          </cell>
          <cell r="V485">
            <v>250</v>
          </cell>
          <cell r="Y485" t="str">
            <v>A</v>
          </cell>
        </row>
        <row r="486">
          <cell r="A486" t="str">
            <v>MBI95-05</v>
          </cell>
          <cell r="B486">
            <v>3.9</v>
          </cell>
          <cell r="C486">
            <v>80.599999999999994</v>
          </cell>
          <cell r="D486">
            <v>3.1</v>
          </cell>
          <cell r="E486">
            <v>1.641</v>
          </cell>
          <cell r="F486">
            <v>78.5</v>
          </cell>
          <cell r="G486">
            <v>42.7</v>
          </cell>
          <cell r="H486">
            <v>300</v>
          </cell>
          <cell r="I486">
            <v>1.5489999999999999</v>
          </cell>
          <cell r="J486">
            <v>83.8</v>
          </cell>
          <cell r="K486">
            <v>1.1000000000000001</v>
          </cell>
          <cell r="L486">
            <v>0.73</v>
          </cell>
          <cell r="M486">
            <v>1</v>
          </cell>
          <cell r="N486">
            <v>0</v>
          </cell>
          <cell r="O486">
            <v>75</v>
          </cell>
          <cell r="Q486">
            <v>5.0999999999999996</v>
          </cell>
          <cell r="S486">
            <v>90.8</v>
          </cell>
          <cell r="U486">
            <v>67.900000000000006</v>
          </cell>
          <cell r="V486">
            <v>200</v>
          </cell>
          <cell r="Y486" t="str">
            <v>D</v>
          </cell>
        </row>
        <row r="487">
          <cell r="A487" t="str">
            <v>MMB96-01</v>
          </cell>
          <cell r="D487">
            <v>1400</v>
          </cell>
          <cell r="Y487" t="str">
            <v xml:space="preserve"> </v>
          </cell>
        </row>
        <row r="488">
          <cell r="A488" t="str">
            <v>MMB96-02</v>
          </cell>
          <cell r="D488">
            <v>1400</v>
          </cell>
          <cell r="Y488" t="str">
            <v xml:space="preserve"> </v>
          </cell>
        </row>
        <row r="489">
          <cell r="A489" t="str">
            <v>MMB96-03</v>
          </cell>
          <cell r="D489">
            <v>1400</v>
          </cell>
          <cell r="Y489" t="str">
            <v xml:space="preserve"> </v>
          </cell>
        </row>
        <row r="490">
          <cell r="A490" t="str">
            <v>MMB96-04</v>
          </cell>
          <cell r="D490">
            <v>1400</v>
          </cell>
          <cell r="Y490" t="str">
            <v xml:space="preserve"> </v>
          </cell>
        </row>
        <row r="491">
          <cell r="A491" t="str">
            <v xml:space="preserve"> </v>
          </cell>
          <cell r="Y491" t="str">
            <v xml:space="preserve"> </v>
          </cell>
        </row>
        <row r="492">
          <cell r="Y492" t="str">
            <v xml:space="preserve"> </v>
          </cell>
        </row>
        <row r="493">
          <cell r="Y493" t="str">
            <v xml:space="preserve"> </v>
          </cell>
        </row>
        <row r="494">
          <cell r="Y494" t="str">
            <v xml:space="preserve"> </v>
          </cell>
        </row>
        <row r="495">
          <cell r="Y495" t="str">
            <v xml:space="preserve"> </v>
          </cell>
        </row>
        <row r="496">
          <cell r="Y496" t="str">
            <v xml:space="preserve"> </v>
          </cell>
        </row>
        <row r="497">
          <cell r="Y497" t="str">
            <v xml:space="preserve"> </v>
          </cell>
        </row>
        <row r="498">
          <cell r="Y498" t="str">
            <v xml:space="preserve"> </v>
          </cell>
        </row>
        <row r="499">
          <cell r="Y499" t="str">
            <v xml:space="preserve"> </v>
          </cell>
        </row>
      </sheetData>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duction"/>
      <sheetName val="Sheet1"/>
      <sheetName val="実績エネルギー"/>
      <sheetName val="SHISU"/>
      <sheetName val="出力条件"/>
      <sheetName val="目次"/>
      <sheetName val="数量"/>
    </sheetNames>
    <sheetDataSet>
      <sheetData sheetId="0"/>
      <sheetData sheetId="1"/>
      <sheetData sheetId="2" refreshError="1"/>
      <sheetData sheetId="3" refreshError="1"/>
      <sheetData sheetId="4"/>
      <sheetData sheetId="5"/>
      <sheetData sheetId="6"/>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売上状況"/>
      <sheetName val="プレミックス日報"/>
      <sheetName val="①"/>
      <sheetName val="設備一覧"/>
      <sheetName val="ドロップダウンリスト用"/>
      <sheetName val="備考"/>
      <sheetName val="1品原価"/>
      <sheetName val="Sheet1"/>
      <sheetName val="INPUT"/>
      <sheetName val="実績エネルギー"/>
      <sheetName val="集計 (16年度)"/>
      <sheetName val="プロセス－Ｋ　チェックリスト"/>
      <sheetName val="マスタ"/>
      <sheetName val="変換table"/>
      <sheetName val="(リスト)投資区分"/>
      <sheetName val="リスト"/>
      <sheetName val="ﾏｽﾀ"/>
      <sheetName val="業務内容項目"/>
      <sheetName val="集計_(16年度)"/>
      <sheetName val="構造"/>
      <sheetName val="集計_(16年度)1"/>
      <sheetName val="集計_(16年度)2"/>
      <sheetName val="（稟議）3982プレーン "/>
      <sheetName val="販売計画（パラメータ）"/>
      <sheetName val="（稟議）3740プレーンLight "/>
      <sheetName val="（稟議）3680鉄分 "/>
      <sheetName val="（稟議）3682 カルシウム "/>
      <sheetName val="集計_(16年度)3"/>
      <sheetName val="（稟議）3982プレーン_"/>
      <sheetName val="（稟議）3740プレーンLight_"/>
      <sheetName val="（稟議）3680鉄分_"/>
      <sheetName val="（稟議）3682_カルシウム_"/>
      <sheetName val="出力条件"/>
      <sheetName val="目次"/>
      <sheetName val="購入率(性別、性別×年代別)"/>
      <sheetName val="購入率(性別×未既婚別)"/>
      <sheetName val="購入率(家族人数区分別)"/>
      <sheetName val="購入率(末子年齢区分別)"/>
      <sheetName val="購入率(家族構成別)"/>
      <sheetName val="購入率(職業別)"/>
      <sheetName val="購入率(世帯年収別)"/>
      <sheetName val="100人あたり購入金額(性別、性別×年代別)"/>
      <sheetName val="100人あたり購入金額(性別×未既婚別)"/>
      <sheetName val="100人あたり購入金額(家族人数区分別)"/>
      <sheetName val="100人あたり購入金額(末子年齢区分別)"/>
      <sheetName val="100人あたり購入金額(家族構成別)"/>
      <sheetName val="100人あたり購入金額(職業別)"/>
      <sheetName val="100人あたり購入金額(世帯年収別)"/>
      <sheetName val="購入者あたり購入金額(性別、性別×年代別)"/>
      <sheetName val="購入者あたり購入金額(性別×未既婚別)"/>
      <sheetName val="購入者あたり購入金額(家族人数区分別)"/>
      <sheetName val="購入者あたり購入金額(末子年齢区分別)"/>
      <sheetName val="購入者あたり購入金額(家族構成別)"/>
      <sheetName val="購入者あたり購入金額(職業別)"/>
      <sheetName val="購入者あたり購入金額(世帯年収別)"/>
      <sheetName val="人数構成比(性別)"/>
      <sheetName val="人数構成比(性別×年代別)"/>
      <sheetName val="人数構成比(性別×未既婚)"/>
      <sheetName val="人数構成比(家族人数区分)"/>
      <sheetName val="人数構成比(末子年齢区分)"/>
      <sheetName val="人数構成比(家族構成)"/>
      <sheetName val="人数構成比(職業別)"/>
      <sheetName val="人数構成比(世帯年収)"/>
      <sheetName val="金額構成比(性別)"/>
      <sheetName val="金額構成比(性別×年代別)"/>
      <sheetName val="金額構成比(性別×未既婚)"/>
      <sheetName val="金額構成比(家族人数区分)"/>
      <sheetName val="金額構成比(末子年齢区分)"/>
      <sheetName val="金額構成比(家族構成)"/>
      <sheetName val="金額構成比(職業別)"/>
      <sheetName val="金額構成比(世帯年収)"/>
      <sheetName val="【グラフ】購入率(性別、性別×年代別)"/>
      <sheetName val="【グラフ】購入率(性別×未既婚別)"/>
      <sheetName val="【グラフ】購入率(家族人数区分別)"/>
      <sheetName val="【グラフ】購入率(末子年齢区分別)"/>
      <sheetName val="【グラフ】購入率(家族構成別)"/>
      <sheetName val="【グラフ】購入率(職業別)"/>
      <sheetName val="【グラフ】購入率(世帯年収別)"/>
      <sheetName val="【グラフ】100人あたり購入金額(性別、性別×年代別)"/>
      <sheetName val="【グラフ】100人あたり購入金額(性別×未既婚別)"/>
      <sheetName val="【グラフ】100人あたり購入金額(家族人数区分別)"/>
      <sheetName val="【グラフ】100人あたり購入金額(末子年齢区分別)"/>
      <sheetName val="【グラフ】100人あたり購入金額(家族構成別)"/>
      <sheetName val="【グラフ】100人あたり購入金額(職業別)"/>
      <sheetName val="【グラフ】100人あたり購入金額(世帯年収別)"/>
      <sheetName val="【グラフ】購入者あたり購入金額(性別、性別×年代別)"/>
      <sheetName val="【グラフ】購入者あたり購入金額(性別×未既婚別)"/>
      <sheetName val="【グラフ】購入者あたり購入金額(家族人数区分別)"/>
      <sheetName val="【グラフ】購入者あたり購入金額(末子年齢区分別)"/>
      <sheetName val="【グラフ】購入者あたり購入金額(家族構成別)"/>
      <sheetName val="【グラフ】購入者あたり購入金額(職業別)"/>
      <sheetName val="【グラフ】購入者あたり購入金額(世帯年収別)"/>
      <sheetName val="【グラフ】人数構成比(性別)"/>
      <sheetName val="【グラフ】人数構成比(性別×年代別)"/>
      <sheetName val="【グラフ】人数構成比(性別×未既婚)"/>
      <sheetName val="【グラフ】人数構成比(家族人数区分)"/>
      <sheetName val="【グラフ】人数構成比(末子年齢区分)"/>
      <sheetName val="【グラフ】人数構成比(家族構成)"/>
      <sheetName val="【グラフ】人数構成比(職業別)"/>
      <sheetName val="【グラフ】人数構成比(世帯年収)"/>
      <sheetName val="【グラフ】金額構成比(性別)"/>
      <sheetName val="【グラフ】金額構成比(性別×年代別)"/>
      <sheetName val="【グラフ】金額構成比(性別×未既婚)"/>
      <sheetName val="【グラフ】金額構成比(家族人数区分)"/>
      <sheetName val="【グラフ】金額構成比(末子年齢区分)"/>
      <sheetName val="【グラフ】金額構成比(家族構成)"/>
      <sheetName val="【グラフ】金額構成比(職業別)"/>
      <sheetName val="【グラフ】金額構成比(世帯年収)"/>
      <sheetName val="21crop日別入荷計画(実績)"/>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sheetData sheetId="19" refreshError="1"/>
      <sheetData sheetId="20"/>
      <sheetData sheetId="21"/>
      <sheetData sheetId="22" refreshError="1"/>
      <sheetData sheetId="23" refreshError="1"/>
      <sheetData sheetId="24" refreshError="1"/>
      <sheetData sheetId="25" refreshError="1"/>
      <sheetData sheetId="26" refreshError="1"/>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負荷b"/>
      <sheetName val="表紙"/>
      <sheetName val="基本ﾃﾞｰﾀ"/>
      <sheetName val="比較表"/>
      <sheetName val="経常費"/>
      <sheetName val="設備費"/>
      <sheetName val="ﾗﾝﾆﾝｸﾞ"/>
      <sheetName val="環境"/>
      <sheetName val="負荷a"/>
      <sheetName val="維持修繕_a"/>
      <sheetName val="維持修繕_a1"/>
      <sheetName val="個別a"/>
      <sheetName val="維持修繕_b"/>
      <sheetName val="負荷想定"/>
      <sheetName val="Sheet2"/>
      <sheetName val="議事録"/>
      <sheetName val="Ｐ☆ｍａｓｔｅｒ"/>
      <sheetName val="Ｒ★ｍａｓｔｅｒ"/>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refreshError="1"/>
      <sheetData sheetId="17" refreshError="1"/>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duction"/>
      <sheetName val="Sheet1"/>
      <sheetName val="実績エネルギー"/>
      <sheetName val="SHISU"/>
    </sheetNames>
    <sheetDataSet>
      <sheetData sheetId="0"/>
      <sheetData sheetId="1"/>
      <sheetData sheetId="2" refreshError="1"/>
      <sheetData sheetId="3"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duction"/>
      <sheetName val="実績エネルギー"/>
      <sheetName val="SHISU"/>
    </sheetNames>
    <sheetDataSet>
      <sheetData sheetId="0"/>
      <sheetData sheetId="1" refreshError="1"/>
      <sheetData sheetId="2"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丸）"/>
      <sheetName val="販効DIV"/>
      <sheetName val="表紙"/>
      <sheetName val="試算前提表"/>
      <sheetName val="OUT（丸）"/>
      <sheetName val="投資利益計画"/>
      <sheetName val="IN(丸)"/>
      <sheetName val="設定"/>
      <sheetName val="ﾌﾙｰﾂ村pet"/>
      <sheetName val="経費FMT 管理科目"/>
      <sheetName val="商品ｺｰﾄﾞ一覧"/>
      <sheetName val="Sheet1"/>
      <sheetName val="ﾗｯｼｭ表"/>
      <sheetName val="賃料そのまま"/>
      <sheetName val="ケチャップ有り"/>
      <sheetName val="分類"/>
      <sheetName val="6KEIOTI"/>
      <sheetName val="ケース数"/>
      <sheetName val="営業報告"/>
      <sheetName val="P1実績①"/>
      <sheetName val="暦55期"/>
      <sheetName val="ﾗｲﾝ案(6.3)"/>
      <sheetName val="アクティブ原紙"/>
      <sheetName val="基本量販店動向"/>
      <sheetName val="データ入力"/>
      <sheetName val="原案2"/>
      <sheetName val="修正前年実績"/>
      <sheetName val="#REF"/>
      <sheetName val="14.9月分"/>
      <sheetName val="パン"/>
      <sheetName val="大型店版"/>
      <sheetName val="七五三"/>
      <sheetName val="Coop"/>
      <sheetName val="冷凍野菜"/>
      <sheetName val="DATA"/>
      <sheetName val="経費FMT_管理科目"/>
      <sheetName val="ﾗｲﾝ案(6_3)"/>
      <sheetName val="修正後"/>
      <sheetName val="6-3"/>
      <sheetName val="menu"/>
      <sheetName val="計画納品"/>
      <sheetName val="経費(1)-①北大阪・大型"/>
      <sheetName val="経費(1)-②北大阪・標準"/>
      <sheetName val="全国"/>
      <sheetName val="Sheet4"/>
      <sheetName val="Sheet5"/>
      <sheetName val="@ABのMV"/>
      <sheetName val="@CDEのケース－MV"/>
      <sheetName val="@CDEのバラのMV"/>
      <sheetName val="@CDEのケースのMV"/>
      <sheetName val="0812営業概況"/>
      <sheetName val="RC分離試算表"/>
      <sheetName val="ラ･ボンテ"/>
      <sheetName val="総合試算"/>
      <sheetName val="エンド"/>
      <sheetName val="ﾘｽﾄ"/>
      <sheetName val="単価"/>
      <sheetName val="08VD店別"/>
      <sheetName val="商品台帳"/>
      <sheetName val="ﾁﾗｼ"/>
      <sheetName val="SIM"/>
      <sheetName val="LIST"/>
      <sheetName val="ﾏｽﾀｰ"/>
      <sheetName val="別紙明細２"/>
      <sheetName val="請求表紙"/>
      <sheetName val="別紙明細１"/>
      <sheetName val="味の素フェア"/>
      <sheetName val="生魚"/>
      <sheetName val="全件ﾘｽﾄ"/>
      <sheetName val="ｼﾞｬｽｺ"/>
      <sheetName val="野菜1"/>
      <sheetName val="IN_丸_"/>
      <sheetName val="25DJ40"/>
      <sheetName val="BUDGET"/>
      <sheetName val="3YEARS"/>
      <sheetName val="3YEARS2"/>
      <sheetName val="BUDGET2"/>
      <sheetName val="Composition"/>
      <sheetName val="West"/>
      <sheetName val="部門"/>
      <sheetName val="テーブル一覧"/>
      <sheetName val="食品SM業績推移"/>
      <sheetName val="千葉"/>
      <sheetName val="元表"/>
      <sheetName val="カード"/>
      <sheetName val="旧量販"/>
      <sheetName val="D"/>
      <sheetName val="5-6月キャンペーン"/>
      <sheetName val="店別時間帯別売上高"/>
      <sheetName val="消費税課税"/>
      <sheetName val="ﾊﾞﾗ全国Ｈ１０"/>
      <sheetName val="全国ﾊﾞﾗＨ１１"/>
    </sheetNames>
    <sheetDataSet>
      <sheetData sheetId="0"/>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refreshError="1"/>
      <sheetData sheetId="91" refreshError="1"/>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duction"/>
    </sheetNames>
    <sheetDataSet>
      <sheetData sheetId="0"/>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負荷b"/>
      <sheetName val="表紙"/>
      <sheetName val="基本ﾃﾞｰﾀ"/>
      <sheetName val="比較表"/>
      <sheetName val="経常費"/>
      <sheetName val="設備費"/>
      <sheetName val="ﾗﾝﾆﾝｸﾞ"/>
      <sheetName val="環境"/>
      <sheetName val="負荷a"/>
      <sheetName val="維持修繕_a"/>
      <sheetName val="維持修繕_a1"/>
      <sheetName val="個別a"/>
      <sheetName val="維持修繕_b"/>
      <sheetName val="負荷想定"/>
      <sheetName val="Sheet2"/>
      <sheetName val="議事録"/>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年度比較"/>
      <sheetName val="2000版"/>
      <sheetName val="2001版"/>
      <sheetName val="年度比較 (2)"/>
    </sheetNames>
    <sheetDataSet>
      <sheetData sheetId="0"/>
      <sheetData sheetId="1">
        <row r="124">
          <cell r="D124" t="str">
            <v>千葉</v>
          </cell>
        </row>
      </sheetData>
      <sheetData sheetId="2"/>
      <sheetData sheetId="3"/>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負荷b"/>
      <sheetName val="表紙"/>
      <sheetName val="基本ﾃﾞｰﾀ"/>
      <sheetName val="比較表"/>
      <sheetName val="経常費"/>
      <sheetName val="設備費"/>
      <sheetName val="ﾗﾝﾆﾝｸﾞ"/>
      <sheetName val="環境"/>
      <sheetName val="負荷a"/>
      <sheetName val="維持修繕_a"/>
      <sheetName val="維持修繕_a1"/>
      <sheetName val="個別a"/>
      <sheetName val="維持修繕_b"/>
      <sheetName val="負荷想定"/>
      <sheetName val="Sheet2"/>
      <sheetName val="議事録"/>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duction"/>
    </sheetNames>
    <sheetDataSet>
      <sheetData sheetId="0"/>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
      <sheetName val="紙200拠点別(1次仕入)ver1"/>
    </sheetNames>
    <sheetDataSet>
      <sheetData sheetId="0">
        <row r="12">
          <cell r="C12">
            <v>3</v>
          </cell>
          <cell r="D12">
            <v>6.2787536009528289</v>
          </cell>
          <cell r="E12">
            <v>6.6232492903979008</v>
          </cell>
          <cell r="F12">
            <v>7.0374264979406238</v>
          </cell>
        </row>
        <row r="13">
          <cell r="C13">
            <v>3.0791812460476247</v>
          </cell>
          <cell r="D13">
            <v>2.9684829485539352</v>
          </cell>
          <cell r="E13">
            <v>6.653212513775344</v>
          </cell>
          <cell r="F13">
            <v>6.4771212547196626</v>
          </cell>
        </row>
        <row r="14">
          <cell r="C14">
            <v>3.1139433523068369</v>
          </cell>
          <cell r="D14">
            <v>6.4913616938342731</v>
          </cell>
          <cell r="E14">
            <v>6.9138138523837167</v>
          </cell>
          <cell r="F14">
            <v>7.2329961103921541</v>
          </cell>
        </row>
        <row r="37">
          <cell r="C37">
            <v>0</v>
          </cell>
          <cell r="D37">
            <v>2.8388490907372552</v>
          </cell>
          <cell r="E37">
            <v>6.4623979978989565</v>
          </cell>
          <cell r="F37">
            <v>6.9542425094393252</v>
          </cell>
          <cell r="G37">
            <v>6.8573324964312681</v>
          </cell>
        </row>
        <row r="38">
          <cell r="C38">
            <v>0</v>
          </cell>
          <cell r="D38">
            <v>1.0413926851582251</v>
          </cell>
          <cell r="E38">
            <v>5.0170333392987807</v>
          </cell>
          <cell r="F38">
            <v>6.6434526764861879</v>
          </cell>
          <cell r="G38">
            <v>6.7781512503836439</v>
          </cell>
        </row>
        <row r="39">
          <cell r="C39">
            <v>0</v>
          </cell>
          <cell r="D39">
            <v>1.4771212547196624</v>
          </cell>
          <cell r="E39">
            <v>5.0211892990699383</v>
          </cell>
          <cell r="F39">
            <v>7.2304489213782741</v>
          </cell>
          <cell r="G39">
            <v>7.3404441148401185</v>
          </cell>
        </row>
      </sheetData>
      <sheetData sheetId="1" refreshError="1"/>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ﾒﾆｭｰ"/>
      <sheetName val="検索ﾃﾞｰﾀ"/>
      <sheetName val="配合ｸﾞﾗﾌ"/>
      <sheetName val="麦芽配合ﾃﾞｰﾀ"/>
      <sheetName val="分析値一覧"/>
      <sheetName val="BrewNo"/>
      <sheetName val="品種"/>
      <sheetName val="品目ｺｰﾄﾞ"/>
      <sheetName val="Module1"/>
      <sheetName val="Module2"/>
      <sheetName val="Sheet1"/>
    </sheetNames>
    <sheetDataSet>
      <sheetData sheetId="0" refreshError="1"/>
      <sheetData sheetId="1" refreshError="1"/>
      <sheetData sheetId="2" refreshError="1"/>
      <sheetData sheetId="3" refreshError="1"/>
      <sheetData sheetId="4" refreshError="1">
        <row r="5">
          <cell r="H5" t="str">
            <v>4</v>
          </cell>
          <cell r="AM5" t="str">
            <v>47</v>
          </cell>
        </row>
        <row r="6">
          <cell r="H6">
            <v>4</v>
          </cell>
          <cell r="AM6">
            <v>47</v>
          </cell>
        </row>
        <row r="7">
          <cell r="H7">
            <v>0</v>
          </cell>
          <cell r="AM7">
            <v>0</v>
          </cell>
        </row>
        <row r="8">
          <cell r="H8">
            <v>0</v>
          </cell>
          <cell r="AM8">
            <v>0</v>
          </cell>
        </row>
        <row r="9">
          <cell r="H9">
            <v>0</v>
          </cell>
          <cell r="AM9">
            <v>2.4119999000000001</v>
          </cell>
        </row>
        <row r="10">
          <cell r="H10">
            <v>0</v>
          </cell>
          <cell r="AM10">
            <v>2.4560000999999998</v>
          </cell>
        </row>
        <row r="11">
          <cell r="H11">
            <v>0</v>
          </cell>
          <cell r="AM11">
            <v>2.4719999000000001</v>
          </cell>
        </row>
        <row r="12">
          <cell r="H12">
            <v>0</v>
          </cell>
          <cell r="AM12">
            <v>2.46</v>
          </cell>
        </row>
        <row r="13">
          <cell r="H13">
            <v>0</v>
          </cell>
          <cell r="AM13">
            <v>2.4500000000000002</v>
          </cell>
        </row>
        <row r="14">
          <cell r="H14">
            <v>0</v>
          </cell>
          <cell r="AM14">
            <v>2.4189999000000002</v>
          </cell>
        </row>
        <row r="15">
          <cell r="H15">
            <v>0</v>
          </cell>
          <cell r="AM15">
            <v>2.359</v>
          </cell>
        </row>
        <row r="16">
          <cell r="H16">
            <v>0</v>
          </cell>
          <cell r="AM16">
            <v>2.0999998999999998</v>
          </cell>
        </row>
        <row r="17">
          <cell r="H17">
            <v>0</v>
          </cell>
          <cell r="AM17">
            <v>2.1419999999999999</v>
          </cell>
        </row>
        <row r="18">
          <cell r="H18">
            <v>0</v>
          </cell>
          <cell r="AM18">
            <v>2.3580000000000001</v>
          </cell>
        </row>
        <row r="19">
          <cell r="H19">
            <v>0</v>
          </cell>
          <cell r="AM19">
            <v>2.3239999</v>
          </cell>
        </row>
        <row r="20">
          <cell r="H20">
            <v>0</v>
          </cell>
          <cell r="AM20">
            <v>2.1159998999999998</v>
          </cell>
        </row>
        <row r="21">
          <cell r="H21">
            <v>0</v>
          </cell>
          <cell r="AM21">
            <v>2.1190000000000002</v>
          </cell>
        </row>
        <row r="22">
          <cell r="H22">
            <v>0</v>
          </cell>
          <cell r="AM22">
            <v>2.1059999</v>
          </cell>
        </row>
        <row r="23">
          <cell r="H23">
            <v>0</v>
          </cell>
          <cell r="AM23">
            <v>2.2249998999999998</v>
          </cell>
        </row>
        <row r="24">
          <cell r="H24">
            <v>0</v>
          </cell>
          <cell r="AM24">
            <v>2.1110001</v>
          </cell>
        </row>
        <row r="25">
          <cell r="H25">
            <v>0</v>
          </cell>
          <cell r="AM25">
            <v>2.1029998999999999</v>
          </cell>
        </row>
        <row r="26">
          <cell r="H26">
            <v>0</v>
          </cell>
          <cell r="AM26">
            <v>2.1400001</v>
          </cell>
        </row>
        <row r="27">
          <cell r="H27">
            <v>0</v>
          </cell>
          <cell r="AM27">
            <v>2.141</v>
          </cell>
        </row>
        <row r="28">
          <cell r="H28">
            <v>0</v>
          </cell>
          <cell r="AM28">
            <v>2.0990000000000002</v>
          </cell>
        </row>
        <row r="29">
          <cell r="H29">
            <v>0</v>
          </cell>
          <cell r="AM29">
            <v>2.1589999</v>
          </cell>
        </row>
        <row r="30">
          <cell r="H30">
            <v>0</v>
          </cell>
          <cell r="AM30">
            <v>2.1830001000000001</v>
          </cell>
        </row>
        <row r="31">
          <cell r="H31">
            <v>0</v>
          </cell>
          <cell r="AM31">
            <v>2.1190000000000002</v>
          </cell>
        </row>
        <row r="32">
          <cell r="H32">
            <v>0</v>
          </cell>
          <cell r="AM32">
            <v>2.1199998999999998</v>
          </cell>
        </row>
        <row r="33">
          <cell r="H33">
            <v>0</v>
          </cell>
          <cell r="AM33">
            <v>2.1589999</v>
          </cell>
        </row>
        <row r="34">
          <cell r="H34">
            <v>0</v>
          </cell>
          <cell r="AM34">
            <v>2.1779999999999999</v>
          </cell>
        </row>
        <row r="35">
          <cell r="H35">
            <v>0</v>
          </cell>
          <cell r="AM35">
            <v>2.1559998999999999</v>
          </cell>
        </row>
        <row r="36">
          <cell r="H36">
            <v>0</v>
          </cell>
          <cell r="AM36">
            <v>2.1670001000000001</v>
          </cell>
        </row>
        <row r="37">
          <cell r="H37">
            <v>0</v>
          </cell>
          <cell r="AM37">
            <v>2.2400000000000002</v>
          </cell>
        </row>
        <row r="38">
          <cell r="H38">
            <v>0</v>
          </cell>
          <cell r="AM38">
            <v>2.2400000000000002</v>
          </cell>
        </row>
        <row r="39">
          <cell r="H39">
            <v>0</v>
          </cell>
          <cell r="AM39">
            <v>2.2530000000000001</v>
          </cell>
        </row>
        <row r="40">
          <cell r="H40">
            <v>0</v>
          </cell>
          <cell r="AM40">
            <v>2.2590001000000002</v>
          </cell>
        </row>
        <row r="41">
          <cell r="H41">
            <v>0</v>
          </cell>
          <cell r="AM41">
            <v>2.2249998999999998</v>
          </cell>
        </row>
        <row r="42">
          <cell r="H42">
            <v>0</v>
          </cell>
          <cell r="AM42">
            <v>2.0899999</v>
          </cell>
        </row>
        <row r="43">
          <cell r="H43">
            <v>0</v>
          </cell>
          <cell r="AM43">
            <v>2.2599999999999998</v>
          </cell>
        </row>
        <row r="44">
          <cell r="H44">
            <v>0</v>
          </cell>
          <cell r="AM44">
            <v>0</v>
          </cell>
        </row>
        <row r="45">
          <cell r="H45">
            <v>0</v>
          </cell>
          <cell r="AM45">
            <v>2.0920000000000001</v>
          </cell>
        </row>
        <row r="46">
          <cell r="H46">
            <v>0</v>
          </cell>
          <cell r="AM46">
            <v>2.0739999</v>
          </cell>
        </row>
        <row r="47">
          <cell r="H47">
            <v>0</v>
          </cell>
          <cell r="AM47">
            <v>2.0760000000000001</v>
          </cell>
        </row>
        <row r="48">
          <cell r="H48">
            <v>0</v>
          </cell>
          <cell r="AM48">
            <v>2.0960000000000001</v>
          </cell>
        </row>
        <row r="49">
          <cell r="H49">
            <v>0</v>
          </cell>
          <cell r="AM49">
            <v>2.0929999000000001</v>
          </cell>
        </row>
        <row r="50">
          <cell r="H50">
            <v>0</v>
          </cell>
          <cell r="AM50">
            <v>2.0999998999999998</v>
          </cell>
        </row>
        <row r="51">
          <cell r="H51">
            <v>0</v>
          </cell>
          <cell r="AM51">
            <v>2.0699999</v>
          </cell>
        </row>
        <row r="52">
          <cell r="H52">
            <v>0</v>
          </cell>
          <cell r="AM52">
            <v>2.1270001000000001</v>
          </cell>
        </row>
        <row r="53">
          <cell r="H53">
            <v>0</v>
          </cell>
          <cell r="AM53">
            <v>2.0999998999999998</v>
          </cell>
        </row>
        <row r="54">
          <cell r="H54">
            <v>0</v>
          </cell>
          <cell r="AM54">
            <v>2.0999998999999998</v>
          </cell>
        </row>
        <row r="55">
          <cell r="H55">
            <v>0</v>
          </cell>
          <cell r="AM55">
            <v>2.4619998999999999</v>
          </cell>
        </row>
        <row r="56">
          <cell r="H56">
            <v>0</v>
          </cell>
          <cell r="AM56">
            <v>2.4020000000000001</v>
          </cell>
        </row>
        <row r="57">
          <cell r="H57">
            <v>0</v>
          </cell>
          <cell r="AM57">
            <v>2.3399999</v>
          </cell>
        </row>
        <row r="58">
          <cell r="H58">
            <v>0</v>
          </cell>
          <cell r="AM58">
            <v>2.3410001</v>
          </cell>
        </row>
        <row r="59">
          <cell r="H59">
            <v>0</v>
          </cell>
          <cell r="AM59">
            <v>2.4590000999999999</v>
          </cell>
        </row>
        <row r="60">
          <cell r="H60">
            <v>0</v>
          </cell>
          <cell r="AM60">
            <v>2.0880000999999999</v>
          </cell>
        </row>
        <row r="61">
          <cell r="H61">
            <v>0</v>
          </cell>
          <cell r="AM61">
            <v>2.125</v>
          </cell>
        </row>
        <row r="62">
          <cell r="H62">
            <v>0</v>
          </cell>
          <cell r="AM62">
            <v>2.1190000000000002</v>
          </cell>
        </row>
        <row r="63">
          <cell r="H63">
            <v>0</v>
          </cell>
          <cell r="AM63">
            <v>2.0799998999999998</v>
          </cell>
        </row>
        <row r="64">
          <cell r="H64">
            <v>0</v>
          </cell>
          <cell r="AM64">
            <v>2.1619999000000001</v>
          </cell>
        </row>
        <row r="65">
          <cell r="H65">
            <v>0</v>
          </cell>
          <cell r="AM65">
            <v>2.1159998999999998</v>
          </cell>
        </row>
        <row r="66">
          <cell r="H66">
            <v>0</v>
          </cell>
          <cell r="AM66">
            <v>2.1289999000000002</v>
          </cell>
        </row>
        <row r="67">
          <cell r="H67">
            <v>0</v>
          </cell>
          <cell r="AM67">
            <v>2.1539999999999999</v>
          </cell>
        </row>
        <row r="68">
          <cell r="H68">
            <v>0</v>
          </cell>
          <cell r="AM68">
            <v>2.1320000000000001</v>
          </cell>
        </row>
        <row r="69">
          <cell r="H69">
            <v>0</v>
          </cell>
          <cell r="AM69">
            <v>2.1860000999999998</v>
          </cell>
        </row>
        <row r="70">
          <cell r="H70">
            <v>0</v>
          </cell>
          <cell r="AM70">
            <v>2.1570000999999999</v>
          </cell>
        </row>
        <row r="71">
          <cell r="H71">
            <v>0</v>
          </cell>
          <cell r="AM71">
            <v>0</v>
          </cell>
        </row>
        <row r="72">
          <cell r="H72">
            <v>0</v>
          </cell>
          <cell r="AM72">
            <v>0</v>
          </cell>
        </row>
        <row r="73">
          <cell r="H73">
            <v>0</v>
          </cell>
          <cell r="AM73">
            <v>0</v>
          </cell>
        </row>
        <row r="74">
          <cell r="H74">
            <v>0</v>
          </cell>
          <cell r="AM74">
            <v>0</v>
          </cell>
        </row>
        <row r="75">
          <cell r="H75">
            <v>0</v>
          </cell>
          <cell r="AM75">
            <v>0</v>
          </cell>
        </row>
        <row r="76">
          <cell r="H76">
            <v>0</v>
          </cell>
          <cell r="AM76">
            <v>0</v>
          </cell>
        </row>
        <row r="77">
          <cell r="H77">
            <v>0</v>
          </cell>
          <cell r="AM77">
            <v>0</v>
          </cell>
        </row>
        <row r="78">
          <cell r="H78">
            <v>0</v>
          </cell>
          <cell r="AM78">
            <v>0</v>
          </cell>
        </row>
        <row r="79">
          <cell r="H79">
            <v>0</v>
          </cell>
          <cell r="AM79">
            <v>0</v>
          </cell>
        </row>
        <row r="80">
          <cell r="H80">
            <v>0</v>
          </cell>
          <cell r="AM80">
            <v>0</v>
          </cell>
        </row>
        <row r="81">
          <cell r="H81">
            <v>0</v>
          </cell>
          <cell r="AM81">
            <v>0</v>
          </cell>
        </row>
        <row r="82">
          <cell r="H82">
            <v>0</v>
          </cell>
          <cell r="AM82">
            <v>0</v>
          </cell>
        </row>
        <row r="83">
          <cell r="H83">
            <v>0</v>
          </cell>
          <cell r="AM83">
            <v>0</v>
          </cell>
        </row>
        <row r="84">
          <cell r="H84">
            <v>0</v>
          </cell>
          <cell r="AM84">
            <v>0</v>
          </cell>
        </row>
        <row r="85">
          <cell r="H85">
            <v>0</v>
          </cell>
          <cell r="AM85">
            <v>0</v>
          </cell>
        </row>
        <row r="86">
          <cell r="H86">
            <v>0</v>
          </cell>
          <cell r="AM86">
            <v>0</v>
          </cell>
        </row>
        <row r="87">
          <cell r="H87">
            <v>0</v>
          </cell>
          <cell r="AM87">
            <v>0</v>
          </cell>
        </row>
        <row r="88">
          <cell r="H88">
            <v>0</v>
          </cell>
          <cell r="AM88">
            <v>0</v>
          </cell>
        </row>
        <row r="89">
          <cell r="H89">
            <v>0</v>
          </cell>
          <cell r="AM89">
            <v>0</v>
          </cell>
        </row>
        <row r="90">
          <cell r="H90">
            <v>0</v>
          </cell>
          <cell r="AM90">
            <v>0</v>
          </cell>
        </row>
        <row r="91">
          <cell r="H91">
            <v>0</v>
          </cell>
          <cell r="AM91">
            <v>0</v>
          </cell>
        </row>
        <row r="92">
          <cell r="H92">
            <v>0</v>
          </cell>
          <cell r="AM92">
            <v>0</v>
          </cell>
        </row>
        <row r="93">
          <cell r="H93">
            <v>0</v>
          </cell>
          <cell r="AM93">
            <v>0</v>
          </cell>
        </row>
        <row r="94">
          <cell r="H94">
            <v>0</v>
          </cell>
          <cell r="AM94">
            <v>0</v>
          </cell>
        </row>
        <row r="95">
          <cell r="H95">
            <v>0</v>
          </cell>
          <cell r="AM95">
            <v>3.0070000000000001</v>
          </cell>
        </row>
        <row r="96">
          <cell r="H96">
            <v>0</v>
          </cell>
          <cell r="AM96">
            <v>3.0070000000000001</v>
          </cell>
        </row>
        <row r="97">
          <cell r="H97">
            <v>0</v>
          </cell>
          <cell r="AM97">
            <v>0</v>
          </cell>
        </row>
        <row r="98">
          <cell r="H98">
            <v>0</v>
          </cell>
          <cell r="AM98">
            <v>0</v>
          </cell>
        </row>
        <row r="99">
          <cell r="H99">
            <v>0</v>
          </cell>
          <cell r="AM99">
            <v>3.4530001000000001</v>
          </cell>
        </row>
        <row r="100">
          <cell r="H100">
            <v>0</v>
          </cell>
          <cell r="AM100">
            <v>3.4009999999999998</v>
          </cell>
        </row>
        <row r="101">
          <cell r="H101">
            <v>0</v>
          </cell>
          <cell r="AM101">
            <v>3.5650000999999998</v>
          </cell>
        </row>
        <row r="102">
          <cell r="H102">
            <v>0</v>
          </cell>
          <cell r="AM102">
            <v>3.5650000999999998</v>
          </cell>
        </row>
        <row r="103">
          <cell r="H103">
            <v>0</v>
          </cell>
          <cell r="AM103">
            <v>3.4419998999999999</v>
          </cell>
        </row>
        <row r="104">
          <cell r="H104">
            <v>0</v>
          </cell>
          <cell r="AM104">
            <v>3.5120000999999998</v>
          </cell>
        </row>
        <row r="105">
          <cell r="H105">
            <v>0</v>
          </cell>
          <cell r="AM105">
            <v>3.4419998999999999</v>
          </cell>
        </row>
        <row r="106">
          <cell r="H106">
            <v>0</v>
          </cell>
          <cell r="AM106">
            <v>3.5619999999999998</v>
          </cell>
        </row>
        <row r="107">
          <cell r="H107">
            <v>0</v>
          </cell>
          <cell r="AM107">
            <v>2.4340000000000002</v>
          </cell>
        </row>
        <row r="108">
          <cell r="H108">
            <v>0</v>
          </cell>
          <cell r="AM108">
            <v>2.4140000000000001</v>
          </cell>
        </row>
        <row r="109">
          <cell r="H109">
            <v>0</v>
          </cell>
          <cell r="AM109">
            <v>2.4180000000000001</v>
          </cell>
        </row>
        <row r="110">
          <cell r="H110">
            <v>0</v>
          </cell>
          <cell r="AM110">
            <v>2.4239999999999999</v>
          </cell>
        </row>
        <row r="111">
          <cell r="H111">
            <v>0</v>
          </cell>
          <cell r="AM111">
            <v>2.4009999999999998</v>
          </cell>
        </row>
        <row r="112">
          <cell r="H112">
            <v>0</v>
          </cell>
          <cell r="AM112">
            <v>2.3410001</v>
          </cell>
        </row>
        <row r="113">
          <cell r="H113">
            <v>0</v>
          </cell>
          <cell r="AM113">
            <v>2.319</v>
          </cell>
        </row>
        <row r="114">
          <cell r="H114">
            <v>0</v>
          </cell>
          <cell r="AM114">
            <v>2.395</v>
          </cell>
        </row>
        <row r="115">
          <cell r="H115">
            <v>0</v>
          </cell>
          <cell r="AM115">
            <v>2.3410001</v>
          </cell>
        </row>
        <row r="116">
          <cell r="H116">
            <v>0</v>
          </cell>
          <cell r="AM116">
            <v>2.355</v>
          </cell>
        </row>
        <row r="117">
          <cell r="H117">
            <v>0</v>
          </cell>
          <cell r="AM117">
            <v>2.4289999</v>
          </cell>
        </row>
        <row r="118">
          <cell r="H118">
            <v>0</v>
          </cell>
          <cell r="AM118">
            <v>2.4510000000000001</v>
          </cell>
        </row>
        <row r="119">
          <cell r="H119">
            <v>0</v>
          </cell>
          <cell r="AM119">
            <v>2.3820000000000001</v>
          </cell>
        </row>
        <row r="120">
          <cell r="H120">
            <v>0</v>
          </cell>
          <cell r="AM120">
            <v>2.1419999999999999</v>
          </cell>
        </row>
        <row r="121">
          <cell r="H121">
            <v>0</v>
          </cell>
          <cell r="AM121">
            <v>2.1459999000000001</v>
          </cell>
        </row>
        <row r="122">
          <cell r="H122">
            <v>0</v>
          </cell>
          <cell r="AM122">
            <v>2.1259999000000001</v>
          </cell>
        </row>
        <row r="123">
          <cell r="H123">
            <v>0</v>
          </cell>
          <cell r="AM123">
            <v>2.2240000000000002</v>
          </cell>
        </row>
        <row r="124">
          <cell r="H124">
            <v>0</v>
          </cell>
          <cell r="AM124">
            <v>2.1309999999999998</v>
          </cell>
        </row>
        <row r="125">
          <cell r="H125">
            <v>0</v>
          </cell>
          <cell r="AM125">
            <v>2.1280000000000001</v>
          </cell>
        </row>
        <row r="126">
          <cell r="H126">
            <v>0</v>
          </cell>
          <cell r="AM126">
            <v>2.0950000000000002</v>
          </cell>
        </row>
        <row r="127">
          <cell r="H127">
            <v>0</v>
          </cell>
          <cell r="AM127">
            <v>2.0979999999999999</v>
          </cell>
        </row>
        <row r="128">
          <cell r="H128">
            <v>0</v>
          </cell>
          <cell r="AM128">
            <v>2.1219999999999999</v>
          </cell>
        </row>
        <row r="129">
          <cell r="H129">
            <v>0</v>
          </cell>
          <cell r="AM129">
            <v>2.1379999999999999</v>
          </cell>
        </row>
        <row r="130">
          <cell r="H130">
            <v>0</v>
          </cell>
          <cell r="AM130">
            <v>2.1719998999999999</v>
          </cell>
        </row>
        <row r="131">
          <cell r="H131">
            <v>0</v>
          </cell>
          <cell r="AM131">
            <v>2.1480000000000001</v>
          </cell>
        </row>
        <row r="132">
          <cell r="H132">
            <v>0</v>
          </cell>
          <cell r="AM132">
            <v>2.177</v>
          </cell>
        </row>
        <row r="133">
          <cell r="H133">
            <v>0</v>
          </cell>
          <cell r="AM133">
            <v>0</v>
          </cell>
        </row>
        <row r="134">
          <cell r="H134">
            <v>0</v>
          </cell>
          <cell r="AM134">
            <v>2.1970000000000001</v>
          </cell>
        </row>
        <row r="135">
          <cell r="H135">
            <v>0</v>
          </cell>
          <cell r="AM135">
            <v>2.1700001000000002</v>
          </cell>
        </row>
        <row r="136">
          <cell r="H136">
            <v>0</v>
          </cell>
          <cell r="AM136">
            <v>2.1800001</v>
          </cell>
        </row>
        <row r="137">
          <cell r="H137">
            <v>0</v>
          </cell>
          <cell r="AM137">
            <v>2.1749999999999998</v>
          </cell>
        </row>
        <row r="138">
          <cell r="H138">
            <v>0</v>
          </cell>
          <cell r="AM138">
            <v>2.1530000999999999</v>
          </cell>
        </row>
        <row r="139">
          <cell r="H139">
            <v>0</v>
          </cell>
          <cell r="AM139">
            <v>2.1860000999999998</v>
          </cell>
        </row>
        <row r="140">
          <cell r="H140">
            <v>0</v>
          </cell>
          <cell r="AM140">
            <v>2.1459999000000001</v>
          </cell>
        </row>
        <row r="141">
          <cell r="H141">
            <v>0</v>
          </cell>
          <cell r="AM141">
            <v>2.145</v>
          </cell>
        </row>
        <row r="142">
          <cell r="H142">
            <v>0</v>
          </cell>
          <cell r="AM142">
            <v>2.1549999999999998</v>
          </cell>
        </row>
        <row r="143">
          <cell r="H143">
            <v>0</v>
          </cell>
          <cell r="AM143">
            <v>2.1889999000000002</v>
          </cell>
        </row>
        <row r="144">
          <cell r="H144">
            <v>0</v>
          </cell>
          <cell r="AM144">
            <v>2.1559998999999999</v>
          </cell>
        </row>
        <row r="145">
          <cell r="H145">
            <v>0</v>
          </cell>
          <cell r="AM145">
            <v>2.165</v>
          </cell>
        </row>
        <row r="146">
          <cell r="H146">
            <v>0</v>
          </cell>
          <cell r="AM146">
            <v>2.1779999999999999</v>
          </cell>
        </row>
        <row r="147">
          <cell r="H147">
            <v>0</v>
          </cell>
          <cell r="AM147">
            <v>2.1530000999999999</v>
          </cell>
        </row>
        <row r="148">
          <cell r="H148">
            <v>0</v>
          </cell>
          <cell r="AM148">
            <v>2.1320000000000001</v>
          </cell>
        </row>
        <row r="149">
          <cell r="H149">
            <v>0</v>
          </cell>
          <cell r="AM149">
            <v>2.1459999000000001</v>
          </cell>
        </row>
        <row r="150">
          <cell r="H150">
            <v>0</v>
          </cell>
          <cell r="AM150">
            <v>2.1320000000000001</v>
          </cell>
        </row>
        <row r="151">
          <cell r="H151">
            <v>0</v>
          </cell>
          <cell r="AM151">
            <v>2.4389999000000002</v>
          </cell>
        </row>
        <row r="152">
          <cell r="H152">
            <v>0</v>
          </cell>
          <cell r="AM152">
            <v>2.4189999000000002</v>
          </cell>
        </row>
        <row r="153">
          <cell r="H153">
            <v>0</v>
          </cell>
          <cell r="AM153">
            <v>2.4230000999999999</v>
          </cell>
        </row>
        <row r="154">
          <cell r="H154">
            <v>0</v>
          </cell>
          <cell r="AM154">
            <v>2.4530001000000001</v>
          </cell>
        </row>
        <row r="155">
          <cell r="H155">
            <v>0</v>
          </cell>
          <cell r="AM155">
            <v>2.3940001</v>
          </cell>
        </row>
        <row r="156">
          <cell r="H156">
            <v>0</v>
          </cell>
          <cell r="AM156">
            <v>2.4200001000000002</v>
          </cell>
        </row>
        <row r="157">
          <cell r="H157">
            <v>0</v>
          </cell>
          <cell r="AM157">
            <v>2.4530001000000001</v>
          </cell>
        </row>
        <row r="158">
          <cell r="H158">
            <v>0</v>
          </cell>
          <cell r="AM158">
            <v>2.4070000999999999</v>
          </cell>
        </row>
        <row r="159">
          <cell r="H159">
            <v>0.89999998000000003</v>
          </cell>
          <cell r="AM159">
            <v>2.4300001</v>
          </cell>
        </row>
        <row r="160">
          <cell r="H160">
            <v>0</v>
          </cell>
          <cell r="AM160">
            <v>2.4319999000000001</v>
          </cell>
        </row>
        <row r="161">
          <cell r="H161">
            <v>0</v>
          </cell>
          <cell r="AM161">
            <v>2.145</v>
          </cell>
        </row>
        <row r="162">
          <cell r="H162">
            <v>0</v>
          </cell>
          <cell r="AM162">
            <v>2.1419999999999999</v>
          </cell>
        </row>
        <row r="163">
          <cell r="H163">
            <v>0</v>
          </cell>
          <cell r="AM163">
            <v>2.1240000999999999</v>
          </cell>
        </row>
        <row r="164">
          <cell r="H164">
            <v>0</v>
          </cell>
          <cell r="AM164">
            <v>2.125</v>
          </cell>
        </row>
        <row r="165">
          <cell r="H165">
            <v>0</v>
          </cell>
          <cell r="AM165">
            <v>2.145</v>
          </cell>
        </row>
        <row r="166">
          <cell r="H166">
            <v>0</v>
          </cell>
          <cell r="AM166">
            <v>2.1840000000000002</v>
          </cell>
        </row>
        <row r="167">
          <cell r="H167">
            <v>0</v>
          </cell>
          <cell r="AM167">
            <v>2.0739999</v>
          </cell>
        </row>
        <row r="168">
          <cell r="H168">
            <v>0</v>
          </cell>
          <cell r="AM168">
            <v>0</v>
          </cell>
        </row>
        <row r="169">
          <cell r="H169">
            <v>0</v>
          </cell>
          <cell r="AM169">
            <v>0.20999999</v>
          </cell>
        </row>
        <row r="170">
          <cell r="H170">
            <v>0</v>
          </cell>
          <cell r="AM170">
            <v>2.1110001</v>
          </cell>
        </row>
        <row r="171">
          <cell r="H171">
            <v>0</v>
          </cell>
          <cell r="AM171">
            <v>2.1080000000000001</v>
          </cell>
        </row>
        <row r="172">
          <cell r="H172">
            <v>0</v>
          </cell>
          <cell r="AM172">
            <v>2.0929999000000001</v>
          </cell>
        </row>
        <row r="173">
          <cell r="H173">
            <v>0</v>
          </cell>
          <cell r="AM173">
            <v>2.0859999999999999</v>
          </cell>
        </row>
        <row r="174">
          <cell r="H174">
            <v>0</v>
          </cell>
          <cell r="AM174">
            <v>2.0750000000000002</v>
          </cell>
        </row>
        <row r="175">
          <cell r="H175">
            <v>0</v>
          </cell>
          <cell r="AM175">
            <v>2.1630001000000001</v>
          </cell>
        </row>
        <row r="176">
          <cell r="H176">
            <v>0</v>
          </cell>
          <cell r="AM176">
            <v>2.1280000000000001</v>
          </cell>
        </row>
        <row r="177">
          <cell r="H177">
            <v>0</v>
          </cell>
          <cell r="AM177">
            <v>2.1040000999999999</v>
          </cell>
        </row>
        <row r="178">
          <cell r="H178">
            <v>0</v>
          </cell>
          <cell r="AM178">
            <v>2.1749999999999998</v>
          </cell>
        </row>
        <row r="179">
          <cell r="H179">
            <v>0</v>
          </cell>
          <cell r="AM179">
            <v>2.1719998999999999</v>
          </cell>
        </row>
        <row r="180">
          <cell r="H180">
            <v>0</v>
          </cell>
          <cell r="AM180">
            <v>0</v>
          </cell>
        </row>
        <row r="181">
          <cell r="H181">
            <v>0</v>
          </cell>
          <cell r="AM181">
            <v>2.1900000999999998</v>
          </cell>
        </row>
        <row r="182">
          <cell r="H182">
            <v>0</v>
          </cell>
          <cell r="AM182">
            <v>2.1320000000000001</v>
          </cell>
        </row>
        <row r="183">
          <cell r="H183">
            <v>0</v>
          </cell>
          <cell r="AM183">
            <v>0</v>
          </cell>
        </row>
        <row r="184">
          <cell r="H184">
            <v>0</v>
          </cell>
          <cell r="AM184">
            <v>0</v>
          </cell>
        </row>
        <row r="185">
          <cell r="H185">
            <v>0</v>
          </cell>
          <cell r="AM185">
            <v>0</v>
          </cell>
        </row>
        <row r="186">
          <cell r="H186">
            <v>0</v>
          </cell>
          <cell r="AM186">
            <v>0</v>
          </cell>
        </row>
        <row r="187">
          <cell r="H187">
            <v>0</v>
          </cell>
          <cell r="AM187">
            <v>0</v>
          </cell>
        </row>
        <row r="188">
          <cell r="H188">
            <v>0</v>
          </cell>
          <cell r="AM188">
            <v>0</v>
          </cell>
        </row>
        <row r="189">
          <cell r="H189">
            <v>0</v>
          </cell>
          <cell r="AM189">
            <v>0</v>
          </cell>
        </row>
        <row r="190">
          <cell r="H190">
            <v>0</v>
          </cell>
          <cell r="AM190">
            <v>0</v>
          </cell>
        </row>
        <row r="191">
          <cell r="H191">
            <v>0</v>
          </cell>
          <cell r="AM191">
            <v>0</v>
          </cell>
        </row>
        <row r="192">
          <cell r="H192">
            <v>0</v>
          </cell>
          <cell r="AM192">
            <v>2.3340000999999999</v>
          </cell>
        </row>
        <row r="193">
          <cell r="H193">
            <v>0</v>
          </cell>
          <cell r="AM193">
            <v>2.3220000000000001</v>
          </cell>
        </row>
        <row r="194">
          <cell r="H194">
            <v>0</v>
          </cell>
          <cell r="AM194">
            <v>2.3469999000000001</v>
          </cell>
        </row>
        <row r="195">
          <cell r="H195">
            <v>0</v>
          </cell>
          <cell r="AM195">
            <v>2.3159999999999998</v>
          </cell>
        </row>
        <row r="196">
          <cell r="H196">
            <v>0</v>
          </cell>
          <cell r="AM196">
            <v>2.516</v>
          </cell>
        </row>
        <row r="197">
          <cell r="H197">
            <v>0</v>
          </cell>
          <cell r="AM197">
            <v>2.4890001000000002</v>
          </cell>
        </row>
        <row r="198">
          <cell r="H198">
            <v>0</v>
          </cell>
          <cell r="AM198">
            <v>2.3369998999999999</v>
          </cell>
        </row>
        <row r="199">
          <cell r="H199">
            <v>0</v>
          </cell>
          <cell r="AM199">
            <v>2.3929999</v>
          </cell>
        </row>
        <row r="200">
          <cell r="H200">
            <v>0</v>
          </cell>
          <cell r="AM200">
            <v>2.3679999999999999</v>
          </cell>
        </row>
        <row r="201">
          <cell r="H201">
            <v>0</v>
          </cell>
          <cell r="AM201">
            <v>2.0940001000000001</v>
          </cell>
        </row>
        <row r="202">
          <cell r="H202">
            <v>0</v>
          </cell>
          <cell r="AM202">
            <v>2.0659999999999998</v>
          </cell>
        </row>
        <row r="203">
          <cell r="H203">
            <v>0</v>
          </cell>
          <cell r="AM203">
            <v>2.0569999000000001</v>
          </cell>
        </row>
        <row r="204">
          <cell r="H204">
            <v>0</v>
          </cell>
          <cell r="AM204">
            <v>2.1029998999999999</v>
          </cell>
        </row>
        <row r="205">
          <cell r="H205">
            <v>0</v>
          </cell>
          <cell r="AM205">
            <v>2.1099999</v>
          </cell>
        </row>
        <row r="206">
          <cell r="H206">
            <v>0</v>
          </cell>
          <cell r="AM206">
            <v>0</v>
          </cell>
        </row>
        <row r="207">
          <cell r="H207">
            <v>0</v>
          </cell>
          <cell r="AM207">
            <v>0</v>
          </cell>
        </row>
        <row r="208">
          <cell r="H208">
            <v>0</v>
          </cell>
          <cell r="AM208">
            <v>2.3870000999999998</v>
          </cell>
        </row>
        <row r="209">
          <cell r="H209">
            <v>0</v>
          </cell>
          <cell r="AM209">
            <v>2.3610001</v>
          </cell>
        </row>
        <row r="210">
          <cell r="H210">
            <v>0</v>
          </cell>
          <cell r="AM210">
            <v>2.3710000999999998</v>
          </cell>
        </row>
        <row r="211">
          <cell r="H211">
            <v>0</v>
          </cell>
          <cell r="AM211">
            <v>2.3719999999999999</v>
          </cell>
        </row>
        <row r="212">
          <cell r="H212">
            <v>0</v>
          </cell>
          <cell r="AM212">
            <v>2.3159999999999998</v>
          </cell>
        </row>
        <row r="213">
          <cell r="H213">
            <v>0</v>
          </cell>
          <cell r="AM213">
            <v>2.3050001</v>
          </cell>
        </row>
        <row r="214">
          <cell r="H214">
            <v>0</v>
          </cell>
          <cell r="AM214">
            <v>2.2959999999999998</v>
          </cell>
        </row>
        <row r="215">
          <cell r="H215">
            <v>0</v>
          </cell>
          <cell r="AM215">
            <v>2.335</v>
          </cell>
        </row>
        <row r="216">
          <cell r="H216">
            <v>0</v>
          </cell>
          <cell r="AM216">
            <v>2.319</v>
          </cell>
        </row>
        <row r="217">
          <cell r="H217">
            <v>0</v>
          </cell>
          <cell r="AM217">
            <v>2.3290000000000002</v>
          </cell>
        </row>
        <row r="218">
          <cell r="H218">
            <v>0</v>
          </cell>
          <cell r="AM218">
            <v>2.1080000000000001</v>
          </cell>
        </row>
        <row r="219">
          <cell r="H219">
            <v>0</v>
          </cell>
          <cell r="AM219">
            <v>2.125</v>
          </cell>
        </row>
        <row r="220">
          <cell r="H220">
            <v>0</v>
          </cell>
          <cell r="AM220">
            <v>2.1080000000000001</v>
          </cell>
        </row>
        <row r="221">
          <cell r="H221">
            <v>0</v>
          </cell>
          <cell r="AM221">
            <v>2.125</v>
          </cell>
        </row>
        <row r="222">
          <cell r="H222">
            <v>0</v>
          </cell>
          <cell r="AM222">
            <v>2.0990000000000002</v>
          </cell>
        </row>
        <row r="223">
          <cell r="H223">
            <v>0</v>
          </cell>
          <cell r="AM223">
            <v>2.089</v>
          </cell>
        </row>
        <row r="224">
          <cell r="H224">
            <v>0</v>
          </cell>
          <cell r="AM224">
            <v>2.1140001000000002</v>
          </cell>
        </row>
        <row r="225">
          <cell r="H225">
            <v>0</v>
          </cell>
          <cell r="AM225">
            <v>2.0910001</v>
          </cell>
        </row>
        <row r="226">
          <cell r="H226">
            <v>0</v>
          </cell>
          <cell r="AM226">
            <v>2.0750000000000002</v>
          </cell>
        </row>
        <row r="227">
          <cell r="H227">
            <v>0</v>
          </cell>
          <cell r="AM227">
            <v>2.0829998999999999</v>
          </cell>
        </row>
        <row r="228">
          <cell r="H228">
            <v>0</v>
          </cell>
          <cell r="AM228">
            <v>2.073</v>
          </cell>
        </row>
        <row r="229">
          <cell r="H229">
            <v>0</v>
          </cell>
          <cell r="AM229">
            <v>2.0750000000000002</v>
          </cell>
        </row>
        <row r="230">
          <cell r="H230">
            <v>0</v>
          </cell>
          <cell r="AM230">
            <v>2.1389999</v>
          </cell>
        </row>
        <row r="231">
          <cell r="H231">
            <v>0</v>
          </cell>
          <cell r="AM231">
            <v>2.141</v>
          </cell>
        </row>
        <row r="232">
          <cell r="H232">
            <v>0</v>
          </cell>
          <cell r="AM232">
            <v>2.1340001000000002</v>
          </cell>
        </row>
        <row r="233">
          <cell r="H233">
            <v>0</v>
          </cell>
          <cell r="AM233">
            <v>2.125</v>
          </cell>
        </row>
        <row r="234">
          <cell r="H234">
            <v>0</v>
          </cell>
          <cell r="AM234">
            <v>2.1349999999999998</v>
          </cell>
        </row>
        <row r="235">
          <cell r="H235">
            <v>0</v>
          </cell>
          <cell r="AM235">
            <v>2.1960001</v>
          </cell>
        </row>
        <row r="236">
          <cell r="H236">
            <v>0</v>
          </cell>
          <cell r="AM236">
            <v>2.1619999000000001</v>
          </cell>
        </row>
        <row r="237">
          <cell r="H237">
            <v>0</v>
          </cell>
          <cell r="AM237">
            <v>2.1309999999999998</v>
          </cell>
        </row>
        <row r="238">
          <cell r="H238">
            <v>0</v>
          </cell>
          <cell r="AM238">
            <v>2.1440001</v>
          </cell>
        </row>
        <row r="239">
          <cell r="H239">
            <v>0</v>
          </cell>
          <cell r="AM239">
            <v>2.1570000999999999</v>
          </cell>
        </row>
        <row r="240">
          <cell r="H240">
            <v>0</v>
          </cell>
          <cell r="AM240">
            <v>2.1500001000000002</v>
          </cell>
        </row>
        <row r="241">
          <cell r="H241">
            <v>0</v>
          </cell>
          <cell r="AM241">
            <v>2.1349999999999998</v>
          </cell>
        </row>
        <row r="242">
          <cell r="H242">
            <v>0</v>
          </cell>
          <cell r="AM242">
            <v>2.1099999</v>
          </cell>
        </row>
        <row r="243">
          <cell r="H243">
            <v>0</v>
          </cell>
          <cell r="AM243">
            <v>2.1199998999999998</v>
          </cell>
        </row>
        <row r="244">
          <cell r="H244">
            <v>0</v>
          </cell>
          <cell r="AM244">
            <v>2.1159998999999998</v>
          </cell>
        </row>
        <row r="245">
          <cell r="H245">
            <v>0</v>
          </cell>
          <cell r="AM245">
            <v>2.1110001</v>
          </cell>
        </row>
        <row r="246">
          <cell r="H246">
            <v>0</v>
          </cell>
          <cell r="AM246">
            <v>2.0990000000000002</v>
          </cell>
        </row>
        <row r="247">
          <cell r="H247">
            <v>0</v>
          </cell>
          <cell r="AM247">
            <v>2.0929999000000001</v>
          </cell>
        </row>
        <row r="248">
          <cell r="H248">
            <v>0</v>
          </cell>
          <cell r="AM248">
            <v>2.3800001000000002</v>
          </cell>
        </row>
        <row r="249">
          <cell r="H249">
            <v>0</v>
          </cell>
          <cell r="AM249">
            <v>2.3809999999999998</v>
          </cell>
        </row>
        <row r="250">
          <cell r="H250">
            <v>0</v>
          </cell>
          <cell r="AM250">
            <v>2.3510000999999998</v>
          </cell>
        </row>
        <row r="251">
          <cell r="H251">
            <v>0</v>
          </cell>
          <cell r="AM251">
            <v>2.3169998999999999</v>
          </cell>
        </row>
        <row r="252">
          <cell r="H252">
            <v>0</v>
          </cell>
          <cell r="AM252">
            <v>2.3559999</v>
          </cell>
        </row>
        <row r="253">
          <cell r="H253">
            <v>0</v>
          </cell>
          <cell r="AM253">
            <v>2.2959999999999998</v>
          </cell>
        </row>
        <row r="254">
          <cell r="H254">
            <v>0</v>
          </cell>
          <cell r="AM254">
            <v>2.3210001</v>
          </cell>
        </row>
        <row r="255">
          <cell r="H255">
            <v>0</v>
          </cell>
          <cell r="AM255">
            <v>2.3260000000000001</v>
          </cell>
        </row>
        <row r="256">
          <cell r="H256">
            <v>0</v>
          </cell>
          <cell r="AM256">
            <v>2.335</v>
          </cell>
        </row>
        <row r="257">
          <cell r="H257">
            <v>0</v>
          </cell>
          <cell r="AM257">
            <v>2.0990000000000002</v>
          </cell>
        </row>
        <row r="258">
          <cell r="H258">
            <v>0</v>
          </cell>
          <cell r="AM258">
            <v>2.0920000000000001</v>
          </cell>
        </row>
        <row r="259">
          <cell r="H259">
            <v>0</v>
          </cell>
          <cell r="AM259">
            <v>2.1029998999999999</v>
          </cell>
        </row>
        <row r="260">
          <cell r="H260">
            <v>0</v>
          </cell>
          <cell r="AM260">
            <v>2.0999998999999998</v>
          </cell>
        </row>
        <row r="261">
          <cell r="H261">
            <v>0</v>
          </cell>
          <cell r="AM261">
            <v>2.1179999999999999</v>
          </cell>
        </row>
        <row r="262">
          <cell r="H262">
            <v>0</v>
          </cell>
          <cell r="AM262">
            <v>2.069</v>
          </cell>
        </row>
        <row r="263">
          <cell r="H263">
            <v>0</v>
          </cell>
          <cell r="AM263">
            <v>2.1190000000000002</v>
          </cell>
        </row>
        <row r="264">
          <cell r="H264">
            <v>0</v>
          </cell>
          <cell r="AM264">
            <v>2.1059999</v>
          </cell>
        </row>
        <row r="265">
          <cell r="H265">
            <v>0</v>
          </cell>
          <cell r="AM265">
            <v>2.1709999999999998</v>
          </cell>
        </row>
        <row r="266">
          <cell r="H266">
            <v>0</v>
          </cell>
          <cell r="AM266">
            <v>2.165</v>
          </cell>
        </row>
        <row r="267">
          <cell r="H267">
            <v>0</v>
          </cell>
          <cell r="AM267">
            <v>2.1140001000000002</v>
          </cell>
        </row>
        <row r="268">
          <cell r="H268">
            <v>0</v>
          </cell>
          <cell r="AM268">
            <v>2.1579999999999999</v>
          </cell>
        </row>
        <row r="269">
          <cell r="H269">
            <v>0</v>
          </cell>
          <cell r="AM269">
            <v>2.1909999999999998</v>
          </cell>
        </row>
        <row r="270">
          <cell r="H270">
            <v>0</v>
          </cell>
          <cell r="AM270">
            <v>2.1419999999999999</v>
          </cell>
        </row>
        <row r="271">
          <cell r="H271">
            <v>0</v>
          </cell>
          <cell r="AM271">
            <v>2.1500001000000002</v>
          </cell>
        </row>
        <row r="272">
          <cell r="H272">
            <v>0</v>
          </cell>
          <cell r="AM272">
            <v>2.1419999999999999</v>
          </cell>
        </row>
        <row r="273">
          <cell r="H273">
            <v>0</v>
          </cell>
          <cell r="AM273">
            <v>2.1789999</v>
          </cell>
        </row>
        <row r="274">
          <cell r="H274">
            <v>0</v>
          </cell>
          <cell r="AM274">
            <v>2.1680000000000001</v>
          </cell>
        </row>
        <row r="275">
          <cell r="H275">
            <v>0</v>
          </cell>
          <cell r="AM275">
            <v>2.1619999000000001</v>
          </cell>
        </row>
        <row r="276">
          <cell r="H276">
            <v>0</v>
          </cell>
          <cell r="AM276">
            <v>2.125</v>
          </cell>
        </row>
        <row r="277">
          <cell r="H277">
            <v>0</v>
          </cell>
          <cell r="AM277">
            <v>2.1520000000000001</v>
          </cell>
        </row>
        <row r="278">
          <cell r="H278">
            <v>0</v>
          </cell>
          <cell r="AM278">
            <v>2.0940001000000001</v>
          </cell>
        </row>
        <row r="279">
          <cell r="H279">
            <v>0</v>
          </cell>
          <cell r="AM279">
            <v>2.1600001</v>
          </cell>
        </row>
        <row r="280">
          <cell r="H280">
            <v>0</v>
          </cell>
          <cell r="AM280">
            <v>0</v>
          </cell>
        </row>
        <row r="281">
          <cell r="H281">
            <v>0.44999999000000002</v>
          </cell>
          <cell r="AM281">
            <v>2.2516043451739125</v>
          </cell>
        </row>
        <row r="282">
          <cell r="H282">
            <v>0</v>
          </cell>
          <cell r="AM282">
            <v>0</v>
          </cell>
        </row>
        <row r="283">
          <cell r="H283">
            <v>0</v>
          </cell>
          <cell r="AM283">
            <v>0</v>
          </cell>
        </row>
        <row r="284">
          <cell r="H284">
            <v>0</v>
          </cell>
          <cell r="AM284">
            <v>0</v>
          </cell>
        </row>
        <row r="285">
          <cell r="H285">
            <v>0</v>
          </cell>
          <cell r="AM285">
            <v>0</v>
          </cell>
        </row>
        <row r="286">
          <cell r="H286">
            <v>0</v>
          </cell>
          <cell r="AM286">
            <v>0</v>
          </cell>
        </row>
        <row r="287">
          <cell r="H287">
            <v>0</v>
          </cell>
          <cell r="AM287">
            <v>0</v>
          </cell>
        </row>
        <row r="288">
          <cell r="H288">
            <v>0</v>
          </cell>
          <cell r="AM288">
            <v>0</v>
          </cell>
        </row>
        <row r="289">
          <cell r="H289">
            <v>0</v>
          </cell>
          <cell r="AM289">
            <v>0</v>
          </cell>
        </row>
        <row r="290">
          <cell r="H290">
            <v>0</v>
          </cell>
          <cell r="AM290">
            <v>0</v>
          </cell>
        </row>
        <row r="291">
          <cell r="H291">
            <v>0</v>
          </cell>
          <cell r="AM291">
            <v>0</v>
          </cell>
        </row>
        <row r="292">
          <cell r="H292">
            <v>0</v>
          </cell>
          <cell r="AM292">
            <v>0</v>
          </cell>
        </row>
        <row r="293">
          <cell r="H293">
            <v>0</v>
          </cell>
          <cell r="AM293">
            <v>0</v>
          </cell>
        </row>
        <row r="294">
          <cell r="H294">
            <v>0</v>
          </cell>
          <cell r="AM294">
            <v>0</v>
          </cell>
        </row>
        <row r="295">
          <cell r="H295">
            <v>0</v>
          </cell>
          <cell r="AM295">
            <v>0</v>
          </cell>
        </row>
        <row r="296">
          <cell r="H296">
            <v>0</v>
          </cell>
          <cell r="AM296">
            <v>0</v>
          </cell>
        </row>
        <row r="297">
          <cell r="H297">
            <v>0</v>
          </cell>
          <cell r="AM297">
            <v>0</v>
          </cell>
        </row>
        <row r="298">
          <cell r="H298">
            <v>0</v>
          </cell>
          <cell r="AM298">
            <v>0</v>
          </cell>
        </row>
        <row r="299">
          <cell r="H299">
            <v>0</v>
          </cell>
          <cell r="AM299">
            <v>0</v>
          </cell>
        </row>
        <row r="300">
          <cell r="H300">
            <v>0</v>
          </cell>
          <cell r="AM300">
            <v>0</v>
          </cell>
        </row>
        <row r="301">
          <cell r="H301">
            <v>0</v>
          </cell>
          <cell r="AM301">
            <v>0</v>
          </cell>
        </row>
        <row r="302">
          <cell r="H302">
            <v>0</v>
          </cell>
          <cell r="AM302">
            <v>0</v>
          </cell>
        </row>
        <row r="303">
          <cell r="H303">
            <v>0</v>
          </cell>
          <cell r="AM303">
            <v>0</v>
          </cell>
        </row>
        <row r="304">
          <cell r="H304">
            <v>0</v>
          </cell>
          <cell r="AM304">
            <v>0</v>
          </cell>
        </row>
        <row r="305">
          <cell r="H305">
            <v>0</v>
          </cell>
          <cell r="AM305">
            <v>0</v>
          </cell>
        </row>
        <row r="306">
          <cell r="H306">
            <v>0</v>
          </cell>
          <cell r="AM306">
            <v>0</v>
          </cell>
        </row>
        <row r="307">
          <cell r="H307">
            <v>0</v>
          </cell>
          <cell r="AM307">
            <v>0</v>
          </cell>
        </row>
        <row r="308">
          <cell r="H308">
            <v>0</v>
          </cell>
          <cell r="AM308">
            <v>0</v>
          </cell>
        </row>
        <row r="309">
          <cell r="H309">
            <v>0</v>
          </cell>
          <cell r="AM309">
            <v>0</v>
          </cell>
        </row>
        <row r="310">
          <cell r="H310">
            <v>0</v>
          </cell>
          <cell r="AM310">
            <v>0</v>
          </cell>
        </row>
        <row r="311">
          <cell r="H311">
            <v>0</v>
          </cell>
          <cell r="AM311">
            <v>0</v>
          </cell>
        </row>
        <row r="312">
          <cell r="H312">
            <v>0</v>
          </cell>
          <cell r="AM312">
            <v>0</v>
          </cell>
        </row>
        <row r="313">
          <cell r="H313">
            <v>0</v>
          </cell>
          <cell r="AM313">
            <v>0</v>
          </cell>
        </row>
        <row r="314">
          <cell r="H314">
            <v>0</v>
          </cell>
          <cell r="AM314">
            <v>0</v>
          </cell>
        </row>
        <row r="315">
          <cell r="H315">
            <v>0</v>
          </cell>
          <cell r="AM315">
            <v>0</v>
          </cell>
        </row>
        <row r="316">
          <cell r="H316">
            <v>0</v>
          </cell>
          <cell r="AM316">
            <v>0</v>
          </cell>
        </row>
        <row r="317">
          <cell r="H317">
            <v>0</v>
          </cell>
          <cell r="AM317">
            <v>0</v>
          </cell>
        </row>
        <row r="318">
          <cell r="H318">
            <v>0</v>
          </cell>
          <cell r="AM318">
            <v>0</v>
          </cell>
        </row>
        <row r="319">
          <cell r="H319">
            <v>0</v>
          </cell>
          <cell r="AM319">
            <v>0</v>
          </cell>
        </row>
        <row r="320">
          <cell r="H320">
            <v>0</v>
          </cell>
          <cell r="AM320">
            <v>0</v>
          </cell>
        </row>
        <row r="321">
          <cell r="H321">
            <v>0</v>
          </cell>
          <cell r="AM321">
            <v>0</v>
          </cell>
        </row>
        <row r="322">
          <cell r="H322">
            <v>0</v>
          </cell>
          <cell r="AM322">
            <v>0</v>
          </cell>
        </row>
        <row r="323">
          <cell r="H323">
            <v>0</v>
          </cell>
          <cell r="AM323">
            <v>0</v>
          </cell>
        </row>
        <row r="324">
          <cell r="H324">
            <v>0</v>
          </cell>
          <cell r="AM324">
            <v>0</v>
          </cell>
        </row>
        <row r="325">
          <cell r="H325">
            <v>0</v>
          </cell>
          <cell r="AM325">
            <v>0</v>
          </cell>
        </row>
        <row r="326">
          <cell r="H326">
            <v>0</v>
          </cell>
          <cell r="AM326">
            <v>0</v>
          </cell>
        </row>
        <row r="327">
          <cell r="H327">
            <v>0</v>
          </cell>
          <cell r="AM327">
            <v>0</v>
          </cell>
        </row>
        <row r="328">
          <cell r="H328">
            <v>0</v>
          </cell>
          <cell r="AM328">
            <v>0</v>
          </cell>
        </row>
        <row r="329">
          <cell r="H329">
            <v>0</v>
          </cell>
          <cell r="AM329">
            <v>0</v>
          </cell>
        </row>
        <row r="330">
          <cell r="H330">
            <v>0</v>
          </cell>
          <cell r="AM330">
            <v>0</v>
          </cell>
        </row>
        <row r="331">
          <cell r="H331">
            <v>0</v>
          </cell>
          <cell r="AM331">
            <v>0</v>
          </cell>
        </row>
        <row r="332">
          <cell r="H332">
            <v>0</v>
          </cell>
          <cell r="AM332">
            <v>0</v>
          </cell>
        </row>
        <row r="333">
          <cell r="H333">
            <v>0</v>
          </cell>
          <cell r="AM333">
            <v>0</v>
          </cell>
        </row>
        <row r="334">
          <cell r="H334">
            <v>0</v>
          </cell>
          <cell r="AM334">
            <v>0</v>
          </cell>
        </row>
        <row r="335">
          <cell r="H335">
            <v>0</v>
          </cell>
          <cell r="AM335">
            <v>0</v>
          </cell>
        </row>
        <row r="336">
          <cell r="H336">
            <v>0</v>
          </cell>
          <cell r="AM336">
            <v>0</v>
          </cell>
        </row>
        <row r="337">
          <cell r="H337">
            <v>0</v>
          </cell>
          <cell r="AM337">
            <v>0</v>
          </cell>
        </row>
        <row r="338">
          <cell r="H338">
            <v>0</v>
          </cell>
          <cell r="AM338">
            <v>0</v>
          </cell>
        </row>
        <row r="339">
          <cell r="H339">
            <v>0</v>
          </cell>
          <cell r="AM339">
            <v>0</v>
          </cell>
        </row>
        <row r="340">
          <cell r="H340">
            <v>0</v>
          </cell>
          <cell r="AM340">
            <v>0</v>
          </cell>
        </row>
        <row r="341">
          <cell r="H341">
            <v>0</v>
          </cell>
          <cell r="AM341">
            <v>0</v>
          </cell>
        </row>
        <row r="342">
          <cell r="H342">
            <v>0</v>
          </cell>
          <cell r="AM342">
            <v>0</v>
          </cell>
        </row>
        <row r="343">
          <cell r="H343">
            <v>0</v>
          </cell>
          <cell r="AM343">
            <v>0</v>
          </cell>
        </row>
        <row r="344">
          <cell r="H344">
            <v>0</v>
          </cell>
          <cell r="AM344">
            <v>0</v>
          </cell>
        </row>
        <row r="345">
          <cell r="H345">
            <v>0</v>
          </cell>
          <cell r="AM345">
            <v>0</v>
          </cell>
        </row>
        <row r="346">
          <cell r="H346">
            <v>0</v>
          </cell>
          <cell r="AM346">
            <v>0</v>
          </cell>
        </row>
        <row r="347">
          <cell r="H347">
            <v>0</v>
          </cell>
          <cell r="AM347">
            <v>0</v>
          </cell>
        </row>
        <row r="348">
          <cell r="H348">
            <v>0</v>
          </cell>
          <cell r="AM348">
            <v>0</v>
          </cell>
        </row>
        <row r="349">
          <cell r="H349">
            <v>0</v>
          </cell>
          <cell r="AM349">
            <v>0</v>
          </cell>
        </row>
        <row r="350">
          <cell r="H350">
            <v>0</v>
          </cell>
          <cell r="AM350">
            <v>0</v>
          </cell>
        </row>
        <row r="351">
          <cell r="H351">
            <v>0</v>
          </cell>
          <cell r="AM351">
            <v>0</v>
          </cell>
        </row>
        <row r="352">
          <cell r="H352">
            <v>0</v>
          </cell>
          <cell r="AM352">
            <v>0</v>
          </cell>
        </row>
        <row r="353">
          <cell r="H353">
            <v>0</v>
          </cell>
          <cell r="AM353">
            <v>0</v>
          </cell>
        </row>
        <row r="354">
          <cell r="H354">
            <v>0</v>
          </cell>
          <cell r="AM354">
            <v>0</v>
          </cell>
        </row>
        <row r="355">
          <cell r="H355">
            <v>0</v>
          </cell>
          <cell r="AM355">
            <v>0</v>
          </cell>
        </row>
        <row r="356">
          <cell r="H356">
            <v>0</v>
          </cell>
          <cell r="AM356">
            <v>0</v>
          </cell>
        </row>
        <row r="357">
          <cell r="H357">
            <v>0</v>
          </cell>
          <cell r="AM357">
            <v>0</v>
          </cell>
        </row>
        <row r="358">
          <cell r="H358">
            <v>0</v>
          </cell>
          <cell r="AM358">
            <v>0</v>
          </cell>
        </row>
        <row r="359">
          <cell r="H359">
            <v>0</v>
          </cell>
          <cell r="AM359">
            <v>0</v>
          </cell>
        </row>
        <row r="360">
          <cell r="H360">
            <v>0</v>
          </cell>
          <cell r="AM360">
            <v>0</v>
          </cell>
        </row>
        <row r="361">
          <cell r="H361">
            <v>0</v>
          </cell>
          <cell r="AM361">
            <v>0</v>
          </cell>
        </row>
        <row r="362">
          <cell r="H362">
            <v>0</v>
          </cell>
          <cell r="AM362">
            <v>0</v>
          </cell>
        </row>
        <row r="363">
          <cell r="H363">
            <v>0</v>
          </cell>
          <cell r="AM363">
            <v>0</v>
          </cell>
        </row>
        <row r="364">
          <cell r="H364">
            <v>0</v>
          </cell>
          <cell r="AM364">
            <v>0</v>
          </cell>
        </row>
        <row r="365">
          <cell r="H365">
            <v>0</v>
          </cell>
          <cell r="AM365">
            <v>0</v>
          </cell>
        </row>
        <row r="366">
          <cell r="H366">
            <v>0</v>
          </cell>
          <cell r="AM366">
            <v>0</v>
          </cell>
        </row>
        <row r="367">
          <cell r="H367">
            <v>0</v>
          </cell>
          <cell r="AM367">
            <v>0</v>
          </cell>
        </row>
        <row r="368">
          <cell r="H368">
            <v>0</v>
          </cell>
          <cell r="AM368">
            <v>0</v>
          </cell>
        </row>
        <row r="369">
          <cell r="H369">
            <v>0</v>
          </cell>
          <cell r="AM369">
            <v>0</v>
          </cell>
        </row>
        <row r="370">
          <cell r="H370">
            <v>0</v>
          </cell>
          <cell r="AM370">
            <v>0</v>
          </cell>
        </row>
        <row r="371">
          <cell r="H371">
            <v>0</v>
          </cell>
          <cell r="AM371">
            <v>0</v>
          </cell>
        </row>
        <row r="372">
          <cell r="H372">
            <v>0</v>
          </cell>
          <cell r="AM372">
            <v>0</v>
          </cell>
        </row>
        <row r="373">
          <cell r="H373">
            <v>0</v>
          </cell>
          <cell r="AM373">
            <v>0</v>
          </cell>
        </row>
        <row r="374">
          <cell r="H374">
            <v>0</v>
          </cell>
          <cell r="AM374">
            <v>0</v>
          </cell>
        </row>
        <row r="375">
          <cell r="H375">
            <v>0</v>
          </cell>
          <cell r="AM375">
            <v>0</v>
          </cell>
        </row>
        <row r="376">
          <cell r="H376">
            <v>0</v>
          </cell>
          <cell r="AM376">
            <v>0</v>
          </cell>
        </row>
        <row r="377">
          <cell r="H377">
            <v>0</v>
          </cell>
          <cell r="AM377">
            <v>0</v>
          </cell>
        </row>
        <row r="378">
          <cell r="H378">
            <v>0</v>
          </cell>
          <cell r="AM378">
            <v>0</v>
          </cell>
        </row>
        <row r="379">
          <cell r="H379">
            <v>0</v>
          </cell>
          <cell r="AM379">
            <v>0</v>
          </cell>
        </row>
        <row r="380">
          <cell r="H380">
            <v>0</v>
          </cell>
          <cell r="AM380">
            <v>0</v>
          </cell>
        </row>
        <row r="381">
          <cell r="H381">
            <v>0</v>
          </cell>
          <cell r="AM381">
            <v>0</v>
          </cell>
        </row>
        <row r="382">
          <cell r="H382">
            <v>0</v>
          </cell>
          <cell r="AM382">
            <v>0</v>
          </cell>
        </row>
        <row r="383">
          <cell r="H383">
            <v>0</v>
          </cell>
          <cell r="AM383">
            <v>0</v>
          </cell>
        </row>
        <row r="384">
          <cell r="H384">
            <v>0</v>
          </cell>
          <cell r="AM384">
            <v>0</v>
          </cell>
        </row>
        <row r="385">
          <cell r="H385">
            <v>0</v>
          </cell>
          <cell r="AM385">
            <v>0</v>
          </cell>
        </row>
        <row r="386">
          <cell r="H386">
            <v>0</v>
          </cell>
          <cell r="AM386">
            <v>0</v>
          </cell>
        </row>
        <row r="387">
          <cell r="H387">
            <v>0</v>
          </cell>
          <cell r="AM387">
            <v>0</v>
          </cell>
        </row>
        <row r="388">
          <cell r="H388">
            <v>0</v>
          </cell>
          <cell r="AM388">
            <v>0</v>
          </cell>
        </row>
        <row r="389">
          <cell r="H389">
            <v>0</v>
          </cell>
          <cell r="AM389">
            <v>0</v>
          </cell>
        </row>
        <row r="390">
          <cell r="H390">
            <v>0</v>
          </cell>
          <cell r="AM390">
            <v>0</v>
          </cell>
        </row>
        <row r="391">
          <cell r="H391">
            <v>0</v>
          </cell>
          <cell r="AM391">
            <v>0</v>
          </cell>
        </row>
        <row r="392">
          <cell r="H392">
            <v>0</v>
          </cell>
          <cell r="AM392">
            <v>0</v>
          </cell>
        </row>
        <row r="393">
          <cell r="H393">
            <v>0</v>
          </cell>
          <cell r="AM393">
            <v>0</v>
          </cell>
        </row>
        <row r="394">
          <cell r="H394">
            <v>0</v>
          </cell>
          <cell r="AM394">
            <v>0</v>
          </cell>
        </row>
        <row r="395">
          <cell r="H395">
            <v>0</v>
          </cell>
          <cell r="AM395">
            <v>0</v>
          </cell>
        </row>
        <row r="396">
          <cell r="H396">
            <v>0</v>
          </cell>
          <cell r="AM396">
            <v>0</v>
          </cell>
        </row>
        <row r="397">
          <cell r="H397">
            <v>0</v>
          </cell>
          <cell r="AM397">
            <v>0</v>
          </cell>
        </row>
        <row r="398">
          <cell r="H398">
            <v>0</v>
          </cell>
          <cell r="AM398">
            <v>0</v>
          </cell>
        </row>
        <row r="399">
          <cell r="H399">
            <v>0</v>
          </cell>
          <cell r="AM399">
            <v>0</v>
          </cell>
        </row>
        <row r="400">
          <cell r="H400">
            <v>0</v>
          </cell>
          <cell r="AM400">
            <v>0</v>
          </cell>
        </row>
        <row r="401">
          <cell r="H401">
            <v>4</v>
          </cell>
          <cell r="AM401">
            <v>0</v>
          </cell>
        </row>
        <row r="402">
          <cell r="H402">
            <v>0</v>
          </cell>
          <cell r="AM402">
            <v>0</v>
          </cell>
        </row>
        <row r="403">
          <cell r="H403">
            <v>0</v>
          </cell>
          <cell r="AM403">
            <v>2.1730000999999999</v>
          </cell>
        </row>
        <row r="404">
          <cell r="H404">
            <v>0</v>
          </cell>
          <cell r="AM404">
            <v>2.1800001</v>
          </cell>
        </row>
        <row r="405">
          <cell r="H405">
            <v>0</v>
          </cell>
          <cell r="AM405">
            <v>2.1179999999999999</v>
          </cell>
        </row>
        <row r="406">
          <cell r="H406">
            <v>0</v>
          </cell>
          <cell r="AM406">
            <v>2.5169999999999999</v>
          </cell>
        </row>
        <row r="407">
          <cell r="H407">
            <v>0</v>
          </cell>
          <cell r="AM407">
            <v>2.3599999</v>
          </cell>
        </row>
        <row r="408">
          <cell r="H408">
            <v>0</v>
          </cell>
          <cell r="AM408">
            <v>2.4119999000000001</v>
          </cell>
        </row>
        <row r="409">
          <cell r="H409">
            <v>0</v>
          </cell>
          <cell r="AM409">
            <v>2.1470001000000001</v>
          </cell>
        </row>
        <row r="410">
          <cell r="H410">
            <v>0</v>
          </cell>
          <cell r="AM410">
            <v>2.1359998999999998</v>
          </cell>
        </row>
        <row r="411">
          <cell r="H411">
            <v>0</v>
          </cell>
          <cell r="AM411">
            <v>2.4049999999999998</v>
          </cell>
        </row>
        <row r="412">
          <cell r="H412">
            <v>0</v>
          </cell>
          <cell r="AM412">
            <v>1.9950000000000001</v>
          </cell>
        </row>
        <row r="413">
          <cell r="H413">
            <v>0</v>
          </cell>
          <cell r="AM413">
            <v>2.2400000000000002</v>
          </cell>
        </row>
        <row r="414">
          <cell r="H414">
            <v>0</v>
          </cell>
          <cell r="AM414">
            <v>2.4860001</v>
          </cell>
        </row>
        <row r="415">
          <cell r="H415">
            <v>0</v>
          </cell>
          <cell r="AM415">
            <v>2.1559998999999999</v>
          </cell>
        </row>
        <row r="416">
          <cell r="H416">
            <v>0</v>
          </cell>
          <cell r="AM416">
            <v>2.4619998999999999</v>
          </cell>
        </row>
        <row r="417">
          <cell r="H417">
            <v>0</v>
          </cell>
          <cell r="AM417">
            <v>0</v>
          </cell>
        </row>
        <row r="418">
          <cell r="H418">
            <v>0</v>
          </cell>
          <cell r="AM418">
            <v>0</v>
          </cell>
        </row>
        <row r="419">
          <cell r="H419">
            <v>0</v>
          </cell>
          <cell r="AM419">
            <v>0</v>
          </cell>
        </row>
        <row r="420">
          <cell r="H420">
            <v>0</v>
          </cell>
          <cell r="AM420">
            <v>0</v>
          </cell>
        </row>
        <row r="421">
          <cell r="H421">
            <v>0</v>
          </cell>
          <cell r="AM421">
            <v>0</v>
          </cell>
        </row>
        <row r="422">
          <cell r="H422">
            <v>0</v>
          </cell>
          <cell r="AM422">
            <v>0</v>
          </cell>
        </row>
        <row r="423">
          <cell r="H423">
            <v>0</v>
          </cell>
          <cell r="AM423">
            <v>0</v>
          </cell>
        </row>
        <row r="424">
          <cell r="H424">
            <v>0</v>
          </cell>
          <cell r="AM424">
            <v>0</v>
          </cell>
        </row>
        <row r="425">
          <cell r="H425">
            <v>0</v>
          </cell>
          <cell r="AM425">
            <v>0</v>
          </cell>
        </row>
        <row r="426">
          <cell r="H426">
            <v>0</v>
          </cell>
          <cell r="AM426">
            <v>3.145</v>
          </cell>
        </row>
        <row r="427">
          <cell r="H427">
            <v>0</v>
          </cell>
          <cell r="AM427">
            <v>3.0070000000000001</v>
          </cell>
        </row>
        <row r="428">
          <cell r="H428">
            <v>0</v>
          </cell>
          <cell r="AM428">
            <v>2.3729998999999999</v>
          </cell>
        </row>
        <row r="429">
          <cell r="H429">
            <v>0</v>
          </cell>
          <cell r="AM429">
            <v>2.1309999999999998</v>
          </cell>
        </row>
        <row r="430">
          <cell r="H430">
            <v>0</v>
          </cell>
          <cell r="AM430">
            <v>2.1320000000000001</v>
          </cell>
        </row>
        <row r="431">
          <cell r="H431">
            <v>0</v>
          </cell>
          <cell r="AM431">
            <v>2.1530000999999999</v>
          </cell>
        </row>
        <row r="432">
          <cell r="H432">
            <v>0</v>
          </cell>
          <cell r="AM432">
            <v>2.1309999999999998</v>
          </cell>
        </row>
        <row r="433">
          <cell r="H433">
            <v>0</v>
          </cell>
          <cell r="AM433">
            <v>2.1570000999999999</v>
          </cell>
        </row>
        <row r="434">
          <cell r="H434">
            <v>0</v>
          </cell>
          <cell r="AM434">
            <v>2.141</v>
          </cell>
        </row>
        <row r="435">
          <cell r="H435">
            <v>0</v>
          </cell>
          <cell r="AM435">
            <v>2.1470001000000001</v>
          </cell>
        </row>
        <row r="436">
          <cell r="H436">
            <v>0</v>
          </cell>
          <cell r="AM436">
            <v>2.1570000999999999</v>
          </cell>
        </row>
        <row r="437">
          <cell r="H437">
            <v>0</v>
          </cell>
          <cell r="AM437">
            <v>2.1549999999999998</v>
          </cell>
        </row>
        <row r="438">
          <cell r="H438">
            <v>0</v>
          </cell>
          <cell r="AM438">
            <v>2.1440001</v>
          </cell>
        </row>
        <row r="439">
          <cell r="H439">
            <v>0</v>
          </cell>
          <cell r="AM439">
            <v>2.1480000000000001</v>
          </cell>
        </row>
        <row r="440">
          <cell r="H440">
            <v>0</v>
          </cell>
          <cell r="AM440">
            <v>2.1530000999999999</v>
          </cell>
        </row>
        <row r="441">
          <cell r="H441">
            <v>0</v>
          </cell>
          <cell r="AM441">
            <v>2.5869998999999999</v>
          </cell>
        </row>
        <row r="442">
          <cell r="H442">
            <v>0</v>
          </cell>
          <cell r="AM442">
            <v>2.1689999000000002</v>
          </cell>
        </row>
        <row r="443">
          <cell r="H443">
            <v>0</v>
          </cell>
          <cell r="AM443">
            <v>2.4340000000000002</v>
          </cell>
        </row>
        <row r="444">
          <cell r="H444">
            <v>0</v>
          </cell>
          <cell r="AM444">
            <v>2.1309999999999998</v>
          </cell>
        </row>
        <row r="445">
          <cell r="H445">
            <v>0</v>
          </cell>
          <cell r="AM445">
            <v>2.1229998999999999</v>
          </cell>
        </row>
        <row r="446">
          <cell r="H446">
            <v>0</v>
          </cell>
          <cell r="AM446">
            <v>2.1320000000000001</v>
          </cell>
        </row>
        <row r="447">
          <cell r="H447">
            <v>0</v>
          </cell>
          <cell r="AM447">
            <v>2.145</v>
          </cell>
        </row>
        <row r="448">
          <cell r="H448">
            <v>0</v>
          </cell>
          <cell r="AM448">
            <v>2.4560000999999998</v>
          </cell>
        </row>
        <row r="449">
          <cell r="H449">
            <v>0</v>
          </cell>
          <cell r="AM449">
            <v>2.181</v>
          </cell>
        </row>
        <row r="450">
          <cell r="H450">
            <v>0</v>
          </cell>
          <cell r="AM450">
            <v>2.4389999000000002</v>
          </cell>
        </row>
        <row r="451">
          <cell r="H451">
            <v>0</v>
          </cell>
          <cell r="AM451">
            <v>0</v>
          </cell>
        </row>
        <row r="452">
          <cell r="H452">
            <v>0</v>
          </cell>
          <cell r="AM452">
            <v>0</v>
          </cell>
        </row>
        <row r="453">
          <cell r="H453">
            <v>0</v>
          </cell>
          <cell r="AM453">
            <v>2.1700001000000002</v>
          </cell>
        </row>
        <row r="454">
          <cell r="H454">
            <v>0</v>
          </cell>
          <cell r="AM454">
            <v>2.1419999999999999</v>
          </cell>
        </row>
        <row r="455">
          <cell r="H455">
            <v>0</v>
          </cell>
          <cell r="AM455">
            <v>2.1489999000000002</v>
          </cell>
        </row>
        <row r="456">
          <cell r="H456">
            <v>0</v>
          </cell>
          <cell r="AM456">
            <v>2.1869999999999998</v>
          </cell>
        </row>
        <row r="457">
          <cell r="H457">
            <v>0</v>
          </cell>
          <cell r="AM457">
            <v>2.1359998999999998</v>
          </cell>
        </row>
        <row r="458">
          <cell r="H458">
            <v>0</v>
          </cell>
          <cell r="AM458">
            <v>2.1400001</v>
          </cell>
        </row>
        <row r="459">
          <cell r="H459">
            <v>0</v>
          </cell>
          <cell r="AM459">
            <v>2.2010000000000001</v>
          </cell>
        </row>
        <row r="460">
          <cell r="H460">
            <v>0</v>
          </cell>
          <cell r="AM460">
            <v>2.2060000999999998</v>
          </cell>
        </row>
        <row r="461">
          <cell r="H461">
            <v>0</v>
          </cell>
          <cell r="AM461">
            <v>2.1989999</v>
          </cell>
        </row>
        <row r="462">
          <cell r="H462">
            <v>0</v>
          </cell>
          <cell r="AM462">
            <v>2.2060000999999998</v>
          </cell>
        </row>
        <row r="463">
          <cell r="H463">
            <v>0</v>
          </cell>
          <cell r="AM463">
            <v>2.3180000999999999</v>
          </cell>
        </row>
        <row r="464">
          <cell r="H464">
            <v>0</v>
          </cell>
          <cell r="AM464">
            <v>2.8</v>
          </cell>
        </row>
        <row r="465">
          <cell r="H465">
            <v>0</v>
          </cell>
          <cell r="AM465">
            <v>2.3340000999999999</v>
          </cell>
        </row>
        <row r="466">
          <cell r="H466">
            <v>0</v>
          </cell>
          <cell r="AM466">
            <v>0</v>
          </cell>
        </row>
        <row r="467">
          <cell r="H467">
            <v>0</v>
          </cell>
          <cell r="AM467">
            <v>2.4180000000000001</v>
          </cell>
        </row>
        <row r="468">
          <cell r="H468">
            <v>0</v>
          </cell>
          <cell r="AM468">
            <v>2.0990000000000002</v>
          </cell>
        </row>
        <row r="469">
          <cell r="H469">
            <v>0</v>
          </cell>
          <cell r="AM469">
            <v>2.3369998999999999</v>
          </cell>
        </row>
        <row r="470">
          <cell r="H470">
            <v>0</v>
          </cell>
          <cell r="AM470">
            <v>0</v>
          </cell>
        </row>
        <row r="471">
          <cell r="H471">
            <v>0</v>
          </cell>
          <cell r="AM471">
            <v>0</v>
          </cell>
        </row>
        <row r="472">
          <cell r="H472">
            <v>0</v>
          </cell>
          <cell r="AM472">
            <v>0</v>
          </cell>
        </row>
        <row r="473">
          <cell r="H473">
            <v>0.89999998000000003</v>
          </cell>
          <cell r="AM473">
            <v>2.0979999999999999</v>
          </cell>
        </row>
        <row r="474">
          <cell r="H474">
            <v>0</v>
          </cell>
          <cell r="AM474">
            <v>2.1210000999999998</v>
          </cell>
        </row>
        <row r="475">
          <cell r="H475">
            <v>0</v>
          </cell>
          <cell r="AM475">
            <v>2.1159998999999998</v>
          </cell>
        </row>
        <row r="476">
          <cell r="H476">
            <v>0</v>
          </cell>
          <cell r="AM476">
            <v>2.3410001</v>
          </cell>
        </row>
        <row r="477">
          <cell r="H477">
            <v>0</v>
          </cell>
          <cell r="AM477">
            <v>2.1530000999999999</v>
          </cell>
        </row>
        <row r="478">
          <cell r="H478">
            <v>0</v>
          </cell>
          <cell r="AM478">
            <v>2.3870000999999998</v>
          </cell>
        </row>
        <row r="479">
          <cell r="H479">
            <v>0</v>
          </cell>
          <cell r="AM479">
            <v>2.1320000000000001</v>
          </cell>
        </row>
        <row r="480">
          <cell r="H480">
            <v>0</v>
          </cell>
          <cell r="AM480">
            <v>2.1570000999999999</v>
          </cell>
        </row>
        <row r="481">
          <cell r="H481">
            <v>0</v>
          </cell>
          <cell r="AM481">
            <v>2.3970001000000001</v>
          </cell>
        </row>
        <row r="482">
          <cell r="H482">
            <v>0</v>
          </cell>
          <cell r="AM482">
            <v>2.2999999999999998</v>
          </cell>
        </row>
        <row r="483">
          <cell r="H483">
            <v>0</v>
          </cell>
          <cell r="AM483">
            <v>2.3800001000000002</v>
          </cell>
        </row>
        <row r="484">
          <cell r="H484">
            <v>0</v>
          </cell>
          <cell r="AM484">
            <v>0</v>
          </cell>
        </row>
        <row r="485">
          <cell r="H485">
            <v>0</v>
          </cell>
          <cell r="AM485">
            <v>2.2648788015151506</v>
          </cell>
        </row>
        <row r="486">
          <cell r="H486">
            <v>0</v>
          </cell>
          <cell r="AM486">
            <v>0</v>
          </cell>
        </row>
        <row r="487">
          <cell r="H487">
            <v>0</v>
          </cell>
          <cell r="AM487">
            <v>0</v>
          </cell>
        </row>
        <row r="488">
          <cell r="H488">
            <v>0</v>
          </cell>
          <cell r="AM488">
            <v>0</v>
          </cell>
        </row>
        <row r="489">
          <cell r="H489">
            <v>0</v>
          </cell>
          <cell r="AM489">
            <v>0</v>
          </cell>
        </row>
        <row r="490">
          <cell r="H490">
            <v>0</v>
          </cell>
          <cell r="AM490">
            <v>0</v>
          </cell>
        </row>
        <row r="491">
          <cell r="H491">
            <v>0</v>
          </cell>
          <cell r="AM491">
            <v>0</v>
          </cell>
        </row>
        <row r="492">
          <cell r="H492">
            <v>0</v>
          </cell>
          <cell r="AM492">
            <v>0</v>
          </cell>
        </row>
        <row r="493">
          <cell r="H493">
            <v>0</v>
          </cell>
          <cell r="AM493">
            <v>0</v>
          </cell>
        </row>
        <row r="494">
          <cell r="H494">
            <v>0</v>
          </cell>
          <cell r="AM494">
            <v>0</v>
          </cell>
        </row>
        <row r="495">
          <cell r="H495">
            <v>0</v>
          </cell>
          <cell r="AM495">
            <v>0</v>
          </cell>
        </row>
        <row r="496">
          <cell r="H496">
            <v>0</v>
          </cell>
          <cell r="AM496">
            <v>0</v>
          </cell>
        </row>
        <row r="497">
          <cell r="H497">
            <v>0</v>
          </cell>
          <cell r="AM497">
            <v>0</v>
          </cell>
        </row>
        <row r="498">
          <cell r="H498">
            <v>0</v>
          </cell>
          <cell r="AM498">
            <v>0</v>
          </cell>
        </row>
        <row r="499">
          <cell r="H499">
            <v>0</v>
          </cell>
          <cell r="AM499">
            <v>0</v>
          </cell>
        </row>
        <row r="500">
          <cell r="H500">
            <v>0</v>
          </cell>
          <cell r="AM500">
            <v>0</v>
          </cell>
        </row>
        <row r="501">
          <cell r="H501">
            <v>0</v>
          </cell>
          <cell r="AM501">
            <v>0</v>
          </cell>
        </row>
        <row r="502">
          <cell r="H502">
            <v>0</v>
          </cell>
          <cell r="AM502">
            <v>0</v>
          </cell>
        </row>
        <row r="503">
          <cell r="H503">
            <v>0</v>
          </cell>
          <cell r="AM503">
            <v>0</v>
          </cell>
        </row>
        <row r="504">
          <cell r="H504">
            <v>0</v>
          </cell>
          <cell r="AM504">
            <v>0</v>
          </cell>
        </row>
        <row r="505">
          <cell r="H505">
            <v>0</v>
          </cell>
          <cell r="AM505">
            <v>0</v>
          </cell>
        </row>
        <row r="506">
          <cell r="H506">
            <v>0</v>
          </cell>
          <cell r="AM506">
            <v>0</v>
          </cell>
        </row>
        <row r="507">
          <cell r="H507">
            <v>0</v>
          </cell>
          <cell r="AM507">
            <v>0</v>
          </cell>
        </row>
        <row r="508">
          <cell r="H508">
            <v>0</v>
          </cell>
          <cell r="AM508">
            <v>0</v>
          </cell>
        </row>
        <row r="509">
          <cell r="H509">
            <v>0</v>
          </cell>
          <cell r="AM509">
            <v>0</v>
          </cell>
        </row>
        <row r="510">
          <cell r="H510">
            <v>0</v>
          </cell>
          <cell r="AM510">
            <v>0</v>
          </cell>
        </row>
        <row r="511">
          <cell r="H511">
            <v>0</v>
          </cell>
          <cell r="AM511">
            <v>0</v>
          </cell>
        </row>
        <row r="512">
          <cell r="H512">
            <v>0</v>
          </cell>
          <cell r="AM512">
            <v>0</v>
          </cell>
        </row>
        <row r="513">
          <cell r="H513">
            <v>0</v>
          </cell>
          <cell r="AM513">
            <v>0</v>
          </cell>
        </row>
        <row r="514">
          <cell r="H514">
            <v>0</v>
          </cell>
          <cell r="AM514">
            <v>0</v>
          </cell>
        </row>
        <row r="515">
          <cell r="H515">
            <v>0</v>
          </cell>
          <cell r="AM515">
            <v>0</v>
          </cell>
        </row>
        <row r="516">
          <cell r="H516">
            <v>0</v>
          </cell>
          <cell r="AM516">
            <v>0</v>
          </cell>
        </row>
        <row r="517">
          <cell r="H517">
            <v>0</v>
          </cell>
          <cell r="AM517">
            <v>0</v>
          </cell>
        </row>
        <row r="518">
          <cell r="H518">
            <v>0.44999999000000002</v>
          </cell>
          <cell r="AM518">
            <v>0</v>
          </cell>
        </row>
        <row r="519">
          <cell r="H519">
            <v>0</v>
          </cell>
          <cell r="AM519">
            <v>0</v>
          </cell>
        </row>
        <row r="520">
          <cell r="H520">
            <v>0</v>
          </cell>
          <cell r="AM520">
            <v>0</v>
          </cell>
        </row>
        <row r="521">
          <cell r="H521">
            <v>0</v>
          </cell>
          <cell r="AM521">
            <v>0</v>
          </cell>
        </row>
        <row r="522">
          <cell r="H522">
            <v>0</v>
          </cell>
          <cell r="AM522">
            <v>0</v>
          </cell>
        </row>
        <row r="523">
          <cell r="H523">
            <v>0</v>
          </cell>
          <cell r="AM523">
            <v>0</v>
          </cell>
        </row>
        <row r="524">
          <cell r="H524">
            <v>0</v>
          </cell>
          <cell r="AM524">
            <v>0</v>
          </cell>
        </row>
        <row r="525">
          <cell r="H525">
            <v>0</v>
          </cell>
          <cell r="AM525">
            <v>0</v>
          </cell>
        </row>
        <row r="526">
          <cell r="H526">
            <v>0</v>
          </cell>
          <cell r="AM526">
            <v>0</v>
          </cell>
        </row>
        <row r="527">
          <cell r="H527">
            <v>0</v>
          </cell>
          <cell r="AM527">
            <v>0</v>
          </cell>
        </row>
        <row r="528">
          <cell r="H528">
            <v>0</v>
          </cell>
          <cell r="AM528">
            <v>0</v>
          </cell>
        </row>
        <row r="529">
          <cell r="H529">
            <v>0</v>
          </cell>
          <cell r="AM529">
            <v>0</v>
          </cell>
        </row>
        <row r="530">
          <cell r="H530">
            <v>0</v>
          </cell>
          <cell r="AM530">
            <v>0</v>
          </cell>
        </row>
        <row r="531">
          <cell r="H531">
            <v>0</v>
          </cell>
          <cell r="AM531">
            <v>0</v>
          </cell>
        </row>
        <row r="532">
          <cell r="H532">
            <v>0</v>
          </cell>
          <cell r="AM532">
            <v>0</v>
          </cell>
        </row>
        <row r="533">
          <cell r="H533">
            <v>0</v>
          </cell>
          <cell r="AM533">
            <v>0</v>
          </cell>
        </row>
        <row r="534">
          <cell r="H534">
            <v>0</v>
          </cell>
          <cell r="AM534">
            <v>0</v>
          </cell>
        </row>
        <row r="535">
          <cell r="H535">
            <v>0</v>
          </cell>
          <cell r="AM535">
            <v>0</v>
          </cell>
        </row>
        <row r="536">
          <cell r="H536">
            <v>0</v>
          </cell>
          <cell r="AM536">
            <v>0</v>
          </cell>
        </row>
        <row r="537">
          <cell r="H537">
            <v>0</v>
          </cell>
          <cell r="AM537">
            <v>0</v>
          </cell>
        </row>
        <row r="538">
          <cell r="H538">
            <v>0</v>
          </cell>
          <cell r="AM538">
            <v>0</v>
          </cell>
        </row>
        <row r="539">
          <cell r="H539">
            <v>0</v>
          </cell>
          <cell r="AM539">
            <v>0</v>
          </cell>
        </row>
        <row r="540">
          <cell r="H540">
            <v>0</v>
          </cell>
          <cell r="AM540">
            <v>0</v>
          </cell>
        </row>
        <row r="541">
          <cell r="H541">
            <v>0</v>
          </cell>
          <cell r="AM541">
            <v>0</v>
          </cell>
        </row>
        <row r="542">
          <cell r="H542">
            <v>0</v>
          </cell>
          <cell r="AM542">
            <v>0</v>
          </cell>
        </row>
        <row r="543">
          <cell r="H543">
            <v>0</v>
          </cell>
          <cell r="AM543">
            <v>0</v>
          </cell>
        </row>
        <row r="544">
          <cell r="H544">
            <v>0</v>
          </cell>
          <cell r="AM544">
            <v>0</v>
          </cell>
        </row>
        <row r="545">
          <cell r="H545">
            <v>0</v>
          </cell>
          <cell r="AM545">
            <v>0</v>
          </cell>
        </row>
        <row r="546">
          <cell r="H546">
            <v>0</v>
          </cell>
          <cell r="AM546">
            <v>0</v>
          </cell>
        </row>
        <row r="547">
          <cell r="H547">
            <v>0</v>
          </cell>
          <cell r="AM547">
            <v>0</v>
          </cell>
        </row>
        <row r="548">
          <cell r="H548">
            <v>0</v>
          </cell>
          <cell r="AM548">
            <v>0</v>
          </cell>
        </row>
        <row r="549">
          <cell r="H549">
            <v>0</v>
          </cell>
          <cell r="AM549">
            <v>0</v>
          </cell>
        </row>
        <row r="550">
          <cell r="H550">
            <v>0</v>
          </cell>
          <cell r="AM550">
            <v>0</v>
          </cell>
        </row>
        <row r="551">
          <cell r="H551">
            <v>0</v>
          </cell>
          <cell r="AM551">
            <v>0</v>
          </cell>
        </row>
        <row r="552">
          <cell r="H552">
            <v>0</v>
          </cell>
          <cell r="AM552">
            <v>0</v>
          </cell>
        </row>
        <row r="553">
          <cell r="H553">
            <v>0</v>
          </cell>
          <cell r="AM553">
            <v>0</v>
          </cell>
        </row>
        <row r="554">
          <cell r="H554">
            <v>0</v>
          </cell>
          <cell r="AM554">
            <v>0</v>
          </cell>
        </row>
        <row r="555">
          <cell r="H555">
            <v>0</v>
          </cell>
          <cell r="AM555">
            <v>0</v>
          </cell>
        </row>
        <row r="556">
          <cell r="H556">
            <v>0</v>
          </cell>
          <cell r="AM556">
            <v>0</v>
          </cell>
        </row>
        <row r="557">
          <cell r="H557">
            <v>0</v>
          </cell>
          <cell r="AM557">
            <v>0</v>
          </cell>
        </row>
        <row r="558">
          <cell r="H558">
            <v>0</v>
          </cell>
          <cell r="AM558">
            <v>0</v>
          </cell>
        </row>
        <row r="559">
          <cell r="H559">
            <v>0</v>
          </cell>
          <cell r="AM559">
            <v>0</v>
          </cell>
        </row>
        <row r="560">
          <cell r="H560">
            <v>0</v>
          </cell>
          <cell r="AM560">
            <v>0</v>
          </cell>
        </row>
        <row r="561">
          <cell r="H561">
            <v>0</v>
          </cell>
          <cell r="AM561">
            <v>0</v>
          </cell>
        </row>
        <row r="562">
          <cell r="H562">
            <v>0</v>
          </cell>
          <cell r="AM562">
            <v>0</v>
          </cell>
        </row>
        <row r="563">
          <cell r="H563">
            <v>0</v>
          </cell>
          <cell r="AM563">
            <v>0</v>
          </cell>
        </row>
        <row r="564">
          <cell r="H564">
            <v>0</v>
          </cell>
          <cell r="AM564">
            <v>0</v>
          </cell>
        </row>
        <row r="565">
          <cell r="H565">
            <v>0</v>
          </cell>
          <cell r="AM565">
            <v>0</v>
          </cell>
        </row>
        <row r="566">
          <cell r="H566">
            <v>0</v>
          </cell>
          <cell r="AM566">
            <v>0</v>
          </cell>
        </row>
        <row r="567">
          <cell r="H567">
            <v>0</v>
          </cell>
          <cell r="AM567">
            <v>0</v>
          </cell>
        </row>
        <row r="568">
          <cell r="H568">
            <v>0</v>
          </cell>
          <cell r="AM568">
            <v>0</v>
          </cell>
        </row>
        <row r="569">
          <cell r="H569">
            <v>0</v>
          </cell>
          <cell r="AM569">
            <v>0</v>
          </cell>
        </row>
        <row r="570">
          <cell r="H570">
            <v>0</v>
          </cell>
          <cell r="AM570">
            <v>0</v>
          </cell>
        </row>
        <row r="571">
          <cell r="H571">
            <v>0</v>
          </cell>
          <cell r="AM571">
            <v>0</v>
          </cell>
        </row>
        <row r="572">
          <cell r="H572">
            <v>0</v>
          </cell>
          <cell r="AM572">
            <v>0</v>
          </cell>
        </row>
        <row r="573">
          <cell r="H573">
            <v>0</v>
          </cell>
          <cell r="AM573">
            <v>0</v>
          </cell>
        </row>
        <row r="574">
          <cell r="H574">
            <v>0</v>
          </cell>
          <cell r="AM574">
            <v>0</v>
          </cell>
        </row>
        <row r="575">
          <cell r="H575">
            <v>0</v>
          </cell>
          <cell r="AM575">
            <v>0</v>
          </cell>
        </row>
        <row r="576">
          <cell r="H576">
            <v>0</v>
          </cell>
          <cell r="AM576">
            <v>0</v>
          </cell>
        </row>
        <row r="577">
          <cell r="H577">
            <v>0</v>
          </cell>
          <cell r="AM577">
            <v>0</v>
          </cell>
        </row>
        <row r="578">
          <cell r="H578">
            <v>0</v>
          </cell>
          <cell r="AM578">
            <v>0</v>
          </cell>
        </row>
        <row r="579">
          <cell r="H579">
            <v>0</v>
          </cell>
          <cell r="AM579">
            <v>0</v>
          </cell>
        </row>
        <row r="580">
          <cell r="H580">
            <v>0</v>
          </cell>
          <cell r="AM580">
            <v>0</v>
          </cell>
        </row>
        <row r="581">
          <cell r="H581">
            <v>0</v>
          </cell>
          <cell r="AM581">
            <v>0</v>
          </cell>
        </row>
        <row r="582">
          <cell r="H582">
            <v>0</v>
          </cell>
          <cell r="AM582">
            <v>0</v>
          </cell>
        </row>
        <row r="583">
          <cell r="H583">
            <v>0</v>
          </cell>
          <cell r="AM583">
            <v>0</v>
          </cell>
        </row>
        <row r="584">
          <cell r="H584">
            <v>0</v>
          </cell>
          <cell r="AM584">
            <v>0</v>
          </cell>
        </row>
        <row r="585">
          <cell r="H585">
            <v>0</v>
          </cell>
          <cell r="AM585">
            <v>0</v>
          </cell>
        </row>
        <row r="586">
          <cell r="H586">
            <v>0</v>
          </cell>
          <cell r="AM586">
            <v>0</v>
          </cell>
        </row>
        <row r="587">
          <cell r="H587">
            <v>0</v>
          </cell>
          <cell r="AM587">
            <v>0</v>
          </cell>
        </row>
        <row r="588">
          <cell r="H588">
            <v>0</v>
          </cell>
          <cell r="AM588">
            <v>0</v>
          </cell>
        </row>
        <row r="589">
          <cell r="H589">
            <v>0</v>
          </cell>
          <cell r="AM589">
            <v>0</v>
          </cell>
        </row>
        <row r="590">
          <cell r="H590">
            <v>0</v>
          </cell>
          <cell r="AM590">
            <v>0</v>
          </cell>
        </row>
        <row r="591">
          <cell r="H591">
            <v>0</v>
          </cell>
          <cell r="AM591">
            <v>0</v>
          </cell>
        </row>
        <row r="592">
          <cell r="H592">
            <v>0</v>
          </cell>
          <cell r="AM592">
            <v>0</v>
          </cell>
        </row>
        <row r="593">
          <cell r="H593">
            <v>0</v>
          </cell>
          <cell r="AM593">
            <v>0</v>
          </cell>
        </row>
        <row r="594">
          <cell r="H594">
            <v>0</v>
          </cell>
          <cell r="AM594">
            <v>0</v>
          </cell>
        </row>
        <row r="595">
          <cell r="H595">
            <v>0</v>
          </cell>
          <cell r="AM595">
            <v>0</v>
          </cell>
        </row>
        <row r="596">
          <cell r="H596">
            <v>0</v>
          </cell>
          <cell r="AM596">
            <v>0</v>
          </cell>
        </row>
        <row r="597">
          <cell r="H597">
            <v>0</v>
          </cell>
          <cell r="AM597">
            <v>0</v>
          </cell>
        </row>
        <row r="598">
          <cell r="H598">
            <v>0</v>
          </cell>
          <cell r="AM598">
            <v>0</v>
          </cell>
        </row>
        <row r="599">
          <cell r="H599">
            <v>0</v>
          </cell>
          <cell r="AM599">
            <v>0</v>
          </cell>
        </row>
        <row r="600">
          <cell r="H600">
            <v>0</v>
          </cell>
          <cell r="AM600">
            <v>0</v>
          </cell>
        </row>
        <row r="601">
          <cell r="H601">
            <v>0</v>
          </cell>
          <cell r="AM601">
            <v>0</v>
          </cell>
        </row>
        <row r="602">
          <cell r="H602">
            <v>0</v>
          </cell>
          <cell r="AM602">
            <v>0</v>
          </cell>
        </row>
        <row r="603">
          <cell r="H603">
            <v>0</v>
          </cell>
          <cell r="AM603">
            <v>0</v>
          </cell>
        </row>
        <row r="604">
          <cell r="H604">
            <v>0</v>
          </cell>
          <cell r="AM604">
            <v>0</v>
          </cell>
        </row>
        <row r="605">
          <cell r="H605">
            <v>0</v>
          </cell>
          <cell r="AM605">
            <v>0</v>
          </cell>
        </row>
        <row r="606">
          <cell r="H606">
            <v>0</v>
          </cell>
          <cell r="AM606">
            <v>0</v>
          </cell>
        </row>
        <row r="607">
          <cell r="H607">
            <v>0</v>
          </cell>
          <cell r="AM607">
            <v>0</v>
          </cell>
        </row>
        <row r="608">
          <cell r="H608">
            <v>0</v>
          </cell>
          <cell r="AM608">
            <v>0</v>
          </cell>
        </row>
        <row r="609">
          <cell r="H609">
            <v>0</v>
          </cell>
          <cell r="AM609">
            <v>0</v>
          </cell>
        </row>
        <row r="610">
          <cell r="H610">
            <v>0</v>
          </cell>
          <cell r="AM610">
            <v>0</v>
          </cell>
        </row>
        <row r="611">
          <cell r="H611">
            <v>0</v>
          </cell>
          <cell r="AM611">
            <v>0</v>
          </cell>
        </row>
        <row r="612">
          <cell r="H612">
            <v>0</v>
          </cell>
          <cell r="AM612">
            <v>0</v>
          </cell>
        </row>
        <row r="613">
          <cell r="H613">
            <v>0</v>
          </cell>
          <cell r="AM613">
            <v>0</v>
          </cell>
        </row>
        <row r="614">
          <cell r="H614">
            <v>0</v>
          </cell>
          <cell r="AM614">
            <v>0</v>
          </cell>
        </row>
        <row r="615">
          <cell r="H615">
            <v>0</v>
          </cell>
          <cell r="AM615">
            <v>0</v>
          </cell>
        </row>
        <row r="616">
          <cell r="H616">
            <v>0</v>
          </cell>
          <cell r="AM616">
            <v>0</v>
          </cell>
        </row>
        <row r="617">
          <cell r="H617">
            <v>0</v>
          </cell>
          <cell r="AM617">
            <v>0</v>
          </cell>
        </row>
        <row r="618">
          <cell r="H618">
            <v>0</v>
          </cell>
          <cell r="AM618">
            <v>0</v>
          </cell>
        </row>
        <row r="619">
          <cell r="H619">
            <v>0</v>
          </cell>
          <cell r="AM619">
            <v>0</v>
          </cell>
        </row>
        <row r="620">
          <cell r="H620">
            <v>0</v>
          </cell>
          <cell r="AM620">
            <v>0</v>
          </cell>
        </row>
        <row r="621">
          <cell r="H621">
            <v>0</v>
          </cell>
          <cell r="AM621">
            <v>0</v>
          </cell>
        </row>
        <row r="622">
          <cell r="H622">
            <v>0</v>
          </cell>
          <cell r="AM622">
            <v>0</v>
          </cell>
        </row>
        <row r="623">
          <cell r="H623">
            <v>0</v>
          </cell>
          <cell r="AM623">
            <v>0</v>
          </cell>
        </row>
        <row r="624">
          <cell r="H624">
            <v>0</v>
          </cell>
          <cell r="AM624">
            <v>0</v>
          </cell>
        </row>
        <row r="625">
          <cell r="H625">
            <v>0</v>
          </cell>
          <cell r="AM625">
            <v>0</v>
          </cell>
        </row>
        <row r="626">
          <cell r="H626">
            <v>0</v>
          </cell>
          <cell r="AM626">
            <v>0</v>
          </cell>
        </row>
        <row r="627">
          <cell r="H627">
            <v>0</v>
          </cell>
          <cell r="AM627">
            <v>0</v>
          </cell>
        </row>
        <row r="628">
          <cell r="H628">
            <v>0</v>
          </cell>
          <cell r="AM628">
            <v>0</v>
          </cell>
        </row>
        <row r="629">
          <cell r="H629">
            <v>0</v>
          </cell>
          <cell r="AM629">
            <v>0</v>
          </cell>
        </row>
        <row r="630">
          <cell r="H630">
            <v>0</v>
          </cell>
          <cell r="AM630">
            <v>0</v>
          </cell>
        </row>
        <row r="631">
          <cell r="H631">
            <v>0</v>
          </cell>
          <cell r="AM631">
            <v>0</v>
          </cell>
        </row>
        <row r="632">
          <cell r="H632">
            <v>0</v>
          </cell>
          <cell r="AM632">
            <v>0</v>
          </cell>
        </row>
        <row r="633">
          <cell r="H633">
            <v>0</v>
          </cell>
          <cell r="AM633">
            <v>0</v>
          </cell>
        </row>
        <row r="634">
          <cell r="H634">
            <v>0</v>
          </cell>
          <cell r="AM634">
            <v>0</v>
          </cell>
        </row>
        <row r="635">
          <cell r="H635">
            <v>0</v>
          </cell>
          <cell r="AM635">
            <v>0</v>
          </cell>
        </row>
        <row r="636">
          <cell r="H636">
            <v>0</v>
          </cell>
          <cell r="AM636">
            <v>0</v>
          </cell>
        </row>
        <row r="637">
          <cell r="H637">
            <v>0</v>
          </cell>
          <cell r="AM637">
            <v>0</v>
          </cell>
        </row>
        <row r="638">
          <cell r="H638">
            <v>0</v>
          </cell>
          <cell r="AM638">
            <v>0</v>
          </cell>
        </row>
        <row r="639">
          <cell r="H639">
            <v>0</v>
          </cell>
          <cell r="AM639">
            <v>0</v>
          </cell>
        </row>
        <row r="640">
          <cell r="H640">
            <v>0</v>
          </cell>
          <cell r="AM640">
            <v>0</v>
          </cell>
        </row>
        <row r="641">
          <cell r="H641">
            <v>0</v>
          </cell>
          <cell r="AM641">
            <v>0</v>
          </cell>
        </row>
        <row r="642">
          <cell r="H642">
            <v>0</v>
          </cell>
          <cell r="AM642">
            <v>0</v>
          </cell>
        </row>
        <row r="643">
          <cell r="H643">
            <v>0</v>
          </cell>
          <cell r="AM643">
            <v>0</v>
          </cell>
        </row>
        <row r="644">
          <cell r="H644">
            <v>0</v>
          </cell>
          <cell r="AM644">
            <v>0</v>
          </cell>
        </row>
        <row r="645">
          <cell r="H645">
            <v>0</v>
          </cell>
          <cell r="AM645">
            <v>0</v>
          </cell>
        </row>
        <row r="646">
          <cell r="H646">
            <v>0</v>
          </cell>
          <cell r="AM646">
            <v>0</v>
          </cell>
        </row>
        <row r="647">
          <cell r="H647">
            <v>0</v>
          </cell>
          <cell r="AM647">
            <v>0</v>
          </cell>
        </row>
        <row r="648">
          <cell r="H648">
            <v>0</v>
          </cell>
          <cell r="AM648">
            <v>0</v>
          </cell>
        </row>
        <row r="649">
          <cell r="H649">
            <v>0</v>
          </cell>
          <cell r="AM649">
            <v>0</v>
          </cell>
        </row>
        <row r="650">
          <cell r="H650">
            <v>0</v>
          </cell>
          <cell r="AM650">
            <v>0</v>
          </cell>
        </row>
        <row r="651">
          <cell r="H651">
            <v>0</v>
          </cell>
          <cell r="AM651">
            <v>0</v>
          </cell>
        </row>
        <row r="652">
          <cell r="H652">
            <v>0</v>
          </cell>
          <cell r="AM652">
            <v>0</v>
          </cell>
        </row>
        <row r="653">
          <cell r="H653">
            <v>0</v>
          </cell>
          <cell r="AM653">
            <v>0</v>
          </cell>
        </row>
        <row r="654">
          <cell r="H654">
            <v>0</v>
          </cell>
          <cell r="AM654">
            <v>0</v>
          </cell>
        </row>
        <row r="655">
          <cell r="H655">
            <v>0</v>
          </cell>
          <cell r="AM655">
            <v>0</v>
          </cell>
        </row>
        <row r="656">
          <cell r="H656">
            <v>0</v>
          </cell>
          <cell r="AM656">
            <v>0</v>
          </cell>
        </row>
        <row r="657">
          <cell r="H657">
            <v>0</v>
          </cell>
          <cell r="AM657">
            <v>0</v>
          </cell>
        </row>
        <row r="658">
          <cell r="H658">
            <v>0</v>
          </cell>
          <cell r="AM658">
            <v>0</v>
          </cell>
        </row>
        <row r="659">
          <cell r="H659">
            <v>0</v>
          </cell>
          <cell r="AM659">
            <v>0</v>
          </cell>
        </row>
        <row r="660">
          <cell r="H660">
            <v>0</v>
          </cell>
          <cell r="AM660">
            <v>0</v>
          </cell>
        </row>
        <row r="661">
          <cell r="H661">
            <v>0</v>
          </cell>
          <cell r="AM661">
            <v>0</v>
          </cell>
        </row>
        <row r="662">
          <cell r="H662">
            <v>0</v>
          </cell>
          <cell r="AM662">
            <v>0</v>
          </cell>
        </row>
        <row r="663">
          <cell r="H663">
            <v>0</v>
          </cell>
          <cell r="AM663">
            <v>0</v>
          </cell>
        </row>
        <row r="664">
          <cell r="H664">
            <v>0</v>
          </cell>
          <cell r="AM664">
            <v>0</v>
          </cell>
        </row>
        <row r="665">
          <cell r="H665">
            <v>0</v>
          </cell>
          <cell r="AM665">
            <v>0</v>
          </cell>
        </row>
        <row r="666">
          <cell r="H666">
            <v>0</v>
          </cell>
          <cell r="AM666">
            <v>0</v>
          </cell>
        </row>
        <row r="667">
          <cell r="H667">
            <v>0</v>
          </cell>
          <cell r="AM667">
            <v>0</v>
          </cell>
        </row>
        <row r="668">
          <cell r="H668">
            <v>0</v>
          </cell>
          <cell r="AM668">
            <v>0</v>
          </cell>
        </row>
        <row r="669">
          <cell r="H669">
            <v>0</v>
          </cell>
          <cell r="AM669">
            <v>0</v>
          </cell>
        </row>
        <row r="670">
          <cell r="H670">
            <v>0</v>
          </cell>
          <cell r="AM670">
            <v>0</v>
          </cell>
        </row>
        <row r="671">
          <cell r="H671">
            <v>0</v>
          </cell>
          <cell r="AM671">
            <v>0</v>
          </cell>
        </row>
        <row r="672">
          <cell r="H672">
            <v>0</v>
          </cell>
          <cell r="AM672">
            <v>0</v>
          </cell>
        </row>
        <row r="673">
          <cell r="H673">
            <v>0</v>
          </cell>
          <cell r="AM673">
            <v>0</v>
          </cell>
        </row>
        <row r="674">
          <cell r="H674">
            <v>0</v>
          </cell>
          <cell r="AM674">
            <v>0</v>
          </cell>
        </row>
        <row r="675">
          <cell r="H675">
            <v>0</v>
          </cell>
          <cell r="AM675">
            <v>0</v>
          </cell>
        </row>
        <row r="676">
          <cell r="H676">
            <v>0</v>
          </cell>
          <cell r="AM676">
            <v>0</v>
          </cell>
        </row>
        <row r="677">
          <cell r="H677">
            <v>0</v>
          </cell>
          <cell r="AM677">
            <v>0</v>
          </cell>
        </row>
        <row r="678">
          <cell r="H678">
            <v>0</v>
          </cell>
          <cell r="AM678">
            <v>0</v>
          </cell>
        </row>
        <row r="679">
          <cell r="H679">
            <v>0</v>
          </cell>
          <cell r="AM679">
            <v>0</v>
          </cell>
        </row>
        <row r="680">
          <cell r="H680">
            <v>0</v>
          </cell>
          <cell r="AM680">
            <v>0</v>
          </cell>
        </row>
        <row r="681">
          <cell r="H681">
            <v>0</v>
          </cell>
          <cell r="AM681">
            <v>0</v>
          </cell>
        </row>
        <row r="682">
          <cell r="H682">
            <v>0</v>
          </cell>
          <cell r="AM682">
            <v>0</v>
          </cell>
        </row>
        <row r="683">
          <cell r="H683">
            <v>0</v>
          </cell>
          <cell r="AM683">
            <v>0</v>
          </cell>
        </row>
        <row r="684">
          <cell r="H684">
            <v>0</v>
          </cell>
          <cell r="AM684">
            <v>0</v>
          </cell>
        </row>
        <row r="685">
          <cell r="H685">
            <v>0</v>
          </cell>
          <cell r="AM685">
            <v>0</v>
          </cell>
        </row>
        <row r="686">
          <cell r="H686">
            <v>0</v>
          </cell>
          <cell r="AM686">
            <v>0</v>
          </cell>
        </row>
        <row r="687">
          <cell r="H687">
            <v>0</v>
          </cell>
          <cell r="AM687">
            <v>0</v>
          </cell>
        </row>
        <row r="688">
          <cell r="H688">
            <v>0</v>
          </cell>
          <cell r="AM688">
            <v>0</v>
          </cell>
        </row>
        <row r="689">
          <cell r="H689">
            <v>0</v>
          </cell>
          <cell r="AM689">
            <v>0</v>
          </cell>
        </row>
        <row r="690">
          <cell r="H690">
            <v>0</v>
          </cell>
          <cell r="AM690">
            <v>0</v>
          </cell>
        </row>
        <row r="691">
          <cell r="H691">
            <v>0</v>
          </cell>
          <cell r="AM691">
            <v>0</v>
          </cell>
        </row>
        <row r="692">
          <cell r="H692">
            <v>0</v>
          </cell>
          <cell r="AM692">
            <v>0</v>
          </cell>
        </row>
        <row r="693">
          <cell r="H693">
            <v>0</v>
          </cell>
          <cell r="AM693">
            <v>0</v>
          </cell>
        </row>
        <row r="694">
          <cell r="H694">
            <v>0</v>
          </cell>
          <cell r="AM694">
            <v>0</v>
          </cell>
        </row>
        <row r="695">
          <cell r="H695">
            <v>0</v>
          </cell>
          <cell r="AM695">
            <v>0</v>
          </cell>
        </row>
        <row r="696">
          <cell r="H696">
            <v>0</v>
          </cell>
          <cell r="AM696">
            <v>0</v>
          </cell>
        </row>
        <row r="697">
          <cell r="H697">
            <v>0</v>
          </cell>
          <cell r="AM697">
            <v>0</v>
          </cell>
        </row>
        <row r="698">
          <cell r="H698">
            <v>0</v>
          </cell>
          <cell r="AM698">
            <v>0</v>
          </cell>
        </row>
        <row r="699">
          <cell r="H699">
            <v>0</v>
          </cell>
          <cell r="AM699">
            <v>0</v>
          </cell>
        </row>
        <row r="700">
          <cell r="H700">
            <v>0</v>
          </cell>
          <cell r="AM700">
            <v>0</v>
          </cell>
        </row>
        <row r="701">
          <cell r="H701">
            <v>0</v>
          </cell>
          <cell r="AM701">
            <v>0</v>
          </cell>
        </row>
        <row r="702">
          <cell r="H702">
            <v>0</v>
          </cell>
          <cell r="AM702">
            <v>0</v>
          </cell>
        </row>
        <row r="703">
          <cell r="H703">
            <v>0</v>
          </cell>
          <cell r="AM703">
            <v>0</v>
          </cell>
        </row>
        <row r="704">
          <cell r="H704">
            <v>0</v>
          </cell>
          <cell r="AM704">
            <v>0</v>
          </cell>
        </row>
        <row r="705">
          <cell r="H705">
            <v>0</v>
          </cell>
          <cell r="AM705">
            <v>0</v>
          </cell>
        </row>
        <row r="706">
          <cell r="H706">
            <v>0</v>
          </cell>
          <cell r="AM706">
            <v>0</v>
          </cell>
        </row>
        <row r="707">
          <cell r="H707">
            <v>0</v>
          </cell>
          <cell r="AM707">
            <v>0</v>
          </cell>
        </row>
        <row r="708">
          <cell r="H708">
            <v>0</v>
          </cell>
          <cell r="AM708">
            <v>0</v>
          </cell>
        </row>
        <row r="709">
          <cell r="H709">
            <v>0</v>
          </cell>
          <cell r="AM709">
            <v>0</v>
          </cell>
        </row>
        <row r="710">
          <cell r="H710">
            <v>0</v>
          </cell>
          <cell r="AM710">
            <v>0</v>
          </cell>
        </row>
        <row r="711">
          <cell r="H711">
            <v>0</v>
          </cell>
          <cell r="AM711">
            <v>0</v>
          </cell>
        </row>
        <row r="712">
          <cell r="H712">
            <v>0</v>
          </cell>
          <cell r="AM712">
            <v>0</v>
          </cell>
        </row>
        <row r="713">
          <cell r="H713">
            <v>0</v>
          </cell>
          <cell r="AM713">
            <v>0</v>
          </cell>
        </row>
        <row r="714">
          <cell r="H714">
            <v>0</v>
          </cell>
          <cell r="AM714">
            <v>0</v>
          </cell>
        </row>
        <row r="715">
          <cell r="H715">
            <v>0</v>
          </cell>
          <cell r="AM715">
            <v>0</v>
          </cell>
        </row>
        <row r="716">
          <cell r="H716">
            <v>0</v>
          </cell>
          <cell r="AM716">
            <v>0</v>
          </cell>
        </row>
        <row r="717">
          <cell r="H717">
            <v>0</v>
          </cell>
          <cell r="AM717">
            <v>0</v>
          </cell>
        </row>
        <row r="718">
          <cell r="H718">
            <v>0</v>
          </cell>
          <cell r="AM718">
            <v>0</v>
          </cell>
        </row>
        <row r="719">
          <cell r="H719">
            <v>0</v>
          </cell>
          <cell r="AM719">
            <v>0</v>
          </cell>
        </row>
        <row r="720">
          <cell r="H720">
            <v>0</v>
          </cell>
          <cell r="AM720">
            <v>0</v>
          </cell>
        </row>
        <row r="721">
          <cell r="H721">
            <v>0</v>
          </cell>
          <cell r="AM721">
            <v>0</v>
          </cell>
        </row>
        <row r="722">
          <cell r="H722">
            <v>0</v>
          </cell>
          <cell r="AM722">
            <v>0</v>
          </cell>
        </row>
        <row r="723">
          <cell r="H723">
            <v>0</v>
          </cell>
          <cell r="AM723">
            <v>0</v>
          </cell>
        </row>
        <row r="724">
          <cell r="H724">
            <v>0</v>
          </cell>
          <cell r="AM724">
            <v>0</v>
          </cell>
        </row>
        <row r="725">
          <cell r="H725">
            <v>0</v>
          </cell>
          <cell r="AM725">
            <v>0</v>
          </cell>
        </row>
        <row r="726">
          <cell r="H726">
            <v>0</v>
          </cell>
          <cell r="AM726">
            <v>0</v>
          </cell>
        </row>
        <row r="727">
          <cell r="H727">
            <v>0</v>
          </cell>
          <cell r="AM727">
            <v>0</v>
          </cell>
        </row>
        <row r="728">
          <cell r="H728">
            <v>0</v>
          </cell>
          <cell r="AM728">
            <v>0</v>
          </cell>
        </row>
        <row r="729">
          <cell r="H729">
            <v>0</v>
          </cell>
          <cell r="AM729">
            <v>0</v>
          </cell>
        </row>
        <row r="730">
          <cell r="H730">
            <v>0</v>
          </cell>
          <cell r="AM730">
            <v>0</v>
          </cell>
        </row>
        <row r="731">
          <cell r="H731">
            <v>0</v>
          </cell>
          <cell r="AM731">
            <v>0</v>
          </cell>
        </row>
        <row r="732">
          <cell r="H732">
            <v>0</v>
          </cell>
          <cell r="AM732">
            <v>0</v>
          </cell>
        </row>
        <row r="733">
          <cell r="H733">
            <v>0</v>
          </cell>
          <cell r="AM733">
            <v>0</v>
          </cell>
        </row>
        <row r="734">
          <cell r="H734">
            <v>0</v>
          </cell>
          <cell r="AM734">
            <v>0</v>
          </cell>
        </row>
        <row r="735">
          <cell r="H735">
            <v>0</v>
          </cell>
          <cell r="AM735">
            <v>0</v>
          </cell>
        </row>
        <row r="736">
          <cell r="H736">
            <v>0</v>
          </cell>
          <cell r="AM736">
            <v>0</v>
          </cell>
        </row>
        <row r="737">
          <cell r="H737">
            <v>0</v>
          </cell>
          <cell r="AM737">
            <v>0</v>
          </cell>
        </row>
        <row r="738">
          <cell r="H738">
            <v>0</v>
          </cell>
          <cell r="AM738">
            <v>0</v>
          </cell>
        </row>
        <row r="739">
          <cell r="H739">
            <v>0</v>
          </cell>
          <cell r="AM739">
            <v>0</v>
          </cell>
        </row>
        <row r="740">
          <cell r="H740">
            <v>0</v>
          </cell>
          <cell r="AM740">
            <v>0</v>
          </cell>
        </row>
        <row r="741">
          <cell r="H741">
            <v>0</v>
          </cell>
          <cell r="AM741">
            <v>0</v>
          </cell>
        </row>
        <row r="742">
          <cell r="H742">
            <v>0</v>
          </cell>
          <cell r="AM742">
            <v>0</v>
          </cell>
        </row>
        <row r="743">
          <cell r="H743">
            <v>0</v>
          </cell>
          <cell r="AM743">
            <v>0</v>
          </cell>
        </row>
        <row r="744">
          <cell r="H744">
            <v>0</v>
          </cell>
          <cell r="AM744">
            <v>0</v>
          </cell>
        </row>
        <row r="745">
          <cell r="H745">
            <v>0</v>
          </cell>
          <cell r="AM745">
            <v>0</v>
          </cell>
        </row>
        <row r="746">
          <cell r="H746">
            <v>0</v>
          </cell>
          <cell r="AM746">
            <v>0</v>
          </cell>
        </row>
        <row r="747">
          <cell r="H747">
            <v>0</v>
          </cell>
          <cell r="AM747">
            <v>0</v>
          </cell>
        </row>
        <row r="748">
          <cell r="H748">
            <v>0</v>
          </cell>
          <cell r="AM748">
            <v>0</v>
          </cell>
        </row>
        <row r="749">
          <cell r="H749">
            <v>0</v>
          </cell>
          <cell r="AM749">
            <v>0</v>
          </cell>
        </row>
        <row r="750">
          <cell r="H750">
            <v>0</v>
          </cell>
          <cell r="AM750">
            <v>0</v>
          </cell>
        </row>
        <row r="751">
          <cell r="H751">
            <v>0</v>
          </cell>
          <cell r="AM751">
            <v>0</v>
          </cell>
        </row>
        <row r="752">
          <cell r="H752">
            <v>0</v>
          </cell>
          <cell r="AM752">
            <v>0</v>
          </cell>
        </row>
        <row r="753">
          <cell r="H753">
            <v>0</v>
          </cell>
          <cell r="AM753">
            <v>0</v>
          </cell>
        </row>
        <row r="754">
          <cell r="H754">
            <v>0</v>
          </cell>
          <cell r="AM754">
            <v>0</v>
          </cell>
        </row>
        <row r="755">
          <cell r="H755">
            <v>0</v>
          </cell>
          <cell r="AM755">
            <v>0</v>
          </cell>
        </row>
        <row r="756">
          <cell r="H756">
            <v>0</v>
          </cell>
          <cell r="AM756">
            <v>0</v>
          </cell>
        </row>
        <row r="757">
          <cell r="H757">
            <v>0</v>
          </cell>
          <cell r="AM757">
            <v>0</v>
          </cell>
        </row>
        <row r="758">
          <cell r="H758">
            <v>0</v>
          </cell>
          <cell r="AM758">
            <v>0</v>
          </cell>
        </row>
        <row r="759">
          <cell r="H759">
            <v>0</v>
          </cell>
          <cell r="AM759">
            <v>0</v>
          </cell>
        </row>
        <row r="760">
          <cell r="H760">
            <v>0</v>
          </cell>
          <cell r="AM760">
            <v>0</v>
          </cell>
        </row>
        <row r="761">
          <cell r="H761">
            <v>0</v>
          </cell>
          <cell r="AM761">
            <v>0</v>
          </cell>
        </row>
        <row r="762">
          <cell r="H762">
            <v>0</v>
          </cell>
          <cell r="AM762">
            <v>0</v>
          </cell>
        </row>
        <row r="763">
          <cell r="H763">
            <v>0</v>
          </cell>
          <cell r="AM763">
            <v>0</v>
          </cell>
        </row>
        <row r="764">
          <cell r="H764">
            <v>0</v>
          </cell>
          <cell r="AM764">
            <v>0</v>
          </cell>
        </row>
        <row r="765">
          <cell r="H765">
            <v>0</v>
          </cell>
          <cell r="AM765">
            <v>0</v>
          </cell>
        </row>
        <row r="766">
          <cell r="H766">
            <v>0</v>
          </cell>
          <cell r="AM766">
            <v>0</v>
          </cell>
        </row>
        <row r="767">
          <cell r="H767">
            <v>0</v>
          </cell>
          <cell r="AM767">
            <v>0</v>
          </cell>
        </row>
        <row r="768">
          <cell r="H768">
            <v>0</v>
          </cell>
          <cell r="AM768">
            <v>0</v>
          </cell>
        </row>
        <row r="769">
          <cell r="H769">
            <v>0</v>
          </cell>
          <cell r="AM769">
            <v>0</v>
          </cell>
        </row>
        <row r="770">
          <cell r="H770">
            <v>0</v>
          </cell>
          <cell r="AM770">
            <v>0</v>
          </cell>
        </row>
        <row r="771">
          <cell r="H771">
            <v>0</v>
          </cell>
          <cell r="AM771">
            <v>0</v>
          </cell>
        </row>
        <row r="772">
          <cell r="H772">
            <v>0</v>
          </cell>
          <cell r="AM772">
            <v>0</v>
          </cell>
        </row>
        <row r="773">
          <cell r="H773">
            <v>0</v>
          </cell>
          <cell r="AM773">
            <v>0</v>
          </cell>
        </row>
        <row r="774">
          <cell r="H774">
            <v>0</v>
          </cell>
          <cell r="AM774">
            <v>0</v>
          </cell>
        </row>
        <row r="775">
          <cell r="H775">
            <v>0</v>
          </cell>
          <cell r="AM775">
            <v>0</v>
          </cell>
        </row>
        <row r="776">
          <cell r="H776">
            <v>0</v>
          </cell>
          <cell r="AM776">
            <v>0</v>
          </cell>
        </row>
        <row r="777">
          <cell r="H777">
            <v>0</v>
          </cell>
          <cell r="AM777">
            <v>0</v>
          </cell>
        </row>
        <row r="778">
          <cell r="H778">
            <v>0</v>
          </cell>
          <cell r="AM778">
            <v>0</v>
          </cell>
        </row>
        <row r="779">
          <cell r="H779">
            <v>0</v>
          </cell>
          <cell r="AM779">
            <v>0</v>
          </cell>
        </row>
        <row r="780">
          <cell r="H780">
            <v>0</v>
          </cell>
          <cell r="AM780">
            <v>0</v>
          </cell>
        </row>
        <row r="781">
          <cell r="H781">
            <v>0</v>
          </cell>
          <cell r="AM781">
            <v>0</v>
          </cell>
        </row>
        <row r="782">
          <cell r="H782">
            <v>0</v>
          </cell>
          <cell r="AM782">
            <v>0</v>
          </cell>
        </row>
        <row r="783">
          <cell r="H783">
            <v>0</v>
          </cell>
          <cell r="AM783">
            <v>0</v>
          </cell>
        </row>
        <row r="784">
          <cell r="H784">
            <v>0</v>
          </cell>
          <cell r="AM784">
            <v>0</v>
          </cell>
        </row>
        <row r="785">
          <cell r="H785">
            <v>0</v>
          </cell>
          <cell r="AM785">
            <v>0</v>
          </cell>
        </row>
        <row r="786">
          <cell r="H786">
            <v>0</v>
          </cell>
          <cell r="AM786">
            <v>0</v>
          </cell>
        </row>
        <row r="787">
          <cell r="H787">
            <v>0</v>
          </cell>
          <cell r="AM787">
            <v>0</v>
          </cell>
        </row>
        <row r="788">
          <cell r="H788">
            <v>0</v>
          </cell>
          <cell r="AM788">
            <v>0</v>
          </cell>
        </row>
        <row r="789">
          <cell r="H789">
            <v>0</v>
          </cell>
          <cell r="AM789">
            <v>0</v>
          </cell>
        </row>
        <row r="790">
          <cell r="H790">
            <v>0</v>
          </cell>
          <cell r="AM790">
            <v>0</v>
          </cell>
        </row>
        <row r="791">
          <cell r="H791">
            <v>0</v>
          </cell>
          <cell r="AM791">
            <v>0</v>
          </cell>
        </row>
        <row r="792">
          <cell r="H792">
            <v>0</v>
          </cell>
          <cell r="AM792">
            <v>0</v>
          </cell>
        </row>
        <row r="793">
          <cell r="H793">
            <v>0</v>
          </cell>
          <cell r="AM793">
            <v>0</v>
          </cell>
        </row>
        <row r="794">
          <cell r="H794">
            <v>0</v>
          </cell>
          <cell r="AM794">
            <v>0</v>
          </cell>
        </row>
        <row r="795">
          <cell r="H795">
            <v>0</v>
          </cell>
          <cell r="AM795">
            <v>0</v>
          </cell>
        </row>
        <row r="796">
          <cell r="H796">
            <v>0</v>
          </cell>
          <cell r="AM796">
            <v>0</v>
          </cell>
        </row>
        <row r="797">
          <cell r="H797">
            <v>0</v>
          </cell>
          <cell r="AM797">
            <v>0</v>
          </cell>
        </row>
        <row r="798">
          <cell r="H798">
            <v>0</v>
          </cell>
          <cell r="AM798">
            <v>0</v>
          </cell>
        </row>
        <row r="799">
          <cell r="H799">
            <v>0</v>
          </cell>
          <cell r="AM799">
            <v>0</v>
          </cell>
        </row>
        <row r="800">
          <cell r="H800">
            <v>0</v>
          </cell>
          <cell r="AM800">
            <v>0</v>
          </cell>
        </row>
        <row r="808">
          <cell r="H808">
            <v>1</v>
          </cell>
        </row>
        <row r="809">
          <cell r="H809">
            <v>1</v>
          </cell>
        </row>
        <row r="810">
          <cell r="H810">
            <v>0.4</v>
          </cell>
        </row>
        <row r="811">
          <cell r="H811">
            <v>0.4</v>
          </cell>
        </row>
      </sheetData>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2"/>
      <sheetName val="Sheet1"/>
      <sheetName val="麦芽配合"/>
      <sheetName val="麦芽加重平均値"/>
      <sheetName val="麦汁"/>
      <sheetName val="DATA"/>
      <sheetName val="麦汁出来高"/>
      <sheetName val="糖化ｽﾀｰﾁ"/>
      <sheetName val="分析値一覧"/>
    </sheetNames>
    <sheetDataSet>
      <sheetData sheetId="0" refreshError="1">
        <row r="8">
          <cell r="M8">
            <v>201780</v>
          </cell>
          <cell r="N8">
            <v>0</v>
          </cell>
        </row>
        <row r="9">
          <cell r="M9">
            <v>48110</v>
          </cell>
          <cell r="N9">
            <v>0</v>
          </cell>
        </row>
        <row r="10">
          <cell r="K10" t="str">
            <v>1997A0358</v>
          </cell>
          <cell r="M10">
            <v>418</v>
          </cell>
          <cell r="N10">
            <v>418</v>
          </cell>
        </row>
        <row r="11">
          <cell r="K11" t="str">
            <v>1997B0293</v>
          </cell>
          <cell r="M11">
            <v>418</v>
          </cell>
          <cell r="N11">
            <v>650</v>
          </cell>
        </row>
        <row r="12">
          <cell r="K12" t="str">
            <v>1997B0294</v>
          </cell>
          <cell r="M12">
            <v>186</v>
          </cell>
          <cell r="N12">
            <v>904</v>
          </cell>
        </row>
        <row r="13">
          <cell r="K13" t="str">
            <v>1997A0359</v>
          </cell>
          <cell r="M13">
            <v>-68</v>
          </cell>
          <cell r="N13">
            <v>2496</v>
          </cell>
        </row>
        <row r="14">
          <cell r="K14" t="str">
            <v>1997A0360</v>
          </cell>
          <cell r="M14">
            <v>-1660</v>
          </cell>
          <cell r="N14">
            <v>4090</v>
          </cell>
        </row>
        <row r="15">
          <cell r="K15" t="str">
            <v>1997B0295</v>
          </cell>
          <cell r="M15">
            <v>-3254</v>
          </cell>
          <cell r="N15">
            <v>4332</v>
          </cell>
        </row>
        <row r="16">
          <cell r="K16" t="str">
            <v>1997B0296</v>
          </cell>
          <cell r="M16">
            <v>-3496</v>
          </cell>
          <cell r="N16">
            <v>4577</v>
          </cell>
        </row>
        <row r="17">
          <cell r="K17" t="str">
            <v>1997B0297</v>
          </cell>
          <cell r="M17">
            <v>-3741</v>
          </cell>
          <cell r="N17">
            <v>4823</v>
          </cell>
        </row>
        <row r="18">
          <cell r="K18" t="str">
            <v>1997B0298</v>
          </cell>
          <cell r="M18">
            <v>-3987</v>
          </cell>
          <cell r="N18">
            <v>5068</v>
          </cell>
        </row>
        <row r="19">
          <cell r="K19" t="str">
            <v>1997A0364</v>
          </cell>
          <cell r="M19">
            <v>-4232</v>
          </cell>
          <cell r="N19">
            <v>6058</v>
          </cell>
        </row>
        <row r="20">
          <cell r="K20" t="str">
            <v>1997A0365</v>
          </cell>
          <cell r="M20">
            <v>-5222</v>
          </cell>
          <cell r="N20">
            <v>7050</v>
          </cell>
        </row>
        <row r="21">
          <cell r="K21" t="str">
            <v>1997B0299</v>
          </cell>
          <cell r="M21">
            <v>-6214</v>
          </cell>
          <cell r="N21">
            <v>7304</v>
          </cell>
        </row>
        <row r="22">
          <cell r="K22" t="str">
            <v>1997A0366</v>
          </cell>
          <cell r="M22">
            <v>-6468</v>
          </cell>
          <cell r="N22">
            <v>8289</v>
          </cell>
        </row>
        <row r="23">
          <cell r="K23" t="str">
            <v>1997A0367</v>
          </cell>
          <cell r="M23">
            <v>-7453</v>
          </cell>
          <cell r="N23">
            <v>9288</v>
          </cell>
        </row>
        <row r="24">
          <cell r="K24" t="str">
            <v>1997A0368</v>
          </cell>
          <cell r="M24">
            <v>-8452</v>
          </cell>
          <cell r="N24">
            <v>10285</v>
          </cell>
        </row>
        <row r="25">
          <cell r="K25" t="str">
            <v>1997B0300</v>
          </cell>
          <cell r="M25">
            <v>-9449</v>
          </cell>
          <cell r="N25">
            <v>10529</v>
          </cell>
        </row>
        <row r="26">
          <cell r="K26" t="str">
            <v>1997B0301</v>
          </cell>
          <cell r="M26">
            <v>-9693</v>
          </cell>
          <cell r="N26">
            <v>10783</v>
          </cell>
        </row>
        <row r="27">
          <cell r="K27" t="str">
            <v>1997B0302</v>
          </cell>
          <cell r="M27">
            <v>-9947</v>
          </cell>
          <cell r="N27">
            <v>11036</v>
          </cell>
        </row>
        <row r="28">
          <cell r="K28" t="str">
            <v>1997B0303</v>
          </cell>
          <cell r="M28">
            <v>-10200</v>
          </cell>
          <cell r="N28">
            <v>11289</v>
          </cell>
        </row>
        <row r="29">
          <cell r="K29" t="str">
            <v>1997A0369</v>
          </cell>
          <cell r="M29">
            <v>-10453</v>
          </cell>
          <cell r="N29">
            <v>12282</v>
          </cell>
        </row>
        <row r="30">
          <cell r="K30" t="str">
            <v>1997B0304</v>
          </cell>
          <cell r="M30">
            <v>-11446</v>
          </cell>
          <cell r="N30">
            <v>12526</v>
          </cell>
        </row>
        <row r="31">
          <cell r="K31" t="str">
            <v>1997A0371</v>
          </cell>
          <cell r="M31">
            <v>-11690</v>
          </cell>
          <cell r="N31">
            <v>14123</v>
          </cell>
        </row>
        <row r="32">
          <cell r="K32" t="str">
            <v>1997B0305</v>
          </cell>
          <cell r="M32">
            <v>-13287</v>
          </cell>
          <cell r="N32">
            <v>14377</v>
          </cell>
        </row>
        <row r="33">
          <cell r="K33" t="str">
            <v>1997B0306</v>
          </cell>
          <cell r="M33">
            <v>-13541</v>
          </cell>
          <cell r="N33">
            <v>14620</v>
          </cell>
        </row>
        <row r="34">
          <cell r="K34" t="str">
            <v>1997A0372</v>
          </cell>
          <cell r="M34">
            <v>-13784</v>
          </cell>
          <cell r="N34">
            <v>16216</v>
          </cell>
        </row>
        <row r="35">
          <cell r="K35" t="str">
            <v>1997A0373</v>
          </cell>
          <cell r="M35">
            <v>-15380</v>
          </cell>
          <cell r="N35">
            <v>17821</v>
          </cell>
        </row>
        <row r="36">
          <cell r="K36" t="str">
            <v>1997B0307</v>
          </cell>
          <cell r="M36">
            <v>-16985</v>
          </cell>
          <cell r="N36">
            <v>18071</v>
          </cell>
        </row>
        <row r="37">
          <cell r="K37" t="str">
            <v>1997A0374</v>
          </cell>
          <cell r="M37">
            <v>-17235</v>
          </cell>
          <cell r="N37">
            <v>19077</v>
          </cell>
        </row>
        <row r="38">
          <cell r="K38" t="str">
            <v>1997B0308</v>
          </cell>
          <cell r="M38">
            <v>-18241</v>
          </cell>
          <cell r="N38">
            <v>19335</v>
          </cell>
        </row>
        <row r="39">
          <cell r="K39" t="str">
            <v>1997A0375</v>
          </cell>
          <cell r="M39">
            <v>-18499</v>
          </cell>
          <cell r="N39">
            <v>20335</v>
          </cell>
        </row>
        <row r="40">
          <cell r="K40" t="str">
            <v>1997B0309</v>
          </cell>
          <cell r="M40">
            <v>-19499</v>
          </cell>
          <cell r="N40">
            <v>20589</v>
          </cell>
        </row>
        <row r="41">
          <cell r="K41" t="str">
            <v>1997B0310</v>
          </cell>
          <cell r="M41">
            <v>-19753</v>
          </cell>
          <cell r="N41">
            <v>20843</v>
          </cell>
        </row>
        <row r="42">
          <cell r="K42" t="str">
            <v>1997A0376</v>
          </cell>
          <cell r="M42">
            <v>-20007</v>
          </cell>
          <cell r="N42">
            <v>21841</v>
          </cell>
        </row>
        <row r="43">
          <cell r="K43" t="str">
            <v>1997A0377</v>
          </cell>
          <cell r="M43">
            <v>-21005</v>
          </cell>
          <cell r="N43">
            <v>23442</v>
          </cell>
        </row>
        <row r="44">
          <cell r="K44" t="str">
            <v>1997A0378</v>
          </cell>
          <cell r="M44">
            <v>-22606</v>
          </cell>
          <cell r="N44">
            <v>25044</v>
          </cell>
        </row>
        <row r="45">
          <cell r="K45" t="str">
            <v>1997B0311</v>
          </cell>
          <cell r="M45">
            <v>-24208</v>
          </cell>
          <cell r="N45">
            <v>25295</v>
          </cell>
        </row>
        <row r="46">
          <cell r="K46" t="str">
            <v>1997B0312</v>
          </cell>
          <cell r="M46">
            <v>-24459</v>
          </cell>
          <cell r="N46">
            <v>25549</v>
          </cell>
        </row>
        <row r="47">
          <cell r="K47" t="str">
            <v>1997A0379</v>
          </cell>
          <cell r="M47">
            <v>-24713</v>
          </cell>
          <cell r="N47">
            <v>27147</v>
          </cell>
        </row>
        <row r="48">
          <cell r="K48" t="str">
            <v>1997B0313</v>
          </cell>
          <cell r="M48">
            <v>-26311</v>
          </cell>
          <cell r="N48">
            <v>27395</v>
          </cell>
        </row>
        <row r="49">
          <cell r="K49" t="str">
            <v>1997B0314</v>
          </cell>
          <cell r="M49">
            <v>-26559</v>
          </cell>
          <cell r="N49">
            <v>27652</v>
          </cell>
        </row>
        <row r="50">
          <cell r="K50" t="str">
            <v>1997A0380</v>
          </cell>
          <cell r="M50">
            <v>-26816</v>
          </cell>
          <cell r="N50">
            <v>29246</v>
          </cell>
        </row>
        <row r="51">
          <cell r="K51" t="str">
            <v>1997A0381</v>
          </cell>
          <cell r="M51">
            <v>-28410</v>
          </cell>
          <cell r="N51">
            <v>30842</v>
          </cell>
        </row>
        <row r="52">
          <cell r="K52" t="str">
            <v>1997A0382</v>
          </cell>
          <cell r="M52">
            <v>-30006</v>
          </cell>
          <cell r="N52">
            <v>32444</v>
          </cell>
        </row>
        <row r="53">
          <cell r="K53" t="str">
            <v>1997B0315</v>
          </cell>
          <cell r="M53">
            <v>-31608</v>
          </cell>
          <cell r="N53">
            <v>32697</v>
          </cell>
        </row>
        <row r="54">
          <cell r="K54" t="str">
            <v>1997B0316</v>
          </cell>
          <cell r="M54">
            <v>-31861</v>
          </cell>
          <cell r="N54">
            <v>32937</v>
          </cell>
        </row>
        <row r="55">
          <cell r="K55" t="str">
            <v>1997B0317</v>
          </cell>
          <cell r="M55">
            <v>-32101</v>
          </cell>
          <cell r="N55">
            <v>33193</v>
          </cell>
        </row>
        <row r="56">
          <cell r="K56" t="str">
            <v>1997B0318</v>
          </cell>
          <cell r="M56">
            <v>-32357</v>
          </cell>
          <cell r="N56">
            <v>33448</v>
          </cell>
        </row>
        <row r="57">
          <cell r="K57" t="str">
            <v>1997A0385</v>
          </cell>
          <cell r="M57">
            <v>-32612</v>
          </cell>
          <cell r="N57">
            <v>34654</v>
          </cell>
        </row>
        <row r="58">
          <cell r="K58" t="str">
            <v>1997B0319</v>
          </cell>
          <cell r="M58">
            <v>-33818</v>
          </cell>
          <cell r="N58">
            <v>34909</v>
          </cell>
        </row>
        <row r="59">
          <cell r="K59" t="str">
            <v>1997A0386</v>
          </cell>
          <cell r="M59">
            <v>-34073</v>
          </cell>
          <cell r="N59">
            <v>36498</v>
          </cell>
        </row>
        <row r="60">
          <cell r="K60" t="str">
            <v>1997A0387</v>
          </cell>
          <cell r="M60">
            <v>-35662</v>
          </cell>
          <cell r="N60">
            <v>38086</v>
          </cell>
        </row>
        <row r="61">
          <cell r="K61" t="str">
            <v>1997A0388</v>
          </cell>
          <cell r="M61">
            <v>-37250</v>
          </cell>
          <cell r="N61">
            <v>39675</v>
          </cell>
        </row>
        <row r="62">
          <cell r="K62" t="str">
            <v>1997A0389</v>
          </cell>
          <cell r="M62">
            <v>-38839</v>
          </cell>
          <cell r="N62">
            <v>40651</v>
          </cell>
        </row>
        <row r="63">
          <cell r="K63" t="str">
            <v>1997A0390</v>
          </cell>
          <cell r="M63">
            <v>-39815</v>
          </cell>
          <cell r="N63">
            <v>41640</v>
          </cell>
        </row>
        <row r="64">
          <cell r="K64" t="str">
            <v>1997A0391</v>
          </cell>
          <cell r="M64">
            <v>-40804</v>
          </cell>
          <cell r="N64">
            <v>42628</v>
          </cell>
        </row>
        <row r="65">
          <cell r="K65" t="str">
            <v>1997A0392</v>
          </cell>
          <cell r="M65">
            <v>-41792</v>
          </cell>
          <cell r="N65">
            <v>44204</v>
          </cell>
        </row>
        <row r="66">
          <cell r="K66" t="str">
            <v>1997A0393</v>
          </cell>
          <cell r="M66">
            <v>-43368</v>
          </cell>
          <cell r="N66">
            <v>45790</v>
          </cell>
        </row>
        <row r="67">
          <cell r="K67" t="str">
            <v>1997B0320</v>
          </cell>
          <cell r="M67">
            <v>-44954</v>
          </cell>
          <cell r="N67">
            <v>46044</v>
          </cell>
        </row>
        <row r="68">
          <cell r="K68" t="str">
            <v>1997A0394</v>
          </cell>
          <cell r="M68">
            <v>-45208</v>
          </cell>
          <cell r="N68">
            <v>46563</v>
          </cell>
        </row>
        <row r="69">
          <cell r="K69" t="str">
            <v>1997B0321</v>
          </cell>
          <cell r="M69">
            <v>-45727</v>
          </cell>
          <cell r="N69">
            <v>46820</v>
          </cell>
        </row>
        <row r="70">
          <cell r="M70">
            <v>-45984</v>
          </cell>
          <cell r="N70">
            <v>48110</v>
          </cell>
        </row>
        <row r="71">
          <cell r="M71">
            <v>-47274</v>
          </cell>
          <cell r="N71">
            <v>48110</v>
          </cell>
        </row>
        <row r="72">
          <cell r="M72">
            <v>-47274</v>
          </cell>
          <cell r="N72">
            <v>48110</v>
          </cell>
        </row>
        <row r="73">
          <cell r="M73">
            <v>-47274</v>
          </cell>
          <cell r="N73">
            <v>48110</v>
          </cell>
        </row>
        <row r="74">
          <cell r="M74">
            <v>-47274</v>
          </cell>
          <cell r="N74">
            <v>48110</v>
          </cell>
        </row>
        <row r="75">
          <cell r="M75">
            <v>-47274</v>
          </cell>
          <cell r="N75">
            <v>48110</v>
          </cell>
        </row>
        <row r="76">
          <cell r="M76">
            <v>-47274</v>
          </cell>
          <cell r="N76">
            <v>48110</v>
          </cell>
        </row>
        <row r="77">
          <cell r="M77">
            <v>-47274</v>
          </cell>
          <cell r="N77">
            <v>48110</v>
          </cell>
        </row>
        <row r="78">
          <cell r="M78">
            <v>-47274</v>
          </cell>
          <cell r="N78">
            <v>48110</v>
          </cell>
        </row>
        <row r="79">
          <cell r="M79">
            <v>-47274</v>
          </cell>
          <cell r="N79">
            <v>48110</v>
          </cell>
        </row>
        <row r="80">
          <cell r="M80">
            <v>-47274</v>
          </cell>
          <cell r="N80">
            <v>48110</v>
          </cell>
        </row>
        <row r="81">
          <cell r="M81">
            <v>-47274</v>
          </cell>
          <cell r="N81">
            <v>48110</v>
          </cell>
        </row>
        <row r="82">
          <cell r="M82">
            <v>-47274</v>
          </cell>
          <cell r="N82">
            <v>48110</v>
          </cell>
        </row>
        <row r="83">
          <cell r="M83">
            <v>-47274</v>
          </cell>
          <cell r="N83">
            <v>48110</v>
          </cell>
        </row>
        <row r="84">
          <cell r="M84">
            <v>-47274</v>
          </cell>
          <cell r="N84">
            <v>48110</v>
          </cell>
        </row>
        <row r="85">
          <cell r="M85">
            <v>-47274</v>
          </cell>
          <cell r="N85">
            <v>48110</v>
          </cell>
        </row>
        <row r="86">
          <cell r="M86">
            <v>-47274</v>
          </cell>
          <cell r="N86">
            <v>48110</v>
          </cell>
        </row>
        <row r="87">
          <cell r="M87">
            <v>-47274</v>
          </cell>
          <cell r="N87">
            <v>48110</v>
          </cell>
        </row>
        <row r="88">
          <cell r="M88">
            <v>-47274</v>
          </cell>
          <cell r="N88">
            <v>48110</v>
          </cell>
        </row>
        <row r="89">
          <cell r="M89">
            <v>-47274</v>
          </cell>
          <cell r="N89">
            <v>48110</v>
          </cell>
        </row>
        <row r="90">
          <cell r="M90">
            <v>-47274</v>
          </cell>
          <cell r="N90">
            <v>48110</v>
          </cell>
        </row>
        <row r="91">
          <cell r="M91">
            <v>-47274</v>
          </cell>
          <cell r="N91">
            <v>48110</v>
          </cell>
        </row>
        <row r="92">
          <cell r="M92">
            <v>-47274</v>
          </cell>
          <cell r="N92">
            <v>48110</v>
          </cell>
        </row>
        <row r="93">
          <cell r="M93">
            <v>-47274</v>
          </cell>
          <cell r="N93">
            <v>48110</v>
          </cell>
        </row>
        <row r="94">
          <cell r="M94">
            <v>-47274</v>
          </cell>
          <cell r="N94">
            <v>48110</v>
          </cell>
        </row>
        <row r="95">
          <cell r="M95">
            <v>-47274</v>
          </cell>
          <cell r="N95">
            <v>48110</v>
          </cell>
        </row>
        <row r="96">
          <cell r="M96">
            <v>-47274</v>
          </cell>
          <cell r="N96">
            <v>48110</v>
          </cell>
        </row>
        <row r="97">
          <cell r="M97">
            <v>-47274</v>
          </cell>
          <cell r="N97">
            <v>48110</v>
          </cell>
        </row>
        <row r="98">
          <cell r="M98">
            <v>-47274</v>
          </cell>
          <cell r="N98">
            <v>48110</v>
          </cell>
        </row>
        <row r="99">
          <cell r="M99">
            <v>-47274</v>
          </cell>
          <cell r="N99">
            <v>48110</v>
          </cell>
        </row>
        <row r="100">
          <cell r="M100">
            <v>-47274</v>
          </cell>
          <cell r="N100">
            <v>48110</v>
          </cell>
        </row>
        <row r="101">
          <cell r="M101">
            <v>-47274</v>
          </cell>
          <cell r="N101">
            <v>48110</v>
          </cell>
        </row>
        <row r="102">
          <cell r="M102">
            <v>-47274</v>
          </cell>
          <cell r="N102">
            <v>48110</v>
          </cell>
        </row>
        <row r="103">
          <cell r="M103">
            <v>-47274</v>
          </cell>
          <cell r="N103">
            <v>48110</v>
          </cell>
        </row>
        <row r="104">
          <cell r="M104">
            <v>-47274</v>
          </cell>
          <cell r="N104">
            <v>48110</v>
          </cell>
        </row>
        <row r="105">
          <cell r="M105">
            <v>-47274</v>
          </cell>
          <cell r="N105">
            <v>48110</v>
          </cell>
        </row>
        <row r="106">
          <cell r="M106">
            <v>-47274</v>
          </cell>
          <cell r="N106">
            <v>48110</v>
          </cell>
        </row>
        <row r="107">
          <cell r="M107">
            <v>-47274</v>
          </cell>
          <cell r="N107">
            <v>48110</v>
          </cell>
        </row>
        <row r="108">
          <cell r="M108">
            <v>-47274</v>
          </cell>
          <cell r="N108">
            <v>48110</v>
          </cell>
        </row>
        <row r="109">
          <cell r="M109">
            <v>-47274</v>
          </cell>
          <cell r="N109">
            <v>48110</v>
          </cell>
        </row>
        <row r="110">
          <cell r="M110">
            <v>-47274</v>
          </cell>
          <cell r="N110">
            <v>48110</v>
          </cell>
        </row>
        <row r="111">
          <cell r="M111">
            <v>-47274</v>
          </cell>
          <cell r="N111">
            <v>48110</v>
          </cell>
        </row>
        <row r="112">
          <cell r="M112">
            <v>-47274</v>
          </cell>
          <cell r="N112">
            <v>48110</v>
          </cell>
        </row>
        <row r="113">
          <cell r="M113">
            <v>-47274</v>
          </cell>
          <cell r="N113">
            <v>48110</v>
          </cell>
        </row>
        <row r="114">
          <cell r="M114">
            <v>-47274</v>
          </cell>
          <cell r="N114">
            <v>48110</v>
          </cell>
        </row>
        <row r="115">
          <cell r="M115">
            <v>-47274</v>
          </cell>
          <cell r="N115">
            <v>48110</v>
          </cell>
        </row>
        <row r="116">
          <cell r="M116">
            <v>-47274</v>
          </cell>
          <cell r="N116">
            <v>48110</v>
          </cell>
        </row>
        <row r="117">
          <cell r="M117">
            <v>-47274</v>
          </cell>
          <cell r="N117">
            <v>48110</v>
          </cell>
        </row>
        <row r="118">
          <cell r="M118">
            <v>-47274</v>
          </cell>
          <cell r="N118">
            <v>48110</v>
          </cell>
        </row>
        <row r="119">
          <cell r="M119">
            <v>-47274</v>
          </cell>
          <cell r="N119">
            <v>48110</v>
          </cell>
        </row>
        <row r="120">
          <cell r="M120">
            <v>-47274</v>
          </cell>
          <cell r="N120">
            <v>48110</v>
          </cell>
        </row>
        <row r="121">
          <cell r="M121">
            <v>-47274</v>
          </cell>
          <cell r="N121">
            <v>48110</v>
          </cell>
        </row>
        <row r="122">
          <cell r="M122">
            <v>-47274</v>
          </cell>
          <cell r="N122">
            <v>48110</v>
          </cell>
        </row>
        <row r="123">
          <cell r="M123">
            <v>-47274</v>
          </cell>
          <cell r="N123">
            <v>48110</v>
          </cell>
        </row>
        <row r="124">
          <cell r="M124">
            <v>-47274</v>
          </cell>
          <cell r="N124">
            <v>48110</v>
          </cell>
        </row>
        <row r="125">
          <cell r="M125">
            <v>-47274</v>
          </cell>
          <cell r="N125">
            <v>48110</v>
          </cell>
        </row>
        <row r="126">
          <cell r="M126">
            <v>-47274</v>
          </cell>
          <cell r="N126">
            <v>48110</v>
          </cell>
        </row>
        <row r="127">
          <cell r="M127">
            <v>-47274</v>
          </cell>
          <cell r="N127">
            <v>48110</v>
          </cell>
        </row>
        <row r="128">
          <cell r="M128">
            <v>-47274</v>
          </cell>
          <cell r="N128">
            <v>48110</v>
          </cell>
        </row>
        <row r="129">
          <cell r="M129">
            <v>-47274</v>
          </cell>
          <cell r="N129">
            <v>48110</v>
          </cell>
        </row>
        <row r="130">
          <cell r="M130">
            <v>-47274</v>
          </cell>
          <cell r="N130">
            <v>48110</v>
          </cell>
        </row>
        <row r="131">
          <cell r="M131">
            <v>-47274</v>
          </cell>
          <cell r="N131">
            <v>48110</v>
          </cell>
        </row>
        <row r="132">
          <cell r="M132">
            <v>-47274</v>
          </cell>
          <cell r="N132">
            <v>48110</v>
          </cell>
        </row>
        <row r="133">
          <cell r="M133">
            <v>-47274</v>
          </cell>
          <cell r="N133">
            <v>48110</v>
          </cell>
        </row>
        <row r="134">
          <cell r="M134">
            <v>-47274</v>
          </cell>
          <cell r="N134">
            <v>48110</v>
          </cell>
        </row>
        <row r="135">
          <cell r="M135">
            <v>-47274</v>
          </cell>
          <cell r="N135">
            <v>48110</v>
          </cell>
        </row>
        <row r="136">
          <cell r="M136">
            <v>-47274</v>
          </cell>
          <cell r="N136">
            <v>48110</v>
          </cell>
        </row>
        <row r="137">
          <cell r="M137">
            <v>-47274</v>
          </cell>
          <cell r="N137">
            <v>48110</v>
          </cell>
        </row>
        <row r="138">
          <cell r="M138">
            <v>-47274</v>
          </cell>
          <cell r="N138">
            <v>48110</v>
          </cell>
        </row>
        <row r="139">
          <cell r="M139">
            <v>-47274</v>
          </cell>
          <cell r="N139">
            <v>48110</v>
          </cell>
        </row>
        <row r="140">
          <cell r="M140">
            <v>-47274</v>
          </cell>
          <cell r="N140">
            <v>48110</v>
          </cell>
        </row>
        <row r="141">
          <cell r="M141">
            <v>-47274</v>
          </cell>
          <cell r="N141">
            <v>48110</v>
          </cell>
        </row>
        <row r="142">
          <cell r="M142">
            <v>-47274</v>
          </cell>
          <cell r="N142">
            <v>48110</v>
          </cell>
        </row>
        <row r="143">
          <cell r="M143">
            <v>-47274</v>
          </cell>
          <cell r="N143">
            <v>48110</v>
          </cell>
        </row>
        <row r="144">
          <cell r="M144">
            <v>-47274</v>
          </cell>
          <cell r="N144">
            <v>48110</v>
          </cell>
        </row>
        <row r="145">
          <cell r="M145">
            <v>-47274</v>
          </cell>
          <cell r="N145">
            <v>48110</v>
          </cell>
        </row>
        <row r="146">
          <cell r="M146">
            <v>-47274</v>
          </cell>
          <cell r="N146">
            <v>48110</v>
          </cell>
        </row>
        <row r="147">
          <cell r="N147">
            <v>48110</v>
          </cell>
        </row>
      </sheetData>
      <sheetData sheetId="1" refreshError="1"/>
      <sheetData sheetId="2" refreshError="1"/>
      <sheetData sheetId="3" refreshError="1">
        <row r="2">
          <cell r="B2" t="str">
            <v>1996B0400</v>
          </cell>
          <cell r="K2">
            <v>77.611676156271727</v>
          </cell>
          <cell r="L2">
            <v>41.7282817596369</v>
          </cell>
          <cell r="M2">
            <v>283.31902695016868</v>
          </cell>
          <cell r="U2">
            <v>5.8016060338860234</v>
          </cell>
          <cell r="W2">
            <v>20.476124362117183</v>
          </cell>
        </row>
        <row r="3">
          <cell r="B3" t="str">
            <v>1996A0469</v>
          </cell>
          <cell r="K3">
            <v>93.129161944202693</v>
          </cell>
          <cell r="L3">
            <v>47.192987843418699</v>
          </cell>
          <cell r="M3">
            <v>321.90657507177571</v>
          </cell>
          <cell r="U3">
            <v>4.1869089943975846</v>
          </cell>
          <cell r="W3">
            <v>18.981201775897674</v>
          </cell>
        </row>
        <row r="4">
          <cell r="B4" t="str">
            <v>1996A0473</v>
          </cell>
          <cell r="K4">
            <v>93.159009797690445</v>
          </cell>
          <cell r="L4">
            <v>47.195597224313772</v>
          </cell>
          <cell r="M4">
            <v>322.32698873744039</v>
          </cell>
          <cell r="U4">
            <v>4.1848623697395917</v>
          </cell>
          <cell r="W4">
            <v>18.975367902732749</v>
          </cell>
        </row>
        <row r="5">
          <cell r="B5" t="str">
            <v>1996A0472</v>
          </cell>
          <cell r="K5">
            <v>93.106910598230684</v>
          </cell>
          <cell r="L5">
            <v>47.177349457853452</v>
          </cell>
          <cell r="M5">
            <v>322.44483391754295</v>
          </cell>
          <cell r="U5">
            <v>4.1988115890001669</v>
          </cell>
          <cell r="W5">
            <v>19.034451677516273</v>
          </cell>
        </row>
        <row r="6">
          <cell r="B6" t="str">
            <v>1996B0397</v>
          </cell>
          <cell r="K6">
            <v>77.73575528056972</v>
          </cell>
          <cell r="L6">
            <v>41.676281583988711</v>
          </cell>
          <cell r="M6">
            <v>282.42349807214163</v>
          </cell>
          <cell r="U6">
            <v>5.8074486807947698</v>
          </cell>
          <cell r="W6">
            <v>20.68146331704795</v>
          </cell>
        </row>
        <row r="7">
          <cell r="B7" t="str">
            <v>1996B0403</v>
          </cell>
          <cell r="K7">
            <v>77.562459562617022</v>
          </cell>
          <cell r="L7">
            <v>41.427540651510029</v>
          </cell>
          <cell r="M7">
            <v>285.30548015494958</v>
          </cell>
          <cell r="U7">
            <v>5.8088656280378848</v>
          </cell>
          <cell r="W7">
            <v>20.393278142061288</v>
          </cell>
        </row>
        <row r="8">
          <cell r="B8" t="str">
            <v>1996A0480</v>
          </cell>
          <cell r="K8">
            <v>77.199180694707579</v>
          </cell>
          <cell r="L8">
            <v>41.089867476405665</v>
          </cell>
          <cell r="M8">
            <v>286.70539671504304</v>
          </cell>
          <cell r="U8">
            <v>5.8053184082080476</v>
          </cell>
          <cell r="W8">
            <v>20.440948867080909</v>
          </cell>
        </row>
        <row r="9">
          <cell r="B9" t="str">
            <v>1996A0476</v>
          </cell>
          <cell r="K9">
            <v>93.083120997350875</v>
          </cell>
          <cell r="L9">
            <v>47.175453356134788</v>
          </cell>
          <cell r="M9">
            <v>322.09832955190592</v>
          </cell>
          <cell r="U9">
            <v>4.2003036349931193</v>
          </cell>
          <cell r="W9">
            <v>19.0384455919544</v>
          </cell>
        </row>
        <row r="10">
          <cell r="B10" t="str">
            <v>1996A0479</v>
          </cell>
          <cell r="K10">
            <v>72.5047324173851</v>
          </cell>
          <cell r="L10">
            <v>38.079933134371842</v>
          </cell>
          <cell r="M10">
            <v>268.90284796955825</v>
          </cell>
          <cell r="U10">
            <v>5.3830970229383439</v>
          </cell>
          <cell r="W10">
            <v>19.610107816338669</v>
          </cell>
        </row>
        <row r="11">
          <cell r="B11" t="str">
            <v>1996B0406</v>
          </cell>
          <cell r="K11">
            <v>76.964025338999406</v>
          </cell>
          <cell r="L11">
            <v>40.969856956611537</v>
          </cell>
          <cell r="M11">
            <v>288.91415722788383</v>
          </cell>
          <cell r="U11">
            <v>5.8611583905947668</v>
          </cell>
          <cell r="W11">
            <v>20.637948900180842</v>
          </cell>
        </row>
        <row r="12">
          <cell r="B12" t="str">
            <v>1996A0481</v>
          </cell>
          <cell r="K12">
            <v>93.130975803868864</v>
          </cell>
          <cell r="L12">
            <v>47.1856771491328</v>
          </cell>
          <cell r="M12">
            <v>322.39669159807778</v>
          </cell>
          <cell r="U12">
            <v>4.1924449462864928</v>
          </cell>
          <cell r="W12">
            <v>19.007521469891913</v>
          </cell>
        </row>
        <row r="13">
          <cell r="B13" t="str">
            <v>1996B0409</v>
          </cell>
          <cell r="K13">
            <v>76.968816906226735</v>
          </cell>
          <cell r="L13">
            <v>40.966486586964479</v>
          </cell>
          <cell r="M13">
            <v>289.15690062476745</v>
          </cell>
          <cell r="U13">
            <v>5.8665444485183267</v>
          </cell>
          <cell r="W13">
            <v>20.670696312460951</v>
          </cell>
        </row>
        <row r="14">
          <cell r="B14" t="str">
            <v>1996A0484</v>
          </cell>
          <cell r="K14">
            <v>93.130576769846186</v>
          </cell>
          <cell r="L14">
            <v>47.194472816192828</v>
          </cell>
          <cell r="M14">
            <v>321.84183502264102</v>
          </cell>
          <cell r="U14">
            <v>4.1857803791636465</v>
          </cell>
          <cell r="W14">
            <v>18.976063827320935</v>
          </cell>
        </row>
        <row r="15">
          <cell r="B15" t="str">
            <v>1996B0415</v>
          </cell>
          <cell r="K15">
            <v>76.629965999593864</v>
          </cell>
          <cell r="L15">
            <v>41.204905163259845</v>
          </cell>
          <cell r="M15">
            <v>282.60731281652039</v>
          </cell>
          <cell r="U15">
            <v>5.8549173420521941</v>
          </cell>
          <cell r="W15">
            <v>20.790194062381183</v>
          </cell>
        </row>
        <row r="16">
          <cell r="B16" t="str">
            <v>1996B0412</v>
          </cell>
          <cell r="K16">
            <v>76.936582865176931</v>
          </cell>
          <cell r="L16">
            <v>40.961765321450159</v>
          </cell>
          <cell r="M16">
            <v>288.89060796880761</v>
          </cell>
          <cell r="U16">
            <v>5.8625789230603056</v>
          </cell>
          <cell r="W16">
            <v>20.633781221133493</v>
          </cell>
        </row>
        <row r="17">
          <cell r="B17" t="str">
            <v>1996A0491</v>
          </cell>
          <cell r="K17">
            <v>92.768356839513331</v>
          </cell>
          <cell r="L17">
            <v>46.696539541378257</v>
          </cell>
          <cell r="M17">
            <v>328.44018680781784</v>
          </cell>
          <cell r="U17">
            <v>4.3659964380061016</v>
          </cell>
          <cell r="W17">
            <v>20.058039030817248</v>
          </cell>
        </row>
        <row r="18">
          <cell r="B18" t="str">
            <v>1996A0487</v>
          </cell>
          <cell r="K18">
            <v>92.783215641289416</v>
          </cell>
          <cell r="L18">
            <v>46.716394570741897</v>
          </cell>
          <cell r="M18">
            <v>329.13758570022668</v>
          </cell>
          <cell r="U18">
            <v>4.3697076107382262</v>
          </cell>
          <cell r="W18">
            <v>20.05094482265935</v>
          </cell>
        </row>
        <row r="19">
          <cell r="B19" t="str">
            <v>1996A0490</v>
          </cell>
          <cell r="K19">
            <v>92.766651016475279</v>
          </cell>
          <cell r="L19">
            <v>46.696204614744545</v>
          </cell>
          <cell r="M19">
            <v>328.4323514727908</v>
          </cell>
          <cell r="U19">
            <v>4.3663072474288569</v>
          </cell>
          <cell r="W19">
            <v>20.059211183225163</v>
          </cell>
        </row>
        <row r="20">
          <cell r="B20" t="str">
            <v>1996A0497</v>
          </cell>
          <cell r="K20">
            <v>71.641588217003573</v>
          </cell>
          <cell r="L20">
            <v>38.083613174019021</v>
          </cell>
          <cell r="M20">
            <v>272.46938168846611</v>
          </cell>
          <cell r="U20">
            <v>5.3684844921581458</v>
          </cell>
          <cell r="W20">
            <v>19.80397741058264</v>
          </cell>
        </row>
        <row r="21">
          <cell r="B21" t="str">
            <v>1996A0496</v>
          </cell>
          <cell r="K21">
            <v>71.978174781502616</v>
          </cell>
          <cell r="L21">
            <v>38.055752351997143</v>
          </cell>
          <cell r="M21">
            <v>273.12274132192107</v>
          </cell>
          <cell r="U21">
            <v>5.3716594838504523</v>
          </cell>
          <cell r="W21">
            <v>19.846629816809319</v>
          </cell>
        </row>
        <row r="22">
          <cell r="B22" t="str">
            <v>1996A0495</v>
          </cell>
          <cell r="K22">
            <v>69.672877873173192</v>
          </cell>
          <cell r="L22">
            <v>35.734000217537371</v>
          </cell>
          <cell r="M22">
            <v>299.72394870933419</v>
          </cell>
          <cell r="U22">
            <v>5.2978367986841368</v>
          </cell>
          <cell r="W22">
            <v>19.283823330421633</v>
          </cell>
        </row>
        <row r="23">
          <cell r="B23" t="str">
            <v>1996A0494</v>
          </cell>
          <cell r="K23">
            <v>69.650195092495935</v>
          </cell>
          <cell r="L23">
            <v>35.718376263905256</v>
          </cell>
          <cell r="M23">
            <v>299.71768535668184</v>
          </cell>
          <cell r="U23">
            <v>5.2959946902340462</v>
          </cell>
          <cell r="W23">
            <v>19.275355044900937</v>
          </cell>
        </row>
        <row r="24">
          <cell r="B24" t="str">
            <v>1996A0501</v>
          </cell>
          <cell r="K24">
            <v>80.789079217105254</v>
          </cell>
          <cell r="L24">
            <v>39.959045184210524</v>
          </cell>
          <cell r="M24">
            <v>347.79282894736838</v>
          </cell>
          <cell r="U24">
            <v>4.8224400770592109</v>
          </cell>
          <cell r="W24">
            <v>21.266013415460524</v>
          </cell>
        </row>
        <row r="25">
          <cell r="B25" t="str">
            <v>1996A0498</v>
          </cell>
          <cell r="K25">
            <v>76.742338477027928</v>
          </cell>
          <cell r="L25">
            <v>41.259880947680188</v>
          </cell>
          <cell r="M25">
            <v>280.03676823783894</v>
          </cell>
          <cell r="U25">
            <v>5.8080292708268049</v>
          </cell>
          <cell r="W25">
            <v>20.629591668005855</v>
          </cell>
        </row>
        <row r="26">
          <cell r="B26" t="str">
            <v>1996B0421</v>
          </cell>
          <cell r="K26">
            <v>77.039481181556695</v>
          </cell>
          <cell r="L26">
            <v>41.244463832632462</v>
          </cell>
          <cell r="M26">
            <v>285.56177268861188</v>
          </cell>
          <cell r="U26">
            <v>5.8352676393487286</v>
          </cell>
          <cell r="W26">
            <v>20.918339292685896</v>
          </cell>
        </row>
        <row r="27">
          <cell r="B27" t="str">
            <v>1996B0418</v>
          </cell>
          <cell r="K27">
            <v>77.037812208430623</v>
          </cell>
          <cell r="L27">
            <v>41.239999427408897</v>
          </cell>
          <cell r="M27">
            <v>285.57121688961428</v>
          </cell>
          <cell r="U27">
            <v>5.8344668888996534</v>
          </cell>
          <cell r="W27">
            <v>20.913802012620845</v>
          </cell>
        </row>
        <row r="28">
          <cell r="B28" t="str">
            <v>1996A0505</v>
          </cell>
          <cell r="K28">
            <v>92.771416822960219</v>
          </cell>
          <cell r="L28">
            <v>46.747293032793053</v>
          </cell>
          <cell r="M28">
            <v>335.37127797812082</v>
          </cell>
          <cell r="U28">
            <v>4.4318673908871649</v>
          </cell>
          <cell r="W28">
            <v>19.776191689715006</v>
          </cell>
        </row>
        <row r="29">
          <cell r="B29" t="str">
            <v>1996A0502</v>
          </cell>
          <cell r="K29">
            <v>92.790886102230004</v>
          </cell>
          <cell r="L29">
            <v>46.761506800231778</v>
          </cell>
          <cell r="M29">
            <v>334.79939226693512</v>
          </cell>
          <cell r="U29">
            <v>4.4203698469041868</v>
          </cell>
          <cell r="W29">
            <v>19.729573483680049</v>
          </cell>
        </row>
        <row r="30">
          <cell r="B30" t="str">
            <v>1996B0424</v>
          </cell>
          <cell r="K30">
            <v>80.894555996631965</v>
          </cell>
          <cell r="L30">
            <v>40.035477744249071</v>
          </cell>
          <cell r="M30">
            <v>345.81646178710241</v>
          </cell>
          <cell r="U30">
            <v>4.8089843146435713</v>
          </cell>
          <cell r="W30">
            <v>21.311732291820974</v>
          </cell>
        </row>
        <row r="31">
          <cell r="B31" t="str">
            <v>1996A0508</v>
          </cell>
          <cell r="K31">
            <v>77.253162079008234</v>
          </cell>
          <cell r="L31">
            <v>41.343960865594148</v>
          </cell>
          <cell r="M31">
            <v>283.98072800858574</v>
          </cell>
          <cell r="U31">
            <v>5.7901256546842959</v>
          </cell>
          <cell r="W31">
            <v>20.770992814624204</v>
          </cell>
        </row>
        <row r="32">
          <cell r="B32" t="str">
            <v>1996A0511</v>
          </cell>
          <cell r="K32">
            <v>77.242413245389571</v>
          </cell>
          <cell r="L32">
            <v>41.341778354577897</v>
          </cell>
          <cell r="M32">
            <v>283.77745326527946</v>
          </cell>
          <cell r="U32">
            <v>5.7876805179365158</v>
          </cell>
          <cell r="W32">
            <v>20.751311751287965</v>
          </cell>
        </row>
        <row r="33">
          <cell r="B33" t="str">
            <v>1996A0515</v>
          </cell>
          <cell r="K33">
            <v>70.453367193575744</v>
          </cell>
          <cell r="L33">
            <v>36.545229807102871</v>
          </cell>
          <cell r="M33">
            <v>284.24520726121136</v>
          </cell>
          <cell r="U33">
            <v>5.2527471797658771</v>
          </cell>
          <cell r="W33">
            <v>19.861047587174124</v>
          </cell>
        </row>
        <row r="34">
          <cell r="B34" t="str">
            <v>1996A0514</v>
          </cell>
          <cell r="K34">
            <v>69.382135493034937</v>
          </cell>
          <cell r="L34">
            <v>36.057324989370834</v>
          </cell>
          <cell r="M34">
            <v>283.830131379151</v>
          </cell>
          <cell r="U34">
            <v>5.2886095163992861</v>
          </cell>
          <cell r="W34">
            <v>19.604429998547566</v>
          </cell>
        </row>
        <row r="35">
          <cell r="B35" t="str">
            <v>1996A0516</v>
          </cell>
          <cell r="K35">
            <v>78.027764686344469</v>
          </cell>
          <cell r="L35">
            <v>40.531500761595851</v>
          </cell>
          <cell r="M35">
            <v>297.41816412585143</v>
          </cell>
          <cell r="U35">
            <v>4.7875328683165748</v>
          </cell>
          <cell r="W35">
            <v>20.155407421926697</v>
          </cell>
        </row>
        <row r="36">
          <cell r="B36" t="str">
            <v>1996A0517</v>
          </cell>
          <cell r="K36">
            <v>77.434457754531692</v>
          </cell>
          <cell r="L36">
            <v>42.244771571663428</v>
          </cell>
          <cell r="M36">
            <v>274.47064676616918</v>
          </cell>
          <cell r="U36">
            <v>5.8541595330261735</v>
          </cell>
          <cell r="W36">
            <v>21.463911269348912</v>
          </cell>
        </row>
        <row r="37">
          <cell r="B37" t="str">
            <v>1996B0427</v>
          </cell>
          <cell r="K37">
            <v>81.139790745261621</v>
          </cell>
          <cell r="L37">
            <v>40.289245273550087</v>
          </cell>
          <cell r="M37">
            <v>341.25180783022864</v>
          </cell>
          <cell r="U37">
            <v>4.7899309737403541</v>
          </cell>
          <cell r="W37">
            <v>21.33609938347151</v>
          </cell>
        </row>
        <row r="38">
          <cell r="B38" t="str">
            <v>1996B0430</v>
          </cell>
          <cell r="K38">
            <v>72.609477919079495</v>
          </cell>
          <cell r="L38">
            <v>39.394343310584659</v>
          </cell>
          <cell r="M38">
            <v>254.76893439229215</v>
          </cell>
          <cell r="U38">
            <v>5.4686115470776766</v>
          </cell>
          <cell r="W38">
            <v>19.675801922639224</v>
          </cell>
        </row>
        <row r="39">
          <cell r="B39" t="str">
            <v>1996A0521</v>
          </cell>
          <cell r="K39">
            <v>76.222699711252091</v>
          </cell>
          <cell r="L39">
            <v>41.120971323092036</v>
          </cell>
          <cell r="M39">
            <v>269.41908744758712</v>
          </cell>
          <cell r="U39">
            <v>5.8749677392665713</v>
          </cell>
          <cell r="W39">
            <v>20.883492810936108</v>
          </cell>
        </row>
        <row r="40">
          <cell r="B40" t="str">
            <v>1996B0433</v>
          </cell>
          <cell r="K40">
            <v>88.364965013428261</v>
          </cell>
          <cell r="L40">
            <v>43.936142713925861</v>
          </cell>
          <cell r="M40">
            <v>365.08739981309532</v>
          </cell>
          <cell r="U40">
            <v>5.5001239361658483</v>
          </cell>
          <cell r="W40">
            <v>23.555517699298495</v>
          </cell>
        </row>
        <row r="41">
          <cell r="B41" t="str">
            <v>1996A0518</v>
          </cell>
          <cell r="K41">
            <v>92.763171662789489</v>
          </cell>
          <cell r="L41">
            <v>46.751918241107276</v>
          </cell>
          <cell r="M41">
            <v>334.9590785357521</v>
          </cell>
          <cell r="U41">
            <v>4.4288314784989655</v>
          </cell>
          <cell r="W41">
            <v>19.7616110438296</v>
          </cell>
        </row>
        <row r="42">
          <cell r="B42" t="str">
            <v>1996A0527</v>
          </cell>
          <cell r="K42">
            <v>76.925187491833981</v>
          </cell>
          <cell r="L42">
            <v>39.908741328687782</v>
          </cell>
          <cell r="M42">
            <v>292.81769086712251</v>
          </cell>
          <cell r="U42">
            <v>5.8761651628587597</v>
          </cell>
          <cell r="W42">
            <v>20.502316972257308</v>
          </cell>
        </row>
        <row r="43">
          <cell r="B43" t="str">
            <v>1996A0529</v>
          </cell>
          <cell r="K43">
            <v>78.464330440498927</v>
          </cell>
          <cell r="L43">
            <v>40.847593905108617</v>
          </cell>
          <cell r="M43">
            <v>287.3556338028169</v>
          </cell>
          <cell r="U43">
            <v>5.858580790749583</v>
          </cell>
          <cell r="W43">
            <v>21.412001671043207</v>
          </cell>
        </row>
        <row r="44">
          <cell r="B44" t="str">
            <v>1996A0528</v>
          </cell>
          <cell r="K44">
            <v>79.096223238624816</v>
          </cell>
          <cell r="L44">
            <v>40.266173581630348</v>
          </cell>
          <cell r="M44">
            <v>317.86705430732752</v>
          </cell>
          <cell r="U44">
            <v>5.8482657140453878</v>
          </cell>
          <cell r="W44">
            <v>21.749119541944228</v>
          </cell>
        </row>
        <row r="45">
          <cell r="B45" t="str">
            <v>1996B0436</v>
          </cell>
          <cell r="K45">
            <v>77.345947243859428</v>
          </cell>
          <cell r="L45">
            <v>40.198939945148076</v>
          </cell>
          <cell r="M45">
            <v>294.02328377692879</v>
          </cell>
          <cell r="U45">
            <v>5.8763791818884847</v>
          </cell>
          <cell r="W45">
            <v>20.613590411272796</v>
          </cell>
        </row>
        <row r="46">
          <cell r="B46" t="str">
            <v>1996A0524</v>
          </cell>
          <cell r="K46">
            <v>88.77685580249215</v>
          </cell>
          <cell r="L46">
            <v>43.535192300409747</v>
          </cell>
          <cell r="M46">
            <v>373.99872750899834</v>
          </cell>
          <cell r="U46">
            <v>5.484292933566409</v>
          </cell>
          <cell r="W46">
            <v>23.37289191247315</v>
          </cell>
        </row>
        <row r="47">
          <cell r="B47" t="str">
            <v>1996B0439</v>
          </cell>
          <cell r="K47">
            <v>89.089542510334368</v>
          </cell>
          <cell r="L47">
            <v>43.168264555940105</v>
          </cell>
          <cell r="M47">
            <v>381.55532213670091</v>
          </cell>
          <cell r="U47">
            <v>5.4790421013614887</v>
          </cell>
          <cell r="W47">
            <v>23.236879767181112</v>
          </cell>
        </row>
        <row r="48">
          <cell r="B48" t="str">
            <v>1996A0530</v>
          </cell>
          <cell r="K48">
            <v>78.464741889273569</v>
          </cell>
          <cell r="L48">
            <v>40.850521306273507</v>
          </cell>
          <cell r="M48">
            <v>287.33623828568022</v>
          </cell>
          <cell r="U48">
            <v>5.8585184583417895</v>
          </cell>
          <cell r="W48">
            <v>21.414015400226827</v>
          </cell>
        </row>
        <row r="49">
          <cell r="B49" t="str">
            <v>1996A0531</v>
          </cell>
          <cell r="K49">
            <v>68.988392439464292</v>
          </cell>
          <cell r="L49">
            <v>34.093752933031062</v>
          </cell>
          <cell r="M49">
            <v>327.78552180463447</v>
          </cell>
          <cell r="U49">
            <v>5.7913694281633283</v>
          </cell>
          <cell r="W49">
            <v>19.703008450492174</v>
          </cell>
        </row>
        <row r="50">
          <cell r="B50" t="str">
            <v>1996B0442</v>
          </cell>
          <cell r="K50">
            <v>77.689050837072202</v>
          </cell>
          <cell r="L50">
            <v>40.717930976565249</v>
          </cell>
          <cell r="M50">
            <v>294.17919921180163</v>
          </cell>
          <cell r="U50">
            <v>5.8672199615190008</v>
          </cell>
          <cell r="W50">
            <v>19.812662793376258</v>
          </cell>
        </row>
        <row r="51">
          <cell r="B51" t="str">
            <v>1996B0445</v>
          </cell>
          <cell r="K51">
            <v>80.004654370220294</v>
          </cell>
          <cell r="L51">
            <v>41.916828992765097</v>
          </cell>
          <cell r="M51">
            <v>292.49973985528544</v>
          </cell>
          <cell r="U51">
            <v>5.8771754545271433</v>
          </cell>
          <cell r="W51">
            <v>20.074923356917427</v>
          </cell>
        </row>
        <row r="52">
          <cell r="B52" t="str">
            <v>1996A0537</v>
          </cell>
          <cell r="K52">
            <v>79.669629124570932</v>
          </cell>
          <cell r="L52">
            <v>41.717648332218111</v>
          </cell>
          <cell r="M52">
            <v>291.56311101455572</v>
          </cell>
          <cell r="U52">
            <v>5.8742298549033247</v>
          </cell>
          <cell r="W52">
            <v>20.016376276341518</v>
          </cell>
        </row>
        <row r="53">
          <cell r="B53" t="str">
            <v>1996A0534</v>
          </cell>
          <cell r="K53">
            <v>69.154669276649614</v>
          </cell>
          <cell r="L53">
            <v>34.204485231709334</v>
          </cell>
          <cell r="M53">
            <v>324.00519552581142</v>
          </cell>
          <cell r="U53">
            <v>5.796777972561391</v>
          </cell>
          <cell r="W53">
            <v>19.528447491760211</v>
          </cell>
        </row>
        <row r="54">
          <cell r="B54" t="str">
            <v>1996A0540</v>
          </cell>
          <cell r="K54">
            <v>79.862871666579593</v>
          </cell>
          <cell r="L54">
            <v>41.904471447237817</v>
          </cell>
          <cell r="M54">
            <v>282.54590570719603</v>
          </cell>
          <cell r="U54">
            <v>5.8361355956902186</v>
          </cell>
          <cell r="W54">
            <v>20.276035000652996</v>
          </cell>
        </row>
        <row r="55">
          <cell r="B55" t="str">
            <v>1996A0538</v>
          </cell>
          <cell r="K55">
            <v>91.382390655565743</v>
          </cell>
          <cell r="L55">
            <v>44.888756280975485</v>
          </cell>
          <cell r="M55">
            <v>368.16880818146058</v>
          </cell>
          <cell r="U55">
            <v>5.5038179920283206</v>
          </cell>
          <cell r="W55">
            <v>21.300105090730302</v>
          </cell>
        </row>
        <row r="56">
          <cell r="B56" t="str">
            <v>1996A0539</v>
          </cell>
          <cell r="K56">
            <v>80.407653123681683</v>
          </cell>
          <cell r="L56">
            <v>41.461281896396137</v>
          </cell>
          <cell r="M56">
            <v>313.81788957193612</v>
          </cell>
          <cell r="U56">
            <v>5.8393733824431786</v>
          </cell>
          <cell r="W56">
            <v>19.682042950764199</v>
          </cell>
        </row>
        <row r="57">
          <cell r="B57" t="str">
            <v>1996B0448</v>
          </cell>
          <cell r="K57">
            <v>80.113451264576923</v>
          </cell>
          <cell r="L57">
            <v>41.833255531715359</v>
          </cell>
          <cell r="M57">
            <v>286.85017149307521</v>
          </cell>
          <cell r="U57">
            <v>5.8464429459905354</v>
          </cell>
          <cell r="W57">
            <v>20.138162636217604</v>
          </cell>
        </row>
        <row r="58">
          <cell r="B58" t="str">
            <v>1996B0452</v>
          </cell>
          <cell r="K58">
            <v>80.145866199136591</v>
          </cell>
          <cell r="L58">
            <v>41.743120683405301</v>
          </cell>
          <cell r="M58">
            <v>291.84410117677282</v>
          </cell>
          <cell r="U58">
            <v>5.8485311068899728</v>
          </cell>
          <cell r="W58">
            <v>19.847610424880529</v>
          </cell>
        </row>
        <row r="59">
          <cell r="B59" t="str">
            <v>1996B0449</v>
          </cell>
          <cell r="K59">
            <v>80.211238354508922</v>
          </cell>
          <cell r="L59">
            <v>41.783135493083279</v>
          </cell>
          <cell r="M59">
            <v>287.53528424926679</v>
          </cell>
          <cell r="U59">
            <v>5.8470750053407814</v>
          </cell>
          <cell r="W59">
            <v>19.977544201848975</v>
          </cell>
        </row>
        <row r="60">
          <cell r="B60" t="str">
            <v>1996A0544</v>
          </cell>
          <cell r="K60">
            <v>63.775121244699939</v>
          </cell>
          <cell r="L60">
            <v>31.661173048496686</v>
          </cell>
          <cell r="M60">
            <v>302.63969285345587</v>
          </cell>
          <cell r="U60">
            <v>5.763101688145194</v>
          </cell>
          <cell r="W60">
            <v>18.027721866123137</v>
          </cell>
        </row>
        <row r="61">
          <cell r="B61" t="str">
            <v>1996A0541</v>
          </cell>
          <cell r="K61">
            <v>63.81624527145464</v>
          </cell>
          <cell r="L61">
            <v>31.659802635414845</v>
          </cell>
          <cell r="M61">
            <v>303.48213063125405</v>
          </cell>
          <cell r="U61">
            <v>5.7649767797118479</v>
          </cell>
          <cell r="W61">
            <v>18.023497928061847</v>
          </cell>
        </row>
        <row r="62">
          <cell r="B62" t="str">
            <v>1996B0459</v>
          </cell>
          <cell r="K62">
            <v>86.109156181290032</v>
          </cell>
          <cell r="L62">
            <v>42.00848291575889</v>
          </cell>
          <cell r="M62">
            <v>369.29669241433947</v>
          </cell>
          <cell r="U62">
            <v>5.880347893662111</v>
          </cell>
          <cell r="W62">
            <v>21.341275706014393</v>
          </cell>
        </row>
        <row r="63">
          <cell r="B63" t="str">
            <v>1996A0547</v>
          </cell>
          <cell r="K63">
            <v>63.750070304323899</v>
          </cell>
          <cell r="L63">
            <v>31.641734762826868</v>
          </cell>
          <cell r="M63">
            <v>302.74956721174618</v>
          </cell>
          <cell r="U63">
            <v>5.7632641722672053</v>
          </cell>
          <cell r="W63">
            <v>18.016869023044439</v>
          </cell>
        </row>
        <row r="64">
          <cell r="B64" t="str">
            <v>1996B0455</v>
          </cell>
          <cell r="K64">
            <v>80.158245900362303</v>
          </cell>
          <cell r="L64">
            <v>41.756266011839173</v>
          </cell>
          <cell r="M64">
            <v>292.23005221726777</v>
          </cell>
          <cell r="U64">
            <v>5.8484174029149925</v>
          </cell>
          <cell r="W64">
            <v>19.86016003865668</v>
          </cell>
        </row>
        <row r="65">
          <cell r="B65" t="str">
            <v>1996A0550</v>
          </cell>
          <cell r="K65">
            <v>84.857005387640527</v>
          </cell>
          <cell r="L65">
            <v>41.96930936449575</v>
          </cell>
          <cell r="M65">
            <v>340.06709215126676</v>
          </cell>
          <cell r="U65">
            <v>5.8999714093010658</v>
          </cell>
          <cell r="W65">
            <v>20.787451261066973</v>
          </cell>
        </row>
        <row r="66">
          <cell r="B66" t="str">
            <v>1996B0458</v>
          </cell>
          <cell r="K66">
            <v>80.411339419840019</v>
          </cell>
          <cell r="L66">
            <v>41.48484617761379</v>
          </cell>
          <cell r="M66">
            <v>313.98828301036508</v>
          </cell>
          <cell r="U66">
            <v>5.8396219812697163</v>
          </cell>
          <cell r="W66">
            <v>19.705402410995944</v>
          </cell>
        </row>
        <row r="67">
          <cell r="B67" t="str">
            <v>1996B0460</v>
          </cell>
          <cell r="K67">
            <v>86.198442486721618</v>
          </cell>
          <cell r="L67">
            <v>42.026346843210362</v>
          </cell>
          <cell r="M67">
            <v>368.9200680272109</v>
          </cell>
          <cell r="U67">
            <v>5.8793406322540553</v>
          </cell>
          <cell r="W67">
            <v>21.425811296310833</v>
          </cell>
        </row>
        <row r="68">
          <cell r="B68" t="str">
            <v>1996A0553</v>
          </cell>
          <cell r="K68">
            <v>63.781652893420706</v>
          </cell>
          <cell r="L68">
            <v>31.654209325272799</v>
          </cell>
          <cell r="M68">
            <v>302.9009546002203</v>
          </cell>
          <cell r="U68">
            <v>5.7632707257497371</v>
          </cell>
          <cell r="W68">
            <v>18.026454057030488</v>
          </cell>
        </row>
        <row r="69">
          <cell r="B69" t="str">
            <v>1996A0556</v>
          </cell>
          <cell r="K69">
            <v>85.17327252388084</v>
          </cell>
          <cell r="L69">
            <v>43.485254534365119</v>
          </cell>
          <cell r="M69">
            <v>306.21151605924445</v>
          </cell>
          <cell r="U69">
            <v>5.7397518963055418</v>
          </cell>
          <cell r="W69">
            <v>18.035213845897822</v>
          </cell>
        </row>
        <row r="70">
          <cell r="B70" t="str">
            <v>1996B0461</v>
          </cell>
          <cell r="K70">
            <v>78.55766475535772</v>
          </cell>
          <cell r="L70">
            <v>41.492343394477004</v>
          </cell>
          <cell r="M70">
            <v>293.45966517693012</v>
          </cell>
          <cell r="U70">
            <v>5.8978969913065766</v>
          </cell>
          <cell r="W70">
            <v>19.00372363718634</v>
          </cell>
        </row>
        <row r="71">
          <cell r="B71" t="str">
            <v>1996A0557</v>
          </cell>
          <cell r="K71">
            <v>80.565639039272952</v>
          </cell>
          <cell r="L71">
            <v>41.808884591060789</v>
          </cell>
          <cell r="M71">
            <v>274.81865315852207</v>
          </cell>
          <cell r="U71">
            <v>5.8457157670083433</v>
          </cell>
          <cell r="W71">
            <v>19.629153754469609</v>
          </cell>
        </row>
        <row r="72">
          <cell r="B72" t="str">
            <v>1996A0559</v>
          </cell>
          <cell r="K72">
            <v>77.333425931229883</v>
          </cell>
          <cell r="L72">
            <v>41.148055644995829</v>
          </cell>
          <cell r="M72">
            <v>272.81879995228439</v>
          </cell>
          <cell r="U72">
            <v>5.8993916927472263</v>
          </cell>
          <cell r="W72">
            <v>18.973846018489802</v>
          </cell>
        </row>
        <row r="73">
          <cell r="B73" t="str">
            <v>1996A0558</v>
          </cell>
          <cell r="K73">
            <v>79.953306330805518</v>
          </cell>
          <cell r="L73">
            <v>41.583667904759061</v>
          </cell>
          <cell r="M73">
            <v>275.06472801098704</v>
          </cell>
          <cell r="U73">
            <v>5.8565558233116377</v>
          </cell>
          <cell r="W73">
            <v>19.419561712545534</v>
          </cell>
        </row>
        <row r="74">
          <cell r="B74" t="str">
            <v>1996B0464</v>
          </cell>
          <cell r="K74">
            <v>77.320051963420283</v>
          </cell>
          <cell r="L74">
            <v>41.150600343042768</v>
          </cell>
          <cell r="M74">
            <v>293.45250855237254</v>
          </cell>
          <cell r="U74">
            <v>5.9575865168404301</v>
          </cell>
          <cell r="W74">
            <v>18.798149999841272</v>
          </cell>
        </row>
        <row r="75">
          <cell r="B75" t="str">
            <v>1996A0561</v>
          </cell>
          <cell r="K75">
            <v>82.79462541167193</v>
          </cell>
          <cell r="L75">
            <v>43.040541682965291</v>
          </cell>
          <cell r="M75">
            <v>315.30881027489858</v>
          </cell>
          <cell r="U75">
            <v>5.8729078074357819</v>
          </cell>
          <cell r="W75">
            <v>19.068555703526364</v>
          </cell>
        </row>
        <row r="76">
          <cell r="B76" t="str">
            <v>1996A0560</v>
          </cell>
          <cell r="K76">
            <v>77.950937208364124</v>
          </cell>
          <cell r="L76">
            <v>41.443037960309525</v>
          </cell>
          <cell r="M76">
            <v>292.43607355562318</v>
          </cell>
          <cell r="U76">
            <v>5.9150097937095163</v>
          </cell>
          <cell r="W76">
            <v>18.860722510715995</v>
          </cell>
        </row>
        <row r="77">
          <cell r="B77" t="str">
            <v>1996A0562</v>
          </cell>
          <cell r="K77">
            <v>83.192972977573689</v>
          </cell>
          <cell r="L77">
            <v>43.347885106151224</v>
          </cell>
          <cell r="M77">
            <v>223.38381033746262</v>
          </cell>
          <cell r="U77">
            <v>3.0001259765698416</v>
          </cell>
          <cell r="W77">
            <v>9.2259716725758221</v>
          </cell>
        </row>
        <row r="78">
          <cell r="B78" t="str">
            <v>1996B0467</v>
          </cell>
          <cell r="K78">
            <v>77.029476490534108</v>
          </cell>
          <cell r="L78">
            <v>41.051704768367266</v>
          </cell>
          <cell r="M78">
            <v>293.13529109712863</v>
          </cell>
          <cell r="U78">
            <v>5.9682126941970024</v>
          </cell>
          <cell r="W78">
            <v>18.627188178383932</v>
          </cell>
        </row>
        <row r="79">
          <cell r="B79" t="str">
            <v>1996B0470</v>
          </cell>
          <cell r="K79">
            <v>77.026683275312337</v>
          </cell>
          <cell r="L79">
            <v>41.051593939980272</v>
          </cell>
          <cell r="M79">
            <v>293.13510034139608</v>
          </cell>
          <cell r="U79">
            <v>5.9683098911521819</v>
          </cell>
          <cell r="W79">
            <v>18.633220912121178</v>
          </cell>
        </row>
        <row r="80">
          <cell r="B80" t="str">
            <v>1996A0563</v>
          </cell>
          <cell r="K80">
            <v>92.955087220228506</v>
          </cell>
          <cell r="L80">
            <v>47.789739292401826</v>
          </cell>
          <cell r="M80">
            <v>307.30999909418898</v>
          </cell>
          <cell r="U80">
            <v>5.7308480520555953</v>
          </cell>
          <cell r="W80">
            <v>18.02642861058148</v>
          </cell>
        </row>
        <row r="81">
          <cell r="B81" t="str">
            <v>1996A0566</v>
          </cell>
          <cell r="K81">
            <v>92.961268629413553</v>
          </cell>
          <cell r="L81">
            <v>47.785647064252316</v>
          </cell>
          <cell r="M81">
            <v>307.53445721774852</v>
          </cell>
          <cell r="U81">
            <v>5.7309610177679096</v>
          </cell>
          <cell r="W81">
            <v>18.038741303050042</v>
          </cell>
        </row>
        <row r="82">
          <cell r="B82" t="str">
            <v>1996A0572</v>
          </cell>
          <cell r="K82">
            <v>92.96677143131447</v>
          </cell>
          <cell r="L82">
            <v>47.755984043351077</v>
          </cell>
          <cell r="M82">
            <v>308.83417482920026</v>
          </cell>
          <cell r="U82">
            <v>5.7329146298341778</v>
          </cell>
          <cell r="W82">
            <v>18.123077217685278</v>
          </cell>
        </row>
        <row r="83">
          <cell r="B83" t="str">
            <v>1996A0569</v>
          </cell>
          <cell r="K83">
            <v>92.958732337034974</v>
          </cell>
          <cell r="L83">
            <v>47.763631681508976</v>
          </cell>
          <cell r="M83">
            <v>308.43267272364767</v>
          </cell>
          <cell r="U83">
            <v>5.7325291436269596</v>
          </cell>
          <cell r="W83">
            <v>18.100696309088796</v>
          </cell>
        </row>
        <row r="84">
          <cell r="B84" t="str">
            <v>1996A0581</v>
          </cell>
          <cell r="K84">
            <v>92.953076040585501</v>
          </cell>
          <cell r="L84">
            <v>47.741732205422487</v>
          </cell>
          <cell r="M84">
            <v>309.30938123752492</v>
          </cell>
          <cell r="U84">
            <v>5.7342397031437127</v>
          </cell>
          <cell r="W84">
            <v>18.16177644710579</v>
          </cell>
        </row>
        <row r="85">
          <cell r="B85" t="str">
            <v>1996A0578</v>
          </cell>
          <cell r="K85">
            <v>92.96035309185956</v>
          </cell>
          <cell r="L85">
            <v>47.741064856516616</v>
          </cell>
          <cell r="M85">
            <v>309.4179611207316</v>
          </cell>
          <cell r="U85">
            <v>5.7342049720298904</v>
          </cell>
          <cell r="W85">
            <v>18.164235063528871</v>
          </cell>
        </row>
        <row r="86">
          <cell r="B86" t="str">
            <v>1996A0575</v>
          </cell>
          <cell r="K86">
            <v>92.964196257065595</v>
          </cell>
          <cell r="L86">
            <v>47.749689211419678</v>
          </cell>
          <cell r="M86">
            <v>309.091395300172</v>
          </cell>
          <cell r="U86">
            <v>5.7335185742445587</v>
          </cell>
          <cell r="W86">
            <v>18.140294441673788</v>
          </cell>
        </row>
        <row r="87">
          <cell r="B87" t="str">
            <v>1996A0582</v>
          </cell>
          <cell r="K87">
            <v>83.210398224764049</v>
          </cell>
          <cell r="L87">
            <v>43.355292073374926</v>
          </cell>
          <cell r="M87">
            <v>223.49789367034609</v>
          </cell>
          <cell r="U87">
            <v>3.0015122533514642</v>
          </cell>
          <cell r="W87">
            <v>9.2335411657334845</v>
          </cell>
        </row>
        <row r="88">
          <cell r="B88" t="str">
            <v>1996B0473</v>
          </cell>
          <cell r="K88">
            <v>76.387913757059422</v>
          </cell>
          <cell r="L88">
            <v>40.784833861865494</v>
          </cell>
          <cell r="M88">
            <v>302.68291838922147</v>
          </cell>
          <cell r="U88">
            <v>5.9805850905558096</v>
          </cell>
          <cell r="W88">
            <v>18.901468955667358</v>
          </cell>
        </row>
        <row r="89">
          <cell r="B89" t="str">
            <v>1996B0476</v>
          </cell>
          <cell r="K89">
            <v>76.127749718436746</v>
          </cell>
          <cell r="L89">
            <v>40.59864130108123</v>
          </cell>
          <cell r="M89">
            <v>304.28412209107699</v>
          </cell>
          <cell r="U89">
            <v>5.984549562750475</v>
          </cell>
          <cell r="W89">
            <v>20.053029650213603</v>
          </cell>
        </row>
        <row r="90">
          <cell r="B90" t="str">
            <v>1996A0583</v>
          </cell>
          <cell r="K90">
            <v>76.402988634151697</v>
          </cell>
          <cell r="L90">
            <v>40.781283557551205</v>
          </cell>
          <cell r="M90">
            <v>302.81881986368973</v>
          </cell>
          <cell r="U90">
            <v>5.9804665217088164</v>
          </cell>
          <cell r="W90">
            <v>18.921091239152847</v>
          </cell>
        </row>
        <row r="91">
          <cell r="B91" t="str">
            <v>1996A0587</v>
          </cell>
          <cell r="K91">
            <v>76.111456192787799</v>
          </cell>
          <cell r="L91">
            <v>40.567774821471914</v>
          </cell>
          <cell r="M91">
            <v>304.7381241331484</v>
          </cell>
          <cell r="U91">
            <v>5.9853775698162277</v>
          </cell>
          <cell r="W91">
            <v>20.269213670032943</v>
          </cell>
        </row>
        <row r="92">
          <cell r="B92" t="str">
            <v>1996A0586</v>
          </cell>
          <cell r="K92">
            <v>77.473557096593296</v>
          </cell>
          <cell r="L92">
            <v>41.279202098084838</v>
          </cell>
          <cell r="M92">
            <v>277.29067478074103</v>
          </cell>
          <cell r="U92">
            <v>5.9202769202016583</v>
          </cell>
          <cell r="W92">
            <v>19.195340666905317</v>
          </cell>
        </row>
        <row r="93">
          <cell r="B93" t="str">
            <v>1996A0589</v>
          </cell>
          <cell r="K93">
            <v>81.679414765128726</v>
          </cell>
          <cell r="L93">
            <v>42.345575339498104</v>
          </cell>
          <cell r="M93">
            <v>319.34204679126913</v>
          </cell>
          <cell r="U93">
            <v>5.8991236406090701</v>
          </cell>
          <cell r="W93">
            <v>21.296294644033463</v>
          </cell>
        </row>
        <row r="94">
          <cell r="B94" t="str">
            <v>1996B0479</v>
          </cell>
          <cell r="K94">
            <v>76.104384361900159</v>
          </cell>
          <cell r="L94">
            <v>40.564881090844843</v>
          </cell>
          <cell r="M94">
            <v>304.65153327685618</v>
          </cell>
          <cell r="U94">
            <v>5.9853961554742936</v>
          </cell>
          <cell r="W94">
            <v>20.265907443226066</v>
          </cell>
        </row>
        <row r="95">
          <cell r="B95" t="str">
            <v>1996A0588</v>
          </cell>
          <cell r="K95">
            <v>76.106939348839234</v>
          </cell>
          <cell r="L95">
            <v>40.568921703362989</v>
          </cell>
          <cell r="M95">
            <v>304.72249945758301</v>
          </cell>
          <cell r="U95">
            <v>5.9854203206812757</v>
          </cell>
          <cell r="W95">
            <v>20.268105784551963</v>
          </cell>
        </row>
        <row r="96">
          <cell r="B96" t="str">
            <v>1996A0590</v>
          </cell>
          <cell r="K96">
            <v>92.958588755802765</v>
          </cell>
          <cell r="L96">
            <v>47.751455610318992</v>
          </cell>
          <cell r="M96">
            <v>308.95363148136079</v>
          </cell>
          <cell r="U96">
            <v>5.7334486322423341</v>
          </cell>
          <cell r="W96">
            <v>18.134888512868827</v>
          </cell>
        </row>
        <row r="97">
          <cell r="B97" t="str">
            <v>1996A0599</v>
          </cell>
          <cell r="K97">
            <v>92.969993830289837</v>
          </cell>
          <cell r="L97">
            <v>47.775673322164522</v>
          </cell>
          <cell r="M97">
            <v>308.07086614173227</v>
          </cell>
          <cell r="U97">
            <v>5.7316919251633429</v>
          </cell>
          <cell r="W97">
            <v>18.067247445133187</v>
          </cell>
        </row>
        <row r="98">
          <cell r="B98" t="str">
            <v>1996A0593</v>
          </cell>
          <cell r="K98">
            <v>92.963254538000299</v>
          </cell>
          <cell r="L98">
            <v>47.758985340823195</v>
          </cell>
          <cell r="M98">
            <v>308.70732172497975</v>
          </cell>
          <cell r="U98">
            <v>5.732991887306583</v>
          </cell>
          <cell r="W98">
            <v>18.113680359087834</v>
          </cell>
        </row>
        <row r="99">
          <cell r="B99" t="str">
            <v>1996A0596</v>
          </cell>
          <cell r="K99">
            <v>92.97077993692622</v>
          </cell>
          <cell r="L99">
            <v>47.759773387202387</v>
          </cell>
          <cell r="M99">
            <v>308.76283392813747</v>
          </cell>
          <cell r="U99">
            <v>5.7328876270941125</v>
          </cell>
          <cell r="W99">
            <v>18.11195831659948</v>
          </cell>
        </row>
        <row r="100">
          <cell r="B100" t="str">
            <v>1996A0600</v>
          </cell>
          <cell r="K100">
            <v>92.949020115107899</v>
          </cell>
          <cell r="L100">
            <v>47.766102399196924</v>
          </cell>
          <cell r="M100">
            <v>308.17149071440525</v>
          </cell>
          <cell r="U100">
            <v>5.7321430654843573</v>
          </cell>
          <cell r="W100">
            <v>18.093792872678602</v>
          </cell>
        </row>
        <row r="101">
          <cell r="B101" t="str">
            <v>1996B0482</v>
          </cell>
          <cell r="K101">
            <v>72.449698114713982</v>
          </cell>
          <cell r="L101">
            <v>39.032742049313043</v>
          </cell>
          <cell r="M101">
            <v>284.47856860687199</v>
          </cell>
          <cell r="U101">
            <v>5.7091143214327804</v>
          </cell>
          <cell r="W101">
            <v>19.132392645988297</v>
          </cell>
        </row>
        <row r="102">
          <cell r="B102" t="str">
            <v>1996B0485</v>
          </cell>
          <cell r="K102">
            <v>72.445787867405443</v>
          </cell>
          <cell r="L102">
            <v>39.033115538355965</v>
          </cell>
          <cell r="M102">
            <v>284.48447155221629</v>
          </cell>
          <cell r="U102">
            <v>5.7081503068656119</v>
          </cell>
          <cell r="W102">
            <v>19.132915424439943</v>
          </cell>
        </row>
        <row r="103">
          <cell r="B103" t="str">
            <v>1996B0488</v>
          </cell>
          <cell r="K103">
            <v>72.406324950786697</v>
          </cell>
          <cell r="L103">
            <v>39.021739644318174</v>
          </cell>
          <cell r="M103">
            <v>284.27810314685308</v>
          </cell>
          <cell r="U103">
            <v>5.7073628199694051</v>
          </cell>
          <cell r="W103">
            <v>19.120183528321679</v>
          </cell>
        </row>
        <row r="104">
          <cell r="B104" t="str">
            <v>1996A0601</v>
          </cell>
          <cell r="K104">
            <v>88.236598516188977</v>
          </cell>
          <cell r="L104">
            <v>43.624180724337513</v>
          </cell>
          <cell r="M104">
            <v>372.8345361735752</v>
          </cell>
          <cell r="U104">
            <v>5.9250541835730699</v>
          </cell>
          <cell r="W104">
            <v>23.094329236181188</v>
          </cell>
        </row>
        <row r="105">
          <cell r="B105" t="str">
            <v>1996A0604</v>
          </cell>
          <cell r="K105">
            <v>92.675887988428258</v>
          </cell>
          <cell r="L105">
            <v>47.803010352558452</v>
          </cell>
          <cell r="M105">
            <v>306.59462377854379</v>
          </cell>
          <cell r="U105">
            <v>5.7221488074676188</v>
          </cell>
          <cell r="W105">
            <v>18.198047714566275</v>
          </cell>
        </row>
        <row r="106">
          <cell r="B106" t="str">
            <v>1996A0607</v>
          </cell>
          <cell r="K106">
            <v>92.415899460096938</v>
          </cell>
          <cell r="L106">
            <v>47.796796125055167</v>
          </cell>
          <cell r="M106">
            <v>306.92779706124003</v>
          </cell>
          <cell r="U106">
            <v>5.7160256840708659</v>
          </cell>
          <cell r="W106">
            <v>18.413485322535994</v>
          </cell>
        </row>
        <row r="107">
          <cell r="B107" t="str">
            <v>1996B0492</v>
          </cell>
          <cell r="K107">
            <v>72.749562380417274</v>
          </cell>
          <cell r="L107">
            <v>39.102108952436957</v>
          </cell>
          <cell r="M107">
            <v>282.29674637397102</v>
          </cell>
          <cell r="U107">
            <v>5.7304112434557251</v>
          </cell>
          <cell r="W107">
            <v>19.290513843329414</v>
          </cell>
        </row>
        <row r="108">
          <cell r="B108" t="str">
            <v>1996B0489</v>
          </cell>
          <cell r="K108">
            <v>72.669934692266224</v>
          </cell>
          <cell r="L108">
            <v>39.078845120337562</v>
          </cell>
          <cell r="M108">
            <v>283.01666284702549</v>
          </cell>
          <cell r="U108">
            <v>5.7229085305123562</v>
          </cell>
          <cell r="W108">
            <v>19.248682575004576</v>
          </cell>
        </row>
        <row r="109">
          <cell r="B109" t="str">
            <v>1996A0610</v>
          </cell>
          <cell r="K109">
            <v>92.370603686324415</v>
          </cell>
          <cell r="L109">
            <v>47.766605174139535</v>
          </cell>
          <cell r="M109">
            <v>307.40781349231673</v>
          </cell>
          <cell r="U109">
            <v>5.7168802311549562</v>
          </cell>
          <cell r="W109">
            <v>18.499022629863759</v>
          </cell>
        </row>
        <row r="110">
          <cell r="B110" t="str">
            <v>1996B0493</v>
          </cell>
          <cell r="K110">
            <v>72.200747967408688</v>
          </cell>
          <cell r="L110">
            <v>39.049686993946565</v>
          </cell>
          <cell r="M110">
            <v>286.42088058794263</v>
          </cell>
          <cell r="U110">
            <v>5.6867773920904714</v>
          </cell>
          <cell r="W110">
            <v>18.974035235842695</v>
          </cell>
        </row>
        <row r="111">
          <cell r="B111" t="str">
            <v>1996B0497</v>
          </cell>
          <cell r="K111">
            <v>72.40257320425718</v>
          </cell>
          <cell r="L111">
            <v>39.269885975847089</v>
          </cell>
          <cell r="M111">
            <v>284.75334491746304</v>
          </cell>
          <cell r="U111">
            <v>5.6744674731450901</v>
          </cell>
          <cell r="W111">
            <v>18.999547649348393</v>
          </cell>
        </row>
        <row r="112">
          <cell r="B112" t="str">
            <v>1996B0498</v>
          </cell>
          <cell r="K112">
            <v>72.447747072916215</v>
          </cell>
          <cell r="L112">
            <v>39.278919746815077</v>
          </cell>
          <cell r="M112">
            <v>284.89429975216314</v>
          </cell>
          <cell r="U112">
            <v>5.6749520079307798</v>
          </cell>
          <cell r="W112">
            <v>19.016200135005867</v>
          </cell>
        </row>
        <row r="113">
          <cell r="B113" t="str">
            <v>1996A0613</v>
          </cell>
          <cell r="K113">
            <v>92.047476831566115</v>
          </cell>
          <cell r="L113">
            <v>47.629205012469022</v>
          </cell>
          <cell r="M113">
            <v>317.44285804262381</v>
          </cell>
          <cell r="U113">
            <v>5.7636381479158425</v>
          </cell>
          <cell r="W113">
            <v>18.257989906630527</v>
          </cell>
        </row>
        <row r="114">
          <cell r="B114" t="str">
            <v>1996A0616</v>
          </cell>
          <cell r="K114">
            <v>92.010612076416137</v>
          </cell>
          <cell r="L114">
            <v>47.610953565654704</v>
          </cell>
          <cell r="M114">
            <v>319.15429943157005</v>
          </cell>
          <cell r="U114">
            <v>5.7710063995908056</v>
          </cell>
          <cell r="W114">
            <v>18.206911331576659</v>
          </cell>
        </row>
        <row r="115">
          <cell r="B115" t="str">
            <v>1996B0496</v>
          </cell>
          <cell r="K115">
            <v>79.102255128690686</v>
          </cell>
          <cell r="L115">
            <v>40.862815148579749</v>
          </cell>
          <cell r="M115">
            <v>303.2244383438848</v>
          </cell>
          <cell r="U115">
            <v>5.5338018793041632</v>
          </cell>
          <cell r="W115">
            <v>18.080082828617851</v>
          </cell>
        </row>
        <row r="116">
          <cell r="B116" t="str">
            <v>1996B0499</v>
          </cell>
          <cell r="K116">
            <v>72.447171492767481</v>
          </cell>
          <cell r="L116">
            <v>39.275755844055432</v>
          </cell>
          <cell r="M116">
            <v>284.86364623604533</v>
          </cell>
          <cell r="U116">
            <v>5.6744824825376829</v>
          </cell>
          <cell r="W116">
            <v>19.015880583510707</v>
          </cell>
        </row>
        <row r="117">
          <cell r="B117" t="str">
            <v>1996B0500</v>
          </cell>
          <cell r="K117">
            <v>88.400177247857613</v>
          </cell>
          <cell r="L117">
            <v>43.894982685695453</v>
          </cell>
          <cell r="M117">
            <v>380.01193144363879</v>
          </cell>
          <cell r="U117">
            <v>5.8856855803295973</v>
          </cell>
          <cell r="W117">
            <v>23.593381559195777</v>
          </cell>
        </row>
        <row r="118">
          <cell r="B118" t="str">
            <v>1996B0501</v>
          </cell>
          <cell r="K118">
            <v>88.39961193930607</v>
          </cell>
          <cell r="L118">
            <v>43.906374738122373</v>
          </cell>
          <cell r="M118">
            <v>379.3820215301584</v>
          </cell>
          <cell r="U118">
            <v>5.8847499033395216</v>
          </cell>
          <cell r="W118">
            <v>23.546512958272022</v>
          </cell>
        </row>
        <row r="119">
          <cell r="B119" t="str">
            <v>1996A0619</v>
          </cell>
          <cell r="K119">
            <v>92.375561514896177</v>
          </cell>
          <cell r="L119">
            <v>47.767519425691759</v>
          </cell>
          <cell r="M119">
            <v>307.52844820279324</v>
          </cell>
          <cell r="U119">
            <v>5.7173538702312214</v>
          </cell>
          <cell r="W119">
            <v>18.495838122447616</v>
          </cell>
        </row>
        <row r="120">
          <cell r="B120" t="str">
            <v>1996A0622</v>
          </cell>
          <cell r="K120">
            <v>92.375766617553282</v>
          </cell>
          <cell r="L120">
            <v>47.762912244671924</v>
          </cell>
          <cell r="M120">
            <v>307.77110253398223</v>
          </cell>
          <cell r="U120">
            <v>5.717848519432791</v>
          </cell>
          <cell r="W120">
            <v>18.509263670246686</v>
          </cell>
        </row>
        <row r="121">
          <cell r="B121" t="str">
            <v>1996B0507</v>
          </cell>
          <cell r="K121">
            <v>75.381230941779151</v>
          </cell>
          <cell r="L121">
            <v>39.600689012986273</v>
          </cell>
          <cell r="M121">
            <v>268.85315710548576</v>
          </cell>
          <cell r="U121">
            <v>5.6728096421037044</v>
          </cell>
          <cell r="W121">
            <v>19.537871589026604</v>
          </cell>
        </row>
        <row r="122">
          <cell r="B122" t="str">
            <v>1996B0504</v>
          </cell>
          <cell r="K122">
            <v>74.489701474480839</v>
          </cell>
          <cell r="L122">
            <v>39.347579281795291</v>
          </cell>
          <cell r="M122">
            <v>270.63148963716503</v>
          </cell>
          <cell r="U122">
            <v>5.6813948480565628</v>
          </cell>
          <cell r="W122">
            <v>19.37512312260678</v>
          </cell>
        </row>
        <row r="123">
          <cell r="B123" t="str">
            <v>1996A0627</v>
          </cell>
          <cell r="K123">
            <v>88.639573623563408</v>
          </cell>
          <cell r="L123">
            <v>43.950632981480268</v>
          </cell>
          <cell r="M123">
            <v>374.9703158862547</v>
          </cell>
          <cell r="U123">
            <v>5.8820148582977598</v>
          </cell>
          <cell r="W123">
            <v>23.63167395383201</v>
          </cell>
        </row>
        <row r="124">
          <cell r="B124" t="str">
            <v>1996A0624</v>
          </cell>
          <cell r="K124">
            <v>92.383862709256078</v>
          </cell>
          <cell r="L124">
            <v>47.764336693080885</v>
          </cell>
          <cell r="M124">
            <v>307.76809601674597</v>
          </cell>
          <cell r="U124">
            <v>5.7173380645333554</v>
          </cell>
          <cell r="W124">
            <v>18.507457694245694</v>
          </cell>
        </row>
        <row r="125">
          <cell r="B125" t="str">
            <v>1996A0623</v>
          </cell>
          <cell r="K125">
            <v>92.375889927202422</v>
          </cell>
          <cell r="L125">
            <v>47.773317767484869</v>
          </cell>
          <cell r="M125">
            <v>307.32296570275724</v>
          </cell>
          <cell r="U125">
            <v>5.717306544704102</v>
          </cell>
          <cell r="W125">
            <v>18.477623099697379</v>
          </cell>
        </row>
        <row r="126">
          <cell r="B126" t="str">
            <v>1996A0630</v>
          </cell>
          <cell r="K126">
            <v>79.094024576431011</v>
          </cell>
          <cell r="L126">
            <v>41.598395966784793</v>
          </cell>
          <cell r="M126">
            <v>273.91146615412333</v>
          </cell>
          <cell r="U126">
            <v>5.8536524863595414</v>
          </cell>
          <cell r="W126">
            <v>18.707117376479069</v>
          </cell>
        </row>
        <row r="127">
          <cell r="B127" t="str">
            <v>1996B0510</v>
          </cell>
          <cell r="K127">
            <v>75.383618196642601</v>
          </cell>
          <cell r="L127">
            <v>39.598854608982357</v>
          </cell>
          <cell r="M127">
            <v>268.87881559732807</v>
          </cell>
          <cell r="U127">
            <v>5.6716142223774488</v>
          </cell>
          <cell r="W127">
            <v>19.542943441337243</v>
          </cell>
        </row>
        <row r="128">
          <cell r="B128" t="str">
            <v>1996A0628</v>
          </cell>
          <cell r="K128">
            <v>79.65155064596064</v>
          </cell>
          <cell r="L128">
            <v>40.961178443312967</v>
          </cell>
          <cell r="M128">
            <v>294.64890246662139</v>
          </cell>
          <cell r="U128">
            <v>5.5309164822301424</v>
          </cell>
          <cell r="W128">
            <v>18.361478904729577</v>
          </cell>
        </row>
        <row r="129">
          <cell r="B129" t="str">
            <v>1996A0629</v>
          </cell>
          <cell r="K129">
            <v>79.104717101224054</v>
          </cell>
          <cell r="L129">
            <v>41.603425802292094</v>
          </cell>
          <cell r="M129">
            <v>273.97605904236173</v>
          </cell>
          <cell r="U129">
            <v>5.8535269557062284</v>
          </cell>
          <cell r="W129">
            <v>18.715918468918758</v>
          </cell>
        </row>
        <row r="130">
          <cell r="B130" t="str">
            <v>1996A0631</v>
          </cell>
          <cell r="K130">
            <v>92.22070384327121</v>
          </cell>
          <cell r="L130">
            <v>47.442063424694631</v>
          </cell>
          <cell r="M130">
            <v>319.86569949396852</v>
          </cell>
          <cell r="U130">
            <v>5.7387238906014257</v>
          </cell>
          <cell r="W130">
            <v>19.447510319915111</v>
          </cell>
        </row>
        <row r="131">
          <cell r="B131" t="str">
            <v>1996B0513</v>
          </cell>
          <cell r="K131">
            <v>75.402085979040478</v>
          </cell>
          <cell r="L131">
            <v>39.60697905921171</v>
          </cell>
          <cell r="M131">
            <v>268.97377890842574</v>
          </cell>
          <cell r="U131">
            <v>5.6727150038791754</v>
          </cell>
          <cell r="W131">
            <v>19.548689624634743</v>
          </cell>
        </row>
        <row r="132">
          <cell r="B132" t="str">
            <v>1996B0516</v>
          </cell>
          <cell r="K132">
            <v>75.351739351307671</v>
          </cell>
          <cell r="L132">
            <v>39.581031895300704</v>
          </cell>
          <cell r="M132">
            <v>269.17789583667883</v>
          </cell>
          <cell r="U132">
            <v>5.648747737050237</v>
          </cell>
          <cell r="W132">
            <v>19.590999040211809</v>
          </cell>
        </row>
        <row r="133">
          <cell r="B133" t="str">
            <v>1996A0638</v>
          </cell>
          <cell r="K133">
            <v>75.292621143013008</v>
          </cell>
          <cell r="L133">
            <v>39.54578827249717</v>
          </cell>
          <cell r="M133">
            <v>269.37623287073404</v>
          </cell>
          <cell r="U133">
            <v>5.6249507239547878</v>
          </cell>
          <cell r="W133">
            <v>19.626896524264644</v>
          </cell>
        </row>
        <row r="134">
          <cell r="B134" t="str">
            <v>1996A0637</v>
          </cell>
          <cell r="K134">
            <v>75.296081820654791</v>
          </cell>
          <cell r="L134">
            <v>39.548406314878591</v>
          </cell>
          <cell r="M134">
            <v>269.39173460046209</v>
          </cell>
          <cell r="U134">
            <v>5.6248611923492744</v>
          </cell>
          <cell r="W134">
            <v>19.627499324338462</v>
          </cell>
        </row>
        <row r="135">
          <cell r="B135" t="str">
            <v>1996B0519</v>
          </cell>
          <cell r="K135">
            <v>88.686654674749406</v>
          </cell>
          <cell r="L135">
            <v>44.053186849476113</v>
          </cell>
          <cell r="M135">
            <v>373.60333949082678</v>
          </cell>
          <cell r="U135">
            <v>5.8786615456716671</v>
          </cell>
          <cell r="W135">
            <v>23.367867028277566</v>
          </cell>
        </row>
        <row r="136">
          <cell r="B136" t="str">
            <v>1996A0634</v>
          </cell>
          <cell r="K136">
            <v>91.945901098878153</v>
          </cell>
          <cell r="L136">
            <v>47.322154392269773</v>
          </cell>
          <cell r="M136">
            <v>329.09333017556128</v>
          </cell>
          <cell r="U136">
            <v>5.7652271789545599</v>
          </cell>
          <cell r="W136">
            <v>19.216107217477809</v>
          </cell>
        </row>
        <row r="137">
          <cell r="B137" t="str">
            <v>1996A0643</v>
          </cell>
          <cell r="K137">
            <v>82.089822723305915</v>
          </cell>
          <cell r="L137">
            <v>42.531753119941961</v>
          </cell>
          <cell r="M137">
            <v>225.96861733569776</v>
          </cell>
          <cell r="U137">
            <v>3.2903858275511846</v>
          </cell>
          <cell r="W137">
            <v>10.786968929603955</v>
          </cell>
        </row>
        <row r="138">
          <cell r="B138" t="str">
            <v>1996A0642</v>
          </cell>
          <cell r="K138">
            <v>78.56751562681967</v>
          </cell>
          <cell r="L138">
            <v>40.455337692918036</v>
          </cell>
          <cell r="M138">
            <v>303.02196721311475</v>
          </cell>
          <cell r="U138">
            <v>5.5292753828262295</v>
          </cell>
          <cell r="W138">
            <v>17.802649384459016</v>
          </cell>
        </row>
        <row r="139">
          <cell r="B139" t="str">
            <v>1996A0639</v>
          </cell>
          <cell r="K139">
            <v>75.108968675022396</v>
          </cell>
          <cell r="L139">
            <v>39.475215032746931</v>
          </cell>
          <cell r="M139">
            <v>270.98578544002225</v>
          </cell>
          <cell r="U139">
            <v>5.6289618429724628</v>
          </cell>
          <cell r="W139">
            <v>19.648481801771386</v>
          </cell>
        </row>
        <row r="140">
          <cell r="B140" t="str">
            <v>1996B0522</v>
          </cell>
          <cell r="K140">
            <v>75.134660957637152</v>
          </cell>
          <cell r="L140">
            <v>39.48981019232788</v>
          </cell>
          <cell r="M140">
            <v>271.05024622809907</v>
          </cell>
          <cell r="U140">
            <v>5.632317613089441</v>
          </cell>
          <cell r="W140">
            <v>19.659845926512105</v>
          </cell>
        </row>
        <row r="141">
          <cell r="B141" t="str">
            <v>1996A0647</v>
          </cell>
          <cell r="K141">
            <v>91.862293065661646</v>
          </cell>
          <cell r="L141">
            <v>47.276883422110551</v>
          </cell>
          <cell r="M141">
            <v>331.82077051926302</v>
          </cell>
          <cell r="U141">
            <v>5.7446833397654951</v>
          </cell>
          <cell r="W141">
            <v>19.198057519765495</v>
          </cell>
        </row>
        <row r="142">
          <cell r="B142" t="str">
            <v>1996B0525</v>
          </cell>
          <cell r="K142">
            <v>79.162652132412319</v>
          </cell>
          <cell r="L142">
            <v>40.772730801790956</v>
          </cell>
          <cell r="M142">
            <v>304.9194067131225</v>
          </cell>
          <cell r="U142">
            <v>5.5779247364704929</v>
          </cell>
          <cell r="W142">
            <v>18.08851732628488</v>
          </cell>
        </row>
        <row r="143">
          <cell r="B143" t="str">
            <v>1996A0644</v>
          </cell>
          <cell r="K143">
            <v>91.853808317883605</v>
          </cell>
          <cell r="L143">
            <v>47.273690838610214</v>
          </cell>
          <cell r="M143">
            <v>331.86920177140735</v>
          </cell>
          <cell r="U143">
            <v>5.7451659015418732</v>
          </cell>
          <cell r="W143">
            <v>19.201307954867652</v>
          </cell>
        </row>
        <row r="144">
          <cell r="B144" t="str">
            <v>1996A0649</v>
          </cell>
          <cell r="K144">
            <v>91.852301612307713</v>
          </cell>
          <cell r="L144">
            <v>47.275217448063991</v>
          </cell>
          <cell r="M144">
            <v>331.78606870238292</v>
          </cell>
          <cell r="U144">
            <v>5.7449299807259528</v>
          </cell>
          <cell r="W144">
            <v>19.198075578000633</v>
          </cell>
        </row>
        <row r="145">
          <cell r="B145" t="str">
            <v>1996A0648</v>
          </cell>
          <cell r="K145">
            <v>91.863870413989289</v>
          </cell>
          <cell r="L145">
            <v>47.280588022757691</v>
          </cell>
          <cell r="M145">
            <v>331.67704149933064</v>
          </cell>
          <cell r="U145">
            <v>5.7444644473560915</v>
          </cell>
          <cell r="W145">
            <v>19.186680621318608</v>
          </cell>
        </row>
        <row r="146">
          <cell r="B146" t="str">
            <v>1996B0528</v>
          </cell>
          <cell r="K146">
            <v>75.146400872607202</v>
          </cell>
          <cell r="L146">
            <v>39.494820673200465</v>
          </cell>
          <cell r="M146">
            <v>271.25232156104352</v>
          </cell>
          <cell r="U146">
            <v>5.6320851620673906</v>
          </cell>
          <cell r="W146">
            <v>19.668174374066439</v>
          </cell>
        </row>
        <row r="147">
          <cell r="B147" t="str">
            <v>1996A0652</v>
          </cell>
          <cell r="K147">
            <v>91.912861196826469</v>
          </cell>
          <cell r="L147">
            <v>47.294090829844698</v>
          </cell>
          <cell r="M147">
            <v>331.62018906144505</v>
          </cell>
          <cell r="U147">
            <v>5.7439060650573941</v>
          </cell>
          <cell r="W147">
            <v>19.155334798784608</v>
          </cell>
        </row>
        <row r="148">
          <cell r="B148" t="str">
            <v>1996A0653</v>
          </cell>
          <cell r="K148">
            <v>91.98789032315949</v>
          </cell>
          <cell r="L148">
            <v>47.33026893627369</v>
          </cell>
          <cell r="M148">
            <v>327.58426966292132</v>
          </cell>
          <cell r="U148">
            <v>5.7252975974509486</v>
          </cell>
          <cell r="W148">
            <v>19.311538384034883</v>
          </cell>
        </row>
        <row r="149">
          <cell r="B149" t="str">
            <v>1996A0654</v>
          </cell>
          <cell r="K149">
            <v>92.180605201475032</v>
          </cell>
          <cell r="L149">
            <v>47.413676335065368</v>
          </cell>
          <cell r="M149">
            <v>320.30372108615489</v>
          </cell>
          <cell r="U149">
            <v>5.6917582369091528</v>
          </cell>
          <cell r="W149">
            <v>19.536742103419378</v>
          </cell>
        </row>
        <row r="150">
          <cell r="B150" t="str">
            <v>1997B0001</v>
          </cell>
          <cell r="K150">
            <v>74.861285746068205</v>
          </cell>
          <cell r="L150">
            <v>39.397200834486853</v>
          </cell>
          <cell r="M150">
            <v>269.9345389841256</v>
          </cell>
          <cell r="U150">
            <v>5.6427763416809302</v>
          </cell>
          <cell r="W150">
            <v>19.672142293483937</v>
          </cell>
        </row>
        <row r="151">
          <cell r="B151" t="str">
            <v>1997A0001</v>
          </cell>
          <cell r="K151">
            <v>92.182277671504593</v>
          </cell>
          <cell r="L151">
            <v>47.413421473143373</v>
          </cell>
          <cell r="M151">
            <v>320.31217130257698</v>
          </cell>
          <cell r="U151">
            <v>5.6917657763873422</v>
          </cell>
          <cell r="W151">
            <v>19.538242159481708</v>
          </cell>
        </row>
        <row r="152">
          <cell r="B152" t="str">
            <v>1997B0004</v>
          </cell>
          <cell r="K152">
            <v>74.56367603478968</v>
          </cell>
          <cell r="L152">
            <v>39.28992885896033</v>
          </cell>
          <cell r="M152">
            <v>268.53554640936932</v>
          </cell>
          <cell r="U152">
            <v>5.6509016423195577</v>
          </cell>
          <cell r="W152">
            <v>19.662843050747696</v>
          </cell>
        </row>
        <row r="153">
          <cell r="B153" t="str">
            <v>1997B0007</v>
          </cell>
          <cell r="K153">
            <v>74.526911777656537</v>
          </cell>
          <cell r="L153">
            <v>39.273379287649007</v>
          </cell>
          <cell r="M153">
            <v>268.27664818358602</v>
          </cell>
          <cell r="U153">
            <v>5.6501718084982757</v>
          </cell>
          <cell r="W153">
            <v>19.649764377799169</v>
          </cell>
        </row>
        <row r="154">
          <cell r="B154" t="str">
            <v>1997A0004</v>
          </cell>
          <cell r="K154">
            <v>92.184917689799661</v>
          </cell>
          <cell r="L154">
            <v>47.414660562069791</v>
          </cell>
          <cell r="M154">
            <v>320.28898162255331</v>
          </cell>
          <cell r="U154">
            <v>5.6916918003523174</v>
          </cell>
          <cell r="W154">
            <v>19.535109255005132</v>
          </cell>
        </row>
        <row r="155">
          <cell r="B155" t="str">
            <v>1997A0007</v>
          </cell>
          <cell r="K155">
            <v>92.215469252742579</v>
          </cell>
          <cell r="L155">
            <v>47.418546213026147</v>
          </cell>
          <cell r="M155">
            <v>320.41754421311657</v>
          </cell>
          <cell r="U155">
            <v>5.6915240262266771</v>
          </cell>
          <cell r="W155">
            <v>19.531451444190886</v>
          </cell>
        </row>
        <row r="156">
          <cell r="B156" t="str">
            <v>1997A0010</v>
          </cell>
          <cell r="K156">
            <v>92.193195139761457</v>
          </cell>
          <cell r="L156">
            <v>47.415134054930284</v>
          </cell>
          <cell r="M156">
            <v>320.36569796741134</v>
          </cell>
          <cell r="U156">
            <v>5.6917016024189486</v>
          </cell>
          <cell r="W156">
            <v>19.535629662187134</v>
          </cell>
        </row>
        <row r="157">
          <cell r="B157" t="str">
            <v>1997A0013</v>
          </cell>
          <cell r="K157">
            <v>92.501098770925893</v>
          </cell>
          <cell r="L157">
            <v>47.240717183207792</v>
          </cell>
          <cell r="M157">
            <v>330.4915182571612</v>
          </cell>
          <cell r="U157">
            <v>5.6951315363935189</v>
          </cell>
          <cell r="W157">
            <v>19.5971557447835</v>
          </cell>
        </row>
        <row r="158">
          <cell r="B158" t="str">
            <v>1997A0012</v>
          </cell>
          <cell r="K158">
            <v>92.2014959907454</v>
          </cell>
          <cell r="L158">
            <v>47.410784627965683</v>
          </cell>
          <cell r="M158">
            <v>320.6728924785462</v>
          </cell>
          <cell r="U158">
            <v>5.6920696009422844</v>
          </cell>
          <cell r="W158">
            <v>19.550496950866567</v>
          </cell>
        </row>
        <row r="159">
          <cell r="B159" t="str">
            <v>1997A0011</v>
          </cell>
          <cell r="K159">
            <v>92.233568420385396</v>
          </cell>
          <cell r="L159">
            <v>47.425100247971606</v>
          </cell>
          <cell r="M159">
            <v>320.3220081135903</v>
          </cell>
          <cell r="U159">
            <v>5.6911358404158214</v>
          </cell>
          <cell r="W159">
            <v>19.516177036004059</v>
          </cell>
        </row>
        <row r="160">
          <cell r="B160" t="str">
            <v>1997A0019</v>
          </cell>
          <cell r="K160">
            <v>79.423226302621927</v>
          </cell>
          <cell r="L160">
            <v>40.659520587707924</v>
          </cell>
          <cell r="M160">
            <v>303.61996053002537</v>
          </cell>
          <cell r="U160">
            <v>5.5463637169833664</v>
          </cell>
          <cell r="W160">
            <v>18.647736115026785</v>
          </cell>
        </row>
        <row r="161">
          <cell r="B161" t="str">
            <v>1997A0016</v>
          </cell>
          <cell r="K161">
            <v>92.569834664328923</v>
          </cell>
          <cell r="L161">
            <v>47.236158698860969</v>
          </cell>
          <cell r="M161">
            <v>331.46696940497986</v>
          </cell>
          <cell r="U161">
            <v>5.6943809042247553</v>
          </cell>
          <cell r="W161">
            <v>19.545893116502512</v>
          </cell>
        </row>
        <row r="162">
          <cell r="B162" t="str">
            <v>1997A0020</v>
          </cell>
          <cell r="K162">
            <v>78.951525412362514</v>
          </cell>
          <cell r="L162">
            <v>41.55142890267814</v>
          </cell>
          <cell r="M162">
            <v>276.15375418460064</v>
          </cell>
          <cell r="U162">
            <v>5.8601500626912957</v>
          </cell>
          <cell r="W162">
            <v>18.772800095648016</v>
          </cell>
        </row>
        <row r="163">
          <cell r="B163" t="str">
            <v>1997A0021</v>
          </cell>
          <cell r="K163">
            <v>78.952602771723562</v>
          </cell>
          <cell r="L163">
            <v>41.551581684411559</v>
          </cell>
          <cell r="M163">
            <v>276.16352351396517</v>
          </cell>
          <cell r="U163">
            <v>5.860149811828598</v>
          </cell>
          <cell r="W163">
            <v>18.770237526856054</v>
          </cell>
        </row>
        <row r="164">
          <cell r="B164" t="str">
            <v>1997A0022</v>
          </cell>
          <cell r="K164">
            <v>74.747158168833991</v>
          </cell>
          <cell r="L164">
            <v>39.374688537859342</v>
          </cell>
          <cell r="M164">
            <v>270.61314313051798</v>
          </cell>
          <cell r="U164">
            <v>5.6553720957117388</v>
          </cell>
          <cell r="W164">
            <v>18.423985953855521</v>
          </cell>
        </row>
        <row r="165">
          <cell r="B165" t="str">
            <v>1997A0023</v>
          </cell>
          <cell r="K165">
            <v>79.750434965726612</v>
          </cell>
          <cell r="L165">
            <v>40.830658662600008</v>
          </cell>
          <cell r="M165">
            <v>304.75600068092831</v>
          </cell>
          <cell r="U165">
            <v>5.5695438074107697</v>
          </cell>
          <cell r="W165">
            <v>18.707881745446294</v>
          </cell>
        </row>
        <row r="166">
          <cell r="B166" t="str">
            <v>1997B0013</v>
          </cell>
          <cell r="K166">
            <v>73.494268937616141</v>
          </cell>
          <cell r="L166">
            <v>38.637332217908387</v>
          </cell>
          <cell r="M166">
            <v>269.22535437495742</v>
          </cell>
          <cell r="U166">
            <v>5.6621951278461005</v>
          </cell>
          <cell r="W166">
            <v>18.135095712451214</v>
          </cell>
        </row>
        <row r="167">
          <cell r="B167" t="str">
            <v>1997B0010</v>
          </cell>
          <cell r="K167">
            <v>74.671477265590283</v>
          </cell>
          <cell r="L167">
            <v>39.316837399851998</v>
          </cell>
          <cell r="M167">
            <v>270.11083927849972</v>
          </cell>
          <cell r="U167">
            <v>5.6554135341116609</v>
          </cell>
          <cell r="W167">
            <v>18.393511829701058</v>
          </cell>
        </row>
        <row r="168">
          <cell r="B168" t="str">
            <v>1997A0024</v>
          </cell>
          <cell r="K168">
            <v>92.490058427342689</v>
          </cell>
          <cell r="L168">
            <v>47.234480329567241</v>
          </cell>
          <cell r="M168">
            <v>330.5667116896376</v>
          </cell>
          <cell r="U168">
            <v>5.694261086696164</v>
          </cell>
          <cell r="W168">
            <v>19.544802964014561</v>
          </cell>
        </row>
        <row r="169">
          <cell r="B169" t="str">
            <v>1997A0027</v>
          </cell>
          <cell r="K169">
            <v>92.449915354292415</v>
          </cell>
          <cell r="L169">
            <v>47.244130285881951</v>
          </cell>
          <cell r="M169">
            <v>329.68980549966466</v>
          </cell>
          <cell r="U169">
            <v>5.6935261786217293</v>
          </cell>
          <cell r="W169">
            <v>19.514134984909457</v>
          </cell>
        </row>
        <row r="170">
          <cell r="B170" t="str">
            <v>1997A0028</v>
          </cell>
          <cell r="K170">
            <v>92.475260867419834</v>
          </cell>
          <cell r="L170">
            <v>47.226863759760761</v>
          </cell>
          <cell r="M170">
            <v>330.781691310849</v>
          </cell>
          <cell r="U170">
            <v>5.6947815472337595</v>
          </cell>
          <cell r="W170">
            <v>19.564180270476825</v>
          </cell>
        </row>
        <row r="171">
          <cell r="B171" t="str">
            <v>1997A0029</v>
          </cell>
          <cell r="K171">
            <v>92.519602130463795</v>
          </cell>
          <cell r="L171">
            <v>47.266198364698027</v>
          </cell>
          <cell r="M171">
            <v>329.54387721054388</v>
          </cell>
          <cell r="U171">
            <v>5.6922222426426421</v>
          </cell>
          <cell r="W171">
            <v>19.457557728228231</v>
          </cell>
        </row>
        <row r="172">
          <cell r="B172" t="str">
            <v>1997A0030</v>
          </cell>
          <cell r="K172">
            <v>92.523850742993019</v>
          </cell>
          <cell r="L172">
            <v>47.250145141403209</v>
          </cell>
          <cell r="M172">
            <v>330.26718271257528</v>
          </cell>
          <cell r="U172">
            <v>5.6932859300177325</v>
          </cell>
          <cell r="W172">
            <v>19.50357320486334</v>
          </cell>
        </row>
        <row r="173">
          <cell r="B173" t="str">
            <v>1997B0016</v>
          </cell>
          <cell r="K173">
            <v>73.42707648675588</v>
          </cell>
          <cell r="L173">
            <v>38.730968967513938</v>
          </cell>
          <cell r="M173">
            <v>267.80892834486042</v>
          </cell>
          <cell r="U173">
            <v>5.6594781757978101</v>
          </cell>
          <cell r="W173">
            <v>18.21496459331803</v>
          </cell>
        </row>
        <row r="174">
          <cell r="B174" t="str">
            <v>1997B0019</v>
          </cell>
          <cell r="K174">
            <v>73.470543805602134</v>
          </cell>
          <cell r="L174">
            <v>39.022149203562456</v>
          </cell>
          <cell r="M174">
            <v>267.08524574349013</v>
          </cell>
          <cell r="U174">
            <v>5.6474854365298945</v>
          </cell>
          <cell r="W174">
            <v>18.279007714862111</v>
          </cell>
        </row>
        <row r="175">
          <cell r="B175" t="str">
            <v>1997A0033</v>
          </cell>
          <cell r="K175">
            <v>92.57103089519255</v>
          </cell>
          <cell r="L175">
            <v>47.233959433690799</v>
          </cell>
          <cell r="M175">
            <v>328.50138211578337</v>
          </cell>
          <cell r="U175">
            <v>5.6919443805954515</v>
          </cell>
          <cell r="W175">
            <v>19.601271808303569</v>
          </cell>
        </row>
        <row r="176">
          <cell r="B176" t="str">
            <v>1997A0037</v>
          </cell>
          <cell r="K176">
            <v>92.551300361073601</v>
          </cell>
          <cell r="L176">
            <v>46.939634140783255</v>
          </cell>
          <cell r="M176">
            <v>327.20594193112765</v>
          </cell>
          <cell r="U176">
            <v>5.1720999425894663</v>
          </cell>
          <cell r="W176">
            <v>20.066154625253208</v>
          </cell>
        </row>
        <row r="177">
          <cell r="B177" t="str">
            <v>1997A0036</v>
          </cell>
          <cell r="K177">
            <v>92.537575175882751</v>
          </cell>
          <cell r="L177">
            <v>47.18434243404397</v>
          </cell>
          <cell r="M177">
            <v>324.54896735509658</v>
          </cell>
          <cell r="U177">
            <v>5.6903697413724181</v>
          </cell>
          <cell r="W177">
            <v>19.829780146568957</v>
          </cell>
        </row>
        <row r="178">
          <cell r="B178" t="str">
            <v>1997A0038</v>
          </cell>
          <cell r="K178">
            <v>92.875144604197658</v>
          </cell>
          <cell r="L178">
            <v>46.955825085275158</v>
          </cell>
          <cell r="M178">
            <v>334.79292678896047</v>
          </cell>
          <cell r="U178">
            <v>4.3822178217154182</v>
          </cell>
          <cell r="W178">
            <v>18.97410345397455</v>
          </cell>
        </row>
        <row r="179">
          <cell r="B179" t="str">
            <v>1997B0022</v>
          </cell>
          <cell r="K179">
            <v>73.993050186653434</v>
          </cell>
          <cell r="L179">
            <v>39.339155125914644</v>
          </cell>
          <cell r="M179">
            <v>259.65519116423422</v>
          </cell>
          <cell r="U179">
            <v>5.6273604585864554</v>
          </cell>
          <cell r="W179">
            <v>18.095755969212764</v>
          </cell>
        </row>
        <row r="180">
          <cell r="B180" t="str">
            <v>1997B0025</v>
          </cell>
          <cell r="K180">
            <v>74.187878414289742</v>
          </cell>
          <cell r="L180">
            <v>39.447522297706897</v>
          </cell>
          <cell r="M180">
            <v>263.69289090793808</v>
          </cell>
          <cell r="U180">
            <v>5.5658329717070458</v>
          </cell>
          <cell r="W180">
            <v>18.086618780179247</v>
          </cell>
        </row>
        <row r="181">
          <cell r="B181" t="str">
            <v>1997A0039</v>
          </cell>
          <cell r="K181">
            <v>92.862450190767149</v>
          </cell>
          <cell r="L181">
            <v>46.945820050721345</v>
          </cell>
          <cell r="M181">
            <v>335.19374765974845</v>
          </cell>
          <cell r="U181">
            <v>4.3900817668500149</v>
          </cell>
          <cell r="W181">
            <v>19.007082333954514</v>
          </cell>
        </row>
        <row r="182">
          <cell r="B182" t="str">
            <v>1997B0033</v>
          </cell>
          <cell r="K182">
            <v>73.938876298710881</v>
          </cell>
          <cell r="L182">
            <v>39.446882622770083</v>
          </cell>
          <cell r="M182">
            <v>275.94795781066887</v>
          </cell>
          <cell r="U182">
            <v>5.7071127412214073</v>
          </cell>
          <cell r="W182">
            <v>17.565454502669386</v>
          </cell>
        </row>
        <row r="183">
          <cell r="B183" t="str">
            <v>1997A0045</v>
          </cell>
          <cell r="K183">
            <v>91.390159971092345</v>
          </cell>
          <cell r="L183">
            <v>45.527683389238717</v>
          </cell>
          <cell r="M183">
            <v>346.91405857750334</v>
          </cell>
          <cell r="U183">
            <v>5.9034066905793194</v>
          </cell>
          <cell r="W183">
            <v>19.879459466024411</v>
          </cell>
        </row>
        <row r="184">
          <cell r="B184" t="str">
            <v>1997A0042</v>
          </cell>
          <cell r="K184">
            <v>92.834880483084788</v>
          </cell>
          <cell r="L184">
            <v>47.096836558446412</v>
          </cell>
          <cell r="M184">
            <v>319.14327869217948</v>
          </cell>
          <cell r="U184">
            <v>4.3688166542679738</v>
          </cell>
          <cell r="W184">
            <v>17.868204933595948</v>
          </cell>
        </row>
        <row r="185">
          <cell r="B185" t="str">
            <v>1997B0031</v>
          </cell>
          <cell r="K185">
            <v>73.967947593425151</v>
          </cell>
          <cell r="L185">
            <v>39.457940437110189</v>
          </cell>
          <cell r="M185">
            <v>276.08731808731807</v>
          </cell>
          <cell r="U185">
            <v>5.7084225763600136</v>
          </cell>
          <cell r="W185">
            <v>17.577352143711018</v>
          </cell>
        </row>
        <row r="186">
          <cell r="B186" t="str">
            <v>1997B0028</v>
          </cell>
          <cell r="K186">
            <v>74.143890447336119</v>
          </cell>
          <cell r="L186">
            <v>39.52446817368326</v>
          </cell>
          <cell r="M186">
            <v>271.42752096835898</v>
          </cell>
          <cell r="U186">
            <v>5.590964305605918</v>
          </cell>
          <cell r="W186">
            <v>17.625734635713517</v>
          </cell>
        </row>
        <row r="187">
          <cell r="B187" t="str">
            <v>1997B0032</v>
          </cell>
          <cell r="K187">
            <v>74.000623867604304</v>
          </cell>
          <cell r="L187">
            <v>39.478683368798023</v>
          </cell>
          <cell r="M187">
            <v>276.17037808742458</v>
          </cell>
          <cell r="U187">
            <v>5.7116603917480573</v>
          </cell>
          <cell r="W187">
            <v>17.58047516121891</v>
          </cell>
        </row>
        <row r="188">
          <cell r="B188" t="str">
            <v>1997B0034</v>
          </cell>
          <cell r="K188">
            <v>73.894973489190491</v>
          </cell>
          <cell r="L188">
            <v>39.324470767960122</v>
          </cell>
          <cell r="M188">
            <v>280.54355227939948</v>
          </cell>
          <cell r="U188">
            <v>5.7113379569940914</v>
          </cell>
          <cell r="W188">
            <v>18.854577060014286</v>
          </cell>
        </row>
        <row r="189">
          <cell r="B189" t="str">
            <v>1997B0037</v>
          </cell>
          <cell r="K189">
            <v>73.753534297048049</v>
          </cell>
          <cell r="L189">
            <v>39.181030772425871</v>
          </cell>
          <cell r="M189">
            <v>279.35971887568144</v>
          </cell>
          <cell r="U189">
            <v>5.7148905504033296</v>
          </cell>
          <cell r="W189">
            <v>19.038248309039137</v>
          </cell>
        </row>
        <row r="190">
          <cell r="B190" t="str">
            <v>1997A0048</v>
          </cell>
          <cell r="K190">
            <v>91.392664189919785</v>
          </cell>
          <cell r="L190">
            <v>45.524429392195103</v>
          </cell>
          <cell r="M190">
            <v>347.28212915344159</v>
          </cell>
          <cell r="U190">
            <v>5.903604350842695</v>
          </cell>
          <cell r="W190">
            <v>19.904438050812733</v>
          </cell>
        </row>
        <row r="191">
          <cell r="B191" t="str">
            <v>1997A0051</v>
          </cell>
          <cell r="K191">
            <v>91.404347854702209</v>
          </cell>
          <cell r="L191">
            <v>45.528492516293198</v>
          </cell>
          <cell r="M191">
            <v>346.83087046269833</v>
          </cell>
          <cell r="U191">
            <v>5.9028240898055362</v>
          </cell>
          <cell r="W191">
            <v>19.863647282163097</v>
          </cell>
        </row>
        <row r="192">
          <cell r="B192" t="str">
            <v>1997A0054</v>
          </cell>
          <cell r="K192">
            <v>91.137249508203638</v>
          </cell>
          <cell r="L192">
            <v>45.481949816342663</v>
          </cell>
          <cell r="M192">
            <v>336.57055617206277</v>
          </cell>
          <cell r="U192">
            <v>5.8943228068106421</v>
          </cell>
          <cell r="W192">
            <v>18.674731199202281</v>
          </cell>
        </row>
        <row r="193">
          <cell r="B193" t="str">
            <v>1997B0040</v>
          </cell>
          <cell r="K193">
            <v>73.704505813809249</v>
          </cell>
          <cell r="L193">
            <v>39.1590285722774</v>
          </cell>
          <cell r="M193">
            <v>279.12200199505577</v>
          </cell>
          <cell r="U193">
            <v>5.7126269795116453</v>
          </cell>
          <cell r="W193">
            <v>19.02607907932515</v>
          </cell>
        </row>
        <row r="194">
          <cell r="B194" t="str">
            <v>1997A0058</v>
          </cell>
          <cell r="K194">
            <v>78.619206928418421</v>
          </cell>
          <cell r="L194">
            <v>41.398697768951564</v>
          </cell>
          <cell r="M194">
            <v>306.50321313816499</v>
          </cell>
          <cell r="U194">
            <v>5.9289783582411051</v>
          </cell>
          <cell r="W194">
            <v>20.957598629061053</v>
          </cell>
        </row>
        <row r="195">
          <cell r="B195" t="str">
            <v>1997B0042</v>
          </cell>
          <cell r="K195">
            <v>73.666384788900984</v>
          </cell>
          <cell r="L195">
            <v>39.138255572448315</v>
          </cell>
          <cell r="M195">
            <v>279.00356909684439</v>
          </cell>
          <cell r="U195">
            <v>5.7114232980239397</v>
          </cell>
          <cell r="W195">
            <v>19.018820687878126</v>
          </cell>
        </row>
        <row r="196">
          <cell r="B196" t="str">
            <v>1997B0041</v>
          </cell>
          <cell r="K196">
            <v>73.60751281109701</v>
          </cell>
          <cell r="L196">
            <v>39.117149691112765</v>
          </cell>
          <cell r="M196">
            <v>280.36997330766201</v>
          </cell>
          <cell r="U196">
            <v>5.7153607951122396</v>
          </cell>
          <cell r="W196">
            <v>19.149866770752197</v>
          </cell>
        </row>
        <row r="197">
          <cell r="B197" t="str">
            <v>1997A0057</v>
          </cell>
          <cell r="K197">
            <v>79.088289758537414</v>
          </cell>
          <cell r="L197">
            <v>40.244097063131889</v>
          </cell>
          <cell r="M197">
            <v>326.9367557852168</v>
          </cell>
          <cell r="U197">
            <v>5.6066502272242191</v>
          </cell>
          <cell r="W197">
            <v>20.503072379633792</v>
          </cell>
        </row>
        <row r="198">
          <cell r="B198" t="str">
            <v>1997A0061</v>
          </cell>
          <cell r="K198">
            <v>79.856060299537688</v>
          </cell>
          <cell r="L198">
            <v>40.286533360552625</v>
          </cell>
          <cell r="M198">
            <v>252.71938501236426</v>
          </cell>
          <cell r="U198">
            <v>5.3052189145683259</v>
          </cell>
          <cell r="W198">
            <v>13.121857939952692</v>
          </cell>
        </row>
        <row r="199">
          <cell r="B199" t="str">
            <v>1997A0059</v>
          </cell>
          <cell r="K199">
            <v>78.613281959997607</v>
          </cell>
          <cell r="L199">
            <v>41.393383490997977</v>
          </cell>
          <cell r="M199">
            <v>306.44348396327649</v>
          </cell>
          <cell r="U199">
            <v>5.9285745967449621</v>
          </cell>
          <cell r="W199">
            <v>20.955121172171218</v>
          </cell>
        </row>
        <row r="200">
          <cell r="B200" t="str">
            <v>1997A0060</v>
          </cell>
          <cell r="K200">
            <v>78.606649008798186</v>
          </cell>
          <cell r="L200">
            <v>41.384505304883888</v>
          </cell>
          <cell r="M200">
            <v>306.44625329183623</v>
          </cell>
          <cell r="U200">
            <v>5.9279770341572906</v>
          </cell>
          <cell r="W200">
            <v>20.953226150287289</v>
          </cell>
        </row>
        <row r="201">
          <cell r="B201" t="str">
            <v>1997B0043</v>
          </cell>
          <cell r="K201">
            <v>74.880150399773996</v>
          </cell>
          <cell r="L201">
            <v>40.142224476877608</v>
          </cell>
          <cell r="M201">
            <v>283.34083796940195</v>
          </cell>
          <cell r="U201">
            <v>5.6781257850704101</v>
          </cell>
          <cell r="W201">
            <v>20.309688012908552</v>
          </cell>
        </row>
        <row r="202">
          <cell r="B202" t="str">
            <v>1997B0049</v>
          </cell>
          <cell r="K202">
            <v>89.04390696975679</v>
          </cell>
          <cell r="L202">
            <v>43.440577706591476</v>
          </cell>
          <cell r="M202">
            <v>387.53704617553751</v>
          </cell>
          <cell r="U202">
            <v>5.8632442807543175</v>
          </cell>
          <cell r="W202">
            <v>22.198709779132891</v>
          </cell>
        </row>
        <row r="203">
          <cell r="B203" t="str">
            <v>1997A0065</v>
          </cell>
          <cell r="K203">
            <v>91.088513852961711</v>
          </cell>
          <cell r="L203">
            <v>45.515961153066527</v>
          </cell>
          <cell r="M203">
            <v>329.8646813248763</v>
          </cell>
          <cell r="U203">
            <v>5.8889473033422899</v>
          </cell>
          <cell r="W203">
            <v>18.105282000358368</v>
          </cell>
        </row>
        <row r="204">
          <cell r="B204" t="str">
            <v>1997B0047</v>
          </cell>
          <cell r="K204">
            <v>74.758629079199309</v>
          </cell>
          <cell r="L204">
            <v>40.013507424369017</v>
          </cell>
          <cell r="M204">
            <v>280.90883376849433</v>
          </cell>
          <cell r="U204">
            <v>5.6777740554308087</v>
          </cell>
          <cell r="W204">
            <v>20.171462155570062</v>
          </cell>
        </row>
        <row r="205">
          <cell r="B205" t="str">
            <v>1997B0048</v>
          </cell>
          <cell r="K205">
            <v>74.86240946219759</v>
          </cell>
          <cell r="L205">
            <v>40.047838347124248</v>
          </cell>
          <cell r="M205">
            <v>281.28930627082701</v>
          </cell>
          <cell r="U205">
            <v>5.6833733387544898</v>
          </cell>
          <cell r="W205">
            <v>20.187730993681573</v>
          </cell>
        </row>
        <row r="206">
          <cell r="B206" t="str">
            <v>1997B0044</v>
          </cell>
          <cell r="K206">
            <v>74.970364216069768</v>
          </cell>
          <cell r="L206">
            <v>40.187865167078655</v>
          </cell>
          <cell r="M206">
            <v>282.77716775304589</v>
          </cell>
          <cell r="U206">
            <v>5.6802203467508088</v>
          </cell>
          <cell r="W206">
            <v>20.24832776947629</v>
          </cell>
        </row>
        <row r="207">
          <cell r="B207" t="str">
            <v>1997A0062</v>
          </cell>
          <cell r="K207">
            <v>91.103060126783859</v>
          </cell>
          <cell r="L207">
            <v>45.51563285872394</v>
          </cell>
          <cell r="M207">
            <v>329.85348413993603</v>
          </cell>
          <cell r="U207">
            <v>5.8883707603021023</v>
          </cell>
          <cell r="W207">
            <v>18.092138075936383</v>
          </cell>
        </row>
        <row r="208">
          <cell r="B208" t="str">
            <v>1997B0052</v>
          </cell>
          <cell r="K208">
            <v>74.926590934597542</v>
          </cell>
          <cell r="L208">
            <v>39.980959119092063</v>
          </cell>
          <cell r="M208">
            <v>281.69558985487441</v>
          </cell>
          <cell r="U208">
            <v>5.6807178263172844</v>
          </cell>
          <cell r="W208">
            <v>20.41395344227427</v>
          </cell>
        </row>
        <row r="209">
          <cell r="B209" t="str">
            <v>1997B0050</v>
          </cell>
          <cell r="K209">
            <v>89.181956485511066</v>
          </cell>
          <cell r="L209">
            <v>43.392267643638036</v>
          </cell>
          <cell r="M209">
            <v>389.54326923076928</v>
          </cell>
          <cell r="U209">
            <v>5.8666194757244465</v>
          </cell>
          <cell r="W209">
            <v>22.515562315529504</v>
          </cell>
        </row>
        <row r="210">
          <cell r="B210" t="str">
            <v>1997B0051</v>
          </cell>
          <cell r="K210">
            <v>89.199357274485294</v>
          </cell>
          <cell r="L210">
            <v>43.357520970663685</v>
          </cell>
          <cell r="M210">
            <v>391.69854633953821</v>
          </cell>
          <cell r="U210">
            <v>5.868827870591331</v>
          </cell>
          <cell r="W210">
            <v>22.710728027231468</v>
          </cell>
        </row>
        <row r="211">
          <cell r="B211" t="str">
            <v>1997A0071</v>
          </cell>
          <cell r="K211">
            <v>91.055419957805441</v>
          </cell>
          <cell r="L211">
            <v>45.517317397664954</v>
          </cell>
          <cell r="M211">
            <v>329.82857792723178</v>
          </cell>
          <cell r="U211">
            <v>5.8902153384653237</v>
          </cell>
          <cell r="W211">
            <v>18.13100784332623</v>
          </cell>
        </row>
        <row r="212">
          <cell r="B212" t="str">
            <v>1997A0068</v>
          </cell>
          <cell r="K212">
            <v>91.050000316836574</v>
          </cell>
          <cell r="L212">
            <v>45.517969720980311</v>
          </cell>
          <cell r="M212">
            <v>329.77918982061038</v>
          </cell>
          <cell r="U212">
            <v>5.8903921845984355</v>
          </cell>
          <cell r="W212">
            <v>18.132271354335071</v>
          </cell>
        </row>
        <row r="213">
          <cell r="B213" t="str">
            <v>1997A0074</v>
          </cell>
          <cell r="K213">
            <v>75.268907459462412</v>
          </cell>
          <cell r="L213">
            <v>40.041293162741525</v>
          </cell>
          <cell r="M213">
            <v>281.02431225860926</v>
          </cell>
          <cell r="U213">
            <v>5.6298193273533297</v>
          </cell>
          <cell r="W213">
            <v>20.359645758630389</v>
          </cell>
        </row>
        <row r="214">
          <cell r="B214" t="str">
            <v>1997B0055</v>
          </cell>
          <cell r="K214">
            <v>75.216547255111109</v>
          </cell>
          <cell r="L214">
            <v>40.016678802683359</v>
          </cell>
          <cell r="M214">
            <v>281.97890202772385</v>
          </cell>
          <cell r="U214">
            <v>5.6318060522692415</v>
          </cell>
          <cell r="W214">
            <v>20.571682761984849</v>
          </cell>
        </row>
        <row r="215">
          <cell r="B215" t="str">
            <v>1997A0077</v>
          </cell>
          <cell r="K215">
            <v>79.463391739159817</v>
          </cell>
          <cell r="L215">
            <v>40.503947288433373</v>
          </cell>
          <cell r="M215">
            <v>322.80842437211402</v>
          </cell>
          <cell r="U215">
            <v>5.5512264635826094</v>
          </cell>
          <cell r="W215">
            <v>21.065418306734994</v>
          </cell>
        </row>
        <row r="216">
          <cell r="B216" t="str">
            <v>1997B0058</v>
          </cell>
          <cell r="K216">
            <v>89.011899567103967</v>
          </cell>
          <cell r="L216">
            <v>43.055939035564357</v>
          </cell>
          <cell r="M216">
            <v>388.84949134717903</v>
          </cell>
          <cell r="U216">
            <v>5.8680866868937605</v>
          </cell>
          <cell r="W216">
            <v>22.367578150283375</v>
          </cell>
        </row>
        <row r="217">
          <cell r="B217" t="str">
            <v>1997A0078</v>
          </cell>
          <cell r="K217">
            <v>91.289646671566388</v>
          </cell>
          <cell r="L217">
            <v>45.591334366266878</v>
          </cell>
          <cell r="M217">
            <v>322.6457208160748</v>
          </cell>
          <cell r="U217">
            <v>5.7685262397518269</v>
          </cell>
          <cell r="W217">
            <v>18.209113804121102</v>
          </cell>
        </row>
        <row r="218">
          <cell r="B218" t="str">
            <v>1997A0081</v>
          </cell>
          <cell r="K218">
            <v>78.360862695927011</v>
          </cell>
          <cell r="L218">
            <v>41.35672958524659</v>
          </cell>
          <cell r="M218">
            <v>296.8620669091776</v>
          </cell>
          <cell r="U218">
            <v>5.8826750679587327</v>
          </cell>
          <cell r="W218">
            <v>21.488240231260061</v>
          </cell>
        </row>
        <row r="219">
          <cell r="B219" t="str">
            <v>1997A0082</v>
          </cell>
          <cell r="K219">
            <v>78.378836202865671</v>
          </cell>
          <cell r="L219">
            <v>41.368280506029855</v>
          </cell>
          <cell r="M219">
            <v>296.95594029850747</v>
          </cell>
          <cell r="U219">
            <v>5.8823569083223877</v>
          </cell>
          <cell r="W219">
            <v>21.496668681671643</v>
          </cell>
        </row>
        <row r="220">
          <cell r="B220" t="str">
            <v>1997A0083</v>
          </cell>
          <cell r="K220">
            <v>78.673538850171937</v>
          </cell>
          <cell r="L220">
            <v>41.304690089944273</v>
          </cell>
          <cell r="M220">
            <v>297.54761057749323</v>
          </cell>
          <cell r="U220">
            <v>5.8631471601624572</v>
          </cell>
          <cell r="W220">
            <v>21.128038950492112</v>
          </cell>
        </row>
        <row r="221">
          <cell r="B221" t="str">
            <v>1997B0061</v>
          </cell>
          <cell r="K221">
            <v>75.433898575657707</v>
          </cell>
          <cell r="L221">
            <v>39.916159052227371</v>
          </cell>
          <cell r="M221">
            <v>279.46486611480299</v>
          </cell>
          <cell r="U221">
            <v>5.5978524894086128</v>
          </cell>
          <cell r="W221">
            <v>20.154572166752335</v>
          </cell>
        </row>
        <row r="222">
          <cell r="B222" t="str">
            <v>1997B0064</v>
          </cell>
          <cell r="K222">
            <v>75.484895318699714</v>
          </cell>
          <cell r="L222">
            <v>39.90243925907015</v>
          </cell>
          <cell r="M222">
            <v>279.35165632533318</v>
          </cell>
          <cell r="U222">
            <v>5.5955300461288786</v>
          </cell>
          <cell r="W222">
            <v>20.073423774820462</v>
          </cell>
        </row>
        <row r="223">
          <cell r="B223" t="str">
            <v>1997B0067</v>
          </cell>
          <cell r="K223">
            <v>75.463098153784472</v>
          </cell>
          <cell r="L223">
            <v>39.898490152733835</v>
          </cell>
          <cell r="M223">
            <v>279.0912643248422</v>
          </cell>
          <cell r="U223">
            <v>5.595029692593485</v>
          </cell>
          <cell r="W223">
            <v>20.056592358759669</v>
          </cell>
        </row>
        <row r="224">
          <cell r="B224" t="str">
            <v>1997A0084</v>
          </cell>
          <cell r="K224">
            <v>91.301691306653694</v>
          </cell>
          <cell r="L224">
            <v>45.578769101056785</v>
          </cell>
          <cell r="M224">
            <v>323.87408191562974</v>
          </cell>
          <cell r="U224">
            <v>5.7694232573383797</v>
          </cell>
          <cell r="W224">
            <v>18.278655160848171</v>
          </cell>
        </row>
        <row r="225">
          <cell r="B225" t="str">
            <v>1997A0087</v>
          </cell>
          <cell r="K225">
            <v>91.301701756632042</v>
          </cell>
          <cell r="L225">
            <v>45.588408253372272</v>
          </cell>
          <cell r="M225">
            <v>322.89954229691159</v>
          </cell>
          <cell r="U225">
            <v>5.76877702772593</v>
          </cell>
          <cell r="W225">
            <v>18.212211338380207</v>
          </cell>
        </row>
        <row r="226">
          <cell r="B226" t="str">
            <v>1997A0090</v>
          </cell>
          <cell r="K226">
            <v>78.217152496251629</v>
          </cell>
          <cell r="L226">
            <v>39.898709272307087</v>
          </cell>
          <cell r="M226">
            <v>315.68057043007718</v>
          </cell>
          <cell r="U226">
            <v>4.8548802701651539</v>
          </cell>
          <cell r="W226">
            <v>20.006719055239277</v>
          </cell>
        </row>
        <row r="227">
          <cell r="B227" t="str">
            <v>1997A0091</v>
          </cell>
          <cell r="K227">
            <v>78.35771529752391</v>
          </cell>
          <cell r="L227">
            <v>39.937220058919522</v>
          </cell>
          <cell r="M227">
            <v>315.63145751266177</v>
          </cell>
          <cell r="U227">
            <v>4.7115678584299383</v>
          </cell>
          <cell r="W227">
            <v>19.974586559369722</v>
          </cell>
        </row>
        <row r="228">
          <cell r="B228" t="str">
            <v>1997A0092</v>
          </cell>
          <cell r="K228">
            <v>63.044340520308126</v>
          </cell>
          <cell r="L228">
            <v>31.119397031350999</v>
          </cell>
          <cell r="M228">
            <v>232.23674854557208</v>
          </cell>
          <cell r="U228">
            <v>4.2650986047834518</v>
          </cell>
          <cell r="W228">
            <v>13.085164912734323</v>
          </cell>
        </row>
        <row r="229">
          <cell r="B229" t="str">
            <v>1997A0093</v>
          </cell>
          <cell r="K229">
            <v>91.307063418328539</v>
          </cell>
          <cell r="L229">
            <v>45.593178190438486</v>
          </cell>
          <cell r="M229">
            <v>322.39862730356117</v>
          </cell>
          <cell r="U229">
            <v>5.7684815017950619</v>
          </cell>
          <cell r="W229">
            <v>18.171747685468564</v>
          </cell>
        </row>
        <row r="230">
          <cell r="B230" t="str">
            <v>1997B0073</v>
          </cell>
          <cell r="K230">
            <v>74.860396630636686</v>
          </cell>
          <cell r="L230">
            <v>39.562269562654571</v>
          </cell>
          <cell r="M230">
            <v>276.82368145775735</v>
          </cell>
          <cell r="U230">
            <v>4.7488923358919486</v>
          </cell>
          <cell r="W230">
            <v>19.327901787138298</v>
          </cell>
        </row>
        <row r="231">
          <cell r="B231" t="str">
            <v>1997A0096</v>
          </cell>
          <cell r="K231">
            <v>75.130811148716148</v>
          </cell>
          <cell r="L231">
            <v>39.702464383633831</v>
          </cell>
          <cell r="M231">
            <v>274.44218169784779</v>
          </cell>
          <cell r="U231">
            <v>4.739007144774309</v>
          </cell>
          <cell r="W231">
            <v>19.232917247244369</v>
          </cell>
        </row>
        <row r="232">
          <cell r="B232" t="str">
            <v>1997B0070</v>
          </cell>
          <cell r="K232">
            <v>75.080166618450903</v>
          </cell>
          <cell r="L232">
            <v>39.695328673506538</v>
          </cell>
          <cell r="M232">
            <v>274.78632329211837</v>
          </cell>
          <cell r="U232">
            <v>4.7415475216781733</v>
          </cell>
          <cell r="W232">
            <v>19.452414155641147</v>
          </cell>
        </row>
        <row r="233">
          <cell r="B233" t="str">
            <v>1997B0076</v>
          </cell>
          <cell r="K233">
            <v>74.105314604597481</v>
          </cell>
          <cell r="L233">
            <v>39.108599546199493</v>
          </cell>
          <cell r="M233">
            <v>284.63862775463684</v>
          </cell>
          <cell r="U233">
            <v>4.7400959371182623</v>
          </cell>
          <cell r="W233">
            <v>19.091541959225438</v>
          </cell>
        </row>
        <row r="234">
          <cell r="B234" t="str">
            <v>1997A0102</v>
          </cell>
          <cell r="K234">
            <v>91.290247798928561</v>
          </cell>
          <cell r="L234">
            <v>45.579734412832131</v>
          </cell>
          <cell r="M234">
            <v>323.81636341784542</v>
          </cell>
          <cell r="U234">
            <v>5.7693067053345288</v>
          </cell>
          <cell r="W234">
            <v>18.288204759080905</v>
          </cell>
        </row>
        <row r="235">
          <cell r="B235" t="str">
            <v>1997A0099</v>
          </cell>
          <cell r="K235">
            <v>91.317838394382107</v>
          </cell>
          <cell r="L235">
            <v>45.582109777330331</v>
          </cell>
          <cell r="M235">
            <v>323.48008291622807</v>
          </cell>
          <cell r="U235">
            <v>5.769272409208547</v>
          </cell>
          <cell r="W235">
            <v>18.23277098875954</v>
          </cell>
        </row>
        <row r="236">
          <cell r="B236" t="str">
            <v>1997B0079</v>
          </cell>
          <cell r="K236">
            <v>78.666188286659505</v>
          </cell>
          <cell r="L236">
            <v>39.942294755867223</v>
          </cell>
          <cell r="M236">
            <v>320.06452525024031</v>
          </cell>
          <cell r="U236">
            <v>4.7269824066334891</v>
          </cell>
          <cell r="W236">
            <v>19.92299385115648</v>
          </cell>
        </row>
        <row r="237">
          <cell r="B237" t="str">
            <v>1997B0080</v>
          </cell>
          <cell r="K237">
            <v>78.687047160513018</v>
          </cell>
          <cell r="L237">
            <v>39.973466133085338</v>
          </cell>
          <cell r="M237">
            <v>319.9573038698573</v>
          </cell>
          <cell r="U237">
            <v>4.7152556681638993</v>
          </cell>
          <cell r="W237">
            <v>19.969563068347121</v>
          </cell>
        </row>
        <row r="238">
          <cell r="B238" t="str">
            <v>1997A0105</v>
          </cell>
          <cell r="K238">
            <v>91.336810624692433</v>
          </cell>
          <cell r="L238">
            <v>45.551568981545991</v>
          </cell>
          <cell r="M238">
            <v>326.5016039527315</v>
          </cell>
          <cell r="U238">
            <v>5.7714060104072971</v>
          </cell>
          <cell r="W238">
            <v>18.416383887029117</v>
          </cell>
        </row>
        <row r="239">
          <cell r="B239" t="str">
            <v>1997A0110</v>
          </cell>
          <cell r="K239">
            <v>91.331289424639365</v>
          </cell>
          <cell r="L239">
            <v>45.554385328303766</v>
          </cell>
          <cell r="M239">
            <v>326.2361134140275</v>
          </cell>
          <cell r="U239">
            <v>5.7711921756259326</v>
          </cell>
          <cell r="W239">
            <v>18.404791908472891</v>
          </cell>
        </row>
        <row r="240">
          <cell r="B240" t="str">
            <v>1997A0109</v>
          </cell>
          <cell r="K240">
            <v>91.326154923904056</v>
          </cell>
          <cell r="L240">
            <v>45.55447442828784</v>
          </cell>
          <cell r="M240">
            <v>326.2449958643507</v>
          </cell>
          <cell r="U240">
            <v>5.7711629462200165</v>
          </cell>
          <cell r="W240">
            <v>18.41144747725393</v>
          </cell>
        </row>
        <row r="241">
          <cell r="B241" t="str">
            <v>1997A0108</v>
          </cell>
          <cell r="K241">
            <v>91.308610119835393</v>
          </cell>
          <cell r="L241">
            <v>45.554946162798359</v>
          </cell>
          <cell r="M241">
            <v>326.25843621399179</v>
          </cell>
          <cell r="U241">
            <v>5.7710518527407411</v>
          </cell>
          <cell r="W241">
            <v>18.433037037037035</v>
          </cell>
        </row>
        <row r="242">
          <cell r="B242" t="str">
            <v>1997B0081</v>
          </cell>
          <cell r="K242">
            <v>74.118828837436311</v>
          </cell>
          <cell r="L242">
            <v>39.116381592690452</v>
          </cell>
          <cell r="M242">
            <v>285.28362928585943</v>
          </cell>
          <cell r="U242">
            <v>4.7523941230229703</v>
          </cell>
          <cell r="W242">
            <v>19.094955306462133</v>
          </cell>
        </row>
        <row r="243">
          <cell r="B243" t="str">
            <v>1997B0084</v>
          </cell>
          <cell r="K243">
            <v>74.451266338090406</v>
          </cell>
          <cell r="L243">
            <v>38.725487821904807</v>
          </cell>
          <cell r="M243">
            <v>288.70490531444995</v>
          </cell>
          <cell r="U243">
            <v>4.7708379560540708</v>
          </cell>
          <cell r="W243">
            <v>19.179508661009997</v>
          </cell>
        </row>
        <row r="244">
          <cell r="B244" t="str">
            <v>1997B0087</v>
          </cell>
          <cell r="K244">
            <v>74.749569894299128</v>
          </cell>
          <cell r="L244">
            <v>38.415306020833867</v>
          </cell>
          <cell r="M244">
            <v>287.91838949970622</v>
          </cell>
          <cell r="U244">
            <v>4.781263577573414</v>
          </cell>
          <cell r="W244">
            <v>19.173055800545601</v>
          </cell>
        </row>
        <row r="245">
          <cell r="B245" t="str">
            <v>1997A0111</v>
          </cell>
          <cell r="K245">
            <v>77.920184965753421</v>
          </cell>
          <cell r="L245">
            <v>40.639094693984525</v>
          </cell>
          <cell r="M245">
            <v>301.34657534246571</v>
          </cell>
          <cell r="U245">
            <v>4.8692232819654553</v>
          </cell>
          <cell r="W245">
            <v>20.353883455330557</v>
          </cell>
        </row>
        <row r="246">
          <cell r="B246" t="str">
            <v>1997A0112</v>
          </cell>
          <cell r="K246">
            <v>77.992109742010641</v>
          </cell>
          <cell r="L246">
            <v>40.230565563407204</v>
          </cell>
          <cell r="M246">
            <v>305.17627381876827</v>
          </cell>
          <cell r="U246">
            <v>4.8828606084403559</v>
          </cell>
          <cell r="W246">
            <v>20.384576980825521</v>
          </cell>
        </row>
        <row r="247">
          <cell r="B247" t="str">
            <v>1997A0113</v>
          </cell>
          <cell r="K247">
            <v>77.989625231831226</v>
          </cell>
          <cell r="L247">
            <v>40.206364929297152</v>
          </cell>
          <cell r="M247">
            <v>305.32321300502031</v>
          </cell>
          <cell r="U247">
            <v>4.8828920316160653</v>
          </cell>
          <cell r="W247">
            <v>20.383056612718143</v>
          </cell>
        </row>
        <row r="248">
          <cell r="B248" t="str">
            <v>1997A0117</v>
          </cell>
          <cell r="K248">
            <v>91.618198994398952</v>
          </cell>
          <cell r="L248">
            <v>44.336919003165114</v>
          </cell>
          <cell r="M248">
            <v>338.65421799833189</v>
          </cell>
          <cell r="U248">
            <v>5.8238559450002878</v>
          </cell>
          <cell r="W248">
            <v>18.564554110031281</v>
          </cell>
        </row>
        <row r="249">
          <cell r="B249" t="str">
            <v>1997B0093</v>
          </cell>
          <cell r="K249">
            <v>78.996932578344726</v>
          </cell>
          <cell r="L249">
            <v>39.387776702240011</v>
          </cell>
          <cell r="M249">
            <v>324.36484909121225</v>
          </cell>
          <cell r="U249">
            <v>4.737639993669057</v>
          </cell>
          <cell r="W249">
            <v>20.1165360667556</v>
          </cell>
        </row>
        <row r="250">
          <cell r="B250" t="str">
            <v>1997A0114</v>
          </cell>
          <cell r="K250">
            <v>91.629177083262775</v>
          </cell>
          <cell r="L250">
            <v>44.348887719770978</v>
          </cell>
          <cell r="M250">
            <v>338.03335000161582</v>
          </cell>
          <cell r="U250">
            <v>5.8232763369504923</v>
          </cell>
          <cell r="W250">
            <v>18.511290433609609</v>
          </cell>
        </row>
        <row r="251">
          <cell r="B251" t="str">
            <v>1997B0090</v>
          </cell>
          <cell r="K251">
            <v>74.746761505674186</v>
          </cell>
          <cell r="L251">
            <v>38.41750515881327</v>
          </cell>
          <cell r="M251">
            <v>287.9231138573814</v>
          </cell>
          <cell r="U251">
            <v>4.7806497671332187</v>
          </cell>
          <cell r="W251">
            <v>19.173481765586168</v>
          </cell>
        </row>
        <row r="252">
          <cell r="B252" t="str">
            <v>1997A0120</v>
          </cell>
          <cell r="K252">
            <v>91.603036576637209</v>
          </cell>
          <cell r="L252">
            <v>44.320648138751935</v>
          </cell>
          <cell r="M252">
            <v>339.48680866726198</v>
          </cell>
          <cell r="U252">
            <v>5.8246394254057385</v>
          </cell>
          <cell r="W252">
            <v>18.636424720178375</v>
          </cell>
        </row>
        <row r="253">
          <cell r="B253" t="str">
            <v>1997B0094</v>
          </cell>
          <cell r="K253">
            <v>74.772934579164271</v>
          </cell>
          <cell r="L253">
            <v>38.429067289620377</v>
          </cell>
          <cell r="M253">
            <v>288.09925506532352</v>
          </cell>
          <cell r="U253">
            <v>4.7794159082886729</v>
          </cell>
          <cell r="W253">
            <v>19.176313870122971</v>
          </cell>
        </row>
        <row r="254">
          <cell r="B254" t="str">
            <v>1997B0097</v>
          </cell>
          <cell r="K254">
            <v>74.814138997346276</v>
          </cell>
          <cell r="L254">
            <v>38.451024244597193</v>
          </cell>
          <cell r="M254">
            <v>287.94501967965061</v>
          </cell>
          <cell r="U254">
            <v>4.7799488389093652</v>
          </cell>
          <cell r="W254">
            <v>19.156005473609085</v>
          </cell>
        </row>
        <row r="255">
          <cell r="B255" t="str">
            <v>1997A0126</v>
          </cell>
          <cell r="K255">
            <v>93.015949431527147</v>
          </cell>
          <cell r="L255">
            <v>45.024077637916058</v>
          </cell>
          <cell r="M255">
            <v>341.33209064681569</v>
          </cell>
          <cell r="U255">
            <v>5.742063539230986</v>
          </cell>
          <cell r="W255">
            <v>18.434236449817845</v>
          </cell>
        </row>
        <row r="256">
          <cell r="B256" t="str">
            <v>1997A0123</v>
          </cell>
          <cell r="K256">
            <v>92.519545109081847</v>
          </cell>
          <cell r="L256">
            <v>44.779419401290525</v>
          </cell>
          <cell r="M256">
            <v>340.4447901502129</v>
          </cell>
          <cell r="U256">
            <v>5.7709559768497893</v>
          </cell>
          <cell r="W256">
            <v>18.488264988127995</v>
          </cell>
        </row>
        <row r="257">
          <cell r="B257" t="str">
            <v>1997B0100</v>
          </cell>
          <cell r="K257">
            <v>78.720759000780646</v>
          </cell>
          <cell r="L257">
            <v>39.310336372625557</v>
          </cell>
          <cell r="M257">
            <v>323.88823835545151</v>
          </cell>
          <cell r="U257">
            <v>5.0012978653786107</v>
          </cell>
          <cell r="W257">
            <v>19.793553121584701</v>
          </cell>
        </row>
        <row r="258">
          <cell r="B258" t="str">
            <v>1997B0103</v>
          </cell>
          <cell r="K258">
            <v>74.856271275671446</v>
          </cell>
          <cell r="L258">
            <v>38.607786617594563</v>
          </cell>
          <cell r="M258">
            <v>297.31267139685713</v>
          </cell>
          <cell r="U258">
            <v>5.6362090596482819</v>
          </cell>
          <cell r="W258">
            <v>19.538627883036607</v>
          </cell>
        </row>
        <row r="259">
          <cell r="B259" t="str">
            <v>1997A0132</v>
          </cell>
          <cell r="K259">
            <v>93.012858599893448</v>
          </cell>
          <cell r="L259">
            <v>45.020522761329588</v>
          </cell>
          <cell r="M259">
            <v>341.52198361192518</v>
          </cell>
          <cell r="U259">
            <v>5.7423549376221033</v>
          </cell>
          <cell r="W259">
            <v>18.448240008857272</v>
          </cell>
        </row>
        <row r="260">
          <cell r="B260" t="str">
            <v>1997A0129</v>
          </cell>
          <cell r="K260">
            <v>93.016310622558876</v>
          </cell>
          <cell r="L260">
            <v>45.028093444924451</v>
          </cell>
          <cell r="M260">
            <v>340.96806166986494</v>
          </cell>
          <cell r="U260">
            <v>5.7416368098619515</v>
          </cell>
          <cell r="W260">
            <v>18.412076561055446</v>
          </cell>
        </row>
        <row r="261">
          <cell r="B261" t="str">
            <v>1997B0102</v>
          </cell>
          <cell r="K261">
            <v>74.865368456204379</v>
          </cell>
          <cell r="L261">
            <v>38.610031363616613</v>
          </cell>
          <cell r="M261">
            <v>297.43882516510251</v>
          </cell>
          <cell r="U261">
            <v>5.6363421423183864</v>
          </cell>
          <cell r="W261">
            <v>19.547197526937783</v>
          </cell>
        </row>
        <row r="262">
          <cell r="B262" t="str">
            <v>1997B0101</v>
          </cell>
          <cell r="K262">
            <v>74.857014976227788</v>
          </cell>
          <cell r="L262">
            <v>38.606186084421807</v>
          </cell>
          <cell r="M262">
            <v>297.31948798328108</v>
          </cell>
          <cell r="U262">
            <v>5.6358507804902471</v>
          </cell>
          <cell r="W262">
            <v>19.53912392733368</v>
          </cell>
        </row>
        <row r="263">
          <cell r="B263" t="str">
            <v>1997A0135</v>
          </cell>
          <cell r="K263">
            <v>75.052759693838382</v>
          </cell>
          <cell r="L263">
            <v>38.711839630903683</v>
          </cell>
          <cell r="M263">
            <v>295.83141186562045</v>
          </cell>
          <cell r="U263">
            <v>5.6331605365103554</v>
          </cell>
          <cell r="W263">
            <v>19.372099757226486</v>
          </cell>
        </row>
        <row r="264">
          <cell r="B264" t="str">
            <v>1997A0138</v>
          </cell>
          <cell r="K264">
            <v>64.404187238603299</v>
          </cell>
          <cell r="L264">
            <v>31.812301076409092</v>
          </cell>
          <cell r="M264">
            <v>234.34254768832849</v>
          </cell>
          <cell r="U264">
            <v>4.1983807462226528</v>
          </cell>
          <cell r="W264">
            <v>13.134179133958401</v>
          </cell>
        </row>
        <row r="265">
          <cell r="B265" t="str">
            <v>1997A0139</v>
          </cell>
          <cell r="K265">
            <v>93.003224220911477</v>
          </cell>
          <cell r="L265">
            <v>45.014903513336648</v>
          </cell>
          <cell r="M265">
            <v>341.59534521367556</v>
          </cell>
          <cell r="U265">
            <v>5.7426675806373542</v>
          </cell>
          <cell r="W265">
            <v>18.460757283995324</v>
          </cell>
        </row>
        <row r="266">
          <cell r="B266" t="str">
            <v>1997B0110</v>
          </cell>
          <cell r="K266">
            <v>75.396292968037727</v>
          </cell>
          <cell r="L266">
            <v>38.913989259496987</v>
          </cell>
          <cell r="M266">
            <v>296.39345908654269</v>
          </cell>
          <cell r="U266">
            <v>5.6186429449218398</v>
          </cell>
          <cell r="W266">
            <v>19.574128558772159</v>
          </cell>
        </row>
        <row r="267">
          <cell r="B267" t="str">
            <v>1997A0142</v>
          </cell>
          <cell r="K267">
            <v>93.008912944745049</v>
          </cell>
          <cell r="L267">
            <v>45.018939791873322</v>
          </cell>
          <cell r="M267">
            <v>341.48382609408401</v>
          </cell>
          <cell r="U267">
            <v>5.7424046321308744</v>
          </cell>
          <cell r="W267">
            <v>18.449271581155827</v>
          </cell>
        </row>
        <row r="268">
          <cell r="B268" t="str">
            <v>1997B0111</v>
          </cell>
          <cell r="K268">
            <v>78.342951064999568</v>
          </cell>
          <cell r="L268">
            <v>40.606747579681105</v>
          </cell>
          <cell r="M268">
            <v>305.27145595538911</v>
          </cell>
          <cell r="U268">
            <v>5.8326819303127992</v>
          </cell>
          <cell r="W268">
            <v>20.363348188986667</v>
          </cell>
        </row>
        <row r="269">
          <cell r="B269" t="str">
            <v>1997B0107</v>
          </cell>
          <cell r="K269">
            <v>75.312726802215991</v>
          </cell>
          <cell r="L269">
            <v>38.874868408837578</v>
          </cell>
          <cell r="M269">
            <v>296.26120140717478</v>
          </cell>
          <cell r="U269">
            <v>5.6135482999083788</v>
          </cell>
          <cell r="W269">
            <v>19.556835187893117</v>
          </cell>
        </row>
        <row r="270">
          <cell r="B270" t="str">
            <v>1997B0104</v>
          </cell>
          <cell r="K270">
            <v>75.32744959756856</v>
          </cell>
          <cell r="L270">
            <v>38.883565447430328</v>
          </cell>
          <cell r="M270">
            <v>296.29839184751881</v>
          </cell>
          <cell r="U270">
            <v>5.6147544061597676</v>
          </cell>
          <cell r="W270">
            <v>19.559394258477351</v>
          </cell>
        </row>
        <row r="271">
          <cell r="B271" t="str">
            <v>1997A0145</v>
          </cell>
          <cell r="K271">
            <v>93.002360585361387</v>
          </cell>
          <cell r="L271">
            <v>45.012866505368862</v>
          </cell>
          <cell r="M271">
            <v>341.747499675433</v>
          </cell>
          <cell r="U271">
            <v>5.7428628350936801</v>
          </cell>
          <cell r="W271">
            <v>18.470619640969364</v>
          </cell>
        </row>
        <row r="272">
          <cell r="B272" t="str">
            <v>1997B0113</v>
          </cell>
          <cell r="K272">
            <v>79.46254377930903</v>
          </cell>
          <cell r="L272">
            <v>41.409708883188948</v>
          </cell>
          <cell r="M272">
            <v>307.70522569967602</v>
          </cell>
          <cell r="U272">
            <v>5.87746369396835</v>
          </cell>
          <cell r="W272">
            <v>20.708619827218882</v>
          </cell>
        </row>
        <row r="273">
          <cell r="B273" t="str">
            <v>1997B0112</v>
          </cell>
          <cell r="K273">
            <v>79.47443825973744</v>
          </cell>
          <cell r="L273">
            <v>41.423747893931484</v>
          </cell>
          <cell r="M273">
            <v>307.89510519909584</v>
          </cell>
          <cell r="U273">
            <v>5.8779060754694843</v>
          </cell>
          <cell r="W273">
            <v>20.735059055381669</v>
          </cell>
        </row>
        <row r="274">
          <cell r="B274" t="str">
            <v>1997A0151</v>
          </cell>
          <cell r="K274">
            <v>93.247551003468232</v>
          </cell>
          <cell r="L274">
            <v>45.381299777449314</v>
          </cell>
          <cell r="M274">
            <v>318.47743977465456</v>
          </cell>
          <cell r="U274">
            <v>5.7103200907476861</v>
          </cell>
          <cell r="W274">
            <v>16.867054984399473</v>
          </cell>
        </row>
        <row r="275">
          <cell r="B275" t="str">
            <v>1997A0148</v>
          </cell>
          <cell r="K275">
            <v>92.988986924442543</v>
          </cell>
          <cell r="L275">
            <v>45.004294236674603</v>
          </cell>
          <cell r="M275">
            <v>341.92263985678329</v>
          </cell>
          <cell r="U275">
            <v>5.7433810283513598</v>
          </cell>
          <cell r="W275">
            <v>18.492396258385309</v>
          </cell>
        </row>
        <row r="276">
          <cell r="B276" t="str">
            <v>1997A0157</v>
          </cell>
          <cell r="K276">
            <v>93.142444881396699</v>
          </cell>
          <cell r="L276">
            <v>45.086590041974951</v>
          </cell>
          <cell r="M276">
            <v>340.86804836460215</v>
          </cell>
          <cell r="U276">
            <v>5.7441803022916362</v>
          </cell>
          <cell r="W276">
            <v>18.660838071695849</v>
          </cell>
        </row>
        <row r="277">
          <cell r="B277" t="str">
            <v>1997B0120</v>
          </cell>
          <cell r="K277">
            <v>79.879780862052542</v>
          </cell>
          <cell r="L277">
            <v>41.736834765311869</v>
          </cell>
          <cell r="M277">
            <v>300.93619876206554</v>
          </cell>
          <cell r="U277">
            <v>5.8737882981777254</v>
          </cell>
          <cell r="W277">
            <v>20.92372838743886</v>
          </cell>
        </row>
        <row r="278">
          <cell r="B278" t="str">
            <v>1997A0154</v>
          </cell>
          <cell r="K278">
            <v>92.98595778397501</v>
          </cell>
          <cell r="L278">
            <v>45.00537277971133</v>
          </cell>
          <cell r="M278">
            <v>341.67556000353699</v>
          </cell>
          <cell r="U278">
            <v>5.7431690045127128</v>
          </cell>
          <cell r="W278">
            <v>18.480112689818235</v>
          </cell>
        </row>
        <row r="279">
          <cell r="B279" t="str">
            <v>1997B0119</v>
          </cell>
          <cell r="K279">
            <v>79.643807716035496</v>
          </cell>
          <cell r="L279">
            <v>41.552758937243013</v>
          </cell>
          <cell r="M279">
            <v>304.80852629301017</v>
          </cell>
          <cell r="U279">
            <v>5.8756408232936597</v>
          </cell>
          <cell r="W279">
            <v>20.784003366154511</v>
          </cell>
        </row>
        <row r="280">
          <cell r="B280" t="str">
            <v>1997B0116</v>
          </cell>
          <cell r="K280">
            <v>79.497972359096309</v>
          </cell>
          <cell r="L280">
            <v>41.420339905826907</v>
          </cell>
          <cell r="M280">
            <v>307.58160528063365</v>
          </cell>
          <cell r="U280">
            <v>5.8769622838573943</v>
          </cell>
          <cell r="W280">
            <v>20.688316432176915</v>
          </cell>
        </row>
        <row r="281">
          <cell r="B281" t="str">
            <v>1997A0160</v>
          </cell>
          <cell r="K281">
            <v>83.995301409149448</v>
          </cell>
          <cell r="L281">
            <v>42.261509917352591</v>
          </cell>
          <cell r="M281">
            <v>347.42197211490009</v>
          </cell>
          <cell r="U281">
            <v>5.8749711657091659</v>
          </cell>
          <cell r="W281">
            <v>22.006265584131249</v>
          </cell>
        </row>
        <row r="282">
          <cell r="B282" t="str">
            <v>1997B0121</v>
          </cell>
          <cell r="K282">
            <v>80.309291750389008</v>
          </cell>
          <cell r="L282">
            <v>41.37240236977005</v>
          </cell>
          <cell r="M282">
            <v>319.21209370677735</v>
          </cell>
          <cell r="U282">
            <v>5.8647843416536993</v>
          </cell>
          <cell r="W282">
            <v>20.808579409405255</v>
          </cell>
        </row>
        <row r="283">
          <cell r="B283" t="str">
            <v>1997A0161</v>
          </cell>
          <cell r="K283">
            <v>79.64034692644077</v>
          </cell>
          <cell r="L283">
            <v>41.154170171876856</v>
          </cell>
          <cell r="M283">
            <v>318.36302350554826</v>
          </cell>
          <cell r="U283">
            <v>5.8623345258918977</v>
          </cell>
          <cell r="W283">
            <v>21.285616114485148</v>
          </cell>
        </row>
        <row r="284">
          <cell r="B284" t="str">
            <v>1997A0162</v>
          </cell>
          <cell r="K284">
            <v>79.632176686410318</v>
          </cell>
          <cell r="L284">
            <v>41.150686675782183</v>
          </cell>
          <cell r="M284">
            <v>318.27352519703845</v>
          </cell>
          <cell r="U284">
            <v>5.8617859635896821</v>
          </cell>
          <cell r="W284">
            <v>21.281293128731789</v>
          </cell>
        </row>
        <row r="285">
          <cell r="B285" t="str">
            <v>1997A0163</v>
          </cell>
          <cell r="K285">
            <v>93.434294396330273</v>
          </cell>
          <cell r="L285">
            <v>45.223386362969144</v>
          </cell>
          <cell r="M285">
            <v>340.70675562969143</v>
          </cell>
          <cell r="U285">
            <v>5.7480916703252705</v>
          </cell>
          <cell r="W285">
            <v>19.109341117597999</v>
          </cell>
        </row>
        <row r="286">
          <cell r="B286" t="str">
            <v>1997A0164</v>
          </cell>
          <cell r="K286">
            <v>93.447615823949505</v>
          </cell>
          <cell r="L286">
            <v>45.22969627304434</v>
          </cell>
          <cell r="M286">
            <v>340.73891380169403</v>
          </cell>
          <cell r="U286">
            <v>5.7478624080883574</v>
          </cell>
          <cell r="W286">
            <v>19.103222056136854</v>
          </cell>
        </row>
        <row r="287">
          <cell r="B287" t="str">
            <v>1997B0128</v>
          </cell>
          <cell r="K287">
            <v>79.800390549459166</v>
          </cell>
          <cell r="L287">
            <v>41.571004987787852</v>
          </cell>
          <cell r="M287">
            <v>300.17873342637819</v>
          </cell>
          <cell r="U287">
            <v>5.8244548432833225</v>
          </cell>
          <cell r="W287">
            <v>20.328148759856944</v>
          </cell>
        </row>
        <row r="288">
          <cell r="B288" t="str">
            <v>1997A0165</v>
          </cell>
          <cell r="K288">
            <v>93.515809886767983</v>
          </cell>
          <cell r="L288">
            <v>45.352954181544455</v>
          </cell>
          <cell r="M288">
            <v>342.2734349312862</v>
          </cell>
          <cell r="U288">
            <v>5.7441144136852991</v>
          </cell>
          <cell r="W288">
            <v>19.111173596564555</v>
          </cell>
        </row>
        <row r="289">
          <cell r="B289" t="str">
            <v>1997B0129</v>
          </cell>
          <cell r="K289">
            <v>79.148918338452205</v>
          </cell>
          <cell r="L289">
            <v>41.196711881094913</v>
          </cell>
          <cell r="M289">
            <v>305.81793336803742</v>
          </cell>
          <cell r="U289">
            <v>5.8315039448377579</v>
          </cell>
          <cell r="W289">
            <v>20.14894538582335</v>
          </cell>
        </row>
        <row r="290">
          <cell r="B290" t="str">
            <v>1997B0125</v>
          </cell>
          <cell r="K290">
            <v>79.792316684660221</v>
          </cell>
          <cell r="L290">
            <v>41.566063258729407</v>
          </cell>
          <cell r="M290">
            <v>299.86213714571289</v>
          </cell>
          <cell r="U290">
            <v>5.8239425717254356</v>
          </cell>
          <cell r="W290">
            <v>20.316988817428253</v>
          </cell>
        </row>
        <row r="291">
          <cell r="B291" t="str">
            <v>1997B0122</v>
          </cell>
          <cell r="K291">
            <v>79.653850049890423</v>
          </cell>
          <cell r="L291">
            <v>41.337833053446502</v>
          </cell>
          <cell r="M291">
            <v>297.42361777181111</v>
          </cell>
          <cell r="U291">
            <v>5.8314343659641468</v>
          </cell>
          <cell r="W291">
            <v>20.335956255063067</v>
          </cell>
        </row>
        <row r="292">
          <cell r="B292" t="str">
            <v>1997A0168</v>
          </cell>
          <cell r="K292">
            <v>93.846667978787366</v>
          </cell>
          <cell r="L292">
            <v>45.860829481355893</v>
          </cell>
          <cell r="M292">
            <v>347.11825918581457</v>
          </cell>
          <cell r="U292">
            <v>5.7274251947977923</v>
          </cell>
          <cell r="W292">
            <v>19.032027631083761</v>
          </cell>
        </row>
        <row r="293">
          <cell r="B293" t="str">
            <v>1997B0131</v>
          </cell>
          <cell r="K293">
            <v>79.097462335067803</v>
          </cell>
          <cell r="L293">
            <v>41.16888807080997</v>
          </cell>
          <cell r="M293">
            <v>306.0572651956611</v>
          </cell>
          <cell r="U293">
            <v>5.8316740592019345</v>
          </cell>
          <cell r="W293">
            <v>20.12542000497147</v>
          </cell>
        </row>
        <row r="294">
          <cell r="B294" t="str">
            <v>1997B0135</v>
          </cell>
          <cell r="K294">
            <v>79.121329971890148</v>
          </cell>
          <cell r="L294">
            <v>41.175034753811502</v>
          </cell>
          <cell r="M294">
            <v>306.27308558558559</v>
          </cell>
          <cell r="U294">
            <v>5.8316830736443173</v>
          </cell>
          <cell r="W294">
            <v>20.142281211278586</v>
          </cell>
        </row>
        <row r="295">
          <cell r="B295" t="str">
            <v>1997B0130</v>
          </cell>
          <cell r="K295">
            <v>79.096736921495491</v>
          </cell>
          <cell r="L295">
            <v>41.166720258370916</v>
          </cell>
          <cell r="M295">
            <v>306.30091950034699</v>
          </cell>
          <cell r="U295">
            <v>5.832099618125433</v>
          </cell>
          <cell r="W295">
            <v>20.133899573386536</v>
          </cell>
        </row>
        <row r="296">
          <cell r="B296" t="str">
            <v>1997B0134</v>
          </cell>
          <cell r="K296">
            <v>79.096707758878182</v>
          </cell>
          <cell r="L296">
            <v>41.167951820482763</v>
          </cell>
          <cell r="M296">
            <v>306.01571589823737</v>
          </cell>
          <cell r="U296">
            <v>5.8316075709386119</v>
          </cell>
          <cell r="W296">
            <v>20.124215880220543</v>
          </cell>
        </row>
        <row r="297">
          <cell r="B297" t="str">
            <v>1997A0174</v>
          </cell>
          <cell r="K297">
            <v>93.831010470369279</v>
          </cell>
          <cell r="L297">
            <v>45.863691520187849</v>
          </cell>
          <cell r="M297">
            <v>346.52768065152372</v>
          </cell>
          <cell r="U297">
            <v>5.7268023507319574</v>
          </cell>
          <cell r="W297">
            <v>18.998787623489914</v>
          </cell>
        </row>
        <row r="298">
          <cell r="B298" t="str">
            <v>1997A0171</v>
          </cell>
          <cell r="K298">
            <v>93.842294747169859</v>
          </cell>
          <cell r="L298">
            <v>45.858905300419785</v>
          </cell>
          <cell r="M298">
            <v>347.17201807603948</v>
          </cell>
          <cell r="U298">
            <v>5.7275490687117836</v>
          </cell>
          <cell r="W298">
            <v>19.038037867742091</v>
          </cell>
        </row>
        <row r="299">
          <cell r="B299" t="str">
            <v>1997A0177</v>
          </cell>
          <cell r="K299">
            <v>93.826909626179145</v>
          </cell>
          <cell r="L299">
            <v>45.86462364260899</v>
          </cell>
          <cell r="M299">
            <v>346.35834514576914</v>
          </cell>
          <cell r="U299">
            <v>5.7266192616435214</v>
          </cell>
          <cell r="W299">
            <v>18.989056762210012</v>
          </cell>
        </row>
        <row r="300">
          <cell r="B300" t="str">
            <v>1997B0140</v>
          </cell>
          <cell r="K300">
            <v>84.030420107486776</v>
          </cell>
          <cell r="L300">
            <v>42.308695388032284</v>
          </cell>
          <cell r="M300">
            <v>360.57077650988032</v>
          </cell>
          <cell r="U300">
            <v>5.8775663880211519</v>
          </cell>
          <cell r="W300">
            <v>22.03259083367659</v>
          </cell>
        </row>
        <row r="301">
          <cell r="B301" t="str">
            <v>1997B0136</v>
          </cell>
          <cell r="K301">
            <v>79.096534139269011</v>
          </cell>
          <cell r="L301">
            <v>41.165602903732896</v>
          </cell>
          <cell r="M301">
            <v>306.2100294474277</v>
          </cell>
          <cell r="U301">
            <v>5.8319382812229339</v>
          </cell>
          <cell r="W301">
            <v>20.131235429196256</v>
          </cell>
        </row>
        <row r="302">
          <cell r="B302" t="str">
            <v>1997B0137</v>
          </cell>
          <cell r="K302">
            <v>79.042285737387971</v>
          </cell>
          <cell r="L302">
            <v>41.134424489863072</v>
          </cell>
          <cell r="M302">
            <v>306.65836980790061</v>
          </cell>
          <cell r="U302">
            <v>5.8330104934559097</v>
          </cell>
          <cell r="W302">
            <v>20.180276706616972</v>
          </cell>
        </row>
        <row r="303">
          <cell r="B303" t="str">
            <v>1997A0180</v>
          </cell>
          <cell r="K303">
            <v>93.574201568883254</v>
          </cell>
          <cell r="L303">
            <v>45.627436083889336</v>
          </cell>
          <cell r="M303">
            <v>345.46008688044049</v>
          </cell>
          <cell r="U303">
            <v>5.7251133860963606</v>
          </cell>
          <cell r="W303">
            <v>18.992634768735407</v>
          </cell>
        </row>
        <row r="304">
          <cell r="B304" t="str">
            <v>1997A0183</v>
          </cell>
          <cell r="K304">
            <v>93.397687501145597</v>
          </cell>
          <cell r="L304">
            <v>45.452165445147081</v>
          </cell>
          <cell r="M304">
            <v>343.64996729733912</v>
          </cell>
          <cell r="U304">
            <v>5.7220069231097721</v>
          </cell>
          <cell r="W304">
            <v>18.903621220277138</v>
          </cell>
        </row>
        <row r="305">
          <cell r="B305" t="str">
            <v>1997A0186</v>
          </cell>
          <cell r="K305">
            <v>92.419030730833327</v>
          </cell>
          <cell r="L305">
            <v>44.862183832166664</v>
          </cell>
          <cell r="M305">
            <v>334.35550000000001</v>
          </cell>
          <cell r="U305">
            <v>5.7118384843499994</v>
          </cell>
          <cell r="W305">
            <v>18.048949999999998</v>
          </cell>
        </row>
        <row r="306">
          <cell r="B306" t="str">
            <v>1997B0141</v>
          </cell>
          <cell r="K306">
            <v>84.181972339626824</v>
          </cell>
          <cell r="L306">
            <v>42.253763232434522</v>
          </cell>
          <cell r="M306">
            <v>370.82802724101657</v>
          </cell>
          <cell r="U306">
            <v>5.9238398283206912</v>
          </cell>
          <cell r="W306">
            <v>22.306643949061513</v>
          </cell>
        </row>
        <row r="307">
          <cell r="B307" t="str">
            <v>1997B0142</v>
          </cell>
          <cell r="K307">
            <v>79.030008105889351</v>
          </cell>
          <cell r="L307">
            <v>41.125400532719709</v>
          </cell>
          <cell r="M307">
            <v>306.59446953235323</v>
          </cell>
          <cell r="U307">
            <v>5.8329346122511172</v>
          </cell>
          <cell r="W307">
            <v>20.145915690323182</v>
          </cell>
        </row>
        <row r="308">
          <cell r="B308" t="str">
            <v>1997A0187</v>
          </cell>
          <cell r="K308">
            <v>92.32197499425007</v>
          </cell>
          <cell r="L308">
            <v>44.801389136132961</v>
          </cell>
          <cell r="M308">
            <v>333.34013676893437</v>
          </cell>
          <cell r="U308">
            <v>5.7106317153266328</v>
          </cell>
          <cell r="W308">
            <v>17.952395658551751</v>
          </cell>
        </row>
        <row r="309">
          <cell r="B309" t="str">
            <v>1997B0149</v>
          </cell>
          <cell r="K309">
            <v>79.579271834738265</v>
          </cell>
          <cell r="L309">
            <v>41.177102395798208</v>
          </cell>
          <cell r="M309">
            <v>315.14650067003851</v>
          </cell>
          <cell r="U309">
            <v>5.8510146898456759</v>
          </cell>
          <cell r="W309">
            <v>20.730177822245277</v>
          </cell>
        </row>
        <row r="310">
          <cell r="B310" t="str">
            <v>1997A0190</v>
          </cell>
          <cell r="K310">
            <v>92.383289559252631</v>
          </cell>
          <cell r="L310">
            <v>44.854698185736993</v>
          </cell>
          <cell r="M310">
            <v>333.9329209446193</v>
          </cell>
          <cell r="U310">
            <v>5.7085478519322619</v>
          </cell>
          <cell r="W310">
            <v>17.915279456450499</v>
          </cell>
        </row>
        <row r="311">
          <cell r="B311" t="str">
            <v>1997B0150</v>
          </cell>
          <cell r="K311">
            <v>79.580210389721813</v>
          </cell>
          <cell r="L311">
            <v>41.177849453895483</v>
          </cell>
          <cell r="M311">
            <v>315.11638790189795</v>
          </cell>
          <cell r="U311">
            <v>5.8509607771990639</v>
          </cell>
          <cell r="W311">
            <v>20.729842428200016</v>
          </cell>
        </row>
        <row r="312">
          <cell r="B312" t="str">
            <v>1997B0148</v>
          </cell>
          <cell r="K312">
            <v>79.549520463952732</v>
          </cell>
          <cell r="L312">
            <v>41.164837341256295</v>
          </cell>
          <cell r="M312">
            <v>314.5224775662071</v>
          </cell>
          <cell r="U312">
            <v>5.8503047803545627</v>
          </cell>
          <cell r="W312">
            <v>20.704762670693803</v>
          </cell>
        </row>
        <row r="313">
          <cell r="B313" t="str">
            <v>1997B0145</v>
          </cell>
          <cell r="K313">
            <v>79.266274099931692</v>
          </cell>
          <cell r="L313">
            <v>40.999785117951554</v>
          </cell>
          <cell r="M313">
            <v>305.13776678796359</v>
          </cell>
          <cell r="U313">
            <v>5.8375713391444837</v>
          </cell>
          <cell r="W313">
            <v>20.113606334646175</v>
          </cell>
        </row>
        <row r="314">
          <cell r="B314" t="str">
            <v>1997A0193</v>
          </cell>
          <cell r="K314">
            <v>92.481790141786362</v>
          </cell>
          <cell r="L314">
            <v>44.954388007069269</v>
          </cell>
          <cell r="M314">
            <v>335.43383668559562</v>
          </cell>
          <cell r="U314">
            <v>5.705239824954802</v>
          </cell>
          <cell r="W314">
            <v>17.882282566351932</v>
          </cell>
        </row>
        <row r="315">
          <cell r="B315" t="str">
            <v>1997B0156</v>
          </cell>
          <cell r="K315">
            <v>83.580803476086572</v>
          </cell>
          <cell r="L315">
            <v>42.893153108526803</v>
          </cell>
          <cell r="M315">
            <v>272.20535870134404</v>
          </cell>
          <cell r="U315">
            <v>5.756638617751789</v>
          </cell>
          <cell r="W315">
            <v>15.338366347224646</v>
          </cell>
        </row>
        <row r="316">
          <cell r="B316" t="str">
            <v>1997B0151</v>
          </cell>
          <cell r="K316">
            <v>79.507110383655984</v>
          </cell>
          <cell r="L316">
            <v>41.116466172861152</v>
          </cell>
          <cell r="M316">
            <v>322.3147011213116</v>
          </cell>
          <cell r="U316">
            <v>5.866741120288534</v>
          </cell>
          <cell r="W316">
            <v>20.666154870085094</v>
          </cell>
        </row>
        <row r="317">
          <cell r="B317" t="str">
            <v>1997B0154</v>
          </cell>
          <cell r="K317">
            <v>79.406714960653588</v>
          </cell>
          <cell r="L317">
            <v>41.132082997342046</v>
          </cell>
          <cell r="M317">
            <v>333.09307189542483</v>
          </cell>
          <cell r="U317">
            <v>5.9091332799041387</v>
          </cell>
          <cell r="W317">
            <v>20.496536032374728</v>
          </cell>
        </row>
        <row r="318">
          <cell r="B318" t="str">
            <v>1997A0196</v>
          </cell>
          <cell r="K318">
            <v>92.485122750009353</v>
          </cell>
          <cell r="L318">
            <v>44.955733133438038</v>
          </cell>
          <cell r="M318">
            <v>335.28547033719519</v>
          </cell>
          <cell r="U318">
            <v>5.7050244585476522</v>
          </cell>
          <cell r="W318">
            <v>17.870599241156039</v>
          </cell>
        </row>
        <row r="319">
          <cell r="B319" t="str">
            <v>1997A0199</v>
          </cell>
          <cell r="K319">
            <v>92.497247075648119</v>
          </cell>
          <cell r="L319">
            <v>44.95749331427281</v>
          </cell>
          <cell r="M319">
            <v>335.21462356082407</v>
          </cell>
          <cell r="U319">
            <v>5.7047137207292806</v>
          </cell>
          <cell r="W319">
            <v>17.855293545295851</v>
          </cell>
        </row>
        <row r="320">
          <cell r="B320" t="str">
            <v>1997B0155</v>
          </cell>
          <cell r="K320">
            <v>80.715036502373906</v>
          </cell>
          <cell r="L320">
            <v>41.309936755795121</v>
          </cell>
          <cell r="M320">
            <v>353.45651566776519</v>
          </cell>
          <cell r="U320">
            <v>5.9853544503993739</v>
          </cell>
          <cell r="W320">
            <v>20.709087762442046</v>
          </cell>
        </row>
        <row r="321">
          <cell r="B321" t="str">
            <v>1997A0205</v>
          </cell>
          <cell r="K321">
            <v>92.474365362632881</v>
          </cell>
          <cell r="L321">
            <v>44.950579264465624</v>
          </cell>
          <cell r="M321">
            <v>335.58011653355175</v>
          </cell>
          <cell r="U321">
            <v>5.7055930799530952</v>
          </cell>
          <cell r="W321">
            <v>17.898222688789755</v>
          </cell>
        </row>
        <row r="322">
          <cell r="B322" t="str">
            <v>1997A0208</v>
          </cell>
          <cell r="K322">
            <v>92.427760777963826</v>
          </cell>
          <cell r="L322">
            <v>44.910214625586072</v>
          </cell>
          <cell r="M322">
            <v>338.16510381781643</v>
          </cell>
          <cell r="U322">
            <v>5.7096451309444074</v>
          </cell>
          <cell r="W322">
            <v>18.09651707970529</v>
          </cell>
        </row>
        <row r="323">
          <cell r="B323" t="str">
            <v>1997A0202</v>
          </cell>
          <cell r="K323">
            <v>92.477258095790646</v>
          </cell>
          <cell r="L323">
            <v>44.948817337954608</v>
          </cell>
          <cell r="M323">
            <v>335.71469744875924</v>
          </cell>
          <cell r="U323">
            <v>5.7057055729686823</v>
          </cell>
          <cell r="W323">
            <v>17.903700367976672</v>
          </cell>
        </row>
        <row r="324">
          <cell r="B324" t="str">
            <v>1997A0209</v>
          </cell>
          <cell r="K324">
            <v>92.443727261459472</v>
          </cell>
          <cell r="L324">
            <v>44.917638714521452</v>
          </cell>
          <cell r="M324">
            <v>337.76457645764577</v>
          </cell>
          <cell r="U324">
            <v>5.7088376710854423</v>
          </cell>
          <cell r="W324">
            <v>18.057645764576456</v>
          </cell>
        </row>
        <row r="325">
          <cell r="B325" t="str">
            <v>1997A0210</v>
          </cell>
          <cell r="K325">
            <v>92.448067743198521</v>
          </cell>
          <cell r="L325">
            <v>44.921875281249996</v>
          </cell>
          <cell r="M325">
            <v>337.52426470588233</v>
          </cell>
          <cell r="U325">
            <v>5.7084468118198526</v>
          </cell>
          <cell r="W325">
            <v>18.0390625</v>
          </cell>
        </row>
        <row r="326">
          <cell r="B326" t="str">
            <v>1997A0211</v>
          </cell>
          <cell r="K326">
            <v>79.653268956591631</v>
          </cell>
          <cell r="L326">
            <v>40.731886878587588</v>
          </cell>
          <cell r="M326">
            <v>339.55257830177447</v>
          </cell>
          <cell r="U326">
            <v>5.8709045475646064</v>
          </cell>
          <cell r="W326">
            <v>21.213105870132193</v>
          </cell>
        </row>
        <row r="327">
          <cell r="B327" t="str">
            <v>1997B0158</v>
          </cell>
          <cell r="K327">
            <v>79.655968573413631</v>
          </cell>
          <cell r="L327">
            <v>40.974052979102083</v>
          </cell>
          <cell r="M327">
            <v>342.69448015013575</v>
          </cell>
          <cell r="U327">
            <v>5.9058651681564189</v>
          </cell>
          <cell r="W327">
            <v>20.553600557716642</v>
          </cell>
        </row>
        <row r="328">
          <cell r="B328" t="str">
            <v>1997A0212</v>
          </cell>
          <cell r="K328">
            <v>92.47036420389388</v>
          </cell>
          <cell r="L328">
            <v>44.946857668715445</v>
          </cell>
          <cell r="M328">
            <v>335.83465486499676</v>
          </cell>
          <cell r="U328">
            <v>5.7059749478804767</v>
          </cell>
          <cell r="W328">
            <v>17.91714955243058</v>
          </cell>
        </row>
        <row r="329">
          <cell r="B329" t="str">
            <v>1997B0157</v>
          </cell>
          <cell r="K329">
            <v>78.723555595340869</v>
          </cell>
          <cell r="L329">
            <v>40.874522843907059</v>
          </cell>
          <cell r="M329">
            <v>326.92780701235739</v>
          </cell>
          <cell r="U329">
            <v>5.8948507209542953</v>
          </cell>
          <cell r="W329">
            <v>20.954455113167388</v>
          </cell>
        </row>
        <row r="330">
          <cell r="B330" t="str">
            <v>1997B0165</v>
          </cell>
          <cell r="K330">
            <v>80.61236564508728</v>
          </cell>
          <cell r="L330">
            <v>41.272107084993287</v>
          </cell>
          <cell r="M330">
            <v>354.32251566696505</v>
          </cell>
          <cell r="U330">
            <v>5.9884490100436434</v>
          </cell>
          <cell r="W330">
            <v>20.784181860172335</v>
          </cell>
        </row>
        <row r="331">
          <cell r="B331" t="str">
            <v>1997B0164</v>
          </cell>
          <cell r="K331">
            <v>80.67582551113847</v>
          </cell>
          <cell r="L331">
            <v>41.300358097559609</v>
          </cell>
          <cell r="M331">
            <v>353.53906862196351</v>
          </cell>
          <cell r="U331">
            <v>5.9865717414306499</v>
          </cell>
          <cell r="W331">
            <v>20.723726530896677</v>
          </cell>
        </row>
        <row r="332">
          <cell r="B332" t="str">
            <v>1997A0215</v>
          </cell>
          <cell r="K332">
            <v>92.444717236372426</v>
          </cell>
          <cell r="L332">
            <v>44.941671287307798</v>
          </cell>
          <cell r="M332">
            <v>336.06553509446491</v>
          </cell>
          <cell r="U332">
            <v>5.7067406570856303</v>
          </cell>
          <cell r="W332">
            <v>17.954495517874594</v>
          </cell>
        </row>
        <row r="333">
          <cell r="B333" t="str">
            <v>1997A0218</v>
          </cell>
          <cell r="K333">
            <v>92.056913084659669</v>
          </cell>
          <cell r="L333">
            <v>44.83302365288273</v>
          </cell>
          <cell r="M333">
            <v>333.70052692005089</v>
          </cell>
          <cell r="U333">
            <v>5.7198800175872462</v>
          </cell>
          <cell r="W333">
            <v>17.790270525396789</v>
          </cell>
        </row>
        <row r="334">
          <cell r="B334" t="str">
            <v>1997B0161</v>
          </cell>
          <cell r="K334">
            <v>79.76603636547074</v>
          </cell>
          <cell r="L334">
            <v>40.944366257164695</v>
          </cell>
          <cell r="M334">
            <v>338.26572218095714</v>
          </cell>
          <cell r="U334">
            <v>5.8935823768899489</v>
          </cell>
          <cell r="W334">
            <v>20.502558953006663</v>
          </cell>
        </row>
        <row r="335">
          <cell r="B335" t="str">
            <v>1997B0171</v>
          </cell>
          <cell r="K335">
            <v>79.331151712591748</v>
          </cell>
          <cell r="L335">
            <v>40.748938029752857</v>
          </cell>
          <cell r="M335">
            <v>329.47648004169747</v>
          </cell>
          <cell r="U335">
            <v>5.8972062200582034</v>
          </cell>
          <cell r="W335">
            <v>20.206610969986535</v>
          </cell>
        </row>
        <row r="336">
          <cell r="B336" t="str">
            <v>1997B0170</v>
          </cell>
          <cell r="K336">
            <v>79.307266171224214</v>
          </cell>
          <cell r="L336">
            <v>40.740546918313051</v>
          </cell>
          <cell r="M336">
            <v>329.62187622661259</v>
          </cell>
          <cell r="U336">
            <v>5.8977530113393515</v>
          </cell>
          <cell r="W336">
            <v>20.221161165554541</v>
          </cell>
        </row>
        <row r="337">
          <cell r="B337" t="str">
            <v>1997A0221</v>
          </cell>
          <cell r="K337">
            <v>91.280605798574086</v>
          </cell>
          <cell r="L337">
            <v>44.615159883227854</v>
          </cell>
          <cell r="M337">
            <v>328.66242137814265</v>
          </cell>
          <cell r="U337">
            <v>5.7462089729411376</v>
          </cell>
          <cell r="W337">
            <v>17.424842248254972</v>
          </cell>
        </row>
        <row r="338">
          <cell r="B338" t="str">
            <v>1997B0166</v>
          </cell>
          <cell r="K338">
            <v>80.986867367305678</v>
          </cell>
          <cell r="L338">
            <v>41.419763834441838</v>
          </cell>
          <cell r="M338">
            <v>351.2586724047992</v>
          </cell>
          <cell r="U338">
            <v>5.9782551257889933</v>
          </cell>
          <cell r="W338">
            <v>20.622469907146581</v>
          </cell>
        </row>
        <row r="339">
          <cell r="B339" t="str">
            <v>1997B0167</v>
          </cell>
          <cell r="K339">
            <v>79.332720172645665</v>
          </cell>
          <cell r="L339">
            <v>40.75092050525042</v>
          </cell>
          <cell r="M339">
            <v>329.41821165388853</v>
          </cell>
          <cell r="U339">
            <v>5.897182927298326</v>
          </cell>
          <cell r="W339">
            <v>20.20251862321814</v>
          </cell>
        </row>
        <row r="340">
          <cell r="B340" t="str">
            <v>1997B0173</v>
          </cell>
          <cell r="K340">
            <v>79.329442184711965</v>
          </cell>
          <cell r="L340">
            <v>40.748075151755828</v>
          </cell>
          <cell r="M340">
            <v>329.50896225197539</v>
          </cell>
          <cell r="U340">
            <v>5.8972691764768674</v>
          </cell>
          <cell r="W340">
            <v>20.205919764197958</v>
          </cell>
        </row>
        <row r="341">
          <cell r="B341" t="str">
            <v>1997B0176</v>
          </cell>
          <cell r="K341">
            <v>79.321185863408687</v>
          </cell>
          <cell r="L341">
            <v>40.75022431625942</v>
          </cell>
          <cell r="M341">
            <v>329.56073870813185</v>
          </cell>
          <cell r="U341">
            <v>5.8980129255629601</v>
          </cell>
          <cell r="W341">
            <v>20.199355560695153</v>
          </cell>
        </row>
        <row r="342">
          <cell r="B342" t="str">
            <v>1997B0177</v>
          </cell>
          <cell r="K342">
            <v>79.342217719724985</v>
          </cell>
          <cell r="L342">
            <v>40.752408538923461</v>
          </cell>
          <cell r="M342">
            <v>328.95596362212257</v>
          </cell>
          <cell r="U342">
            <v>5.8958034411296278</v>
          </cell>
          <cell r="W342">
            <v>20.211718571167488</v>
          </cell>
        </row>
        <row r="343">
          <cell r="B343" t="str">
            <v>1997B0172</v>
          </cell>
          <cell r="K343">
            <v>79.337878908341281</v>
          </cell>
          <cell r="L343">
            <v>40.751249903610798</v>
          </cell>
          <cell r="M343">
            <v>329.45573300928737</v>
          </cell>
          <cell r="U343">
            <v>5.8971095741689084</v>
          </cell>
          <cell r="W343">
            <v>20.205898114877179</v>
          </cell>
        </row>
        <row r="344">
          <cell r="B344" t="str">
            <v>1997B0178</v>
          </cell>
          <cell r="K344">
            <v>79.349792972771311</v>
          </cell>
          <cell r="L344">
            <v>40.753781047999304</v>
          </cell>
          <cell r="M344">
            <v>329.27451237072916</v>
          </cell>
          <cell r="U344">
            <v>5.8964711280272279</v>
          </cell>
          <cell r="W344">
            <v>20.203237960946023</v>
          </cell>
        </row>
        <row r="345">
          <cell r="B345" t="str">
            <v>1997B0182</v>
          </cell>
          <cell r="K345">
            <v>80.822301181334595</v>
          </cell>
          <cell r="L345">
            <v>41.583557726203352</v>
          </cell>
          <cell r="M345">
            <v>320.07114128789516</v>
          </cell>
          <cell r="U345">
            <v>5.8565540646542402</v>
          </cell>
          <cell r="W345">
            <v>20.664152322103533</v>
          </cell>
        </row>
        <row r="346">
          <cell r="B346" t="str">
            <v>1997A0224</v>
          </cell>
          <cell r="K346">
            <v>91.305112521512896</v>
          </cell>
          <cell r="L346">
            <v>44.625717983439749</v>
          </cell>
          <cell r="M346">
            <v>328.28515002645037</v>
          </cell>
          <cell r="U346">
            <v>5.7450732777728319</v>
          </cell>
          <cell r="W346">
            <v>17.387297503425295</v>
          </cell>
        </row>
        <row r="347">
          <cell r="B347" t="str">
            <v>1997B0179</v>
          </cell>
          <cell r="K347">
            <v>80.605257282309651</v>
          </cell>
          <cell r="L347">
            <v>41.484263371069126</v>
          </cell>
          <cell r="M347">
            <v>321.38213140638834</v>
          </cell>
          <cell r="U347">
            <v>5.8627750938254035</v>
          </cell>
          <cell r="W347">
            <v>20.614707433819447</v>
          </cell>
        </row>
        <row r="348">
          <cell r="B348" t="str">
            <v>1997B0185</v>
          </cell>
          <cell r="K348">
            <v>80.807331083309649</v>
          </cell>
          <cell r="L348">
            <v>41.577327209919865</v>
          </cell>
          <cell r="M348">
            <v>320.0955903399979</v>
          </cell>
          <cell r="U348">
            <v>5.8566387104974797</v>
          </cell>
          <cell r="W348">
            <v>20.667197950573165</v>
          </cell>
        </row>
        <row r="349">
          <cell r="B349" t="str">
            <v>1997B0184</v>
          </cell>
          <cell r="K349">
            <v>80.815414636340009</v>
          </cell>
          <cell r="L349">
            <v>41.578413603213093</v>
          </cell>
          <cell r="M349">
            <v>320.17962153033386</v>
          </cell>
          <cell r="U349">
            <v>5.8567336266357763</v>
          </cell>
          <cell r="W349">
            <v>20.67125077495345</v>
          </cell>
        </row>
        <row r="350">
          <cell r="B350" t="str">
            <v>1997B0183</v>
          </cell>
          <cell r="K350">
            <v>80.815530716652262</v>
          </cell>
          <cell r="L350">
            <v>41.578373935121107</v>
          </cell>
          <cell r="M350">
            <v>320.17400519031139</v>
          </cell>
          <cell r="U350">
            <v>5.8567992923442898</v>
          </cell>
          <cell r="W350">
            <v>20.670544729887546</v>
          </cell>
        </row>
        <row r="351">
          <cell r="B351" t="str">
            <v>1997A0230</v>
          </cell>
          <cell r="K351">
            <v>91.312627710054585</v>
          </cell>
          <cell r="L351">
            <v>44.625343018949188</v>
          </cell>
          <cell r="M351">
            <v>328.37263717970058</v>
          </cell>
          <cell r="U351">
            <v>5.7449751099974629</v>
          </cell>
          <cell r="W351">
            <v>17.389740032401516</v>
          </cell>
        </row>
        <row r="352">
          <cell r="B352" t="str">
            <v>1997A0227</v>
          </cell>
          <cell r="K352">
            <v>91.29079163913525</v>
          </cell>
          <cell r="L352">
            <v>44.624051464550902</v>
          </cell>
          <cell r="M352">
            <v>328.13454587956738</v>
          </cell>
          <cell r="U352">
            <v>5.7453261787983125</v>
          </cell>
          <cell r="W352">
            <v>17.385467794061046</v>
          </cell>
        </row>
        <row r="353">
          <cell r="B353" t="str">
            <v>1997A0236</v>
          </cell>
          <cell r="K353">
            <v>91.310895627806289</v>
          </cell>
          <cell r="L353">
            <v>44.619885932829042</v>
          </cell>
          <cell r="M353">
            <v>328.7028815546617</v>
          </cell>
          <cell r="U353">
            <v>5.7454139779471562</v>
          </cell>
          <cell r="W353">
            <v>17.412682167332633</v>
          </cell>
        </row>
        <row r="354">
          <cell r="B354" t="str">
            <v>1997B0191</v>
          </cell>
          <cell r="K354">
            <v>80.746452718393385</v>
          </cell>
          <cell r="L354">
            <v>41.540049425960497</v>
          </cell>
          <cell r="M354">
            <v>319.48850640729654</v>
          </cell>
          <cell r="U354">
            <v>5.8680946795143347</v>
          </cell>
          <cell r="W354">
            <v>21.0845531295368</v>
          </cell>
        </row>
        <row r="355">
          <cell r="B355" t="str">
            <v>1997B0189</v>
          </cell>
          <cell r="K355">
            <v>80.818794715511615</v>
          </cell>
          <cell r="L355">
            <v>41.579601231302007</v>
          </cell>
          <cell r="M355">
            <v>320.23151979788298</v>
          </cell>
          <cell r="U355">
            <v>5.8569285899856256</v>
          </cell>
          <cell r="W355">
            <v>20.671124022433244</v>
          </cell>
        </row>
        <row r="356">
          <cell r="B356" t="str">
            <v>1997B0188</v>
          </cell>
          <cell r="K356">
            <v>80.825468192314389</v>
          </cell>
          <cell r="L356">
            <v>41.58540277616936</v>
          </cell>
          <cell r="M356">
            <v>320.22709094070592</v>
          </cell>
          <cell r="U356">
            <v>5.8570061569640064</v>
          </cell>
          <cell r="W356">
            <v>20.675325777516953</v>
          </cell>
        </row>
        <row r="357">
          <cell r="B357" t="str">
            <v>1997B0190</v>
          </cell>
          <cell r="K357">
            <v>80.807152476714251</v>
          </cell>
          <cell r="L357">
            <v>41.574711073327222</v>
          </cell>
          <cell r="M357">
            <v>320.15682423290122</v>
          </cell>
          <cell r="U357">
            <v>5.8567395417921526</v>
          </cell>
          <cell r="W357">
            <v>20.666518012395791</v>
          </cell>
        </row>
        <row r="358">
          <cell r="B358" t="str">
            <v>1997A0233</v>
          </cell>
          <cell r="K358">
            <v>91.321220897182343</v>
          </cell>
          <cell r="L358">
            <v>44.627657214326689</v>
          </cell>
          <cell r="M358">
            <v>328.29123534179826</v>
          </cell>
          <cell r="U358">
            <v>5.7446501327352149</v>
          </cell>
          <cell r="W358">
            <v>17.380466725132948</v>
          </cell>
        </row>
        <row r="359">
          <cell r="B359" t="str">
            <v>1997A0239</v>
          </cell>
          <cell r="K359">
            <v>67.726298725053653</v>
          </cell>
          <cell r="L359">
            <v>33.877666598229617</v>
          </cell>
          <cell r="M359">
            <v>242.70686695278974</v>
          </cell>
          <cell r="U359">
            <v>4.4090821538304716</v>
          </cell>
          <cell r="W359">
            <v>13.420418342006437</v>
          </cell>
        </row>
        <row r="360">
          <cell r="B360" t="str">
            <v>1997A0241</v>
          </cell>
          <cell r="K360">
            <v>79.683406829610277</v>
          </cell>
          <cell r="L360">
            <v>41.842640201639732</v>
          </cell>
          <cell r="M360">
            <v>295.57313450570342</v>
          </cell>
          <cell r="U360">
            <v>5.8548158369474814</v>
          </cell>
          <cell r="W360">
            <v>21.225630252614067</v>
          </cell>
        </row>
        <row r="361">
          <cell r="B361" t="str">
            <v>1997A0240</v>
          </cell>
          <cell r="K361">
            <v>79.704875219583158</v>
          </cell>
          <cell r="L361">
            <v>41.850140721809865</v>
          </cell>
          <cell r="M361">
            <v>295.74550204857195</v>
          </cell>
          <cell r="U361">
            <v>5.8549676484947444</v>
          </cell>
          <cell r="W361">
            <v>21.233858344872633</v>
          </cell>
        </row>
        <row r="362">
          <cell r="B362" t="str">
            <v>1997B0194</v>
          </cell>
          <cell r="K362">
            <v>80.67697051804015</v>
          </cell>
          <cell r="L362">
            <v>41.555098835175706</v>
          </cell>
          <cell r="M362">
            <v>318.66981871824305</v>
          </cell>
          <cell r="U362">
            <v>5.8686731956663705</v>
          </cell>
          <cell r="W362">
            <v>21.133771996905718</v>
          </cell>
        </row>
        <row r="363">
          <cell r="B363" t="str">
            <v>1997B0197</v>
          </cell>
          <cell r="K363">
            <v>80.683193357109374</v>
          </cell>
          <cell r="L363">
            <v>41.566986088075353</v>
          </cell>
          <cell r="M363">
            <v>318.60686112435752</v>
          </cell>
          <cell r="U363">
            <v>5.8690777692121214</v>
          </cell>
          <cell r="W363">
            <v>21.133192526276598</v>
          </cell>
        </row>
        <row r="364">
          <cell r="B364" t="str">
            <v>1997B0200</v>
          </cell>
          <cell r="K364">
            <v>80.711902501147875</v>
          </cell>
          <cell r="L364">
            <v>41.575058595711937</v>
          </cell>
          <cell r="M364">
            <v>318.88002986846351</v>
          </cell>
          <cell r="U364">
            <v>5.869492131284769</v>
          </cell>
          <cell r="W364">
            <v>21.140750541138996</v>
          </cell>
        </row>
        <row r="365">
          <cell r="B365" t="str">
            <v>1997A0242</v>
          </cell>
          <cell r="K365">
            <v>90.698728326835962</v>
          </cell>
          <cell r="L365">
            <v>45.272084723850689</v>
          </cell>
          <cell r="M365">
            <v>323.72300507509584</v>
          </cell>
          <cell r="U365">
            <v>5.7290190999670747</v>
          </cell>
          <cell r="W365">
            <v>17.363021751367807</v>
          </cell>
        </row>
        <row r="366">
          <cell r="B366" t="str">
            <v>1997A0245</v>
          </cell>
          <cell r="K366">
            <v>90.688053196167402</v>
          </cell>
          <cell r="L366">
            <v>45.271061995513769</v>
          </cell>
          <cell r="M366">
            <v>323.6072458787487</v>
          </cell>
          <cell r="U366">
            <v>5.7292033010255343</v>
          </cell>
          <cell r="W366">
            <v>17.361139638752913</v>
          </cell>
        </row>
        <row r="367">
          <cell r="B367" t="str">
            <v>1997A0248</v>
          </cell>
          <cell r="K367">
            <v>90.65168601168341</v>
          </cell>
          <cell r="L367">
            <v>45.254435309527736</v>
          </cell>
          <cell r="M367">
            <v>323.94832976797767</v>
          </cell>
          <cell r="U367">
            <v>5.7308161904722734</v>
          </cell>
          <cell r="W367">
            <v>17.4018923811091</v>
          </cell>
        </row>
        <row r="368">
          <cell r="B368" t="str">
            <v>1997A0249</v>
          </cell>
          <cell r="K368">
            <v>90.658301057048646</v>
          </cell>
          <cell r="L368">
            <v>45.259472936685903</v>
          </cell>
          <cell r="M368">
            <v>323.74509480626546</v>
          </cell>
          <cell r="U368">
            <v>5.7303445986314934</v>
          </cell>
          <cell r="W368">
            <v>17.385853256389119</v>
          </cell>
        </row>
        <row r="369">
          <cell r="B369" t="str">
            <v>1997A0254</v>
          </cell>
          <cell r="K369">
            <v>90.643882777189205</v>
          </cell>
          <cell r="L369">
            <v>45.243668826353257</v>
          </cell>
          <cell r="M369">
            <v>324.35821883794074</v>
          </cell>
          <cell r="U369">
            <v>5.7316388000165537</v>
          </cell>
          <cell r="W369">
            <v>17.433222976328423</v>
          </cell>
        </row>
        <row r="370">
          <cell r="B370" t="str">
            <v>1997A0255</v>
          </cell>
          <cell r="K370">
            <v>90.641076643754133</v>
          </cell>
          <cell r="L370">
            <v>45.243523362359547</v>
          </cell>
          <cell r="M370">
            <v>324.32865168539325</v>
          </cell>
          <cell r="U370">
            <v>5.7316853917217454</v>
          </cell>
          <cell r="W370">
            <v>17.432666886979511</v>
          </cell>
        </row>
        <row r="371">
          <cell r="B371" t="str">
            <v>1997A0250</v>
          </cell>
          <cell r="K371">
            <v>90.668976828755788</v>
          </cell>
          <cell r="L371">
            <v>45.261565739907347</v>
          </cell>
          <cell r="M371">
            <v>323.82097948378555</v>
          </cell>
          <cell r="U371">
            <v>5.7300992703507614</v>
          </cell>
          <cell r="W371">
            <v>17.384877564526803</v>
          </cell>
        </row>
        <row r="372">
          <cell r="B372" t="str">
            <v>1997B0206</v>
          </cell>
          <cell r="K372">
            <v>80.712580576897167</v>
          </cell>
          <cell r="L372">
            <v>41.568813146770019</v>
          </cell>
          <cell r="M372">
            <v>318.88213860199772</v>
          </cell>
          <cell r="U372">
            <v>5.8691595470109919</v>
          </cell>
          <cell r="W372">
            <v>21.1384291894143</v>
          </cell>
        </row>
        <row r="373">
          <cell r="B373" t="str">
            <v>1997B0203</v>
          </cell>
          <cell r="K373">
            <v>80.697437056933396</v>
          </cell>
          <cell r="L373">
            <v>41.563359941073934</v>
          </cell>
          <cell r="M373">
            <v>318.888636216598</v>
          </cell>
          <cell r="U373">
            <v>5.8693368924916536</v>
          </cell>
          <cell r="W373">
            <v>21.139338407369888</v>
          </cell>
        </row>
        <row r="374">
          <cell r="B374" t="str">
            <v>1997A0251</v>
          </cell>
          <cell r="K374">
            <v>90.682077408496781</v>
          </cell>
          <cell r="L374">
            <v>45.262127297958635</v>
          </cell>
          <cell r="M374">
            <v>323.99998966324614</v>
          </cell>
          <cell r="U374">
            <v>5.7299234388161118</v>
          </cell>
          <cell r="W374">
            <v>17.389584860124494</v>
          </cell>
        </row>
        <row r="375">
          <cell r="B375" t="str">
            <v>1997B0212</v>
          </cell>
          <cell r="K375">
            <v>84.445555063991094</v>
          </cell>
          <cell r="L375">
            <v>43.860491942523026</v>
          </cell>
          <cell r="M375">
            <v>256.24575280801383</v>
          </cell>
          <cell r="U375">
            <v>5.7894987454909801</v>
          </cell>
          <cell r="W375">
            <v>16.728823603752446</v>
          </cell>
        </row>
        <row r="376">
          <cell r="B376" t="str">
            <v>1997B0209</v>
          </cell>
          <cell r="K376">
            <v>80.607313318858971</v>
          </cell>
          <cell r="L376">
            <v>41.511253241820228</v>
          </cell>
          <cell r="M376">
            <v>316.93706133444852</v>
          </cell>
          <cell r="U376">
            <v>5.8675463392279745</v>
          </cell>
          <cell r="W376">
            <v>21.109432630250481</v>
          </cell>
        </row>
        <row r="377">
          <cell r="B377" t="str">
            <v>1997A0257</v>
          </cell>
          <cell r="K377">
            <v>90.654466465840088</v>
          </cell>
          <cell r="L377">
            <v>45.247469334259414</v>
          </cell>
          <cell r="M377">
            <v>324.31678004389738</v>
          </cell>
          <cell r="U377">
            <v>5.7312469923638689</v>
          </cell>
          <cell r="W377">
            <v>17.425075442151368</v>
          </cell>
        </row>
        <row r="378">
          <cell r="B378" t="str">
            <v>1997A0256</v>
          </cell>
          <cell r="K378">
            <v>90.649339253300326</v>
          </cell>
          <cell r="L378">
            <v>45.248746431848183</v>
          </cell>
          <cell r="M378">
            <v>324.19339933993399</v>
          </cell>
          <cell r="U378">
            <v>5.7312326716501651</v>
          </cell>
          <cell r="W378">
            <v>17.419356435643564</v>
          </cell>
        </row>
        <row r="379">
          <cell r="B379" t="str">
            <v>1997A0260</v>
          </cell>
          <cell r="K379">
            <v>81.103452906091377</v>
          </cell>
          <cell r="L379">
            <v>41.619692283932906</v>
          </cell>
          <cell r="M379">
            <v>340.67137497241231</v>
          </cell>
          <cell r="U379">
            <v>5.9626148699514463</v>
          </cell>
          <cell r="W379">
            <v>21.035566250165523</v>
          </cell>
        </row>
        <row r="380">
          <cell r="B380" t="str">
            <v>1997A0261</v>
          </cell>
          <cell r="K380">
            <v>80.834111556434237</v>
          </cell>
          <cell r="L380">
            <v>41.981621397435894</v>
          </cell>
          <cell r="M380">
            <v>301.04505152168701</v>
          </cell>
          <cell r="U380">
            <v>5.8635491238437583</v>
          </cell>
          <cell r="W380">
            <v>21.683034289599806</v>
          </cell>
        </row>
        <row r="381">
          <cell r="B381" t="str">
            <v>1997B0215</v>
          </cell>
          <cell r="K381">
            <v>80.79546567009578</v>
          </cell>
          <cell r="L381">
            <v>41.475586636570853</v>
          </cell>
          <cell r="M381">
            <v>308.73929987426925</v>
          </cell>
          <cell r="U381">
            <v>5.8458206387195268</v>
          </cell>
          <cell r="W381">
            <v>21.239341788995887</v>
          </cell>
        </row>
        <row r="382">
          <cell r="B382" t="str">
            <v>1997A0262</v>
          </cell>
          <cell r="K382">
            <v>90.679183164154765</v>
          </cell>
          <cell r="L382">
            <v>45.137742422710659</v>
          </cell>
          <cell r="M382">
            <v>330.21232186160671</v>
          </cell>
          <cell r="U382">
            <v>5.7386082856400833</v>
          </cell>
          <cell r="W382">
            <v>17.800020030183695</v>
          </cell>
        </row>
        <row r="383">
          <cell r="B383" t="str">
            <v>1997B0221</v>
          </cell>
          <cell r="K383">
            <v>81.938604046004414</v>
          </cell>
          <cell r="L383">
            <v>41.838847886732708</v>
          </cell>
          <cell r="M383">
            <v>314.52286862963194</v>
          </cell>
          <cell r="U383">
            <v>5.8587010574866021</v>
          </cell>
          <cell r="W383">
            <v>21.657177300946628</v>
          </cell>
        </row>
        <row r="384">
          <cell r="B384" t="str">
            <v>1997A0265</v>
          </cell>
          <cell r="K384">
            <v>91.07341540329665</v>
          </cell>
          <cell r="L384">
            <v>44.872833209652747</v>
          </cell>
          <cell r="M384">
            <v>330.28931740588996</v>
          </cell>
          <cell r="U384">
            <v>5.7257659421486835</v>
          </cell>
          <cell r="W384">
            <v>18.356014801867257</v>
          </cell>
        </row>
        <row r="385">
          <cell r="B385" t="str">
            <v>1997A0268</v>
          </cell>
          <cell r="K385">
            <v>91.293032908850734</v>
          </cell>
          <cell r="L385">
            <v>44.737879387054164</v>
          </cell>
          <cell r="M385">
            <v>330.36542272126815</v>
          </cell>
          <cell r="U385">
            <v>5.7186789629623513</v>
          </cell>
          <cell r="W385">
            <v>18.641017505779395</v>
          </cell>
        </row>
        <row r="386">
          <cell r="B386" t="str">
            <v>1997A0269</v>
          </cell>
          <cell r="K386">
            <v>91.290134849034814</v>
          </cell>
          <cell r="L386">
            <v>44.735851767035143</v>
          </cell>
          <cell r="M386">
            <v>330.39712918660291</v>
          </cell>
          <cell r="U386">
            <v>5.7188054444151133</v>
          </cell>
          <cell r="W386">
            <v>18.646180831545948</v>
          </cell>
        </row>
        <row r="387">
          <cell r="B387" t="str">
            <v>1997A0270</v>
          </cell>
          <cell r="K387">
            <v>91.335840506251031</v>
          </cell>
          <cell r="L387">
            <v>44.763326821303551</v>
          </cell>
          <cell r="M387">
            <v>330.51158526421068</v>
          </cell>
          <cell r="U387">
            <v>5.7174378727121189</v>
          </cell>
          <cell r="W387">
            <v>18.601633931655275</v>
          </cell>
        </row>
        <row r="388">
          <cell r="B388" t="str">
            <v>1997B0218</v>
          </cell>
          <cell r="K388">
            <v>81.252322822564309</v>
          </cell>
          <cell r="L388">
            <v>41.623258557034724</v>
          </cell>
          <cell r="M388">
            <v>310.70157400448403</v>
          </cell>
          <cell r="U388">
            <v>5.8423203448637864</v>
          </cell>
          <cell r="W388">
            <v>21.426715511562595</v>
          </cell>
        </row>
        <row r="389">
          <cell r="B389" t="str">
            <v>1997B0224</v>
          </cell>
          <cell r="K389">
            <v>82.546072331732461</v>
          </cell>
          <cell r="L389">
            <v>42.044033711537388</v>
          </cell>
          <cell r="M389">
            <v>320.82309277254774</v>
          </cell>
          <cell r="U389">
            <v>5.8721320319270287</v>
          </cell>
          <cell r="W389">
            <v>21.873147231573284</v>
          </cell>
        </row>
        <row r="390">
          <cell r="B390" t="str">
            <v>1997A0271</v>
          </cell>
          <cell r="K390">
            <v>81.301288795750338</v>
          </cell>
          <cell r="L390">
            <v>41.785611729017262</v>
          </cell>
          <cell r="M390">
            <v>301.24415670650728</v>
          </cell>
          <cell r="U390">
            <v>5.8530963790172637</v>
          </cell>
          <cell r="W390">
            <v>22.186049821713148</v>
          </cell>
        </row>
        <row r="391">
          <cell r="B391" t="str">
            <v>1997A0274</v>
          </cell>
          <cell r="K391">
            <v>91.316721038610041</v>
          </cell>
          <cell r="L391">
            <v>44.770219504952159</v>
          </cell>
          <cell r="M391">
            <v>329.37166358905489</v>
          </cell>
          <cell r="U391">
            <v>5.7165468863857649</v>
          </cell>
          <cell r="W391">
            <v>18.552426047339267</v>
          </cell>
        </row>
        <row r="392">
          <cell r="B392" t="str">
            <v>1997B0227</v>
          </cell>
          <cell r="K392">
            <v>83.047756500830587</v>
          </cell>
          <cell r="L392">
            <v>42.207539216007611</v>
          </cell>
          <cell r="M392">
            <v>328.31571792097833</v>
          </cell>
          <cell r="U392">
            <v>5.8780979990466315</v>
          </cell>
          <cell r="W392">
            <v>22.081147917854906</v>
          </cell>
        </row>
        <row r="393">
          <cell r="B393" t="str">
            <v>1997A0272</v>
          </cell>
          <cell r="K393">
            <v>91.324443791785413</v>
          </cell>
          <cell r="L393">
            <v>44.775657601676443</v>
          </cell>
          <cell r="M393">
            <v>329.32506286672253</v>
          </cell>
          <cell r="U393">
            <v>5.7162380222129094</v>
          </cell>
          <cell r="W393">
            <v>18.54087208030176</v>
          </cell>
        </row>
        <row r="394">
          <cell r="B394" t="str">
            <v>1997A0273</v>
          </cell>
          <cell r="K394">
            <v>91.318152529776881</v>
          </cell>
          <cell r="L394">
            <v>44.771682199295419</v>
          </cell>
          <cell r="M394">
            <v>329.33618520382487</v>
          </cell>
          <cell r="U394">
            <v>5.716453581982889</v>
          </cell>
          <cell r="W394">
            <v>18.548616333501091</v>
          </cell>
        </row>
        <row r="395">
          <cell r="B395" t="str">
            <v>1997B0230</v>
          </cell>
          <cell r="K395">
            <v>84.985698650489269</v>
          </cell>
          <cell r="L395">
            <v>43.898638477784623</v>
          </cell>
          <cell r="M395">
            <v>268.83316386567947</v>
          </cell>
          <cell r="U395">
            <v>5.8285353744476458</v>
          </cell>
          <cell r="W395">
            <v>17.304742288380602</v>
          </cell>
        </row>
        <row r="396">
          <cell r="B396" t="str">
            <v>1997A0278</v>
          </cell>
          <cell r="K396">
            <v>79.03023423182718</v>
          </cell>
          <cell r="L396">
            <v>41.4961176599693</v>
          </cell>
          <cell r="M396">
            <v>282.44846540801535</v>
          </cell>
          <cell r="U396">
            <v>5.8695610236929454</v>
          </cell>
          <cell r="W396">
            <v>20.158150324685518</v>
          </cell>
        </row>
        <row r="397">
          <cell r="B397" t="str">
            <v>1997A0275</v>
          </cell>
          <cell r="K397">
            <v>91.32136905250151</v>
          </cell>
          <cell r="L397">
            <v>44.77329447380194</v>
          </cell>
          <cell r="M397">
            <v>329.33431373552423</v>
          </cell>
          <cell r="U397">
            <v>5.716360431431494</v>
          </cell>
          <cell r="W397">
            <v>18.544972610860807</v>
          </cell>
        </row>
        <row r="398">
          <cell r="B398" t="str">
            <v>1997B0233</v>
          </cell>
          <cell r="K398">
            <v>84.988511581639145</v>
          </cell>
          <cell r="L398">
            <v>43.902741399659213</v>
          </cell>
          <cell r="M398">
            <v>268.69413166239951</v>
          </cell>
          <cell r="U398">
            <v>5.8281900701396587</v>
          </cell>
          <cell r="W398">
            <v>17.2918836775053</v>
          </cell>
        </row>
        <row r="399">
          <cell r="B399" t="str">
            <v>1997A0284</v>
          </cell>
          <cell r="K399">
            <v>91.390107157972906</v>
          </cell>
          <cell r="L399">
            <v>45.033970220902177</v>
          </cell>
          <cell r="M399">
            <v>316.73101912010395</v>
          </cell>
          <cell r="U399">
            <v>5.6970447046779285</v>
          </cell>
          <cell r="W399">
            <v>17.68336769240765</v>
          </cell>
        </row>
        <row r="400">
          <cell r="B400" t="str">
            <v>1997B0236</v>
          </cell>
          <cell r="K400">
            <v>82.87786393591071</v>
          </cell>
          <cell r="L400">
            <v>42.265883993992439</v>
          </cell>
          <cell r="M400">
            <v>327.83761626810525</v>
          </cell>
          <cell r="U400">
            <v>5.8932320059299919</v>
          </cell>
          <cell r="W400">
            <v>22.027587172701633</v>
          </cell>
        </row>
        <row r="401">
          <cell r="B401" t="str">
            <v>1997A0281</v>
          </cell>
          <cell r="K401">
            <v>91.37764583395122</v>
          </cell>
          <cell r="L401">
            <v>45.038779902430576</v>
          </cell>
          <cell r="M401">
            <v>316.03868482484603</v>
          </cell>
          <cell r="U401">
            <v>5.6964925640507396</v>
          </cell>
          <cell r="W401">
            <v>17.654182354541454</v>
          </cell>
        </row>
        <row r="402">
          <cell r="B402" t="str">
            <v>1997A0286</v>
          </cell>
          <cell r="K402">
            <v>91.352364168628753</v>
          </cell>
          <cell r="L402">
            <v>45.018669745150063</v>
          </cell>
          <cell r="M402">
            <v>316.34919582158847</v>
          </cell>
          <cell r="U402">
            <v>5.697703498308738</v>
          </cell>
          <cell r="W402">
            <v>17.701741338252361</v>
          </cell>
        </row>
        <row r="403">
          <cell r="B403" t="str">
            <v>1997A0285</v>
          </cell>
          <cell r="K403">
            <v>91.356772468755167</v>
          </cell>
          <cell r="L403">
            <v>45.026006502900714</v>
          </cell>
          <cell r="M403">
            <v>316.06696502569207</v>
          </cell>
          <cell r="U403">
            <v>5.6971871041107249</v>
          </cell>
          <cell r="W403">
            <v>17.679280956074923</v>
          </cell>
        </row>
        <row r="404">
          <cell r="B404" t="str">
            <v>1997A0287</v>
          </cell>
          <cell r="K404">
            <v>91.356136192215445</v>
          </cell>
          <cell r="L404">
            <v>45.026599450975311</v>
          </cell>
          <cell r="M404">
            <v>316.01241800747675</v>
          </cell>
          <cell r="U404">
            <v>5.6971323822895945</v>
          </cell>
          <cell r="W404">
            <v>17.676592844794641</v>
          </cell>
        </row>
        <row r="405">
          <cell r="B405" t="str">
            <v>1997B0239</v>
          </cell>
          <cell r="K405">
            <v>82.910121651909748</v>
          </cell>
          <cell r="L405">
            <v>42.29045697699371</v>
          </cell>
          <cell r="M405">
            <v>327.90754567446663</v>
          </cell>
          <cell r="U405">
            <v>5.8932300040454679</v>
          </cell>
          <cell r="W405">
            <v>22.045240298414129</v>
          </cell>
        </row>
        <row r="406">
          <cell r="B406" t="str">
            <v>1997B0242</v>
          </cell>
          <cell r="K406">
            <v>82.886375976864073</v>
          </cell>
          <cell r="L406">
            <v>42.273168104209986</v>
          </cell>
          <cell r="M406">
            <v>327.88074928389369</v>
          </cell>
          <cell r="U406">
            <v>5.8932730852242958</v>
          </cell>
          <cell r="W406">
            <v>22.034848014336106</v>
          </cell>
        </row>
        <row r="407">
          <cell r="B407" t="str">
            <v>1997A0291</v>
          </cell>
          <cell r="K407">
            <v>79.607634397511461</v>
          </cell>
          <cell r="L407">
            <v>42.055427462344468</v>
          </cell>
          <cell r="M407">
            <v>290.80002381377631</v>
          </cell>
          <cell r="U407">
            <v>5.9108429222242069</v>
          </cell>
          <cell r="W407">
            <v>20.89822061981306</v>
          </cell>
        </row>
        <row r="408">
          <cell r="B408" t="str">
            <v>1997B0248</v>
          </cell>
          <cell r="K408">
            <v>85.945277902322999</v>
          </cell>
          <cell r="L408">
            <v>43.366557588951139</v>
          </cell>
          <cell r="M408">
            <v>266.73862281216759</v>
          </cell>
          <cell r="U408">
            <v>5.8101379821659913</v>
          </cell>
          <cell r="W408">
            <v>16.755371905726061</v>
          </cell>
        </row>
        <row r="409">
          <cell r="B409" t="str">
            <v>1997B0245</v>
          </cell>
          <cell r="K409">
            <v>85.479045287725739</v>
          </cell>
          <cell r="L409">
            <v>43.806876752909062</v>
          </cell>
          <cell r="M409">
            <v>264.99474432786445</v>
          </cell>
          <cell r="U409">
            <v>5.8137010562171971</v>
          </cell>
          <cell r="W409">
            <v>16.810087517410565</v>
          </cell>
        </row>
        <row r="410">
          <cell r="B410" t="str">
            <v>1997A0293</v>
          </cell>
          <cell r="K410">
            <v>88.41763049291896</v>
          </cell>
          <cell r="L410">
            <v>42.770869905848407</v>
          </cell>
          <cell r="M410">
            <v>384.1239837398374</v>
          </cell>
          <cell r="U410">
            <v>5.864748966601101</v>
          </cell>
          <cell r="W410">
            <v>21.681550011539471</v>
          </cell>
        </row>
        <row r="411">
          <cell r="B411" t="str">
            <v>1997A0292</v>
          </cell>
          <cell r="K411">
            <v>80.563737440958164</v>
          </cell>
          <cell r="L411">
            <v>41.671283638832655</v>
          </cell>
          <cell r="M411">
            <v>329.8138214125056</v>
          </cell>
          <cell r="U411">
            <v>5.9732777059604132</v>
          </cell>
          <cell r="W411">
            <v>20.512016566745388</v>
          </cell>
        </row>
        <row r="412">
          <cell r="B412" t="str">
            <v>1997A0290</v>
          </cell>
          <cell r="K412">
            <v>79.611857201000845</v>
          </cell>
          <cell r="L412">
            <v>42.055761652567611</v>
          </cell>
          <cell r="M412">
            <v>290.83271774097466</v>
          </cell>
          <cell r="U412">
            <v>5.9111359803526744</v>
          </cell>
          <cell r="W412">
            <v>20.898028819075421</v>
          </cell>
        </row>
        <row r="413">
          <cell r="B413" t="str">
            <v>1997A0294</v>
          </cell>
          <cell r="K413">
            <v>82.92735915053234</v>
          </cell>
          <cell r="L413">
            <v>42.247554425745378</v>
          </cell>
          <cell r="M413">
            <v>327.33051347327716</v>
          </cell>
          <cell r="U413">
            <v>5.8917878640788972</v>
          </cell>
          <cell r="W413">
            <v>21.97265482469049</v>
          </cell>
        </row>
        <row r="414">
          <cell r="B414" t="str">
            <v>1997A0297</v>
          </cell>
          <cell r="K414">
            <v>82.931662338592176</v>
          </cell>
          <cell r="L414">
            <v>42.249885326632779</v>
          </cell>
          <cell r="M414">
            <v>327.47155094267549</v>
          </cell>
          <cell r="U414">
            <v>5.8920293666580497</v>
          </cell>
          <cell r="W414">
            <v>21.986189308491923</v>
          </cell>
        </row>
        <row r="415">
          <cell r="B415" t="str">
            <v>1997B0254</v>
          </cell>
          <cell r="K415">
            <v>82.244130712816144</v>
          </cell>
          <cell r="L415">
            <v>41.87091751312358</v>
          </cell>
          <cell r="M415">
            <v>318.21850242363519</v>
          </cell>
          <cell r="U415">
            <v>5.8744258392319404</v>
          </cell>
          <cell r="W415">
            <v>21.821573032909342</v>
          </cell>
        </row>
        <row r="416">
          <cell r="B416" t="str">
            <v>1997B0251</v>
          </cell>
          <cell r="K416">
            <v>82.269603743248538</v>
          </cell>
          <cell r="L416">
            <v>42.032507701568349</v>
          </cell>
          <cell r="M416">
            <v>318.82151336713059</v>
          </cell>
          <cell r="U416">
            <v>5.8866036186956938</v>
          </cell>
          <cell r="W416">
            <v>21.816245560550183</v>
          </cell>
        </row>
        <row r="417">
          <cell r="B417" t="str">
            <v>1997A0303</v>
          </cell>
          <cell r="K417">
            <v>92.269070297654125</v>
          </cell>
          <cell r="L417">
            <v>44.316472984658027</v>
          </cell>
          <cell r="M417">
            <v>308.64827764274594</v>
          </cell>
          <cell r="U417">
            <v>5.6761276046304765</v>
          </cell>
          <cell r="W417">
            <v>16.883190208630491</v>
          </cell>
        </row>
        <row r="418">
          <cell r="B418" t="str">
            <v>1997A0300</v>
          </cell>
          <cell r="K418">
            <v>92.279013224441655</v>
          </cell>
          <cell r="L418">
            <v>44.327012935876134</v>
          </cell>
          <cell r="M418">
            <v>307.68733967761517</v>
          </cell>
          <cell r="U418">
            <v>5.6746934039901902</v>
          </cell>
          <cell r="W418">
            <v>16.817862895590174</v>
          </cell>
        </row>
        <row r="419">
          <cell r="B419" t="str">
            <v>1997B0257</v>
          </cell>
          <cell r="K419">
            <v>86.645777115201057</v>
          </cell>
          <cell r="L419">
            <v>43.682861833526694</v>
          </cell>
          <cell r="M419">
            <v>249.91553152995209</v>
          </cell>
          <cell r="U419">
            <v>5.7642082610042475</v>
          </cell>
          <cell r="W419">
            <v>15.301948766524729</v>
          </cell>
        </row>
        <row r="420">
          <cell r="B420" t="str">
            <v>1997A0306</v>
          </cell>
          <cell r="K420">
            <v>92.280848615388564</v>
          </cell>
          <cell r="L420">
            <v>44.317255624416632</v>
          </cell>
          <cell r="M420">
            <v>308.97785514062798</v>
          </cell>
          <cell r="U420">
            <v>5.6762339627385625</v>
          </cell>
          <cell r="W420">
            <v>16.890427594204731</v>
          </cell>
        </row>
        <row r="421">
          <cell r="B421" t="str">
            <v>1997A0309</v>
          </cell>
          <cell r="K421">
            <v>92.300914197543165</v>
          </cell>
          <cell r="L421">
            <v>44.333582169654711</v>
          </cell>
          <cell r="M421">
            <v>307.99933598937582</v>
          </cell>
          <cell r="U421">
            <v>5.6744372858897743</v>
          </cell>
          <cell r="W421">
            <v>16.813280544654713</v>
          </cell>
        </row>
        <row r="422">
          <cell r="B422" t="str">
            <v>1997B0260</v>
          </cell>
          <cell r="K422">
            <v>82.323277546623203</v>
          </cell>
          <cell r="L422">
            <v>41.806103109819105</v>
          </cell>
          <cell r="M422">
            <v>318.85618553177312</v>
          </cell>
          <cell r="U422">
            <v>5.8676478913352987</v>
          </cell>
          <cell r="W422">
            <v>21.838572714798939</v>
          </cell>
        </row>
        <row r="423">
          <cell r="B423" t="str">
            <v>1997A0313</v>
          </cell>
          <cell r="K423">
            <v>78.130418440344471</v>
          </cell>
          <cell r="L423">
            <v>40.412129526104906</v>
          </cell>
          <cell r="M423">
            <v>297.51803121822854</v>
          </cell>
          <cell r="U423">
            <v>5.9061891881466417</v>
          </cell>
          <cell r="W423">
            <v>20.606435839423483</v>
          </cell>
        </row>
        <row r="424">
          <cell r="B424" t="str">
            <v>1997A0312</v>
          </cell>
          <cell r="K424">
            <v>80.939655281269339</v>
          </cell>
          <cell r="L424">
            <v>41.586552975524668</v>
          </cell>
          <cell r="M424">
            <v>335.60130535081305</v>
          </cell>
          <cell r="U424">
            <v>5.9671091761829747</v>
          </cell>
          <cell r="W424">
            <v>20.769245631069602</v>
          </cell>
        </row>
        <row r="425">
          <cell r="B425" t="str">
            <v>1997A0311</v>
          </cell>
          <cell r="K425">
            <v>92.313314891688123</v>
          </cell>
          <cell r="L425">
            <v>44.337881409893342</v>
          </cell>
          <cell r="M425">
            <v>308.06123574843696</v>
          </cell>
          <cell r="U425">
            <v>5.67416149170651</v>
          </cell>
          <cell r="W425">
            <v>16.804156269768299</v>
          </cell>
        </row>
        <row r="426">
          <cell r="B426" t="str">
            <v>1997A0310</v>
          </cell>
          <cell r="K426">
            <v>92.331364635791033</v>
          </cell>
          <cell r="L426">
            <v>44.347183980733604</v>
          </cell>
          <cell r="M426">
            <v>307.85772508336424</v>
          </cell>
          <cell r="U426">
            <v>5.6733772124490551</v>
          </cell>
          <cell r="W426">
            <v>16.773768389959244</v>
          </cell>
        </row>
        <row r="427">
          <cell r="B427" t="str">
            <v>1997A0314</v>
          </cell>
          <cell r="K427">
            <v>75.122720944078949</v>
          </cell>
          <cell r="L427">
            <v>37.956048105143537</v>
          </cell>
          <cell r="M427">
            <v>305.24096889952153</v>
          </cell>
          <cell r="U427">
            <v>5.8941442204485641</v>
          </cell>
          <cell r="W427">
            <v>19.824462540370813</v>
          </cell>
        </row>
        <row r="428">
          <cell r="B428" t="str">
            <v>1997A0318</v>
          </cell>
          <cell r="K428">
            <v>80.147574436194276</v>
          </cell>
          <cell r="L428">
            <v>40.430564053516363</v>
          </cell>
          <cell r="M428">
            <v>321.30299397807187</v>
          </cell>
          <cell r="U428">
            <v>5.8606353498888923</v>
          </cell>
          <cell r="W428">
            <v>21.563151396793284</v>
          </cell>
        </row>
        <row r="429">
          <cell r="B429" t="str">
            <v>1997A0315</v>
          </cell>
          <cell r="K429">
            <v>80.292606287332944</v>
          </cell>
          <cell r="L429">
            <v>40.431161469390219</v>
          </cell>
          <cell r="M429">
            <v>321.40293025230437</v>
          </cell>
          <cell r="U429">
            <v>5.8630767736522431</v>
          </cell>
          <cell r="W429">
            <v>21.530152728456493</v>
          </cell>
        </row>
        <row r="430">
          <cell r="B430" t="str">
            <v>1997A0321</v>
          </cell>
          <cell r="K430">
            <v>92.250001575909238</v>
          </cell>
          <cell r="L430">
            <v>44.248865201201198</v>
          </cell>
          <cell r="M430">
            <v>327.53837170503834</v>
          </cell>
          <cell r="U430">
            <v>5.6971087628795463</v>
          </cell>
          <cell r="W430">
            <v>17.96851884951618</v>
          </cell>
        </row>
        <row r="431">
          <cell r="B431" t="str">
            <v>1997A0325</v>
          </cell>
          <cell r="K431">
            <v>79.170337779011533</v>
          </cell>
          <cell r="L431">
            <v>40.189127815327673</v>
          </cell>
          <cell r="M431">
            <v>320.01201828870023</v>
          </cell>
          <cell r="U431">
            <v>5.8787455543435669</v>
          </cell>
          <cell r="W431">
            <v>21.81210172771609</v>
          </cell>
        </row>
        <row r="432">
          <cell r="B432" t="str">
            <v>1997A0322</v>
          </cell>
          <cell r="K432">
            <v>92.090662252217925</v>
          </cell>
          <cell r="L432">
            <v>44.264448955854355</v>
          </cell>
          <cell r="M432">
            <v>331.16583953552049</v>
          </cell>
          <cell r="U432">
            <v>5.6984343971900406</v>
          </cell>
          <cell r="W432">
            <v>18.432646949524539</v>
          </cell>
        </row>
        <row r="433">
          <cell r="B433" t="str">
            <v>1997A0329</v>
          </cell>
          <cell r="K433">
            <v>92.250799980538915</v>
          </cell>
          <cell r="L433">
            <v>44.250631738023948</v>
          </cell>
          <cell r="M433">
            <v>327.34880239520959</v>
          </cell>
          <cell r="U433">
            <v>5.6968546116600134</v>
          </cell>
          <cell r="W433">
            <v>17.956786758316703</v>
          </cell>
        </row>
        <row r="434">
          <cell r="B434" t="str">
            <v>1997A0326</v>
          </cell>
          <cell r="K434">
            <v>79.364519690543332</v>
          </cell>
          <cell r="L434">
            <v>40.289968111525859</v>
          </cell>
          <cell r="M434">
            <v>318.45780491152078</v>
          </cell>
          <cell r="U434">
            <v>5.8736009994610807</v>
          </cell>
          <cell r="W434">
            <v>21.690915402873408</v>
          </cell>
        </row>
        <row r="435">
          <cell r="B435" t="str">
            <v>1997B0263</v>
          </cell>
          <cell r="K435">
            <v>79.537044626792252</v>
          </cell>
          <cell r="L435">
            <v>40.360755915134582</v>
          </cell>
          <cell r="M435">
            <v>318.02628447188772</v>
          </cell>
          <cell r="U435">
            <v>5.8717837729316269</v>
          </cell>
          <cell r="W435">
            <v>21.632780284310044</v>
          </cell>
        </row>
        <row r="436">
          <cell r="B436" t="str">
            <v>1997B0266</v>
          </cell>
          <cell r="K436">
            <v>79.521786409399084</v>
          </cell>
          <cell r="L436">
            <v>40.352833106694312</v>
          </cell>
          <cell r="M436">
            <v>318.011502859242</v>
          </cell>
          <cell r="U436">
            <v>5.8719298477403585</v>
          </cell>
          <cell r="W436">
            <v>21.630119491921732</v>
          </cell>
        </row>
        <row r="437">
          <cell r="B437" t="str">
            <v>1997A0330</v>
          </cell>
          <cell r="K437">
            <v>92.244411395720434</v>
          </cell>
          <cell r="L437">
            <v>44.245599856890969</v>
          </cell>
          <cell r="M437">
            <v>327.64648148142749</v>
          </cell>
          <cell r="U437">
            <v>5.697407871830122</v>
          </cell>
          <cell r="W437">
            <v>17.980535519646295</v>
          </cell>
        </row>
        <row r="438">
          <cell r="B438" t="str">
            <v>1997A0333</v>
          </cell>
          <cell r="K438">
            <v>80.956041496062142</v>
          </cell>
          <cell r="L438">
            <v>40.254214240664346</v>
          </cell>
          <cell r="M438">
            <v>241.97058665952318</v>
          </cell>
          <cell r="U438">
            <v>5.1418682584516473</v>
          </cell>
          <cell r="W438">
            <v>12.543198681971605</v>
          </cell>
        </row>
        <row r="439">
          <cell r="B439" t="str">
            <v>1997A0334</v>
          </cell>
          <cell r="K439">
            <v>91.233324814173528</v>
          </cell>
          <cell r="L439">
            <v>43.920055999959366</v>
          </cell>
          <cell r="M439">
            <v>327.23386402293374</v>
          </cell>
          <cell r="U439">
            <v>5.6973113440076704</v>
          </cell>
          <cell r="W439">
            <v>17.975852979397118</v>
          </cell>
        </row>
        <row r="440">
          <cell r="B440" t="str">
            <v>1997A0337</v>
          </cell>
          <cell r="K440">
            <v>90.248352565258941</v>
          </cell>
          <cell r="L440">
            <v>43.449278344438248</v>
          </cell>
          <cell r="M440">
            <v>331.21207547238492</v>
          </cell>
          <cell r="U440">
            <v>5.7001366519623753</v>
          </cell>
          <cell r="W440">
            <v>18.008095145045225</v>
          </cell>
        </row>
        <row r="441">
          <cell r="B441" t="str">
            <v>1997B0272</v>
          </cell>
          <cell r="K441">
            <v>79.652809544611287</v>
          </cell>
          <cell r="L441">
            <v>40.245746036658574</v>
          </cell>
          <cell r="M441">
            <v>328.33443081656418</v>
          </cell>
          <cell r="U441">
            <v>5.8931658418656045</v>
          </cell>
          <cell r="W441">
            <v>21.705723479113477</v>
          </cell>
        </row>
        <row r="442">
          <cell r="B442" t="str">
            <v>1997B0269</v>
          </cell>
          <cell r="K442">
            <v>80.056142780243789</v>
          </cell>
          <cell r="L442">
            <v>40.832771981847671</v>
          </cell>
          <cell r="M442">
            <v>317.87192087987722</v>
          </cell>
          <cell r="U442">
            <v>5.8825750471861342</v>
          </cell>
          <cell r="W442">
            <v>21.891747564231789</v>
          </cell>
        </row>
        <row r="443">
          <cell r="B443" t="str">
            <v>1997B0276</v>
          </cell>
          <cell r="K443">
            <v>84.821996830410114</v>
          </cell>
          <cell r="L443">
            <v>43.370750295942408</v>
          </cell>
          <cell r="M443">
            <v>248.13115183246072</v>
          </cell>
          <cell r="U443">
            <v>5.7717797755497386</v>
          </cell>
          <cell r="W443">
            <v>16.365881101483421</v>
          </cell>
        </row>
        <row r="444">
          <cell r="B444" t="str">
            <v>1997B0275</v>
          </cell>
          <cell r="K444">
            <v>81.363336277153763</v>
          </cell>
          <cell r="L444">
            <v>42.388432206671908</v>
          </cell>
          <cell r="M444">
            <v>293.4129506907783</v>
          </cell>
          <cell r="U444">
            <v>5.9400360139110413</v>
          </cell>
          <cell r="W444">
            <v>21.223576565202737</v>
          </cell>
        </row>
        <row r="445">
          <cell r="B445" t="str">
            <v>1997B0277</v>
          </cell>
          <cell r="K445">
            <v>86.050008502670053</v>
          </cell>
          <cell r="L445">
            <v>44.124700257463012</v>
          </cell>
          <cell r="M445">
            <v>240.01803379147336</v>
          </cell>
          <cell r="U445">
            <v>5.7462939642694559</v>
          </cell>
          <cell r="W445">
            <v>16.378061578657096</v>
          </cell>
        </row>
        <row r="446">
          <cell r="B446" t="str">
            <v>1997B0278</v>
          </cell>
          <cell r="K446">
            <v>78.832840324501632</v>
          </cell>
          <cell r="L446">
            <v>39.940754196487319</v>
          </cell>
          <cell r="M446">
            <v>319.29661843008421</v>
          </cell>
          <cell r="U446">
            <v>5.9145938932199034</v>
          </cell>
          <cell r="W446">
            <v>20.840420169857758</v>
          </cell>
        </row>
        <row r="447">
          <cell r="B447" t="str">
            <v>1997B0281</v>
          </cell>
          <cell r="K447">
            <v>79.031571022714303</v>
          </cell>
          <cell r="L447">
            <v>40.325818015814967</v>
          </cell>
          <cell r="M447">
            <v>311.29179932808569</v>
          </cell>
          <cell r="U447">
            <v>5.9066337096858295</v>
          </cell>
          <cell r="W447">
            <v>20.937331695273581</v>
          </cell>
        </row>
        <row r="448">
          <cell r="B448" t="str">
            <v>1997A0340</v>
          </cell>
          <cell r="K448">
            <v>91.717079985112434</v>
          </cell>
          <cell r="L448">
            <v>44.326058074440169</v>
          </cell>
          <cell r="M448">
            <v>322.30024003105933</v>
          </cell>
          <cell r="U448">
            <v>5.6690025288163399</v>
          </cell>
          <cell r="W448">
            <v>18.023420187416612</v>
          </cell>
        </row>
        <row r="449">
          <cell r="B449" t="str">
            <v>1997A0343</v>
          </cell>
          <cell r="K449">
            <v>91.706329498890796</v>
          </cell>
          <cell r="L449">
            <v>44.313902048266662</v>
          </cell>
          <cell r="M449">
            <v>322.93259857474624</v>
          </cell>
          <cell r="U449">
            <v>5.670231692663406</v>
          </cell>
          <cell r="W449">
            <v>18.067666336786029</v>
          </cell>
        </row>
        <row r="450">
          <cell r="B450" t="str">
            <v>1997A0346</v>
          </cell>
          <cell r="K450">
            <v>77.820898639086508</v>
          </cell>
          <cell r="L450">
            <v>40.47560200197286</v>
          </cell>
          <cell r="M450">
            <v>290.18658456387874</v>
          </cell>
          <cell r="U450">
            <v>5.9252012364978777</v>
          </cell>
          <cell r="W450">
            <v>20.107084235726667</v>
          </cell>
        </row>
        <row r="451">
          <cell r="B451" t="str">
            <v>1997A0350</v>
          </cell>
          <cell r="K451">
            <v>91.816867610433931</v>
          </cell>
          <cell r="L451">
            <v>44.73829525986379</v>
          </cell>
          <cell r="M451">
            <v>321.78114688396494</v>
          </cell>
          <cell r="U451">
            <v>5.6708191888573163</v>
          </cell>
          <cell r="W451">
            <v>17.809595955097407</v>
          </cell>
        </row>
        <row r="452">
          <cell r="B452" t="str">
            <v>1997A0349</v>
          </cell>
          <cell r="K452">
            <v>91.678242264939854</v>
          </cell>
          <cell r="L452">
            <v>44.277373086216464</v>
          </cell>
          <cell r="M452">
            <v>325.05642923219244</v>
          </cell>
          <cell r="U452">
            <v>5.6741295333394994</v>
          </cell>
          <cell r="W452">
            <v>18.209990414431083</v>
          </cell>
        </row>
        <row r="453">
          <cell r="B453" t="str">
            <v>1997A0348</v>
          </cell>
          <cell r="K453">
            <v>91.692868921115831</v>
          </cell>
          <cell r="L453">
            <v>44.286237121189728</v>
          </cell>
          <cell r="M453">
            <v>324.95510807315725</v>
          </cell>
          <cell r="U453">
            <v>5.6735618190467401</v>
          </cell>
          <cell r="W453">
            <v>18.192794789950121</v>
          </cell>
        </row>
        <row r="454">
          <cell r="B454" t="str">
            <v>1997B0284</v>
          </cell>
          <cell r="K454">
            <v>79.054330093465992</v>
          </cell>
          <cell r="L454">
            <v>40.335875665481936</v>
          </cell>
          <cell r="M454">
            <v>311.32204069201606</v>
          </cell>
          <cell r="U454">
            <v>5.9062066863374341</v>
          </cell>
          <cell r="W454">
            <v>20.940424201623763</v>
          </cell>
        </row>
        <row r="455">
          <cell r="B455" t="str">
            <v>1997B0287</v>
          </cell>
          <cell r="K455">
            <v>79.841986191813845</v>
          </cell>
          <cell r="L455">
            <v>40.985565438351166</v>
          </cell>
          <cell r="M455">
            <v>307.80195706852118</v>
          </cell>
          <cell r="U455">
            <v>5.8826709811679825</v>
          </cell>
          <cell r="W455">
            <v>21.032270807255877</v>
          </cell>
        </row>
        <row r="456">
          <cell r="B456" t="str">
            <v>1997A0347</v>
          </cell>
          <cell r="K456">
            <v>78.175150663737611</v>
          </cell>
          <cell r="L456">
            <v>39.669375710718633</v>
          </cell>
          <cell r="M456">
            <v>314.2228989037759</v>
          </cell>
          <cell r="U456">
            <v>5.9034958252914551</v>
          </cell>
          <cell r="W456">
            <v>20.868113880111363</v>
          </cell>
        </row>
        <row r="457">
          <cell r="B457" t="str">
            <v>1997A0354</v>
          </cell>
          <cell r="K457">
            <v>88.917007084551358</v>
          </cell>
          <cell r="L457">
            <v>44.410219153241144</v>
          </cell>
          <cell r="M457">
            <v>349.7414957068886</v>
          </cell>
          <cell r="U457">
            <v>5.8608423122370068</v>
          </cell>
          <cell r="W457">
            <v>22.971619584453038</v>
          </cell>
        </row>
        <row r="458">
          <cell r="B458" t="str">
            <v>1997A0353</v>
          </cell>
          <cell r="K458">
            <v>81.398131574080296</v>
          </cell>
          <cell r="L458">
            <v>42.847157242036786</v>
          </cell>
          <cell r="M458">
            <v>275.9887842081651</v>
          </cell>
          <cell r="U458">
            <v>5.9437377164311345</v>
          </cell>
          <cell r="W458">
            <v>21.444874088716915</v>
          </cell>
        </row>
        <row r="459">
          <cell r="B459" t="str">
            <v>1997B0291</v>
          </cell>
          <cell r="K459">
            <v>86.428640757508305</v>
          </cell>
          <cell r="L459">
            <v>44.968386867862755</v>
          </cell>
          <cell r="M459">
            <v>235.89147895931552</v>
          </cell>
          <cell r="U459">
            <v>5.7535189780993532</v>
          </cell>
          <cell r="W459">
            <v>16.666928183822247</v>
          </cell>
        </row>
        <row r="460">
          <cell r="B460" t="str">
            <v>1997B0292</v>
          </cell>
          <cell r="K460">
            <v>86.414394443430666</v>
          </cell>
          <cell r="L460">
            <v>44.95967614646333</v>
          </cell>
          <cell r="M460">
            <v>236.21176572818911</v>
          </cell>
          <cell r="U460">
            <v>5.7549210447254087</v>
          </cell>
          <cell r="W460">
            <v>16.707407488529718</v>
          </cell>
        </row>
        <row r="461">
          <cell r="B461" t="str">
            <v>1997A0355</v>
          </cell>
          <cell r="K461">
            <v>92.008309127422663</v>
          </cell>
          <cell r="L461">
            <v>45.514658710067053</v>
          </cell>
          <cell r="M461">
            <v>325.97969382158061</v>
          </cell>
          <cell r="U461">
            <v>5.6824488049338733</v>
          </cell>
          <cell r="W461">
            <v>17.682242573976101</v>
          </cell>
        </row>
        <row r="462">
          <cell r="B462" t="str">
            <v>1997B0290</v>
          </cell>
          <cell r="K462">
            <v>81.386076790242797</v>
          </cell>
          <cell r="L462">
            <v>42.881306550472125</v>
          </cell>
          <cell r="M462">
            <v>283.92114433453241</v>
          </cell>
          <cell r="U462">
            <v>5.956857062674235</v>
          </cell>
          <cell r="W462">
            <v>21.775696758149731</v>
          </cell>
        </row>
        <row r="463">
          <cell r="B463" t="str">
            <v>1997B0296</v>
          </cell>
          <cell r="K463">
            <v>80.606084811844298</v>
          </cell>
          <cell r="L463">
            <v>41.939441636314442</v>
          </cell>
          <cell r="M463">
            <v>323.27654663204174</v>
          </cell>
          <cell r="U463">
            <v>5.885004696308914</v>
          </cell>
          <cell r="W463">
            <v>21.374802282070618</v>
          </cell>
        </row>
        <row r="464">
          <cell r="B464" t="str">
            <v>1997B0293</v>
          </cell>
          <cell r="K464">
            <v>80.216266391206346</v>
          </cell>
          <cell r="L464">
            <v>41.426625546715201</v>
          </cell>
          <cell r="M464">
            <v>313.64144210760861</v>
          </cell>
          <cell r="U464">
            <v>5.8772399043802173</v>
          </cell>
          <cell r="W464">
            <v>21.079658386719355</v>
          </cell>
        </row>
        <row r="465">
          <cell r="B465" t="str">
            <v>1997A0361</v>
          </cell>
          <cell r="K465">
            <v>79.32361813052016</v>
          </cell>
          <cell r="L465">
            <v>40.824330234069457</v>
          </cell>
          <cell r="M465">
            <v>315.72612405291915</v>
          </cell>
          <cell r="U465">
            <v>5.8735021955341766</v>
          </cell>
          <cell r="W465">
            <v>20.879706732299645</v>
          </cell>
        </row>
        <row r="466">
          <cell r="B466" t="str">
            <v>1997A0358</v>
          </cell>
          <cell r="K466">
            <v>92.005491294580978</v>
          </cell>
          <cell r="L466">
            <v>45.497836170376949</v>
          </cell>
          <cell r="M466">
            <v>327.19288524437422</v>
          </cell>
          <cell r="U466">
            <v>5.6842484775240845</v>
          </cell>
          <cell r="W466">
            <v>17.754098898135695</v>
          </cell>
        </row>
        <row r="467">
          <cell r="B467" t="str">
            <v>1997B0299</v>
          </cell>
          <cell r="K467">
            <v>80.462530150840308</v>
          </cell>
          <cell r="L467">
            <v>41.655418465763113</v>
          </cell>
          <cell r="M467">
            <v>333.09792573879304</v>
          </cell>
          <cell r="U467">
            <v>5.8950687584339274</v>
          </cell>
          <cell r="W467">
            <v>21.316916857353998</v>
          </cell>
        </row>
        <row r="468">
          <cell r="B468" t="str">
            <v>1997B0302</v>
          </cell>
          <cell r="K468">
            <v>80.425740355902747</v>
          </cell>
          <cell r="L468">
            <v>41.642551244146084</v>
          </cell>
          <cell r="M468">
            <v>332.8098652846196</v>
          </cell>
          <cell r="U468">
            <v>5.8945151628703405</v>
          </cell>
          <cell r="W468">
            <v>21.309213464171318</v>
          </cell>
        </row>
        <row r="469">
          <cell r="B469" t="str">
            <v>1997A0364</v>
          </cell>
          <cell r="K469">
            <v>88.61082324572449</v>
          </cell>
          <cell r="L469">
            <v>43.952413675733261</v>
          </cell>
          <cell r="M469">
            <v>362.27615427687095</v>
          </cell>
          <cell r="U469">
            <v>5.8802684233531783</v>
          </cell>
          <cell r="W469">
            <v>23.267598365499932</v>
          </cell>
        </row>
        <row r="470">
          <cell r="B470" t="str">
            <v>1997A0367</v>
          </cell>
          <cell r="K470">
            <v>88.611078968720719</v>
          </cell>
          <cell r="L470">
            <v>43.951126285941967</v>
          </cell>
          <cell r="M470">
            <v>362.37032833445642</v>
          </cell>
          <cell r="U470">
            <v>5.8803824709605372</v>
          </cell>
          <cell r="W470">
            <v>23.272685550314669</v>
          </cell>
        </row>
        <row r="471">
          <cell r="B471" t="str">
            <v>1997B0305</v>
          </cell>
          <cell r="K471">
            <v>78.731126088568516</v>
          </cell>
          <cell r="L471">
            <v>41.13689331955414</v>
          </cell>
          <cell r="M471">
            <v>329.50856439109168</v>
          </cell>
          <cell r="U471">
            <v>5.9260243896334295</v>
          </cell>
          <cell r="W471">
            <v>21.208511703435214</v>
          </cell>
        </row>
        <row r="472">
          <cell r="B472" t="str">
            <v>1997A0370</v>
          </cell>
          <cell r="K472">
            <v>78.714760648943127</v>
          </cell>
          <cell r="L472">
            <v>41.091723124558726</v>
          </cell>
          <cell r="M472">
            <v>333.12547395946831</v>
          </cell>
          <cell r="U472">
            <v>5.9323826706951408</v>
          </cell>
          <cell r="W472">
            <v>21.492956972717366</v>
          </cell>
        </row>
        <row r="473">
          <cell r="B473" t="str">
            <v>1997A0371</v>
          </cell>
          <cell r="K473">
            <v>93.504472381958792</v>
          </cell>
          <cell r="L473">
            <v>44.749490004945386</v>
          </cell>
          <cell r="M473">
            <v>360.23677605133946</v>
          </cell>
          <cell r="U473">
            <v>5.6790856073259004</v>
          </cell>
          <cell r="W473">
            <v>18.881997465431329</v>
          </cell>
        </row>
        <row r="474">
          <cell r="B474" t="str">
            <v>1997A0378</v>
          </cell>
          <cell r="K474">
            <v>93.596078780602795</v>
          </cell>
          <cell r="L474">
            <v>44.719548543862601</v>
          </cell>
          <cell r="M474">
            <v>389.03738003030821</v>
          </cell>
          <cell r="U474">
            <v>5.7041605528203405</v>
          </cell>
          <cell r="W474">
            <v>19.082605764943594</v>
          </cell>
        </row>
        <row r="475">
          <cell r="B475" t="str">
            <v>1997A0375</v>
          </cell>
          <cell r="K475">
            <v>88.429257175802519</v>
          </cell>
          <cell r="L475">
            <v>43.863415683516052</v>
          </cell>
          <cell r="M475">
            <v>363.51572244469241</v>
          </cell>
          <cell r="U475">
            <v>5.8822707404910402</v>
          </cell>
          <cell r="W475">
            <v>23.148421144095053</v>
          </cell>
        </row>
        <row r="476">
          <cell r="B476" t="str">
            <v>1997A0374</v>
          </cell>
          <cell r="K476">
            <v>88.63366230916381</v>
          </cell>
          <cell r="L476">
            <v>43.951571854719958</v>
          </cell>
          <cell r="M476">
            <v>362.52261372600577</v>
          </cell>
          <cell r="U476">
            <v>5.8795681305285301</v>
          </cell>
          <cell r="W476">
            <v>23.261780173547201</v>
          </cell>
        </row>
        <row r="477">
          <cell r="B477" t="str">
            <v>1997B0308</v>
          </cell>
          <cell r="K477">
            <v>78.698783683649822</v>
          </cell>
          <cell r="L477">
            <v>41.12087083248916</v>
          </cell>
          <cell r="M477">
            <v>329.32817364861955</v>
          </cell>
          <cell r="U477">
            <v>5.9261360611476848</v>
          </cell>
          <cell r="W477">
            <v>21.195380433517602</v>
          </cell>
        </row>
        <row r="478">
          <cell r="B478" t="str">
            <v>1997B0311</v>
          </cell>
          <cell r="K478">
            <v>78.698787420123509</v>
          </cell>
          <cell r="L478">
            <v>41.120056304373904</v>
          </cell>
          <cell r="M478">
            <v>329.3351727159357</v>
          </cell>
          <cell r="U478">
            <v>5.926318512602931</v>
          </cell>
          <cell r="W478">
            <v>21.194668137808268</v>
          </cell>
        </row>
        <row r="479">
          <cell r="B479" t="str">
            <v>1997A0376</v>
          </cell>
          <cell r="K479">
            <v>87.445069216649159</v>
          </cell>
          <cell r="L479">
            <v>43.344610760110292</v>
          </cell>
          <cell r="M479">
            <v>372.39233193277312</v>
          </cell>
          <cell r="U479">
            <v>5.8952914262276792</v>
          </cell>
          <cell r="W479">
            <v>22.581538559676996</v>
          </cell>
        </row>
        <row r="480">
          <cell r="B480" t="str">
            <v>1997A0377</v>
          </cell>
          <cell r="K480">
            <v>93.160732877021559</v>
          </cell>
          <cell r="L480">
            <v>44.518076201819412</v>
          </cell>
          <cell r="M480">
            <v>383.18480458221023</v>
          </cell>
          <cell r="U480">
            <v>5.7010545020721031</v>
          </cell>
          <cell r="W480">
            <v>18.766155054245282</v>
          </cell>
        </row>
        <row r="481">
          <cell r="B481" t="str">
            <v>1997B0314</v>
          </cell>
          <cell r="K481">
            <v>78.946156300995781</v>
          </cell>
          <cell r="L481">
            <v>41.165891700339678</v>
          </cell>
          <cell r="M481">
            <v>329.66819173588385</v>
          </cell>
          <cell r="U481">
            <v>5.9250440184320352</v>
          </cell>
          <cell r="W481">
            <v>21.064461802578769</v>
          </cell>
        </row>
        <row r="482">
          <cell r="B482" t="str">
            <v>1997A0380</v>
          </cell>
          <cell r="K482">
            <v>93.586723796169551</v>
          </cell>
          <cell r="L482">
            <v>44.712640293397612</v>
          </cell>
          <cell r="M482">
            <v>389.19961976615855</v>
          </cell>
          <cell r="U482">
            <v>5.7045143079804017</v>
          </cell>
          <cell r="W482">
            <v>19.089030206977778</v>
          </cell>
        </row>
        <row r="483">
          <cell r="B483" t="str">
            <v>1997A0379</v>
          </cell>
          <cell r="K483">
            <v>93.588018877637126</v>
          </cell>
          <cell r="L483">
            <v>44.718598959662451</v>
          </cell>
          <cell r="M483">
            <v>388.66042194092825</v>
          </cell>
          <cell r="U483">
            <v>5.7036606792742619</v>
          </cell>
          <cell r="W483">
            <v>19.056640616540086</v>
          </cell>
        </row>
        <row r="484">
          <cell r="B484" t="str">
            <v>1997A0383</v>
          </cell>
          <cell r="K484">
            <v>80.259312042971544</v>
          </cell>
          <cell r="L484">
            <v>41.539117486253886</v>
          </cell>
          <cell r="M484">
            <v>288.14206311259863</v>
          </cell>
          <cell r="U484">
            <v>5.8468558397143191</v>
          </cell>
          <cell r="W484">
            <v>20.959884577097775</v>
          </cell>
        </row>
        <row r="485">
          <cell r="B485" t="str">
            <v>1997A0384</v>
          </cell>
          <cell r="K485">
            <v>80.26490025519341</v>
          </cell>
          <cell r="L485">
            <v>41.541386927471351</v>
          </cell>
          <cell r="M485">
            <v>288.20522922636104</v>
          </cell>
          <cell r="U485">
            <v>5.8468870530205344</v>
          </cell>
          <cell r="W485">
            <v>20.961138295487107</v>
          </cell>
        </row>
        <row r="486">
          <cell r="B486" t="str">
            <v>1997B0317</v>
          </cell>
          <cell r="K486">
            <v>79.268498940492066</v>
          </cell>
          <cell r="L486">
            <v>41.222257973390356</v>
          </cell>
          <cell r="M486">
            <v>330.08549033236636</v>
          </cell>
          <cell r="U486">
            <v>5.9229952730941076</v>
          </cell>
          <cell r="W486">
            <v>20.883224764390498</v>
          </cell>
        </row>
        <row r="487">
          <cell r="B487" t="str">
            <v>1997A0386</v>
          </cell>
          <cell r="K487">
            <v>93.593512224776077</v>
          </cell>
          <cell r="L487">
            <v>44.712844142639852</v>
          </cell>
          <cell r="M487">
            <v>389.5786716241339</v>
          </cell>
          <cell r="U487">
            <v>5.7050311852797027</v>
          </cell>
          <cell r="W487">
            <v>19.11465195994592</v>
          </cell>
        </row>
        <row r="488">
          <cell r="B488" t="str">
            <v>1997A0388</v>
          </cell>
          <cell r="K488">
            <v>93.60001887194197</v>
          </cell>
          <cell r="L488">
            <v>44.710780960688375</v>
          </cell>
          <cell r="M488">
            <v>390.17529947696977</v>
          </cell>
          <cell r="U488">
            <v>5.7058899141893029</v>
          </cell>
          <cell r="W488">
            <v>19.153432703222542</v>
          </cell>
        </row>
        <row r="489">
          <cell r="B489" t="str">
            <v>1997A0385</v>
          </cell>
          <cell r="K489">
            <v>88.488580055006224</v>
          </cell>
          <cell r="L489">
            <v>43.787289442472662</v>
          </cell>
          <cell r="M489">
            <v>379.46427869818609</v>
          </cell>
          <cell r="U489">
            <v>5.8824267345295</v>
          </cell>
          <cell r="W489">
            <v>22.851489138497804</v>
          </cell>
        </row>
        <row r="490">
          <cell r="B490" t="str">
            <v>1997A0387</v>
          </cell>
          <cell r="K490">
            <v>93.592980003384099</v>
          </cell>
          <cell r="L490">
            <v>44.713180845516078</v>
          </cell>
          <cell r="M490">
            <v>389.51252115059219</v>
          </cell>
          <cell r="U490">
            <v>5.7049339296108297</v>
          </cell>
          <cell r="W490">
            <v>19.110422276311336</v>
          </cell>
        </row>
        <row r="491">
          <cell r="B491" t="str">
            <v>1997A0389</v>
          </cell>
          <cell r="K491">
            <v>88.127226292927432</v>
          </cell>
          <cell r="L491">
            <v>43.66427913749186</v>
          </cell>
          <cell r="M491">
            <v>381.41220254919551</v>
          </cell>
          <cell r="U491">
            <v>5.9000638719219145</v>
          </cell>
          <cell r="W491">
            <v>23.070015145242412</v>
          </cell>
        </row>
        <row r="492">
          <cell r="B492" t="str">
            <v>1997B0320</v>
          </cell>
          <cell r="K492">
            <v>79.779387365005249</v>
          </cell>
          <cell r="L492">
            <v>41.467001300147778</v>
          </cell>
          <cell r="M492">
            <v>323.63620342305461</v>
          </cell>
          <cell r="U492">
            <v>5.897894953306368</v>
          </cell>
          <cell r="W492">
            <v>20.933770207478442</v>
          </cell>
        </row>
        <row r="493">
          <cell r="B493" t="str">
            <v>1997B0323</v>
          </cell>
          <cell r="K493">
            <v>79.945068549872602</v>
          </cell>
          <cell r="L493">
            <v>41.552729650194649</v>
          </cell>
          <cell r="M493">
            <v>321.82919877318875</v>
          </cell>
          <cell r="U493">
            <v>5.8899462823368109</v>
          </cell>
          <cell r="W493">
            <v>20.933553824682271</v>
          </cell>
        </row>
        <row r="494">
          <cell r="B494" t="str">
            <v>1997A0395</v>
          </cell>
          <cell r="K494">
            <v>93.746224511569011</v>
          </cell>
          <cell r="L494">
            <v>45.292537629847118</v>
          </cell>
          <cell r="M494">
            <v>393.84231407723922</v>
          </cell>
          <cell r="U494">
            <v>5.6790215678162621</v>
          </cell>
          <cell r="W494">
            <v>19.153118192368165</v>
          </cell>
        </row>
        <row r="495">
          <cell r="B495" t="str">
            <v>1997A0392</v>
          </cell>
          <cell r="K495">
            <v>94.156097772849449</v>
          </cell>
          <cell r="L495">
            <v>45.057869043441649</v>
          </cell>
          <cell r="M495">
            <v>393.25774364468026</v>
          </cell>
          <cell r="U495">
            <v>5.7019248009404766</v>
          </cell>
          <cell r="W495">
            <v>19.361783047178189</v>
          </cell>
        </row>
        <row r="496">
          <cell r="B496" t="str">
            <v>1997B0326</v>
          </cell>
          <cell r="K496">
            <v>79.891947598832402</v>
          </cell>
          <cell r="L496">
            <v>41.621147035289496</v>
          </cell>
          <cell r="M496">
            <v>320.8413714982791</v>
          </cell>
          <cell r="U496">
            <v>5.8936687763081075</v>
          </cell>
          <cell r="W496">
            <v>20.837310414499196</v>
          </cell>
        </row>
        <row r="497">
          <cell r="B497" t="str">
            <v>1997A0401</v>
          </cell>
          <cell r="K497">
            <v>93.343821342232644</v>
          </cell>
          <cell r="L497">
            <v>45.484622058981692</v>
          </cell>
          <cell r="M497">
            <v>389.72800270571429</v>
          </cell>
          <cell r="U497">
            <v>5.650295843769042</v>
          </cell>
          <cell r="W497">
            <v>19.533871572797842</v>
          </cell>
        </row>
        <row r="498">
          <cell r="B498" t="str">
            <v>1997B0328</v>
          </cell>
          <cell r="K498">
            <v>79.071878966688459</v>
          </cell>
          <cell r="L498">
            <v>41.653411736429042</v>
          </cell>
          <cell r="M498">
            <v>324.43073904512755</v>
          </cell>
          <cell r="U498">
            <v>5.9400684353564417</v>
          </cell>
          <cell r="W498">
            <v>20.330729681621975</v>
          </cell>
        </row>
        <row r="499">
          <cell r="B499" t="str">
            <v>1997A0398</v>
          </cell>
          <cell r="K499">
            <v>93.333754575748571</v>
          </cell>
          <cell r="L499">
            <v>45.491727986411114</v>
          </cell>
          <cell r="M499">
            <v>388.8492515361923</v>
          </cell>
          <cell r="U499">
            <v>5.6487794283796822</v>
          </cell>
          <cell r="W499">
            <v>19.475329174915661</v>
          </cell>
        </row>
        <row r="500">
          <cell r="B500" t="str">
            <v>1997B0327</v>
          </cell>
          <cell r="K500">
            <v>79.057911373793829</v>
          </cell>
          <cell r="L500">
            <v>41.647242636947126</v>
          </cell>
          <cell r="M500">
            <v>324.39811378422036</v>
          </cell>
          <cell r="U500">
            <v>5.9400637280225297</v>
          </cell>
          <cell r="W500">
            <v>20.326144404532158</v>
          </cell>
        </row>
        <row r="501">
          <cell r="B501" t="str">
            <v>1997B0329</v>
          </cell>
          <cell r="K501">
            <v>79.087538069960218</v>
          </cell>
          <cell r="L501">
            <v>41.659901129304465</v>
          </cell>
          <cell r="M501">
            <v>324.49164942104034</v>
          </cell>
          <cell r="U501">
            <v>5.9399938874492566</v>
          </cell>
          <cell r="W501">
            <v>20.336500130055967</v>
          </cell>
        </row>
        <row r="502">
          <cell r="B502" t="str">
            <v>1997A0404</v>
          </cell>
          <cell r="K502">
            <v>93.363035242328152</v>
          </cell>
          <cell r="L502">
            <v>45.493258143382988</v>
          </cell>
          <cell r="M502">
            <v>389.63314132980622</v>
          </cell>
          <cell r="U502">
            <v>5.6501763350142058</v>
          </cell>
          <cell r="W502">
            <v>19.526556443494307</v>
          </cell>
        </row>
        <row r="503">
          <cell r="B503" t="str">
            <v>1997B0332</v>
          </cell>
          <cell r="K503">
            <v>77.664777283293574</v>
          </cell>
          <cell r="L503">
            <v>40.956498846047303</v>
          </cell>
          <cell r="M503">
            <v>325.40710724193582</v>
          </cell>
          <cell r="U503">
            <v>5.9442475984056342</v>
          </cell>
          <cell r="W503">
            <v>20.515106679057556</v>
          </cell>
        </row>
        <row r="504">
          <cell r="B504" t="str">
            <v>1997B0335</v>
          </cell>
          <cell r="K504">
            <v>77.645845277304772</v>
          </cell>
          <cell r="L504">
            <v>40.947456938586015</v>
          </cell>
          <cell r="M504">
            <v>325.57808397934872</v>
          </cell>
          <cell r="U504">
            <v>5.9449078584827655</v>
          </cell>
          <cell r="W504">
            <v>20.530450290043621</v>
          </cell>
        </row>
        <row r="505">
          <cell r="B505" t="str">
            <v>1997A0411</v>
          </cell>
          <cell r="K505">
            <v>93.283385444661064</v>
          </cell>
          <cell r="L505">
            <v>45.614047449387741</v>
          </cell>
          <cell r="M505">
            <v>374.70345054961348</v>
          </cell>
          <cell r="U505">
            <v>5.6272654514329101</v>
          </cell>
          <cell r="W505">
            <v>18.563056437417444</v>
          </cell>
        </row>
        <row r="506">
          <cell r="B506" t="str">
            <v>1997A0407</v>
          </cell>
          <cell r="K506">
            <v>93.394705304547571</v>
          </cell>
          <cell r="L506">
            <v>45.675140613242419</v>
          </cell>
          <cell r="M506">
            <v>376.0937867525638</v>
          </cell>
          <cell r="U506">
            <v>5.6272187247834262</v>
          </cell>
          <cell r="W506">
            <v>18.615406043488793</v>
          </cell>
        </row>
        <row r="507">
          <cell r="B507" t="str">
            <v>1997A0410</v>
          </cell>
          <cell r="K507">
            <v>93.385741842211232</v>
          </cell>
          <cell r="L507">
            <v>45.659234076880836</v>
          </cell>
          <cell r="M507">
            <v>377.08621636463477</v>
          </cell>
          <cell r="U507">
            <v>5.6288870511440603</v>
          </cell>
          <cell r="W507">
            <v>18.682518727439135</v>
          </cell>
        </row>
        <row r="508">
          <cell r="B508" t="str">
            <v>1997A0414</v>
          </cell>
          <cell r="K508">
            <v>91.84277586179482</v>
          </cell>
          <cell r="L508">
            <v>44.787648291016154</v>
          </cell>
          <cell r="M508">
            <v>357.58641554597335</v>
          </cell>
          <cell r="U508">
            <v>5.6312214004764076</v>
          </cell>
          <cell r="W508">
            <v>17.969392452114121</v>
          </cell>
        </row>
        <row r="509">
          <cell r="B509" t="str">
            <v>1997A0417</v>
          </cell>
          <cell r="K509">
            <v>91.837955818081809</v>
          </cell>
          <cell r="L509">
            <v>44.794512104017073</v>
          </cell>
          <cell r="M509">
            <v>357.21151883277071</v>
          </cell>
          <cell r="U509">
            <v>5.6302704402496389</v>
          </cell>
          <cell r="W509">
            <v>17.940379631634322</v>
          </cell>
        </row>
        <row r="510">
          <cell r="B510" t="str">
            <v>1997A0420</v>
          </cell>
          <cell r="K510">
            <v>83.928450959450345</v>
          </cell>
          <cell r="L510">
            <v>43.552086795625343</v>
          </cell>
          <cell r="M510">
            <v>339.45429052159278</v>
          </cell>
          <cell r="U510">
            <v>5.8961952452664042</v>
          </cell>
          <cell r="W510">
            <v>22.125451633987659</v>
          </cell>
        </row>
        <row r="511">
          <cell r="B511" t="str">
            <v>1997A0421</v>
          </cell>
          <cell r="K511">
            <v>78.724293614739366</v>
          </cell>
          <cell r="L511">
            <v>41.485117516656686</v>
          </cell>
          <cell r="M511">
            <v>317.94877171959251</v>
          </cell>
          <cell r="U511">
            <v>5.9451091122168966</v>
          </cell>
          <cell r="W511">
            <v>20.774924987297783</v>
          </cell>
        </row>
        <row r="512">
          <cell r="B512" t="str">
            <v>1997A0429</v>
          </cell>
          <cell r="K512">
            <v>91.872656233261694</v>
          </cell>
          <cell r="L512">
            <v>44.843181019507355</v>
          </cell>
          <cell r="M512">
            <v>355.026120019838</v>
          </cell>
          <cell r="U512">
            <v>5.6260407343031904</v>
          </cell>
          <cell r="W512">
            <v>17.783964627376427</v>
          </cell>
        </row>
        <row r="513">
          <cell r="B513" t="str">
            <v>1997B0338</v>
          </cell>
          <cell r="K513">
            <v>77.703192618484366</v>
          </cell>
          <cell r="L513">
            <v>40.969652166484735</v>
          </cell>
          <cell r="M513">
            <v>325.31878531020232</v>
          </cell>
          <cell r="U513">
            <v>5.9436937863957402</v>
          </cell>
          <cell r="W513">
            <v>20.506625066320581</v>
          </cell>
        </row>
        <row r="514">
          <cell r="B514" t="str">
            <v>1997B0341</v>
          </cell>
          <cell r="K514">
            <v>78.815460311346499</v>
          </cell>
          <cell r="L514">
            <v>40.660386270880679</v>
          </cell>
          <cell r="M514">
            <v>323.17522556217989</v>
          </cell>
          <cell r="U514">
            <v>5.9254654627192354</v>
          </cell>
          <cell r="W514">
            <v>21.183978888167569</v>
          </cell>
        </row>
        <row r="515">
          <cell r="B515" t="str">
            <v>1997A0425</v>
          </cell>
          <cell r="K515">
            <v>91.876846699374198</v>
          </cell>
          <cell r="L515">
            <v>44.846349764988709</v>
          </cell>
          <cell r="M515">
            <v>354.8970907356001</v>
          </cell>
          <cell r="U515">
            <v>5.6258358112290008</v>
          </cell>
          <cell r="W515">
            <v>17.775163131510748</v>
          </cell>
        </row>
        <row r="516">
          <cell r="B516" t="str">
            <v>1997A0422</v>
          </cell>
          <cell r="K516">
            <v>91.844830930835684</v>
          </cell>
          <cell r="L516">
            <v>44.800816556832416</v>
          </cell>
          <cell r="M516">
            <v>356.94476765234657</v>
          </cell>
          <cell r="U516">
            <v>5.6298093802264688</v>
          </cell>
          <cell r="W516">
            <v>17.921821768237912</v>
          </cell>
        </row>
        <row r="517">
          <cell r="B517" t="str">
            <v>1997A0428</v>
          </cell>
          <cell r="K517">
            <v>91.873186082643258</v>
          </cell>
          <cell r="L517">
            <v>44.844882739648888</v>
          </cell>
          <cell r="M517">
            <v>354.94501490559787</v>
          </cell>
          <cell r="U517">
            <v>5.6258679034448491</v>
          </cell>
          <cell r="W517">
            <v>17.778006298111954</v>
          </cell>
        </row>
        <row r="518">
          <cell r="B518" t="str">
            <v>1997A0434</v>
          </cell>
          <cell r="K518">
            <v>87.65162793636658</v>
          </cell>
          <cell r="L518">
            <v>44.492310919142021</v>
          </cell>
          <cell r="M518">
            <v>365.72817679558011</v>
          </cell>
          <cell r="U518">
            <v>5.8511485514462134</v>
          </cell>
          <cell r="W518">
            <v>22.727812736236594</v>
          </cell>
        </row>
        <row r="519">
          <cell r="B519" t="str">
            <v>1997A0435</v>
          </cell>
          <cell r="K519">
            <v>87.653706799297609</v>
          </cell>
          <cell r="L519">
            <v>44.497164640803845</v>
          </cell>
          <cell r="M519">
            <v>365.54526534859525</v>
          </cell>
          <cell r="U519">
            <v>5.8513508366415188</v>
          </cell>
          <cell r="W519">
            <v>22.724739783949012</v>
          </cell>
        </row>
        <row r="520">
          <cell r="B520" t="str">
            <v>1997B0344</v>
          </cell>
          <cell r="K520">
            <v>79.253860792895452</v>
          </cell>
          <cell r="L520">
            <v>41.193118342018039</v>
          </cell>
          <cell r="M520">
            <v>320.89085733287192</v>
          </cell>
          <cell r="U520">
            <v>5.9127474648960137</v>
          </cell>
          <cell r="W520">
            <v>21.072503197885858</v>
          </cell>
        </row>
        <row r="521">
          <cell r="B521" t="str">
            <v>1997A0431</v>
          </cell>
          <cell r="K521">
            <v>93.186574762339859</v>
          </cell>
          <cell r="L521">
            <v>45.431752255018509</v>
          </cell>
          <cell r="M521">
            <v>369.83665604481166</v>
          </cell>
          <cell r="U521">
            <v>5.6263159640408871</v>
          </cell>
          <cell r="W521">
            <v>18.310969264038043</v>
          </cell>
        </row>
        <row r="522">
          <cell r="B522" t="str">
            <v>1997A0430</v>
          </cell>
          <cell r="K522">
            <v>91.870447354892207</v>
          </cell>
          <cell r="L522">
            <v>44.839038471310118</v>
          </cell>
          <cell r="M522">
            <v>355.21724709784411</v>
          </cell>
          <cell r="U522">
            <v>5.6264279271310116</v>
          </cell>
          <cell r="W522">
            <v>17.797811280928691</v>
          </cell>
        </row>
        <row r="523">
          <cell r="B523" t="str">
            <v>1997A0436</v>
          </cell>
          <cell r="K523">
            <v>80.377466779161765</v>
          </cell>
          <cell r="L523">
            <v>41.061402492676145</v>
          </cell>
          <cell r="M523">
            <v>256.74077835988453</v>
          </cell>
          <cell r="U523">
            <v>5.155852655500909</v>
          </cell>
          <cell r="W523">
            <v>14.616550587565488</v>
          </cell>
        </row>
        <row r="524">
          <cell r="B524" t="str">
            <v>1997A0437</v>
          </cell>
          <cell r="K524">
            <v>93.427034514592677</v>
          </cell>
          <cell r="L524">
            <v>45.729808567224204</v>
          </cell>
          <cell r="M524">
            <v>372.73011975640173</v>
          </cell>
          <cell r="U524">
            <v>5.6215684663710404</v>
          </cell>
          <cell r="W524">
            <v>18.387843734675215</v>
          </cell>
        </row>
        <row r="525">
          <cell r="B525" t="str">
            <v>1997A0440</v>
          </cell>
          <cell r="K525">
            <v>93.412793819810858</v>
          </cell>
          <cell r="L525">
            <v>45.722597561473371</v>
          </cell>
          <cell r="M525">
            <v>372.86510701841712</v>
          </cell>
          <cell r="U525">
            <v>5.6217670429566944</v>
          </cell>
          <cell r="W525">
            <v>18.397610723743156</v>
          </cell>
        </row>
        <row r="526">
          <cell r="B526" t="str">
            <v>1997B0350</v>
          </cell>
          <cell r="K526">
            <v>79.2186844190404</v>
          </cell>
          <cell r="L526">
            <v>41.860464464846586</v>
          </cell>
          <cell r="M526">
            <v>313.00762119571925</v>
          </cell>
          <cell r="U526">
            <v>5.9326177199624803</v>
          </cell>
          <cell r="W526">
            <v>19.959302710278539</v>
          </cell>
        </row>
        <row r="527">
          <cell r="B527" t="str">
            <v>1997B0347</v>
          </cell>
          <cell r="K527">
            <v>79.467492001162242</v>
          </cell>
          <cell r="L527">
            <v>41.985445570455887</v>
          </cell>
          <cell r="M527">
            <v>318.43379539078154</v>
          </cell>
          <cell r="U527">
            <v>5.9126499150514826</v>
          </cell>
          <cell r="W527">
            <v>20.555183638238191</v>
          </cell>
        </row>
        <row r="528">
          <cell r="B528" t="str">
            <v>1997A0441</v>
          </cell>
          <cell r="K528">
            <v>93.418459919200458</v>
          </cell>
          <cell r="L528">
            <v>45.724831476206319</v>
          </cell>
          <cell r="M528">
            <v>372.8621054696066</v>
          </cell>
          <cell r="U528">
            <v>5.6217742716602581</v>
          </cell>
          <cell r="W528">
            <v>18.397131230420371</v>
          </cell>
        </row>
        <row r="529">
          <cell r="B529" t="str">
            <v>1997B0353</v>
          </cell>
          <cell r="K529">
            <v>78.671668887790233</v>
          </cell>
          <cell r="L529">
            <v>41.562809245173149</v>
          </cell>
          <cell r="M529">
            <v>313.53447950349118</v>
          </cell>
          <cell r="U529">
            <v>5.937686508084087</v>
          </cell>
          <cell r="W529">
            <v>19.890934985042279</v>
          </cell>
        </row>
        <row r="530">
          <cell r="B530" t="str">
            <v>1997A0449</v>
          </cell>
          <cell r="K530">
            <v>85.778795944354158</v>
          </cell>
          <cell r="L530">
            <v>43.724067852619775</v>
          </cell>
          <cell r="M530">
            <v>364.66136172597368</v>
          </cell>
          <cell r="U530">
            <v>5.8913235858896034</v>
          </cell>
          <cell r="W530">
            <v>23.063155172036986</v>
          </cell>
        </row>
        <row r="531">
          <cell r="B531" t="str">
            <v>1997A0448</v>
          </cell>
          <cell r="K531">
            <v>93.785469095840881</v>
          </cell>
          <cell r="L531">
            <v>45.516668280782511</v>
          </cell>
          <cell r="M531">
            <v>376.36314318592804</v>
          </cell>
          <cell r="U531">
            <v>5.6303156157652472</v>
          </cell>
          <cell r="W531">
            <v>18.555087935722504</v>
          </cell>
        </row>
        <row r="532">
          <cell r="B532" t="str">
            <v>1997A0444</v>
          </cell>
          <cell r="K532">
            <v>93.404534255133086</v>
          </cell>
          <cell r="L532">
            <v>45.71208875063428</v>
          </cell>
          <cell r="M532">
            <v>373.4484274183979</v>
          </cell>
          <cell r="U532">
            <v>5.6227411244312613</v>
          </cell>
          <cell r="W532">
            <v>18.437204221861325</v>
          </cell>
        </row>
        <row r="533">
          <cell r="B533" t="str">
            <v>1997A0447</v>
          </cell>
          <cell r="K533">
            <v>93.402046274979227</v>
          </cell>
          <cell r="L533">
            <v>45.715294348295927</v>
          </cell>
          <cell r="M533">
            <v>373.11554447215298</v>
          </cell>
          <cell r="U533">
            <v>5.6221695706899419</v>
          </cell>
          <cell r="W533">
            <v>18.414962566916046</v>
          </cell>
        </row>
        <row r="534">
          <cell r="B534" t="str">
            <v>1997A0451</v>
          </cell>
          <cell r="K534">
            <v>94.589861293899986</v>
          </cell>
          <cell r="L534">
            <v>45.377872896120223</v>
          </cell>
          <cell r="M534">
            <v>375.85087931591011</v>
          </cell>
          <cell r="U534">
            <v>5.6338611028110464</v>
          </cell>
          <cell r="W534">
            <v>18.392898624612659</v>
          </cell>
        </row>
        <row r="535">
          <cell r="B535" t="str">
            <v>1997A0450</v>
          </cell>
          <cell r="K535">
            <v>85.775952116404198</v>
          </cell>
          <cell r="L535">
            <v>43.723739888807934</v>
          </cell>
          <cell r="M535">
            <v>364.67550299837472</v>
          </cell>
          <cell r="U535">
            <v>5.8914918674326069</v>
          </cell>
          <cell r="W535">
            <v>23.067090962170042</v>
          </cell>
        </row>
        <row r="536">
          <cell r="B536" t="str">
            <v>1997A0456</v>
          </cell>
          <cell r="K536">
            <v>94.582421515974175</v>
          </cell>
          <cell r="L536">
            <v>45.373926492633672</v>
          </cell>
          <cell r="M536">
            <v>376.03956298626053</v>
          </cell>
          <cell r="U536">
            <v>5.6341582161066048</v>
          </cell>
          <cell r="W536">
            <v>18.406191004634998</v>
          </cell>
        </row>
        <row r="537">
          <cell r="B537" t="str">
            <v>1997A0454</v>
          </cell>
          <cell r="K537">
            <v>94.568269024180196</v>
          </cell>
          <cell r="L537">
            <v>45.370634308877115</v>
          </cell>
          <cell r="M537">
            <v>375.76846637959591</v>
          </cell>
          <cell r="U537">
            <v>5.6336733661642926</v>
          </cell>
          <cell r="W537">
            <v>18.388439861212323</v>
          </cell>
        </row>
        <row r="538">
          <cell r="B538" t="str">
            <v>1997A0455</v>
          </cell>
          <cell r="K538">
            <v>94.585364811483572</v>
          </cell>
          <cell r="L538">
            <v>45.375653827746433</v>
          </cell>
          <cell r="M538">
            <v>375.94009293063397</v>
          </cell>
          <cell r="U538">
            <v>5.6339993003816797</v>
          </cell>
          <cell r="W538">
            <v>18.399236617822769</v>
          </cell>
        </row>
        <row r="539">
          <cell r="B539" t="str">
            <v>1997A0457</v>
          </cell>
          <cell r="K539">
            <v>77.987973668934643</v>
          </cell>
          <cell r="L539">
            <v>41.166893151536854</v>
          </cell>
          <cell r="M539">
            <v>317.93285586392119</v>
          </cell>
          <cell r="U539">
            <v>5.896553200095493</v>
          </cell>
          <cell r="W539">
            <v>21.329358931363771</v>
          </cell>
        </row>
        <row r="540">
          <cell r="B540" t="str">
            <v>1997B0356</v>
          </cell>
          <cell r="K540">
            <v>77.536267104943732</v>
          </cell>
          <cell r="L540">
            <v>40.939076029093961</v>
          </cell>
          <cell r="M540">
            <v>320.1515014726624</v>
          </cell>
          <cell r="U540">
            <v>5.9502913929247594</v>
          </cell>
          <cell r="W540">
            <v>20.304537027725996</v>
          </cell>
        </row>
        <row r="541">
          <cell r="B541" t="str">
            <v>1997A0458</v>
          </cell>
          <cell r="K541">
            <v>77.962753947065522</v>
          </cell>
          <cell r="L541">
            <v>41.161488804867815</v>
          </cell>
          <cell r="M541">
            <v>317.64618428151789</v>
          </cell>
          <cell r="U541">
            <v>5.8965624893951203</v>
          </cell>
          <cell r="W541">
            <v>21.320898556801151</v>
          </cell>
        </row>
        <row r="542">
          <cell r="B542" t="str">
            <v>1997A0459</v>
          </cell>
          <cell r="K542">
            <v>94.61305770142576</v>
          </cell>
          <cell r="L542">
            <v>45.392486109498563</v>
          </cell>
          <cell r="M542">
            <v>374.91748537058669</v>
          </cell>
          <cell r="U542">
            <v>5.6323595713320618</v>
          </cell>
          <cell r="W542">
            <v>18.327880782284737</v>
          </cell>
        </row>
        <row r="543">
          <cell r="B543" t="str">
            <v>1997B0359</v>
          </cell>
          <cell r="K543">
            <v>78.179191729685499</v>
          </cell>
          <cell r="L543">
            <v>40.938328853347095</v>
          </cell>
          <cell r="M543">
            <v>319.54691804629141</v>
          </cell>
          <cell r="U543">
            <v>5.937845663059143</v>
          </cell>
          <cell r="W543">
            <v>19.857765206118192</v>
          </cell>
        </row>
        <row r="544">
          <cell r="B544" t="str">
            <v>1997B0362</v>
          </cell>
          <cell r="K544">
            <v>79.068809017606412</v>
          </cell>
          <cell r="L544">
            <v>40.984596959736571</v>
          </cell>
          <cell r="M544">
            <v>313.33485174933719</v>
          </cell>
          <cell r="U544">
            <v>5.9235469075905707</v>
          </cell>
          <cell r="W544">
            <v>20.112490420116192</v>
          </cell>
        </row>
        <row r="545">
          <cell r="B545" t="str">
            <v>1997A0465</v>
          </cell>
          <cell r="K545">
            <v>94.827305268310894</v>
          </cell>
          <cell r="L545">
            <v>45.589463127323661</v>
          </cell>
          <cell r="M545">
            <v>357.02819164801747</v>
          </cell>
          <cell r="U545">
            <v>5.6030439974942032</v>
          </cell>
          <cell r="W545">
            <v>17.094248038920803</v>
          </cell>
        </row>
        <row r="546">
          <cell r="B546" t="str">
            <v>1997A0462</v>
          </cell>
          <cell r="K546">
            <v>94.625600408235641</v>
          </cell>
          <cell r="L546">
            <v>45.395440189929708</v>
          </cell>
          <cell r="M546">
            <v>375.15230978997357</v>
          </cell>
          <cell r="U546">
            <v>5.6327802114905268</v>
          </cell>
          <cell r="W546">
            <v>18.343241469310946</v>
          </cell>
        </row>
        <row r="547">
          <cell r="B547" t="str">
            <v>1997A0468</v>
          </cell>
          <cell r="K547">
            <v>94.783681551666987</v>
          </cell>
          <cell r="L547">
            <v>45.541460848775095</v>
          </cell>
          <cell r="M547">
            <v>361.85080125253268</v>
          </cell>
          <cell r="U547">
            <v>5.6109798901086751</v>
          </cell>
          <cell r="W547">
            <v>17.426045319580034</v>
          </cell>
        </row>
        <row r="548">
          <cell r="B548" t="str">
            <v>1997A0471</v>
          </cell>
          <cell r="K548">
            <v>94.896574252868788</v>
          </cell>
          <cell r="L548">
            <v>45.663401105369992</v>
          </cell>
          <cell r="M548">
            <v>349.71183303911505</v>
          </cell>
          <cell r="U548">
            <v>5.5910116961893275</v>
          </cell>
          <cell r="W548">
            <v>16.590712497789127</v>
          </cell>
        </row>
        <row r="549">
          <cell r="B549" t="str">
            <v>1997A0469</v>
          </cell>
          <cell r="K549">
            <v>94.765881938098758</v>
          </cell>
          <cell r="L549">
            <v>45.531041074981573</v>
          </cell>
          <cell r="M549">
            <v>362.4484156226971</v>
          </cell>
          <cell r="U549">
            <v>5.6119343815585854</v>
          </cell>
          <cell r="W549">
            <v>17.467833463890933</v>
          </cell>
        </row>
        <row r="550">
          <cell r="B550" t="str">
            <v>1997B0365</v>
          </cell>
          <cell r="K550">
            <v>80.211570517635749</v>
          </cell>
          <cell r="L550">
            <v>41.12643398689768</v>
          </cell>
          <cell r="M550">
            <v>313.33594602736991</v>
          </cell>
          <cell r="U550">
            <v>5.9397404899583197</v>
          </cell>
          <cell r="W550">
            <v>20.575144831950389</v>
          </cell>
        </row>
        <row r="551">
          <cell r="B551" t="str">
            <v>1997B0368</v>
          </cell>
          <cell r="K551">
            <v>80.718589720196007</v>
          </cell>
          <cell r="L551">
            <v>41.428674808690964</v>
          </cell>
          <cell r="M551">
            <v>311.52113060812735</v>
          </cell>
          <cell r="U551">
            <v>5.9380185807100183</v>
          </cell>
          <cell r="W551">
            <v>20.408881472050105</v>
          </cell>
        </row>
        <row r="552">
          <cell r="B552" t="str">
            <v>1997A0470</v>
          </cell>
          <cell r="K552">
            <v>94.91750581715614</v>
          </cell>
          <cell r="L552">
            <v>45.673318394391899</v>
          </cell>
          <cell r="M552">
            <v>349.3582213373154</v>
          </cell>
          <cell r="U552">
            <v>5.5904711836236931</v>
          </cell>
          <cell r="W552">
            <v>16.56542230861125</v>
          </cell>
        </row>
        <row r="553">
          <cell r="B553" t="str">
            <v>1997B0371</v>
          </cell>
          <cell r="K553">
            <v>80.723912688396013</v>
          </cell>
          <cell r="L553">
            <v>41.444087180882455</v>
          </cell>
          <cell r="M553">
            <v>311.63506385043803</v>
          </cell>
          <cell r="U553">
            <v>5.9379512440332443</v>
          </cell>
          <cell r="W553">
            <v>20.393795771849003</v>
          </cell>
        </row>
        <row r="554">
          <cell r="B554" t="str">
            <v>1997A0474</v>
          </cell>
          <cell r="K554">
            <v>94.930661152235828</v>
          </cell>
          <cell r="L554">
            <v>45.677985082540467</v>
          </cell>
          <cell r="M554">
            <v>349.37009284472441</v>
          </cell>
          <cell r="U554">
            <v>5.5905216651373344</v>
          </cell>
          <cell r="W554">
            <v>16.565519894518378</v>
          </cell>
        </row>
        <row r="555">
          <cell r="B555" t="str">
            <v>1997B0374</v>
          </cell>
          <cell r="K555">
            <v>78.952326660079706</v>
          </cell>
          <cell r="L555">
            <v>41.187340867800501</v>
          </cell>
          <cell r="M555">
            <v>325.20581141943228</v>
          </cell>
          <cell r="U555">
            <v>5.9522903362027826</v>
          </cell>
          <cell r="W555">
            <v>20.194558847972555</v>
          </cell>
        </row>
        <row r="556">
          <cell r="B556" t="str">
            <v>1997B0377</v>
          </cell>
          <cell r="K556">
            <v>78.865487140914439</v>
          </cell>
          <cell r="L556">
            <v>41.167783806456093</v>
          </cell>
          <cell r="M556">
            <v>324.86026785957978</v>
          </cell>
          <cell r="U556">
            <v>5.9519539029194428</v>
          </cell>
          <cell r="W556">
            <v>20.171647721272713</v>
          </cell>
        </row>
        <row r="557">
          <cell r="B557" t="str">
            <v>1997A0480</v>
          </cell>
          <cell r="K557">
            <v>94.892294732301892</v>
          </cell>
          <cell r="L557">
            <v>45.659117792234781</v>
          </cell>
          <cell r="M557">
            <v>350.12129673657006</v>
          </cell>
          <cell r="U557">
            <v>5.5916841500240819</v>
          </cell>
          <cell r="W557">
            <v>16.618914962751319</v>
          </cell>
        </row>
        <row r="558">
          <cell r="B558" t="str">
            <v>1997A0477</v>
          </cell>
          <cell r="K558">
            <v>95.145816004757108</v>
          </cell>
          <cell r="L558">
            <v>45.881343824665628</v>
          </cell>
          <cell r="M558">
            <v>330.575826227243</v>
          </cell>
          <cell r="U558">
            <v>5.5596999204621147</v>
          </cell>
          <cell r="W558">
            <v>15.270019386136266</v>
          </cell>
        </row>
        <row r="559">
          <cell r="B559" t="str">
            <v>1997A0483</v>
          </cell>
          <cell r="K559">
            <v>79.548590737179481</v>
          </cell>
          <cell r="L559">
            <v>41.262633633297384</v>
          </cell>
          <cell r="M559">
            <v>302.05559549484786</v>
          </cell>
          <cell r="U559">
            <v>5.935309246956626</v>
          </cell>
          <cell r="W559">
            <v>20.264785581056792</v>
          </cell>
        </row>
        <row r="560">
          <cell r="B560" t="str">
            <v>1997A0485</v>
          </cell>
          <cell r="K560">
            <v>94.888065128473627</v>
          </cell>
          <cell r="L560">
            <v>45.655080922223938</v>
          </cell>
          <cell r="M560">
            <v>350.49661551207976</v>
          </cell>
          <cell r="U560">
            <v>5.5922998121399647</v>
          </cell>
          <cell r="W560">
            <v>16.644782286294486</v>
          </cell>
        </row>
        <row r="561">
          <cell r="B561" t="str">
            <v>1997A0488</v>
          </cell>
          <cell r="K561">
            <v>79.736911605377841</v>
          </cell>
          <cell r="L561">
            <v>41.556798124030337</v>
          </cell>
          <cell r="M561">
            <v>325.49938987187312</v>
          </cell>
          <cell r="U561">
            <v>5.9600097267802674</v>
          </cell>
          <cell r="W561">
            <v>21.241985442560797</v>
          </cell>
        </row>
        <row r="562">
          <cell r="B562" t="str">
            <v>1997B0380</v>
          </cell>
          <cell r="K562">
            <v>79.553072314881035</v>
          </cell>
          <cell r="L562">
            <v>41.48048189097188</v>
          </cell>
          <cell r="M562">
            <v>324.78581166366007</v>
          </cell>
          <cell r="U562">
            <v>5.9598638173245817</v>
          </cell>
          <cell r="W562">
            <v>21.11062756072857</v>
          </cell>
        </row>
        <row r="563">
          <cell r="B563" t="str">
            <v>1997A0484</v>
          </cell>
          <cell r="K563">
            <v>78.978386261708977</v>
          </cell>
          <cell r="L563">
            <v>41.011278850792522</v>
          </cell>
          <cell r="M563">
            <v>296.14902872124901</v>
          </cell>
          <cell r="U563">
            <v>5.9413974528900013</v>
          </cell>
          <cell r="W563">
            <v>20.047527112382312</v>
          </cell>
        </row>
        <row r="564">
          <cell r="B564" t="str">
            <v>1997A0489</v>
          </cell>
          <cell r="K564">
            <v>93.500244687421088</v>
          </cell>
          <cell r="L564">
            <v>45.458113536896469</v>
          </cell>
          <cell r="M564">
            <v>349.14327245391019</v>
          </cell>
          <cell r="U564">
            <v>5.603353139746277</v>
          </cell>
          <cell r="W564">
            <v>16.652005495886488</v>
          </cell>
        </row>
        <row r="565">
          <cell r="B565" t="str">
            <v>1997A0492</v>
          </cell>
          <cell r="K565">
            <v>92.780870320523931</v>
          </cell>
          <cell r="L565">
            <v>45.353033631150616</v>
          </cell>
          <cell r="M565">
            <v>348.81636412863344</v>
          </cell>
          <cell r="U565">
            <v>5.6096802021635286</v>
          </cell>
          <cell r="W565">
            <v>16.681298699947888</v>
          </cell>
        </row>
        <row r="566">
          <cell r="B566" t="str">
            <v>1997A0495</v>
          </cell>
          <cell r="K566">
            <v>86.153872099904262</v>
          </cell>
          <cell r="L566">
            <v>43.627442766796186</v>
          </cell>
          <cell r="M566">
            <v>359.57436503913948</v>
          </cell>
          <cell r="U566">
            <v>5.9246455438531287</v>
          </cell>
          <cell r="W566">
            <v>23.347874014416849</v>
          </cell>
        </row>
        <row r="567">
          <cell r="B567" t="str">
            <v>1997A0497</v>
          </cell>
          <cell r="K567">
            <v>88.44301812262924</v>
          </cell>
          <cell r="L567">
            <v>44.089945338334637</v>
          </cell>
          <cell r="M567">
            <v>382.90179267342171</v>
          </cell>
          <cell r="U567">
            <v>5.8642874898480128</v>
          </cell>
          <cell r="W567">
            <v>23.268680268121592</v>
          </cell>
        </row>
        <row r="568">
          <cell r="B568" t="str">
            <v>1997A0496</v>
          </cell>
          <cell r="K568">
            <v>86.384225526244805</v>
          </cell>
          <cell r="L568">
            <v>43.541952288411835</v>
          </cell>
          <cell r="M568">
            <v>364.88282567157466</v>
          </cell>
          <cell r="U568">
            <v>5.9160874843823761</v>
          </cell>
          <cell r="W568">
            <v>23.283190899966282</v>
          </cell>
        </row>
        <row r="569">
          <cell r="B569" t="str">
            <v>1997A0498</v>
          </cell>
          <cell r="K569">
            <v>92.812943072125265</v>
          </cell>
          <cell r="L569">
            <v>45.237887499859468</v>
          </cell>
          <cell r="M569">
            <v>361.95770788039482</v>
          </cell>
          <cell r="U569">
            <v>5.6294784761295151</v>
          </cell>
          <cell r="W569">
            <v>17.574028100434322</v>
          </cell>
        </row>
        <row r="570">
          <cell r="B570" t="str">
            <v>1997A0501</v>
          </cell>
          <cell r="K570">
            <v>92.818319897710182</v>
          </cell>
          <cell r="L570">
            <v>45.237471509944847</v>
          </cell>
          <cell r="M570">
            <v>362.25940163797429</v>
          </cell>
          <cell r="U570">
            <v>5.6299748960387763</v>
          </cell>
          <cell r="W570">
            <v>17.594317237840549</v>
          </cell>
        </row>
        <row r="571">
          <cell r="B571" t="str">
            <v>1997A0502</v>
          </cell>
          <cell r="K571">
            <v>92.810605352349</v>
          </cell>
          <cell r="L571">
            <v>45.240132900335567</v>
          </cell>
          <cell r="M571">
            <v>361.61979865771809</v>
          </cell>
          <cell r="U571">
            <v>5.6289563431543623</v>
          </cell>
          <cell r="W571">
            <v>17.551140948657718</v>
          </cell>
        </row>
        <row r="572">
          <cell r="B572" t="str">
            <v>1997B0386</v>
          </cell>
          <cell r="K572">
            <v>79.707234028359693</v>
          </cell>
          <cell r="L572">
            <v>41.568053292805011</v>
          </cell>
          <cell r="M572">
            <v>321.99169704362998</v>
          </cell>
          <cell r="U572">
            <v>5.951482235129177</v>
          </cell>
          <cell r="W572">
            <v>20.914674888186692</v>
          </cell>
        </row>
        <row r="573">
          <cell r="B573" t="str">
            <v>1997B0383</v>
          </cell>
          <cell r="K573">
            <v>79.728582930101226</v>
          </cell>
          <cell r="L573">
            <v>41.576439058122396</v>
          </cell>
          <cell r="M573">
            <v>321.970181366757</v>
          </cell>
          <cell r="U573">
            <v>5.9515890257041741</v>
          </cell>
          <cell r="W573">
            <v>20.922903227852085</v>
          </cell>
        </row>
        <row r="574">
          <cell r="B574" t="str">
            <v>1997A0503</v>
          </cell>
          <cell r="K574">
            <v>92.797516855128436</v>
          </cell>
          <cell r="L574">
            <v>45.232884353533656</v>
          </cell>
          <cell r="M574">
            <v>361.90616081920427</v>
          </cell>
          <cell r="U574">
            <v>5.6293687771529282</v>
          </cell>
          <cell r="W574">
            <v>17.571361434111129</v>
          </cell>
        </row>
        <row r="575">
          <cell r="B575" t="str">
            <v>1997B0392</v>
          </cell>
          <cell r="K575">
            <v>79.658736732323206</v>
          </cell>
          <cell r="L575">
            <v>41.554872901019621</v>
          </cell>
          <cell r="M575">
            <v>320.78205133111857</v>
          </cell>
          <cell r="U575">
            <v>5.9464736564901584</v>
          </cell>
          <cell r="W575">
            <v>21.09518977139146</v>
          </cell>
        </row>
        <row r="576">
          <cell r="B576" t="str">
            <v>1997B0389</v>
          </cell>
          <cell r="K576">
            <v>79.791299730488348</v>
          </cell>
          <cell r="L576">
            <v>41.594393474734368</v>
          </cell>
          <cell r="M576">
            <v>321.28814098757744</v>
          </cell>
          <cell r="U576">
            <v>5.9490136184743019</v>
          </cell>
          <cell r="W576">
            <v>21.003530460498393</v>
          </cell>
        </row>
        <row r="577">
          <cell r="B577" t="str">
            <v>1997A0504</v>
          </cell>
          <cell r="K577">
            <v>92.80687189548614</v>
          </cell>
          <cell r="L577">
            <v>45.233811643083804</v>
          </cell>
          <cell r="M577">
            <v>362.23902078419906</v>
          </cell>
          <cell r="U577">
            <v>5.6299329679068739</v>
          </cell>
          <cell r="W577">
            <v>17.593573466239313</v>
          </cell>
        </row>
        <row r="578">
          <cell r="B578" t="str">
            <v>1997A0507</v>
          </cell>
          <cell r="K578">
            <v>94.903165392893328</v>
          </cell>
          <cell r="L578">
            <v>45.666231498011719</v>
          </cell>
          <cell r="M578">
            <v>349.64419966503368</v>
          </cell>
          <cell r="U578">
            <v>5.5909143531955694</v>
          </cell>
          <cell r="W578">
            <v>16.585735063759504</v>
          </cell>
        </row>
        <row r="579">
          <cell r="B579" t="str">
            <v>1997A0510</v>
          </cell>
          <cell r="K579">
            <v>94.954992795939091</v>
          </cell>
          <cell r="L579">
            <v>45.683094777157365</v>
          </cell>
          <cell r="M579">
            <v>349.91844331641289</v>
          </cell>
          <cell r="U579">
            <v>5.5914923560236884</v>
          </cell>
          <cell r="W579">
            <v>16.601658239255499</v>
          </cell>
        </row>
        <row r="580">
          <cell r="B580" t="str">
            <v>1997A0511</v>
          </cell>
          <cell r="K580">
            <v>97.68515586351873</v>
          </cell>
          <cell r="L580">
            <v>46.618316584128721</v>
          </cell>
          <cell r="M580">
            <v>363.49760776658292</v>
          </cell>
          <cell r="U580">
            <v>5.6274519792522</v>
          </cell>
          <cell r="W580">
            <v>17.487890255491912</v>
          </cell>
        </row>
        <row r="581">
          <cell r="B581" t="str">
            <v>1997A0514</v>
          </cell>
          <cell r="K581">
            <v>89.981448240114275</v>
          </cell>
          <cell r="L581">
            <v>44.465594721966106</v>
          </cell>
          <cell r="M581">
            <v>379.3136159989611</v>
          </cell>
          <cell r="U581">
            <v>5.8937496413739368</v>
          </cell>
          <cell r="W581">
            <v>24.103843906239852</v>
          </cell>
        </row>
        <row r="582">
          <cell r="B582" t="str">
            <v>1997A0516</v>
          </cell>
          <cell r="K582">
            <v>89.981043206377038</v>
          </cell>
          <cell r="L582">
            <v>44.465070739203853</v>
          </cell>
          <cell r="M582">
            <v>379.31657899863626</v>
          </cell>
          <cell r="U582">
            <v>5.8937637656406263</v>
          </cell>
          <cell r="W582">
            <v>24.104734073641147</v>
          </cell>
        </row>
        <row r="583">
          <cell r="B583" t="str">
            <v>1997B0395</v>
          </cell>
          <cell r="K583">
            <v>77.758541276062971</v>
          </cell>
          <cell r="L583">
            <v>40.934909041692414</v>
          </cell>
          <cell r="M583">
            <v>320.13952783497837</v>
          </cell>
          <cell r="U583">
            <v>5.9370310593174782</v>
          </cell>
          <cell r="W583">
            <v>20.725690531176756</v>
          </cell>
        </row>
        <row r="584">
          <cell r="B584" t="str">
            <v>1997B0398</v>
          </cell>
          <cell r="K584">
            <v>76.835239981017907</v>
          </cell>
          <cell r="L584">
            <v>40.63662137833348</v>
          </cell>
          <cell r="M584">
            <v>313.43040376675469</v>
          </cell>
          <cell r="U584">
            <v>5.9133794865186085</v>
          </cell>
          <cell r="W584">
            <v>20.362251905531725</v>
          </cell>
        </row>
        <row r="585">
          <cell r="B585" t="str">
            <v>1997A0515</v>
          </cell>
          <cell r="K585">
            <v>89.981591086877472</v>
          </cell>
          <cell r="L585">
            <v>44.464464925719113</v>
          </cell>
          <cell r="M585">
            <v>379.36653464060777</v>
          </cell>
          <cell r="U585">
            <v>5.8938424924680213</v>
          </cell>
          <cell r="W585">
            <v>24.108538406596974</v>
          </cell>
        </row>
        <row r="586">
          <cell r="B586" t="str">
            <v>1997A0517</v>
          </cell>
          <cell r="K586">
            <v>93.177038045022314</v>
          </cell>
          <cell r="L586">
            <v>45.71253387839915</v>
          </cell>
          <cell r="M586">
            <v>348.44437512074506</v>
          </cell>
          <cell r="U586">
            <v>5.6875985144112011</v>
          </cell>
          <cell r="W586">
            <v>18.109116856627196</v>
          </cell>
        </row>
        <row r="587">
          <cell r="B587" t="str">
            <v>1997A0520</v>
          </cell>
          <cell r="K587">
            <v>87.097497537413062</v>
          </cell>
          <cell r="L587">
            <v>43.563356659468255</v>
          </cell>
          <cell r="M587">
            <v>361.41569441328249</v>
          </cell>
          <cell r="U587">
            <v>5.9237243934148545</v>
          </cell>
          <cell r="W587">
            <v>23.710393703780571</v>
          </cell>
        </row>
        <row r="588">
          <cell r="B588" t="str">
            <v>1997A0521</v>
          </cell>
          <cell r="K588">
            <v>93.177701215126774</v>
          </cell>
          <cell r="L588">
            <v>45.712056396189197</v>
          </cell>
          <cell r="M588">
            <v>348.49623502291468</v>
          </cell>
          <cell r="U588">
            <v>5.6876794211374184</v>
          </cell>
          <cell r="W588">
            <v>18.112896926222682</v>
          </cell>
        </row>
        <row r="589">
          <cell r="B589" t="str">
            <v>1997A0524</v>
          </cell>
          <cell r="K589">
            <v>77.428373954196417</v>
          </cell>
          <cell r="L589">
            <v>40.166359200075171</v>
          </cell>
          <cell r="M589">
            <v>250.33931160393061</v>
          </cell>
          <cell r="U589">
            <v>5.1786913744348384</v>
          </cell>
          <cell r="W589">
            <v>13.5309509746013</v>
          </cell>
        </row>
        <row r="590">
          <cell r="B590" t="str">
            <v>1997A0528</v>
          </cell>
          <cell r="K590">
            <v>93.896140035984118</v>
          </cell>
          <cell r="L590">
            <v>45.798837310038934</v>
          </cell>
          <cell r="M590">
            <v>361.05632941520906</v>
          </cell>
          <cell r="U590">
            <v>5.7012268197782685</v>
          </cell>
          <cell r="W590">
            <v>19.034843386124546</v>
          </cell>
        </row>
        <row r="591">
          <cell r="B591" t="str">
            <v>1997A0531</v>
          </cell>
          <cell r="K591">
            <v>95.434411207919155</v>
          </cell>
          <cell r="L591">
            <v>46.371555006792576</v>
          </cell>
          <cell r="M591">
            <v>360.00861497680586</v>
          </cell>
          <cell r="U591">
            <v>5.6827699132206764</v>
          </cell>
          <cell r="W591">
            <v>18.976391650099405</v>
          </cell>
        </row>
        <row r="592">
          <cell r="B592" t="str">
            <v>1997A0525</v>
          </cell>
          <cell r="K592">
            <v>78.493883325620786</v>
          </cell>
          <cell r="L592">
            <v>41.062798904959905</v>
          </cell>
          <cell r="M592">
            <v>331.01541047966413</v>
          </cell>
          <cell r="U592">
            <v>5.9189554993945883</v>
          </cell>
          <cell r="W592">
            <v>22.037057429810581</v>
          </cell>
        </row>
        <row r="593">
          <cell r="B593" t="str">
            <v>1997B0401</v>
          </cell>
          <cell r="K593">
            <v>78.431052479132859</v>
          </cell>
          <cell r="L593">
            <v>41.039244879638588</v>
          </cell>
          <cell r="M593">
            <v>331.0092384123887</v>
          </cell>
          <cell r="U593">
            <v>5.9183651101956762</v>
          </cell>
          <cell r="W593">
            <v>22.014728981570293</v>
          </cell>
        </row>
        <row r="594">
          <cell r="B594" t="str">
            <v>1997B0404</v>
          </cell>
          <cell r="K594">
            <v>78.437659318940533</v>
          </cell>
          <cell r="L594">
            <v>41.041509802859707</v>
          </cell>
          <cell r="M594">
            <v>331.07201462459233</v>
          </cell>
          <cell r="U594">
            <v>5.9188479505367519</v>
          </cell>
          <cell r="W594">
            <v>22.018678667110759</v>
          </cell>
        </row>
        <row r="595">
          <cell r="B595" t="str">
            <v>1997B0410</v>
          </cell>
          <cell r="K595">
            <v>78.440729018759015</v>
          </cell>
          <cell r="L595">
            <v>41.043513663687968</v>
          </cell>
          <cell r="M595">
            <v>331.07680958001782</v>
          </cell>
          <cell r="U595">
            <v>5.9188827302071907</v>
          </cell>
          <cell r="W595">
            <v>22.02035356308971</v>
          </cell>
        </row>
        <row r="596">
          <cell r="B596" t="str">
            <v>1997A0533</v>
          </cell>
          <cell r="K596">
            <v>95.432818156603503</v>
          </cell>
          <cell r="L596">
            <v>46.364325025028535</v>
          </cell>
          <cell r="M596">
            <v>360.48898011114437</v>
          </cell>
          <cell r="U596">
            <v>5.6836031994331169</v>
          </cell>
          <cell r="W596">
            <v>19.011316156039836</v>
          </cell>
        </row>
        <row r="597">
          <cell r="B597" t="str">
            <v>1997A0536</v>
          </cell>
          <cell r="K597">
            <v>95.432188135724914</v>
          </cell>
          <cell r="L597">
            <v>46.36146570755497</v>
          </cell>
          <cell r="M597">
            <v>360.67895519920648</v>
          </cell>
          <cell r="U597">
            <v>5.6839327479583401</v>
          </cell>
          <cell r="W597">
            <v>19.02512812035047</v>
          </cell>
        </row>
        <row r="598">
          <cell r="B598" t="str">
            <v>1997A0532</v>
          </cell>
          <cell r="K598">
            <v>95.433693232068919</v>
          </cell>
          <cell r="L598">
            <v>46.368296510187179</v>
          </cell>
          <cell r="M598">
            <v>360.22511181050197</v>
          </cell>
          <cell r="U598">
            <v>5.6831454688421399</v>
          </cell>
          <cell r="W598">
            <v>18.992131853569656</v>
          </cell>
        </row>
        <row r="599">
          <cell r="B599" t="str">
            <v>1997A0537</v>
          </cell>
          <cell r="K599">
            <v>76.568625341425587</v>
          </cell>
          <cell r="L599">
            <v>39.952843320429466</v>
          </cell>
          <cell r="M599">
            <v>304.5832985386221</v>
          </cell>
          <cell r="U599">
            <v>5.9012407587235316</v>
          </cell>
          <cell r="W599">
            <v>20.307557084342378</v>
          </cell>
        </row>
        <row r="600">
          <cell r="B600" t="str">
            <v>1997B0407</v>
          </cell>
          <cell r="K600">
            <v>78.438856124327117</v>
          </cell>
          <cell r="L600">
            <v>41.042921684119072</v>
          </cell>
          <cell r="M600">
            <v>331.08310005481843</v>
          </cell>
          <cell r="U600">
            <v>5.9189033041219945</v>
          </cell>
          <cell r="W600">
            <v>22.019774173250834</v>
          </cell>
        </row>
        <row r="601">
          <cell r="B601" t="str">
            <v>1997B0413</v>
          </cell>
          <cell r="K601">
            <v>78.434888174440957</v>
          </cell>
          <cell r="L601">
            <v>41.041496453969572</v>
          </cell>
          <cell r="M601">
            <v>330.99219898175181</v>
          </cell>
          <cell r="U601">
            <v>5.919009730408531</v>
          </cell>
          <cell r="W601">
            <v>22.017901009722895</v>
          </cell>
        </row>
        <row r="602">
          <cell r="B602" t="str">
            <v>1997A0541</v>
          </cell>
          <cell r="K602">
            <v>95.432159605901631</v>
          </cell>
          <cell r="L602">
            <v>46.361336226414046</v>
          </cell>
          <cell r="M602">
            <v>360.68755801836733</v>
          </cell>
          <cell r="U602">
            <v>5.683947671211679</v>
          </cell>
          <cell r="W602">
            <v>19.025753580417014</v>
          </cell>
        </row>
        <row r="603">
          <cell r="B603" t="str">
            <v>1997A0538</v>
          </cell>
          <cell r="K603">
            <v>95.431596232677251</v>
          </cell>
          <cell r="L603">
            <v>46.358779385903794</v>
          </cell>
          <cell r="M603">
            <v>360.85743632169829</v>
          </cell>
          <cell r="U603">
            <v>5.6842423579777233</v>
          </cell>
          <cell r="W603">
            <v>19.038104426450005</v>
          </cell>
        </row>
        <row r="604">
          <cell r="B604" t="str">
            <v>1997A0544</v>
          </cell>
          <cell r="K604">
            <v>95.431706779386644</v>
          </cell>
          <cell r="L604">
            <v>46.359281096479606</v>
          </cell>
          <cell r="M604">
            <v>360.82410231394937</v>
          </cell>
          <cell r="U604">
            <v>5.684184533695575</v>
          </cell>
          <cell r="W604">
            <v>19.035680908029484</v>
          </cell>
        </row>
        <row r="605">
          <cell r="B605" t="str">
            <v>1997A0548</v>
          </cell>
          <cell r="K605">
            <v>76.559449379754383</v>
          </cell>
          <cell r="L605">
            <v>39.949291657744126</v>
          </cell>
          <cell r="M605">
            <v>304.55645642065105</v>
          </cell>
          <cell r="U605">
            <v>5.9012454586264464</v>
          </cell>
          <cell r="W605">
            <v>20.304023757720284</v>
          </cell>
        </row>
        <row r="606">
          <cell r="B606" t="str">
            <v>1997A0547</v>
          </cell>
          <cell r="K606">
            <v>76.560108707295271</v>
          </cell>
          <cell r="L606">
            <v>39.949768641733222</v>
          </cell>
          <cell r="M606">
            <v>304.55107879365835</v>
          </cell>
          <cell r="U606">
            <v>5.9012690024496361</v>
          </cell>
          <cell r="W606">
            <v>20.304338688282272</v>
          </cell>
        </row>
        <row r="607">
          <cell r="B607" t="str">
            <v>1997A0549</v>
          </cell>
          <cell r="K607">
            <v>76.560800327430997</v>
          </cell>
          <cell r="L607">
            <v>39.950194852918379</v>
          </cell>
          <cell r="M607">
            <v>304.55798008704465</v>
          </cell>
          <cell r="U607">
            <v>5.9012359937220529</v>
          </cell>
          <cell r="W607">
            <v>20.304524802420556</v>
          </cell>
        </row>
        <row r="608">
          <cell r="B608" t="str">
            <v>1997A0550</v>
          </cell>
          <cell r="K608">
            <v>95.432590772093192</v>
          </cell>
          <cell r="L608">
            <v>46.363293052080245</v>
          </cell>
          <cell r="M608">
            <v>360.55754512833556</v>
          </cell>
          <cell r="U608">
            <v>5.6837221387136712</v>
          </cell>
          <cell r="W608">
            <v>19.016301112646843</v>
          </cell>
        </row>
        <row r="609">
          <cell r="B609" t="str">
            <v>1997B0419</v>
          </cell>
          <cell r="K609">
            <v>78.454139649621283</v>
          </cell>
          <cell r="L609">
            <v>41.047681692193066</v>
          </cell>
          <cell r="M609">
            <v>331.10194262535401</v>
          </cell>
          <cell r="U609">
            <v>5.9189126604405482</v>
          </cell>
          <cell r="W609">
            <v>22.026488577161167</v>
          </cell>
        </row>
        <row r="610">
          <cell r="B610" t="str">
            <v>1997B0416</v>
          </cell>
          <cell r="K610">
            <v>78.465290328842855</v>
          </cell>
          <cell r="L610">
            <v>41.051409211402472</v>
          </cell>
          <cell r="M610">
            <v>331.14930430627123</v>
          </cell>
          <cell r="U610">
            <v>5.9191408947931938</v>
          </cell>
          <cell r="W610">
            <v>22.033765707484317</v>
          </cell>
        </row>
        <row r="611">
          <cell r="B611" t="str">
            <v>1997A0556</v>
          </cell>
          <cell r="K611">
            <v>95.430417622101544</v>
          </cell>
          <cell r="L611">
            <v>46.353430322201042</v>
          </cell>
          <cell r="M611">
            <v>361.21283192130227</v>
          </cell>
          <cell r="U611">
            <v>5.6848588603671404</v>
          </cell>
          <cell r="W611">
            <v>19.063943137135499</v>
          </cell>
        </row>
        <row r="612">
          <cell r="B612" t="str">
            <v>1997A0553</v>
          </cell>
          <cell r="K612">
            <v>95.432733526949619</v>
          </cell>
          <cell r="L612">
            <v>46.3639409376811</v>
          </cell>
          <cell r="M612">
            <v>360.51449914788242</v>
          </cell>
          <cell r="U612">
            <v>5.683647467136888</v>
          </cell>
          <cell r="W612">
            <v>19.013171494170024</v>
          </cell>
        </row>
        <row r="613">
          <cell r="B613" t="str">
            <v>1997B0422</v>
          </cell>
          <cell r="K613">
            <v>78.459047147322977</v>
          </cell>
          <cell r="L613">
            <v>41.046948409879661</v>
          </cell>
          <cell r="M613">
            <v>331.21311475409834</v>
          </cell>
          <cell r="U613">
            <v>5.918806247261946</v>
          </cell>
          <cell r="W613">
            <v>22.028417828174049</v>
          </cell>
        </row>
        <row r="614">
          <cell r="B614" t="str">
            <v>1997A0562</v>
          </cell>
          <cell r="K614">
            <v>92.206136091922303</v>
          </cell>
          <cell r="L614">
            <v>46.586070676394073</v>
          </cell>
          <cell r="M614">
            <v>351.9267031840173</v>
          </cell>
          <cell r="U614">
            <v>5.6913819122520177</v>
          </cell>
          <cell r="W614">
            <v>17.565547914578779</v>
          </cell>
        </row>
        <row r="615">
          <cell r="B615" t="str">
            <v>1997A0559</v>
          </cell>
          <cell r="K615">
            <v>95.424945810919624</v>
          </cell>
          <cell r="L615">
            <v>46.328596787541578</v>
          </cell>
          <cell r="M615">
            <v>362.86278963933393</v>
          </cell>
          <cell r="U615">
            <v>5.6877210310770128</v>
          </cell>
          <cell r="W615">
            <v>19.183901797757699</v>
          </cell>
        </row>
        <row r="616">
          <cell r="B616" t="str">
            <v>1997B0423</v>
          </cell>
          <cell r="K616">
            <v>78.68074139213806</v>
          </cell>
          <cell r="L616">
            <v>41.450628170617968</v>
          </cell>
          <cell r="M616">
            <v>332.33696504837445</v>
          </cell>
          <cell r="U616">
            <v>5.914297060346029</v>
          </cell>
          <cell r="W616">
            <v>22.348988434759868</v>
          </cell>
        </row>
        <row r="617">
          <cell r="B617" t="str">
            <v>1997B0425</v>
          </cell>
          <cell r="K617">
            <v>78.673604709659514</v>
          </cell>
          <cell r="L617">
            <v>41.437820240657317</v>
          </cell>
          <cell r="M617">
            <v>331.23327461627542</v>
          </cell>
          <cell r="U617">
            <v>5.9128881576188448</v>
          </cell>
          <cell r="W617">
            <v>22.247128092229136</v>
          </cell>
        </row>
        <row r="618">
          <cell r="B618" t="str">
            <v>1997B0424</v>
          </cell>
          <cell r="K618">
            <v>78.688144659039395</v>
          </cell>
          <cell r="L618">
            <v>41.476486854515336</v>
          </cell>
          <cell r="M618">
            <v>332.38293235704322</v>
          </cell>
          <cell r="U618">
            <v>5.9139614003443164</v>
          </cell>
          <cell r="W618">
            <v>22.368047787177478</v>
          </cell>
        </row>
        <row r="619">
          <cell r="B619" t="str">
            <v>1997B0428</v>
          </cell>
          <cell r="K619">
            <v>78.488263152015918</v>
          </cell>
          <cell r="L619">
            <v>41.15792625726769</v>
          </cell>
          <cell r="M619">
            <v>321.99965391936325</v>
          </cell>
          <cell r="U619">
            <v>5.9066119249913482</v>
          </cell>
          <cell r="W619">
            <v>21.366944472227029</v>
          </cell>
        </row>
        <row r="620">
          <cell r="B620" t="str">
            <v>1997B0430</v>
          </cell>
          <cell r="K620">
            <v>78.528465925297127</v>
          </cell>
          <cell r="L620">
            <v>41.174037843759521</v>
          </cell>
          <cell r="M620">
            <v>322.27952635932263</v>
          </cell>
          <cell r="U620">
            <v>5.9063506699403607</v>
          </cell>
          <cell r="W620">
            <v>21.383430781898916</v>
          </cell>
        </row>
        <row r="621">
          <cell r="B621" t="str">
            <v>1997B0429</v>
          </cell>
          <cell r="K621">
            <v>78.488263152015918</v>
          </cell>
          <cell r="L621">
            <v>41.15792625726769</v>
          </cell>
          <cell r="M621">
            <v>321.99965391936325</v>
          </cell>
          <cell r="U621">
            <v>5.9066119249913482</v>
          </cell>
          <cell r="W621">
            <v>21.366944472227029</v>
          </cell>
        </row>
        <row r="622">
          <cell r="B622" t="str">
            <v>1997A0568</v>
          </cell>
          <cell r="K622">
            <v>89.798438418478852</v>
          </cell>
          <cell r="L622">
            <v>46.717507317546378</v>
          </cell>
          <cell r="M622">
            <v>347.78428282832499</v>
          </cell>
          <cell r="U622">
            <v>5.7010316418307703</v>
          </cell>
          <cell r="W622">
            <v>16.651961330642553</v>
          </cell>
        </row>
        <row r="623">
          <cell r="B623" t="str">
            <v>1997A0565</v>
          </cell>
          <cell r="K623">
            <v>89.785118405379635</v>
          </cell>
          <cell r="L623">
            <v>46.710167724816074</v>
          </cell>
          <cell r="M623">
            <v>348.29397705109261</v>
          </cell>
          <cell r="U623">
            <v>5.7019966630284626</v>
          </cell>
          <cell r="W623">
            <v>16.686076863953133</v>
          </cell>
        </row>
        <row r="624">
          <cell r="B624" t="str">
            <v>1997B0431</v>
          </cell>
          <cell r="K624">
            <v>84.079004189298118</v>
          </cell>
          <cell r="L624">
            <v>43.892797584574055</v>
          </cell>
          <cell r="M624">
            <v>353.25165118101421</v>
          </cell>
          <cell r="U624">
            <v>5.9287367409772749</v>
          </cell>
          <cell r="W624">
            <v>22.247005429642897</v>
          </cell>
        </row>
        <row r="625">
          <cell r="B625" t="str">
            <v>1997B0432</v>
          </cell>
          <cell r="K625">
            <v>78.469443021925997</v>
          </cell>
          <cell r="L625">
            <v>41.162909816007932</v>
          </cell>
          <cell r="M625">
            <v>322.00830511609598</v>
          </cell>
          <cell r="U625">
            <v>5.9069002980507896</v>
          </cell>
          <cell r="W625">
            <v>21.296205893174427</v>
          </cell>
        </row>
        <row r="626">
          <cell r="B626" t="str">
            <v>1997A0571</v>
          </cell>
          <cell r="K626">
            <v>89.802200152405817</v>
          </cell>
          <cell r="L626">
            <v>46.719580107924152</v>
          </cell>
          <cell r="M626">
            <v>347.64033897212244</v>
          </cell>
          <cell r="U626">
            <v>5.700759108091308</v>
          </cell>
          <cell r="W626">
            <v>16.642326688534062</v>
          </cell>
        </row>
        <row r="627">
          <cell r="B627" t="str">
            <v>1997A0577</v>
          </cell>
          <cell r="K627">
            <v>81.398795152081973</v>
          </cell>
          <cell r="L627">
            <v>42.344775370045781</v>
          </cell>
          <cell r="M627">
            <v>332.43570961412684</v>
          </cell>
          <cell r="U627">
            <v>5.8889108888947028</v>
          </cell>
          <cell r="W627">
            <v>22.664905245607148</v>
          </cell>
        </row>
        <row r="628">
          <cell r="B628" t="str">
            <v>1997A0574</v>
          </cell>
          <cell r="K628">
            <v>89.799283328681582</v>
          </cell>
          <cell r="L628">
            <v>46.717972879909986</v>
          </cell>
          <cell r="M628">
            <v>347.75195209066845</v>
          </cell>
          <cell r="U628">
            <v>5.7009704289588523</v>
          </cell>
          <cell r="W628">
            <v>16.649797326602076</v>
          </cell>
        </row>
        <row r="629">
          <cell r="B629" t="str">
            <v>1997B0435</v>
          </cell>
          <cell r="K629">
            <v>81.377631979866763</v>
          </cell>
          <cell r="L629">
            <v>42.329074039634719</v>
          </cell>
          <cell r="M629">
            <v>332.68477025389791</v>
          </cell>
          <cell r="U629">
            <v>5.8886012894193387</v>
          </cell>
          <cell r="W629">
            <v>22.650722380847281</v>
          </cell>
        </row>
        <row r="630">
          <cell r="B630" t="str">
            <v>1997A0580</v>
          </cell>
          <cell r="K630">
            <v>89.80292734813321</v>
          </cell>
          <cell r="L630">
            <v>46.719980807265387</v>
          </cell>
          <cell r="M630">
            <v>347.61251261352174</v>
          </cell>
          <cell r="U630">
            <v>5.7007064235116047</v>
          </cell>
          <cell r="W630">
            <v>16.640464177598385</v>
          </cell>
        </row>
        <row r="631">
          <cell r="B631" t="str">
            <v>1997B0441</v>
          </cell>
          <cell r="K631">
            <v>81.430018835958208</v>
          </cell>
          <cell r="L631">
            <v>42.34488466015754</v>
          </cell>
          <cell r="M631">
            <v>332.90071748036911</v>
          </cell>
          <cell r="U631">
            <v>5.8882938205701034</v>
          </cell>
          <cell r="W631">
            <v>22.669917137972007</v>
          </cell>
        </row>
        <row r="632">
          <cell r="B632" t="str">
            <v>1997B0438</v>
          </cell>
          <cell r="K632">
            <v>81.428292680523057</v>
          </cell>
          <cell r="L632">
            <v>42.342562974781032</v>
          </cell>
          <cell r="M632">
            <v>332.89838828496147</v>
          </cell>
          <cell r="U632">
            <v>5.8882960334316641</v>
          </cell>
          <cell r="W632">
            <v>22.668707535049869</v>
          </cell>
        </row>
        <row r="633">
          <cell r="B633" t="str">
            <v>1997A0581</v>
          </cell>
          <cell r="K633">
            <v>89.801129503869788</v>
          </cell>
          <cell r="L633">
            <v>46.718990159239169</v>
          </cell>
          <cell r="M633">
            <v>347.68130765356227</v>
          </cell>
          <cell r="U633">
            <v>5.7008366754724271</v>
          </cell>
          <cell r="W633">
            <v>16.645068858945102</v>
          </cell>
        </row>
        <row r="634">
          <cell r="B634" t="str">
            <v>1997A0578</v>
          </cell>
          <cell r="K634">
            <v>89.79580979532065</v>
          </cell>
          <cell r="L634">
            <v>46.716058893788926</v>
          </cell>
          <cell r="M634">
            <v>347.88486786736235</v>
          </cell>
          <cell r="U634">
            <v>5.7012220828648372</v>
          </cell>
          <cell r="W634">
            <v>16.658693822588791</v>
          </cell>
        </row>
        <row r="635">
          <cell r="B635" t="str">
            <v>1997A0579</v>
          </cell>
          <cell r="K635">
            <v>89.805267723497622</v>
          </cell>
          <cell r="L635">
            <v>46.721270400742739</v>
          </cell>
          <cell r="M635">
            <v>347.52295746117483</v>
          </cell>
          <cell r="U635">
            <v>5.7005368657326123</v>
          </cell>
          <cell r="W635">
            <v>16.634469952734637</v>
          </cell>
        </row>
        <row r="636">
          <cell r="B636" t="str">
            <v>1997A0586</v>
          </cell>
          <cell r="K636">
            <v>89.810164505646384</v>
          </cell>
          <cell r="L636">
            <v>46.723968625316033</v>
          </cell>
          <cell r="M636">
            <v>347.33558065059833</v>
          </cell>
          <cell r="U636">
            <v>5.7001820989212879</v>
          </cell>
          <cell r="W636">
            <v>16.621928198213382</v>
          </cell>
        </row>
        <row r="637">
          <cell r="B637" t="str">
            <v>1997A0585</v>
          </cell>
          <cell r="K637">
            <v>89.809606675429734</v>
          </cell>
          <cell r="L637">
            <v>46.723661249747217</v>
          </cell>
          <cell r="M637">
            <v>347.35692618806871</v>
          </cell>
          <cell r="U637">
            <v>5.7002225131445901</v>
          </cell>
          <cell r="W637">
            <v>16.62335692618807</v>
          </cell>
        </row>
        <row r="638">
          <cell r="B638" t="str">
            <v>1997A0584</v>
          </cell>
          <cell r="K638">
            <v>89.801834484272504</v>
          </cell>
          <cell r="L638">
            <v>46.719378617493689</v>
          </cell>
          <cell r="M638">
            <v>347.65433137089991</v>
          </cell>
          <cell r="U638">
            <v>5.7007856003700592</v>
          </cell>
          <cell r="W638">
            <v>16.643263246425569</v>
          </cell>
        </row>
        <row r="639">
          <cell r="B639" t="str">
            <v>1997B0444</v>
          </cell>
          <cell r="K639">
            <v>81.386980162688531</v>
          </cell>
          <cell r="L639">
            <v>42.359289627529421</v>
          </cell>
          <cell r="M639">
            <v>333.5909383043043</v>
          </cell>
          <cell r="U639">
            <v>5.8890229047611671</v>
          </cell>
          <cell r="W639">
            <v>22.673207168091007</v>
          </cell>
        </row>
        <row r="640">
          <cell r="B640" t="str">
            <v>1997B0447</v>
          </cell>
          <cell r="K640">
            <v>81.849258558098768</v>
          </cell>
          <cell r="L640">
            <v>42.619117143017597</v>
          </cell>
          <cell r="M640">
            <v>339.28111430623335</v>
          </cell>
          <cell r="U640">
            <v>5.8917108851576963</v>
          </cell>
          <cell r="W640">
            <v>22.845831239242976</v>
          </cell>
        </row>
        <row r="641">
          <cell r="B641" t="str">
            <v>1997A0587</v>
          </cell>
          <cell r="K641">
            <v>86.807075742866189</v>
          </cell>
          <cell r="L641">
            <v>44.798997212692633</v>
          </cell>
          <cell r="M641">
            <v>344.26465832052884</v>
          </cell>
          <cell r="U641">
            <v>5.7954184956394075</v>
          </cell>
          <cell r="W641">
            <v>16.416381130254063</v>
          </cell>
        </row>
        <row r="642">
          <cell r="B642" t="str">
            <v>1997A0590</v>
          </cell>
          <cell r="K642">
            <v>85.769320595130139</v>
          </cell>
          <cell r="L642">
            <v>44.134527260789255</v>
          </cell>
          <cell r="M642">
            <v>343.52141057934506</v>
          </cell>
          <cell r="U642">
            <v>5.8286583007724602</v>
          </cell>
          <cell r="W642">
            <v>16.366633081444167</v>
          </cell>
        </row>
        <row r="643">
          <cell r="B643" t="str">
            <v>1997A0591</v>
          </cell>
          <cell r="K643">
            <v>84.772320226117145</v>
          </cell>
          <cell r="L643">
            <v>44.296865003191847</v>
          </cell>
          <cell r="M643">
            <v>372.08920371822154</v>
          </cell>
          <cell r="U643">
            <v>5.9596444081196109</v>
          </cell>
          <cell r="W643">
            <v>22.886095812129017</v>
          </cell>
        </row>
        <row r="644">
          <cell r="B644" t="str">
            <v>1997A0592</v>
          </cell>
          <cell r="K644">
            <v>82.660327816718535</v>
          </cell>
          <cell r="L644">
            <v>42.917389065761128</v>
          </cell>
          <cell r="M644">
            <v>353.97253470560076</v>
          </cell>
          <cell r="U644">
            <v>5.8964169481929156</v>
          </cell>
          <cell r="W644">
            <v>22.875455091012448</v>
          </cell>
        </row>
        <row r="645">
          <cell r="B645" t="str">
            <v>1997B0450</v>
          </cell>
          <cell r="K645">
            <v>82.334774911331976</v>
          </cell>
          <cell r="L645">
            <v>43.624246880538855</v>
          </cell>
          <cell r="M645">
            <v>345.84412023185979</v>
          </cell>
          <cell r="U645">
            <v>5.9032138713992772</v>
          </cell>
          <cell r="W645">
            <v>23.520114956918189</v>
          </cell>
        </row>
        <row r="646">
          <cell r="B646" t="str">
            <v>1997A0599</v>
          </cell>
          <cell r="K646">
            <v>82.536785702715108</v>
          </cell>
          <cell r="L646">
            <v>42.859818046629066</v>
          </cell>
          <cell r="M646">
            <v>353.71235571878276</v>
          </cell>
          <cell r="U646">
            <v>5.8908742152938087</v>
          </cell>
          <cell r="W646">
            <v>22.829210714388772</v>
          </cell>
        </row>
        <row r="647">
          <cell r="B647" t="str">
            <v>1997B0453</v>
          </cell>
          <cell r="K647">
            <v>83.156115967556786</v>
          </cell>
          <cell r="L647">
            <v>43.873429920624488</v>
          </cell>
          <cell r="M647">
            <v>346.48498907806612</v>
          </cell>
          <cell r="U647">
            <v>5.902162345173136</v>
          </cell>
          <cell r="W647">
            <v>23.727106400386752</v>
          </cell>
        </row>
        <row r="648">
          <cell r="B648" t="str">
            <v>1997A0593</v>
          </cell>
          <cell r="K648">
            <v>85.848933503029301</v>
          </cell>
          <cell r="L648">
            <v>44.217931376884152</v>
          </cell>
          <cell r="M648">
            <v>357.73801481524703</v>
          </cell>
          <cell r="U648">
            <v>5.8407898106359522</v>
          </cell>
          <cell r="W648">
            <v>17.318197791633867</v>
          </cell>
        </row>
        <row r="649">
          <cell r="B649" t="str">
            <v>1997A0596</v>
          </cell>
          <cell r="K649">
            <v>86.781344824656031</v>
          </cell>
          <cell r="L649">
            <v>44.986504663729235</v>
          </cell>
          <cell r="M649">
            <v>358.3001503984126</v>
          </cell>
          <cell r="U649">
            <v>5.8412694999667254</v>
          </cell>
          <cell r="W649">
            <v>18.558401095447266</v>
          </cell>
        </row>
        <row r="650">
          <cell r="B650" t="str">
            <v>1997B0456</v>
          </cell>
          <cell r="K650">
            <v>83.160424002578296</v>
          </cell>
          <cell r="L650">
            <v>43.885806487584716</v>
          </cell>
          <cell r="M650">
            <v>346.06361390631599</v>
          </cell>
          <cell r="U650">
            <v>5.9029388903586097</v>
          </cell>
          <cell r="W650">
            <v>23.735943376940117</v>
          </cell>
        </row>
        <row r="651">
          <cell r="B651" t="str">
            <v>1997B0459</v>
          </cell>
          <cell r="K651">
            <v>82.459197282137552</v>
          </cell>
          <cell r="L651">
            <v>43.679835058392804</v>
          </cell>
          <cell r="M651">
            <v>349.14674701422564</v>
          </cell>
          <cell r="U651">
            <v>5.9357453829137325</v>
          </cell>
          <cell r="W651">
            <v>23.255348679358022</v>
          </cell>
        </row>
        <row r="652">
          <cell r="B652" t="str">
            <v>1997A0602</v>
          </cell>
          <cell r="K652">
            <v>87.02416853386454</v>
          </cell>
          <cell r="L652">
            <v>45.186055395750337</v>
          </cell>
          <cell r="M652">
            <v>357.96414342629481</v>
          </cell>
          <cell r="U652">
            <v>5.8409827738379816</v>
          </cell>
          <cell r="W652">
            <v>18.852588950863215</v>
          </cell>
        </row>
        <row r="653">
          <cell r="B653" t="str">
            <v>1997A0601</v>
          </cell>
          <cell r="K653">
            <v>87.009486295009054</v>
          </cell>
          <cell r="L653">
            <v>45.172145895733813</v>
          </cell>
          <cell r="M653">
            <v>356.51523636962611</v>
          </cell>
          <cell r="U653">
            <v>5.8397463723768732</v>
          </cell>
          <cell r="W653">
            <v>18.747108521001483</v>
          </cell>
        </row>
        <row r="654">
          <cell r="B654" t="str">
            <v>1997A0600</v>
          </cell>
          <cell r="K654">
            <v>87.02931060418743</v>
          </cell>
          <cell r="L654">
            <v>45.190926834496508</v>
          </cell>
          <cell r="M654">
            <v>358.4715852442672</v>
          </cell>
          <cell r="U654">
            <v>5.8414157911266198</v>
          </cell>
          <cell r="W654">
            <v>18.889530713858424</v>
          </cell>
        </row>
        <row r="655">
          <cell r="B655" t="str">
            <v>1997B0462</v>
          </cell>
          <cell r="K655">
            <v>82.537204968040754</v>
          </cell>
          <cell r="L655">
            <v>43.119640903560835</v>
          </cell>
          <cell r="M655">
            <v>364.67535488010265</v>
          </cell>
          <cell r="U655">
            <v>5.9183249188106499</v>
          </cell>
          <cell r="W655">
            <v>22.757722884954688</v>
          </cell>
        </row>
        <row r="656">
          <cell r="B656" t="str">
            <v>1997B0466</v>
          </cell>
          <cell r="K656">
            <v>80.963851906622295</v>
          </cell>
          <cell r="L656">
            <v>43.065333943096434</v>
          </cell>
          <cell r="M656">
            <v>346.17175414518044</v>
          </cell>
          <cell r="U656">
            <v>5.942431113670616</v>
          </cell>
          <cell r="W656">
            <v>22.336309221788095</v>
          </cell>
        </row>
        <row r="657">
          <cell r="B657" t="str">
            <v>1997A0606</v>
          </cell>
          <cell r="K657">
            <v>86.978280673673609</v>
          </cell>
          <cell r="L657">
            <v>45.161283637577171</v>
          </cell>
          <cell r="M657">
            <v>357.95785544349735</v>
          </cell>
          <cell r="U657">
            <v>5.8423574137911078</v>
          </cell>
          <cell r="W657">
            <v>18.843118221646112</v>
          </cell>
        </row>
        <row r="658">
          <cell r="B658" t="str">
            <v>1997B0463</v>
          </cell>
          <cell r="K658">
            <v>81.606879833760516</v>
          </cell>
          <cell r="L658">
            <v>43.345899540816781</v>
          </cell>
          <cell r="M658">
            <v>348.37215460876877</v>
          </cell>
          <cell r="U658">
            <v>5.9459437139342928</v>
          </cell>
          <cell r="W658">
            <v>22.720876565092055</v>
          </cell>
        </row>
        <row r="659">
          <cell r="B659" t="str">
            <v>1997A0603</v>
          </cell>
          <cell r="K659">
            <v>87.026586007845836</v>
          </cell>
          <cell r="L659">
            <v>45.188345636000051</v>
          </cell>
          <cell r="M659">
            <v>358.20271025151158</v>
          </cell>
          <cell r="U659">
            <v>5.8411863509894006</v>
          </cell>
          <cell r="W659">
            <v>18.869956615102815</v>
          </cell>
        </row>
        <row r="660">
          <cell r="B660" t="str">
            <v>1997A0612</v>
          </cell>
          <cell r="K660">
            <v>80.177953818031895</v>
          </cell>
          <cell r="L660">
            <v>42.222849479007714</v>
          </cell>
          <cell r="M660">
            <v>358.31645134747259</v>
          </cell>
          <cell r="U660">
            <v>5.9937700996726786</v>
          </cell>
          <cell r="W660">
            <v>21.419067673208588</v>
          </cell>
        </row>
        <row r="661">
          <cell r="B661" t="str">
            <v>1997A0609</v>
          </cell>
          <cell r="K661">
            <v>85.780246368161727</v>
          </cell>
          <cell r="L661">
            <v>44.50153423433796</v>
          </cell>
          <cell r="M661">
            <v>354.64733827879195</v>
          </cell>
          <cell r="U661">
            <v>5.8746012831505734</v>
          </cell>
          <cell r="W661">
            <v>18.373074217434745</v>
          </cell>
        </row>
        <row r="662">
          <cell r="B662" t="str">
            <v>1997B0469</v>
          </cell>
          <cell r="K662">
            <v>82.315592400625448</v>
          </cell>
          <cell r="L662">
            <v>42.775523999863474</v>
          </cell>
          <cell r="M662">
            <v>363.7338768531925</v>
          </cell>
          <cell r="U662">
            <v>5.9328980514556768</v>
          </cell>
          <cell r="W662">
            <v>21.958576145131936</v>
          </cell>
        </row>
        <row r="663">
          <cell r="B663" t="str">
            <v>1997B0472</v>
          </cell>
          <cell r="K663">
            <v>81.979179434681711</v>
          </cell>
          <cell r="L663">
            <v>42.030213315048215</v>
          </cell>
          <cell r="M663">
            <v>366.41111511223141</v>
          </cell>
          <cell r="U663">
            <v>5.9584222639459048</v>
          </cell>
          <cell r="W663">
            <v>21.521710078822071</v>
          </cell>
        </row>
        <row r="664">
          <cell r="B664" t="str">
            <v>1997B0473</v>
          </cell>
          <cell r="K664">
            <v>82.789592458032999</v>
          </cell>
          <cell r="L664">
            <v>41.376253879104603</v>
          </cell>
          <cell r="M664">
            <v>345.87013455069672</v>
          </cell>
          <cell r="U664">
            <v>5.9207031318396597</v>
          </cell>
          <cell r="W664">
            <v>22.238623258049014</v>
          </cell>
        </row>
        <row r="665">
          <cell r="B665" t="str">
            <v>1997B0474</v>
          </cell>
          <cell r="K665">
            <v>83.55648173377115</v>
          </cell>
          <cell r="L665">
            <v>41.772883771184084</v>
          </cell>
          <cell r="M665">
            <v>357.40740298507461</v>
          </cell>
          <cell r="U665">
            <v>5.9175908756218911</v>
          </cell>
          <cell r="W665">
            <v>22.362595781094527</v>
          </cell>
        </row>
        <row r="666">
          <cell r="B666" t="str">
            <v>1997B0475</v>
          </cell>
          <cell r="K666">
            <v>85.21454607805812</v>
          </cell>
          <cell r="L666">
            <v>44.49448601728993</v>
          </cell>
          <cell r="M666">
            <v>369.31268303671993</v>
          </cell>
          <cell r="U666">
            <v>5.9493692778553724</v>
          </cell>
          <cell r="W666">
            <v>23.462489757321467</v>
          </cell>
        </row>
        <row r="667">
          <cell r="B667" t="str">
            <v>1997B0476</v>
          </cell>
          <cell r="K667">
            <v>80.18217690281125</v>
          </cell>
          <cell r="L667">
            <v>42.039157042665458</v>
          </cell>
          <cell r="M667">
            <v>356.69915187039737</v>
          </cell>
          <cell r="U667">
            <v>5.9333828445574675</v>
          </cell>
          <cell r="W667">
            <v>22.395556638501876</v>
          </cell>
        </row>
        <row r="668">
          <cell r="B668" t="str">
            <v>1997A0619</v>
          </cell>
          <cell r="K668">
            <v>89.39701109104503</v>
          </cell>
          <cell r="L668">
            <v>46.202014866244042</v>
          </cell>
          <cell r="M668">
            <v>359.04980374507682</v>
          </cell>
          <cell r="U668">
            <v>5.8620634917796561</v>
          </cell>
          <cell r="W668">
            <v>22.711876357105083</v>
          </cell>
        </row>
        <row r="669">
          <cell r="B669" t="str">
            <v>1997A0615</v>
          </cell>
          <cell r="K669">
            <v>88.118794494073498</v>
          </cell>
          <cell r="L669">
            <v>45.59170351863127</v>
          </cell>
          <cell r="M669">
            <v>355.84903034886037</v>
          </cell>
          <cell r="U669">
            <v>5.8654518878746149</v>
          </cell>
          <cell r="W669">
            <v>21.093358474603786</v>
          </cell>
        </row>
        <row r="670">
          <cell r="B670" t="str">
            <v>1997B0479</v>
          </cell>
          <cell r="K670">
            <v>80.151118459658505</v>
          </cell>
          <cell r="L670">
            <v>42.026476632535861</v>
          </cell>
          <cell r="M670">
            <v>356.80057499711432</v>
          </cell>
          <cell r="U670">
            <v>5.9330886513055887</v>
          </cell>
          <cell r="W670">
            <v>22.385474571447137</v>
          </cell>
        </row>
        <row r="671">
          <cell r="B671" t="str">
            <v>1997A0622</v>
          </cell>
          <cell r="K671">
            <v>80.153585977926483</v>
          </cell>
          <cell r="L671">
            <v>42.027974688624312</v>
          </cell>
          <cell r="M671">
            <v>356.61788476579471</v>
          </cell>
          <cell r="U671">
            <v>5.9331589703050316</v>
          </cell>
          <cell r="W671">
            <v>22.386660553315373</v>
          </cell>
        </row>
        <row r="672">
          <cell r="B672" t="str">
            <v>1997A0618</v>
          </cell>
          <cell r="K672">
            <v>80.14600416227384</v>
          </cell>
          <cell r="L672">
            <v>42.023939176322202</v>
          </cell>
          <cell r="M672">
            <v>356.68371607515661</v>
          </cell>
          <cell r="U672">
            <v>5.9329949783315943</v>
          </cell>
          <cell r="W672">
            <v>22.383925538970079</v>
          </cell>
        </row>
        <row r="673">
          <cell r="B673" t="str">
            <v>1997B0482</v>
          </cell>
          <cell r="K673">
            <v>80.197061017149082</v>
          </cell>
          <cell r="L673">
            <v>41.951985051227012</v>
          </cell>
          <cell r="M673">
            <v>358.62879004187943</v>
          </cell>
          <cell r="U673">
            <v>5.9339974769988011</v>
          </cell>
          <cell r="W673">
            <v>22.385744359424834</v>
          </cell>
        </row>
        <row r="674">
          <cell r="B674" t="str">
            <v>1997A0623</v>
          </cell>
          <cell r="K674">
            <v>80.284543694805478</v>
          </cell>
          <cell r="L674">
            <v>41.807677004911973</v>
          </cell>
          <cell r="M674">
            <v>362.08898065637908</v>
          </cell>
          <cell r="U674">
            <v>5.9357357507715705</v>
          </cell>
          <cell r="W674">
            <v>22.386342446381221</v>
          </cell>
        </row>
        <row r="675">
          <cell r="B675" t="str">
            <v>1997A0624</v>
          </cell>
          <cell r="K675">
            <v>89.384775988745332</v>
          </cell>
          <cell r="L675">
            <v>46.199283745555327</v>
          </cell>
          <cell r="M675">
            <v>359.56718212309676</v>
          </cell>
          <cell r="U675">
            <v>5.8624432966030176</v>
          </cell>
          <cell r="W675">
            <v>22.724743863384631</v>
          </cell>
        </row>
        <row r="676">
          <cell r="B676" t="str">
            <v>1997A0627</v>
          </cell>
          <cell r="K676">
            <v>79.76555073467685</v>
          </cell>
          <cell r="L676">
            <v>41.861162233007391</v>
          </cell>
          <cell r="M676">
            <v>353.48610779871217</v>
          </cell>
          <cell r="U676">
            <v>5.9004120184593365</v>
          </cell>
          <cell r="W676">
            <v>22.201516277128547</v>
          </cell>
        </row>
        <row r="677">
          <cell r="B677" t="str">
            <v>1997A0628</v>
          </cell>
          <cell r="K677">
            <v>89.38823137088194</v>
          </cell>
          <cell r="L677">
            <v>46.200033369921627</v>
          </cell>
          <cell r="M677">
            <v>359.41724605660619</v>
          </cell>
          <cell r="U677">
            <v>5.8623336122028205</v>
          </cell>
          <cell r="W677">
            <v>22.7209121734127</v>
          </cell>
        </row>
        <row r="678">
          <cell r="B678" t="str">
            <v>1997B0485</v>
          </cell>
          <cell r="K678">
            <v>84.098574861424339</v>
          </cell>
          <cell r="L678">
            <v>42.801927132027629</v>
          </cell>
          <cell r="M678">
            <v>385.45149805759024</v>
          </cell>
          <cell r="U678">
            <v>5.9058409276280877</v>
          </cell>
          <cell r="W678">
            <v>23.12523235385034</v>
          </cell>
        </row>
        <row r="679">
          <cell r="B679" t="str">
            <v>1997A0637</v>
          </cell>
          <cell r="K679">
            <v>80.472204578741696</v>
          </cell>
          <cell r="L679">
            <v>42.24665104459207</v>
          </cell>
          <cell r="M679">
            <v>362.49463766228132</v>
          </cell>
          <cell r="U679">
            <v>5.9217733034388438</v>
          </cell>
          <cell r="W679">
            <v>22.663866542746732</v>
          </cell>
        </row>
        <row r="680">
          <cell r="B680" t="str">
            <v>1997B0491</v>
          </cell>
          <cell r="K680">
            <v>84.279784370214969</v>
          </cell>
          <cell r="L680">
            <v>43.237509010800451</v>
          </cell>
          <cell r="M680">
            <v>386.00768096425475</v>
          </cell>
          <cell r="U680">
            <v>5.8921471388027067</v>
          </cell>
          <cell r="W680">
            <v>23.413302255369096</v>
          </cell>
        </row>
        <row r="681">
          <cell r="B681" t="str">
            <v>1997B0488</v>
          </cell>
          <cell r="K681">
            <v>84.179709454648489</v>
          </cell>
          <cell r="L681">
            <v>42.997605808239243</v>
          </cell>
          <cell r="M681">
            <v>385.75771092862146</v>
          </cell>
          <cell r="U681">
            <v>5.8997305067397505</v>
          </cell>
          <cell r="W681">
            <v>23.261412232466217</v>
          </cell>
        </row>
        <row r="682">
          <cell r="B682" t="str">
            <v>1997A0634</v>
          </cell>
          <cell r="K682">
            <v>91.118412131306386</v>
          </cell>
          <cell r="L682">
            <v>44.390509688105581</v>
          </cell>
          <cell r="M682">
            <v>395.27781490143673</v>
          </cell>
          <cell r="U682">
            <v>5.8287987635983969</v>
          </cell>
          <cell r="W682">
            <v>22.365986635315739</v>
          </cell>
        </row>
        <row r="683">
          <cell r="B683" t="str">
            <v>1997A0636</v>
          </cell>
          <cell r="K683">
            <v>91.1113415619172</v>
          </cell>
          <cell r="L683">
            <v>44.387857503356962</v>
          </cell>
          <cell r="M683">
            <v>395.12159641924654</v>
          </cell>
          <cell r="U683">
            <v>5.828755960686312</v>
          </cell>
          <cell r="W683">
            <v>22.352106754569192</v>
          </cell>
        </row>
        <row r="684">
          <cell r="B684" t="str">
            <v>1997A0631</v>
          </cell>
          <cell r="K684">
            <v>90.567596647069621</v>
          </cell>
          <cell r="L684">
            <v>44.965182934386625</v>
          </cell>
          <cell r="M684">
            <v>383.80588811678717</v>
          </cell>
          <cell r="U684">
            <v>5.8394207763202175</v>
          </cell>
          <cell r="W684">
            <v>22.474496797036839</v>
          </cell>
        </row>
        <row r="685">
          <cell r="B685" t="str">
            <v>1997A0635</v>
          </cell>
          <cell r="K685">
            <v>91.11105993421296</v>
          </cell>
          <cell r="L685">
            <v>44.386896840921757</v>
          </cell>
          <cell r="M685">
            <v>395.29343988106302</v>
          </cell>
          <cell r="U685">
            <v>5.8288346885894819</v>
          </cell>
          <cell r="W685">
            <v>22.357999703215015</v>
          </cell>
        </row>
        <row r="686">
          <cell r="B686" t="str">
            <v>1997B0494</v>
          </cell>
          <cell r="K686">
            <v>82.797792682607351</v>
          </cell>
          <cell r="L686">
            <v>43.034529606530654</v>
          </cell>
          <cell r="M686">
            <v>368.29356599123798</v>
          </cell>
          <cell r="U686">
            <v>5.8874017632252897</v>
          </cell>
          <cell r="W686">
            <v>23.306685586493753</v>
          </cell>
        </row>
        <row r="687">
          <cell r="B687" t="str">
            <v>1997A0639</v>
          </cell>
          <cell r="K687">
            <v>79.438420075145274</v>
          </cell>
          <cell r="L687">
            <v>42.107610125140923</v>
          </cell>
          <cell r="M687">
            <v>349.96930014742873</v>
          </cell>
          <cell r="U687">
            <v>5.9183743555632642</v>
          </cell>
          <cell r="W687">
            <v>22.591999971034603</v>
          </cell>
        </row>
        <row r="688">
          <cell r="B688" t="str">
            <v>1997A0638</v>
          </cell>
          <cell r="K688">
            <v>79.448927350149788</v>
          </cell>
          <cell r="L688">
            <v>42.109360684756652</v>
          </cell>
          <cell r="M688">
            <v>349.94177918638474</v>
          </cell>
          <cell r="U688">
            <v>5.9184456819736901</v>
          </cell>
          <cell r="W688">
            <v>22.594521049537622</v>
          </cell>
        </row>
        <row r="689">
          <cell r="B689" t="str">
            <v>1997A0640</v>
          </cell>
          <cell r="K689">
            <v>75.482399459418971</v>
          </cell>
          <cell r="L689">
            <v>38.185714775346426</v>
          </cell>
          <cell r="M689">
            <v>265.53817345246375</v>
          </cell>
          <cell r="U689">
            <v>5.3194825705259214</v>
          </cell>
          <cell r="W689">
            <v>14.0082445809748</v>
          </cell>
        </row>
      </sheetData>
      <sheetData sheetId="4" refreshError="1">
        <row r="2">
          <cell r="C2" t="str">
            <v>1996A0469</v>
          </cell>
          <cell r="F2">
            <v>5.869999885559082</v>
          </cell>
        </row>
        <row r="3">
          <cell r="C3" t="str">
            <v>1996B0397</v>
          </cell>
          <cell r="F3">
            <v>5.130000114440918</v>
          </cell>
        </row>
        <row r="4">
          <cell r="C4" t="str">
            <v>1996A0476</v>
          </cell>
          <cell r="F4">
            <v>5.7899999618530273</v>
          </cell>
        </row>
        <row r="5">
          <cell r="C5" t="str">
            <v>1996A0472</v>
          </cell>
          <cell r="F5">
            <v>5.869999885559082</v>
          </cell>
        </row>
        <row r="6">
          <cell r="C6" t="str">
            <v>1996A0473</v>
          </cell>
          <cell r="F6">
            <v>5.8499999046325684</v>
          </cell>
        </row>
        <row r="7">
          <cell r="C7" t="str">
            <v>1996B0400</v>
          </cell>
          <cell r="F7">
            <v>5.1399998664855957</v>
          </cell>
        </row>
        <row r="8">
          <cell r="C8" t="str">
            <v>1996B0403</v>
          </cell>
          <cell r="F8">
            <v>5.130000114440918</v>
          </cell>
        </row>
        <row r="9">
          <cell r="C9" t="str">
            <v>1996A0479</v>
          </cell>
          <cell r="F9">
            <v>5.3400001525878906</v>
          </cell>
        </row>
        <row r="10">
          <cell r="C10" t="str">
            <v>1996A0480</v>
          </cell>
          <cell r="F10">
            <v>5.119999885559082</v>
          </cell>
        </row>
        <row r="11">
          <cell r="C11" t="str">
            <v>1996A0481</v>
          </cell>
          <cell r="F11">
            <v>5.7899999618530273</v>
          </cell>
        </row>
        <row r="12">
          <cell r="C12" t="str">
            <v>1996A0484</v>
          </cell>
          <cell r="F12">
            <v>5.7899999618530273</v>
          </cell>
        </row>
        <row r="13">
          <cell r="C13" t="str">
            <v>1996B0406</v>
          </cell>
          <cell r="F13">
            <v>5.1399998664855957</v>
          </cell>
        </row>
        <row r="14">
          <cell r="C14" t="str">
            <v>1996B0409</v>
          </cell>
          <cell r="F14">
            <v>5.130000114440918</v>
          </cell>
        </row>
        <row r="15">
          <cell r="C15" t="str">
            <v>1996A0487</v>
          </cell>
          <cell r="F15">
            <v>5.880000114440918</v>
          </cell>
        </row>
        <row r="16">
          <cell r="C16" t="str">
            <v>1996A0490</v>
          </cell>
          <cell r="F16">
            <v>5.869999885559082</v>
          </cell>
        </row>
        <row r="17">
          <cell r="C17" t="str">
            <v>1996B0412</v>
          </cell>
          <cell r="F17">
            <v>5.130000114440918</v>
          </cell>
        </row>
        <row r="18">
          <cell r="C18" t="str">
            <v>1996A0491</v>
          </cell>
          <cell r="F18">
            <v>5.869999885559082</v>
          </cell>
        </row>
        <row r="19">
          <cell r="C19" t="str">
            <v>1996A0494</v>
          </cell>
          <cell r="F19">
            <v>5.070000171661377</v>
          </cell>
        </row>
        <row r="20">
          <cell r="C20" t="str">
            <v>1996A0495</v>
          </cell>
          <cell r="F20">
            <v>5.0900001525878906</v>
          </cell>
        </row>
        <row r="21">
          <cell r="C21" t="str">
            <v>1996B0415</v>
          </cell>
          <cell r="F21">
            <v>5.130000114440918</v>
          </cell>
        </row>
        <row r="22">
          <cell r="C22" t="str">
            <v>1996A0496</v>
          </cell>
          <cell r="F22">
            <v>5.3499999046325684</v>
          </cell>
        </row>
        <row r="23">
          <cell r="C23" t="str">
            <v>1996A0497</v>
          </cell>
          <cell r="F23">
            <v>5.3400001525878906</v>
          </cell>
        </row>
        <row r="24">
          <cell r="C24" t="str">
            <v>1996A0498</v>
          </cell>
          <cell r="F24">
            <v>5.119999885559082</v>
          </cell>
        </row>
        <row r="25">
          <cell r="C25" t="str">
            <v>1996A0501</v>
          </cell>
          <cell r="F25">
            <v>5.0100002288818359</v>
          </cell>
        </row>
        <row r="26">
          <cell r="C26" t="str">
            <v>1996A0502</v>
          </cell>
          <cell r="F26">
            <v>5.869999885559082</v>
          </cell>
        </row>
        <row r="27">
          <cell r="C27" t="str">
            <v>1996A0505</v>
          </cell>
          <cell r="F27">
            <v>5.8600001335144043</v>
          </cell>
        </row>
        <row r="28">
          <cell r="C28" t="str">
            <v>1996B0418</v>
          </cell>
          <cell r="F28">
            <v>5.119999885559082</v>
          </cell>
        </row>
        <row r="29">
          <cell r="C29" t="str">
            <v>1996A0508</v>
          </cell>
          <cell r="F29">
            <v>5.130000114440918</v>
          </cell>
        </row>
        <row r="30">
          <cell r="C30" t="str">
            <v>1996B0421</v>
          </cell>
          <cell r="F30">
            <v>5.1100001335144043</v>
          </cell>
        </row>
        <row r="31">
          <cell r="C31" t="str">
            <v>1996B0424</v>
          </cell>
          <cell r="F31">
            <v>5.0999999046325684</v>
          </cell>
        </row>
        <row r="32">
          <cell r="C32" t="str">
            <v>1996A0511</v>
          </cell>
          <cell r="F32">
            <v>5.0999999046325684</v>
          </cell>
        </row>
        <row r="33">
          <cell r="C33" t="str">
            <v>1996A0514</v>
          </cell>
          <cell r="F33">
            <v>5.0399999618530273</v>
          </cell>
        </row>
        <row r="34">
          <cell r="C34" t="str">
            <v>1996A0515</v>
          </cell>
          <cell r="F34">
            <v>5.0300002098083496</v>
          </cell>
        </row>
        <row r="35">
          <cell r="C35" t="str">
            <v>1996B0427</v>
          </cell>
          <cell r="F35">
            <v>5.0999999046325684</v>
          </cell>
        </row>
        <row r="36">
          <cell r="C36" t="str">
            <v>1996A0516</v>
          </cell>
          <cell r="F36">
            <v>5.059999942779541</v>
          </cell>
        </row>
        <row r="37">
          <cell r="C37" t="str">
            <v>1996A0517</v>
          </cell>
          <cell r="F37">
            <v>5.130000114440918</v>
          </cell>
        </row>
        <row r="38">
          <cell r="C38" t="str">
            <v>1996A0518</v>
          </cell>
          <cell r="F38">
            <v>5.8600001335144043</v>
          </cell>
        </row>
        <row r="39">
          <cell r="C39" t="str">
            <v>1996A0521</v>
          </cell>
          <cell r="F39">
            <v>5.0900001525878906</v>
          </cell>
        </row>
        <row r="40">
          <cell r="C40" t="str">
            <v>1996B0430</v>
          </cell>
          <cell r="F40">
            <v>5.119999885559082</v>
          </cell>
        </row>
        <row r="41">
          <cell r="C41" t="str">
            <v>1996A0524</v>
          </cell>
          <cell r="F41">
            <v>5.070000171661377</v>
          </cell>
        </row>
        <row r="42">
          <cell r="C42" t="str">
            <v>1996B0433</v>
          </cell>
          <cell r="F42">
            <v>5.1100001335144043</v>
          </cell>
        </row>
        <row r="43">
          <cell r="C43" t="str">
            <v>1996B0436</v>
          </cell>
          <cell r="F43">
            <v>5.1399998664855957</v>
          </cell>
        </row>
        <row r="44">
          <cell r="C44" t="str">
            <v>1996A0527</v>
          </cell>
          <cell r="F44">
            <v>5.0999999046325684</v>
          </cell>
        </row>
        <row r="45">
          <cell r="C45" t="str">
            <v>1996A0528</v>
          </cell>
          <cell r="F45">
            <v>5.0799999237060547</v>
          </cell>
        </row>
        <row r="46">
          <cell r="C46" t="str">
            <v>1996A0529</v>
          </cell>
          <cell r="F46">
            <v>5.3000001907348633</v>
          </cell>
        </row>
        <row r="47">
          <cell r="C47" t="str">
            <v>1996A0530</v>
          </cell>
          <cell r="F47">
            <v>5.2899999618530273</v>
          </cell>
        </row>
        <row r="48">
          <cell r="C48" t="str">
            <v>1996B0439</v>
          </cell>
          <cell r="F48">
            <v>5.119999885559082</v>
          </cell>
        </row>
        <row r="49">
          <cell r="C49" t="str">
            <v>1996B0442</v>
          </cell>
          <cell r="F49">
            <v>5.1100001335144043</v>
          </cell>
        </row>
        <row r="50">
          <cell r="C50" t="str">
            <v>1996A0531</v>
          </cell>
          <cell r="F50">
            <v>5.9200000762939453</v>
          </cell>
        </row>
        <row r="51">
          <cell r="C51" t="str">
            <v>1996B0445</v>
          </cell>
          <cell r="F51">
            <v>5.1100001335144043</v>
          </cell>
        </row>
        <row r="52">
          <cell r="C52" t="str">
            <v>1996A0534</v>
          </cell>
          <cell r="F52">
            <v>5.929999828338623</v>
          </cell>
        </row>
        <row r="53">
          <cell r="C53" t="str">
            <v>1996A0537</v>
          </cell>
          <cell r="F53">
            <v>5.1100001335144043</v>
          </cell>
        </row>
        <row r="54">
          <cell r="C54" t="str">
            <v>1996A0538</v>
          </cell>
          <cell r="F54">
            <v>5.0399999618530273</v>
          </cell>
        </row>
        <row r="55">
          <cell r="C55" t="str">
            <v>1996A0539</v>
          </cell>
          <cell r="F55">
            <v>5.0500001907348633</v>
          </cell>
        </row>
        <row r="56">
          <cell r="C56" t="str">
            <v>1996A0540</v>
          </cell>
          <cell r="F56">
            <v>5.3000001907348633</v>
          </cell>
        </row>
        <row r="57">
          <cell r="C57" t="str">
            <v>1996A0541</v>
          </cell>
          <cell r="F57">
            <v>5.9099998474121094</v>
          </cell>
        </row>
        <row r="58">
          <cell r="C58" t="str">
            <v>1996A0544</v>
          </cell>
          <cell r="F58">
            <v>5.880000114440918</v>
          </cell>
        </row>
        <row r="59">
          <cell r="C59" t="str">
            <v>1996B0448</v>
          </cell>
          <cell r="F59">
            <v>5.119999885559082</v>
          </cell>
        </row>
        <row r="60">
          <cell r="C60" t="str">
            <v>1996B0449</v>
          </cell>
          <cell r="F60">
            <v>5.119999885559082</v>
          </cell>
        </row>
        <row r="61">
          <cell r="C61" t="str">
            <v>1996A0547</v>
          </cell>
          <cell r="F61">
            <v>5.880000114440918</v>
          </cell>
        </row>
        <row r="62">
          <cell r="C62" t="str">
            <v>1996B0452</v>
          </cell>
          <cell r="F62">
            <v>5.119999885559082</v>
          </cell>
        </row>
        <row r="63">
          <cell r="C63" t="str">
            <v>1996B0455</v>
          </cell>
          <cell r="F63">
            <v>5.0799999237060547</v>
          </cell>
        </row>
        <row r="64">
          <cell r="C64" t="str">
            <v>1996A0550</v>
          </cell>
          <cell r="F64">
            <v>5.070000171661377</v>
          </cell>
        </row>
        <row r="65">
          <cell r="C65" t="str">
            <v>1996A0553</v>
          </cell>
          <cell r="F65">
            <v>5.8499999046325684</v>
          </cell>
        </row>
        <row r="66">
          <cell r="C66" t="str">
            <v>1996B0458</v>
          </cell>
          <cell r="F66">
            <v>5.0799999237060547</v>
          </cell>
        </row>
        <row r="67">
          <cell r="C67" t="str">
            <v>1996B0459</v>
          </cell>
          <cell r="F67">
            <v>5.119999885559082</v>
          </cell>
        </row>
        <row r="68">
          <cell r="C68" t="str">
            <v>1996B0460</v>
          </cell>
          <cell r="F68">
            <v>5.1100001335144043</v>
          </cell>
        </row>
        <row r="69">
          <cell r="C69" t="str">
            <v>1996A0556</v>
          </cell>
          <cell r="F69">
            <v>5.869999885559082</v>
          </cell>
        </row>
        <row r="70">
          <cell r="C70" t="str">
            <v>1996A0557</v>
          </cell>
          <cell r="F70">
            <v>5.309999942779541</v>
          </cell>
        </row>
        <row r="71">
          <cell r="C71" t="str">
            <v>1996A0558</v>
          </cell>
          <cell r="F71">
            <v>5.2800002098083496</v>
          </cell>
        </row>
        <row r="72">
          <cell r="C72" t="str">
            <v>1996A0559</v>
          </cell>
          <cell r="F72">
            <v>5.309999942779541</v>
          </cell>
        </row>
        <row r="73">
          <cell r="C73" t="str">
            <v>1996A0560</v>
          </cell>
          <cell r="F73">
            <v>5.0900001525878906</v>
          </cell>
        </row>
        <row r="74">
          <cell r="C74" t="str">
            <v>1996A0561</v>
          </cell>
          <cell r="F74">
            <v>5.070000171661377</v>
          </cell>
        </row>
        <row r="75">
          <cell r="C75" t="str">
            <v>1996B0461</v>
          </cell>
          <cell r="F75">
            <v>5.1100001335144043</v>
          </cell>
        </row>
        <row r="76">
          <cell r="C76" t="str">
            <v>1996B0464</v>
          </cell>
          <cell r="F76">
            <v>5.119999885559082</v>
          </cell>
        </row>
        <row r="77">
          <cell r="C77" t="str">
            <v>1996A0562</v>
          </cell>
          <cell r="F77">
            <v>5.070000171661377</v>
          </cell>
        </row>
        <row r="78">
          <cell r="C78" t="str">
            <v>1996A0563</v>
          </cell>
          <cell r="F78">
            <v>5.8600001335144043</v>
          </cell>
        </row>
        <row r="79">
          <cell r="C79" t="str">
            <v>1996A0566</v>
          </cell>
          <cell r="F79">
            <v>5.8600001335144043</v>
          </cell>
        </row>
        <row r="80">
          <cell r="C80" t="str">
            <v>1996B0467</v>
          </cell>
          <cell r="F80">
            <v>5.119999885559082</v>
          </cell>
        </row>
        <row r="81">
          <cell r="C81" t="str">
            <v>1996A0569</v>
          </cell>
          <cell r="F81">
            <v>5.8400001525878906</v>
          </cell>
        </row>
        <row r="82">
          <cell r="C82" t="str">
            <v>1996B0470</v>
          </cell>
          <cell r="F82">
            <v>5.1100001335144043</v>
          </cell>
        </row>
        <row r="83">
          <cell r="C83" t="str">
            <v>1996A0572</v>
          </cell>
          <cell r="F83">
            <v>5.8499999046325684</v>
          </cell>
        </row>
        <row r="84">
          <cell r="C84" t="str">
            <v>1996A0575</v>
          </cell>
          <cell r="F84">
            <v>5.869999885559082</v>
          </cell>
        </row>
        <row r="85">
          <cell r="C85" t="str">
            <v>1996A0578</v>
          </cell>
          <cell r="F85">
            <v>5.8600001335144043</v>
          </cell>
        </row>
        <row r="86">
          <cell r="C86" t="str">
            <v>1996A0581</v>
          </cell>
          <cell r="F86">
            <v>5.8600001335144043</v>
          </cell>
        </row>
        <row r="87">
          <cell r="C87" t="str">
            <v>1996A0582</v>
          </cell>
          <cell r="F87">
            <v>5.1100001335144043</v>
          </cell>
        </row>
        <row r="88">
          <cell r="C88" t="str">
            <v>1996A0583</v>
          </cell>
          <cell r="F88">
            <v>5.0999999046325684</v>
          </cell>
        </row>
        <row r="89">
          <cell r="C89" t="str">
            <v>1996B0473</v>
          </cell>
          <cell r="F89">
            <v>5.1100001335144043</v>
          </cell>
        </row>
        <row r="90">
          <cell r="C90" t="str">
            <v>1996A0586</v>
          </cell>
          <cell r="F90">
            <v>5.2899999618530273</v>
          </cell>
        </row>
        <row r="91">
          <cell r="C91" t="str">
            <v>1996A0587</v>
          </cell>
          <cell r="F91">
            <v>5.119999885559082</v>
          </cell>
        </row>
        <row r="92">
          <cell r="C92" t="str">
            <v>1996A0588</v>
          </cell>
          <cell r="F92">
            <v>5.1100001335144043</v>
          </cell>
        </row>
        <row r="93">
          <cell r="C93" t="str">
            <v>1996A0589</v>
          </cell>
          <cell r="F93">
            <v>5.0799999237060547</v>
          </cell>
        </row>
        <row r="94">
          <cell r="C94" t="str">
            <v>1996B0476</v>
          </cell>
          <cell r="F94">
            <v>5.119999885559082</v>
          </cell>
        </row>
        <row r="95">
          <cell r="C95" t="str">
            <v>1996B0479</v>
          </cell>
          <cell r="F95">
            <v>5.119999885559082</v>
          </cell>
        </row>
        <row r="96">
          <cell r="C96" t="str">
            <v>1996A0590</v>
          </cell>
          <cell r="F96">
            <v>5.8000001907348633</v>
          </cell>
        </row>
        <row r="97">
          <cell r="C97" t="str">
            <v>1996A0593</v>
          </cell>
          <cell r="F97">
            <v>5.8600001335144043</v>
          </cell>
        </row>
        <row r="98">
          <cell r="C98" t="str">
            <v>1996A0596</v>
          </cell>
          <cell r="F98">
            <v>5.8600001335144043</v>
          </cell>
        </row>
        <row r="99">
          <cell r="C99" t="str">
            <v>1996A0599</v>
          </cell>
          <cell r="F99">
            <v>5.8600001335144043</v>
          </cell>
        </row>
        <row r="100">
          <cell r="C100" t="str">
            <v>1996A0600</v>
          </cell>
          <cell r="F100">
            <v>5.880000114440918</v>
          </cell>
        </row>
        <row r="101">
          <cell r="C101" t="str">
            <v>1996A0601</v>
          </cell>
          <cell r="F101">
            <v>5.0900001525878906</v>
          </cell>
        </row>
        <row r="102">
          <cell r="C102" t="str">
            <v>1996B0482</v>
          </cell>
          <cell r="F102">
            <v>5.0999999046325684</v>
          </cell>
        </row>
        <row r="103">
          <cell r="C103" t="str">
            <v>1996A0604</v>
          </cell>
          <cell r="F103">
            <v>5.9099998474121094</v>
          </cell>
        </row>
        <row r="104">
          <cell r="C104" t="str">
            <v>1996A0607</v>
          </cell>
          <cell r="F104">
            <v>5.8899998664855957</v>
          </cell>
        </row>
        <row r="105">
          <cell r="C105" t="str">
            <v>1996B0485</v>
          </cell>
          <cell r="F105">
            <v>5.1100001335144043</v>
          </cell>
        </row>
        <row r="106">
          <cell r="C106" t="str">
            <v>1996B0488</v>
          </cell>
          <cell r="F106">
            <v>5.119999885559082</v>
          </cell>
        </row>
        <row r="107">
          <cell r="C107" t="str">
            <v>1996B0489</v>
          </cell>
          <cell r="F107">
            <v>5.1100001335144043</v>
          </cell>
        </row>
        <row r="108">
          <cell r="C108" t="str">
            <v>1996A0610</v>
          </cell>
          <cell r="F108">
            <v>5.7899999618530273</v>
          </cell>
        </row>
        <row r="109">
          <cell r="C109" t="str">
            <v>1996A0613</v>
          </cell>
          <cell r="F109">
            <v>5.8600001335144043</v>
          </cell>
        </row>
        <row r="110">
          <cell r="C110" t="str">
            <v>1996B0492</v>
          </cell>
          <cell r="F110">
            <v>5.119999885559082</v>
          </cell>
        </row>
        <row r="111">
          <cell r="C111" t="str">
            <v>1996B0493</v>
          </cell>
          <cell r="F111">
            <v>5.130000114440918</v>
          </cell>
        </row>
        <row r="112">
          <cell r="C112" t="str">
            <v>1996A0616</v>
          </cell>
          <cell r="F112">
            <v>5.8600001335144043</v>
          </cell>
        </row>
        <row r="113">
          <cell r="C113" t="str">
            <v>1996B0496</v>
          </cell>
          <cell r="F113">
            <v>5.0799999237060547</v>
          </cell>
        </row>
        <row r="114">
          <cell r="C114" t="str">
            <v>1996B0497</v>
          </cell>
          <cell r="F114">
            <v>5.130000114440918</v>
          </cell>
        </row>
        <row r="115">
          <cell r="C115" t="str">
            <v>1996B0498</v>
          </cell>
          <cell r="F115">
            <v>5.119999885559082</v>
          </cell>
        </row>
        <row r="116">
          <cell r="C116" t="str">
            <v>1996B0499</v>
          </cell>
          <cell r="F116">
            <v>5.130000114440918</v>
          </cell>
        </row>
        <row r="117">
          <cell r="C117" t="str">
            <v>1996B0500</v>
          </cell>
          <cell r="F117">
            <v>5.1100001335144043</v>
          </cell>
        </row>
        <row r="118">
          <cell r="C118" t="str">
            <v>1996A0619</v>
          </cell>
          <cell r="F118">
            <v>5.869999885559082</v>
          </cell>
        </row>
        <row r="119">
          <cell r="C119" t="str">
            <v>1996A0622</v>
          </cell>
          <cell r="F119">
            <v>5.8499999046325684</v>
          </cell>
        </row>
        <row r="120">
          <cell r="C120" t="str">
            <v>1996A0623</v>
          </cell>
          <cell r="F120">
            <v>5.8600001335144043</v>
          </cell>
        </row>
        <row r="121">
          <cell r="C121" t="str">
            <v>1996B0501</v>
          </cell>
          <cell r="F121">
            <v>5.1100001335144043</v>
          </cell>
        </row>
        <row r="122">
          <cell r="C122" t="str">
            <v>1996B0504</v>
          </cell>
          <cell r="F122">
            <v>5.1399998664855957</v>
          </cell>
        </row>
        <row r="123">
          <cell r="C123" t="str">
            <v>1996A0624</v>
          </cell>
          <cell r="F123">
            <v>5.869999885559082</v>
          </cell>
        </row>
        <row r="124">
          <cell r="C124" t="str">
            <v>1996A0627</v>
          </cell>
          <cell r="F124">
            <v>5.130000114440918</v>
          </cell>
        </row>
        <row r="125">
          <cell r="C125" t="str">
            <v>1996A0628</v>
          </cell>
          <cell r="F125">
            <v>5.0799999237060547</v>
          </cell>
        </row>
        <row r="126">
          <cell r="C126" t="str">
            <v>1996A0629</v>
          </cell>
          <cell r="F126">
            <v>5.3400001525878906</v>
          </cell>
        </row>
        <row r="127">
          <cell r="C127" t="str">
            <v>1996B0507</v>
          </cell>
          <cell r="F127">
            <v>5.1399998664855957</v>
          </cell>
        </row>
        <row r="128">
          <cell r="C128" t="str">
            <v>1996A0630</v>
          </cell>
          <cell r="F128">
            <v>5.3000001907348633</v>
          </cell>
        </row>
        <row r="129">
          <cell r="C129" t="str">
            <v>1996B0510</v>
          </cell>
          <cell r="F129">
            <v>5.1100001335144043</v>
          </cell>
        </row>
        <row r="130">
          <cell r="C130" t="str">
            <v>1996A0631</v>
          </cell>
          <cell r="F130">
            <v>5.8000001907348633</v>
          </cell>
        </row>
        <row r="131">
          <cell r="C131" t="str">
            <v>1996A0634</v>
          </cell>
          <cell r="F131">
            <v>5.75</v>
          </cell>
        </row>
        <row r="132">
          <cell r="C132" t="str">
            <v>1996B0513</v>
          </cell>
          <cell r="F132">
            <v>5.1599998474121094</v>
          </cell>
        </row>
        <row r="133">
          <cell r="C133" t="str">
            <v>1996B0516</v>
          </cell>
          <cell r="F133">
            <v>5.130000114440918</v>
          </cell>
        </row>
        <row r="134">
          <cell r="C134" t="str">
            <v>1996A0637</v>
          </cell>
          <cell r="F134">
            <v>5.1100001335144043</v>
          </cell>
        </row>
        <row r="135">
          <cell r="C135" t="str">
            <v>1996A0638</v>
          </cell>
          <cell r="F135">
            <v>5.130000114440918</v>
          </cell>
        </row>
        <row r="136">
          <cell r="C136" t="str">
            <v>1996A0639</v>
          </cell>
          <cell r="F136">
            <v>5.1100001335144043</v>
          </cell>
        </row>
        <row r="137">
          <cell r="C137" t="str">
            <v>1996B0519</v>
          </cell>
          <cell r="F137">
            <v>5.0900001525878906</v>
          </cell>
        </row>
        <row r="138">
          <cell r="C138" t="str">
            <v>1996B0522</v>
          </cell>
          <cell r="F138">
            <v>5.130000114440918</v>
          </cell>
        </row>
        <row r="139">
          <cell r="C139" t="str">
            <v>1996A0642</v>
          </cell>
          <cell r="F139">
            <v>5.070000171661377</v>
          </cell>
        </row>
        <row r="140">
          <cell r="C140" t="str">
            <v>1996A0643</v>
          </cell>
          <cell r="F140">
            <v>5.070000171661377</v>
          </cell>
        </row>
        <row r="141">
          <cell r="C141" t="str">
            <v>1996A0644</v>
          </cell>
          <cell r="F141">
            <v>5.869999885559082</v>
          </cell>
        </row>
        <row r="142">
          <cell r="C142" t="str">
            <v>1996B0525</v>
          </cell>
          <cell r="F142">
            <v>5.0799999237060547</v>
          </cell>
        </row>
        <row r="143">
          <cell r="C143" t="str">
            <v>1996A0647</v>
          </cell>
          <cell r="F143">
            <v>5.869999885559082</v>
          </cell>
        </row>
        <row r="144">
          <cell r="C144" t="str">
            <v>1996A0648</v>
          </cell>
          <cell r="F144">
            <v>5.8600001335144043</v>
          </cell>
        </row>
        <row r="145">
          <cell r="C145" t="str">
            <v>1996A0649</v>
          </cell>
          <cell r="F145">
            <v>5.8499999046325684</v>
          </cell>
        </row>
        <row r="146">
          <cell r="C146" t="str">
            <v>1996A0652</v>
          </cell>
          <cell r="F146">
            <v>5.8600001335144043</v>
          </cell>
        </row>
        <row r="147">
          <cell r="C147" t="str">
            <v>1996A0653</v>
          </cell>
          <cell r="F147">
            <v>5.869999885559082</v>
          </cell>
        </row>
        <row r="148">
          <cell r="C148" t="str">
            <v>1996A0654</v>
          </cell>
          <cell r="F148">
            <v>5.880000114440918</v>
          </cell>
        </row>
        <row r="149">
          <cell r="C149" t="str">
            <v>1996B0528</v>
          </cell>
          <cell r="F149">
            <v>5.1399998664855957</v>
          </cell>
        </row>
        <row r="150">
          <cell r="C150" t="str">
            <v>1997A0001</v>
          </cell>
          <cell r="F150">
            <v>5.8299999237060547</v>
          </cell>
        </row>
        <row r="151">
          <cell r="C151" t="str">
            <v>1997A0004</v>
          </cell>
          <cell r="F151">
            <v>5.8299999237060547</v>
          </cell>
        </row>
        <row r="152">
          <cell r="C152" t="str">
            <v>1997B0001</v>
          </cell>
          <cell r="F152">
            <v>5.130000114440918</v>
          </cell>
        </row>
        <row r="153">
          <cell r="C153" t="str">
            <v>1997B0004</v>
          </cell>
          <cell r="F153">
            <v>5.130000114440918</v>
          </cell>
        </row>
        <row r="154">
          <cell r="C154" t="str">
            <v>1997A0007</v>
          </cell>
          <cell r="F154">
            <v>5.8499999046325684</v>
          </cell>
        </row>
        <row r="155">
          <cell r="C155" t="str">
            <v>1997A0010</v>
          </cell>
          <cell r="F155">
            <v>5.8499999046325684</v>
          </cell>
        </row>
        <row r="156">
          <cell r="C156" t="str">
            <v>1997A0011</v>
          </cell>
          <cell r="F156">
            <v>5.8899998664855957</v>
          </cell>
        </row>
        <row r="157">
          <cell r="C157" t="str">
            <v>1997B0007</v>
          </cell>
          <cell r="F157">
            <v>5.1399998664855957</v>
          </cell>
        </row>
        <row r="158">
          <cell r="C158" t="str">
            <v>1997A0012</v>
          </cell>
          <cell r="F158">
            <v>5.8400001525878906</v>
          </cell>
        </row>
        <row r="159">
          <cell r="C159" t="str">
            <v>1997A0013</v>
          </cell>
          <cell r="F159">
            <v>5.8499999046325684</v>
          </cell>
        </row>
        <row r="160">
          <cell r="C160" t="str">
            <v>1997A0016</v>
          </cell>
          <cell r="F160">
            <v>5.8400001525878906</v>
          </cell>
        </row>
        <row r="161">
          <cell r="C161" t="str">
            <v>1997A0019</v>
          </cell>
          <cell r="F161">
            <v>5.0799999237060547</v>
          </cell>
        </row>
        <row r="162">
          <cell r="C162" t="str">
            <v>1997A0020</v>
          </cell>
          <cell r="F162">
            <v>5.2800002098083496</v>
          </cell>
        </row>
        <row r="163">
          <cell r="C163" t="str">
            <v>1997A0021</v>
          </cell>
          <cell r="F163">
            <v>5.2899999618530273</v>
          </cell>
        </row>
        <row r="164">
          <cell r="C164" t="str">
            <v>1997A0022</v>
          </cell>
          <cell r="F164">
            <v>5.190000057220459</v>
          </cell>
        </row>
        <row r="165">
          <cell r="C165" t="str">
            <v>1997A0023</v>
          </cell>
          <cell r="F165">
            <v>5.0799999237060547</v>
          </cell>
        </row>
        <row r="166">
          <cell r="C166" t="str">
            <v>1997A0024</v>
          </cell>
          <cell r="F166">
            <v>5.7800002098083496</v>
          </cell>
        </row>
        <row r="167">
          <cell r="C167" t="str">
            <v>1997B0010</v>
          </cell>
          <cell r="F167">
            <v>5.1399998664855957</v>
          </cell>
        </row>
        <row r="168">
          <cell r="C168" t="str">
            <v>1997A0027</v>
          </cell>
          <cell r="F168">
            <v>5.9000000953674316</v>
          </cell>
        </row>
        <row r="169">
          <cell r="C169" t="str">
            <v>1997A0028</v>
          </cell>
          <cell r="F169">
            <v>5.880000114440918</v>
          </cell>
        </row>
        <row r="170">
          <cell r="C170" t="str">
            <v>1997A0029</v>
          </cell>
          <cell r="F170">
            <v>5.880000114440918</v>
          </cell>
        </row>
        <row r="171">
          <cell r="C171" t="str">
            <v>1997B0013</v>
          </cell>
          <cell r="F171">
            <v>5.1399998664855957</v>
          </cell>
        </row>
        <row r="172">
          <cell r="C172" t="str">
            <v>1997B0016</v>
          </cell>
          <cell r="F172">
            <v>5.1399998664855957</v>
          </cell>
        </row>
        <row r="173">
          <cell r="C173" t="str">
            <v>1997A0030</v>
          </cell>
          <cell r="F173">
            <v>5.8600001335144043</v>
          </cell>
        </row>
        <row r="174">
          <cell r="C174" t="str">
            <v>1997A0033</v>
          </cell>
          <cell r="F174">
            <v>5.8600001335144043</v>
          </cell>
        </row>
        <row r="175">
          <cell r="C175" t="str">
            <v>1997B0019</v>
          </cell>
          <cell r="F175">
            <v>5.1399998664855957</v>
          </cell>
        </row>
        <row r="176">
          <cell r="C176" t="str">
            <v>1997B0022</v>
          </cell>
          <cell r="F176">
            <v>5.119999885559082</v>
          </cell>
        </row>
        <row r="177">
          <cell r="C177" t="str">
            <v>1997A0036</v>
          </cell>
          <cell r="F177">
            <v>5.880000114440918</v>
          </cell>
        </row>
        <row r="178">
          <cell r="C178" t="str">
            <v>1997A0037</v>
          </cell>
          <cell r="F178">
            <v>5.9099998474121094</v>
          </cell>
        </row>
        <row r="179">
          <cell r="C179" t="str">
            <v>1997A0038</v>
          </cell>
          <cell r="F179">
            <v>5.880000114440918</v>
          </cell>
        </row>
        <row r="180">
          <cell r="C180" t="str">
            <v>1997A0039</v>
          </cell>
          <cell r="F180">
            <v>5.8400001525878906</v>
          </cell>
        </row>
        <row r="181">
          <cell r="C181" t="str">
            <v>1997B0025</v>
          </cell>
          <cell r="F181">
            <v>5.130000114440918</v>
          </cell>
        </row>
        <row r="182">
          <cell r="C182" t="str">
            <v>1997A0042</v>
          </cell>
          <cell r="F182">
            <v>5.869999885559082</v>
          </cell>
        </row>
        <row r="183">
          <cell r="C183" t="str">
            <v>1997A0045</v>
          </cell>
          <cell r="F183">
            <v>5.9200000762939453</v>
          </cell>
        </row>
        <row r="184">
          <cell r="C184" t="str">
            <v>1997B0028</v>
          </cell>
          <cell r="F184">
            <v>5.0999999046325684</v>
          </cell>
        </row>
        <row r="185">
          <cell r="C185" t="str">
            <v>1997A0048</v>
          </cell>
          <cell r="F185">
            <v>5.9000000953674316</v>
          </cell>
        </row>
        <row r="186">
          <cell r="C186" t="str">
            <v>1997B0031</v>
          </cell>
          <cell r="F186">
            <v>5.1100001335144043</v>
          </cell>
        </row>
        <row r="187">
          <cell r="C187" t="str">
            <v>1997B0032</v>
          </cell>
          <cell r="F187">
            <v>5.1100001335144043</v>
          </cell>
        </row>
        <row r="188">
          <cell r="C188" t="str">
            <v>1997B0033</v>
          </cell>
          <cell r="F188">
            <v>5.0999999046325684</v>
          </cell>
        </row>
        <row r="189">
          <cell r="C189" t="str">
            <v>1997B0034</v>
          </cell>
          <cell r="F189">
            <v>5.0999999046325684</v>
          </cell>
        </row>
        <row r="190">
          <cell r="C190" t="str">
            <v>1997A0051</v>
          </cell>
          <cell r="F190">
            <v>5.8899998664855957</v>
          </cell>
        </row>
        <row r="191">
          <cell r="C191" t="str">
            <v>1997A0054</v>
          </cell>
          <cell r="F191">
            <v>5.8000001907348633</v>
          </cell>
        </row>
        <row r="192">
          <cell r="C192" t="str">
            <v>1997B0037</v>
          </cell>
          <cell r="F192">
            <v>5.0799999237060547</v>
          </cell>
        </row>
        <row r="193">
          <cell r="C193" t="str">
            <v>1997B0040</v>
          </cell>
          <cell r="F193">
            <v>5.0900001525878906</v>
          </cell>
        </row>
        <row r="194">
          <cell r="C194" t="str">
            <v>1997B0041</v>
          </cell>
          <cell r="F194">
            <v>5.0900001525878906</v>
          </cell>
        </row>
        <row r="195">
          <cell r="C195" t="str">
            <v>1997A0057</v>
          </cell>
          <cell r="F195">
            <v>5.0900001525878906</v>
          </cell>
        </row>
        <row r="196">
          <cell r="C196" t="str">
            <v>1997A0058</v>
          </cell>
          <cell r="F196">
            <v>5.309999942779541</v>
          </cell>
        </row>
        <row r="197">
          <cell r="C197" t="str">
            <v>1997A0059</v>
          </cell>
          <cell r="F197">
            <v>5.309999942779541</v>
          </cell>
        </row>
        <row r="198">
          <cell r="C198" t="str">
            <v>1997A0060</v>
          </cell>
          <cell r="F198">
            <v>5.3000001907348633</v>
          </cell>
        </row>
        <row r="199">
          <cell r="C199" t="str">
            <v>1997B0042</v>
          </cell>
          <cell r="F199">
            <v>5.119999885559082</v>
          </cell>
        </row>
        <row r="200">
          <cell r="C200" t="str">
            <v>1997A0061</v>
          </cell>
          <cell r="F200">
            <v>5.119999885559082</v>
          </cell>
        </row>
        <row r="201">
          <cell r="C201" t="str">
            <v>1997A0062</v>
          </cell>
          <cell r="F201">
            <v>5.7899999618530273</v>
          </cell>
        </row>
        <row r="202">
          <cell r="C202" t="str">
            <v>1997A0065</v>
          </cell>
          <cell r="F202">
            <v>5.7699999809265137</v>
          </cell>
        </row>
        <row r="203">
          <cell r="C203" t="str">
            <v>1997B0043</v>
          </cell>
          <cell r="F203">
            <v>5.0999999046325684</v>
          </cell>
        </row>
        <row r="204">
          <cell r="C204" t="str">
            <v>1997B0044</v>
          </cell>
          <cell r="F204">
            <v>5.0900001525878906</v>
          </cell>
        </row>
        <row r="205">
          <cell r="C205" t="str">
            <v>1997A0068</v>
          </cell>
          <cell r="F205">
            <v>5.7899999618530273</v>
          </cell>
        </row>
        <row r="206">
          <cell r="C206" t="str">
            <v>1997B0047</v>
          </cell>
          <cell r="F206">
            <v>5.0999999046325684</v>
          </cell>
        </row>
        <row r="207">
          <cell r="C207" t="str">
            <v>1997B0048</v>
          </cell>
          <cell r="F207">
            <v>5.0999999046325684</v>
          </cell>
        </row>
        <row r="208">
          <cell r="C208" t="str">
            <v>1997B0049</v>
          </cell>
          <cell r="F208">
            <v>5.0999999046325684</v>
          </cell>
        </row>
        <row r="209">
          <cell r="C209" t="str">
            <v>1997B0050</v>
          </cell>
          <cell r="F209">
            <v>5.059999942779541</v>
          </cell>
        </row>
        <row r="210">
          <cell r="C210" t="str">
            <v>1997A0071</v>
          </cell>
          <cell r="F210">
            <v>5.7800002098083496</v>
          </cell>
        </row>
        <row r="211">
          <cell r="C211" t="str">
            <v>1997A0074</v>
          </cell>
          <cell r="F211">
            <v>5.1100001335144043</v>
          </cell>
        </row>
        <row r="212">
          <cell r="C212" t="str">
            <v>1997B0051</v>
          </cell>
          <cell r="F212">
            <v>5.059999942779541</v>
          </cell>
        </row>
        <row r="213">
          <cell r="C213" t="str">
            <v>1997B0052</v>
          </cell>
          <cell r="F213">
            <v>5.0999999046325684</v>
          </cell>
        </row>
        <row r="214">
          <cell r="C214" t="str">
            <v>1997B0055</v>
          </cell>
          <cell r="F214">
            <v>5.0900001525878906</v>
          </cell>
        </row>
        <row r="215">
          <cell r="C215" t="str">
            <v>1997A0077</v>
          </cell>
          <cell r="F215">
            <v>5.070000171661377</v>
          </cell>
        </row>
        <row r="216">
          <cell r="C216" t="str">
            <v>1997A0078</v>
          </cell>
          <cell r="F216">
            <v>5.820000171661377</v>
          </cell>
        </row>
        <row r="217">
          <cell r="C217" t="str">
            <v>1997A0081</v>
          </cell>
          <cell r="F217">
            <v>5.2300000190734863</v>
          </cell>
        </row>
        <row r="218">
          <cell r="C218" t="str">
            <v>1997A0082</v>
          </cell>
          <cell r="F218">
            <v>5.2300000190734863</v>
          </cell>
        </row>
        <row r="219">
          <cell r="C219" t="str">
            <v>1997B0058</v>
          </cell>
          <cell r="F219">
            <v>5.0799999237060547</v>
          </cell>
        </row>
        <row r="220">
          <cell r="C220" t="str">
            <v>1997B0061</v>
          </cell>
          <cell r="F220">
            <v>5.0900001525878906</v>
          </cell>
        </row>
        <row r="221">
          <cell r="C221" t="str">
            <v>1997A0083</v>
          </cell>
          <cell r="F221">
            <v>5.2899999618530273</v>
          </cell>
        </row>
        <row r="222">
          <cell r="C222" t="str">
            <v>1997A0084</v>
          </cell>
          <cell r="F222">
            <v>5.7800002098083496</v>
          </cell>
        </row>
        <row r="223">
          <cell r="C223" t="str">
            <v>1997A0087</v>
          </cell>
          <cell r="F223">
            <v>5.820000171661377</v>
          </cell>
        </row>
        <row r="224">
          <cell r="C224" t="str">
            <v>1997B0064</v>
          </cell>
          <cell r="F224">
            <v>5.0900001525878906</v>
          </cell>
        </row>
        <row r="225">
          <cell r="C225" t="str">
            <v>1997A0090</v>
          </cell>
          <cell r="F225">
            <v>5.070000171661377</v>
          </cell>
        </row>
        <row r="226">
          <cell r="C226" t="str">
            <v>1997A0091</v>
          </cell>
          <cell r="F226">
            <v>5.070000171661377</v>
          </cell>
        </row>
        <row r="227">
          <cell r="C227" t="str">
            <v>1997A0092</v>
          </cell>
          <cell r="F227">
            <v>5.1599998474121094</v>
          </cell>
        </row>
        <row r="228">
          <cell r="C228" t="str">
            <v>1997B0067</v>
          </cell>
          <cell r="F228">
            <v>5.0900001525878906</v>
          </cell>
        </row>
        <row r="229">
          <cell r="C229" t="str">
            <v>1997A0093</v>
          </cell>
          <cell r="F229">
            <v>5.75</v>
          </cell>
        </row>
        <row r="230">
          <cell r="C230" t="str">
            <v>1997A0096</v>
          </cell>
          <cell r="F230">
            <v>5.0500001907348633</v>
          </cell>
        </row>
        <row r="231">
          <cell r="C231" t="str">
            <v>1997B0070</v>
          </cell>
          <cell r="F231">
            <v>5.0799999237060547</v>
          </cell>
        </row>
        <row r="232">
          <cell r="C232" t="str">
            <v>1997A0099</v>
          </cell>
          <cell r="F232">
            <v>5.809999942779541</v>
          </cell>
        </row>
        <row r="233">
          <cell r="C233" t="str">
            <v>1997B0073</v>
          </cell>
          <cell r="F233">
            <v>5.059999942779541</v>
          </cell>
        </row>
        <row r="234">
          <cell r="C234" t="str">
            <v>1997B0076</v>
          </cell>
          <cell r="F234">
            <v>5.0799999237060547</v>
          </cell>
        </row>
        <row r="235">
          <cell r="C235" t="str">
            <v>1997A0102</v>
          </cell>
          <cell r="F235">
            <v>5.809999942779541</v>
          </cell>
        </row>
        <row r="236">
          <cell r="C236" t="str">
            <v>1997A0105</v>
          </cell>
          <cell r="F236">
            <v>5.820000171661377</v>
          </cell>
        </row>
        <row r="237">
          <cell r="C237" t="str">
            <v>1997B0079</v>
          </cell>
          <cell r="F237">
            <v>5.0799999237060547</v>
          </cell>
        </row>
        <row r="238">
          <cell r="C238" t="str">
            <v>1997B0080</v>
          </cell>
          <cell r="F238">
            <v>5.0900001525878906</v>
          </cell>
        </row>
        <row r="239">
          <cell r="C239" t="str">
            <v>1997A0108</v>
          </cell>
          <cell r="F239">
            <v>5.8299999237060547</v>
          </cell>
        </row>
        <row r="240">
          <cell r="C240" t="str">
            <v>1997A0109</v>
          </cell>
          <cell r="F240">
            <v>5.8600001335144043</v>
          </cell>
        </row>
        <row r="241">
          <cell r="C241" t="str">
            <v>1997A0110</v>
          </cell>
          <cell r="F241">
            <v>5.820000171661377</v>
          </cell>
        </row>
        <row r="242">
          <cell r="C242" t="str">
            <v>1997A0111</v>
          </cell>
          <cell r="F242">
            <v>5.2899999618530273</v>
          </cell>
        </row>
        <row r="243">
          <cell r="C243" t="str">
            <v>1997A0112</v>
          </cell>
          <cell r="F243">
            <v>5.2800002098083496</v>
          </cell>
        </row>
        <row r="244">
          <cell r="C244" t="str">
            <v>1997B0081</v>
          </cell>
          <cell r="F244">
            <v>5.1100001335144043</v>
          </cell>
        </row>
        <row r="245">
          <cell r="C245" t="str">
            <v>1997B0084</v>
          </cell>
          <cell r="F245">
            <v>5.1100001335144043</v>
          </cell>
        </row>
        <row r="246">
          <cell r="C246" t="str">
            <v>1997A0113</v>
          </cell>
          <cell r="F246">
            <v>5.3000001907348633</v>
          </cell>
        </row>
        <row r="247">
          <cell r="C247" t="str">
            <v>1997A0114</v>
          </cell>
          <cell r="F247">
            <v>5.809999942779541</v>
          </cell>
        </row>
        <row r="248">
          <cell r="C248" t="str">
            <v>1997A0117</v>
          </cell>
          <cell r="F248">
            <v>5.8000001907348633</v>
          </cell>
        </row>
        <row r="249">
          <cell r="C249" t="str">
            <v>1997B0087</v>
          </cell>
          <cell r="F249">
            <v>5.1100001335144043</v>
          </cell>
        </row>
        <row r="250">
          <cell r="C250" t="str">
            <v>1997B0090</v>
          </cell>
          <cell r="F250">
            <v>5.0999999046325684</v>
          </cell>
        </row>
        <row r="251">
          <cell r="C251" t="str">
            <v>1997A0120</v>
          </cell>
          <cell r="F251">
            <v>5.8499999046325684</v>
          </cell>
        </row>
        <row r="252">
          <cell r="C252" t="str">
            <v>1997B0093</v>
          </cell>
          <cell r="F252">
            <v>5.070000171661377</v>
          </cell>
        </row>
        <row r="253">
          <cell r="C253" t="str">
            <v>1997A0123</v>
          </cell>
          <cell r="F253">
            <v>5.820000171661377</v>
          </cell>
        </row>
        <row r="254">
          <cell r="C254" t="str">
            <v>1997A0126</v>
          </cell>
          <cell r="F254">
            <v>5.809999942779541</v>
          </cell>
        </row>
        <row r="255">
          <cell r="C255" t="str">
            <v>1997B0094</v>
          </cell>
          <cell r="F255">
            <v>5.0900001525878906</v>
          </cell>
        </row>
        <row r="256">
          <cell r="C256" t="str">
            <v>1997A0129</v>
          </cell>
          <cell r="F256">
            <v>5.8299999237060547</v>
          </cell>
        </row>
        <row r="257">
          <cell r="C257" t="str">
            <v>1997B0097</v>
          </cell>
          <cell r="F257">
            <v>5.1100001335144043</v>
          </cell>
        </row>
        <row r="258">
          <cell r="C258" t="str">
            <v>1997B0100</v>
          </cell>
          <cell r="F258">
            <v>5.0799999237060547</v>
          </cell>
        </row>
        <row r="259">
          <cell r="C259" t="str">
            <v>1997B0101</v>
          </cell>
          <cell r="F259">
            <v>5.0999999046325684</v>
          </cell>
        </row>
        <row r="260">
          <cell r="C260" t="str">
            <v>1997A0132</v>
          </cell>
          <cell r="F260">
            <v>5.8000001907348633</v>
          </cell>
        </row>
        <row r="261">
          <cell r="C261" t="str">
            <v>1997A0135</v>
          </cell>
          <cell r="F261">
            <v>5.0799999237060547</v>
          </cell>
        </row>
        <row r="262">
          <cell r="C262" t="str">
            <v>1997B0102</v>
          </cell>
          <cell r="F262">
            <v>5.0999999046325684</v>
          </cell>
        </row>
        <row r="263">
          <cell r="C263" t="str">
            <v>1997B0103</v>
          </cell>
          <cell r="F263">
            <v>5.0900001525878906</v>
          </cell>
        </row>
        <row r="264">
          <cell r="C264" t="str">
            <v>1997A0138</v>
          </cell>
          <cell r="F264">
            <v>5.0999999046325684</v>
          </cell>
        </row>
        <row r="265">
          <cell r="C265" t="str">
            <v>1997A0139</v>
          </cell>
          <cell r="F265">
            <v>5.7899999618530273</v>
          </cell>
        </row>
        <row r="266">
          <cell r="C266" t="str">
            <v>1997A0142</v>
          </cell>
          <cell r="F266">
            <v>5.7800002098083496</v>
          </cell>
        </row>
        <row r="267">
          <cell r="C267" t="str">
            <v>1997B0104</v>
          </cell>
          <cell r="F267">
            <v>5.0799999237060547</v>
          </cell>
        </row>
        <row r="268">
          <cell r="C268" t="str">
            <v>1997B0107</v>
          </cell>
          <cell r="F268">
            <v>5.0799999237060547</v>
          </cell>
        </row>
        <row r="269">
          <cell r="C269" t="str">
            <v>1997A0145</v>
          </cell>
          <cell r="F269">
            <v>5.7699999809265137</v>
          </cell>
        </row>
        <row r="270">
          <cell r="C270" t="str">
            <v>1997A0148</v>
          </cell>
          <cell r="F270">
            <v>5.7600002288818359</v>
          </cell>
        </row>
        <row r="271">
          <cell r="C271" t="str">
            <v>1997B0110</v>
          </cell>
          <cell r="F271">
            <v>5.0799999237060547</v>
          </cell>
        </row>
        <row r="272">
          <cell r="C272" t="str">
            <v>1997B0111</v>
          </cell>
          <cell r="F272">
            <v>5.0799999237060547</v>
          </cell>
        </row>
        <row r="273">
          <cell r="C273" t="str">
            <v>1997B0112</v>
          </cell>
          <cell r="F273">
            <v>5.0999999046325684</v>
          </cell>
        </row>
        <row r="274">
          <cell r="C274" t="str">
            <v>1997A0151</v>
          </cell>
          <cell r="F274">
            <v>5.8000001907348633</v>
          </cell>
        </row>
        <row r="275">
          <cell r="C275" t="str">
            <v>1997A0154</v>
          </cell>
          <cell r="F275">
            <v>5.820000171661377</v>
          </cell>
        </row>
        <row r="276">
          <cell r="C276" t="str">
            <v>1997B0113</v>
          </cell>
          <cell r="F276">
            <v>5.130000114440918</v>
          </cell>
        </row>
        <row r="277">
          <cell r="C277" t="str">
            <v>1997B0116</v>
          </cell>
          <cell r="F277">
            <v>5.1100001335144043</v>
          </cell>
        </row>
        <row r="278">
          <cell r="C278" t="str">
            <v>1997A0157</v>
          </cell>
          <cell r="F278">
            <v>5.7899999618530273</v>
          </cell>
        </row>
        <row r="279">
          <cell r="C279" t="str">
            <v>1997A0160</v>
          </cell>
          <cell r="F279">
            <v>5.059999942779541</v>
          </cell>
        </row>
        <row r="280">
          <cell r="C280" t="str">
            <v>1997A0161</v>
          </cell>
          <cell r="F280">
            <v>5.25</v>
          </cell>
        </row>
        <row r="281">
          <cell r="C281" t="str">
            <v>1997A0162</v>
          </cell>
          <cell r="F281">
            <v>5.2300000190734863</v>
          </cell>
        </row>
        <row r="282">
          <cell r="C282" t="str">
            <v>1997B0119</v>
          </cell>
          <cell r="F282">
            <v>5.0999999046325684</v>
          </cell>
        </row>
        <row r="283">
          <cell r="C283" t="str">
            <v>1997B0120</v>
          </cell>
          <cell r="F283">
            <v>5.0999999046325684</v>
          </cell>
        </row>
        <row r="284">
          <cell r="C284" t="str">
            <v>1997B0121</v>
          </cell>
          <cell r="F284">
            <v>5.0999999046325684</v>
          </cell>
        </row>
        <row r="285">
          <cell r="C285" t="str">
            <v>1997A0163</v>
          </cell>
          <cell r="F285">
            <v>5.809999942779541</v>
          </cell>
        </row>
        <row r="286">
          <cell r="C286" t="str">
            <v>1997A0164</v>
          </cell>
          <cell r="F286">
            <v>5.7399997711181641</v>
          </cell>
        </row>
        <row r="287">
          <cell r="C287" t="str">
            <v>1997A0165</v>
          </cell>
          <cell r="F287">
            <v>5.75</v>
          </cell>
        </row>
        <row r="288">
          <cell r="C288" t="str">
            <v>1997A0168</v>
          </cell>
          <cell r="F288">
            <v>5.7399997711181641</v>
          </cell>
        </row>
        <row r="289">
          <cell r="C289" t="str">
            <v>1997B0122</v>
          </cell>
          <cell r="F289">
            <v>5.059999942779541</v>
          </cell>
        </row>
        <row r="290">
          <cell r="C290" t="str">
            <v>1997B0125</v>
          </cell>
          <cell r="F290">
            <v>5.0500001907348633</v>
          </cell>
        </row>
        <row r="291">
          <cell r="C291" t="str">
            <v>1997A0171</v>
          </cell>
          <cell r="F291">
            <v>5.7399997711181641</v>
          </cell>
        </row>
        <row r="292">
          <cell r="C292" t="str">
            <v>1997A0174</v>
          </cell>
          <cell r="F292">
            <v>5.7399997711181641</v>
          </cell>
        </row>
        <row r="293">
          <cell r="C293" t="str">
            <v>1997B0128</v>
          </cell>
          <cell r="F293">
            <v>5.0500001907348633</v>
          </cell>
        </row>
        <row r="294">
          <cell r="C294" t="str">
            <v>1997B0129</v>
          </cell>
          <cell r="F294">
            <v>5.059999942779541</v>
          </cell>
        </row>
        <row r="295">
          <cell r="C295" t="str">
            <v>1997B0130</v>
          </cell>
          <cell r="F295">
            <v>5.059999942779541</v>
          </cell>
        </row>
        <row r="296">
          <cell r="C296" t="str">
            <v>1997A0177</v>
          </cell>
          <cell r="F296">
            <v>5.7399997711181641</v>
          </cell>
        </row>
        <row r="297">
          <cell r="C297" t="str">
            <v>1997A0180</v>
          </cell>
          <cell r="F297">
            <v>5.7800002098083496</v>
          </cell>
        </row>
        <row r="298">
          <cell r="C298" t="str">
            <v>1997B0131</v>
          </cell>
          <cell r="F298">
            <v>5.059999942779541</v>
          </cell>
        </row>
        <row r="299">
          <cell r="C299" t="str">
            <v>1997B0134</v>
          </cell>
          <cell r="F299">
            <v>5.059999942779541</v>
          </cell>
        </row>
        <row r="300">
          <cell r="C300" t="str">
            <v>1997B0135</v>
          </cell>
          <cell r="F300">
            <v>5.059999942779541</v>
          </cell>
        </row>
        <row r="301">
          <cell r="C301" t="str">
            <v>1997B0136</v>
          </cell>
          <cell r="F301">
            <v>5.059999942779541</v>
          </cell>
        </row>
        <row r="302">
          <cell r="C302" t="str">
            <v>1997A0183</v>
          </cell>
          <cell r="F302">
            <v>5.809999942779541</v>
          </cell>
        </row>
        <row r="303">
          <cell r="C303" t="str">
            <v>1997A0186</v>
          </cell>
          <cell r="F303">
            <v>5.809999942779541</v>
          </cell>
        </row>
        <row r="304">
          <cell r="C304" t="str">
            <v>1997B0137</v>
          </cell>
          <cell r="F304">
            <v>5.0799999237060547</v>
          </cell>
        </row>
        <row r="305">
          <cell r="C305" t="str">
            <v>1997B0140</v>
          </cell>
          <cell r="F305">
            <v>5.059999942779541</v>
          </cell>
        </row>
        <row r="306">
          <cell r="C306" t="str">
            <v>1997B0141</v>
          </cell>
          <cell r="F306">
            <v>5.0999999046325684</v>
          </cell>
        </row>
        <row r="307">
          <cell r="C307" t="str">
            <v>1997A0187</v>
          </cell>
          <cell r="F307">
            <v>5.869999885559082</v>
          </cell>
        </row>
        <row r="308">
          <cell r="C308" t="str">
            <v>1997A0190</v>
          </cell>
          <cell r="F308">
            <v>5.8000001907348633</v>
          </cell>
        </row>
        <row r="309">
          <cell r="C309" t="str">
            <v>1997B0142</v>
          </cell>
          <cell r="F309">
            <v>5.0799999237060547</v>
          </cell>
        </row>
        <row r="310">
          <cell r="C310" t="str">
            <v>1997B0145</v>
          </cell>
          <cell r="F310">
            <v>5.0999999046325684</v>
          </cell>
        </row>
        <row r="311">
          <cell r="C311" t="str">
            <v>1997A0193</v>
          </cell>
          <cell r="F311">
            <v>5.7800002098083496</v>
          </cell>
        </row>
        <row r="312">
          <cell r="C312" t="str">
            <v>1997A0196</v>
          </cell>
          <cell r="F312">
            <v>5.7899999618530273</v>
          </cell>
        </row>
        <row r="313">
          <cell r="C313" t="str">
            <v>1997B0148</v>
          </cell>
          <cell r="F313">
            <v>5.1100001335144043</v>
          </cell>
        </row>
        <row r="314">
          <cell r="C314" t="str">
            <v>1997B0149</v>
          </cell>
          <cell r="F314">
            <v>5.1100001335144043</v>
          </cell>
        </row>
        <row r="315">
          <cell r="C315" t="str">
            <v>1997B0150</v>
          </cell>
          <cell r="F315">
            <v>5.119999885559082</v>
          </cell>
        </row>
        <row r="316">
          <cell r="C316" t="str">
            <v>1997B0151</v>
          </cell>
          <cell r="F316">
            <v>5.1399998664855957</v>
          </cell>
        </row>
        <row r="317">
          <cell r="C317" t="str">
            <v>1997B0154</v>
          </cell>
          <cell r="F317">
            <v>5.1100001335144043</v>
          </cell>
        </row>
        <row r="318">
          <cell r="C318" t="str">
            <v>1997A0199</v>
          </cell>
          <cell r="F318">
            <v>5.809999942779541</v>
          </cell>
        </row>
        <row r="319">
          <cell r="C319" t="str">
            <v>1997A0202</v>
          </cell>
          <cell r="F319">
            <v>5.8000001907348633</v>
          </cell>
        </row>
        <row r="320">
          <cell r="C320" t="str">
            <v>1997B0155</v>
          </cell>
          <cell r="F320">
            <v>5.0999999046325684</v>
          </cell>
        </row>
        <row r="321">
          <cell r="C321" t="str">
            <v>1997B0156</v>
          </cell>
          <cell r="F321">
            <v>5.0500001907348633</v>
          </cell>
        </row>
        <row r="322">
          <cell r="C322" t="str">
            <v>1997A0205</v>
          </cell>
          <cell r="F322">
            <v>5.8400001525878906</v>
          </cell>
        </row>
        <row r="323">
          <cell r="C323" t="str">
            <v>1997A0208</v>
          </cell>
          <cell r="F323">
            <v>5.869999885559082</v>
          </cell>
        </row>
        <row r="324">
          <cell r="C324" t="str">
            <v>1997A0209</v>
          </cell>
          <cell r="F324">
            <v>5.869999885559082</v>
          </cell>
        </row>
        <row r="325">
          <cell r="C325" t="str">
            <v>1997A0210</v>
          </cell>
          <cell r="F325">
            <v>5.820000171661377</v>
          </cell>
        </row>
        <row r="326">
          <cell r="C326" t="str">
            <v>1997A0211</v>
          </cell>
          <cell r="F326">
            <v>5.3000001907348633</v>
          </cell>
        </row>
        <row r="327">
          <cell r="C327" t="str">
            <v>1997A0212</v>
          </cell>
          <cell r="F327">
            <v>5.820000171661377</v>
          </cell>
        </row>
        <row r="328">
          <cell r="C328" t="str">
            <v>1997A0215</v>
          </cell>
          <cell r="F328">
            <v>5.8299999237060547</v>
          </cell>
        </row>
        <row r="329">
          <cell r="C329" t="str">
            <v>1997B0157</v>
          </cell>
          <cell r="F329">
            <v>5.309999942779541</v>
          </cell>
        </row>
        <row r="330">
          <cell r="C330" t="str">
            <v>1997B0158</v>
          </cell>
          <cell r="F330">
            <v>5.1100001335144043</v>
          </cell>
        </row>
        <row r="331">
          <cell r="C331" t="str">
            <v>1997B0161</v>
          </cell>
          <cell r="F331">
            <v>5.0799999237060547</v>
          </cell>
        </row>
        <row r="332">
          <cell r="C332" t="str">
            <v>1997A0218</v>
          </cell>
          <cell r="F332">
            <v>5.8400001525878906</v>
          </cell>
        </row>
        <row r="333">
          <cell r="C333" t="str">
            <v>1997A0221</v>
          </cell>
          <cell r="F333">
            <v>5.8600001335144043</v>
          </cell>
        </row>
        <row r="334">
          <cell r="C334" t="str">
            <v>1997B0164</v>
          </cell>
          <cell r="F334">
            <v>5.070000171661377</v>
          </cell>
        </row>
        <row r="335">
          <cell r="C335" t="str">
            <v>1997B0165</v>
          </cell>
          <cell r="F335">
            <v>5.0999999046325684</v>
          </cell>
        </row>
        <row r="336">
          <cell r="C336" t="str">
            <v>1997B0166</v>
          </cell>
          <cell r="F336">
            <v>5.070000171661377</v>
          </cell>
        </row>
        <row r="337">
          <cell r="C337" t="str">
            <v>1997B0167</v>
          </cell>
          <cell r="F337">
            <v>5.0799999237060547</v>
          </cell>
        </row>
        <row r="338">
          <cell r="C338" t="str">
            <v>1997B0170</v>
          </cell>
          <cell r="F338">
            <v>5.0900001525878906</v>
          </cell>
        </row>
        <row r="339">
          <cell r="C339" t="str">
            <v>1997B0171</v>
          </cell>
          <cell r="F339">
            <v>5.0900001525878906</v>
          </cell>
        </row>
        <row r="340">
          <cell r="C340" t="str">
            <v>1997B0172</v>
          </cell>
          <cell r="F340">
            <v>5.0999999046325684</v>
          </cell>
        </row>
        <row r="341">
          <cell r="C341" t="str">
            <v>1997B0173</v>
          </cell>
          <cell r="F341">
            <v>5.070000171661377</v>
          </cell>
        </row>
        <row r="342">
          <cell r="C342" t="str">
            <v>1997B0176</v>
          </cell>
          <cell r="F342">
            <v>5.0799999237060547</v>
          </cell>
        </row>
        <row r="343">
          <cell r="C343" t="str">
            <v>1997B0177</v>
          </cell>
          <cell r="F343">
            <v>5.0799999237060547</v>
          </cell>
        </row>
        <row r="344">
          <cell r="C344" t="str">
            <v>1997B0178</v>
          </cell>
          <cell r="F344">
            <v>5.0900001525878906</v>
          </cell>
        </row>
        <row r="345">
          <cell r="C345" t="str">
            <v>1997A0224</v>
          </cell>
          <cell r="F345">
            <v>5.8400001525878906</v>
          </cell>
        </row>
        <row r="346">
          <cell r="C346" t="str">
            <v>1997A0227</v>
          </cell>
          <cell r="F346">
            <v>5.8499999046325684</v>
          </cell>
        </row>
        <row r="347">
          <cell r="C347" t="str">
            <v>1997B0179</v>
          </cell>
          <cell r="F347">
            <v>5.0999999046325684</v>
          </cell>
        </row>
        <row r="348">
          <cell r="C348" t="str">
            <v>1997B0182</v>
          </cell>
          <cell r="F348">
            <v>5.0999999046325684</v>
          </cell>
        </row>
        <row r="349">
          <cell r="C349" t="str">
            <v>1997B0183</v>
          </cell>
          <cell r="F349">
            <v>5.0999999046325684</v>
          </cell>
        </row>
        <row r="350">
          <cell r="C350" t="str">
            <v>1997B0184</v>
          </cell>
          <cell r="F350">
            <v>5.0999999046325684</v>
          </cell>
        </row>
        <row r="351">
          <cell r="C351" t="str">
            <v>1997A0230</v>
          </cell>
          <cell r="F351">
            <v>5.8299999237060547</v>
          </cell>
        </row>
        <row r="352">
          <cell r="C352" t="str">
            <v>1997A0233</v>
          </cell>
          <cell r="F352">
            <v>5.8400001525878906</v>
          </cell>
        </row>
        <row r="353">
          <cell r="C353" t="str">
            <v>1997B0185</v>
          </cell>
          <cell r="F353">
            <v>5.0900001525878906</v>
          </cell>
        </row>
        <row r="354">
          <cell r="C354" t="str">
            <v>1997B0188</v>
          </cell>
          <cell r="F354">
            <v>5.0799999237060547</v>
          </cell>
        </row>
        <row r="355">
          <cell r="C355" t="str">
            <v>1997B0189</v>
          </cell>
          <cell r="F355">
            <v>5.0900001525878906</v>
          </cell>
        </row>
        <row r="356">
          <cell r="C356" t="str">
            <v>1997A0236</v>
          </cell>
          <cell r="F356">
            <v>5.8299999237060547</v>
          </cell>
        </row>
        <row r="357">
          <cell r="C357" t="str">
            <v>1997A0239</v>
          </cell>
          <cell r="F357">
            <v>5.130000114440918</v>
          </cell>
        </row>
        <row r="358">
          <cell r="C358" t="str">
            <v>1997B0190</v>
          </cell>
          <cell r="F358">
            <v>5.0900001525878906</v>
          </cell>
        </row>
        <row r="359">
          <cell r="C359" t="str">
            <v>1997B0191</v>
          </cell>
          <cell r="F359">
            <v>5.0900001525878906</v>
          </cell>
        </row>
        <row r="360">
          <cell r="C360" t="str">
            <v>1997A0240</v>
          </cell>
          <cell r="F360">
            <v>5.2699999809265137</v>
          </cell>
        </row>
        <row r="361">
          <cell r="C361" t="str">
            <v>1997A0241</v>
          </cell>
          <cell r="F361">
            <v>5.2399997711181641</v>
          </cell>
        </row>
        <row r="362">
          <cell r="C362" t="str">
            <v>1997A0242</v>
          </cell>
          <cell r="F362">
            <v>5.809999942779541</v>
          </cell>
        </row>
        <row r="363">
          <cell r="C363" t="str">
            <v>1997A0245</v>
          </cell>
          <cell r="F363">
            <v>5.8000001907348633</v>
          </cell>
        </row>
        <row r="364">
          <cell r="C364" t="str">
            <v>1997B0194</v>
          </cell>
          <cell r="F364">
            <v>5.070000171661377</v>
          </cell>
        </row>
        <row r="365">
          <cell r="C365" t="str">
            <v>1997B0197</v>
          </cell>
          <cell r="F365">
            <v>5.0799999237060547</v>
          </cell>
        </row>
        <row r="366">
          <cell r="C366" t="str">
            <v>1997A0248</v>
          </cell>
          <cell r="F366">
            <v>5.820000171661377</v>
          </cell>
        </row>
        <row r="367">
          <cell r="C367" t="str">
            <v>1997A0249</v>
          </cell>
          <cell r="F367">
            <v>5.8499999046325684</v>
          </cell>
        </row>
        <row r="368">
          <cell r="C368" t="str">
            <v>1997A0250</v>
          </cell>
          <cell r="F368">
            <v>5.8600001335144043</v>
          </cell>
        </row>
        <row r="369">
          <cell r="C369" t="str">
            <v>1997B0200</v>
          </cell>
          <cell r="F369">
            <v>5.0799999237060547</v>
          </cell>
        </row>
        <row r="370">
          <cell r="C370" t="str">
            <v>1997B0203</v>
          </cell>
          <cell r="F370">
            <v>5.0900001525878906</v>
          </cell>
        </row>
        <row r="371">
          <cell r="C371" t="str">
            <v>1997A0251</v>
          </cell>
          <cell r="F371">
            <v>5.8400001525878906</v>
          </cell>
        </row>
        <row r="372">
          <cell r="C372" t="str">
            <v>1997A0254</v>
          </cell>
          <cell r="F372">
            <v>5.7899999618530273</v>
          </cell>
        </row>
        <row r="373">
          <cell r="C373" t="str">
            <v>1997A0255</v>
          </cell>
          <cell r="F373">
            <v>5.8299999237060547</v>
          </cell>
        </row>
        <row r="374">
          <cell r="C374" t="str">
            <v>1997A0256</v>
          </cell>
          <cell r="F374">
            <v>5.8299999237060547</v>
          </cell>
        </row>
        <row r="375">
          <cell r="C375" t="str">
            <v>1997B0206</v>
          </cell>
          <cell r="F375">
            <v>5.0900001525878906</v>
          </cell>
        </row>
        <row r="376">
          <cell r="C376" t="str">
            <v>1997B0209</v>
          </cell>
          <cell r="F376">
            <v>5.0999999046325684</v>
          </cell>
        </row>
        <row r="377">
          <cell r="C377" t="str">
            <v>1997A0257</v>
          </cell>
          <cell r="F377">
            <v>5.820000171661377</v>
          </cell>
        </row>
        <row r="378">
          <cell r="C378" t="str">
            <v>1997A0260</v>
          </cell>
          <cell r="F378">
            <v>5.0900001525878906</v>
          </cell>
        </row>
        <row r="379">
          <cell r="C379" t="str">
            <v>1997A0261</v>
          </cell>
          <cell r="F379">
            <v>5.2699999809265137</v>
          </cell>
        </row>
        <row r="380">
          <cell r="C380" t="str">
            <v>1997B0212</v>
          </cell>
          <cell r="F380">
            <v>5.0999999046325684</v>
          </cell>
        </row>
        <row r="381">
          <cell r="C381" t="str">
            <v>1997A0262</v>
          </cell>
          <cell r="F381">
            <v>5.7899999618530273</v>
          </cell>
        </row>
        <row r="382">
          <cell r="C382" t="str">
            <v>1997A0265</v>
          </cell>
          <cell r="F382">
            <v>5.8400001525878906</v>
          </cell>
        </row>
        <row r="383">
          <cell r="C383" t="str">
            <v>1997B0215</v>
          </cell>
          <cell r="F383">
            <v>5.059999942779541</v>
          </cell>
        </row>
        <row r="384">
          <cell r="C384" t="str">
            <v>1997B0218</v>
          </cell>
          <cell r="F384">
            <v>5.059999942779541</v>
          </cell>
        </row>
        <row r="385">
          <cell r="C385" t="str">
            <v>1997A0268</v>
          </cell>
          <cell r="F385">
            <v>5.8499999046325684</v>
          </cell>
        </row>
        <row r="386">
          <cell r="C386" t="str">
            <v>1997A0269</v>
          </cell>
          <cell r="F386">
            <v>5.820000171661377</v>
          </cell>
        </row>
        <row r="387">
          <cell r="C387" t="str">
            <v>1997A0270</v>
          </cell>
          <cell r="F387">
            <v>5.869999885559082</v>
          </cell>
        </row>
        <row r="388">
          <cell r="C388" t="str">
            <v>1997A0271</v>
          </cell>
          <cell r="F388">
            <v>5.2699999809265137</v>
          </cell>
        </row>
        <row r="389">
          <cell r="C389" t="str">
            <v>1997A0272</v>
          </cell>
          <cell r="F389">
            <v>5.8400001525878906</v>
          </cell>
        </row>
        <row r="390">
          <cell r="C390" t="str">
            <v>1997B0221</v>
          </cell>
          <cell r="F390">
            <v>5.0799999237060547</v>
          </cell>
        </row>
        <row r="391">
          <cell r="C391" t="str">
            <v>1997B0224</v>
          </cell>
          <cell r="F391">
            <v>5.070000171661377</v>
          </cell>
        </row>
        <row r="392">
          <cell r="C392" t="str">
            <v>1997A0273</v>
          </cell>
          <cell r="F392">
            <v>5.8299999237060547</v>
          </cell>
        </row>
        <row r="393">
          <cell r="C393" t="str">
            <v>1997A0274</v>
          </cell>
          <cell r="F393">
            <v>5.809999942779541</v>
          </cell>
        </row>
        <row r="394">
          <cell r="C394" t="str">
            <v>1997A0275</v>
          </cell>
          <cell r="F394">
            <v>5.809999942779541</v>
          </cell>
        </row>
        <row r="395">
          <cell r="C395" t="str">
            <v>1997B0227</v>
          </cell>
          <cell r="F395">
            <v>5.0799999237060547</v>
          </cell>
        </row>
        <row r="396">
          <cell r="C396" t="str">
            <v>1997B0230</v>
          </cell>
          <cell r="F396">
            <v>5.0900001525878906</v>
          </cell>
        </row>
        <row r="397">
          <cell r="C397" t="str">
            <v>1997A0278</v>
          </cell>
          <cell r="F397">
            <v>5.0300002098083496</v>
          </cell>
        </row>
        <row r="398">
          <cell r="C398" t="str">
            <v>1997B0233</v>
          </cell>
          <cell r="F398">
            <v>5.0900001525878906</v>
          </cell>
        </row>
        <row r="399">
          <cell r="C399" t="str">
            <v>1997A0281</v>
          </cell>
          <cell r="F399">
            <v>5.8400001525878906</v>
          </cell>
        </row>
        <row r="400">
          <cell r="C400" t="str">
            <v>1997A0284</v>
          </cell>
          <cell r="F400">
            <v>5.8000001907348633</v>
          </cell>
        </row>
        <row r="401">
          <cell r="C401" t="str">
            <v>1997A0285</v>
          </cell>
          <cell r="F401">
            <v>5.820000171661377</v>
          </cell>
        </row>
        <row r="402">
          <cell r="C402" t="str">
            <v>1997B0236</v>
          </cell>
          <cell r="F402">
            <v>5.0799999237060547</v>
          </cell>
        </row>
        <row r="403">
          <cell r="C403" t="str">
            <v>1997B0239</v>
          </cell>
          <cell r="F403">
            <v>5.070000171661377</v>
          </cell>
        </row>
        <row r="404">
          <cell r="C404" t="str">
            <v>1997A0286</v>
          </cell>
          <cell r="F404">
            <v>5.820000171661377</v>
          </cell>
        </row>
        <row r="405">
          <cell r="C405" t="str">
            <v>1997A0287</v>
          </cell>
          <cell r="F405">
            <v>5.7899999618530273</v>
          </cell>
        </row>
        <row r="406">
          <cell r="C406" t="str">
            <v>1997A0290</v>
          </cell>
          <cell r="F406">
            <v>5.25</v>
          </cell>
        </row>
        <row r="407">
          <cell r="C407" t="str">
            <v>1997A0291</v>
          </cell>
          <cell r="F407">
            <v>5.2699999809265137</v>
          </cell>
        </row>
        <row r="408">
          <cell r="C408" t="str">
            <v>1997B0242</v>
          </cell>
          <cell r="F408">
            <v>5.070000171661377</v>
          </cell>
        </row>
        <row r="409">
          <cell r="C409" t="str">
            <v>1997B0245</v>
          </cell>
          <cell r="F409">
            <v>5.0900001525878906</v>
          </cell>
        </row>
        <row r="410">
          <cell r="C410" t="str">
            <v>1997A0292</v>
          </cell>
          <cell r="F410">
            <v>5.0399999618530273</v>
          </cell>
        </row>
        <row r="411">
          <cell r="C411" t="str">
            <v>1997A0293</v>
          </cell>
          <cell r="F411">
            <v>5</v>
          </cell>
        </row>
        <row r="412">
          <cell r="C412" t="str">
            <v>1997A0294</v>
          </cell>
          <cell r="F412">
            <v>5.0799999237060547</v>
          </cell>
        </row>
        <row r="413">
          <cell r="C413" t="str">
            <v>1997B0248</v>
          </cell>
          <cell r="F413">
            <v>5.0900001525878906</v>
          </cell>
        </row>
        <row r="414">
          <cell r="C414" t="str">
            <v>1997A0297</v>
          </cell>
          <cell r="F414">
            <v>5.070000171661377</v>
          </cell>
        </row>
        <row r="415">
          <cell r="C415" t="str">
            <v>1997A0300</v>
          </cell>
          <cell r="F415">
            <v>5.820000171661377</v>
          </cell>
        </row>
        <row r="416">
          <cell r="C416" t="str">
            <v>1997B0251</v>
          </cell>
          <cell r="F416">
            <v>5.0900001525878906</v>
          </cell>
        </row>
        <row r="417">
          <cell r="C417" t="str">
            <v>1997A0303</v>
          </cell>
          <cell r="F417">
            <v>5.8000001907348633</v>
          </cell>
        </row>
        <row r="418">
          <cell r="C418" t="str">
            <v>1997A0306</v>
          </cell>
          <cell r="F418">
            <v>5.7699999809265137</v>
          </cell>
        </row>
        <row r="419">
          <cell r="C419" t="str">
            <v>1997B0254</v>
          </cell>
          <cell r="F419">
            <v>5.0900001525878906</v>
          </cell>
        </row>
        <row r="420">
          <cell r="C420" t="str">
            <v>1997B0257</v>
          </cell>
          <cell r="F420">
            <v>5.059999942779541</v>
          </cell>
        </row>
        <row r="421">
          <cell r="C421" t="str">
            <v>1997A0309</v>
          </cell>
          <cell r="F421">
            <v>5.7800002098083496</v>
          </cell>
        </row>
        <row r="422">
          <cell r="C422" t="str">
            <v>1997A0310</v>
          </cell>
          <cell r="F422">
            <v>5.7800002098083496</v>
          </cell>
        </row>
        <row r="423">
          <cell r="C423" t="str">
            <v>1997A0311</v>
          </cell>
          <cell r="F423">
            <v>5.809999942779541</v>
          </cell>
        </row>
        <row r="424">
          <cell r="C424" t="str">
            <v>1997A0312</v>
          </cell>
          <cell r="F424">
            <v>5.0399999618530273</v>
          </cell>
        </row>
        <row r="425">
          <cell r="C425" t="str">
            <v>1997B0260</v>
          </cell>
          <cell r="F425">
            <v>5.070000171661377</v>
          </cell>
        </row>
        <row r="426">
          <cell r="C426" t="str">
            <v>1997A0313</v>
          </cell>
          <cell r="F426">
            <v>5.2600002288818359</v>
          </cell>
        </row>
        <row r="427">
          <cell r="C427" t="str">
            <v>1997A0314</v>
          </cell>
          <cell r="F427">
            <v>5.3000001907348633</v>
          </cell>
        </row>
        <row r="428">
          <cell r="C428" t="str">
            <v>1997A0315</v>
          </cell>
          <cell r="F428">
            <v>5.0900001525878906</v>
          </cell>
        </row>
        <row r="429">
          <cell r="C429" t="str">
            <v>1997A0318</v>
          </cell>
          <cell r="F429">
            <v>5.0900001525878906</v>
          </cell>
        </row>
        <row r="430">
          <cell r="C430" t="str">
            <v>1997A0321</v>
          </cell>
          <cell r="F430">
            <v>5.7899999618530273</v>
          </cell>
        </row>
        <row r="431">
          <cell r="C431" t="str">
            <v>1997A0322</v>
          </cell>
          <cell r="F431">
            <v>5.8000001907348633</v>
          </cell>
        </row>
        <row r="432">
          <cell r="C432" t="str">
            <v>1997A0325</v>
          </cell>
          <cell r="F432">
            <v>5.119999885559082</v>
          </cell>
        </row>
        <row r="433">
          <cell r="C433" t="str">
            <v>1997A0326</v>
          </cell>
          <cell r="F433">
            <v>5.119999885559082</v>
          </cell>
        </row>
        <row r="434">
          <cell r="C434" t="str">
            <v>1997A0329</v>
          </cell>
          <cell r="F434">
            <v>5.7600002288818359</v>
          </cell>
        </row>
        <row r="435">
          <cell r="C435" t="str">
            <v>1997A0330</v>
          </cell>
          <cell r="F435">
            <v>5.75</v>
          </cell>
        </row>
        <row r="436">
          <cell r="C436" t="str">
            <v>1997B0263</v>
          </cell>
          <cell r="F436">
            <v>5.119999885559082</v>
          </cell>
        </row>
        <row r="437">
          <cell r="C437" t="str">
            <v>1997B0266</v>
          </cell>
          <cell r="F437">
            <v>5.070000171661377</v>
          </cell>
        </row>
        <row r="438">
          <cell r="C438" t="str">
            <v>1997A0333</v>
          </cell>
          <cell r="F438">
            <v>5.0300002098083496</v>
          </cell>
        </row>
        <row r="439">
          <cell r="C439" t="str">
            <v>1997A0334</v>
          </cell>
          <cell r="F439">
            <v>5.75</v>
          </cell>
        </row>
        <row r="440">
          <cell r="C440" t="str">
            <v>1997B0269</v>
          </cell>
          <cell r="F440">
            <v>5.0900001525878906</v>
          </cell>
        </row>
        <row r="441">
          <cell r="C441" t="str">
            <v>1997B0272</v>
          </cell>
          <cell r="F441">
            <v>5.0799999237060547</v>
          </cell>
        </row>
        <row r="442">
          <cell r="C442" t="str">
            <v>1997A0337</v>
          </cell>
          <cell r="F442">
            <v>5.7100000381469727</v>
          </cell>
        </row>
        <row r="443">
          <cell r="C443" t="str">
            <v>1997B0275</v>
          </cell>
          <cell r="F443">
            <v>5.0100002288818359</v>
          </cell>
        </row>
        <row r="444">
          <cell r="C444" t="str">
            <v>1997B0276</v>
          </cell>
          <cell r="F444">
            <v>5.0399999618530273</v>
          </cell>
        </row>
        <row r="445">
          <cell r="C445" t="str">
            <v>1997B0277</v>
          </cell>
          <cell r="F445">
            <v>5.059999942779541</v>
          </cell>
        </row>
        <row r="446">
          <cell r="C446" t="str">
            <v>1997A0340</v>
          </cell>
          <cell r="F446">
            <v>5.7800002098083496</v>
          </cell>
        </row>
        <row r="447">
          <cell r="C447" t="str">
            <v>1997B0278</v>
          </cell>
          <cell r="F447">
            <v>5.0999999046325684</v>
          </cell>
        </row>
        <row r="448">
          <cell r="C448" t="str">
            <v>1997A0343</v>
          </cell>
          <cell r="F448">
            <v>5.7600002288818359</v>
          </cell>
        </row>
        <row r="449">
          <cell r="C449" t="str">
            <v>1997A0346</v>
          </cell>
          <cell r="F449">
            <v>5.2699999809265137</v>
          </cell>
        </row>
        <row r="450">
          <cell r="C450" t="str">
            <v>1997A0347</v>
          </cell>
          <cell r="F450">
            <v>5.1100001335144043</v>
          </cell>
        </row>
        <row r="451">
          <cell r="C451" t="str">
            <v>1997A0348</v>
          </cell>
          <cell r="F451">
            <v>5.7899999618530273</v>
          </cell>
        </row>
        <row r="452">
          <cell r="C452" t="str">
            <v>1997B0281</v>
          </cell>
          <cell r="F452">
            <v>5.1100001335144043</v>
          </cell>
        </row>
        <row r="453">
          <cell r="C453" t="str">
            <v>1997B0284</v>
          </cell>
          <cell r="F453">
            <v>5.0900001525878906</v>
          </cell>
        </row>
        <row r="454">
          <cell r="C454" t="str">
            <v>1997A0349</v>
          </cell>
          <cell r="F454">
            <v>5.7899999618530273</v>
          </cell>
        </row>
        <row r="455">
          <cell r="C455" t="str">
            <v>1997A0350</v>
          </cell>
          <cell r="F455">
            <v>5.7699999809265137</v>
          </cell>
        </row>
        <row r="456">
          <cell r="C456" t="str">
            <v>1997A0353</v>
          </cell>
          <cell r="F456">
            <v>5.0199999809265137</v>
          </cell>
        </row>
        <row r="457">
          <cell r="C457" t="str">
            <v>1997B0287</v>
          </cell>
          <cell r="F457">
            <v>5.0799999237060547</v>
          </cell>
        </row>
        <row r="458">
          <cell r="C458" t="str">
            <v>1997A0354</v>
          </cell>
          <cell r="F458">
            <v>5.0500001907348633</v>
          </cell>
        </row>
        <row r="459">
          <cell r="C459" t="str">
            <v>1997A0355</v>
          </cell>
          <cell r="F459">
            <v>5.8299999237060547</v>
          </cell>
        </row>
        <row r="460">
          <cell r="C460" t="str">
            <v>1997A0358</v>
          </cell>
          <cell r="F460">
            <v>5.820000171661377</v>
          </cell>
        </row>
        <row r="461">
          <cell r="C461" t="str">
            <v>1997B0290</v>
          </cell>
          <cell r="F461">
            <v>5.0300002098083496</v>
          </cell>
        </row>
        <row r="462">
          <cell r="C462" t="str">
            <v>1997B0291</v>
          </cell>
          <cell r="F462">
            <v>5.0799999237060547</v>
          </cell>
        </row>
        <row r="463">
          <cell r="C463" t="str">
            <v>1997B0292</v>
          </cell>
          <cell r="F463">
            <v>5.059999942779541</v>
          </cell>
        </row>
        <row r="464">
          <cell r="C464" t="str">
            <v>1997B0293</v>
          </cell>
          <cell r="F464">
            <v>5.0900001525878906</v>
          </cell>
        </row>
        <row r="465">
          <cell r="C465" t="str">
            <v>1997A0361</v>
          </cell>
          <cell r="F465">
            <v>5.0900001525878906</v>
          </cell>
        </row>
        <row r="466">
          <cell r="C466" t="str">
            <v>1997A0364</v>
          </cell>
          <cell r="F466">
            <v>5.0799999237060547</v>
          </cell>
        </row>
        <row r="467">
          <cell r="C467" t="str">
            <v>1997B0296</v>
          </cell>
          <cell r="F467">
            <v>5.0799999237060547</v>
          </cell>
        </row>
        <row r="468">
          <cell r="C468" t="str">
            <v>1997B0299</v>
          </cell>
          <cell r="F468">
            <v>5.0900001525878906</v>
          </cell>
        </row>
        <row r="469">
          <cell r="C469" t="str">
            <v>1997A0367</v>
          </cell>
          <cell r="F469">
            <v>5.0900001525878906</v>
          </cell>
        </row>
        <row r="470">
          <cell r="C470" t="str">
            <v>1997B0302</v>
          </cell>
          <cell r="F470">
            <v>5.0900001525878906</v>
          </cell>
        </row>
        <row r="471">
          <cell r="C471" t="str">
            <v>1997A0370</v>
          </cell>
          <cell r="F471">
            <v>5.1500000953674316</v>
          </cell>
        </row>
        <row r="472">
          <cell r="C472" t="str">
            <v>1997A0371</v>
          </cell>
          <cell r="F472">
            <v>5.75</v>
          </cell>
        </row>
        <row r="473">
          <cell r="C473" t="str">
            <v>1997A0374</v>
          </cell>
          <cell r="F473">
            <v>5.0900001525878906</v>
          </cell>
        </row>
        <row r="474">
          <cell r="C474" t="str">
            <v>1997B0305</v>
          </cell>
          <cell r="F474">
            <v>5.1100001335144043</v>
          </cell>
        </row>
        <row r="475">
          <cell r="C475" t="str">
            <v>1997B0308</v>
          </cell>
          <cell r="F475">
            <v>5.119999885559082</v>
          </cell>
        </row>
        <row r="476">
          <cell r="C476" t="str">
            <v>1997A0375</v>
          </cell>
          <cell r="F476">
            <v>5.0900001525878906</v>
          </cell>
        </row>
        <row r="477">
          <cell r="C477" t="str">
            <v>1997A0376</v>
          </cell>
          <cell r="F477">
            <v>5.0900001525878906</v>
          </cell>
        </row>
        <row r="478">
          <cell r="C478" t="str">
            <v>1997A0377</v>
          </cell>
          <cell r="F478">
            <v>5.7899999618530273</v>
          </cell>
        </row>
        <row r="479">
          <cell r="C479" t="str">
            <v>1997A0378</v>
          </cell>
          <cell r="F479">
            <v>5.8400001525878906</v>
          </cell>
        </row>
        <row r="480">
          <cell r="C480" t="str">
            <v>1997A0379</v>
          </cell>
          <cell r="F480">
            <v>5.809999942779541</v>
          </cell>
        </row>
        <row r="481">
          <cell r="C481" t="str">
            <v>1997A0380</v>
          </cell>
          <cell r="F481">
            <v>5.75</v>
          </cell>
        </row>
        <row r="482">
          <cell r="C482" t="str">
            <v>1997B0311</v>
          </cell>
          <cell r="F482">
            <v>5.130000114440918</v>
          </cell>
        </row>
        <row r="483">
          <cell r="C483" t="str">
            <v>1997B0314</v>
          </cell>
          <cell r="F483">
            <v>5.1100001335144043</v>
          </cell>
        </row>
        <row r="484">
          <cell r="C484" t="str">
            <v>1997A0383</v>
          </cell>
          <cell r="F484">
            <v>5.2699999809265137</v>
          </cell>
        </row>
        <row r="485">
          <cell r="C485" t="str">
            <v>1997A0384</v>
          </cell>
          <cell r="F485">
            <v>5.2800002098083496</v>
          </cell>
        </row>
        <row r="486">
          <cell r="C486" t="str">
            <v>1997A0385</v>
          </cell>
          <cell r="F486">
            <v>5.0799999237060547</v>
          </cell>
        </row>
        <row r="487">
          <cell r="C487" t="str">
            <v>1997B0317</v>
          </cell>
          <cell r="F487">
            <v>5.119999885559082</v>
          </cell>
        </row>
        <row r="488">
          <cell r="C488" t="str">
            <v>1997A0386</v>
          </cell>
          <cell r="F488">
            <v>5.7399997711181641</v>
          </cell>
        </row>
        <row r="489">
          <cell r="C489" t="str">
            <v>1997A0387</v>
          </cell>
          <cell r="F489">
            <v>5.690000057220459</v>
          </cell>
        </row>
        <row r="490">
          <cell r="C490" t="str">
            <v>1997A0388</v>
          </cell>
          <cell r="F490">
            <v>5.7100000381469727</v>
          </cell>
        </row>
        <row r="491">
          <cell r="C491" t="str">
            <v>1997A0389</v>
          </cell>
          <cell r="F491">
            <v>5.0900001525878906</v>
          </cell>
        </row>
        <row r="492">
          <cell r="C492" t="str">
            <v>1997A0392</v>
          </cell>
          <cell r="F492">
            <v>5.809999942779541</v>
          </cell>
        </row>
        <row r="493">
          <cell r="C493" t="str">
            <v>1997B0320</v>
          </cell>
          <cell r="F493">
            <v>5.0999999046325684</v>
          </cell>
        </row>
        <row r="494">
          <cell r="C494" t="str">
            <v>1997A0395</v>
          </cell>
          <cell r="F494">
            <v>5.75</v>
          </cell>
        </row>
        <row r="495">
          <cell r="C495" t="str">
            <v>1997A0398</v>
          </cell>
          <cell r="F495">
            <v>5.7800002098083496</v>
          </cell>
        </row>
        <row r="496">
          <cell r="C496" t="str">
            <v>1997B0323</v>
          </cell>
          <cell r="F496">
            <v>5.0999999046325684</v>
          </cell>
        </row>
        <row r="497">
          <cell r="C497" t="str">
            <v>1997B0326</v>
          </cell>
          <cell r="F497">
            <v>5.0999999046325684</v>
          </cell>
        </row>
        <row r="498">
          <cell r="C498" t="str">
            <v>1997A0401</v>
          </cell>
          <cell r="F498">
            <v>5.7800002098083496</v>
          </cell>
        </row>
        <row r="499">
          <cell r="C499" t="str">
            <v>1997A0404</v>
          </cell>
          <cell r="F499">
            <v>5.7600002288818359</v>
          </cell>
        </row>
        <row r="500">
          <cell r="C500" t="str">
            <v>1997B0327</v>
          </cell>
          <cell r="F500">
            <v>5.119999885559082</v>
          </cell>
        </row>
        <row r="501">
          <cell r="C501" t="str">
            <v>1997B0328</v>
          </cell>
          <cell r="F501">
            <v>5.119999885559082</v>
          </cell>
        </row>
        <row r="502">
          <cell r="C502" t="str">
            <v>1997B0329</v>
          </cell>
          <cell r="F502">
            <v>5.119999885559082</v>
          </cell>
        </row>
        <row r="503">
          <cell r="C503" t="str">
            <v>1997A0407</v>
          </cell>
          <cell r="F503">
            <v>5.7800002098083496</v>
          </cell>
        </row>
        <row r="504">
          <cell r="C504" t="str">
            <v>1997A0410</v>
          </cell>
          <cell r="F504">
            <v>5.7699999809265137</v>
          </cell>
        </row>
        <row r="505">
          <cell r="C505" t="str">
            <v>1997B0332</v>
          </cell>
          <cell r="F505">
            <v>5.130000114440918</v>
          </cell>
        </row>
        <row r="506">
          <cell r="C506" t="str">
            <v>1997B0335</v>
          </cell>
          <cell r="F506">
            <v>5.1100001335144043</v>
          </cell>
        </row>
        <row r="507">
          <cell r="C507" t="str">
            <v>1997A0411</v>
          </cell>
          <cell r="F507">
            <v>5.7899999618530273</v>
          </cell>
        </row>
        <row r="508">
          <cell r="C508" t="str">
            <v>1997A0414</v>
          </cell>
          <cell r="F508">
            <v>5.7800002098083496</v>
          </cell>
        </row>
        <row r="509">
          <cell r="C509" t="str">
            <v>1997A0417</v>
          </cell>
          <cell r="F509">
            <v>5.7899999618530273</v>
          </cell>
        </row>
        <row r="510">
          <cell r="C510" t="str">
            <v>1997A0420</v>
          </cell>
          <cell r="F510">
            <v>5.070000171661377</v>
          </cell>
        </row>
        <row r="511">
          <cell r="C511" t="str">
            <v>1997A0421</v>
          </cell>
          <cell r="F511">
            <v>5.2899999618530273</v>
          </cell>
        </row>
        <row r="512">
          <cell r="C512" t="str">
            <v>1997A0422</v>
          </cell>
          <cell r="F512">
            <v>5.8000001907348633</v>
          </cell>
        </row>
        <row r="513">
          <cell r="C513" t="str">
            <v>1997A0425</v>
          </cell>
          <cell r="F513">
            <v>5.7600002288818359</v>
          </cell>
        </row>
        <row r="514">
          <cell r="C514" t="str">
            <v>1997B0338</v>
          </cell>
          <cell r="F514">
            <v>5.1100001335144043</v>
          </cell>
        </row>
        <row r="515">
          <cell r="C515" t="str">
            <v>1997B0341</v>
          </cell>
          <cell r="F515">
            <v>5.0999999046325684</v>
          </cell>
        </row>
        <row r="516">
          <cell r="C516" t="str">
            <v>1997A0428</v>
          </cell>
          <cell r="F516">
            <v>5.7699999809265137</v>
          </cell>
        </row>
        <row r="517">
          <cell r="C517" t="str">
            <v>1997A0429</v>
          </cell>
          <cell r="F517">
            <v>5.7600002288818359</v>
          </cell>
        </row>
        <row r="518">
          <cell r="C518" t="str">
            <v>1997A0430</v>
          </cell>
          <cell r="F518">
            <v>5.7600002288818359</v>
          </cell>
        </row>
        <row r="519">
          <cell r="C519" t="str">
            <v>1997A0431</v>
          </cell>
          <cell r="F519">
            <v>5.7899999618530273</v>
          </cell>
        </row>
        <row r="520">
          <cell r="C520" t="str">
            <v>1997B0344</v>
          </cell>
          <cell r="F520">
            <v>5.1100001335144043</v>
          </cell>
        </row>
        <row r="521">
          <cell r="C521" t="str">
            <v>1997A0434</v>
          </cell>
          <cell r="F521">
            <v>5.119999885559082</v>
          </cell>
        </row>
        <row r="522">
          <cell r="C522" t="str">
            <v>1997A0435</v>
          </cell>
          <cell r="F522">
            <v>5.1100001335144043</v>
          </cell>
        </row>
        <row r="523">
          <cell r="C523" t="str">
            <v>1997A0436</v>
          </cell>
          <cell r="F523">
            <v>5.130000114440918</v>
          </cell>
        </row>
        <row r="524">
          <cell r="C524" t="str">
            <v>1997A0437</v>
          </cell>
          <cell r="F524">
            <v>5.75</v>
          </cell>
        </row>
        <row r="525">
          <cell r="C525" t="str">
            <v>1997A0440</v>
          </cell>
          <cell r="F525">
            <v>5.7399997711181641</v>
          </cell>
        </row>
        <row r="526">
          <cell r="C526" t="str">
            <v>1997B0347</v>
          </cell>
          <cell r="F526">
            <v>5.0999999046325684</v>
          </cell>
        </row>
        <row r="527">
          <cell r="C527" t="str">
            <v>1997A0441</v>
          </cell>
          <cell r="F527">
            <v>5.7199997901916504</v>
          </cell>
        </row>
        <row r="528">
          <cell r="C528" t="str">
            <v>1997A0444</v>
          </cell>
          <cell r="F528">
            <v>5.7199997901916504</v>
          </cell>
        </row>
        <row r="529">
          <cell r="C529" t="str">
            <v>1997B0350</v>
          </cell>
          <cell r="F529">
            <v>5.0900001525878906</v>
          </cell>
        </row>
        <row r="530">
          <cell r="C530" t="str">
            <v>1997B0353</v>
          </cell>
          <cell r="F530">
            <v>5.0900001525878906</v>
          </cell>
        </row>
        <row r="531">
          <cell r="C531" t="str">
            <v>1997A0447</v>
          </cell>
          <cell r="F531">
            <v>5.7600002288818359</v>
          </cell>
        </row>
        <row r="532">
          <cell r="C532" t="str">
            <v>1997A0448</v>
          </cell>
          <cell r="F532">
            <v>5.75</v>
          </cell>
        </row>
        <row r="533">
          <cell r="C533" t="str">
            <v>1997A0449</v>
          </cell>
          <cell r="F533">
            <v>5.059999942779541</v>
          </cell>
        </row>
        <row r="534">
          <cell r="C534" t="str">
            <v>1997A0450</v>
          </cell>
          <cell r="F534">
            <v>5.059999942779541</v>
          </cell>
        </row>
        <row r="535">
          <cell r="C535" t="str">
            <v>1997A0451</v>
          </cell>
          <cell r="F535">
            <v>5.7800002098083496</v>
          </cell>
        </row>
        <row r="536">
          <cell r="C536" t="str">
            <v>1997A0454</v>
          </cell>
          <cell r="F536">
            <v>5.809999942779541</v>
          </cell>
        </row>
        <row r="537">
          <cell r="C537" t="str">
            <v>1997A0455</v>
          </cell>
          <cell r="F537">
            <v>5.8400001525878906</v>
          </cell>
        </row>
        <row r="538">
          <cell r="C538" t="str">
            <v>1997A0456</v>
          </cell>
          <cell r="F538">
            <v>5.809999942779541</v>
          </cell>
        </row>
        <row r="539">
          <cell r="C539" t="str">
            <v>1997A0457</v>
          </cell>
          <cell r="F539">
            <v>5.2600002288818359</v>
          </cell>
        </row>
        <row r="540">
          <cell r="C540" t="str">
            <v>1997A0458</v>
          </cell>
          <cell r="F540">
            <v>5.25</v>
          </cell>
        </row>
        <row r="541">
          <cell r="C541" t="str">
            <v>1997A0459</v>
          </cell>
          <cell r="F541">
            <v>5.7800002098083496</v>
          </cell>
        </row>
        <row r="542">
          <cell r="C542" t="str">
            <v>1997B0356</v>
          </cell>
          <cell r="F542">
            <v>5.119999885559082</v>
          </cell>
        </row>
        <row r="543">
          <cell r="C543" t="str">
            <v>1997A0462</v>
          </cell>
          <cell r="F543">
            <v>5.7899999618530273</v>
          </cell>
        </row>
        <row r="544">
          <cell r="C544" t="str">
            <v>1997B0359</v>
          </cell>
          <cell r="F544">
            <v>5.1100001335144043</v>
          </cell>
        </row>
        <row r="545">
          <cell r="C545" t="str">
            <v>1997B0362</v>
          </cell>
          <cell r="F545">
            <v>5.0999999046325684</v>
          </cell>
        </row>
        <row r="546">
          <cell r="C546" t="str">
            <v>1997A0465</v>
          </cell>
          <cell r="F546">
            <v>5.7399997711181641</v>
          </cell>
        </row>
        <row r="547">
          <cell r="C547" t="str">
            <v>1997A0468</v>
          </cell>
          <cell r="F547">
            <v>5.7699999809265137</v>
          </cell>
        </row>
        <row r="548">
          <cell r="C548" t="str">
            <v>1997A0469</v>
          </cell>
          <cell r="F548">
            <v>5.7600002288818359</v>
          </cell>
        </row>
        <row r="549">
          <cell r="C549" t="str">
            <v>1997A0470</v>
          </cell>
          <cell r="F549">
            <v>5.7300000190734863</v>
          </cell>
        </row>
        <row r="550">
          <cell r="C550" t="str">
            <v>1997B0365</v>
          </cell>
          <cell r="F550">
            <v>5.0999999046325684</v>
          </cell>
        </row>
        <row r="551">
          <cell r="C551" t="str">
            <v>1997A0471</v>
          </cell>
          <cell r="F551">
            <v>5.7100000381469727</v>
          </cell>
        </row>
        <row r="552">
          <cell r="C552" t="str">
            <v>1997B0368</v>
          </cell>
          <cell r="F552">
            <v>5.0799999237060547</v>
          </cell>
        </row>
        <row r="553">
          <cell r="C553" t="str">
            <v>1997A0474</v>
          </cell>
          <cell r="F553">
            <v>5.7300000190734863</v>
          </cell>
        </row>
        <row r="554">
          <cell r="C554" t="str">
            <v>1997B0371</v>
          </cell>
          <cell r="F554">
            <v>5.0900001525878906</v>
          </cell>
        </row>
        <row r="555">
          <cell r="C555" t="str">
            <v>1997A0477</v>
          </cell>
          <cell r="F555">
            <v>5.7399997711181641</v>
          </cell>
        </row>
        <row r="556">
          <cell r="C556" t="str">
            <v>1997A0480</v>
          </cell>
          <cell r="F556">
            <v>5.7600002288818359</v>
          </cell>
        </row>
        <row r="557">
          <cell r="C557" t="str">
            <v>1997B0374</v>
          </cell>
          <cell r="F557">
            <v>5.119999885559082</v>
          </cell>
        </row>
        <row r="558">
          <cell r="C558" t="str">
            <v>1997A0483</v>
          </cell>
          <cell r="F558">
            <v>5.25</v>
          </cell>
        </row>
        <row r="559">
          <cell r="C559" t="str">
            <v>1997A0484</v>
          </cell>
          <cell r="F559">
            <v>5.2699999809265137</v>
          </cell>
        </row>
        <row r="560">
          <cell r="C560" t="str">
            <v>1997A0485</v>
          </cell>
          <cell r="F560">
            <v>5.7100000381469727</v>
          </cell>
        </row>
        <row r="561">
          <cell r="C561" t="str">
            <v>1997B0377</v>
          </cell>
          <cell r="F561">
            <v>5.130000114440918</v>
          </cell>
        </row>
        <row r="562">
          <cell r="C562" t="str">
            <v>1997B0380</v>
          </cell>
          <cell r="F562">
            <v>5.130000114440918</v>
          </cell>
        </row>
        <row r="563">
          <cell r="C563" t="str">
            <v>1997A0488</v>
          </cell>
          <cell r="F563">
            <v>5.119999885559082</v>
          </cell>
        </row>
        <row r="564">
          <cell r="C564" t="str">
            <v>1997A0489</v>
          </cell>
          <cell r="F564">
            <v>5.75</v>
          </cell>
        </row>
        <row r="565">
          <cell r="C565" t="str">
            <v>1997A0492</v>
          </cell>
          <cell r="F565">
            <v>5.7699999809265137</v>
          </cell>
        </row>
        <row r="566">
          <cell r="C566" t="str">
            <v>1997A0495</v>
          </cell>
          <cell r="F566">
            <v>5.059999942779541</v>
          </cell>
        </row>
        <row r="567">
          <cell r="C567" t="str">
            <v>1997A0496</v>
          </cell>
          <cell r="F567">
            <v>5.070000171661377</v>
          </cell>
        </row>
        <row r="568">
          <cell r="C568" t="str">
            <v>1997A0497</v>
          </cell>
          <cell r="F568">
            <v>5.1100001335144043</v>
          </cell>
        </row>
        <row r="569">
          <cell r="C569" t="str">
            <v>1997A0498</v>
          </cell>
          <cell r="F569">
            <v>5.7899999618530273</v>
          </cell>
        </row>
        <row r="570">
          <cell r="C570" t="str">
            <v>1997B0383</v>
          </cell>
          <cell r="F570">
            <v>5.119999885559082</v>
          </cell>
        </row>
        <row r="571">
          <cell r="C571" t="str">
            <v>1997A0501</v>
          </cell>
          <cell r="F571">
            <v>5.7800002098083496</v>
          </cell>
        </row>
        <row r="572">
          <cell r="C572" t="str">
            <v>1997A0502</v>
          </cell>
          <cell r="F572">
            <v>5.7800002098083496</v>
          </cell>
        </row>
        <row r="573">
          <cell r="C573" t="str">
            <v>1997A0503</v>
          </cell>
          <cell r="F573">
            <v>5.809999942779541</v>
          </cell>
        </row>
        <row r="574">
          <cell r="C574" t="str">
            <v>1997A0504</v>
          </cell>
          <cell r="F574">
            <v>5.7899999618530273</v>
          </cell>
        </row>
        <row r="575">
          <cell r="C575" t="str">
            <v>1997B0386</v>
          </cell>
          <cell r="F575">
            <v>5.119999885559082</v>
          </cell>
        </row>
        <row r="576">
          <cell r="C576" t="str">
            <v>1997B0389</v>
          </cell>
          <cell r="F576">
            <v>5.119999885559082</v>
          </cell>
        </row>
        <row r="577">
          <cell r="C577" t="str">
            <v>1997A0507</v>
          </cell>
          <cell r="F577">
            <v>5.7399997711181641</v>
          </cell>
        </row>
        <row r="578">
          <cell r="C578" t="str">
            <v>1997A0510</v>
          </cell>
          <cell r="F578">
            <v>5.7199997901916504</v>
          </cell>
        </row>
        <row r="579">
          <cell r="C579" t="str">
            <v>1997A0511</v>
          </cell>
          <cell r="F579">
            <v>5.7300000190734863</v>
          </cell>
        </row>
        <row r="580">
          <cell r="C580" t="str">
            <v>1997B0392</v>
          </cell>
          <cell r="F580">
            <v>5.1399998664855957</v>
          </cell>
        </row>
        <row r="581">
          <cell r="C581" t="str">
            <v>1997B0395</v>
          </cell>
          <cell r="F581">
            <v>5.0999999046325684</v>
          </cell>
        </row>
        <row r="582">
          <cell r="C582" t="str">
            <v>1997A0514</v>
          </cell>
          <cell r="F582">
            <v>5.0799999237060547</v>
          </cell>
        </row>
        <row r="583">
          <cell r="C583" t="str">
            <v>1997A0515</v>
          </cell>
          <cell r="F583">
            <v>5.0900001525878906</v>
          </cell>
        </row>
        <row r="584">
          <cell r="C584" t="str">
            <v>1997A0516</v>
          </cell>
          <cell r="F584">
            <v>5.0999999046325684</v>
          </cell>
        </row>
        <row r="585">
          <cell r="C585" t="str">
            <v>1997A0517</v>
          </cell>
          <cell r="F585">
            <v>5.7399997711181641</v>
          </cell>
        </row>
        <row r="586">
          <cell r="C586" t="str">
            <v>1997B0398</v>
          </cell>
          <cell r="F586">
            <v>5.1100001335144043</v>
          </cell>
        </row>
        <row r="587">
          <cell r="C587" t="str">
            <v>1997A0520</v>
          </cell>
          <cell r="F587">
            <v>5.0500001907348633</v>
          </cell>
        </row>
        <row r="588">
          <cell r="C588" t="str">
            <v>1997A0521</v>
          </cell>
          <cell r="F588">
            <v>5.7800002098083496</v>
          </cell>
        </row>
        <row r="589">
          <cell r="C589" t="str">
            <v>1997A0524</v>
          </cell>
          <cell r="F589">
            <v>5.1700000762939453</v>
          </cell>
        </row>
        <row r="590">
          <cell r="C590" t="str">
            <v>1997A0525</v>
          </cell>
          <cell r="F590">
            <v>5.130000114440918</v>
          </cell>
        </row>
        <row r="591">
          <cell r="C591" t="str">
            <v>1997B0401</v>
          </cell>
          <cell r="F591">
            <v>5.1100001335144043</v>
          </cell>
        </row>
        <row r="592">
          <cell r="C592" t="str">
            <v>1997A0528</v>
          </cell>
          <cell r="F592">
            <v>5.7600002288818359</v>
          </cell>
        </row>
        <row r="593">
          <cell r="C593" t="str">
            <v>1997A0531</v>
          </cell>
          <cell r="F593">
            <v>5.7399997711181641</v>
          </cell>
        </row>
        <row r="594">
          <cell r="C594" t="str">
            <v>1997A0532</v>
          </cell>
          <cell r="F594">
            <v>5.7199997901916504</v>
          </cell>
        </row>
        <row r="595">
          <cell r="C595" t="str">
            <v>1997A0533</v>
          </cell>
          <cell r="F595">
            <v>5.7199997901916504</v>
          </cell>
        </row>
        <row r="596">
          <cell r="C596" t="str">
            <v>1997B0404</v>
          </cell>
          <cell r="F596">
            <v>5.1399998664855957</v>
          </cell>
        </row>
        <row r="597">
          <cell r="C597" t="str">
            <v>1997B0407</v>
          </cell>
          <cell r="F597">
            <v>5.1399998664855957</v>
          </cell>
        </row>
        <row r="598">
          <cell r="C598" t="str">
            <v>1997A0536</v>
          </cell>
          <cell r="F598">
            <v>5.7399997711181641</v>
          </cell>
        </row>
        <row r="599">
          <cell r="C599" t="str">
            <v>1997A0537</v>
          </cell>
          <cell r="F599">
            <v>5.2699999809265137</v>
          </cell>
        </row>
        <row r="600">
          <cell r="C600" t="str">
            <v>1997A0538</v>
          </cell>
          <cell r="F600">
            <v>5.7199997901916504</v>
          </cell>
        </row>
        <row r="601">
          <cell r="C601" t="str">
            <v>1997B0410</v>
          </cell>
          <cell r="F601">
            <v>5.1399998664855957</v>
          </cell>
        </row>
        <row r="602">
          <cell r="C602" t="str">
            <v>1997B0413</v>
          </cell>
          <cell r="F602">
            <v>5.119999885559082</v>
          </cell>
        </row>
        <row r="603">
          <cell r="C603" t="str">
            <v>1997A0541</v>
          </cell>
          <cell r="F603">
            <v>5.75</v>
          </cell>
        </row>
        <row r="604">
          <cell r="C604" t="str">
            <v>1997A0544</v>
          </cell>
          <cell r="F604">
            <v>5.8000001907348633</v>
          </cell>
        </row>
        <row r="605">
          <cell r="C605" t="str">
            <v>1997A0547</v>
          </cell>
          <cell r="F605">
            <v>5.3299999237060547</v>
          </cell>
        </row>
        <row r="606">
          <cell r="C606" t="str">
            <v>1997A0548</v>
          </cell>
          <cell r="F606">
            <v>5.3299999237060547</v>
          </cell>
        </row>
        <row r="607">
          <cell r="C607" t="str">
            <v>1997A0549</v>
          </cell>
          <cell r="F607">
            <v>5.309999942779541</v>
          </cell>
        </row>
        <row r="608">
          <cell r="C608" t="str">
            <v>1997A0550</v>
          </cell>
          <cell r="F608">
            <v>5.7800002098083496</v>
          </cell>
        </row>
        <row r="609">
          <cell r="C609" t="str">
            <v>1997A0553</v>
          </cell>
          <cell r="F609">
            <v>5.7899999618530273</v>
          </cell>
        </row>
        <row r="610">
          <cell r="C610" t="str">
            <v>1997B0416</v>
          </cell>
          <cell r="F610">
            <v>5.1399998664855957</v>
          </cell>
        </row>
        <row r="611">
          <cell r="C611" t="str">
            <v>1997A0556</v>
          </cell>
          <cell r="F611">
            <v>5.7899999618530273</v>
          </cell>
        </row>
        <row r="612">
          <cell r="C612" t="str">
            <v>1997A0559</v>
          </cell>
          <cell r="F612">
            <v>5.7699999809265137</v>
          </cell>
        </row>
        <row r="613">
          <cell r="C613" t="str">
            <v>1997B0419</v>
          </cell>
          <cell r="F613">
            <v>5.130000114440918</v>
          </cell>
        </row>
        <row r="614">
          <cell r="C614" t="str">
            <v>1997B0422</v>
          </cell>
          <cell r="F614">
            <v>5.1399998664855957</v>
          </cell>
        </row>
        <row r="615">
          <cell r="C615" t="str">
            <v>1997A0562</v>
          </cell>
          <cell r="F615">
            <v>5.7699999809265137</v>
          </cell>
        </row>
        <row r="616">
          <cell r="C616" t="str">
            <v>1997A0565</v>
          </cell>
          <cell r="F616">
            <v>5.7800002098083496</v>
          </cell>
        </row>
        <row r="617">
          <cell r="C617" t="str">
            <v>1997B0423</v>
          </cell>
          <cell r="F617">
            <v>5.1399998664855957</v>
          </cell>
        </row>
        <row r="618">
          <cell r="C618" t="str">
            <v>1997B0424</v>
          </cell>
          <cell r="F618">
            <v>5.130000114440918</v>
          </cell>
        </row>
        <row r="619">
          <cell r="C619" t="str">
            <v>1997B0425</v>
          </cell>
          <cell r="F619">
            <v>5.130000114440918</v>
          </cell>
        </row>
        <row r="620">
          <cell r="C620" t="str">
            <v>1997B0428</v>
          </cell>
          <cell r="F620">
            <v>5.1399998664855957</v>
          </cell>
        </row>
        <row r="621">
          <cell r="C621" t="str">
            <v>1997A0568</v>
          </cell>
          <cell r="F621">
            <v>5.75</v>
          </cell>
        </row>
        <row r="622">
          <cell r="C622" t="str">
            <v>1997A0571</v>
          </cell>
          <cell r="F622">
            <v>5.7600002288818359</v>
          </cell>
        </row>
        <row r="623">
          <cell r="C623" t="str">
            <v>1997B0429</v>
          </cell>
          <cell r="F623">
            <v>5.119999885559082</v>
          </cell>
        </row>
        <row r="624">
          <cell r="C624" t="str">
            <v>1997B0430</v>
          </cell>
          <cell r="F624">
            <v>5.1399998664855957</v>
          </cell>
        </row>
        <row r="625">
          <cell r="C625" t="str">
            <v>1997B0431</v>
          </cell>
          <cell r="F625">
            <v>5.0500001907348633</v>
          </cell>
        </row>
        <row r="626">
          <cell r="C626" t="str">
            <v>1997B0432</v>
          </cell>
          <cell r="F626">
            <v>5.130000114440918</v>
          </cell>
        </row>
        <row r="627">
          <cell r="C627" t="str">
            <v>1997A0574</v>
          </cell>
          <cell r="F627">
            <v>5.7699999809265137</v>
          </cell>
        </row>
        <row r="628">
          <cell r="C628" t="str">
            <v>1997A0577</v>
          </cell>
          <cell r="F628">
            <v>5.119999885559082</v>
          </cell>
        </row>
        <row r="629">
          <cell r="C629" t="str">
            <v>1997A0578</v>
          </cell>
          <cell r="F629">
            <v>5.7699999809265137</v>
          </cell>
        </row>
        <row r="630">
          <cell r="C630" t="str">
            <v>1997B0435</v>
          </cell>
          <cell r="F630">
            <v>5.130000114440918</v>
          </cell>
        </row>
        <row r="631">
          <cell r="C631" t="str">
            <v>1997B0438</v>
          </cell>
          <cell r="F631">
            <v>5.119999885559082</v>
          </cell>
        </row>
        <row r="632">
          <cell r="C632" t="str">
            <v>1997A0579</v>
          </cell>
          <cell r="F632">
            <v>5.7600002288818359</v>
          </cell>
        </row>
        <row r="633">
          <cell r="C633" t="str">
            <v>1997A0580</v>
          </cell>
          <cell r="F633">
            <v>5.7699999809265137</v>
          </cell>
        </row>
        <row r="634">
          <cell r="C634" t="str">
            <v>1997A0581</v>
          </cell>
          <cell r="F634">
            <v>5.75</v>
          </cell>
        </row>
        <row r="635">
          <cell r="C635" t="str">
            <v>1997A0584</v>
          </cell>
          <cell r="F635">
            <v>5.7699999809265137</v>
          </cell>
        </row>
        <row r="636">
          <cell r="C636" t="str">
            <v>1997B0441</v>
          </cell>
          <cell r="F636">
            <v>5.1100001335144043</v>
          </cell>
        </row>
        <row r="637">
          <cell r="C637" t="str">
            <v>1997B0444</v>
          </cell>
          <cell r="F637">
            <v>5.119999885559082</v>
          </cell>
        </row>
        <row r="638">
          <cell r="C638" t="str">
            <v>1997A0585</v>
          </cell>
          <cell r="F638">
            <v>5.7600002288818359</v>
          </cell>
        </row>
        <row r="639">
          <cell r="C639" t="str">
            <v>1997A0586</v>
          </cell>
          <cell r="F639">
            <v>5.7600002288818359</v>
          </cell>
        </row>
        <row r="640">
          <cell r="C640" t="str">
            <v>1997A0587</v>
          </cell>
          <cell r="F640">
            <v>5.7699999809265137</v>
          </cell>
        </row>
        <row r="641">
          <cell r="C641" t="str">
            <v>1997A0590</v>
          </cell>
          <cell r="F641">
            <v>5.7699999809265137</v>
          </cell>
        </row>
        <row r="642">
          <cell r="C642" t="str">
            <v>1997B0447</v>
          </cell>
          <cell r="F642">
            <v>5.130000114440918</v>
          </cell>
        </row>
        <row r="643">
          <cell r="C643" t="str">
            <v>1997A0591</v>
          </cell>
          <cell r="F643">
            <v>5.0399999618530273</v>
          </cell>
        </row>
        <row r="644">
          <cell r="C644" t="str">
            <v>1997A0592</v>
          </cell>
          <cell r="F644">
            <v>5.2399997711181641</v>
          </cell>
        </row>
        <row r="645">
          <cell r="C645" t="str">
            <v>1997A0593</v>
          </cell>
          <cell r="F645">
            <v>5.7899999618530273</v>
          </cell>
        </row>
        <row r="646">
          <cell r="C646" t="str">
            <v>1997A0596</v>
          </cell>
          <cell r="F646">
            <v>5.7800002098083496</v>
          </cell>
        </row>
        <row r="647">
          <cell r="C647" t="str">
            <v>1997B0450</v>
          </cell>
          <cell r="F647">
            <v>5.1100001335144043</v>
          </cell>
        </row>
        <row r="648">
          <cell r="C648" t="str">
            <v>1997B0453</v>
          </cell>
          <cell r="F648">
            <v>5.1100001335144043</v>
          </cell>
        </row>
        <row r="649">
          <cell r="C649" t="str">
            <v>1997A0599</v>
          </cell>
          <cell r="F649">
            <v>5.2800002098083496</v>
          </cell>
        </row>
        <row r="650">
          <cell r="C650" t="str">
            <v>1997A0600</v>
          </cell>
          <cell r="F650">
            <v>5.809999942779541</v>
          </cell>
        </row>
        <row r="651">
          <cell r="C651" t="str">
            <v>1997A0601</v>
          </cell>
          <cell r="F651">
            <v>5.809999942779541</v>
          </cell>
        </row>
        <row r="652">
          <cell r="C652" t="str">
            <v>1997B0456</v>
          </cell>
          <cell r="F652">
            <v>5.0999999046325684</v>
          </cell>
        </row>
        <row r="653">
          <cell r="C653" t="str">
            <v>1997A0602</v>
          </cell>
          <cell r="F653">
            <v>5.7800002098083496</v>
          </cell>
        </row>
        <row r="654">
          <cell r="C654" t="str">
            <v>1997B0459</v>
          </cell>
          <cell r="F654">
            <v>5.0900001525878906</v>
          </cell>
        </row>
        <row r="655">
          <cell r="C655" t="str">
            <v>1997A0603</v>
          </cell>
          <cell r="F655">
            <v>5.8299999237060547</v>
          </cell>
        </row>
        <row r="656">
          <cell r="C656" t="str">
            <v>1997A0606</v>
          </cell>
          <cell r="F656">
            <v>5.8000001907348633</v>
          </cell>
        </row>
        <row r="657">
          <cell r="C657" t="str">
            <v>1997B0462</v>
          </cell>
          <cell r="F657">
            <v>5.1500000953674316</v>
          </cell>
        </row>
        <row r="658">
          <cell r="C658" t="str">
            <v>1997B0463</v>
          </cell>
          <cell r="F658">
            <v>5.119999885559082</v>
          </cell>
        </row>
        <row r="659">
          <cell r="C659" t="str">
            <v>1997A0609</v>
          </cell>
          <cell r="F659">
            <v>5.75</v>
          </cell>
        </row>
        <row r="660">
          <cell r="C660" t="str">
            <v>1997A0612</v>
          </cell>
          <cell r="F660">
            <v>5.119999885559082</v>
          </cell>
        </row>
        <row r="661">
          <cell r="C661" t="str">
            <v>1997B0466</v>
          </cell>
          <cell r="F661">
            <v>5.1100001335144043</v>
          </cell>
        </row>
        <row r="662">
          <cell r="C662" t="str">
            <v>1997B0469</v>
          </cell>
          <cell r="F662">
            <v>5.0799999237060547</v>
          </cell>
        </row>
        <row r="663">
          <cell r="C663" t="str">
            <v>1997B0472</v>
          </cell>
          <cell r="F663">
            <v>5.070000171661377</v>
          </cell>
        </row>
        <row r="664">
          <cell r="C664" t="str">
            <v>1997B0473</v>
          </cell>
          <cell r="F664">
            <v>5.0999999046325684</v>
          </cell>
        </row>
        <row r="665">
          <cell r="C665" t="str">
            <v>1997B0474</v>
          </cell>
          <cell r="F665">
            <v>5.070000171661377</v>
          </cell>
        </row>
        <row r="666">
          <cell r="C666" t="str">
            <v>1997B0475</v>
          </cell>
          <cell r="F666">
            <v>5.0100002288818359</v>
          </cell>
        </row>
        <row r="667">
          <cell r="C667" t="str">
            <v>1997A0615</v>
          </cell>
          <cell r="F667">
            <v>5.7899999618530273</v>
          </cell>
        </row>
        <row r="668">
          <cell r="C668" t="str">
            <v>1997A0618</v>
          </cell>
          <cell r="F668">
            <v>5.1500000953674316</v>
          </cell>
        </row>
        <row r="669">
          <cell r="C669" t="str">
            <v>1997B0476</v>
          </cell>
          <cell r="F669">
            <v>5.1399998664855957</v>
          </cell>
        </row>
        <row r="670">
          <cell r="C670" t="str">
            <v>1997A0619</v>
          </cell>
          <cell r="F670">
            <v>5.7800002098083496</v>
          </cell>
        </row>
        <row r="671">
          <cell r="C671" t="str">
            <v>1997A0622</v>
          </cell>
          <cell r="F671">
            <v>5.1700000762939453</v>
          </cell>
        </row>
        <row r="672">
          <cell r="C672" t="str">
            <v>1997A0623</v>
          </cell>
          <cell r="F672">
            <v>5.1599998474121094</v>
          </cell>
        </row>
        <row r="673">
          <cell r="C673" t="str">
            <v>1997B0479</v>
          </cell>
          <cell r="F673">
            <v>5.1399998664855957</v>
          </cell>
        </row>
        <row r="674">
          <cell r="C674" t="str">
            <v>1997B0482</v>
          </cell>
          <cell r="F674">
            <v>5.130000114440918</v>
          </cell>
        </row>
        <row r="675">
          <cell r="C675" t="str">
            <v>1997A0624</v>
          </cell>
          <cell r="F675">
            <v>5.7699999809265137</v>
          </cell>
        </row>
        <row r="676">
          <cell r="C676" t="str">
            <v>1997A0627</v>
          </cell>
          <cell r="F676">
            <v>5.2899999618530273</v>
          </cell>
        </row>
        <row r="677">
          <cell r="C677" t="str">
            <v>1997A0628</v>
          </cell>
          <cell r="F677">
            <v>5.8000001907348633</v>
          </cell>
        </row>
        <row r="678">
          <cell r="C678" t="str">
            <v>1997A0631</v>
          </cell>
          <cell r="F678">
            <v>5.7800002098083496</v>
          </cell>
        </row>
        <row r="679">
          <cell r="C679" t="str">
            <v>1997B0485</v>
          </cell>
          <cell r="F679">
            <v>5.1700000762939453</v>
          </cell>
        </row>
        <row r="680">
          <cell r="C680" t="str">
            <v>1997B0488</v>
          </cell>
          <cell r="F680">
            <v>5.1500000953674316</v>
          </cell>
        </row>
        <row r="681">
          <cell r="C681" t="str">
            <v>1997A0634</v>
          </cell>
          <cell r="F681">
            <v>5.7600002288818359</v>
          </cell>
        </row>
        <row r="682">
          <cell r="C682" t="str">
            <v>1997A0635</v>
          </cell>
          <cell r="F682">
            <v>5.7899999618530273</v>
          </cell>
        </row>
        <row r="683">
          <cell r="C683" t="str">
            <v>1997A0636</v>
          </cell>
          <cell r="F683">
            <v>5.7899999618530273</v>
          </cell>
        </row>
        <row r="684">
          <cell r="C684" t="str">
            <v>1997A0637</v>
          </cell>
          <cell r="F684">
            <v>5.1500000953674316</v>
          </cell>
        </row>
        <row r="685">
          <cell r="C685" t="str">
            <v>1997A0638</v>
          </cell>
          <cell r="F685">
            <v>5.1399998664855957</v>
          </cell>
        </row>
        <row r="686">
          <cell r="C686" t="str">
            <v>1997A0639</v>
          </cell>
          <cell r="F686">
            <v>5.1500000953674316</v>
          </cell>
        </row>
        <row r="687">
          <cell r="C687" t="str">
            <v>1997B0491</v>
          </cell>
          <cell r="F687">
            <v>5.119999885559082</v>
          </cell>
        </row>
        <row r="688">
          <cell r="C688" t="str">
            <v>1997A0640</v>
          </cell>
          <cell r="F688">
            <v>5.0799999237060547</v>
          </cell>
        </row>
        <row r="689">
          <cell r="C689" t="str">
            <v>1997B0494</v>
          </cell>
          <cell r="F689">
            <v>5.1399998664855957</v>
          </cell>
        </row>
        <row r="690">
          <cell r="C690" t="str">
            <v>1997A0641</v>
          </cell>
          <cell r="F690">
            <v>5.7800002098083496</v>
          </cell>
        </row>
        <row r="691">
          <cell r="C691" t="str">
            <v>1997B0497</v>
          </cell>
          <cell r="F691">
            <v>5.119999885559082</v>
          </cell>
        </row>
        <row r="692">
          <cell r="C692" t="str">
            <v>1997A0644</v>
          </cell>
          <cell r="F692">
            <v>5.3000001907348633</v>
          </cell>
        </row>
        <row r="693">
          <cell r="C693" t="str">
            <v>1997A0645</v>
          </cell>
          <cell r="F693">
            <v>5.7800002098083496</v>
          </cell>
        </row>
        <row r="694">
          <cell r="C694" t="str">
            <v>1997A0648</v>
          </cell>
          <cell r="F694">
            <v>5.7800002098083496</v>
          </cell>
        </row>
        <row r="695">
          <cell r="C695" t="str">
            <v>1997B0500</v>
          </cell>
          <cell r="F695">
            <v>5.119999885559082</v>
          </cell>
        </row>
        <row r="696">
          <cell r="C696" t="str">
            <v>1997B0503</v>
          </cell>
          <cell r="F696">
            <v>5.119999885559082</v>
          </cell>
        </row>
        <row r="697">
          <cell r="C697" t="str">
            <v>1997A0651</v>
          </cell>
          <cell r="F697">
            <v>5.0399999618530273</v>
          </cell>
        </row>
        <row r="698">
          <cell r="C698" t="str">
            <v>1997A0652</v>
          </cell>
          <cell r="F698">
            <v>5.7699999809265137</v>
          </cell>
        </row>
        <row r="699">
          <cell r="C699" t="str">
            <v>1997A0653</v>
          </cell>
          <cell r="F699">
            <v>5.7800002098083496</v>
          </cell>
        </row>
        <row r="700">
          <cell r="C700" t="str">
            <v>1997A0654</v>
          </cell>
          <cell r="F700">
            <v>5.7800002098083496</v>
          </cell>
        </row>
        <row r="701">
          <cell r="C701" t="str">
            <v>1997B0506</v>
          </cell>
          <cell r="F701">
            <v>5.119999885559082</v>
          </cell>
        </row>
        <row r="702">
          <cell r="C702" t="str">
            <v>1997B0509</v>
          </cell>
          <cell r="F702">
            <v>5.1500000953674316</v>
          </cell>
        </row>
        <row r="703">
          <cell r="C703" t="str">
            <v>1997A0655</v>
          </cell>
          <cell r="F703">
            <v>5.7699999809265137</v>
          </cell>
        </row>
        <row r="704">
          <cell r="C704" t="str">
            <v>1997B0512</v>
          </cell>
          <cell r="F704">
            <v>5.1100001335144043</v>
          </cell>
        </row>
        <row r="705">
          <cell r="C705" t="str">
            <v>1997A0658</v>
          </cell>
          <cell r="F705">
            <v>5.75</v>
          </cell>
        </row>
        <row r="706">
          <cell r="C706" t="str">
            <v>1997A0661</v>
          </cell>
          <cell r="F706">
            <v>5.7399997711181641</v>
          </cell>
        </row>
        <row r="707">
          <cell r="C707" t="str">
            <v>1997B0515</v>
          </cell>
          <cell r="F707">
            <v>5.1100001335144043</v>
          </cell>
        </row>
        <row r="708">
          <cell r="C708" t="str">
            <v>1997A0664</v>
          </cell>
          <cell r="F708">
            <v>5.7600002288818359</v>
          </cell>
        </row>
        <row r="709">
          <cell r="C709" t="str">
            <v>1997A0665</v>
          </cell>
          <cell r="F709">
            <v>5.75</v>
          </cell>
        </row>
        <row r="710">
          <cell r="C710" t="str">
            <v>1997A0666</v>
          </cell>
          <cell r="F710">
            <v>5.75</v>
          </cell>
        </row>
        <row r="711">
          <cell r="C711" t="str">
            <v>1997A0667</v>
          </cell>
          <cell r="F711">
            <v>5.7800002098083496</v>
          </cell>
        </row>
        <row r="712">
          <cell r="C712" t="str">
            <v>1997B0518</v>
          </cell>
          <cell r="F712">
            <v>5.119999885559082</v>
          </cell>
        </row>
        <row r="713">
          <cell r="C713" t="str">
            <v>1997B0521</v>
          </cell>
          <cell r="F713">
            <v>5.0999999046325684</v>
          </cell>
        </row>
        <row r="714">
          <cell r="C714" t="str">
            <v>1997A0670</v>
          </cell>
          <cell r="F714">
            <v>5.070000171661377</v>
          </cell>
        </row>
        <row r="715">
          <cell r="C715" t="str">
            <v>1997A0671</v>
          </cell>
          <cell r="F715">
            <v>5.7600002288818359</v>
          </cell>
        </row>
        <row r="716">
          <cell r="C716" t="str">
            <v>1997A0672</v>
          </cell>
          <cell r="F716">
            <v>5.7699999809265137</v>
          </cell>
        </row>
        <row r="717">
          <cell r="C717" t="str">
            <v>1997B0524</v>
          </cell>
          <cell r="F717">
            <v>5.1599998474121094</v>
          </cell>
        </row>
        <row r="718">
          <cell r="C718" t="str">
            <v>1997A0673</v>
          </cell>
          <cell r="F718">
            <v>5.75</v>
          </cell>
        </row>
        <row r="719">
          <cell r="C719" t="str">
            <v>1997A0676</v>
          </cell>
          <cell r="F719">
            <v>5.7600002288818359</v>
          </cell>
        </row>
        <row r="720">
          <cell r="C720" t="str">
            <v>1997B0527</v>
          </cell>
          <cell r="F720">
            <v>5.1100001335144043</v>
          </cell>
        </row>
        <row r="721">
          <cell r="C721" t="str">
            <v>1997B0530</v>
          </cell>
          <cell r="F721">
            <v>5.0999999046325684</v>
          </cell>
        </row>
        <row r="722">
          <cell r="C722" t="str">
            <v>1997A0679</v>
          </cell>
          <cell r="F722">
            <v>5.2800002098083496</v>
          </cell>
        </row>
        <row r="723">
          <cell r="C723" t="str">
            <v>1997A0680</v>
          </cell>
          <cell r="F723">
            <v>5.75</v>
          </cell>
        </row>
        <row r="724">
          <cell r="C724" t="str">
            <v>1997B0533</v>
          </cell>
          <cell r="F724">
            <v>5.1100001335144043</v>
          </cell>
        </row>
        <row r="725">
          <cell r="C725" t="str">
            <v>1997A0683</v>
          </cell>
          <cell r="F725">
            <v>5.7800002098083496</v>
          </cell>
        </row>
        <row r="726">
          <cell r="C726" t="str">
            <v>1997A0686</v>
          </cell>
          <cell r="F726">
            <v>5.8000001907348633</v>
          </cell>
        </row>
        <row r="727">
          <cell r="C727" t="str">
            <v>1997A0687</v>
          </cell>
          <cell r="F727">
            <v>5.7899999618530273</v>
          </cell>
        </row>
        <row r="728">
          <cell r="C728" t="str">
            <v>1997B0536</v>
          </cell>
          <cell r="F728">
            <v>5.0999999046325684</v>
          </cell>
        </row>
        <row r="729">
          <cell r="C729" t="str">
            <v>1997B0539</v>
          </cell>
          <cell r="F729">
            <v>5.1599998474121094</v>
          </cell>
        </row>
        <row r="730">
          <cell r="C730" t="str">
            <v>1997A0688</v>
          </cell>
          <cell r="F730">
            <v>5.7899999618530273</v>
          </cell>
        </row>
        <row r="731">
          <cell r="C731" t="str">
            <v>1997A0689</v>
          </cell>
          <cell r="F731">
            <v>5.059999942779541</v>
          </cell>
        </row>
        <row r="732">
          <cell r="C732" t="str">
            <v>1997A0690</v>
          </cell>
          <cell r="F732">
            <v>5.75</v>
          </cell>
        </row>
        <row r="733">
          <cell r="C733" t="str">
            <v>1997A0693</v>
          </cell>
          <cell r="F733">
            <v>5.75</v>
          </cell>
        </row>
        <row r="734">
          <cell r="C734" t="str">
            <v>1997B0542</v>
          </cell>
          <cell r="F734">
            <v>5.1100001335144043</v>
          </cell>
        </row>
        <row r="735">
          <cell r="C735" t="str">
            <v>1997B0545</v>
          </cell>
          <cell r="F735">
            <v>5.119999885559082</v>
          </cell>
        </row>
        <row r="736">
          <cell r="C736" t="str">
            <v>1997A0696</v>
          </cell>
          <cell r="F736">
            <v>5.7600002288818359</v>
          </cell>
        </row>
        <row r="737">
          <cell r="C737" t="str">
            <v>1997A0699</v>
          </cell>
          <cell r="F737">
            <v>5.1599998474121094</v>
          </cell>
        </row>
        <row r="738">
          <cell r="C738" t="str">
            <v>1997B0546</v>
          </cell>
          <cell r="F738">
            <v>5.119999885559082</v>
          </cell>
        </row>
        <row r="739">
          <cell r="C739" t="str">
            <v>1997B0547</v>
          </cell>
          <cell r="F739">
            <v>5.119999885559082</v>
          </cell>
        </row>
        <row r="740">
          <cell r="C740" t="str">
            <v>1997B0548</v>
          </cell>
          <cell r="F740">
            <v>5.130000114440918</v>
          </cell>
        </row>
        <row r="741">
          <cell r="C741" t="str">
            <v>1997A0702</v>
          </cell>
          <cell r="F741">
            <v>5.7699999809265137</v>
          </cell>
        </row>
        <row r="742">
          <cell r="C742" t="str">
            <v>1997B0551</v>
          </cell>
          <cell r="F742">
            <v>5.130000114440918</v>
          </cell>
        </row>
        <row r="743">
          <cell r="C743" t="str">
            <v>1997B0552</v>
          </cell>
          <cell r="F743">
            <v>5.1500000953674316</v>
          </cell>
        </row>
        <row r="744">
          <cell r="C744" t="str">
            <v>1997B0553</v>
          </cell>
          <cell r="F744">
            <v>5.1399998664855957</v>
          </cell>
        </row>
        <row r="745">
          <cell r="C745" t="str">
            <v>1997B0554</v>
          </cell>
          <cell r="F745">
            <v>5.1599998474121094</v>
          </cell>
        </row>
        <row r="746">
          <cell r="C746" t="str">
            <v>1997B0555</v>
          </cell>
          <cell r="F746">
            <v>5.1500000953674316</v>
          </cell>
        </row>
        <row r="747">
          <cell r="C747" t="str">
            <v>1997B0556</v>
          </cell>
          <cell r="F747">
            <v>5.130000114440918</v>
          </cell>
        </row>
        <row r="748">
          <cell r="C748" t="str">
            <v>1997A0705</v>
          </cell>
          <cell r="F748">
            <v>5.7899999618530273</v>
          </cell>
        </row>
        <row r="749">
          <cell r="C749" t="str">
            <v>1997B0557</v>
          </cell>
          <cell r="F749">
            <v>5.1399998664855957</v>
          </cell>
        </row>
        <row r="750">
          <cell r="C750" t="str">
            <v>1997A0708</v>
          </cell>
          <cell r="F750">
            <v>5.059999942779541</v>
          </cell>
        </row>
        <row r="751">
          <cell r="C751" t="str">
            <v>1997A0709</v>
          </cell>
          <cell r="F751">
            <v>5.75</v>
          </cell>
        </row>
        <row r="752">
          <cell r="C752" t="str">
            <v>1997A0712</v>
          </cell>
          <cell r="F752">
            <v>5.3000001907348633</v>
          </cell>
        </row>
        <row r="753">
          <cell r="C753" t="str">
            <v>1997A0713</v>
          </cell>
          <cell r="F753">
            <v>5.7399997711181641</v>
          </cell>
        </row>
        <row r="754">
          <cell r="C754" t="str">
            <v>1997B0560</v>
          </cell>
          <cell r="F754">
            <v>5.1500000953674316</v>
          </cell>
        </row>
        <row r="755">
          <cell r="C755" t="str">
            <v>1997B0563</v>
          </cell>
          <cell r="F755">
            <v>5.1399998664855957</v>
          </cell>
        </row>
        <row r="756">
          <cell r="C756" t="str">
            <v>1997A0716</v>
          </cell>
          <cell r="F756">
            <v>5.7300000190734863</v>
          </cell>
        </row>
        <row r="757">
          <cell r="C757" t="str">
            <v>1997A0719</v>
          </cell>
          <cell r="F757">
            <v>5.75</v>
          </cell>
        </row>
        <row r="758">
          <cell r="C758" t="str">
            <v>1997B0566</v>
          </cell>
          <cell r="F758">
            <v>5.130000114440918</v>
          </cell>
        </row>
        <row r="759">
          <cell r="C759" t="str">
            <v>1997B0569</v>
          </cell>
          <cell r="F759">
            <v>5.130000114440918</v>
          </cell>
        </row>
        <row r="760">
          <cell r="C760" t="str">
            <v>1997A0720</v>
          </cell>
          <cell r="F760">
            <v>5.3000001907348633</v>
          </cell>
        </row>
        <row r="761">
          <cell r="C761" t="str">
            <v>1997A0721</v>
          </cell>
          <cell r="F761">
            <v>5.7899999618530273</v>
          </cell>
        </row>
        <row r="762">
          <cell r="C762" t="str">
            <v>1997A0724</v>
          </cell>
          <cell r="F762">
            <v>5.7800002098083496</v>
          </cell>
        </row>
        <row r="763">
          <cell r="C763" t="str">
            <v>1997B0572</v>
          </cell>
          <cell r="F763">
            <v>5.119999885559082</v>
          </cell>
        </row>
        <row r="764">
          <cell r="C764" t="str">
            <v>1997B0575</v>
          </cell>
          <cell r="F764">
            <v>5.119999885559082</v>
          </cell>
        </row>
        <row r="765">
          <cell r="C765" t="str">
            <v>1997A0725</v>
          </cell>
          <cell r="F765">
            <v>5.7800002098083496</v>
          </cell>
        </row>
        <row r="766">
          <cell r="C766" t="str">
            <v>1997A0726</v>
          </cell>
          <cell r="F766">
            <v>5.7699999809265137</v>
          </cell>
        </row>
        <row r="767">
          <cell r="C767" t="str">
            <v>1997A0727</v>
          </cell>
          <cell r="F767">
            <v>5.8000001907348633</v>
          </cell>
        </row>
        <row r="768">
          <cell r="C768" t="str">
            <v>1997A0730</v>
          </cell>
          <cell r="F768">
            <v>5.7800002098083496</v>
          </cell>
        </row>
        <row r="769">
          <cell r="C769" t="str">
            <v>1997B0578</v>
          </cell>
          <cell r="F769">
            <v>5.119999885559082</v>
          </cell>
        </row>
        <row r="770">
          <cell r="C770" t="str">
            <v>1997A0731</v>
          </cell>
          <cell r="F770">
            <v>5.7899999618530273</v>
          </cell>
        </row>
        <row r="771">
          <cell r="C771" t="str">
            <v>1997A0732</v>
          </cell>
          <cell r="F771">
            <v>5.7800002098083496</v>
          </cell>
        </row>
        <row r="772">
          <cell r="C772" t="str">
            <v>1997A0733</v>
          </cell>
          <cell r="F772">
            <v>5.7699999809265137</v>
          </cell>
        </row>
        <row r="773">
          <cell r="C773" t="str">
            <v>1997A0734</v>
          </cell>
          <cell r="F773">
            <v>5.7899999618530273</v>
          </cell>
        </row>
        <row r="774">
          <cell r="C774" t="str">
            <v>1997B0581</v>
          </cell>
          <cell r="F774">
            <v>5.119999885559082</v>
          </cell>
        </row>
        <row r="775">
          <cell r="C775" t="str">
            <v>1997B0584</v>
          </cell>
          <cell r="F775">
            <v>5.130000114440918</v>
          </cell>
        </row>
        <row r="776">
          <cell r="C776" t="str">
            <v>1997A0737</v>
          </cell>
          <cell r="F776">
            <v>5.0500001907348633</v>
          </cell>
        </row>
        <row r="777">
          <cell r="C777" t="str">
            <v>1997A0738</v>
          </cell>
          <cell r="F777">
            <v>5.2100000381469727</v>
          </cell>
        </row>
        <row r="778">
          <cell r="C778" t="str">
            <v>1997A0739</v>
          </cell>
          <cell r="F778">
            <v>5.1399998664855957</v>
          </cell>
        </row>
        <row r="779">
          <cell r="C779" t="str">
            <v>1997B0587</v>
          </cell>
          <cell r="F779">
            <v>5.119999885559082</v>
          </cell>
        </row>
        <row r="780">
          <cell r="C780" t="str">
            <v>1997A0740</v>
          </cell>
          <cell r="F780">
            <v>5.7600002288818359</v>
          </cell>
        </row>
        <row r="781">
          <cell r="C781" t="str">
            <v>1997A0743</v>
          </cell>
          <cell r="F781">
            <v>5.7600002288818359</v>
          </cell>
        </row>
        <row r="782">
          <cell r="C782" t="str">
            <v>1997B0590</v>
          </cell>
          <cell r="F782">
            <v>5.1100001335144043</v>
          </cell>
        </row>
        <row r="783">
          <cell r="C783" t="str">
            <v>1997B0593</v>
          </cell>
          <cell r="F783">
            <v>5.1100001335144043</v>
          </cell>
        </row>
        <row r="784">
          <cell r="C784" t="str">
            <v>1997A0746</v>
          </cell>
          <cell r="F784">
            <v>5.7399997711181641</v>
          </cell>
        </row>
        <row r="785">
          <cell r="C785" t="str">
            <v>1997A0747</v>
          </cell>
          <cell r="F785">
            <v>5.7399997711181641</v>
          </cell>
        </row>
        <row r="786">
          <cell r="C786" t="str">
            <v>1997A0748</v>
          </cell>
          <cell r="F786">
            <v>5.7300000190734863</v>
          </cell>
        </row>
        <row r="787">
          <cell r="C787" t="str">
            <v>1997B0596</v>
          </cell>
          <cell r="F787">
            <v>5.1100001335144043</v>
          </cell>
        </row>
        <row r="788">
          <cell r="C788" t="str">
            <v>1997A0751</v>
          </cell>
          <cell r="F788">
            <v>5.0199999809265137</v>
          </cell>
        </row>
        <row r="789">
          <cell r="C789" t="str">
            <v>1997B0599</v>
          </cell>
          <cell r="F789">
            <v>5.1100001335144043</v>
          </cell>
        </row>
        <row r="790">
          <cell r="C790" t="str">
            <v>1997A0754</v>
          </cell>
          <cell r="F790">
            <v>5.059999942779541</v>
          </cell>
        </row>
        <row r="791">
          <cell r="C791" t="str">
            <v>1997A0755</v>
          </cell>
          <cell r="F791">
            <v>5.3400001525878906</v>
          </cell>
        </row>
        <row r="792">
          <cell r="C792" t="str">
            <v>1997B0602</v>
          </cell>
          <cell r="F792">
            <v>5.1599998474121094</v>
          </cell>
        </row>
        <row r="793">
          <cell r="C793" t="str">
            <v>1997A0756</v>
          </cell>
          <cell r="F793">
            <v>5.3400001525878906</v>
          </cell>
        </row>
        <row r="794">
          <cell r="C794" t="str">
            <v>1997A0757</v>
          </cell>
          <cell r="F794">
            <v>5.3299999237060547</v>
          </cell>
        </row>
        <row r="795">
          <cell r="C795" t="str">
            <v>1997A0758</v>
          </cell>
          <cell r="F795">
            <v>5.7699999809265137</v>
          </cell>
        </row>
        <row r="796">
          <cell r="C796" t="str">
            <v>1997A0759</v>
          </cell>
          <cell r="F796">
            <v>5.7600002288818359</v>
          </cell>
        </row>
        <row r="797">
          <cell r="C797" t="str">
            <v>1997B0605</v>
          </cell>
          <cell r="F797">
            <v>5.1100001335144043</v>
          </cell>
        </row>
        <row r="798">
          <cell r="C798" t="str">
            <v>1997A0760</v>
          </cell>
          <cell r="F798">
            <v>5.7699999809265137</v>
          </cell>
        </row>
        <row r="799">
          <cell r="C799" t="str">
            <v>1997A0761</v>
          </cell>
          <cell r="F799">
            <v>5.7800002098083496</v>
          </cell>
        </row>
        <row r="800">
          <cell r="C800" t="str">
            <v>1997A0764</v>
          </cell>
          <cell r="F800">
            <v>5.7800002098083496</v>
          </cell>
        </row>
        <row r="801">
          <cell r="C801" t="str">
            <v>1997B0608</v>
          </cell>
          <cell r="F801">
            <v>5.130000114440918</v>
          </cell>
        </row>
        <row r="802">
          <cell r="C802" t="str">
            <v>1997B0611</v>
          </cell>
          <cell r="F802">
            <v>5.119999885559082</v>
          </cell>
        </row>
        <row r="803">
          <cell r="C803" t="str">
            <v>1997A0767</v>
          </cell>
          <cell r="F803">
            <v>5.8000001907348633</v>
          </cell>
        </row>
        <row r="804">
          <cell r="C804" t="str">
            <v>1997A0768</v>
          </cell>
          <cell r="F804">
            <v>5.8000001907348633</v>
          </cell>
        </row>
        <row r="805">
          <cell r="C805" t="str">
            <v>1997A0769</v>
          </cell>
          <cell r="F805">
            <v>5.7899999618530273</v>
          </cell>
        </row>
        <row r="806">
          <cell r="C806" t="str">
            <v>1997B0614</v>
          </cell>
          <cell r="F806">
            <v>5.1500000953674316</v>
          </cell>
        </row>
        <row r="807">
          <cell r="C807" t="str">
            <v>1997A0772</v>
          </cell>
          <cell r="F807">
            <v>5.070000171661377</v>
          </cell>
        </row>
        <row r="808">
          <cell r="C808" t="str">
            <v>1997A0775</v>
          </cell>
          <cell r="F808">
            <v>5.0900001525878906</v>
          </cell>
        </row>
        <row r="809">
          <cell r="C809" t="str">
            <v>1997A0778</v>
          </cell>
          <cell r="F809">
            <v>5.0500001907348633</v>
          </cell>
        </row>
        <row r="810">
          <cell r="C810" t="str">
            <v>1997A0779</v>
          </cell>
          <cell r="F810">
            <v>5.809999942779541</v>
          </cell>
        </row>
        <row r="811">
          <cell r="C811" t="str">
            <v>1997A0782</v>
          </cell>
          <cell r="F811">
            <v>5.7899999618530273</v>
          </cell>
        </row>
        <row r="812">
          <cell r="C812" t="str">
            <v>1997B0617</v>
          </cell>
          <cell r="F812">
            <v>5.119999885559082</v>
          </cell>
        </row>
        <row r="813">
          <cell r="C813" t="str">
            <v>1997B0620</v>
          </cell>
          <cell r="F813">
            <v>5.1100001335144043</v>
          </cell>
        </row>
        <row r="814">
          <cell r="C814" t="str">
            <v>1997A0785</v>
          </cell>
          <cell r="F814">
            <v>5.7899999618530273</v>
          </cell>
        </row>
        <row r="815">
          <cell r="C815" t="str">
            <v>1997A0786</v>
          </cell>
          <cell r="F815">
            <v>5.7899999618530273</v>
          </cell>
        </row>
        <row r="816">
          <cell r="C816" t="str">
            <v>1997A0787</v>
          </cell>
          <cell r="F816">
            <v>5.7899999618530273</v>
          </cell>
        </row>
        <row r="817">
          <cell r="C817" t="str">
            <v>1997A0788</v>
          </cell>
          <cell r="F817">
            <v>5.809999942779541</v>
          </cell>
        </row>
        <row r="818">
          <cell r="C818" t="str">
            <v>1997B0623</v>
          </cell>
          <cell r="F818">
            <v>5.1100001335144043</v>
          </cell>
        </row>
        <row r="819">
          <cell r="C819" t="str">
            <v>1997B0626</v>
          </cell>
          <cell r="F819">
            <v>5.119999885559082</v>
          </cell>
        </row>
        <row r="820">
          <cell r="C820" t="str">
            <v>1997A0791</v>
          </cell>
          <cell r="F820">
            <v>5.7600002288818359</v>
          </cell>
        </row>
        <row r="821">
          <cell r="C821" t="str">
            <v>1997A0792</v>
          </cell>
          <cell r="F821">
            <v>5.8000001907348633</v>
          </cell>
        </row>
        <row r="822">
          <cell r="C822" t="str">
            <v>1997A0793</v>
          </cell>
          <cell r="F822">
            <v>5.8000001907348633</v>
          </cell>
        </row>
        <row r="823">
          <cell r="C823" t="str">
            <v>1997A0794</v>
          </cell>
          <cell r="F823">
            <v>5.8000001907348633</v>
          </cell>
        </row>
        <row r="824">
          <cell r="C824" t="str">
            <v>1997A0795</v>
          </cell>
          <cell r="F824">
            <v>5.8000001907348633</v>
          </cell>
        </row>
        <row r="825">
          <cell r="C825" t="str">
            <v>1997A0796</v>
          </cell>
          <cell r="F825">
            <v>5.809999942779541</v>
          </cell>
        </row>
        <row r="826">
          <cell r="C826" t="str">
            <v>1997B0629</v>
          </cell>
          <cell r="F826">
            <v>5.119999885559082</v>
          </cell>
        </row>
        <row r="827">
          <cell r="C827" t="str">
            <v>1997A0797</v>
          </cell>
          <cell r="F827">
            <v>5.070000171661377</v>
          </cell>
        </row>
        <row r="828">
          <cell r="C828" t="str">
            <v>1997A0798</v>
          </cell>
          <cell r="F828">
            <v>5.0300002098083496</v>
          </cell>
        </row>
        <row r="829">
          <cell r="C829" t="str">
            <v>1997A0801</v>
          </cell>
          <cell r="F829">
            <v>5.0399999618530273</v>
          </cell>
        </row>
        <row r="830">
          <cell r="C830" t="str">
            <v>1997A0804</v>
          </cell>
          <cell r="F830">
            <v>5.3299999237060547</v>
          </cell>
        </row>
        <row r="831">
          <cell r="C831" t="str">
            <v>1997A0805</v>
          </cell>
          <cell r="F831">
            <v>5.820000171661377</v>
          </cell>
        </row>
        <row r="832">
          <cell r="C832" t="str">
            <v>1997A0808</v>
          </cell>
          <cell r="F832">
            <v>5.7800002098083496</v>
          </cell>
        </row>
        <row r="833">
          <cell r="C833" t="str">
            <v>1997B0632</v>
          </cell>
          <cell r="F833">
            <v>5.130000114440918</v>
          </cell>
        </row>
        <row r="834">
          <cell r="C834" t="str">
            <v>1997A0811</v>
          </cell>
          <cell r="F834">
            <v>5.7199997901916504</v>
          </cell>
        </row>
        <row r="835">
          <cell r="C835" t="str">
            <v>1997A0814</v>
          </cell>
          <cell r="F835">
            <v>5.7199997901916504</v>
          </cell>
        </row>
        <row r="836">
          <cell r="C836" t="str">
            <v>1997A0815</v>
          </cell>
          <cell r="F836">
            <v>5.75</v>
          </cell>
        </row>
        <row r="837">
          <cell r="C837" t="str">
            <v>1997A0816</v>
          </cell>
          <cell r="F837">
            <v>5.75</v>
          </cell>
        </row>
        <row r="838">
          <cell r="C838" t="str">
            <v>1997B0635</v>
          </cell>
          <cell r="F838">
            <v>5.119999885559082</v>
          </cell>
        </row>
        <row r="839">
          <cell r="C839" t="str">
            <v>1997B0638</v>
          </cell>
          <cell r="F839">
            <v>5.119999885559082</v>
          </cell>
        </row>
        <row r="840">
          <cell r="C840" t="str">
            <v>1997A0817</v>
          </cell>
          <cell r="F840">
            <v>5.7399997711181641</v>
          </cell>
        </row>
        <row r="841">
          <cell r="C841" t="str">
            <v>1997A0818</v>
          </cell>
          <cell r="F841">
            <v>5.7399997711181641</v>
          </cell>
        </row>
        <row r="842">
          <cell r="C842" t="str">
            <v>1997A0821</v>
          </cell>
          <cell r="F842">
            <v>5.7699999809265137</v>
          </cell>
        </row>
        <row r="843">
          <cell r="C843" t="str">
            <v>1997A0822</v>
          </cell>
          <cell r="F843">
            <v>5.7899999618530273</v>
          </cell>
        </row>
        <row r="844">
          <cell r="C844" t="str">
            <v>1997B0641</v>
          </cell>
          <cell r="F844">
            <v>5.130000114440918</v>
          </cell>
        </row>
        <row r="845">
          <cell r="C845" t="str">
            <v>1997B0644</v>
          </cell>
          <cell r="F845">
            <v>5.130000114440918</v>
          </cell>
        </row>
        <row r="846">
          <cell r="C846" t="str">
            <v>1997A0823</v>
          </cell>
          <cell r="F846">
            <v>5.7800002098083496</v>
          </cell>
        </row>
        <row r="847">
          <cell r="C847" t="str">
            <v>1997A0826</v>
          </cell>
          <cell r="F847">
            <v>5.7899999618530273</v>
          </cell>
        </row>
        <row r="848">
          <cell r="C848" t="str">
            <v>1997A0829</v>
          </cell>
          <cell r="F848">
            <v>5.3299999237060547</v>
          </cell>
        </row>
        <row r="849">
          <cell r="C849" t="str">
            <v>1997A0830</v>
          </cell>
          <cell r="F849">
            <v>4.9899997711181641</v>
          </cell>
        </row>
        <row r="850">
          <cell r="C850" t="str">
            <v>1997A0832</v>
          </cell>
          <cell r="F850">
            <v>5.070000171661377</v>
          </cell>
        </row>
        <row r="851">
          <cell r="C851" t="str">
            <v>1997A0833</v>
          </cell>
          <cell r="F851">
            <v>5.7600002288818359</v>
          </cell>
        </row>
        <row r="852">
          <cell r="C852" t="str">
            <v>1997A0836</v>
          </cell>
          <cell r="F852">
            <v>5.7600002288818359</v>
          </cell>
        </row>
        <row r="853">
          <cell r="C853" t="str">
            <v>1997B0647</v>
          </cell>
          <cell r="F853">
            <v>5.1100001335144043</v>
          </cell>
        </row>
        <row r="854">
          <cell r="C854" t="str">
            <v>1997A0839</v>
          </cell>
          <cell r="F854">
            <v>5.7600002288818359</v>
          </cell>
        </row>
        <row r="855">
          <cell r="C855" t="str">
            <v>1997A0842</v>
          </cell>
          <cell r="F855">
            <v>5.7600002288818359</v>
          </cell>
        </row>
        <row r="856">
          <cell r="C856" t="str">
            <v>1997B0650</v>
          </cell>
          <cell r="F856">
            <v>5.130000114440918</v>
          </cell>
        </row>
        <row r="857">
          <cell r="C857" t="str">
            <v>1997B0651</v>
          </cell>
          <cell r="F857">
            <v>5.130000114440918</v>
          </cell>
        </row>
        <row r="858">
          <cell r="C858" t="str">
            <v>1997B0652</v>
          </cell>
          <cell r="F858">
            <v>5.130000114440918</v>
          </cell>
        </row>
        <row r="859">
          <cell r="C859" t="str">
            <v>1997B0653</v>
          </cell>
          <cell r="F859">
            <v>5.130000114440918</v>
          </cell>
        </row>
        <row r="860">
          <cell r="C860" t="str">
            <v>1997B0654</v>
          </cell>
          <cell r="F860">
            <v>5.1399998664855957</v>
          </cell>
        </row>
        <row r="861">
          <cell r="C861" t="str">
            <v>1997B0655</v>
          </cell>
          <cell r="F861">
            <v>5.1399998664855957</v>
          </cell>
        </row>
        <row r="862">
          <cell r="C862" t="str">
            <v>1997A0845</v>
          </cell>
          <cell r="F862">
            <v>5.0199999809265137</v>
          </cell>
        </row>
        <row r="863">
          <cell r="C863" t="str">
            <v>1997B0656</v>
          </cell>
          <cell r="F863">
            <v>5.059999942779541</v>
          </cell>
        </row>
        <row r="864">
          <cell r="C864" t="str">
            <v>1997A0848</v>
          </cell>
          <cell r="F864">
            <v>5.3899998664855957</v>
          </cell>
        </row>
        <row r="865">
          <cell r="C865" t="str">
            <v>1997A0849</v>
          </cell>
          <cell r="F865">
            <v>5.7800002098083496</v>
          </cell>
        </row>
        <row r="866">
          <cell r="C866" t="str">
            <v>1997B0657</v>
          </cell>
          <cell r="F866">
            <v>5.1399998664855957</v>
          </cell>
        </row>
        <row r="867">
          <cell r="C867" t="str">
            <v>1997A0852</v>
          </cell>
          <cell r="F867">
            <v>5.7699999809265137</v>
          </cell>
        </row>
        <row r="868">
          <cell r="C868" t="str">
            <v>1997A0853</v>
          </cell>
          <cell r="F868">
            <v>5.7899999618530273</v>
          </cell>
        </row>
        <row r="869">
          <cell r="C869" t="str">
            <v>1997A0854</v>
          </cell>
          <cell r="F869">
            <v>5.7699999809265137</v>
          </cell>
        </row>
        <row r="870">
          <cell r="C870" t="str">
            <v>1997A0855</v>
          </cell>
          <cell r="F870">
            <v>5.0900001525878906</v>
          </cell>
        </row>
        <row r="871">
          <cell r="C871" t="str">
            <v>1997B0660</v>
          </cell>
          <cell r="F871">
            <v>5.1100001335144043</v>
          </cell>
        </row>
        <row r="872">
          <cell r="C872" t="str">
            <v>1997A0858</v>
          </cell>
          <cell r="F872">
            <v>5.3499999046325684</v>
          </cell>
        </row>
        <row r="873">
          <cell r="C873" t="str">
            <v>1997A0859</v>
          </cell>
          <cell r="F873">
            <v>5.7600002288818359</v>
          </cell>
        </row>
        <row r="874">
          <cell r="C874" t="str">
            <v>1997A0862</v>
          </cell>
          <cell r="F874">
            <v>5.75</v>
          </cell>
        </row>
        <row r="875">
          <cell r="C875" t="str">
            <v>1997A0865</v>
          </cell>
          <cell r="F875">
            <v>5.0399999618530273</v>
          </cell>
        </row>
        <row r="876">
          <cell r="C876" t="str">
            <v>1997A0866</v>
          </cell>
          <cell r="F876">
            <v>5.130000114440918</v>
          </cell>
        </row>
        <row r="877">
          <cell r="C877" t="str">
            <v>1997A0867</v>
          </cell>
          <cell r="F877">
            <v>5.1700000762939453</v>
          </cell>
        </row>
        <row r="878">
          <cell r="C878" t="str">
            <v>1997A0868</v>
          </cell>
          <cell r="F878">
            <v>5.070000171661377</v>
          </cell>
        </row>
        <row r="879">
          <cell r="C879" t="str">
            <v>1997A0869</v>
          </cell>
          <cell r="F879">
            <v>5</v>
          </cell>
        </row>
        <row r="880">
          <cell r="C880" t="str">
            <v>1997B0663</v>
          </cell>
          <cell r="F880">
            <v>5.1399998664855957</v>
          </cell>
        </row>
        <row r="881">
          <cell r="C881" t="str">
            <v>1998A0003</v>
          </cell>
          <cell r="F881">
            <v>5.7600002288818359</v>
          </cell>
        </row>
        <row r="882">
          <cell r="C882" t="str">
            <v>1998A0006</v>
          </cell>
          <cell r="F882">
            <v>5.3400001525878906</v>
          </cell>
        </row>
        <row r="883">
          <cell r="C883" t="str">
            <v>1998B0001</v>
          </cell>
          <cell r="F883">
            <v>5.1500000953674316</v>
          </cell>
        </row>
        <row r="884">
          <cell r="C884" t="str">
            <v>1998B0004</v>
          </cell>
          <cell r="F884">
            <v>5.1399998664855957</v>
          </cell>
        </row>
        <row r="885">
          <cell r="C885" t="str">
            <v>1998A0007</v>
          </cell>
          <cell r="F885">
            <v>5.7800002098083496</v>
          </cell>
        </row>
        <row r="886">
          <cell r="C886" t="str">
            <v>1998A0008</v>
          </cell>
          <cell r="F886">
            <v>5.7600002288818359</v>
          </cell>
        </row>
        <row r="887">
          <cell r="C887" t="str">
            <v>1998A0009</v>
          </cell>
          <cell r="F887">
            <v>5.7699999809265137</v>
          </cell>
        </row>
        <row r="888">
          <cell r="C888" t="str">
            <v>1998A0012</v>
          </cell>
          <cell r="F888">
            <v>5.7800002098083496</v>
          </cell>
        </row>
        <row r="889">
          <cell r="C889" t="str">
            <v>1998A0015</v>
          </cell>
          <cell r="F889">
            <v>5.1700000762939453</v>
          </cell>
        </row>
        <row r="890">
          <cell r="C890" t="str">
            <v>1998A0018</v>
          </cell>
          <cell r="F890">
            <v>5.7800002098083496</v>
          </cell>
        </row>
        <row r="891">
          <cell r="C891" t="str">
            <v>1998A0021</v>
          </cell>
          <cell r="F891">
            <v>5.0399999618530273</v>
          </cell>
        </row>
        <row r="892">
          <cell r="C892" t="str">
            <v>1998A0024</v>
          </cell>
          <cell r="F892">
            <v>5.0900001525878906</v>
          </cell>
        </row>
        <row r="893">
          <cell r="C893" t="str">
            <v>1998A0025</v>
          </cell>
          <cell r="F893">
            <v>5.130000114440918</v>
          </cell>
        </row>
        <row r="894">
          <cell r="C894" t="str">
            <v>1998A0028</v>
          </cell>
          <cell r="F894">
            <v>5.3400001525878906</v>
          </cell>
        </row>
        <row r="895">
          <cell r="C895" t="str">
            <v>1998A0029</v>
          </cell>
          <cell r="F895">
            <v>5.7899999618530273</v>
          </cell>
        </row>
        <row r="896">
          <cell r="C896" t="str">
            <v>1998A0032</v>
          </cell>
          <cell r="F896">
            <v>5.809999942779541</v>
          </cell>
        </row>
        <row r="897">
          <cell r="C897" t="str">
            <v>1998A0035</v>
          </cell>
          <cell r="F897">
            <v>5.1399998664855957</v>
          </cell>
        </row>
        <row r="898">
          <cell r="C898" t="str">
            <v>1998A0036</v>
          </cell>
          <cell r="F898">
            <v>5.1399998664855957</v>
          </cell>
        </row>
        <row r="899">
          <cell r="C899" t="str">
            <v>1998A0039</v>
          </cell>
          <cell r="F899">
            <v>5.8000001907348633</v>
          </cell>
        </row>
        <row r="900">
          <cell r="C900" t="str">
            <v>1998A0040</v>
          </cell>
          <cell r="F900">
            <v>5.809999942779541</v>
          </cell>
        </row>
        <row r="901">
          <cell r="C901" t="str">
            <v>1998A0041</v>
          </cell>
          <cell r="F901">
            <v>5.8299999237060547</v>
          </cell>
        </row>
        <row r="902">
          <cell r="C902" t="str">
            <v>1998A0044</v>
          </cell>
          <cell r="F902">
            <v>5.3400001525878906</v>
          </cell>
        </row>
        <row r="903">
          <cell r="C903" t="str">
            <v>1998B0007</v>
          </cell>
          <cell r="F903">
            <v>5.1599998474121094</v>
          </cell>
        </row>
        <row r="904">
          <cell r="C904" t="str">
            <v>1998A0045</v>
          </cell>
          <cell r="F904">
            <v>5.7800002098083496</v>
          </cell>
        </row>
        <row r="905">
          <cell r="C905" t="str">
            <v>1998A0048</v>
          </cell>
          <cell r="F905">
            <v>5.7800002098083496</v>
          </cell>
        </row>
        <row r="906">
          <cell r="C906" t="str">
            <v>1998B0010</v>
          </cell>
          <cell r="F906">
            <v>5.1599998474121094</v>
          </cell>
        </row>
        <row r="907">
          <cell r="C907" t="str">
            <v>1998B0013</v>
          </cell>
          <cell r="F907">
            <v>5.1399998664855957</v>
          </cell>
        </row>
        <row r="908">
          <cell r="C908" t="str">
            <v>1998A0051</v>
          </cell>
          <cell r="F908">
            <v>5.8400001525878906</v>
          </cell>
        </row>
        <row r="909">
          <cell r="C909" t="str">
            <v>1998A0052</v>
          </cell>
          <cell r="F909">
            <v>5.820000171661377</v>
          </cell>
        </row>
        <row r="910">
          <cell r="C910" t="str">
            <v>1998A0053</v>
          </cell>
          <cell r="F910">
            <v>5.8299999237060547</v>
          </cell>
        </row>
        <row r="911">
          <cell r="C911" t="str">
            <v>1998A0054</v>
          </cell>
          <cell r="F911">
            <v>5.8499999046325684</v>
          </cell>
        </row>
        <row r="912">
          <cell r="C912" t="str">
            <v>1998B0016</v>
          </cell>
          <cell r="F912">
            <v>5.1500000953674316</v>
          </cell>
        </row>
        <row r="913">
          <cell r="C913" t="str">
            <v>1998B0019</v>
          </cell>
          <cell r="F913">
            <v>5.1500000953674316</v>
          </cell>
        </row>
        <row r="914">
          <cell r="C914" t="str">
            <v>1998A0057</v>
          </cell>
          <cell r="F914">
            <v>5.0799999237060547</v>
          </cell>
        </row>
        <row r="915">
          <cell r="C915" t="str">
            <v>1998A0058</v>
          </cell>
          <cell r="F915">
            <v>5.820000171661377</v>
          </cell>
        </row>
        <row r="916">
          <cell r="C916" t="str">
            <v>1998A0061</v>
          </cell>
          <cell r="F916">
            <v>5.119999885559082</v>
          </cell>
        </row>
        <row r="917">
          <cell r="C917" t="str">
            <v>1998A0062</v>
          </cell>
          <cell r="F917">
            <v>5.119999885559082</v>
          </cell>
        </row>
        <row r="918">
          <cell r="C918" t="str">
            <v>1998A0063</v>
          </cell>
          <cell r="F918">
            <v>5.0199999809265137</v>
          </cell>
        </row>
        <row r="919">
          <cell r="C919" t="str">
            <v>1998B0022</v>
          </cell>
          <cell r="F919">
            <v>5.119999885559082</v>
          </cell>
        </row>
        <row r="920">
          <cell r="C920" t="str">
            <v>1998A0064</v>
          </cell>
          <cell r="F920">
            <v>5.0199999809265137</v>
          </cell>
        </row>
        <row r="921">
          <cell r="C921" t="str">
            <v>1998A0065</v>
          </cell>
          <cell r="F921">
            <v>5.7699999809265137</v>
          </cell>
        </row>
        <row r="922">
          <cell r="C922" t="str">
            <v>1998A0068</v>
          </cell>
          <cell r="F922">
            <v>5.7699999809265137</v>
          </cell>
        </row>
        <row r="923">
          <cell r="C923" t="str">
            <v>1998B0025</v>
          </cell>
          <cell r="F923">
            <v>5.130000114440918</v>
          </cell>
        </row>
        <row r="924">
          <cell r="C924" t="str">
            <v>1998B0028</v>
          </cell>
          <cell r="F924">
            <v>5.1399998664855957</v>
          </cell>
        </row>
        <row r="925">
          <cell r="C925" t="str">
            <v>1998A0071</v>
          </cell>
          <cell r="F925">
            <v>5.809999942779541</v>
          </cell>
        </row>
        <row r="926">
          <cell r="C926" t="str">
            <v>1998B0031</v>
          </cell>
          <cell r="F926">
            <v>5.1399998664855957</v>
          </cell>
        </row>
        <row r="927">
          <cell r="C927" t="str">
            <v>1998A0074</v>
          </cell>
          <cell r="F927">
            <v>5.3499999046325684</v>
          </cell>
        </row>
        <row r="928">
          <cell r="C928" t="str">
            <v>1998A0075</v>
          </cell>
          <cell r="F928">
            <v>5.0900001525878906</v>
          </cell>
        </row>
        <row r="929">
          <cell r="C929" t="str">
            <v>1998A0076</v>
          </cell>
          <cell r="F929">
            <v>5.8499999046325684</v>
          </cell>
        </row>
        <row r="930">
          <cell r="C930" t="str">
            <v>1998A0077</v>
          </cell>
          <cell r="F930">
            <v>5.7800002098083496</v>
          </cell>
        </row>
        <row r="931">
          <cell r="C931" t="str">
            <v>1998A0078</v>
          </cell>
          <cell r="F931">
            <v>5.1700000762939453</v>
          </cell>
        </row>
        <row r="932">
          <cell r="C932" t="str">
            <v>1998A0079</v>
          </cell>
          <cell r="F932">
            <v>5.820000171661377</v>
          </cell>
        </row>
        <row r="933">
          <cell r="C933" t="str">
            <v>1998A0080</v>
          </cell>
          <cell r="F933">
            <v>5.820000171661377</v>
          </cell>
        </row>
        <row r="934">
          <cell r="C934" t="str">
            <v>1998A0081</v>
          </cell>
          <cell r="F934">
            <v>5.8000001907348633</v>
          </cell>
        </row>
        <row r="935">
          <cell r="C935" t="str">
            <v>1998A0084</v>
          </cell>
          <cell r="F935">
            <v>5.3400001525878906</v>
          </cell>
        </row>
        <row r="936">
          <cell r="C936" t="str">
            <v>1998A0085</v>
          </cell>
          <cell r="F936">
            <v>5.3299999237060547</v>
          </cell>
        </row>
        <row r="937">
          <cell r="C937" t="str">
            <v>1998B0034</v>
          </cell>
          <cell r="F937">
            <v>5.1399998664855957</v>
          </cell>
        </row>
        <row r="938">
          <cell r="C938" t="str">
            <v>1998B0037</v>
          </cell>
          <cell r="F938">
            <v>5.1399998664855957</v>
          </cell>
        </row>
        <row r="939">
          <cell r="C939" t="str">
            <v>1998A0086</v>
          </cell>
          <cell r="F939">
            <v>5.8000001907348633</v>
          </cell>
        </row>
        <row r="940">
          <cell r="C940" t="str">
            <v>1998A0089</v>
          </cell>
          <cell r="F940">
            <v>5.7899999618530273</v>
          </cell>
        </row>
        <row r="941">
          <cell r="C941" t="str">
            <v>1998B0040</v>
          </cell>
          <cell r="F941">
            <v>5.179999828338623</v>
          </cell>
        </row>
        <row r="942">
          <cell r="C942" t="str">
            <v>1998B0041</v>
          </cell>
          <cell r="F942">
            <v>5.820000171661377</v>
          </cell>
        </row>
        <row r="943">
          <cell r="C943" t="str">
            <v>1998B0042</v>
          </cell>
          <cell r="F943">
            <v>5.1500000953674316</v>
          </cell>
        </row>
        <row r="944">
          <cell r="C944" t="str">
            <v>1998A0092</v>
          </cell>
          <cell r="F944">
            <v>5.809999942779541</v>
          </cell>
        </row>
        <row r="945">
          <cell r="C945" t="str">
            <v>1998A0095</v>
          </cell>
          <cell r="F945">
            <v>5.820000171661377</v>
          </cell>
        </row>
        <row r="946">
          <cell r="C946" t="str">
            <v>1998B0045</v>
          </cell>
          <cell r="F946">
            <v>5.0900001525878906</v>
          </cell>
        </row>
        <row r="947">
          <cell r="C947" t="str">
            <v>1998B0046</v>
          </cell>
          <cell r="F947">
            <v>5.119999885559082</v>
          </cell>
        </row>
        <row r="948">
          <cell r="C948" t="str">
            <v>1998B0049</v>
          </cell>
          <cell r="F948">
            <v>5.119999885559082</v>
          </cell>
        </row>
        <row r="949">
          <cell r="C949" t="str">
            <v>1998A0098</v>
          </cell>
          <cell r="F949">
            <v>5.130000114440918</v>
          </cell>
        </row>
        <row r="950">
          <cell r="C950" t="str">
            <v>1998A0101</v>
          </cell>
          <cell r="F950">
            <v>5.0900001525878906</v>
          </cell>
        </row>
        <row r="951">
          <cell r="C951" t="str">
            <v>1998A0102</v>
          </cell>
          <cell r="F951">
            <v>5.0799999237060547</v>
          </cell>
        </row>
        <row r="952">
          <cell r="C952" t="str">
            <v>1998A0103</v>
          </cell>
          <cell r="F952">
            <v>5.3299999237060547</v>
          </cell>
        </row>
        <row r="953">
          <cell r="C953" t="str">
            <v>1998A0104</v>
          </cell>
          <cell r="F953">
            <v>5.3400001525878906</v>
          </cell>
        </row>
        <row r="954">
          <cell r="C954" t="str">
            <v>1998A0105</v>
          </cell>
          <cell r="F954">
            <v>5.3400001525878906</v>
          </cell>
        </row>
        <row r="955">
          <cell r="C955" t="str">
            <v>1998A0106</v>
          </cell>
          <cell r="F955">
            <v>5.7899999618530273</v>
          </cell>
        </row>
        <row r="956">
          <cell r="C956" t="str">
            <v>1998B0052</v>
          </cell>
          <cell r="F956">
            <v>5.119999885559082</v>
          </cell>
        </row>
        <row r="957">
          <cell r="C957" t="str">
            <v>1998A0109</v>
          </cell>
          <cell r="F957">
            <v>5.8000001907348633</v>
          </cell>
        </row>
        <row r="958">
          <cell r="C958" t="str">
            <v>1998A0112</v>
          </cell>
          <cell r="F958">
            <v>5.7800002098083496</v>
          </cell>
        </row>
        <row r="959">
          <cell r="C959" t="str">
            <v>1998B0055</v>
          </cell>
          <cell r="F959">
            <v>5.1100001335144043</v>
          </cell>
        </row>
        <row r="960">
          <cell r="C960" t="str">
            <v>1998B0058</v>
          </cell>
          <cell r="F960">
            <v>5.119999885559082</v>
          </cell>
        </row>
        <row r="961">
          <cell r="C961" t="str">
            <v>1998A0115</v>
          </cell>
          <cell r="F961">
            <v>5.8000001907348633</v>
          </cell>
        </row>
        <row r="962">
          <cell r="C962" t="str">
            <v>1998A0118</v>
          </cell>
          <cell r="F962">
            <v>5.7899999618530273</v>
          </cell>
        </row>
        <row r="963">
          <cell r="C963" t="str">
            <v>1998B0061</v>
          </cell>
          <cell r="F963">
            <v>5.119999885559082</v>
          </cell>
        </row>
        <row r="964">
          <cell r="C964" t="str">
            <v>1998B0064</v>
          </cell>
          <cell r="F964">
            <v>5.119999885559082</v>
          </cell>
        </row>
        <row r="965">
          <cell r="C965" t="str">
            <v>1998A0121</v>
          </cell>
          <cell r="F965">
            <v>5.130000114440918</v>
          </cell>
        </row>
        <row r="966">
          <cell r="C966" t="str">
            <v>1998B0065</v>
          </cell>
          <cell r="F966">
            <v>5.130000114440918</v>
          </cell>
        </row>
        <row r="967">
          <cell r="C967" t="str">
            <v>1998B0066</v>
          </cell>
          <cell r="F967">
            <v>5.8000001907348633</v>
          </cell>
        </row>
        <row r="968">
          <cell r="C968" t="str">
            <v>1998B0067</v>
          </cell>
          <cell r="F968">
            <v>5.119999885559082</v>
          </cell>
        </row>
        <row r="969">
          <cell r="C969" t="str">
            <v>1998B0068</v>
          </cell>
          <cell r="F969">
            <v>5.119999885559082</v>
          </cell>
        </row>
        <row r="970">
          <cell r="C970" t="str">
            <v>1998A0124</v>
          </cell>
          <cell r="F970">
            <v>5.8000001907348633</v>
          </cell>
        </row>
        <row r="971">
          <cell r="C971" t="str">
            <v>1998A0127</v>
          </cell>
          <cell r="F971">
            <v>5.8000001907348633</v>
          </cell>
        </row>
        <row r="972">
          <cell r="C972" t="str">
            <v>1998B0069</v>
          </cell>
          <cell r="F972">
            <v>5.1399998664855957</v>
          </cell>
        </row>
        <row r="973">
          <cell r="C973" t="str">
            <v>1998B0072</v>
          </cell>
          <cell r="F973">
            <v>5.130000114440918</v>
          </cell>
        </row>
        <row r="974">
          <cell r="C974" t="str">
            <v>1998A0130</v>
          </cell>
          <cell r="F974">
            <v>5.7800002098083496</v>
          </cell>
        </row>
        <row r="975">
          <cell r="C975" t="str">
            <v>1998A0131</v>
          </cell>
          <cell r="F975">
            <v>5.7899999618530273</v>
          </cell>
        </row>
        <row r="976">
          <cell r="C976" t="str">
            <v>1998A0132</v>
          </cell>
          <cell r="F976">
            <v>5.8000001907348633</v>
          </cell>
        </row>
        <row r="977">
          <cell r="C977" t="str">
            <v>1998A0135</v>
          </cell>
          <cell r="F977">
            <v>5.7899999618530273</v>
          </cell>
        </row>
        <row r="978">
          <cell r="C978" t="str">
            <v>1998B0075</v>
          </cell>
          <cell r="F978">
            <v>5.119999885559082</v>
          </cell>
        </row>
        <row r="979">
          <cell r="C979" t="str">
            <v>1998B0076</v>
          </cell>
          <cell r="F979">
            <v>5.130000114440918</v>
          </cell>
        </row>
        <row r="980">
          <cell r="C980" t="str">
            <v>1998B0077</v>
          </cell>
          <cell r="F980">
            <v>5.130000114440918</v>
          </cell>
        </row>
        <row r="981">
          <cell r="C981" t="str">
            <v>1998B0080</v>
          </cell>
          <cell r="F981">
            <v>5.1399998664855957</v>
          </cell>
        </row>
        <row r="982">
          <cell r="C982" t="str">
            <v>1998A0138</v>
          </cell>
          <cell r="F982">
            <v>5.0799999237060547</v>
          </cell>
        </row>
        <row r="983">
          <cell r="C983" t="str">
            <v>1998A0139</v>
          </cell>
          <cell r="F983">
            <v>5.3600001335144043</v>
          </cell>
        </row>
        <row r="984">
          <cell r="C984" t="str">
            <v>1998B0083</v>
          </cell>
          <cell r="F984">
            <v>5.119999885559082</v>
          </cell>
        </row>
        <row r="985">
          <cell r="C985" t="str">
            <v>1998B0084</v>
          </cell>
          <cell r="F985">
            <v>5.7899999618530273</v>
          </cell>
        </row>
        <row r="986">
          <cell r="C986" t="str">
            <v>1998A0140</v>
          </cell>
          <cell r="F986">
            <v>5.820000171661377</v>
          </cell>
        </row>
        <row r="987">
          <cell r="C987" t="str">
            <v>1998A0143</v>
          </cell>
          <cell r="F987">
            <v>5.380000114440918</v>
          </cell>
        </row>
        <row r="988">
          <cell r="C988" t="str">
            <v>1998A0144</v>
          </cell>
          <cell r="F988">
            <v>5.3600001335144043</v>
          </cell>
        </row>
        <row r="989">
          <cell r="C989" t="str">
            <v>1998A0145</v>
          </cell>
          <cell r="F989">
            <v>5.8400001525878906</v>
          </cell>
        </row>
        <row r="990">
          <cell r="C990" t="str">
            <v>1998B0087</v>
          </cell>
          <cell r="F990">
            <v>5.1500000953674316</v>
          </cell>
        </row>
        <row r="991">
          <cell r="C991" t="str">
            <v>1998B0090</v>
          </cell>
          <cell r="F991">
            <v>5.1399998664855957</v>
          </cell>
        </row>
        <row r="992">
          <cell r="C992" t="str">
            <v>1998A0146</v>
          </cell>
          <cell r="F992">
            <v>5.7899999618530273</v>
          </cell>
        </row>
        <row r="993">
          <cell r="C993" t="str">
            <v>1998A0147</v>
          </cell>
          <cell r="F993">
            <v>5.820000171661377</v>
          </cell>
        </row>
        <row r="994">
          <cell r="C994" t="str">
            <v>1998A0150</v>
          </cell>
          <cell r="F994">
            <v>5.7899999618530273</v>
          </cell>
        </row>
        <row r="995">
          <cell r="C995" t="str">
            <v>1998A0151</v>
          </cell>
          <cell r="F995">
            <v>5.7600002288818359</v>
          </cell>
        </row>
        <row r="996">
          <cell r="C996" t="str">
            <v>1998B0093</v>
          </cell>
          <cell r="F996">
            <v>5.1399998664855957</v>
          </cell>
        </row>
        <row r="997">
          <cell r="C997" t="str">
            <v>1998B0096</v>
          </cell>
          <cell r="F997">
            <v>5.1399998664855957</v>
          </cell>
        </row>
        <row r="998">
          <cell r="C998" t="str">
            <v>1998A0152</v>
          </cell>
          <cell r="F998">
            <v>5.7800002098083496</v>
          </cell>
        </row>
        <row r="999">
          <cell r="C999" t="str">
            <v>1998A0153</v>
          </cell>
          <cell r="F999">
            <v>5.7899999618530273</v>
          </cell>
        </row>
        <row r="1000">
          <cell r="C1000" t="str">
            <v>1998A0154</v>
          </cell>
          <cell r="F1000">
            <v>5.809999942779541</v>
          </cell>
        </row>
        <row r="1001">
          <cell r="C1001" t="str">
            <v>1998A0155</v>
          </cell>
          <cell r="F1001">
            <v>5.7899999618530273</v>
          </cell>
        </row>
        <row r="1002">
          <cell r="C1002" t="str">
            <v>1998A0156</v>
          </cell>
          <cell r="F1002">
            <v>5.1700000762939453</v>
          </cell>
        </row>
        <row r="1003">
          <cell r="C1003" t="str">
            <v>1998B0099</v>
          </cell>
          <cell r="F1003">
            <v>5.1399998664855957</v>
          </cell>
        </row>
        <row r="1004">
          <cell r="C1004" t="str">
            <v>1998B0102</v>
          </cell>
          <cell r="F1004">
            <v>5.7699999809265137</v>
          </cell>
        </row>
        <row r="1005">
          <cell r="C1005" t="str">
            <v>1998A0157</v>
          </cell>
          <cell r="F1005">
            <v>5.1500000953674316</v>
          </cell>
        </row>
        <row r="1006">
          <cell r="C1006" t="str">
            <v>1998A0158</v>
          </cell>
          <cell r="F1006">
            <v>5.1500000953674316</v>
          </cell>
        </row>
        <row r="1007">
          <cell r="C1007" t="str">
            <v>1998A0159</v>
          </cell>
          <cell r="F1007">
            <v>5.0799999237060547</v>
          </cell>
        </row>
        <row r="1008">
          <cell r="C1008" t="str">
            <v>1998A0160</v>
          </cell>
          <cell r="F1008">
            <v>5.7899999618530273</v>
          </cell>
        </row>
        <row r="1009">
          <cell r="C1009" t="str">
            <v>1998A0163</v>
          </cell>
          <cell r="F1009">
            <v>5.7899999618530273</v>
          </cell>
        </row>
        <row r="1010">
          <cell r="C1010" t="str">
            <v>1998B0105</v>
          </cell>
          <cell r="F1010">
            <v>5.1399998664855957</v>
          </cell>
        </row>
        <row r="1011">
          <cell r="C1011" t="str">
            <v>1998B0108</v>
          </cell>
          <cell r="F1011">
            <v>5.1399998664855957</v>
          </cell>
        </row>
        <row r="1012">
          <cell r="C1012" t="str">
            <v>1998A0166</v>
          </cell>
          <cell r="F1012">
            <v>5.0999999046325684</v>
          </cell>
        </row>
        <row r="1013">
          <cell r="C1013" t="str">
            <v>1998A0167</v>
          </cell>
          <cell r="F1013">
            <v>5.7699999809265137</v>
          </cell>
        </row>
        <row r="1014">
          <cell r="C1014" t="str">
            <v>1998A0168</v>
          </cell>
          <cell r="F1014">
            <v>5.809999942779541</v>
          </cell>
        </row>
        <row r="1015">
          <cell r="C1015" t="str">
            <v>1998B0109</v>
          </cell>
          <cell r="F1015">
            <v>5.1700000762939453</v>
          </cell>
        </row>
        <row r="1016">
          <cell r="C1016" t="str">
            <v>1998B0110</v>
          </cell>
          <cell r="F1016">
            <v>5.1599998474121094</v>
          </cell>
        </row>
        <row r="1017">
          <cell r="C1017" t="str">
            <v>1998B0111</v>
          </cell>
          <cell r="F1017">
            <v>5.1399998664855957</v>
          </cell>
        </row>
        <row r="1018">
          <cell r="C1018" t="str">
            <v>1998A0169</v>
          </cell>
          <cell r="F1018">
            <v>5.6999998092651367</v>
          </cell>
        </row>
        <row r="1019">
          <cell r="C1019" t="str">
            <v>1998A0172</v>
          </cell>
          <cell r="F1019">
            <v>5.679999828338623</v>
          </cell>
        </row>
        <row r="1020">
          <cell r="C1020" t="str">
            <v>1998A0173</v>
          </cell>
          <cell r="F1020">
            <v>5.1500000953674316</v>
          </cell>
        </row>
        <row r="1021">
          <cell r="C1021" t="str">
            <v>1998B0114</v>
          </cell>
          <cell r="F1021">
            <v>5.1399998664855957</v>
          </cell>
        </row>
        <row r="1022">
          <cell r="C1022" t="str">
            <v>1998B0117</v>
          </cell>
          <cell r="F1022">
            <v>5.1399998664855957</v>
          </cell>
        </row>
        <row r="1023">
          <cell r="C1023" t="str">
            <v>1998B0118</v>
          </cell>
          <cell r="F1023">
            <v>5.1500000953674316</v>
          </cell>
        </row>
        <row r="1024">
          <cell r="C1024" t="str">
            <v>1998B0119</v>
          </cell>
          <cell r="F1024">
            <v>5.1500000953674316</v>
          </cell>
        </row>
        <row r="1025">
          <cell r="C1025" t="str">
            <v>1998A0176</v>
          </cell>
          <cell r="F1025">
            <v>5.1700000762939453</v>
          </cell>
        </row>
        <row r="1026">
          <cell r="C1026" t="str">
            <v>1998A0177</v>
          </cell>
          <cell r="F1026">
            <v>5.0900001525878906</v>
          </cell>
        </row>
        <row r="1027">
          <cell r="C1027" t="str">
            <v>1998A0178</v>
          </cell>
          <cell r="F1027">
            <v>5.4000000953674316</v>
          </cell>
        </row>
        <row r="1028">
          <cell r="C1028" t="str">
            <v>1998B0120</v>
          </cell>
          <cell r="F1028">
            <v>5.8000001907348633</v>
          </cell>
        </row>
        <row r="1029">
          <cell r="C1029" t="str">
            <v>1998A0179</v>
          </cell>
          <cell r="F1029">
            <v>5.8000001907348633</v>
          </cell>
        </row>
        <row r="1030">
          <cell r="C1030" t="str">
            <v>1998A0182</v>
          </cell>
          <cell r="F1030">
            <v>5.7899999618530273</v>
          </cell>
        </row>
        <row r="1031">
          <cell r="C1031" t="str">
            <v>1998B0123</v>
          </cell>
          <cell r="F1031">
            <v>5.1100001335144043</v>
          </cell>
        </row>
        <row r="1032">
          <cell r="C1032" t="str">
            <v>1998A0183</v>
          </cell>
          <cell r="F1032">
            <v>5.809999942779541</v>
          </cell>
        </row>
        <row r="1033">
          <cell r="C1033" t="str">
            <v>1998A0184</v>
          </cell>
          <cell r="F1033">
            <v>5.7899999618530273</v>
          </cell>
        </row>
        <row r="1034">
          <cell r="C1034" t="str">
            <v>1998A0185</v>
          </cell>
          <cell r="F1034">
            <v>5.8000001907348633</v>
          </cell>
        </row>
        <row r="1035">
          <cell r="C1035" t="str">
            <v>1998A0188</v>
          </cell>
          <cell r="F1035">
            <v>5.8000001907348633</v>
          </cell>
        </row>
        <row r="1036">
          <cell r="C1036" t="str">
            <v>1998B0126</v>
          </cell>
          <cell r="F1036">
            <v>5.119999885559082</v>
          </cell>
        </row>
        <row r="1037">
          <cell r="C1037" t="str">
            <v>1998B0129</v>
          </cell>
          <cell r="F1037">
            <v>5.1100001335144043</v>
          </cell>
        </row>
        <row r="1038">
          <cell r="C1038" t="str">
            <v>1998B0130</v>
          </cell>
          <cell r="F1038">
            <v>5.0999999046325684</v>
          </cell>
        </row>
        <row r="1039">
          <cell r="C1039" t="str">
            <v>1998B0131</v>
          </cell>
          <cell r="F1039">
            <v>5.1100001335144043</v>
          </cell>
        </row>
        <row r="1040">
          <cell r="C1040" t="str">
            <v>1998A0189</v>
          </cell>
          <cell r="F1040">
            <v>5.7899999618530273</v>
          </cell>
        </row>
        <row r="1041">
          <cell r="C1041" t="str">
            <v>1998A0190</v>
          </cell>
          <cell r="F1041">
            <v>5.7800002098083496</v>
          </cell>
        </row>
        <row r="1042">
          <cell r="C1042" t="str">
            <v>1998A0191</v>
          </cell>
          <cell r="F1042">
            <v>5.3299999237060547</v>
          </cell>
        </row>
        <row r="1043">
          <cell r="C1043" t="str">
            <v>1998A0192</v>
          </cell>
          <cell r="F1043">
            <v>5.3299999237060547</v>
          </cell>
        </row>
        <row r="1044">
          <cell r="C1044" t="str">
            <v>1998A0193</v>
          </cell>
          <cell r="F1044">
            <v>5.7899999618530273</v>
          </cell>
        </row>
        <row r="1045">
          <cell r="C1045" t="str">
            <v>1998B0132</v>
          </cell>
          <cell r="F1045">
            <v>5.1399998664855957</v>
          </cell>
        </row>
        <row r="1046">
          <cell r="C1046" t="str">
            <v>1998B0135</v>
          </cell>
          <cell r="F1046">
            <v>5.1100001335144043</v>
          </cell>
        </row>
        <row r="1047">
          <cell r="C1047" t="str">
            <v>1998A0196</v>
          </cell>
          <cell r="F1047">
            <v>5.8000001907348633</v>
          </cell>
        </row>
        <row r="1048">
          <cell r="C1048" t="str">
            <v>1998A0199</v>
          </cell>
          <cell r="F1048">
            <v>5.130000114440918</v>
          </cell>
        </row>
        <row r="1049">
          <cell r="C1049" t="str">
            <v>1998B0138</v>
          </cell>
          <cell r="F1049">
            <v>5.0999999046325684</v>
          </cell>
        </row>
        <row r="1050">
          <cell r="C1050" t="str">
            <v>1998B0139</v>
          </cell>
          <cell r="F1050">
            <v>5.1100001335144043</v>
          </cell>
        </row>
        <row r="1051">
          <cell r="C1051" t="str">
            <v>1998B0140</v>
          </cell>
          <cell r="F1051">
            <v>5.1100001335144043</v>
          </cell>
        </row>
        <row r="1052">
          <cell r="C1052" t="str">
            <v>1998B0141</v>
          </cell>
          <cell r="F1052">
            <v>5.0900001525878906</v>
          </cell>
        </row>
        <row r="1053">
          <cell r="C1053" t="str">
            <v>1998A0200</v>
          </cell>
          <cell r="F1053">
            <v>5.1500000953674316</v>
          </cell>
        </row>
        <row r="1054">
          <cell r="C1054" t="str">
            <v>1998B0144</v>
          </cell>
          <cell r="F1054">
            <v>5.7800002098083496</v>
          </cell>
        </row>
        <row r="1055">
          <cell r="C1055" t="str">
            <v>1998A0201</v>
          </cell>
          <cell r="F1055">
            <v>5.8600001335144043</v>
          </cell>
        </row>
        <row r="1056">
          <cell r="C1056" t="str">
            <v>1998A0202</v>
          </cell>
          <cell r="F1056">
            <v>5.8299999237060547</v>
          </cell>
        </row>
        <row r="1057">
          <cell r="C1057" t="str">
            <v>1998A0203</v>
          </cell>
          <cell r="F1057">
            <v>5.8400001525878906</v>
          </cell>
        </row>
        <row r="1058">
          <cell r="C1058" t="str">
            <v>1998A0204</v>
          </cell>
          <cell r="F1058">
            <v>5.8299999237060547</v>
          </cell>
        </row>
        <row r="1059">
          <cell r="C1059" t="str">
            <v>1998B0147</v>
          </cell>
          <cell r="F1059">
            <v>5.8499999046325684</v>
          </cell>
        </row>
        <row r="1060">
          <cell r="C1060" t="str">
            <v>1998B0150</v>
          </cell>
          <cell r="F1060">
            <v>5.119999885559082</v>
          </cell>
        </row>
        <row r="1061">
          <cell r="C1061" t="str">
            <v>1998A0207</v>
          </cell>
          <cell r="F1061">
            <v>5.809999942779541</v>
          </cell>
        </row>
        <row r="1062">
          <cell r="C1062" t="str">
            <v>1998A0210</v>
          </cell>
          <cell r="F1062">
            <v>5.809999942779541</v>
          </cell>
        </row>
        <row r="1063">
          <cell r="C1063" t="str">
            <v>1998B0153</v>
          </cell>
          <cell r="F1063">
            <v>5.0999999046325684</v>
          </cell>
        </row>
        <row r="1064">
          <cell r="C1064" t="str">
            <v>1998B0154</v>
          </cell>
          <cell r="F1064">
            <v>5.179999828338623</v>
          </cell>
        </row>
        <row r="1065">
          <cell r="C1065" t="str">
            <v>1998B0155</v>
          </cell>
          <cell r="F1065">
            <v>5.119999885559082</v>
          </cell>
        </row>
        <row r="1066">
          <cell r="C1066" t="str">
            <v>1998B0156</v>
          </cell>
          <cell r="F1066">
            <v>5.0999999046325684</v>
          </cell>
        </row>
        <row r="1067">
          <cell r="C1067" t="str">
            <v>1998B0157</v>
          </cell>
          <cell r="F1067">
            <v>5.0999999046325684</v>
          </cell>
        </row>
        <row r="1068">
          <cell r="C1068" t="str">
            <v>1998A0213</v>
          </cell>
          <cell r="F1068">
            <v>5.8000001907348633</v>
          </cell>
        </row>
        <row r="1069">
          <cell r="C1069" t="str">
            <v>1998A0214</v>
          </cell>
          <cell r="F1069">
            <v>5.809999942779541</v>
          </cell>
        </row>
        <row r="1070">
          <cell r="C1070" t="str">
            <v>1998A0217</v>
          </cell>
          <cell r="F1070">
            <v>5.820000171661377</v>
          </cell>
        </row>
        <row r="1071">
          <cell r="C1071" t="str">
            <v>1998A0218</v>
          </cell>
          <cell r="F1071">
            <v>5.8299999237060547</v>
          </cell>
        </row>
        <row r="1072">
          <cell r="C1072" t="str">
            <v>1998B0160</v>
          </cell>
          <cell r="F1072">
            <v>5.0799999237060547</v>
          </cell>
        </row>
        <row r="1073">
          <cell r="C1073" t="str">
            <v>1998B0163</v>
          </cell>
          <cell r="F1073">
            <v>5.0900001525878906</v>
          </cell>
        </row>
        <row r="1074">
          <cell r="C1074" t="str">
            <v>1998A0219</v>
          </cell>
          <cell r="F1074">
            <v>5.8000001907348633</v>
          </cell>
        </row>
        <row r="1075">
          <cell r="C1075" t="str">
            <v>1998A0220</v>
          </cell>
          <cell r="F1075">
            <v>5.820000171661377</v>
          </cell>
        </row>
        <row r="1076">
          <cell r="C1076" t="str">
            <v>1998A0221</v>
          </cell>
          <cell r="F1076">
            <v>5.820000171661377</v>
          </cell>
        </row>
        <row r="1077">
          <cell r="C1077" t="str">
            <v>1998A0222</v>
          </cell>
          <cell r="F1077">
            <v>5.1399998664855957</v>
          </cell>
        </row>
        <row r="1078">
          <cell r="C1078" t="str">
            <v>1998A0223</v>
          </cell>
          <cell r="F1078">
            <v>5.3299999237060547</v>
          </cell>
        </row>
        <row r="1079">
          <cell r="C1079" t="str">
            <v>1998B0166</v>
          </cell>
          <cell r="F1079">
            <v>5.130000114440918</v>
          </cell>
        </row>
        <row r="1080">
          <cell r="C1080" t="str">
            <v>1998B0167</v>
          </cell>
          <cell r="F1080">
            <v>5.130000114440918</v>
          </cell>
        </row>
        <row r="1081">
          <cell r="C1081" t="str">
            <v>1998B0168</v>
          </cell>
          <cell r="F1081">
            <v>5.8400001525878906</v>
          </cell>
        </row>
        <row r="1082">
          <cell r="C1082" t="str">
            <v>1998A0224</v>
          </cell>
          <cell r="F1082">
            <v>5.320000171661377</v>
          </cell>
        </row>
        <row r="1083">
          <cell r="C1083" t="str">
            <v>1998A0225</v>
          </cell>
          <cell r="F1083">
            <v>5.8499999046325684</v>
          </cell>
        </row>
        <row r="1084">
          <cell r="C1084" t="str">
            <v>1998A0228</v>
          </cell>
          <cell r="F1084">
            <v>5.820000171661377</v>
          </cell>
        </row>
        <row r="1085">
          <cell r="C1085" t="str">
            <v>1998B0171</v>
          </cell>
          <cell r="F1085">
            <v>5.0999999046325684</v>
          </cell>
        </row>
        <row r="1086">
          <cell r="C1086" t="str">
            <v>1998B0174</v>
          </cell>
          <cell r="F1086">
            <v>5.0900001525878906</v>
          </cell>
        </row>
        <row r="1087">
          <cell r="C1087" t="str">
            <v>1998A0231</v>
          </cell>
          <cell r="F1087">
            <v>5.8000001907348633</v>
          </cell>
        </row>
        <row r="1088">
          <cell r="C1088" t="str">
            <v>1998A0232</v>
          </cell>
          <cell r="F1088">
            <v>5.809999942779541</v>
          </cell>
        </row>
        <row r="1089">
          <cell r="C1089" t="str">
            <v>1998A0233</v>
          </cell>
          <cell r="F1089">
            <v>5.809999942779541</v>
          </cell>
        </row>
        <row r="1090">
          <cell r="C1090" t="str">
            <v>1998A0234</v>
          </cell>
          <cell r="F1090">
            <v>5.130000114440918</v>
          </cell>
        </row>
        <row r="1091">
          <cell r="C1091" t="str">
            <v>1998A0235</v>
          </cell>
          <cell r="F1091">
            <v>5.119999885559082</v>
          </cell>
        </row>
        <row r="1092">
          <cell r="C1092" t="str">
            <v>1998A0236</v>
          </cell>
          <cell r="F1092">
            <v>5.119999885559082</v>
          </cell>
        </row>
        <row r="1093">
          <cell r="C1093" t="str">
            <v>1998B0177</v>
          </cell>
          <cell r="F1093">
            <v>5.0900001525878906</v>
          </cell>
        </row>
        <row r="1094">
          <cell r="C1094" t="str">
            <v>1998B0180</v>
          </cell>
          <cell r="F1094">
            <v>5.0999999046325684</v>
          </cell>
        </row>
        <row r="1095">
          <cell r="C1095" t="str">
            <v>1998A0237</v>
          </cell>
          <cell r="F1095">
            <v>5.8000001907348633</v>
          </cell>
        </row>
        <row r="1096">
          <cell r="C1096" t="str">
            <v>1998A0238</v>
          </cell>
          <cell r="F1096">
            <v>5.8000001907348633</v>
          </cell>
        </row>
        <row r="1097">
          <cell r="C1097" t="str">
            <v>1998A0239</v>
          </cell>
          <cell r="F1097">
            <v>5.8000001907348633</v>
          </cell>
        </row>
        <row r="1098">
          <cell r="C1098" t="str">
            <v>1998A0240</v>
          </cell>
          <cell r="F1098">
            <v>5.130000114440918</v>
          </cell>
        </row>
        <row r="1099">
          <cell r="C1099" t="str">
            <v>1998A0241</v>
          </cell>
          <cell r="F1099">
            <v>5.130000114440918</v>
          </cell>
        </row>
        <row r="1100">
          <cell r="C1100" t="str">
            <v>1998B0183</v>
          </cell>
          <cell r="F1100">
            <v>5.0999999046325684</v>
          </cell>
        </row>
        <row r="1101">
          <cell r="C1101" t="str">
            <v>1998B0186</v>
          </cell>
          <cell r="F1101">
            <v>5.0999999046325684</v>
          </cell>
        </row>
        <row r="1102">
          <cell r="C1102" t="str">
            <v>1998A0242</v>
          </cell>
          <cell r="F1102">
            <v>5.130000114440918</v>
          </cell>
        </row>
        <row r="1103">
          <cell r="C1103" t="str">
            <v>1998A0243</v>
          </cell>
          <cell r="F1103">
            <v>5.119999885559082</v>
          </cell>
        </row>
        <row r="1104">
          <cell r="C1104" t="str">
            <v>1998A0244</v>
          </cell>
          <cell r="F1104">
            <v>5.8000001907348633</v>
          </cell>
        </row>
        <row r="1105">
          <cell r="C1105" t="str">
            <v>1998B0189</v>
          </cell>
          <cell r="F1105">
            <v>5.8000001907348633</v>
          </cell>
        </row>
        <row r="1106">
          <cell r="C1106" t="str">
            <v>1998A0247</v>
          </cell>
          <cell r="F1106">
            <v>5.309999942779541</v>
          </cell>
        </row>
        <row r="1107">
          <cell r="C1107" t="str">
            <v>1998A0248</v>
          </cell>
          <cell r="F1107">
            <v>5.309999942779541</v>
          </cell>
        </row>
        <row r="1108">
          <cell r="C1108" t="str">
            <v>1998B0192</v>
          </cell>
          <cell r="F1108">
            <v>5.7800002098083496</v>
          </cell>
        </row>
        <row r="1109">
          <cell r="C1109" t="str">
            <v>1998A0249</v>
          </cell>
          <cell r="F1109">
            <v>5.8400001525878906</v>
          </cell>
        </row>
        <row r="1110">
          <cell r="C1110" t="str">
            <v>1998A0250</v>
          </cell>
          <cell r="F1110">
            <v>5.8299999237060547</v>
          </cell>
        </row>
        <row r="1111">
          <cell r="C1111" t="str">
            <v>1998A0251</v>
          </cell>
          <cell r="F1111">
            <v>5.809999942779541</v>
          </cell>
        </row>
        <row r="1112">
          <cell r="C1112" t="str">
            <v>1998A0252</v>
          </cell>
          <cell r="F1112">
            <v>5.8000001907348633</v>
          </cell>
        </row>
        <row r="1113">
          <cell r="C1113" t="str">
            <v>1998A0253</v>
          </cell>
          <cell r="F1113">
            <v>5.7800002098083496</v>
          </cell>
        </row>
        <row r="1114">
          <cell r="C1114" t="str">
            <v>1998B0195</v>
          </cell>
          <cell r="F1114">
            <v>5.1399998664855957</v>
          </cell>
        </row>
        <row r="1115">
          <cell r="C1115" t="str">
            <v>1998B0196</v>
          </cell>
          <cell r="F1115">
            <v>5.1100001335144043</v>
          </cell>
        </row>
        <row r="1116">
          <cell r="C1116" t="str">
            <v>1998B0197</v>
          </cell>
          <cell r="F1116">
            <v>5.0900001525878906</v>
          </cell>
        </row>
        <row r="1117">
          <cell r="C1117" t="str">
            <v>1998B0198</v>
          </cell>
          <cell r="F1117">
            <v>5.0900001525878906</v>
          </cell>
        </row>
        <row r="1118">
          <cell r="C1118" t="str">
            <v>1998A0256</v>
          </cell>
          <cell r="F1118">
            <v>5.7800002098083496</v>
          </cell>
        </row>
        <row r="1119">
          <cell r="C1119" t="str">
            <v>1998A0259</v>
          </cell>
          <cell r="F1119">
            <v>5.7899999618530273</v>
          </cell>
        </row>
        <row r="1120">
          <cell r="C1120" t="str">
            <v>1998A0260</v>
          </cell>
          <cell r="F1120">
            <v>5.7800002098083496</v>
          </cell>
        </row>
        <row r="1121">
          <cell r="C1121" t="str">
            <v>1998B0201</v>
          </cell>
          <cell r="F1121">
            <v>5.070000171661377</v>
          </cell>
        </row>
        <row r="1122">
          <cell r="C1122" t="str">
            <v>1998B0204</v>
          </cell>
          <cell r="F1122">
            <v>5.059999942779541</v>
          </cell>
        </row>
        <row r="1123">
          <cell r="C1123" t="str">
            <v>1998A0261</v>
          </cell>
          <cell r="F1123">
            <v>5.8000001907348633</v>
          </cell>
        </row>
        <row r="1124">
          <cell r="C1124" t="str">
            <v>1998A0262</v>
          </cell>
          <cell r="F1124">
            <v>5.8000001907348633</v>
          </cell>
        </row>
        <row r="1125">
          <cell r="C1125" t="str">
            <v>1998A0265</v>
          </cell>
          <cell r="F1125">
            <v>5.7600002288818359</v>
          </cell>
        </row>
        <row r="1126">
          <cell r="C1126" t="str">
            <v>1998A0266</v>
          </cell>
          <cell r="F1126">
            <v>5.809999942779541</v>
          </cell>
        </row>
        <row r="1127">
          <cell r="C1127" t="str">
            <v>1998B0207</v>
          </cell>
          <cell r="F1127">
            <v>5.0799999237060547</v>
          </cell>
        </row>
        <row r="1128">
          <cell r="C1128" t="str">
            <v>1998B0210</v>
          </cell>
          <cell r="F1128">
            <v>5.070000171661377</v>
          </cell>
        </row>
        <row r="1129">
          <cell r="C1129" t="str">
            <v>1998A0267</v>
          </cell>
          <cell r="F1129">
            <v>5.0799999237060547</v>
          </cell>
        </row>
        <row r="1130">
          <cell r="C1130" t="str">
            <v>1998B0213</v>
          </cell>
          <cell r="F1130">
            <v>5.059999942779541</v>
          </cell>
        </row>
        <row r="1131">
          <cell r="C1131" t="str">
            <v>1998B0214</v>
          </cell>
          <cell r="F1131">
            <v>5.059999942779541</v>
          </cell>
        </row>
        <row r="1132">
          <cell r="C1132" t="str">
            <v>1998B0215</v>
          </cell>
          <cell r="F1132">
            <v>5.059999942779541</v>
          </cell>
        </row>
        <row r="1133">
          <cell r="C1133" t="str">
            <v>1998A0268</v>
          </cell>
          <cell r="F1133">
            <v>5.3000001907348633</v>
          </cell>
        </row>
        <row r="1134">
          <cell r="C1134" t="str">
            <v>1998A0269</v>
          </cell>
          <cell r="F1134">
            <v>5.3000001907348633</v>
          </cell>
        </row>
        <row r="1135">
          <cell r="C1135" t="str">
            <v>1998A0270</v>
          </cell>
          <cell r="F1135">
            <v>5.130000114440918</v>
          </cell>
        </row>
        <row r="1136">
          <cell r="C1136" t="str">
            <v>1998A0273</v>
          </cell>
          <cell r="F1136">
            <v>5.0999999046325684</v>
          </cell>
        </row>
        <row r="1137">
          <cell r="C1137" t="str">
            <v>1998A0276</v>
          </cell>
          <cell r="F1137">
            <v>5.7600002288818359</v>
          </cell>
        </row>
        <row r="1138">
          <cell r="C1138" t="str">
            <v>1998A0279</v>
          </cell>
          <cell r="F1138">
            <v>5.1100001335144043</v>
          </cell>
        </row>
        <row r="1139">
          <cell r="C1139" t="str">
            <v>1998A0282</v>
          </cell>
          <cell r="F1139">
            <v>5.7800002098083496</v>
          </cell>
        </row>
        <row r="1140">
          <cell r="C1140" t="str">
            <v>1998A0285</v>
          </cell>
          <cell r="F1140">
            <v>5.7899999618530273</v>
          </cell>
        </row>
        <row r="1141">
          <cell r="C1141" t="str">
            <v>1998A0288</v>
          </cell>
          <cell r="F1141">
            <v>5.130000114440918</v>
          </cell>
        </row>
        <row r="1142">
          <cell r="C1142" t="str">
            <v>1998B0216</v>
          </cell>
          <cell r="F1142">
            <v>5.0999999046325684</v>
          </cell>
        </row>
        <row r="1143">
          <cell r="C1143" t="str">
            <v>1998B0219</v>
          </cell>
          <cell r="F1143">
            <v>5.0799999237060547</v>
          </cell>
        </row>
        <row r="1144">
          <cell r="C1144" t="str">
            <v>1998B0220</v>
          </cell>
          <cell r="F1144">
            <v>5.8299999237060547</v>
          </cell>
        </row>
        <row r="1145">
          <cell r="C1145" t="str">
            <v>1998A0291</v>
          </cell>
          <cell r="F1145">
            <v>5.1100001335144043</v>
          </cell>
        </row>
        <row r="1146">
          <cell r="C1146" t="str">
            <v>1998B0221</v>
          </cell>
          <cell r="F1146">
            <v>5.0799999237060547</v>
          </cell>
        </row>
        <row r="1147">
          <cell r="C1147" t="str">
            <v>1998B0222</v>
          </cell>
          <cell r="F1147">
            <v>5.0799999237060547</v>
          </cell>
        </row>
        <row r="1148">
          <cell r="C1148" t="str">
            <v>1998B0223</v>
          </cell>
          <cell r="F1148">
            <v>5.0900001525878906</v>
          </cell>
        </row>
        <row r="1149">
          <cell r="C1149" t="str">
            <v>1998B0224</v>
          </cell>
          <cell r="F1149">
            <v>5.070000171661377</v>
          </cell>
        </row>
        <row r="1150">
          <cell r="C1150" t="str">
            <v>1998A0294</v>
          </cell>
          <cell r="F1150">
            <v>5.130000114440918</v>
          </cell>
        </row>
        <row r="1151">
          <cell r="C1151" t="str">
            <v>1998A0295</v>
          </cell>
          <cell r="F1151">
            <v>5.0900001525878906</v>
          </cell>
        </row>
        <row r="1152">
          <cell r="C1152" t="str">
            <v>1998A0296</v>
          </cell>
          <cell r="F1152">
            <v>5.0900001525878906</v>
          </cell>
        </row>
        <row r="1153">
          <cell r="C1153" t="str">
            <v>1998A0297</v>
          </cell>
          <cell r="F1153">
            <v>5.0900001525878906</v>
          </cell>
        </row>
        <row r="1154">
          <cell r="C1154" t="str">
            <v>1998A0298</v>
          </cell>
          <cell r="F1154">
            <v>5.75</v>
          </cell>
        </row>
        <row r="1155">
          <cell r="C1155" t="str">
            <v>1998A0301</v>
          </cell>
          <cell r="F1155">
            <v>5.2899999618530273</v>
          </cell>
        </row>
        <row r="1156">
          <cell r="C1156" t="str">
            <v>1998A0302</v>
          </cell>
          <cell r="F1156">
            <v>5.3000001907348633</v>
          </cell>
        </row>
        <row r="1157">
          <cell r="C1157" t="str">
            <v>1998A0303</v>
          </cell>
          <cell r="F1157">
            <v>5.7600002288818359</v>
          </cell>
        </row>
        <row r="1158">
          <cell r="C1158" t="str">
            <v>1998B0225</v>
          </cell>
          <cell r="F1158">
            <v>5.0900001525878906</v>
          </cell>
        </row>
      </sheetData>
      <sheetData sheetId="5" refreshError="1"/>
      <sheetData sheetId="6" refreshError="1"/>
      <sheetData sheetId="7" refreshError="1">
        <row r="2">
          <cell r="B2" t="str">
            <v>1996A0469</v>
          </cell>
          <cell r="F2" t="str">
            <v/>
          </cell>
          <cell r="G2" t="str">
            <v/>
          </cell>
          <cell r="H2" t="str">
            <v/>
          </cell>
          <cell r="I2" t="str">
            <v/>
          </cell>
          <cell r="J2" t="str">
            <v/>
          </cell>
          <cell r="L2" t="str">
            <v/>
          </cell>
        </row>
        <row r="3">
          <cell r="B3" t="str">
            <v>1996A0470</v>
          </cell>
          <cell r="F3" t="str">
            <v/>
          </cell>
          <cell r="G3" t="str">
            <v/>
          </cell>
          <cell r="H3" t="str">
            <v/>
          </cell>
          <cell r="I3" t="str">
            <v/>
          </cell>
          <cell r="J3" t="str">
            <v/>
          </cell>
          <cell r="L3" t="str">
            <v/>
          </cell>
        </row>
        <row r="4">
          <cell r="B4" t="str">
            <v>1996A0471</v>
          </cell>
          <cell r="F4" t="str">
            <v/>
          </cell>
          <cell r="G4" t="str">
            <v/>
          </cell>
          <cell r="H4" t="str">
            <v/>
          </cell>
          <cell r="I4" t="str">
            <v/>
          </cell>
          <cell r="J4" t="str">
            <v/>
          </cell>
          <cell r="L4" t="str">
            <v/>
          </cell>
        </row>
        <row r="5">
          <cell r="B5" t="str">
            <v>1996A0472</v>
          </cell>
          <cell r="F5" t="str">
            <v/>
          </cell>
          <cell r="G5" t="str">
            <v/>
          </cell>
          <cell r="H5" t="str">
            <v/>
          </cell>
          <cell r="I5" t="str">
            <v/>
          </cell>
          <cell r="J5" t="str">
            <v/>
          </cell>
          <cell r="L5" t="str">
            <v/>
          </cell>
        </row>
        <row r="6">
          <cell r="B6" t="str">
            <v>1996A0473</v>
          </cell>
          <cell r="F6" t="str">
            <v/>
          </cell>
          <cell r="G6" t="str">
            <v/>
          </cell>
          <cell r="H6" t="str">
            <v/>
          </cell>
          <cell r="I6" t="str">
            <v/>
          </cell>
          <cell r="J6" t="str">
            <v/>
          </cell>
          <cell r="L6" t="str">
            <v/>
          </cell>
        </row>
        <row r="7">
          <cell r="B7" t="str">
            <v>1996A0474</v>
          </cell>
          <cell r="F7" t="str">
            <v/>
          </cell>
          <cell r="G7" t="str">
            <v/>
          </cell>
          <cell r="H7" t="str">
            <v/>
          </cell>
          <cell r="I7" t="str">
            <v/>
          </cell>
          <cell r="J7" t="str">
            <v/>
          </cell>
          <cell r="L7" t="str">
            <v/>
          </cell>
        </row>
        <row r="8">
          <cell r="B8" t="str">
            <v>1996A0475</v>
          </cell>
          <cell r="F8" t="str">
            <v/>
          </cell>
          <cell r="G8" t="str">
            <v/>
          </cell>
          <cell r="H8" t="str">
            <v/>
          </cell>
          <cell r="I8" t="str">
            <v/>
          </cell>
          <cell r="J8" t="str">
            <v/>
          </cell>
          <cell r="L8" t="str">
            <v/>
          </cell>
        </row>
        <row r="9">
          <cell r="B9" t="str">
            <v>1996A0476</v>
          </cell>
          <cell r="F9">
            <v>8</v>
          </cell>
          <cell r="G9">
            <v>48.5</v>
          </cell>
          <cell r="H9">
            <v>17.100000000000001</v>
          </cell>
          <cell r="I9">
            <v>26.8</v>
          </cell>
          <cell r="J9">
            <v>4.4000000000000004</v>
          </cell>
          <cell r="L9">
            <v>1.7000000000000001E-2</v>
          </cell>
        </row>
        <row r="10">
          <cell r="B10" t="str">
            <v>1996A0477</v>
          </cell>
          <cell r="F10">
            <v>8</v>
          </cell>
          <cell r="G10">
            <v>48.5</v>
          </cell>
          <cell r="H10">
            <v>17.100000000000001</v>
          </cell>
          <cell r="I10">
            <v>26.8</v>
          </cell>
          <cell r="J10">
            <v>4.4000000000000004</v>
          </cell>
          <cell r="L10">
            <v>1.7000000000000001E-2</v>
          </cell>
        </row>
        <row r="11">
          <cell r="B11" t="str">
            <v>1996A0478</v>
          </cell>
          <cell r="F11">
            <v>8</v>
          </cell>
          <cell r="G11">
            <v>48.5</v>
          </cell>
          <cell r="H11">
            <v>17.100000000000001</v>
          </cell>
          <cell r="I11">
            <v>26.8</v>
          </cell>
          <cell r="J11">
            <v>4.4000000000000004</v>
          </cell>
          <cell r="L11">
            <v>1.7000000000000001E-2</v>
          </cell>
        </row>
        <row r="12">
          <cell r="B12" t="str">
            <v>1996A0481</v>
          </cell>
          <cell r="F12">
            <v>8</v>
          </cell>
          <cell r="G12">
            <v>48.5</v>
          </cell>
          <cell r="H12">
            <v>17.100000000000001</v>
          </cell>
          <cell r="I12">
            <v>26.8</v>
          </cell>
          <cell r="J12">
            <v>4.4000000000000004</v>
          </cell>
          <cell r="L12">
            <v>1.7000000000000001E-2</v>
          </cell>
        </row>
        <row r="13">
          <cell r="B13" t="str">
            <v>1996A0482</v>
          </cell>
          <cell r="F13">
            <v>8</v>
          </cell>
          <cell r="G13">
            <v>48.5</v>
          </cell>
          <cell r="H13">
            <v>17.100000000000001</v>
          </cell>
          <cell r="I13">
            <v>26.8</v>
          </cell>
          <cell r="J13">
            <v>4.4000000000000004</v>
          </cell>
          <cell r="L13">
            <v>1.7000000000000001E-2</v>
          </cell>
        </row>
        <row r="14">
          <cell r="B14" t="str">
            <v>1996A0483</v>
          </cell>
          <cell r="F14" t="str">
            <v/>
          </cell>
          <cell r="G14" t="str">
            <v/>
          </cell>
          <cell r="H14" t="str">
            <v/>
          </cell>
          <cell r="I14" t="str">
            <v/>
          </cell>
          <cell r="J14" t="str">
            <v/>
          </cell>
          <cell r="L14" t="str">
            <v/>
          </cell>
        </row>
        <row r="15">
          <cell r="B15" t="str">
            <v>1996A0484</v>
          </cell>
          <cell r="F15">
            <v>8</v>
          </cell>
          <cell r="G15">
            <v>49.3</v>
          </cell>
          <cell r="H15">
            <v>17.399999999999999</v>
          </cell>
          <cell r="I15">
            <v>25.3</v>
          </cell>
          <cell r="J15">
            <v>4.2</v>
          </cell>
          <cell r="L15">
            <v>3.3000000000000002E-2</v>
          </cell>
        </row>
        <row r="16">
          <cell r="B16" t="str">
            <v>1996A0485</v>
          </cell>
          <cell r="F16">
            <v>8</v>
          </cell>
          <cell r="G16">
            <v>49.3</v>
          </cell>
          <cell r="H16">
            <v>17.399999999999999</v>
          </cell>
          <cell r="I16">
            <v>25.3</v>
          </cell>
          <cell r="J16">
            <v>4.2</v>
          </cell>
          <cell r="L16">
            <v>3.3000000000000002E-2</v>
          </cell>
        </row>
        <row r="17">
          <cell r="B17" t="str">
            <v>1996A0486</v>
          </cell>
          <cell r="F17">
            <v>8</v>
          </cell>
          <cell r="G17">
            <v>49.3</v>
          </cell>
          <cell r="H17">
            <v>17.399999999999999</v>
          </cell>
          <cell r="I17">
            <v>25.3</v>
          </cell>
          <cell r="J17">
            <v>4.2</v>
          </cell>
          <cell r="L17">
            <v>3.3000000000000002E-2</v>
          </cell>
        </row>
        <row r="18">
          <cell r="B18" t="str">
            <v>1996A0487</v>
          </cell>
          <cell r="F18">
            <v>8</v>
          </cell>
          <cell r="G18">
            <v>49.3</v>
          </cell>
          <cell r="H18">
            <v>17.399999999999999</v>
          </cell>
          <cell r="I18">
            <v>25.3</v>
          </cell>
          <cell r="J18">
            <v>4.2</v>
          </cell>
          <cell r="L18">
            <v>3.3000000000000002E-2</v>
          </cell>
        </row>
        <row r="19">
          <cell r="B19" t="str">
            <v>1996A0488</v>
          </cell>
          <cell r="F19">
            <v>8.1</v>
          </cell>
          <cell r="G19">
            <v>47.5</v>
          </cell>
          <cell r="H19">
            <v>17.3</v>
          </cell>
          <cell r="I19">
            <v>27.1</v>
          </cell>
          <cell r="J19">
            <v>4.3</v>
          </cell>
          <cell r="L19">
            <v>1.6E-2</v>
          </cell>
        </row>
        <row r="20">
          <cell r="B20" t="str">
            <v>1996A0489</v>
          </cell>
          <cell r="F20">
            <v>8.1</v>
          </cell>
          <cell r="G20">
            <v>47.5</v>
          </cell>
          <cell r="H20">
            <v>17.3</v>
          </cell>
          <cell r="I20">
            <v>27.1</v>
          </cell>
          <cell r="J20">
            <v>4.3</v>
          </cell>
          <cell r="L20">
            <v>1.6E-2</v>
          </cell>
        </row>
        <row r="21">
          <cell r="B21" t="str">
            <v>1996A0490</v>
          </cell>
          <cell r="F21">
            <v>8.1</v>
          </cell>
          <cell r="G21">
            <v>47.5</v>
          </cell>
          <cell r="H21">
            <v>17.3</v>
          </cell>
          <cell r="I21">
            <v>27.1</v>
          </cell>
          <cell r="J21">
            <v>4.3</v>
          </cell>
          <cell r="L21">
            <v>1.6E-2</v>
          </cell>
        </row>
        <row r="22">
          <cell r="B22" t="str">
            <v>1996A0491</v>
          </cell>
          <cell r="F22">
            <v>7.2</v>
          </cell>
          <cell r="G22">
            <v>49.5</v>
          </cell>
          <cell r="H22">
            <v>17.100000000000001</v>
          </cell>
          <cell r="I22">
            <v>26.2</v>
          </cell>
          <cell r="J22">
            <v>4.3</v>
          </cell>
          <cell r="L22">
            <v>1.4E-2</v>
          </cell>
        </row>
        <row r="23">
          <cell r="B23" t="str">
            <v>1996A0492</v>
          </cell>
          <cell r="F23">
            <v>7.2</v>
          </cell>
          <cell r="G23">
            <v>49.5</v>
          </cell>
          <cell r="H23">
            <v>17.100000000000001</v>
          </cell>
          <cell r="I23">
            <v>26.2</v>
          </cell>
          <cell r="J23">
            <v>4.3</v>
          </cell>
          <cell r="L23">
            <v>1.4E-2</v>
          </cell>
        </row>
        <row r="24">
          <cell r="B24" t="str">
            <v>1996A0493</v>
          </cell>
          <cell r="F24">
            <v>7.2</v>
          </cell>
          <cell r="G24">
            <v>49.5</v>
          </cell>
          <cell r="H24">
            <v>17.100000000000001</v>
          </cell>
          <cell r="I24">
            <v>26.2</v>
          </cell>
          <cell r="J24">
            <v>4.3</v>
          </cell>
          <cell r="L24">
            <v>1.4E-2</v>
          </cell>
        </row>
        <row r="25">
          <cell r="B25" t="str">
            <v>1996A0502</v>
          </cell>
          <cell r="F25">
            <v>7.8</v>
          </cell>
          <cell r="G25">
            <v>48.6</v>
          </cell>
          <cell r="H25">
            <v>16.399999999999999</v>
          </cell>
          <cell r="I25">
            <v>27.2</v>
          </cell>
          <cell r="J25">
            <v>4.3</v>
          </cell>
          <cell r="L25">
            <v>1.2E-2</v>
          </cell>
        </row>
        <row r="26">
          <cell r="B26" t="str">
            <v>1996A0503</v>
          </cell>
          <cell r="F26">
            <v>7.8</v>
          </cell>
          <cell r="G26">
            <v>48.6</v>
          </cell>
          <cell r="H26">
            <v>16.399999999999999</v>
          </cell>
          <cell r="I26">
            <v>27.2</v>
          </cell>
          <cell r="J26">
            <v>4.3</v>
          </cell>
          <cell r="L26">
            <v>1.2E-2</v>
          </cell>
        </row>
        <row r="27">
          <cell r="B27" t="str">
            <v>1996A0504</v>
          </cell>
          <cell r="F27">
            <v>8.3000000000000007</v>
          </cell>
          <cell r="G27">
            <v>49.3</v>
          </cell>
          <cell r="H27">
            <v>16</v>
          </cell>
          <cell r="I27">
            <v>26.4</v>
          </cell>
          <cell r="J27">
            <v>4.3</v>
          </cell>
          <cell r="L27">
            <v>1.4999999999999999E-2</v>
          </cell>
        </row>
        <row r="28">
          <cell r="B28" t="str">
            <v>1996A0505</v>
          </cell>
          <cell r="F28">
            <v>8.3000000000000007</v>
          </cell>
          <cell r="G28">
            <v>49.3</v>
          </cell>
          <cell r="H28">
            <v>16</v>
          </cell>
          <cell r="I28">
            <v>26.4</v>
          </cell>
          <cell r="J28">
            <v>4.3</v>
          </cell>
          <cell r="L28">
            <v>1.4999999999999999E-2</v>
          </cell>
        </row>
        <row r="29">
          <cell r="B29" t="str">
            <v>1996A0506</v>
          </cell>
          <cell r="F29">
            <v>8.3000000000000007</v>
          </cell>
          <cell r="G29">
            <v>49.3</v>
          </cell>
          <cell r="H29">
            <v>16</v>
          </cell>
          <cell r="I29">
            <v>26.4</v>
          </cell>
          <cell r="J29">
            <v>4.3</v>
          </cell>
          <cell r="L29">
            <v>1.4999999999999999E-2</v>
          </cell>
        </row>
        <row r="30">
          <cell r="B30" t="str">
            <v>1996A0507</v>
          </cell>
          <cell r="F30">
            <v>8.3000000000000007</v>
          </cell>
          <cell r="G30">
            <v>49.3</v>
          </cell>
          <cell r="H30">
            <v>16</v>
          </cell>
          <cell r="I30">
            <v>26.4</v>
          </cell>
          <cell r="J30">
            <v>4.3</v>
          </cell>
          <cell r="L30">
            <v>1.4999999999999999E-2</v>
          </cell>
        </row>
        <row r="31">
          <cell r="B31" t="str">
            <v>1996A0518</v>
          </cell>
          <cell r="F31">
            <v>8.3000000000000007</v>
          </cell>
          <cell r="G31">
            <v>49.3</v>
          </cell>
          <cell r="H31">
            <v>16</v>
          </cell>
          <cell r="I31">
            <v>26.4</v>
          </cell>
          <cell r="J31">
            <v>4.3</v>
          </cell>
          <cell r="L31">
            <v>1.4999999999999999E-2</v>
          </cell>
        </row>
        <row r="32">
          <cell r="B32" t="str">
            <v>1996A0519</v>
          </cell>
          <cell r="F32">
            <v>8.1</v>
          </cell>
          <cell r="G32">
            <v>47</v>
          </cell>
          <cell r="H32">
            <v>16.899999999999999</v>
          </cell>
          <cell r="I32">
            <v>28</v>
          </cell>
          <cell r="J32">
            <v>4.2</v>
          </cell>
          <cell r="L32">
            <v>1.2E-2</v>
          </cell>
        </row>
        <row r="33">
          <cell r="B33" t="str">
            <v>1996A0520</v>
          </cell>
          <cell r="F33">
            <v>8.1</v>
          </cell>
          <cell r="G33">
            <v>47</v>
          </cell>
          <cell r="H33">
            <v>16.899999999999999</v>
          </cell>
          <cell r="I33">
            <v>28</v>
          </cell>
          <cell r="J33">
            <v>4.2</v>
          </cell>
          <cell r="L33">
            <v>1.2E-2</v>
          </cell>
        </row>
        <row r="34">
          <cell r="B34" t="str">
            <v>1996A0531</v>
          </cell>
          <cell r="F34">
            <v>8.1</v>
          </cell>
          <cell r="G34">
            <v>47</v>
          </cell>
          <cell r="H34">
            <v>16.899999999999999</v>
          </cell>
          <cell r="I34">
            <v>28</v>
          </cell>
          <cell r="J34">
            <v>4.2</v>
          </cell>
          <cell r="L34">
            <v>1.2E-2</v>
          </cell>
        </row>
        <row r="35">
          <cell r="B35" t="str">
            <v>1996A0532</v>
          </cell>
          <cell r="F35">
            <v>8.1</v>
          </cell>
          <cell r="G35">
            <v>47.4</v>
          </cell>
          <cell r="H35">
            <v>16.8</v>
          </cell>
          <cell r="I35">
            <v>27.7</v>
          </cell>
          <cell r="J35">
            <v>4.2</v>
          </cell>
          <cell r="L35">
            <v>1.4E-2</v>
          </cell>
        </row>
        <row r="36">
          <cell r="B36" t="str">
            <v>1996A0533</v>
          </cell>
          <cell r="F36">
            <v>8.1</v>
          </cell>
          <cell r="G36">
            <v>47.4</v>
          </cell>
          <cell r="H36">
            <v>16.8</v>
          </cell>
          <cell r="I36">
            <v>27.7</v>
          </cell>
          <cell r="J36">
            <v>4.2</v>
          </cell>
          <cell r="L36">
            <v>1.4E-2</v>
          </cell>
        </row>
        <row r="37">
          <cell r="B37" t="str">
            <v>1996A0534</v>
          </cell>
          <cell r="F37">
            <v>8.1</v>
          </cell>
          <cell r="G37">
            <v>47.4</v>
          </cell>
          <cell r="H37">
            <v>16.8</v>
          </cell>
          <cell r="I37">
            <v>27.7</v>
          </cell>
          <cell r="J37">
            <v>4.2</v>
          </cell>
          <cell r="L37">
            <v>1.4E-2</v>
          </cell>
        </row>
        <row r="38">
          <cell r="B38" t="str">
            <v>1996A0535</v>
          </cell>
          <cell r="F38">
            <v>7.9</v>
          </cell>
          <cell r="G38">
            <v>47.8</v>
          </cell>
          <cell r="H38">
            <v>16.8</v>
          </cell>
          <cell r="I38">
            <v>27.5</v>
          </cell>
          <cell r="J38">
            <v>4.4000000000000004</v>
          </cell>
          <cell r="L38">
            <v>1.2999999999999999E-2</v>
          </cell>
        </row>
        <row r="39">
          <cell r="B39" t="str">
            <v>1996A0536</v>
          </cell>
          <cell r="F39">
            <v>7.9</v>
          </cell>
          <cell r="G39">
            <v>47.8</v>
          </cell>
          <cell r="H39">
            <v>16.8</v>
          </cell>
          <cell r="I39">
            <v>27.5</v>
          </cell>
          <cell r="J39">
            <v>4.4000000000000004</v>
          </cell>
          <cell r="L39">
            <v>1.2999999999999999E-2</v>
          </cell>
        </row>
        <row r="40">
          <cell r="B40" t="str">
            <v>1996A0541</v>
          </cell>
          <cell r="F40">
            <v>7.9</v>
          </cell>
          <cell r="G40">
            <v>47.8</v>
          </cell>
          <cell r="H40">
            <v>16.8</v>
          </cell>
          <cell r="I40">
            <v>27.5</v>
          </cell>
          <cell r="J40">
            <v>4.4000000000000004</v>
          </cell>
          <cell r="L40">
            <v>1.2999999999999999E-2</v>
          </cell>
        </row>
        <row r="41">
          <cell r="B41" t="str">
            <v>1996A0542</v>
          </cell>
          <cell r="F41">
            <v>7.6</v>
          </cell>
          <cell r="G41">
            <v>49.8</v>
          </cell>
          <cell r="H41">
            <v>16</v>
          </cell>
          <cell r="I41">
            <v>26.6</v>
          </cell>
          <cell r="J41">
            <v>4.3</v>
          </cell>
          <cell r="L41">
            <v>1.2999999999999999E-2</v>
          </cell>
        </row>
        <row r="42">
          <cell r="B42" t="str">
            <v>1996A0543</v>
          </cell>
          <cell r="F42">
            <v>7.6</v>
          </cell>
          <cell r="G42">
            <v>49.8</v>
          </cell>
          <cell r="H42">
            <v>16</v>
          </cell>
          <cell r="I42">
            <v>26.6</v>
          </cell>
          <cell r="J42">
            <v>4.3</v>
          </cell>
          <cell r="L42">
            <v>1.2999999999999999E-2</v>
          </cell>
        </row>
        <row r="43">
          <cell r="B43" t="str">
            <v>1996A0544</v>
          </cell>
          <cell r="F43">
            <v>7.6</v>
          </cell>
          <cell r="G43">
            <v>49.8</v>
          </cell>
          <cell r="H43">
            <v>16</v>
          </cell>
          <cell r="I43">
            <v>26.6</v>
          </cell>
          <cell r="J43">
            <v>4.3</v>
          </cell>
          <cell r="L43">
            <v>1.2999999999999999E-2</v>
          </cell>
        </row>
        <row r="44">
          <cell r="B44" t="str">
            <v>1996A0545</v>
          </cell>
          <cell r="F44" t="str">
            <v/>
          </cell>
          <cell r="G44" t="str">
            <v/>
          </cell>
          <cell r="H44" t="str">
            <v/>
          </cell>
          <cell r="I44" t="str">
            <v/>
          </cell>
          <cell r="J44" t="str">
            <v/>
          </cell>
          <cell r="L44" t="str">
            <v/>
          </cell>
        </row>
        <row r="45">
          <cell r="B45" t="str">
            <v>1996A0546</v>
          </cell>
          <cell r="F45" t="str">
            <v/>
          </cell>
          <cell r="G45" t="str">
            <v/>
          </cell>
          <cell r="H45" t="str">
            <v/>
          </cell>
          <cell r="I45" t="str">
            <v/>
          </cell>
          <cell r="J45" t="str">
            <v/>
          </cell>
          <cell r="L45" t="str">
            <v/>
          </cell>
        </row>
        <row r="46">
          <cell r="B46" t="str">
            <v>1996A0547</v>
          </cell>
          <cell r="F46">
            <v>7.6</v>
          </cell>
          <cell r="G46">
            <v>49.9</v>
          </cell>
          <cell r="H46">
            <v>15.8</v>
          </cell>
          <cell r="I46">
            <v>26.7</v>
          </cell>
          <cell r="J46">
            <v>4.4000000000000004</v>
          </cell>
          <cell r="L46">
            <v>1.4E-2</v>
          </cell>
        </row>
        <row r="47">
          <cell r="B47" t="str">
            <v>1996A0548</v>
          </cell>
          <cell r="F47">
            <v>7.1</v>
          </cell>
          <cell r="G47">
            <v>49.5</v>
          </cell>
          <cell r="H47">
            <v>16.2</v>
          </cell>
          <cell r="I47">
            <v>27.2</v>
          </cell>
          <cell r="J47">
            <v>4.5</v>
          </cell>
          <cell r="L47">
            <v>1.4E-2</v>
          </cell>
        </row>
        <row r="48">
          <cell r="B48" t="str">
            <v>1996A0549</v>
          </cell>
          <cell r="F48">
            <v>7.1</v>
          </cell>
          <cell r="G48">
            <v>49.5</v>
          </cell>
          <cell r="H48">
            <v>16.2</v>
          </cell>
          <cell r="I48">
            <v>27.2</v>
          </cell>
          <cell r="J48">
            <v>4.5</v>
          </cell>
          <cell r="L48">
            <v>1.4E-2</v>
          </cell>
        </row>
        <row r="49">
          <cell r="B49" t="str">
            <v>1996A0553</v>
          </cell>
          <cell r="F49">
            <v>7.1</v>
          </cell>
          <cell r="G49">
            <v>49.5</v>
          </cell>
          <cell r="H49">
            <v>16.2</v>
          </cell>
          <cell r="I49">
            <v>27.2</v>
          </cell>
          <cell r="J49">
            <v>4.5</v>
          </cell>
          <cell r="L49">
            <v>1.4E-2</v>
          </cell>
        </row>
        <row r="50">
          <cell r="B50" t="str">
            <v>1996A0554</v>
          </cell>
          <cell r="F50">
            <v>7.1</v>
          </cell>
          <cell r="G50">
            <v>49.5</v>
          </cell>
          <cell r="H50">
            <v>16.2</v>
          </cell>
          <cell r="I50">
            <v>27.2</v>
          </cell>
          <cell r="J50">
            <v>4.5</v>
          </cell>
          <cell r="L50">
            <v>1.4E-2</v>
          </cell>
        </row>
        <row r="51">
          <cell r="B51" t="str">
            <v>1996A0555</v>
          </cell>
          <cell r="F51">
            <v>6.8</v>
          </cell>
          <cell r="G51">
            <v>49.6</v>
          </cell>
          <cell r="H51">
            <v>15.8</v>
          </cell>
          <cell r="I51">
            <v>27.8</v>
          </cell>
          <cell r="J51">
            <v>4.5</v>
          </cell>
          <cell r="L51">
            <v>1.4E-2</v>
          </cell>
        </row>
        <row r="52">
          <cell r="B52" t="str">
            <v>1996A0556</v>
          </cell>
          <cell r="F52">
            <v>6.8</v>
          </cell>
          <cell r="G52">
            <v>49.6</v>
          </cell>
          <cell r="H52">
            <v>15.8</v>
          </cell>
          <cell r="I52">
            <v>27.8</v>
          </cell>
          <cell r="J52">
            <v>4.5</v>
          </cell>
          <cell r="L52">
            <v>1.4E-2</v>
          </cell>
        </row>
        <row r="53">
          <cell r="B53" t="str">
            <v>1996A0563</v>
          </cell>
          <cell r="F53">
            <v>6.8</v>
          </cell>
          <cell r="G53">
            <v>49.6</v>
          </cell>
          <cell r="H53">
            <v>15.8</v>
          </cell>
          <cell r="I53">
            <v>27.8</v>
          </cell>
          <cell r="J53">
            <v>4.5</v>
          </cell>
          <cell r="L53">
            <v>1.4E-2</v>
          </cell>
        </row>
        <row r="54">
          <cell r="B54" t="str">
            <v>1996A0564</v>
          </cell>
          <cell r="F54">
            <v>6.8</v>
          </cell>
          <cell r="G54">
            <v>49.6</v>
          </cell>
          <cell r="H54">
            <v>15.8</v>
          </cell>
          <cell r="I54">
            <v>27.8</v>
          </cell>
          <cell r="J54">
            <v>4.5</v>
          </cell>
          <cell r="L54">
            <v>1.4E-2</v>
          </cell>
        </row>
        <row r="55">
          <cell r="B55" t="str">
            <v>1996A0565</v>
          </cell>
          <cell r="F55">
            <v>6.8</v>
          </cell>
          <cell r="G55">
            <v>49.6</v>
          </cell>
          <cell r="H55">
            <v>15.8</v>
          </cell>
          <cell r="I55">
            <v>27.8</v>
          </cell>
          <cell r="J55">
            <v>4.5</v>
          </cell>
          <cell r="L55">
            <v>1.4E-2</v>
          </cell>
        </row>
        <row r="56">
          <cell r="B56" t="str">
            <v>1996A0566</v>
          </cell>
          <cell r="F56">
            <v>7.2</v>
          </cell>
          <cell r="G56">
            <v>49.9</v>
          </cell>
          <cell r="H56">
            <v>15.8</v>
          </cell>
          <cell r="I56">
            <v>27.1</v>
          </cell>
          <cell r="J56">
            <v>4.5</v>
          </cell>
          <cell r="L56">
            <v>1.2E-2</v>
          </cell>
        </row>
        <row r="57">
          <cell r="B57" t="str">
            <v>1996A0567</v>
          </cell>
          <cell r="F57">
            <v>7.2</v>
          </cell>
          <cell r="G57">
            <v>49.9</v>
          </cell>
          <cell r="H57">
            <v>15.8</v>
          </cell>
          <cell r="I57">
            <v>27.1</v>
          </cell>
          <cell r="J57">
            <v>4.5</v>
          </cell>
          <cell r="L57">
            <v>1.2E-2</v>
          </cell>
        </row>
        <row r="58">
          <cell r="B58" t="str">
            <v>1996A0568</v>
          </cell>
          <cell r="F58">
            <v>7.2</v>
          </cell>
          <cell r="G58">
            <v>49.9</v>
          </cell>
          <cell r="H58">
            <v>15.8</v>
          </cell>
          <cell r="I58">
            <v>27.1</v>
          </cell>
          <cell r="J58">
            <v>4.5</v>
          </cell>
          <cell r="L58">
            <v>1.2E-2</v>
          </cell>
        </row>
        <row r="59">
          <cell r="B59" t="str">
            <v>1996A0569</v>
          </cell>
          <cell r="F59">
            <v>7.3</v>
          </cell>
          <cell r="G59">
            <v>49.5</v>
          </cell>
          <cell r="H59">
            <v>16.399999999999999</v>
          </cell>
          <cell r="I59">
            <v>26.8</v>
          </cell>
          <cell r="J59">
            <v>4.5</v>
          </cell>
          <cell r="L59">
            <v>1.4E-2</v>
          </cell>
        </row>
        <row r="60">
          <cell r="B60" t="str">
            <v>1996A0570</v>
          </cell>
          <cell r="F60">
            <v>7.9</v>
          </cell>
          <cell r="G60">
            <v>48</v>
          </cell>
          <cell r="H60">
            <v>16.3</v>
          </cell>
          <cell r="I60">
            <v>27.8</v>
          </cell>
          <cell r="J60">
            <v>4.5</v>
          </cell>
          <cell r="L60">
            <v>1.2999999999999999E-2</v>
          </cell>
        </row>
        <row r="61">
          <cell r="B61" t="str">
            <v>1996A0571</v>
          </cell>
          <cell r="F61">
            <v>7.9</v>
          </cell>
          <cell r="G61">
            <v>48</v>
          </cell>
          <cell r="H61">
            <v>16.3</v>
          </cell>
          <cell r="I61">
            <v>27.8</v>
          </cell>
          <cell r="J61">
            <v>4.5</v>
          </cell>
          <cell r="L61">
            <v>1.2999999999999999E-2</v>
          </cell>
        </row>
        <row r="62">
          <cell r="B62" t="str">
            <v>1996A0572</v>
          </cell>
          <cell r="F62">
            <v>7.9</v>
          </cell>
          <cell r="G62">
            <v>48</v>
          </cell>
          <cell r="H62">
            <v>16.3</v>
          </cell>
          <cell r="I62">
            <v>27.8</v>
          </cell>
          <cell r="J62">
            <v>4.5</v>
          </cell>
          <cell r="L62">
            <v>1.2999999999999999E-2</v>
          </cell>
        </row>
        <row r="63">
          <cell r="B63" t="str">
            <v>1996A0573</v>
          </cell>
          <cell r="F63">
            <v>7.9</v>
          </cell>
          <cell r="G63">
            <v>48</v>
          </cell>
          <cell r="H63">
            <v>16.3</v>
          </cell>
          <cell r="I63">
            <v>27.8</v>
          </cell>
          <cell r="J63">
            <v>4.5</v>
          </cell>
          <cell r="L63">
            <v>1.2999999999999999E-2</v>
          </cell>
        </row>
        <row r="64">
          <cell r="B64" t="str">
            <v>1996A0574</v>
          </cell>
          <cell r="F64">
            <v>7.9</v>
          </cell>
          <cell r="G64">
            <v>48</v>
          </cell>
          <cell r="H64">
            <v>16.3</v>
          </cell>
          <cell r="I64">
            <v>27.8</v>
          </cell>
          <cell r="J64">
            <v>4.5</v>
          </cell>
          <cell r="L64">
            <v>1.2999999999999999E-2</v>
          </cell>
        </row>
        <row r="65">
          <cell r="B65" t="str">
            <v>1996A0575</v>
          </cell>
          <cell r="F65">
            <v>7.9</v>
          </cell>
          <cell r="G65">
            <v>48</v>
          </cell>
          <cell r="H65">
            <v>16.3</v>
          </cell>
          <cell r="I65">
            <v>27.8</v>
          </cell>
          <cell r="J65">
            <v>4.5</v>
          </cell>
          <cell r="L65">
            <v>1.2999999999999999E-2</v>
          </cell>
        </row>
        <row r="66">
          <cell r="B66" t="str">
            <v>1996A0576</v>
          </cell>
          <cell r="F66">
            <v>7.9</v>
          </cell>
          <cell r="G66">
            <v>49.1</v>
          </cell>
          <cell r="H66">
            <v>15.7</v>
          </cell>
          <cell r="I66">
            <v>27.3</v>
          </cell>
          <cell r="J66">
            <v>4.5999999999999996</v>
          </cell>
          <cell r="L66">
            <v>1.0999999999999999E-2</v>
          </cell>
        </row>
        <row r="67">
          <cell r="B67" t="str">
            <v>1996A0577</v>
          </cell>
          <cell r="F67">
            <v>7.9</v>
          </cell>
          <cell r="G67">
            <v>49.1</v>
          </cell>
          <cell r="H67">
            <v>15.7</v>
          </cell>
          <cell r="I67">
            <v>27.3</v>
          </cell>
          <cell r="J67">
            <v>4.5999999999999996</v>
          </cell>
          <cell r="L67">
            <v>1.0999999999999999E-2</v>
          </cell>
        </row>
        <row r="68">
          <cell r="B68" t="str">
            <v>1996A0578</v>
          </cell>
          <cell r="F68">
            <v>7.9</v>
          </cell>
          <cell r="G68">
            <v>49.1</v>
          </cell>
          <cell r="H68">
            <v>15.7</v>
          </cell>
          <cell r="I68">
            <v>27.3</v>
          </cell>
          <cell r="J68">
            <v>4.5999999999999996</v>
          </cell>
          <cell r="L68">
            <v>1.0999999999999999E-2</v>
          </cell>
        </row>
        <row r="69">
          <cell r="B69" t="str">
            <v>1996A0579</v>
          </cell>
          <cell r="F69">
            <v>7.9</v>
          </cell>
          <cell r="G69">
            <v>49.1</v>
          </cell>
          <cell r="H69">
            <v>15.7</v>
          </cell>
          <cell r="I69">
            <v>27.3</v>
          </cell>
          <cell r="J69">
            <v>4.5999999999999996</v>
          </cell>
          <cell r="L69">
            <v>1.0999999999999999E-2</v>
          </cell>
        </row>
        <row r="70">
          <cell r="B70" t="str">
            <v>1996A0580</v>
          </cell>
          <cell r="F70">
            <v>7.9</v>
          </cell>
          <cell r="G70">
            <v>49.1</v>
          </cell>
          <cell r="H70">
            <v>15.7</v>
          </cell>
          <cell r="I70">
            <v>27.3</v>
          </cell>
          <cell r="J70">
            <v>4.5999999999999996</v>
          </cell>
          <cell r="L70">
            <v>1.0999999999999999E-2</v>
          </cell>
        </row>
        <row r="71">
          <cell r="B71" t="str">
            <v>1996A0581</v>
          </cell>
          <cell r="F71">
            <v>7.4</v>
          </cell>
          <cell r="G71">
            <v>50</v>
          </cell>
          <cell r="H71">
            <v>15.9</v>
          </cell>
          <cell r="I71">
            <v>26.7</v>
          </cell>
          <cell r="J71">
            <v>4.5</v>
          </cell>
          <cell r="L71">
            <v>1.6E-2</v>
          </cell>
        </row>
        <row r="72">
          <cell r="B72" t="str">
            <v>1996A0590</v>
          </cell>
          <cell r="F72">
            <v>7.4</v>
          </cell>
          <cell r="G72">
            <v>50</v>
          </cell>
          <cell r="H72">
            <v>15.9</v>
          </cell>
          <cell r="I72">
            <v>26.7</v>
          </cell>
          <cell r="J72">
            <v>4.5</v>
          </cell>
          <cell r="L72">
            <v>1.6E-2</v>
          </cell>
        </row>
        <row r="73">
          <cell r="B73" t="str">
            <v>1996A0591</v>
          </cell>
          <cell r="F73">
            <v>7.4</v>
          </cell>
          <cell r="G73">
            <v>50</v>
          </cell>
          <cell r="H73">
            <v>15.9</v>
          </cell>
          <cell r="I73">
            <v>26.7</v>
          </cell>
          <cell r="J73">
            <v>4.5</v>
          </cell>
          <cell r="L73">
            <v>1.6E-2</v>
          </cell>
        </row>
        <row r="74">
          <cell r="B74" t="str">
            <v>1996A0592</v>
          </cell>
          <cell r="F74">
            <v>7.4</v>
          </cell>
          <cell r="G74">
            <v>50</v>
          </cell>
          <cell r="H74">
            <v>15.9</v>
          </cell>
          <cell r="I74">
            <v>26.7</v>
          </cell>
          <cell r="J74">
            <v>4.5</v>
          </cell>
          <cell r="L74">
            <v>1.6E-2</v>
          </cell>
        </row>
        <row r="75">
          <cell r="B75" t="str">
            <v>1996A0593</v>
          </cell>
          <cell r="F75">
            <v>7.4</v>
          </cell>
          <cell r="G75">
            <v>50</v>
          </cell>
          <cell r="H75">
            <v>15.9</v>
          </cell>
          <cell r="I75">
            <v>26.7</v>
          </cell>
          <cell r="J75">
            <v>4.5</v>
          </cell>
          <cell r="L75">
            <v>1.6E-2</v>
          </cell>
        </row>
        <row r="76">
          <cell r="B76" t="str">
            <v>1996A0594</v>
          </cell>
          <cell r="F76">
            <v>7.4</v>
          </cell>
          <cell r="G76">
            <v>50</v>
          </cell>
          <cell r="H76">
            <v>15.9</v>
          </cell>
          <cell r="I76">
            <v>26.7</v>
          </cell>
          <cell r="J76">
            <v>4.5</v>
          </cell>
          <cell r="L76">
            <v>1.6E-2</v>
          </cell>
        </row>
        <row r="77">
          <cell r="B77" t="str">
            <v>1996A0595</v>
          </cell>
          <cell r="F77">
            <v>7.4</v>
          </cell>
          <cell r="G77">
            <v>50</v>
          </cell>
          <cell r="H77">
            <v>15.9</v>
          </cell>
          <cell r="I77">
            <v>26.7</v>
          </cell>
          <cell r="J77">
            <v>4.5</v>
          </cell>
          <cell r="L77">
            <v>1.6E-2</v>
          </cell>
        </row>
        <row r="78">
          <cell r="B78" t="str">
            <v>1996A0596</v>
          </cell>
          <cell r="F78">
            <v>7.4</v>
          </cell>
          <cell r="G78">
            <v>50</v>
          </cell>
          <cell r="H78">
            <v>15.9</v>
          </cell>
          <cell r="I78">
            <v>26.7</v>
          </cell>
          <cell r="J78">
            <v>4.5</v>
          </cell>
          <cell r="L78">
            <v>1.6E-2</v>
          </cell>
        </row>
        <row r="79">
          <cell r="B79" t="str">
            <v>1996A0597</v>
          </cell>
          <cell r="F79">
            <v>7.7</v>
          </cell>
          <cell r="G79">
            <v>49.6</v>
          </cell>
          <cell r="H79">
            <v>16.2</v>
          </cell>
          <cell r="I79">
            <v>26.5</v>
          </cell>
          <cell r="J79">
            <v>4.4000000000000004</v>
          </cell>
          <cell r="L79">
            <v>1.4E-2</v>
          </cell>
        </row>
        <row r="80">
          <cell r="B80" t="str">
            <v>1996A0598</v>
          </cell>
          <cell r="F80">
            <v>7.7</v>
          </cell>
          <cell r="G80">
            <v>49.6</v>
          </cell>
          <cell r="H80">
            <v>16.2</v>
          </cell>
          <cell r="I80">
            <v>26.5</v>
          </cell>
          <cell r="J80">
            <v>4.4000000000000004</v>
          </cell>
          <cell r="L80">
            <v>1.4E-2</v>
          </cell>
        </row>
        <row r="81">
          <cell r="B81" t="str">
            <v>1996A0599</v>
          </cell>
          <cell r="F81">
            <v>8.3000000000000007</v>
          </cell>
          <cell r="G81">
            <v>47.3</v>
          </cell>
          <cell r="H81">
            <v>16.5</v>
          </cell>
          <cell r="I81">
            <v>27.9</v>
          </cell>
          <cell r="J81">
            <v>4.5</v>
          </cell>
          <cell r="L81">
            <v>1.2999999999999999E-2</v>
          </cell>
        </row>
        <row r="82">
          <cell r="B82" t="str">
            <v>1996A0600</v>
          </cell>
          <cell r="F82">
            <v>8.3000000000000007</v>
          </cell>
          <cell r="G82">
            <v>47.3</v>
          </cell>
          <cell r="H82">
            <v>16.5</v>
          </cell>
          <cell r="I82">
            <v>27.9</v>
          </cell>
          <cell r="J82">
            <v>4.5</v>
          </cell>
          <cell r="L82">
            <v>1.2999999999999999E-2</v>
          </cell>
        </row>
        <row r="83">
          <cell r="B83" t="str">
            <v>1996A0604</v>
          </cell>
          <cell r="F83">
            <v>8.3000000000000007</v>
          </cell>
          <cell r="G83">
            <v>47.3</v>
          </cell>
          <cell r="H83">
            <v>16.5</v>
          </cell>
          <cell r="I83">
            <v>27.9</v>
          </cell>
          <cell r="J83">
            <v>4.5</v>
          </cell>
          <cell r="L83">
            <v>1.2999999999999999E-2</v>
          </cell>
        </row>
        <row r="84">
          <cell r="B84" t="str">
            <v>1996A0605</v>
          </cell>
          <cell r="F84">
            <v>8.3000000000000007</v>
          </cell>
          <cell r="G84">
            <v>47.3</v>
          </cell>
          <cell r="H84">
            <v>16.5</v>
          </cell>
          <cell r="I84">
            <v>27.9</v>
          </cell>
          <cell r="J84">
            <v>4.5</v>
          </cell>
          <cell r="L84">
            <v>1.2999999999999999E-2</v>
          </cell>
        </row>
        <row r="85">
          <cell r="B85" t="str">
            <v>1996A0606</v>
          </cell>
          <cell r="F85">
            <v>8.3000000000000007</v>
          </cell>
          <cell r="G85">
            <v>47.3</v>
          </cell>
          <cell r="H85">
            <v>16.5</v>
          </cell>
          <cell r="I85">
            <v>27.9</v>
          </cell>
          <cell r="J85">
            <v>4.5</v>
          </cell>
          <cell r="L85">
            <v>1.2999999999999999E-2</v>
          </cell>
        </row>
        <row r="86">
          <cell r="B86" t="str">
            <v>1996A0607</v>
          </cell>
          <cell r="F86">
            <v>8.3000000000000007</v>
          </cell>
          <cell r="G86">
            <v>47.8</v>
          </cell>
          <cell r="H86">
            <v>16.399999999999999</v>
          </cell>
          <cell r="I86">
            <v>27.5</v>
          </cell>
          <cell r="J86">
            <v>4.5</v>
          </cell>
          <cell r="L86">
            <v>1.2E-2</v>
          </cell>
        </row>
        <row r="87">
          <cell r="B87" t="str">
            <v>1996A0608</v>
          </cell>
          <cell r="F87">
            <v>8.3000000000000007</v>
          </cell>
          <cell r="G87">
            <v>47.8</v>
          </cell>
          <cell r="H87">
            <v>16.399999999999999</v>
          </cell>
          <cell r="I87">
            <v>27.5</v>
          </cell>
          <cell r="J87">
            <v>4.5</v>
          </cell>
          <cell r="L87">
            <v>1.2E-2</v>
          </cell>
        </row>
        <row r="88">
          <cell r="B88" t="str">
            <v>1996A0609</v>
          </cell>
          <cell r="F88">
            <v>8.3000000000000007</v>
          </cell>
          <cell r="G88">
            <v>47.8</v>
          </cell>
          <cell r="H88">
            <v>16.399999999999999</v>
          </cell>
          <cell r="I88">
            <v>27.5</v>
          </cell>
          <cell r="J88">
            <v>4.5</v>
          </cell>
          <cell r="L88">
            <v>1.2E-2</v>
          </cell>
        </row>
        <row r="89">
          <cell r="B89" t="str">
            <v>1996A0610</v>
          </cell>
          <cell r="F89">
            <v>7.6</v>
          </cell>
          <cell r="G89">
            <v>49.5</v>
          </cell>
          <cell r="H89">
            <v>15.9</v>
          </cell>
          <cell r="I89">
            <v>27</v>
          </cell>
          <cell r="J89">
            <v>4.5</v>
          </cell>
          <cell r="L89">
            <v>1.4999999999999999E-2</v>
          </cell>
        </row>
        <row r="90">
          <cell r="B90" t="str">
            <v>1996A0611</v>
          </cell>
          <cell r="F90">
            <v>7.6</v>
          </cell>
          <cell r="G90">
            <v>49.5</v>
          </cell>
          <cell r="H90">
            <v>15.9</v>
          </cell>
          <cell r="I90">
            <v>27</v>
          </cell>
          <cell r="J90">
            <v>4.5</v>
          </cell>
          <cell r="L90">
            <v>1.4999999999999999E-2</v>
          </cell>
        </row>
        <row r="91">
          <cell r="B91" t="str">
            <v>1996A0612</v>
          </cell>
          <cell r="F91">
            <v>7.6</v>
          </cell>
          <cell r="G91">
            <v>49.5</v>
          </cell>
          <cell r="H91">
            <v>15.9</v>
          </cell>
          <cell r="I91">
            <v>27</v>
          </cell>
          <cell r="J91">
            <v>4.5</v>
          </cell>
          <cell r="L91">
            <v>1.4999999999999999E-2</v>
          </cell>
        </row>
        <row r="92">
          <cell r="B92" t="str">
            <v>1996A0613</v>
          </cell>
          <cell r="F92">
            <v>7.6</v>
          </cell>
          <cell r="G92">
            <v>49.5</v>
          </cell>
          <cell r="H92">
            <v>15.9</v>
          </cell>
          <cell r="I92">
            <v>27</v>
          </cell>
          <cell r="J92">
            <v>4.5</v>
          </cell>
          <cell r="L92">
            <v>1.4999999999999999E-2</v>
          </cell>
        </row>
        <row r="93">
          <cell r="B93" t="str">
            <v>1996A0614</v>
          </cell>
          <cell r="F93">
            <v>7.8</v>
          </cell>
          <cell r="G93">
            <v>49.9</v>
          </cell>
          <cell r="H93">
            <v>16.100000000000001</v>
          </cell>
          <cell r="I93">
            <v>26.2</v>
          </cell>
          <cell r="J93">
            <v>4.5</v>
          </cell>
          <cell r="L93">
            <v>1.2999999999999999E-2</v>
          </cell>
        </row>
        <row r="94">
          <cell r="B94" t="str">
            <v>1996A0615</v>
          </cell>
          <cell r="F94">
            <v>7.8</v>
          </cell>
          <cell r="G94">
            <v>49.9</v>
          </cell>
          <cell r="H94">
            <v>16.100000000000001</v>
          </cell>
          <cell r="I94">
            <v>26.2</v>
          </cell>
          <cell r="J94">
            <v>4.5</v>
          </cell>
          <cell r="L94">
            <v>1.2999999999999999E-2</v>
          </cell>
        </row>
        <row r="95">
          <cell r="B95" t="str">
            <v>1996A0616</v>
          </cell>
          <cell r="F95">
            <v>7.8</v>
          </cell>
          <cell r="G95">
            <v>49.9</v>
          </cell>
          <cell r="H95">
            <v>16.100000000000001</v>
          </cell>
          <cell r="I95">
            <v>26.2</v>
          </cell>
          <cell r="J95">
            <v>4.5</v>
          </cell>
          <cell r="L95">
            <v>1.2999999999999999E-2</v>
          </cell>
        </row>
        <row r="96">
          <cell r="B96" t="str">
            <v>1996A0617</v>
          </cell>
          <cell r="F96">
            <v>7.8</v>
          </cell>
          <cell r="G96">
            <v>49.9</v>
          </cell>
          <cell r="H96">
            <v>16.100000000000001</v>
          </cell>
          <cell r="I96">
            <v>26.2</v>
          </cell>
          <cell r="J96">
            <v>4.5</v>
          </cell>
          <cell r="L96">
            <v>1.2999999999999999E-2</v>
          </cell>
        </row>
        <row r="97">
          <cell r="B97" t="str">
            <v>1996A0618</v>
          </cell>
          <cell r="F97">
            <v>7.8</v>
          </cell>
          <cell r="G97">
            <v>49.9</v>
          </cell>
          <cell r="H97">
            <v>16.100000000000001</v>
          </cell>
          <cell r="I97">
            <v>26.2</v>
          </cell>
          <cell r="J97">
            <v>4.5</v>
          </cell>
          <cell r="L97">
            <v>1.2999999999999999E-2</v>
          </cell>
        </row>
        <row r="98">
          <cell r="B98" t="str">
            <v>1996A0619</v>
          </cell>
          <cell r="F98">
            <v>7.8</v>
          </cell>
          <cell r="G98">
            <v>49.9</v>
          </cell>
          <cell r="H98">
            <v>16.100000000000001</v>
          </cell>
          <cell r="I98">
            <v>26.2</v>
          </cell>
          <cell r="J98">
            <v>4.5</v>
          </cell>
          <cell r="L98">
            <v>1.2999999999999999E-2</v>
          </cell>
        </row>
        <row r="99">
          <cell r="B99" t="str">
            <v>1996A0620</v>
          </cell>
          <cell r="F99">
            <v>7.7</v>
          </cell>
          <cell r="G99">
            <v>49.2</v>
          </cell>
          <cell r="H99">
            <v>16.100000000000001</v>
          </cell>
          <cell r="I99">
            <v>27</v>
          </cell>
          <cell r="J99">
            <v>4.3</v>
          </cell>
          <cell r="L99">
            <v>1.4999999999999999E-2</v>
          </cell>
        </row>
        <row r="100">
          <cell r="B100" t="str">
            <v>1996A0621</v>
          </cell>
          <cell r="F100">
            <v>7.7</v>
          </cell>
          <cell r="G100">
            <v>49.2</v>
          </cell>
          <cell r="H100">
            <v>16.100000000000001</v>
          </cell>
          <cell r="I100">
            <v>27</v>
          </cell>
          <cell r="J100">
            <v>4.3</v>
          </cell>
          <cell r="L100">
            <v>1.4999999999999999E-2</v>
          </cell>
        </row>
        <row r="101">
          <cell r="B101" t="str">
            <v>1996A0622</v>
          </cell>
          <cell r="F101">
            <v>7.7</v>
          </cell>
          <cell r="G101">
            <v>49.2</v>
          </cell>
          <cell r="H101">
            <v>16.100000000000001</v>
          </cell>
          <cell r="I101">
            <v>27</v>
          </cell>
          <cell r="J101">
            <v>4.3</v>
          </cell>
          <cell r="L101">
            <v>1.4999999999999999E-2</v>
          </cell>
        </row>
        <row r="102">
          <cell r="B102" t="str">
            <v>1996A0623</v>
          </cell>
          <cell r="F102">
            <v>7.7</v>
          </cell>
          <cell r="G102">
            <v>49.2</v>
          </cell>
          <cell r="H102">
            <v>16.100000000000001</v>
          </cell>
          <cell r="I102">
            <v>27</v>
          </cell>
          <cell r="J102">
            <v>4.3</v>
          </cell>
          <cell r="L102">
            <v>1.4999999999999999E-2</v>
          </cell>
        </row>
        <row r="103">
          <cell r="B103" t="str">
            <v>1996A0624</v>
          </cell>
          <cell r="F103">
            <v>7.7</v>
          </cell>
          <cell r="G103">
            <v>49.2</v>
          </cell>
          <cell r="H103">
            <v>16.100000000000001</v>
          </cell>
          <cell r="I103">
            <v>27</v>
          </cell>
          <cell r="J103">
            <v>4.3</v>
          </cell>
          <cell r="L103">
            <v>1.4999999999999999E-2</v>
          </cell>
        </row>
        <row r="104">
          <cell r="B104" t="str">
            <v>1996A0625</v>
          </cell>
          <cell r="F104">
            <v>7.9</v>
          </cell>
          <cell r="G104">
            <v>47.6</v>
          </cell>
          <cell r="H104">
            <v>16.399999999999999</v>
          </cell>
          <cell r="I104">
            <v>28.1</v>
          </cell>
          <cell r="J104">
            <v>4.4000000000000004</v>
          </cell>
          <cell r="L104">
            <v>1.4E-2</v>
          </cell>
        </row>
        <row r="105">
          <cell r="B105" t="str">
            <v>1996A0626</v>
          </cell>
          <cell r="F105">
            <v>7.9</v>
          </cell>
          <cell r="G105">
            <v>47.6</v>
          </cell>
          <cell r="H105">
            <v>16.399999999999999</v>
          </cell>
          <cell r="I105">
            <v>28.1</v>
          </cell>
          <cell r="J105">
            <v>4.4000000000000004</v>
          </cell>
          <cell r="L105">
            <v>1.4E-2</v>
          </cell>
        </row>
        <row r="106">
          <cell r="B106" t="str">
            <v>1996A0631</v>
          </cell>
          <cell r="F106">
            <v>7.4</v>
          </cell>
          <cell r="G106">
            <v>49.6</v>
          </cell>
          <cell r="H106">
            <v>16.399999999999999</v>
          </cell>
          <cell r="I106">
            <v>26.6</v>
          </cell>
          <cell r="J106">
            <v>4.5</v>
          </cell>
          <cell r="L106">
            <v>8.0000000000000002E-3</v>
          </cell>
        </row>
        <row r="107">
          <cell r="B107" t="str">
            <v>1996A0632</v>
          </cell>
          <cell r="F107">
            <v>7.6</v>
          </cell>
          <cell r="G107">
            <v>49.7</v>
          </cell>
          <cell r="H107">
            <v>16.3</v>
          </cell>
          <cell r="I107">
            <v>26.4</v>
          </cell>
          <cell r="J107">
            <v>4.4000000000000004</v>
          </cell>
          <cell r="L107">
            <v>8.0000000000000002E-3</v>
          </cell>
        </row>
        <row r="108">
          <cell r="B108" t="str">
            <v>1996A0633</v>
          </cell>
          <cell r="F108">
            <v>7.6</v>
          </cell>
          <cell r="G108">
            <v>49.7</v>
          </cell>
          <cell r="H108">
            <v>16.3</v>
          </cell>
          <cell r="I108">
            <v>26.4</v>
          </cell>
          <cell r="J108">
            <v>4.4000000000000004</v>
          </cell>
          <cell r="L108">
            <v>8.0000000000000002E-3</v>
          </cell>
        </row>
        <row r="109">
          <cell r="B109" t="str">
            <v>1996A0634</v>
          </cell>
          <cell r="F109">
            <v>7.6</v>
          </cell>
          <cell r="G109">
            <v>49.7</v>
          </cell>
          <cell r="H109">
            <v>16.3</v>
          </cell>
          <cell r="I109">
            <v>26.4</v>
          </cell>
          <cell r="J109">
            <v>4.4000000000000004</v>
          </cell>
          <cell r="L109">
            <v>8.0000000000000002E-3</v>
          </cell>
        </row>
        <row r="110">
          <cell r="B110" t="str">
            <v>1996A0635</v>
          </cell>
          <cell r="F110">
            <v>7.6</v>
          </cell>
          <cell r="G110">
            <v>49.7</v>
          </cell>
          <cell r="H110">
            <v>16.3</v>
          </cell>
          <cell r="I110">
            <v>26.4</v>
          </cell>
          <cell r="J110">
            <v>4.4000000000000004</v>
          </cell>
          <cell r="L110">
            <v>8.0000000000000002E-3</v>
          </cell>
        </row>
        <row r="111">
          <cell r="B111" t="str">
            <v>1996A0636</v>
          </cell>
          <cell r="F111">
            <v>7.7</v>
          </cell>
          <cell r="G111">
            <v>49.1</v>
          </cell>
          <cell r="H111">
            <v>16.2</v>
          </cell>
          <cell r="I111">
            <v>27</v>
          </cell>
          <cell r="J111">
            <v>4.5</v>
          </cell>
          <cell r="L111">
            <v>1.2E-2</v>
          </cell>
        </row>
        <row r="112">
          <cell r="B112" t="str">
            <v>1996A0644</v>
          </cell>
          <cell r="F112">
            <v>7.7</v>
          </cell>
          <cell r="G112">
            <v>49.1</v>
          </cell>
          <cell r="H112">
            <v>16.2</v>
          </cell>
          <cell r="I112">
            <v>27</v>
          </cell>
          <cell r="J112">
            <v>4.5</v>
          </cell>
          <cell r="L112">
            <v>1.2E-2</v>
          </cell>
        </row>
        <row r="113">
          <cell r="B113" t="str">
            <v>1996A0645</v>
          </cell>
          <cell r="F113">
            <v>7.2</v>
          </cell>
          <cell r="G113">
            <v>49.5</v>
          </cell>
          <cell r="H113">
            <v>15.6</v>
          </cell>
          <cell r="I113">
            <v>27.7</v>
          </cell>
          <cell r="J113">
            <v>4.5999999999999996</v>
          </cell>
          <cell r="L113">
            <v>1.4E-2</v>
          </cell>
        </row>
        <row r="114">
          <cell r="B114" t="str">
            <v>1996A0646</v>
          </cell>
          <cell r="F114">
            <v>7.2</v>
          </cell>
          <cell r="G114">
            <v>49.5</v>
          </cell>
          <cell r="H114">
            <v>15.6</v>
          </cell>
          <cell r="I114">
            <v>27.7</v>
          </cell>
          <cell r="J114">
            <v>4.5999999999999996</v>
          </cell>
          <cell r="L114">
            <v>1.4E-2</v>
          </cell>
        </row>
        <row r="115">
          <cell r="B115" t="str">
            <v>1996A0647</v>
          </cell>
          <cell r="F115">
            <v>7.4</v>
          </cell>
          <cell r="G115">
            <v>49.5</v>
          </cell>
          <cell r="H115">
            <v>15.8</v>
          </cell>
          <cell r="I115">
            <v>27.3</v>
          </cell>
          <cell r="J115">
            <v>4.5</v>
          </cell>
          <cell r="L115">
            <v>1.2999999999999999E-2</v>
          </cell>
        </row>
        <row r="116">
          <cell r="B116" t="str">
            <v>1996A0648</v>
          </cell>
          <cell r="F116">
            <v>7.4</v>
          </cell>
          <cell r="G116">
            <v>49.5</v>
          </cell>
          <cell r="H116">
            <v>15.8</v>
          </cell>
          <cell r="I116">
            <v>27.3</v>
          </cell>
          <cell r="J116">
            <v>4.5</v>
          </cell>
          <cell r="L116">
            <v>1.2999999999999999E-2</v>
          </cell>
        </row>
        <row r="117">
          <cell r="B117" t="str">
            <v>1996A0649</v>
          </cell>
          <cell r="F117">
            <v>7.4</v>
          </cell>
          <cell r="G117">
            <v>49.5</v>
          </cell>
          <cell r="H117">
            <v>15.8</v>
          </cell>
          <cell r="I117">
            <v>27.3</v>
          </cell>
          <cell r="J117">
            <v>4.5</v>
          </cell>
          <cell r="L117">
            <v>1.2999999999999999E-2</v>
          </cell>
        </row>
        <row r="118">
          <cell r="B118" t="str">
            <v>1996A0650</v>
          </cell>
          <cell r="F118">
            <v>7.2</v>
          </cell>
          <cell r="G118">
            <v>49.7</v>
          </cell>
          <cell r="H118">
            <v>16</v>
          </cell>
          <cell r="I118">
            <v>27.1</v>
          </cell>
          <cell r="J118">
            <v>4.5</v>
          </cell>
          <cell r="L118">
            <v>1.4999999999999999E-2</v>
          </cell>
        </row>
        <row r="119">
          <cell r="B119" t="str">
            <v>1996A0651</v>
          </cell>
          <cell r="F119">
            <v>7.2</v>
          </cell>
          <cell r="G119">
            <v>49.7</v>
          </cell>
          <cell r="H119">
            <v>16</v>
          </cell>
          <cell r="I119">
            <v>27.1</v>
          </cell>
          <cell r="J119">
            <v>4.5</v>
          </cell>
          <cell r="L119">
            <v>1.4999999999999999E-2</v>
          </cell>
        </row>
        <row r="120">
          <cell r="B120" t="str">
            <v>1996A0652</v>
          </cell>
          <cell r="F120">
            <v>7.2</v>
          </cell>
          <cell r="G120">
            <v>49.7</v>
          </cell>
          <cell r="H120">
            <v>16</v>
          </cell>
          <cell r="I120">
            <v>27.1</v>
          </cell>
          <cell r="J120">
            <v>4.5</v>
          </cell>
          <cell r="L120">
            <v>1.4999999999999999E-2</v>
          </cell>
        </row>
        <row r="121">
          <cell r="B121" t="str">
            <v>1996A0653</v>
          </cell>
          <cell r="F121">
            <v>7.2</v>
          </cell>
          <cell r="G121">
            <v>49.7</v>
          </cell>
          <cell r="H121">
            <v>16</v>
          </cell>
          <cell r="I121">
            <v>27.1</v>
          </cell>
          <cell r="J121">
            <v>4.5</v>
          </cell>
          <cell r="L121">
            <v>1.4999999999999999E-2</v>
          </cell>
        </row>
        <row r="122">
          <cell r="B122" t="str">
            <v>1996A0654</v>
          </cell>
          <cell r="F122">
            <v>7.2</v>
          </cell>
          <cell r="G122">
            <v>49.7</v>
          </cell>
          <cell r="H122">
            <v>16</v>
          </cell>
          <cell r="I122">
            <v>27.1</v>
          </cell>
          <cell r="J122">
            <v>4.5</v>
          </cell>
          <cell r="L122">
            <v>1.4999999999999999E-2</v>
          </cell>
        </row>
        <row r="123">
          <cell r="B123" t="str">
            <v>1997A0001</v>
          </cell>
          <cell r="F123">
            <v>7.5</v>
          </cell>
          <cell r="G123">
            <v>49.9</v>
          </cell>
          <cell r="H123">
            <v>16.399999999999999</v>
          </cell>
          <cell r="I123">
            <v>26.2</v>
          </cell>
          <cell r="J123">
            <v>4.5</v>
          </cell>
          <cell r="L123">
            <v>1.4E-2</v>
          </cell>
        </row>
        <row r="124">
          <cell r="B124" t="str">
            <v>1997A0002</v>
          </cell>
          <cell r="F124">
            <v>7.5</v>
          </cell>
          <cell r="G124">
            <v>49.9</v>
          </cell>
          <cell r="H124">
            <v>16.399999999999999</v>
          </cell>
          <cell r="I124">
            <v>26.2</v>
          </cell>
          <cell r="J124">
            <v>4.5</v>
          </cell>
          <cell r="L124">
            <v>1.4E-2</v>
          </cell>
        </row>
        <row r="125">
          <cell r="B125" t="str">
            <v>1997A0003</v>
          </cell>
          <cell r="F125">
            <v>7.5</v>
          </cell>
          <cell r="G125">
            <v>49.9</v>
          </cell>
          <cell r="H125">
            <v>16.399999999999999</v>
          </cell>
          <cell r="I125">
            <v>26.2</v>
          </cell>
          <cell r="J125">
            <v>4.5</v>
          </cell>
          <cell r="L125">
            <v>1.4E-2</v>
          </cell>
        </row>
        <row r="126">
          <cell r="B126" t="str">
            <v>1997A0004</v>
          </cell>
          <cell r="F126">
            <v>7.5</v>
          </cell>
          <cell r="G126">
            <v>49.9</v>
          </cell>
          <cell r="H126">
            <v>16.399999999999999</v>
          </cell>
          <cell r="I126">
            <v>26.2</v>
          </cell>
          <cell r="J126">
            <v>4.5</v>
          </cell>
          <cell r="L126">
            <v>1.4E-2</v>
          </cell>
        </row>
        <row r="127">
          <cell r="B127" t="str">
            <v>1997A0005</v>
          </cell>
          <cell r="F127">
            <v>7.5</v>
          </cell>
          <cell r="G127">
            <v>49.9</v>
          </cell>
          <cell r="H127">
            <v>16.399999999999999</v>
          </cell>
          <cell r="I127">
            <v>26.2</v>
          </cell>
          <cell r="J127">
            <v>4.5</v>
          </cell>
          <cell r="L127">
            <v>1.4E-2</v>
          </cell>
        </row>
        <row r="128">
          <cell r="B128" t="str">
            <v>1997A0006</v>
          </cell>
          <cell r="F128">
            <v>8.6999999999999993</v>
          </cell>
          <cell r="G128">
            <v>48.7</v>
          </cell>
          <cell r="H128">
            <v>16.2</v>
          </cell>
          <cell r="I128">
            <v>26.4</v>
          </cell>
          <cell r="J128">
            <v>4.5</v>
          </cell>
          <cell r="L128">
            <v>0.01</v>
          </cell>
        </row>
        <row r="129">
          <cell r="B129" t="str">
            <v>1997A0007</v>
          </cell>
          <cell r="F129">
            <v>8.6999999999999993</v>
          </cell>
          <cell r="G129">
            <v>48.7</v>
          </cell>
          <cell r="H129">
            <v>16.2</v>
          </cell>
          <cell r="I129">
            <v>26.4</v>
          </cell>
          <cell r="J129">
            <v>4.5</v>
          </cell>
          <cell r="L129">
            <v>0.01</v>
          </cell>
        </row>
        <row r="130">
          <cell r="B130" t="str">
            <v>1997A0008</v>
          </cell>
          <cell r="F130">
            <v>8.6999999999999993</v>
          </cell>
          <cell r="G130">
            <v>48.7</v>
          </cell>
          <cell r="H130">
            <v>16.2</v>
          </cell>
          <cell r="I130">
            <v>26.4</v>
          </cell>
          <cell r="J130">
            <v>4.5</v>
          </cell>
          <cell r="L130">
            <v>0.01</v>
          </cell>
        </row>
        <row r="131">
          <cell r="B131" t="str">
            <v>1997A0009</v>
          </cell>
          <cell r="F131">
            <v>8.6999999999999993</v>
          </cell>
          <cell r="G131">
            <v>48.7</v>
          </cell>
          <cell r="H131">
            <v>16.2</v>
          </cell>
          <cell r="I131">
            <v>26.4</v>
          </cell>
          <cell r="J131">
            <v>4.5</v>
          </cell>
          <cell r="L131">
            <v>0.01</v>
          </cell>
        </row>
        <row r="132">
          <cell r="B132" t="str">
            <v>1997A0010</v>
          </cell>
          <cell r="F132">
            <v>8.1999999999999993</v>
          </cell>
          <cell r="G132">
            <v>49.5</v>
          </cell>
          <cell r="H132">
            <v>16.2</v>
          </cell>
          <cell r="I132">
            <v>26.1</v>
          </cell>
          <cell r="J132">
            <v>4.5</v>
          </cell>
          <cell r="L132">
            <v>1.4E-2</v>
          </cell>
        </row>
        <row r="133">
          <cell r="B133" t="str">
            <v>1997A0011</v>
          </cell>
          <cell r="F133">
            <v>8.1999999999999993</v>
          </cell>
          <cell r="G133">
            <v>49.5</v>
          </cell>
          <cell r="H133">
            <v>16.2</v>
          </cell>
          <cell r="I133">
            <v>26.1</v>
          </cell>
          <cell r="J133">
            <v>4.5</v>
          </cell>
          <cell r="L133">
            <v>1.4E-2</v>
          </cell>
        </row>
        <row r="134">
          <cell r="B134" t="str">
            <v>1997A0012</v>
          </cell>
          <cell r="F134">
            <v>8.1999999999999993</v>
          </cell>
          <cell r="G134">
            <v>49.5</v>
          </cell>
          <cell r="H134">
            <v>16.2</v>
          </cell>
          <cell r="I134">
            <v>26.1</v>
          </cell>
          <cell r="J134">
            <v>4.5</v>
          </cell>
          <cell r="L134">
            <v>1.4E-2</v>
          </cell>
        </row>
        <row r="135">
          <cell r="B135" t="str">
            <v>1997A0013</v>
          </cell>
          <cell r="F135">
            <v>8.1999999999999993</v>
          </cell>
          <cell r="G135">
            <v>49.5</v>
          </cell>
          <cell r="H135">
            <v>16.2</v>
          </cell>
          <cell r="I135">
            <v>26.1</v>
          </cell>
          <cell r="J135">
            <v>4.5</v>
          </cell>
          <cell r="L135">
            <v>1.4E-2</v>
          </cell>
        </row>
        <row r="136">
          <cell r="B136" t="str">
            <v>1997A0014</v>
          </cell>
          <cell r="F136">
            <v>8.1999999999999993</v>
          </cell>
          <cell r="G136">
            <v>49.5</v>
          </cell>
          <cell r="H136">
            <v>16.2</v>
          </cell>
          <cell r="I136">
            <v>26.1</v>
          </cell>
          <cell r="J136">
            <v>4.5</v>
          </cell>
          <cell r="L136">
            <v>1.4E-2</v>
          </cell>
        </row>
        <row r="137">
          <cell r="B137" t="str">
            <v>1997A0015</v>
          </cell>
          <cell r="F137">
            <v>8</v>
          </cell>
          <cell r="G137">
            <v>49.4</v>
          </cell>
          <cell r="H137">
            <v>15.8</v>
          </cell>
          <cell r="I137">
            <v>26.8</v>
          </cell>
          <cell r="J137">
            <v>4.3</v>
          </cell>
          <cell r="L137">
            <v>1.7000000000000001E-2</v>
          </cell>
        </row>
        <row r="138">
          <cell r="B138" t="str">
            <v>1997A0016</v>
          </cell>
          <cell r="F138">
            <v>8</v>
          </cell>
          <cell r="G138">
            <v>49.4</v>
          </cell>
          <cell r="H138">
            <v>15.8</v>
          </cell>
          <cell r="I138">
            <v>26.8</v>
          </cell>
          <cell r="J138">
            <v>4.3</v>
          </cell>
          <cell r="L138">
            <v>1.7000000000000001E-2</v>
          </cell>
        </row>
        <row r="139">
          <cell r="B139" t="str">
            <v>1997A0017</v>
          </cell>
          <cell r="F139">
            <v>8</v>
          </cell>
          <cell r="G139">
            <v>49.4</v>
          </cell>
          <cell r="H139">
            <v>15.8</v>
          </cell>
          <cell r="I139">
            <v>26.8</v>
          </cell>
          <cell r="J139">
            <v>4.3</v>
          </cell>
          <cell r="L139">
            <v>1.7000000000000001E-2</v>
          </cell>
        </row>
        <row r="140">
          <cell r="B140" t="str">
            <v>1997A0018</v>
          </cell>
          <cell r="F140">
            <v>8</v>
          </cell>
          <cell r="G140">
            <v>49.4</v>
          </cell>
          <cell r="H140">
            <v>15.8</v>
          </cell>
          <cell r="I140">
            <v>26.8</v>
          </cell>
          <cell r="J140">
            <v>4.3</v>
          </cell>
          <cell r="L140">
            <v>1.7000000000000001E-2</v>
          </cell>
        </row>
        <row r="141">
          <cell r="B141" t="str">
            <v>1997A0024</v>
          </cell>
          <cell r="F141">
            <v>8</v>
          </cell>
          <cell r="G141">
            <v>49.4</v>
          </cell>
          <cell r="H141">
            <v>15.8</v>
          </cell>
          <cell r="I141">
            <v>26.8</v>
          </cell>
          <cell r="J141">
            <v>4.3</v>
          </cell>
          <cell r="L141">
            <v>1.7000000000000001E-2</v>
          </cell>
        </row>
        <row r="142">
          <cell r="B142" t="str">
            <v>1997A0025</v>
          </cell>
          <cell r="F142">
            <v>8</v>
          </cell>
          <cell r="G142">
            <v>49.4</v>
          </cell>
          <cell r="H142">
            <v>15.8</v>
          </cell>
          <cell r="I142">
            <v>26.8</v>
          </cell>
          <cell r="J142">
            <v>4.3</v>
          </cell>
          <cell r="L142">
            <v>1.7000000000000001E-2</v>
          </cell>
        </row>
        <row r="143">
          <cell r="B143" t="str">
            <v>1997A0026</v>
          </cell>
          <cell r="F143">
            <v>8</v>
          </cell>
          <cell r="G143">
            <v>49.5</v>
          </cell>
          <cell r="H143">
            <v>16</v>
          </cell>
          <cell r="I143">
            <v>26.5</v>
          </cell>
          <cell r="J143">
            <v>4.5</v>
          </cell>
          <cell r="L143">
            <v>1.4E-2</v>
          </cell>
        </row>
        <row r="144">
          <cell r="B144" t="str">
            <v>1997A0027</v>
          </cell>
          <cell r="F144">
            <v>8</v>
          </cell>
          <cell r="G144">
            <v>49.5</v>
          </cell>
          <cell r="H144">
            <v>16</v>
          </cell>
          <cell r="I144">
            <v>26.5</v>
          </cell>
          <cell r="J144">
            <v>4.5</v>
          </cell>
          <cell r="L144">
            <v>1.4E-2</v>
          </cell>
        </row>
        <row r="145">
          <cell r="B145" t="str">
            <v>1997A0028</v>
          </cell>
          <cell r="F145">
            <v>8</v>
          </cell>
          <cell r="G145">
            <v>49.5</v>
          </cell>
          <cell r="H145">
            <v>16</v>
          </cell>
          <cell r="I145">
            <v>26.5</v>
          </cell>
          <cell r="J145">
            <v>4.5</v>
          </cell>
          <cell r="L145">
            <v>1.4E-2</v>
          </cell>
        </row>
        <row r="146">
          <cell r="B146" t="str">
            <v>1997A0029</v>
          </cell>
          <cell r="F146">
            <v>8</v>
          </cell>
          <cell r="G146">
            <v>49.5</v>
          </cell>
          <cell r="H146">
            <v>16</v>
          </cell>
          <cell r="I146">
            <v>26.5</v>
          </cell>
          <cell r="J146">
            <v>4.5</v>
          </cell>
          <cell r="L146">
            <v>1.4E-2</v>
          </cell>
        </row>
        <row r="147">
          <cell r="B147" t="str">
            <v>1997A0030</v>
          </cell>
          <cell r="F147">
            <v>8</v>
          </cell>
          <cell r="G147">
            <v>49.5</v>
          </cell>
          <cell r="H147">
            <v>16</v>
          </cell>
          <cell r="I147">
            <v>26.5</v>
          </cell>
          <cell r="J147">
            <v>4.5</v>
          </cell>
          <cell r="L147">
            <v>1.4E-2</v>
          </cell>
        </row>
        <row r="148">
          <cell r="B148" t="str">
            <v>1997A0031</v>
          </cell>
          <cell r="F148">
            <v>9.1999999999999993</v>
          </cell>
          <cell r="G148">
            <v>47.3</v>
          </cell>
          <cell r="H148">
            <v>16.600000000000001</v>
          </cell>
          <cell r="I148">
            <v>26.9</v>
          </cell>
          <cell r="J148">
            <v>4.5</v>
          </cell>
          <cell r="L148">
            <v>1.2E-2</v>
          </cell>
        </row>
        <row r="149">
          <cell r="B149" t="str">
            <v>1997A0032</v>
          </cell>
          <cell r="F149">
            <v>9.1999999999999993</v>
          </cell>
          <cell r="G149">
            <v>47.3</v>
          </cell>
          <cell r="H149">
            <v>16.600000000000001</v>
          </cell>
          <cell r="I149">
            <v>26.9</v>
          </cell>
          <cell r="J149">
            <v>4.5</v>
          </cell>
          <cell r="L149">
            <v>1.2E-2</v>
          </cell>
        </row>
        <row r="150">
          <cell r="B150" t="str">
            <v>1997A0033</v>
          </cell>
          <cell r="F150">
            <v>9.1999999999999993</v>
          </cell>
          <cell r="G150">
            <v>47.3</v>
          </cell>
          <cell r="H150">
            <v>16.600000000000001</v>
          </cell>
          <cell r="I150">
            <v>26.9</v>
          </cell>
          <cell r="J150">
            <v>4.5</v>
          </cell>
          <cell r="L150">
            <v>1.2E-2</v>
          </cell>
        </row>
        <row r="151">
          <cell r="B151" t="str">
            <v>1997A0034</v>
          </cell>
          <cell r="F151">
            <v>8.1999999999999993</v>
          </cell>
          <cell r="G151">
            <v>48.1</v>
          </cell>
          <cell r="H151">
            <v>16.8</v>
          </cell>
          <cell r="I151">
            <v>26.9</v>
          </cell>
          <cell r="J151">
            <v>4.5</v>
          </cell>
          <cell r="L151">
            <v>7.0000000000000001E-3</v>
          </cell>
        </row>
        <row r="152">
          <cell r="B152" t="str">
            <v>1997A0035</v>
          </cell>
          <cell r="F152">
            <v>8.1999999999999993</v>
          </cell>
          <cell r="G152">
            <v>48.1</v>
          </cell>
          <cell r="H152">
            <v>16.8</v>
          </cell>
          <cell r="I152">
            <v>26.9</v>
          </cell>
          <cell r="J152">
            <v>4.5</v>
          </cell>
          <cell r="L152">
            <v>7.0000000000000001E-3</v>
          </cell>
        </row>
        <row r="153">
          <cell r="B153" t="str">
            <v>1997A0036</v>
          </cell>
          <cell r="F153">
            <v>8.1999999999999993</v>
          </cell>
          <cell r="G153">
            <v>48.1</v>
          </cell>
          <cell r="H153">
            <v>16.8</v>
          </cell>
          <cell r="I153">
            <v>26.9</v>
          </cell>
          <cell r="J153">
            <v>4.5</v>
          </cell>
          <cell r="L153">
            <v>7.0000000000000001E-3</v>
          </cell>
        </row>
        <row r="154">
          <cell r="B154" t="str">
            <v>1997A0037</v>
          </cell>
          <cell r="F154">
            <v>8.1999999999999993</v>
          </cell>
          <cell r="G154">
            <v>48.1</v>
          </cell>
          <cell r="H154">
            <v>16.8</v>
          </cell>
          <cell r="I154">
            <v>26.9</v>
          </cell>
          <cell r="J154">
            <v>4.5</v>
          </cell>
          <cell r="L154">
            <v>7.0000000000000001E-3</v>
          </cell>
        </row>
        <row r="155">
          <cell r="B155" t="str">
            <v>1997A0038</v>
          </cell>
          <cell r="F155">
            <v>8.1999999999999993</v>
          </cell>
          <cell r="G155">
            <v>48.1</v>
          </cell>
          <cell r="H155">
            <v>16.8</v>
          </cell>
          <cell r="I155">
            <v>26.9</v>
          </cell>
          <cell r="J155">
            <v>4.5</v>
          </cell>
          <cell r="L155">
            <v>7.0000000000000001E-3</v>
          </cell>
        </row>
        <row r="156">
          <cell r="B156" t="str">
            <v>1997A0039</v>
          </cell>
          <cell r="F156">
            <v>8.4</v>
          </cell>
          <cell r="G156">
            <v>47.7</v>
          </cell>
          <cell r="H156">
            <v>16.600000000000001</v>
          </cell>
          <cell r="I156">
            <v>27.3</v>
          </cell>
          <cell r="J156">
            <v>4.4000000000000004</v>
          </cell>
          <cell r="L156">
            <v>1.4E-2</v>
          </cell>
        </row>
        <row r="157">
          <cell r="B157" t="str">
            <v>1997A0040</v>
          </cell>
          <cell r="F157">
            <v>8.4</v>
          </cell>
          <cell r="G157">
            <v>47.7</v>
          </cell>
          <cell r="H157">
            <v>16.600000000000001</v>
          </cell>
          <cell r="I157">
            <v>27.3</v>
          </cell>
          <cell r="J157">
            <v>4.4000000000000004</v>
          </cell>
          <cell r="L157">
            <v>1.4E-2</v>
          </cell>
        </row>
        <row r="158">
          <cell r="B158" t="str">
            <v>1997A0041</v>
          </cell>
          <cell r="F158">
            <v>8.4</v>
          </cell>
          <cell r="G158">
            <v>47.7</v>
          </cell>
          <cell r="H158">
            <v>16.600000000000001</v>
          </cell>
          <cell r="I158">
            <v>27.3</v>
          </cell>
          <cell r="J158">
            <v>4.4000000000000004</v>
          </cell>
          <cell r="L158">
            <v>1.4E-2</v>
          </cell>
        </row>
        <row r="159">
          <cell r="B159" t="str">
            <v>1997A0042</v>
          </cell>
          <cell r="F159" t="str">
            <v/>
          </cell>
          <cell r="G159" t="str">
            <v/>
          </cell>
          <cell r="H159" t="str">
            <v/>
          </cell>
          <cell r="I159" t="str">
            <v/>
          </cell>
          <cell r="J159" t="str">
            <v/>
          </cell>
          <cell r="L159" t="str">
            <v/>
          </cell>
        </row>
        <row r="160">
          <cell r="B160" t="str">
            <v>1997A0043</v>
          </cell>
          <cell r="F160" t="str">
            <v/>
          </cell>
          <cell r="G160" t="str">
            <v/>
          </cell>
          <cell r="H160" t="str">
            <v/>
          </cell>
          <cell r="I160" t="str">
            <v/>
          </cell>
          <cell r="J160" t="str">
            <v/>
          </cell>
          <cell r="L160" t="str">
            <v/>
          </cell>
        </row>
        <row r="161">
          <cell r="B161" t="str">
            <v>1997A0044</v>
          </cell>
          <cell r="F161" t="str">
            <v/>
          </cell>
          <cell r="G161" t="str">
            <v/>
          </cell>
          <cell r="H161" t="str">
            <v/>
          </cell>
          <cell r="I161" t="str">
            <v/>
          </cell>
          <cell r="J161" t="str">
            <v/>
          </cell>
          <cell r="L161" t="str">
            <v/>
          </cell>
        </row>
        <row r="162">
          <cell r="B162" t="str">
            <v>1997A0045</v>
          </cell>
          <cell r="F162" t="str">
            <v/>
          </cell>
          <cell r="G162" t="str">
            <v/>
          </cell>
          <cell r="H162" t="str">
            <v/>
          </cell>
          <cell r="I162" t="str">
            <v/>
          </cell>
          <cell r="J162" t="str">
            <v/>
          </cell>
          <cell r="L162" t="str">
            <v/>
          </cell>
        </row>
        <row r="163">
          <cell r="B163" t="str">
            <v>1997A0046</v>
          </cell>
          <cell r="F163" t="str">
            <v/>
          </cell>
          <cell r="G163" t="str">
            <v/>
          </cell>
          <cell r="H163" t="str">
            <v/>
          </cell>
          <cell r="I163" t="str">
            <v/>
          </cell>
          <cell r="J163" t="str">
            <v/>
          </cell>
          <cell r="L163" t="str">
            <v/>
          </cell>
        </row>
        <row r="164">
          <cell r="B164" t="str">
            <v>1997A0047</v>
          </cell>
          <cell r="F164" t="str">
            <v/>
          </cell>
          <cell r="G164" t="str">
            <v/>
          </cell>
          <cell r="H164" t="str">
            <v/>
          </cell>
          <cell r="I164" t="str">
            <v/>
          </cell>
          <cell r="J164" t="str">
            <v/>
          </cell>
          <cell r="L164" t="str">
            <v/>
          </cell>
        </row>
        <row r="165">
          <cell r="B165" t="str">
            <v>1997A0048</v>
          </cell>
          <cell r="F165" t="str">
            <v/>
          </cell>
          <cell r="G165" t="str">
            <v/>
          </cell>
          <cell r="H165" t="str">
            <v/>
          </cell>
          <cell r="I165" t="str">
            <v/>
          </cell>
          <cell r="J165" t="str">
            <v/>
          </cell>
          <cell r="L165" t="str">
            <v/>
          </cell>
        </row>
        <row r="166">
          <cell r="B166" t="str">
            <v>1997A0049</v>
          </cell>
          <cell r="F166" t="str">
            <v/>
          </cell>
          <cell r="G166" t="str">
            <v/>
          </cell>
          <cell r="H166" t="str">
            <v/>
          </cell>
          <cell r="I166" t="str">
            <v/>
          </cell>
          <cell r="J166" t="str">
            <v/>
          </cell>
          <cell r="L166" t="str">
            <v/>
          </cell>
        </row>
        <row r="167">
          <cell r="B167" t="str">
            <v>1997A0050</v>
          </cell>
          <cell r="F167" t="str">
            <v/>
          </cell>
          <cell r="G167" t="str">
            <v/>
          </cell>
          <cell r="H167" t="str">
            <v/>
          </cell>
          <cell r="I167" t="str">
            <v/>
          </cell>
          <cell r="J167" t="str">
            <v/>
          </cell>
          <cell r="L167" t="str">
            <v/>
          </cell>
        </row>
        <row r="168">
          <cell r="B168" t="str">
            <v>1997A0051</v>
          </cell>
          <cell r="F168" t="str">
            <v/>
          </cell>
          <cell r="G168" t="str">
            <v/>
          </cell>
          <cell r="H168" t="str">
            <v/>
          </cell>
          <cell r="I168" t="str">
            <v/>
          </cell>
          <cell r="J168" t="str">
            <v/>
          </cell>
          <cell r="L168" t="str">
            <v/>
          </cell>
        </row>
        <row r="169">
          <cell r="B169" t="str">
            <v>1997A0052</v>
          </cell>
          <cell r="F169">
            <v>8.3000000000000007</v>
          </cell>
          <cell r="G169">
            <v>49.4</v>
          </cell>
          <cell r="H169">
            <v>16.2</v>
          </cell>
          <cell r="I169">
            <v>26.1</v>
          </cell>
          <cell r="J169">
            <v>4.4000000000000004</v>
          </cell>
          <cell r="L169">
            <v>1.4E-2</v>
          </cell>
        </row>
        <row r="170">
          <cell r="B170" t="str">
            <v>1997A0053</v>
          </cell>
          <cell r="F170">
            <v>8.3000000000000007</v>
          </cell>
          <cell r="G170">
            <v>49.4</v>
          </cell>
          <cell r="H170">
            <v>16.2</v>
          </cell>
          <cell r="I170">
            <v>26.1</v>
          </cell>
          <cell r="J170">
            <v>4.4000000000000004</v>
          </cell>
          <cell r="L170">
            <v>1.4E-2</v>
          </cell>
        </row>
        <row r="171">
          <cell r="B171" t="str">
            <v>1997A0054</v>
          </cell>
          <cell r="F171">
            <v>8.3000000000000007</v>
          </cell>
          <cell r="G171">
            <v>49.4</v>
          </cell>
          <cell r="H171">
            <v>16.2</v>
          </cell>
          <cell r="I171">
            <v>26.1</v>
          </cell>
          <cell r="J171">
            <v>4.4000000000000004</v>
          </cell>
          <cell r="L171">
            <v>1.4E-2</v>
          </cell>
        </row>
        <row r="172">
          <cell r="B172" t="str">
            <v>1997A0055</v>
          </cell>
          <cell r="F172" t="str">
            <v/>
          </cell>
          <cell r="G172" t="str">
            <v/>
          </cell>
          <cell r="H172" t="str">
            <v/>
          </cell>
          <cell r="I172" t="str">
            <v/>
          </cell>
          <cell r="J172" t="str">
            <v/>
          </cell>
          <cell r="L172" t="str">
            <v/>
          </cell>
        </row>
        <row r="173">
          <cell r="B173" t="str">
            <v>1997A0056</v>
          </cell>
          <cell r="F173" t="str">
            <v/>
          </cell>
          <cell r="G173" t="str">
            <v/>
          </cell>
          <cell r="H173" t="str">
            <v/>
          </cell>
          <cell r="I173" t="str">
            <v/>
          </cell>
          <cell r="J173" t="str">
            <v/>
          </cell>
          <cell r="L173" t="str">
            <v/>
          </cell>
        </row>
        <row r="174">
          <cell r="B174" t="str">
            <v>1997A0062</v>
          </cell>
          <cell r="F174" t="str">
            <v/>
          </cell>
          <cell r="G174" t="str">
            <v/>
          </cell>
          <cell r="H174" t="str">
            <v/>
          </cell>
          <cell r="I174" t="str">
            <v/>
          </cell>
          <cell r="J174" t="str">
            <v/>
          </cell>
          <cell r="L174" t="str">
            <v/>
          </cell>
        </row>
        <row r="175">
          <cell r="B175" t="str">
            <v>1997A0063</v>
          </cell>
          <cell r="F175" t="str">
            <v/>
          </cell>
          <cell r="G175" t="str">
            <v/>
          </cell>
          <cell r="H175" t="str">
            <v/>
          </cell>
          <cell r="I175" t="str">
            <v/>
          </cell>
          <cell r="J175" t="str">
            <v/>
          </cell>
          <cell r="L175" t="str">
            <v/>
          </cell>
        </row>
        <row r="176">
          <cell r="B176" t="str">
            <v>1997A0064</v>
          </cell>
          <cell r="F176" t="str">
            <v/>
          </cell>
          <cell r="G176" t="str">
            <v/>
          </cell>
          <cell r="H176" t="str">
            <v/>
          </cell>
          <cell r="I176" t="str">
            <v/>
          </cell>
          <cell r="J176" t="str">
            <v/>
          </cell>
          <cell r="L176" t="str">
            <v/>
          </cell>
        </row>
        <row r="177">
          <cell r="B177" t="str">
            <v>1997A0065</v>
          </cell>
          <cell r="F177" t="str">
            <v/>
          </cell>
          <cell r="G177" t="str">
            <v/>
          </cell>
          <cell r="H177" t="str">
            <v/>
          </cell>
          <cell r="I177" t="str">
            <v/>
          </cell>
          <cell r="J177" t="str">
            <v/>
          </cell>
          <cell r="L177" t="str">
            <v/>
          </cell>
        </row>
        <row r="178">
          <cell r="B178" t="str">
            <v>1997A0066</v>
          </cell>
          <cell r="F178" t="str">
            <v/>
          </cell>
          <cell r="G178" t="str">
            <v/>
          </cell>
          <cell r="H178" t="str">
            <v/>
          </cell>
          <cell r="I178" t="str">
            <v/>
          </cell>
          <cell r="J178" t="str">
            <v/>
          </cell>
          <cell r="L178" t="str">
            <v/>
          </cell>
        </row>
        <row r="179">
          <cell r="B179" t="str">
            <v>1997A0067</v>
          </cell>
          <cell r="F179" t="str">
            <v/>
          </cell>
          <cell r="G179" t="str">
            <v/>
          </cell>
          <cell r="H179" t="str">
            <v/>
          </cell>
          <cell r="I179" t="str">
            <v/>
          </cell>
          <cell r="J179" t="str">
            <v/>
          </cell>
          <cell r="L179" t="str">
            <v/>
          </cell>
        </row>
        <row r="180">
          <cell r="B180" t="str">
            <v>1997A0068</v>
          </cell>
          <cell r="F180" t="str">
            <v/>
          </cell>
          <cell r="G180" t="str">
            <v/>
          </cell>
          <cell r="H180" t="str">
            <v/>
          </cell>
          <cell r="I180" t="str">
            <v/>
          </cell>
          <cell r="J180" t="str">
            <v/>
          </cell>
          <cell r="L180" t="str">
            <v/>
          </cell>
        </row>
        <row r="181">
          <cell r="B181" t="str">
            <v>1997A0069</v>
          </cell>
          <cell r="F181" t="str">
            <v/>
          </cell>
          <cell r="G181" t="str">
            <v/>
          </cell>
          <cell r="H181" t="str">
            <v/>
          </cell>
          <cell r="I181" t="str">
            <v/>
          </cell>
          <cell r="J181" t="str">
            <v/>
          </cell>
          <cell r="L181" t="str">
            <v/>
          </cell>
        </row>
        <row r="182">
          <cell r="B182" t="str">
            <v>1997A0070</v>
          </cell>
          <cell r="F182" t="str">
            <v/>
          </cell>
          <cell r="G182" t="str">
            <v/>
          </cell>
          <cell r="H182" t="str">
            <v/>
          </cell>
          <cell r="I182" t="str">
            <v/>
          </cell>
          <cell r="J182" t="str">
            <v/>
          </cell>
          <cell r="L182" t="str">
            <v/>
          </cell>
        </row>
        <row r="183">
          <cell r="B183" t="str">
            <v>1997A0071</v>
          </cell>
          <cell r="F183" t="str">
            <v/>
          </cell>
          <cell r="G183" t="str">
            <v/>
          </cell>
          <cell r="H183" t="str">
            <v/>
          </cell>
          <cell r="I183" t="str">
            <v/>
          </cell>
          <cell r="J183" t="str">
            <v/>
          </cell>
          <cell r="L183" t="str">
            <v/>
          </cell>
        </row>
        <row r="184">
          <cell r="B184" t="str">
            <v>1997A0072</v>
          </cell>
          <cell r="F184" t="str">
            <v/>
          </cell>
          <cell r="G184" t="str">
            <v/>
          </cell>
          <cell r="H184" t="str">
            <v/>
          </cell>
          <cell r="I184" t="str">
            <v/>
          </cell>
          <cell r="J184" t="str">
            <v/>
          </cell>
          <cell r="L184" t="str">
            <v/>
          </cell>
        </row>
        <row r="185">
          <cell r="B185" t="str">
            <v>1997A0073</v>
          </cell>
          <cell r="F185" t="str">
            <v/>
          </cell>
          <cell r="G185" t="str">
            <v/>
          </cell>
          <cell r="H185" t="str">
            <v/>
          </cell>
          <cell r="I185" t="str">
            <v/>
          </cell>
          <cell r="J185" t="str">
            <v/>
          </cell>
          <cell r="L185" t="str">
            <v/>
          </cell>
        </row>
        <row r="186">
          <cell r="B186" t="str">
            <v>1997A0078</v>
          </cell>
          <cell r="F186" t="str">
            <v/>
          </cell>
          <cell r="G186" t="str">
            <v/>
          </cell>
          <cell r="H186" t="str">
            <v/>
          </cell>
          <cell r="I186" t="str">
            <v/>
          </cell>
          <cell r="J186" t="str">
            <v/>
          </cell>
          <cell r="L186" t="str">
            <v/>
          </cell>
        </row>
        <row r="187">
          <cell r="B187" t="str">
            <v>1997A0079</v>
          </cell>
          <cell r="F187" t="str">
            <v/>
          </cell>
          <cell r="G187" t="str">
            <v/>
          </cell>
          <cell r="H187" t="str">
            <v/>
          </cell>
          <cell r="I187" t="str">
            <v/>
          </cell>
          <cell r="J187" t="str">
            <v/>
          </cell>
          <cell r="L187" t="str">
            <v/>
          </cell>
        </row>
        <row r="188">
          <cell r="B188" t="str">
            <v>1997A0080</v>
          </cell>
          <cell r="F188" t="str">
            <v/>
          </cell>
          <cell r="G188" t="str">
            <v/>
          </cell>
          <cell r="H188" t="str">
            <v/>
          </cell>
          <cell r="I188" t="str">
            <v/>
          </cell>
          <cell r="J188" t="str">
            <v/>
          </cell>
          <cell r="L188" t="str">
            <v/>
          </cell>
        </row>
        <row r="189">
          <cell r="B189" t="str">
            <v>1997A0084</v>
          </cell>
          <cell r="F189" t="str">
            <v/>
          </cell>
          <cell r="G189" t="str">
            <v/>
          </cell>
          <cell r="H189" t="str">
            <v/>
          </cell>
          <cell r="I189" t="str">
            <v/>
          </cell>
          <cell r="J189" t="str">
            <v/>
          </cell>
          <cell r="L189" t="str">
            <v/>
          </cell>
        </row>
        <row r="190">
          <cell r="B190" t="str">
            <v>1997A0085</v>
          </cell>
          <cell r="F190" t="str">
            <v/>
          </cell>
          <cell r="G190" t="str">
            <v/>
          </cell>
          <cell r="H190" t="str">
            <v/>
          </cell>
          <cell r="I190" t="str">
            <v/>
          </cell>
          <cell r="J190" t="str">
            <v/>
          </cell>
          <cell r="L190" t="str">
            <v/>
          </cell>
        </row>
        <row r="191">
          <cell r="B191" t="str">
            <v>1997A0086</v>
          </cell>
          <cell r="F191">
            <v>8.6999999999999993</v>
          </cell>
          <cell r="G191">
            <v>48.2</v>
          </cell>
          <cell r="H191">
            <v>16.399999999999999</v>
          </cell>
          <cell r="I191">
            <v>26.7</v>
          </cell>
          <cell r="J191">
            <v>4.5</v>
          </cell>
          <cell r="L191">
            <v>1.7000000000000001E-2</v>
          </cell>
        </row>
        <row r="192">
          <cell r="B192" t="str">
            <v>1997A0087</v>
          </cell>
          <cell r="F192">
            <v>8.6999999999999993</v>
          </cell>
          <cell r="G192">
            <v>48.2</v>
          </cell>
          <cell r="H192">
            <v>16.399999999999999</v>
          </cell>
          <cell r="I192">
            <v>26.7</v>
          </cell>
          <cell r="J192">
            <v>4.5</v>
          </cell>
          <cell r="L192">
            <v>1.7000000000000001E-2</v>
          </cell>
        </row>
        <row r="193">
          <cell r="B193" t="str">
            <v>1997A0088</v>
          </cell>
          <cell r="F193">
            <v>8.6999999999999993</v>
          </cell>
          <cell r="G193">
            <v>48.2</v>
          </cell>
          <cell r="H193">
            <v>16.399999999999999</v>
          </cell>
          <cell r="I193">
            <v>26.7</v>
          </cell>
          <cell r="J193">
            <v>4.5</v>
          </cell>
          <cell r="L193">
            <v>1.7000000000000001E-2</v>
          </cell>
        </row>
        <row r="194">
          <cell r="B194" t="str">
            <v>1997A0089</v>
          </cell>
          <cell r="F194">
            <v>8.6999999999999993</v>
          </cell>
          <cell r="G194">
            <v>48.2</v>
          </cell>
          <cell r="H194">
            <v>16.399999999999999</v>
          </cell>
          <cell r="I194">
            <v>26.7</v>
          </cell>
          <cell r="J194">
            <v>4.5</v>
          </cell>
          <cell r="L194">
            <v>1.7000000000000001E-2</v>
          </cell>
        </row>
        <row r="195">
          <cell r="B195" t="str">
            <v>1997A0093</v>
          </cell>
          <cell r="F195">
            <v>8.6999999999999993</v>
          </cell>
          <cell r="G195">
            <v>48.2</v>
          </cell>
          <cell r="H195">
            <v>16.399999999999999</v>
          </cell>
          <cell r="I195">
            <v>26.7</v>
          </cell>
          <cell r="J195">
            <v>4.5</v>
          </cell>
          <cell r="L195">
            <v>1.7000000000000001E-2</v>
          </cell>
        </row>
        <row r="196">
          <cell r="B196" t="str">
            <v>1997A0094</v>
          </cell>
          <cell r="F196">
            <v>8.6</v>
          </cell>
          <cell r="G196">
            <v>48.1</v>
          </cell>
          <cell r="H196">
            <v>16.3</v>
          </cell>
          <cell r="I196">
            <v>27</v>
          </cell>
          <cell r="J196">
            <v>4.5999999999999996</v>
          </cell>
          <cell r="L196">
            <v>1.2999999999999999E-2</v>
          </cell>
        </row>
        <row r="197">
          <cell r="B197" t="str">
            <v>1997A0095</v>
          </cell>
          <cell r="F197">
            <v>8.6</v>
          </cell>
          <cell r="G197">
            <v>48.1</v>
          </cell>
          <cell r="H197">
            <v>16.3</v>
          </cell>
          <cell r="I197">
            <v>27</v>
          </cell>
          <cell r="J197">
            <v>4.5999999999999996</v>
          </cell>
          <cell r="L197">
            <v>1.2999999999999999E-2</v>
          </cell>
        </row>
        <row r="198">
          <cell r="B198" t="str">
            <v>1997A0099</v>
          </cell>
          <cell r="F198">
            <v>8.6</v>
          </cell>
          <cell r="G198">
            <v>48.1</v>
          </cell>
          <cell r="H198">
            <v>16.3</v>
          </cell>
          <cell r="I198">
            <v>27</v>
          </cell>
          <cell r="J198">
            <v>4.5999999999999996</v>
          </cell>
          <cell r="L198">
            <v>1.2999999999999999E-2</v>
          </cell>
        </row>
        <row r="199">
          <cell r="B199" t="str">
            <v>1997A0100</v>
          </cell>
          <cell r="F199">
            <v>8.6</v>
          </cell>
          <cell r="G199">
            <v>48.1</v>
          </cell>
          <cell r="H199">
            <v>16.3</v>
          </cell>
          <cell r="I199">
            <v>27</v>
          </cell>
          <cell r="J199">
            <v>4.5999999999999996</v>
          </cell>
          <cell r="L199">
            <v>1.2999999999999999E-2</v>
          </cell>
        </row>
        <row r="200">
          <cell r="B200" t="str">
            <v>1997A0101</v>
          </cell>
          <cell r="F200">
            <v>8.6</v>
          </cell>
          <cell r="G200">
            <v>48.1</v>
          </cell>
          <cell r="H200">
            <v>16.3</v>
          </cell>
          <cell r="I200">
            <v>27</v>
          </cell>
          <cell r="J200">
            <v>4.5999999999999996</v>
          </cell>
          <cell r="L200">
            <v>1.2999999999999999E-2</v>
          </cell>
        </row>
        <row r="201">
          <cell r="B201" t="str">
            <v>1997A0102</v>
          </cell>
          <cell r="F201">
            <v>8.1999999999999993</v>
          </cell>
          <cell r="G201">
            <v>49.4</v>
          </cell>
          <cell r="H201">
            <v>16.5</v>
          </cell>
          <cell r="I201">
            <v>25.9</v>
          </cell>
          <cell r="J201">
            <v>4.5</v>
          </cell>
          <cell r="L201">
            <v>1.2E-2</v>
          </cell>
        </row>
        <row r="202">
          <cell r="B202" t="str">
            <v>1997A0103</v>
          </cell>
          <cell r="F202">
            <v>8.1999999999999993</v>
          </cell>
          <cell r="G202">
            <v>49.4</v>
          </cell>
          <cell r="H202">
            <v>16.5</v>
          </cell>
          <cell r="I202">
            <v>25.9</v>
          </cell>
          <cell r="J202">
            <v>4.5</v>
          </cell>
          <cell r="L202">
            <v>1.2E-2</v>
          </cell>
        </row>
        <row r="203">
          <cell r="B203" t="str">
            <v>1997A0104</v>
          </cell>
          <cell r="F203">
            <v>8.1999999999999993</v>
          </cell>
          <cell r="G203">
            <v>49.4</v>
          </cell>
          <cell r="H203">
            <v>16.5</v>
          </cell>
          <cell r="I203">
            <v>25.9</v>
          </cell>
          <cell r="J203">
            <v>4.5</v>
          </cell>
          <cell r="L203">
            <v>1.2E-2</v>
          </cell>
        </row>
        <row r="204">
          <cell r="B204" t="str">
            <v>1997A0105</v>
          </cell>
          <cell r="F204">
            <v>8.1</v>
          </cell>
          <cell r="G204">
            <v>48.9</v>
          </cell>
          <cell r="H204">
            <v>16.399999999999999</v>
          </cell>
          <cell r="I204">
            <v>26.6</v>
          </cell>
          <cell r="J204">
            <v>4.4000000000000004</v>
          </cell>
          <cell r="L204">
            <v>1.4999999999999999E-2</v>
          </cell>
        </row>
        <row r="205">
          <cell r="B205" t="str">
            <v>1997A0106</v>
          </cell>
          <cell r="F205">
            <v>8.1</v>
          </cell>
          <cell r="G205">
            <v>48.9</v>
          </cell>
          <cell r="H205">
            <v>16.399999999999999</v>
          </cell>
          <cell r="I205">
            <v>26.6</v>
          </cell>
          <cell r="J205">
            <v>4.4000000000000004</v>
          </cell>
          <cell r="L205">
            <v>1.4999999999999999E-2</v>
          </cell>
        </row>
        <row r="206">
          <cell r="B206" t="str">
            <v>1997A0107</v>
          </cell>
          <cell r="F206">
            <v>8.1</v>
          </cell>
          <cell r="G206">
            <v>48.9</v>
          </cell>
          <cell r="H206">
            <v>16.399999999999999</v>
          </cell>
          <cell r="I206">
            <v>26.6</v>
          </cell>
          <cell r="J206">
            <v>4.4000000000000004</v>
          </cell>
          <cell r="L206">
            <v>1.4999999999999999E-2</v>
          </cell>
        </row>
        <row r="207">
          <cell r="B207" t="str">
            <v>1997A0108</v>
          </cell>
          <cell r="F207">
            <v>8.1</v>
          </cell>
          <cell r="G207">
            <v>48.9</v>
          </cell>
          <cell r="H207">
            <v>16.399999999999999</v>
          </cell>
          <cell r="I207">
            <v>26.6</v>
          </cell>
          <cell r="J207">
            <v>4.4000000000000004</v>
          </cell>
          <cell r="L207">
            <v>1.4999999999999999E-2</v>
          </cell>
        </row>
        <row r="208">
          <cell r="B208" t="str">
            <v>1997A0109</v>
          </cell>
          <cell r="F208">
            <v>8.6999999999999993</v>
          </cell>
          <cell r="G208">
            <v>48.3</v>
          </cell>
          <cell r="H208">
            <v>16.600000000000001</v>
          </cell>
          <cell r="I208">
            <v>26.4</v>
          </cell>
          <cell r="J208">
            <v>4.5999999999999996</v>
          </cell>
          <cell r="L208">
            <v>1.4E-2</v>
          </cell>
        </row>
        <row r="209">
          <cell r="B209" t="str">
            <v>1997A0110</v>
          </cell>
          <cell r="F209">
            <v>8.6999999999999993</v>
          </cell>
          <cell r="G209">
            <v>48.3</v>
          </cell>
          <cell r="H209">
            <v>16.600000000000001</v>
          </cell>
          <cell r="I209">
            <v>26.4</v>
          </cell>
          <cell r="J209">
            <v>4.5999999999999996</v>
          </cell>
          <cell r="L209">
            <v>1.4E-2</v>
          </cell>
        </row>
        <row r="210">
          <cell r="B210" t="str">
            <v>1997A0114</v>
          </cell>
          <cell r="F210">
            <v>8.6999999999999993</v>
          </cell>
          <cell r="G210">
            <v>48.3</v>
          </cell>
          <cell r="H210">
            <v>16.600000000000001</v>
          </cell>
          <cell r="I210">
            <v>26.4</v>
          </cell>
          <cell r="J210">
            <v>4.5999999999999996</v>
          </cell>
          <cell r="L210">
            <v>1.4E-2</v>
          </cell>
        </row>
        <row r="211">
          <cell r="B211" t="str">
            <v>1997A0115</v>
          </cell>
          <cell r="F211">
            <v>8.6999999999999993</v>
          </cell>
          <cell r="G211">
            <v>48.3</v>
          </cell>
          <cell r="H211">
            <v>16.600000000000001</v>
          </cell>
          <cell r="I211">
            <v>26.4</v>
          </cell>
          <cell r="J211">
            <v>4.5999999999999996</v>
          </cell>
          <cell r="L211">
            <v>1.4E-2</v>
          </cell>
        </row>
        <row r="212">
          <cell r="B212" t="str">
            <v>1997A0116</v>
          </cell>
          <cell r="F212">
            <v>8.6999999999999993</v>
          </cell>
          <cell r="G212">
            <v>48.3</v>
          </cell>
          <cell r="H212">
            <v>16.600000000000001</v>
          </cell>
          <cell r="I212">
            <v>26.4</v>
          </cell>
          <cell r="J212">
            <v>4.5999999999999996</v>
          </cell>
          <cell r="L212">
            <v>1.4E-2</v>
          </cell>
        </row>
        <row r="213">
          <cell r="B213" t="str">
            <v>1997A0117</v>
          </cell>
          <cell r="F213">
            <v>8.8000000000000007</v>
          </cell>
          <cell r="G213">
            <v>48.6</v>
          </cell>
          <cell r="H213">
            <v>16.2</v>
          </cell>
          <cell r="I213">
            <v>26.4</v>
          </cell>
          <cell r="J213">
            <v>4.5</v>
          </cell>
          <cell r="L213">
            <v>1.4999999999999999E-2</v>
          </cell>
        </row>
        <row r="214">
          <cell r="B214" t="str">
            <v>1997A0118</v>
          </cell>
          <cell r="F214">
            <v>8.8000000000000007</v>
          </cell>
          <cell r="G214">
            <v>48.6</v>
          </cell>
          <cell r="H214">
            <v>16.2</v>
          </cell>
          <cell r="I214">
            <v>26.4</v>
          </cell>
          <cell r="J214">
            <v>4.5</v>
          </cell>
          <cell r="L214">
            <v>1.4999999999999999E-2</v>
          </cell>
        </row>
        <row r="215">
          <cell r="B215" t="str">
            <v>1997A0119</v>
          </cell>
          <cell r="F215">
            <v>8.8000000000000007</v>
          </cell>
          <cell r="G215">
            <v>48.6</v>
          </cell>
          <cell r="H215">
            <v>16.2</v>
          </cell>
          <cell r="I215">
            <v>26.4</v>
          </cell>
          <cell r="J215">
            <v>4.5</v>
          </cell>
          <cell r="L215">
            <v>1.4999999999999999E-2</v>
          </cell>
        </row>
        <row r="216">
          <cell r="B216" t="str">
            <v>1997A0120</v>
          </cell>
          <cell r="F216">
            <v>8.6999999999999993</v>
          </cell>
          <cell r="G216">
            <v>48.1</v>
          </cell>
          <cell r="H216">
            <v>16.7</v>
          </cell>
          <cell r="I216">
            <v>26.5</v>
          </cell>
          <cell r="J216">
            <v>4.5</v>
          </cell>
          <cell r="L216">
            <v>1.2999999999999999E-2</v>
          </cell>
        </row>
        <row r="217">
          <cell r="B217" t="str">
            <v>1997A0121</v>
          </cell>
          <cell r="F217">
            <v>8.6999999999999993</v>
          </cell>
          <cell r="G217">
            <v>48.1</v>
          </cell>
          <cell r="H217">
            <v>16.7</v>
          </cell>
          <cell r="I217">
            <v>26.5</v>
          </cell>
          <cell r="J217">
            <v>4.5</v>
          </cell>
          <cell r="L217">
            <v>1.2999999999999999E-2</v>
          </cell>
        </row>
        <row r="218">
          <cell r="B218" t="str">
            <v>1997A0122</v>
          </cell>
          <cell r="F218">
            <v>8.6999999999999993</v>
          </cell>
          <cell r="G218">
            <v>48.1</v>
          </cell>
          <cell r="H218">
            <v>16.7</v>
          </cell>
          <cell r="I218">
            <v>26.5</v>
          </cell>
          <cell r="J218">
            <v>4.5</v>
          </cell>
          <cell r="L218">
            <v>1.2999999999999999E-2</v>
          </cell>
        </row>
        <row r="219">
          <cell r="B219" t="str">
            <v>1997A0123</v>
          </cell>
          <cell r="F219">
            <v>8.6999999999999993</v>
          </cell>
          <cell r="G219">
            <v>48.1</v>
          </cell>
          <cell r="H219">
            <v>16.7</v>
          </cell>
          <cell r="I219">
            <v>26.5</v>
          </cell>
          <cell r="J219">
            <v>4.5</v>
          </cell>
          <cell r="L219">
            <v>1.2999999999999999E-2</v>
          </cell>
        </row>
        <row r="220">
          <cell r="B220" t="str">
            <v>1997A0124</v>
          </cell>
          <cell r="F220">
            <v>8.6999999999999993</v>
          </cell>
          <cell r="G220">
            <v>48.1</v>
          </cell>
          <cell r="H220">
            <v>16.7</v>
          </cell>
          <cell r="I220">
            <v>26.5</v>
          </cell>
          <cell r="J220">
            <v>4.5</v>
          </cell>
          <cell r="L220">
            <v>1.2999999999999999E-2</v>
          </cell>
        </row>
        <row r="221">
          <cell r="B221" t="str">
            <v>1997A0125</v>
          </cell>
          <cell r="F221">
            <v>7.7</v>
          </cell>
          <cell r="G221">
            <v>48.3</v>
          </cell>
          <cell r="H221">
            <v>17</v>
          </cell>
          <cell r="I221">
            <v>27</v>
          </cell>
          <cell r="J221">
            <v>4.5999999999999996</v>
          </cell>
          <cell r="L221">
            <v>1.2E-2</v>
          </cell>
        </row>
        <row r="222">
          <cell r="B222" t="str">
            <v>1997A0126</v>
          </cell>
          <cell r="F222">
            <v>7.7</v>
          </cell>
          <cell r="G222">
            <v>48.3</v>
          </cell>
          <cell r="H222">
            <v>17</v>
          </cell>
          <cell r="I222">
            <v>27</v>
          </cell>
          <cell r="J222">
            <v>4.5999999999999996</v>
          </cell>
          <cell r="L222">
            <v>1.2E-2</v>
          </cell>
        </row>
        <row r="223">
          <cell r="B223" t="str">
            <v>1997A0127</v>
          </cell>
          <cell r="F223">
            <v>7.7</v>
          </cell>
          <cell r="G223">
            <v>48.3</v>
          </cell>
          <cell r="H223">
            <v>17</v>
          </cell>
          <cell r="I223">
            <v>27</v>
          </cell>
          <cell r="J223">
            <v>4.5999999999999996</v>
          </cell>
          <cell r="L223">
            <v>1.2E-2</v>
          </cell>
        </row>
        <row r="224">
          <cell r="B224" t="str">
            <v>1997A0128</v>
          </cell>
          <cell r="F224">
            <v>7.7</v>
          </cell>
          <cell r="G224">
            <v>48.3</v>
          </cell>
          <cell r="H224">
            <v>17</v>
          </cell>
          <cell r="I224">
            <v>27</v>
          </cell>
          <cell r="J224">
            <v>4.5999999999999996</v>
          </cell>
          <cell r="L224">
            <v>1.2E-2</v>
          </cell>
        </row>
        <row r="225">
          <cell r="B225" t="str">
            <v>1997A0129</v>
          </cell>
          <cell r="F225">
            <v>7.7</v>
          </cell>
          <cell r="G225">
            <v>48.3</v>
          </cell>
          <cell r="H225">
            <v>17</v>
          </cell>
          <cell r="I225">
            <v>27</v>
          </cell>
          <cell r="J225">
            <v>4.5999999999999996</v>
          </cell>
          <cell r="L225">
            <v>1.2E-2</v>
          </cell>
        </row>
        <row r="226">
          <cell r="B226" t="str">
            <v>1997A0130</v>
          </cell>
          <cell r="F226">
            <v>8.6</v>
          </cell>
          <cell r="G226">
            <v>48.1</v>
          </cell>
          <cell r="H226">
            <v>17</v>
          </cell>
          <cell r="I226">
            <v>26.3</v>
          </cell>
          <cell r="J226">
            <v>4.4000000000000004</v>
          </cell>
          <cell r="L226">
            <v>1.2E-2</v>
          </cell>
        </row>
        <row r="227">
          <cell r="B227" t="str">
            <v>1997A0131</v>
          </cell>
          <cell r="F227">
            <v>8.6</v>
          </cell>
          <cell r="G227">
            <v>48.1</v>
          </cell>
          <cell r="H227">
            <v>17</v>
          </cell>
          <cell r="I227">
            <v>26.3</v>
          </cell>
          <cell r="J227">
            <v>4.4000000000000004</v>
          </cell>
          <cell r="L227">
            <v>1.2E-2</v>
          </cell>
        </row>
        <row r="228">
          <cell r="B228" t="str">
            <v>1997A0132</v>
          </cell>
          <cell r="F228">
            <v>8.6</v>
          </cell>
          <cell r="G228">
            <v>48.1</v>
          </cell>
          <cell r="H228">
            <v>17</v>
          </cell>
          <cell r="I228">
            <v>26.3</v>
          </cell>
          <cell r="J228">
            <v>4.4000000000000004</v>
          </cell>
          <cell r="L228">
            <v>1.2E-2</v>
          </cell>
        </row>
        <row r="229">
          <cell r="B229" t="str">
            <v>1997A0133</v>
          </cell>
          <cell r="F229">
            <v>8.6</v>
          </cell>
          <cell r="G229">
            <v>48.1</v>
          </cell>
          <cell r="H229">
            <v>17</v>
          </cell>
          <cell r="I229">
            <v>26.3</v>
          </cell>
          <cell r="J229">
            <v>4.4000000000000004</v>
          </cell>
          <cell r="L229">
            <v>1.2E-2</v>
          </cell>
        </row>
        <row r="230">
          <cell r="B230" t="str">
            <v>1997A0134</v>
          </cell>
          <cell r="F230">
            <v>8.6</v>
          </cell>
          <cell r="G230">
            <v>48.1</v>
          </cell>
          <cell r="H230">
            <v>17</v>
          </cell>
          <cell r="I230">
            <v>26.3</v>
          </cell>
          <cell r="J230">
            <v>4.4000000000000004</v>
          </cell>
          <cell r="L230">
            <v>1.2E-2</v>
          </cell>
        </row>
        <row r="231">
          <cell r="B231" t="str">
            <v>1997A0139</v>
          </cell>
          <cell r="F231">
            <v>8.6999999999999993</v>
          </cell>
          <cell r="G231">
            <v>48.3</v>
          </cell>
          <cell r="H231">
            <v>16.600000000000001</v>
          </cell>
          <cell r="I231">
            <v>26.4</v>
          </cell>
          <cell r="J231">
            <v>4.5</v>
          </cell>
          <cell r="L231">
            <v>1.6E-2</v>
          </cell>
        </row>
        <row r="232">
          <cell r="B232" t="str">
            <v>1997A0140</v>
          </cell>
          <cell r="F232">
            <v>8.6999999999999993</v>
          </cell>
          <cell r="G232">
            <v>48.3</v>
          </cell>
          <cell r="H232">
            <v>16.600000000000001</v>
          </cell>
          <cell r="I232">
            <v>26.4</v>
          </cell>
          <cell r="J232">
            <v>4.5</v>
          </cell>
          <cell r="L232">
            <v>1.6E-2</v>
          </cell>
        </row>
        <row r="233">
          <cell r="B233" t="str">
            <v>1997A0141</v>
          </cell>
          <cell r="F233">
            <v>8.6999999999999993</v>
          </cell>
          <cell r="G233">
            <v>48.3</v>
          </cell>
          <cell r="H233">
            <v>16.600000000000001</v>
          </cell>
          <cell r="I233">
            <v>26.4</v>
          </cell>
          <cell r="J233">
            <v>4.5</v>
          </cell>
          <cell r="L233">
            <v>1.6E-2</v>
          </cell>
        </row>
        <row r="234">
          <cell r="B234" t="str">
            <v>1997A0142</v>
          </cell>
          <cell r="F234">
            <v>8.6999999999999993</v>
          </cell>
          <cell r="G234">
            <v>48.3</v>
          </cell>
          <cell r="H234">
            <v>16.600000000000001</v>
          </cell>
          <cell r="I234">
            <v>26.4</v>
          </cell>
          <cell r="J234">
            <v>4.5</v>
          </cell>
          <cell r="L234">
            <v>1.6E-2</v>
          </cell>
        </row>
        <row r="235">
          <cell r="B235" t="str">
            <v>1997A0143</v>
          </cell>
          <cell r="F235">
            <v>8.6999999999999993</v>
          </cell>
          <cell r="G235">
            <v>48.3</v>
          </cell>
          <cell r="H235">
            <v>16.600000000000001</v>
          </cell>
          <cell r="I235">
            <v>26.4</v>
          </cell>
          <cell r="J235">
            <v>4.5</v>
          </cell>
          <cell r="L235">
            <v>1.6E-2</v>
          </cell>
        </row>
        <row r="236">
          <cell r="B236" t="str">
            <v>1997A0144</v>
          </cell>
          <cell r="F236">
            <v>8.1</v>
          </cell>
          <cell r="G236">
            <v>48.5</v>
          </cell>
          <cell r="H236">
            <v>16.899999999999999</v>
          </cell>
          <cell r="I236">
            <v>26.5</v>
          </cell>
          <cell r="J236">
            <v>4.5</v>
          </cell>
          <cell r="L236">
            <v>1.4E-2</v>
          </cell>
        </row>
        <row r="237">
          <cell r="B237" t="str">
            <v>1997A0145</v>
          </cell>
          <cell r="F237">
            <v>8.1</v>
          </cell>
          <cell r="G237">
            <v>48.5</v>
          </cell>
          <cell r="H237">
            <v>16.899999999999999</v>
          </cell>
          <cell r="I237">
            <v>26.5</v>
          </cell>
          <cell r="J237">
            <v>4.5</v>
          </cell>
          <cell r="L237">
            <v>1.4E-2</v>
          </cell>
        </row>
        <row r="238">
          <cell r="B238" t="str">
            <v>1997A0146</v>
          </cell>
          <cell r="F238">
            <v>8.1</v>
          </cell>
          <cell r="G238">
            <v>48.5</v>
          </cell>
          <cell r="H238">
            <v>16.899999999999999</v>
          </cell>
          <cell r="I238">
            <v>26.5</v>
          </cell>
          <cell r="J238">
            <v>4.5</v>
          </cell>
          <cell r="L238">
            <v>1.4E-2</v>
          </cell>
        </row>
        <row r="239">
          <cell r="B239" t="str">
            <v>1997A0147</v>
          </cell>
          <cell r="F239">
            <v>8.6</v>
          </cell>
          <cell r="G239">
            <v>48.6</v>
          </cell>
          <cell r="H239">
            <v>16.100000000000001</v>
          </cell>
          <cell r="I239">
            <v>26.7</v>
          </cell>
          <cell r="J239">
            <v>4.5</v>
          </cell>
          <cell r="L239">
            <v>1.4E-2</v>
          </cell>
        </row>
        <row r="240">
          <cell r="B240" t="str">
            <v>1997A0148</v>
          </cell>
          <cell r="F240">
            <v>8.6</v>
          </cell>
          <cell r="G240">
            <v>48.6</v>
          </cell>
          <cell r="H240">
            <v>16.100000000000001</v>
          </cell>
          <cell r="I240">
            <v>26.7</v>
          </cell>
          <cell r="J240">
            <v>4.5</v>
          </cell>
          <cell r="L240">
            <v>1.4E-2</v>
          </cell>
        </row>
        <row r="241">
          <cell r="B241" t="str">
            <v>1997A0149</v>
          </cell>
          <cell r="F241">
            <v>8.6</v>
          </cell>
          <cell r="G241">
            <v>48.6</v>
          </cell>
          <cell r="H241">
            <v>16.100000000000001</v>
          </cell>
          <cell r="I241">
            <v>26.7</v>
          </cell>
          <cell r="J241">
            <v>4.5</v>
          </cell>
          <cell r="L241">
            <v>1.4E-2</v>
          </cell>
        </row>
        <row r="242">
          <cell r="B242" t="str">
            <v>1997A0150</v>
          </cell>
          <cell r="F242">
            <v>8.6</v>
          </cell>
          <cell r="G242">
            <v>48.6</v>
          </cell>
          <cell r="H242">
            <v>16.100000000000001</v>
          </cell>
          <cell r="I242">
            <v>26.7</v>
          </cell>
          <cell r="J242">
            <v>4.5</v>
          </cell>
          <cell r="L242">
            <v>1.4E-2</v>
          </cell>
        </row>
        <row r="243">
          <cell r="B243" t="str">
            <v>1997A0151</v>
          </cell>
          <cell r="F243">
            <v>8.6</v>
          </cell>
          <cell r="G243">
            <v>48.6</v>
          </cell>
          <cell r="H243">
            <v>16.100000000000001</v>
          </cell>
          <cell r="I243">
            <v>26.7</v>
          </cell>
          <cell r="J243">
            <v>4.5</v>
          </cell>
          <cell r="L243">
            <v>1.4E-2</v>
          </cell>
        </row>
        <row r="244">
          <cell r="B244" t="str">
            <v>1997A0152</v>
          </cell>
          <cell r="F244">
            <v>8.6</v>
          </cell>
          <cell r="G244">
            <v>48.6</v>
          </cell>
          <cell r="H244">
            <v>16.100000000000001</v>
          </cell>
          <cell r="I244">
            <v>26.7</v>
          </cell>
          <cell r="J244">
            <v>4.5</v>
          </cell>
          <cell r="L244">
            <v>1.4E-2</v>
          </cell>
        </row>
        <row r="245">
          <cell r="B245" t="str">
            <v>1997A0153</v>
          </cell>
          <cell r="F245">
            <v>8.6</v>
          </cell>
          <cell r="G245">
            <v>48.6</v>
          </cell>
          <cell r="H245">
            <v>16.100000000000001</v>
          </cell>
          <cell r="I245">
            <v>26.7</v>
          </cell>
          <cell r="J245">
            <v>4.5</v>
          </cell>
          <cell r="L245">
            <v>1.4E-2</v>
          </cell>
        </row>
        <row r="246">
          <cell r="B246" t="str">
            <v>1997A0154</v>
          </cell>
          <cell r="F246">
            <v>8.5</v>
          </cell>
          <cell r="G246">
            <v>48.3</v>
          </cell>
          <cell r="H246">
            <v>16.899999999999999</v>
          </cell>
          <cell r="I246">
            <v>26.3</v>
          </cell>
          <cell r="J246">
            <v>4.5</v>
          </cell>
          <cell r="L246">
            <v>1.4999999999999999E-2</v>
          </cell>
        </row>
        <row r="247">
          <cell r="B247" t="str">
            <v>1997A0155</v>
          </cell>
          <cell r="F247">
            <v>8.5</v>
          </cell>
          <cell r="G247">
            <v>48.3</v>
          </cell>
          <cell r="H247">
            <v>16.899999999999999</v>
          </cell>
          <cell r="I247">
            <v>26.3</v>
          </cell>
          <cell r="J247">
            <v>4.5</v>
          </cell>
          <cell r="L247">
            <v>1.4999999999999999E-2</v>
          </cell>
        </row>
        <row r="248">
          <cell r="B248" t="str">
            <v>1997A0156</v>
          </cell>
          <cell r="F248">
            <v>8.5</v>
          </cell>
          <cell r="G248">
            <v>48.3</v>
          </cell>
          <cell r="H248">
            <v>16.899999999999999</v>
          </cell>
          <cell r="I248">
            <v>26.3</v>
          </cell>
          <cell r="J248">
            <v>4.5</v>
          </cell>
          <cell r="L248">
            <v>1.4999999999999999E-2</v>
          </cell>
        </row>
        <row r="249">
          <cell r="B249" t="str">
            <v>1997A0157</v>
          </cell>
          <cell r="F249">
            <v>8.5</v>
          </cell>
          <cell r="G249">
            <v>48.3</v>
          </cell>
          <cell r="H249">
            <v>16.899999999999999</v>
          </cell>
          <cell r="I249">
            <v>26.3</v>
          </cell>
          <cell r="J249">
            <v>4.5</v>
          </cell>
          <cell r="L249">
            <v>1.4999999999999999E-2</v>
          </cell>
        </row>
        <row r="250">
          <cell r="B250" t="str">
            <v>1997A0158</v>
          </cell>
          <cell r="F250">
            <v>8.5</v>
          </cell>
          <cell r="G250">
            <v>48.3</v>
          </cell>
          <cell r="H250">
            <v>16.899999999999999</v>
          </cell>
          <cell r="I250">
            <v>26.3</v>
          </cell>
          <cell r="J250">
            <v>4.5</v>
          </cell>
          <cell r="L250">
            <v>1.4999999999999999E-2</v>
          </cell>
        </row>
        <row r="251">
          <cell r="B251" t="str">
            <v>1997A0159</v>
          </cell>
          <cell r="F251">
            <v>8.5</v>
          </cell>
          <cell r="G251">
            <v>48.3</v>
          </cell>
          <cell r="H251">
            <v>16.899999999999999</v>
          </cell>
          <cell r="I251">
            <v>26.3</v>
          </cell>
          <cell r="J251">
            <v>4.5</v>
          </cell>
          <cell r="L251">
            <v>1.4999999999999999E-2</v>
          </cell>
        </row>
        <row r="252">
          <cell r="B252" t="str">
            <v>1997A0163</v>
          </cell>
          <cell r="F252">
            <v>8.4</v>
          </cell>
          <cell r="G252">
            <v>48.4</v>
          </cell>
          <cell r="H252">
            <v>17</v>
          </cell>
          <cell r="I252">
            <v>26.2</v>
          </cell>
          <cell r="J252">
            <v>4.4000000000000004</v>
          </cell>
          <cell r="L252">
            <v>1.2999999999999999E-2</v>
          </cell>
        </row>
        <row r="253">
          <cell r="B253" t="str">
            <v>1997A0164</v>
          </cell>
          <cell r="F253">
            <v>8.4</v>
          </cell>
          <cell r="G253">
            <v>48.4</v>
          </cell>
          <cell r="H253">
            <v>17</v>
          </cell>
          <cell r="I253">
            <v>26.2</v>
          </cell>
          <cell r="J253">
            <v>4.4000000000000004</v>
          </cell>
          <cell r="L253">
            <v>1.2999999999999999E-2</v>
          </cell>
        </row>
        <row r="254">
          <cell r="B254" t="str">
            <v>1997A0165</v>
          </cell>
          <cell r="F254">
            <v>8.4</v>
          </cell>
          <cell r="G254">
            <v>48.4</v>
          </cell>
          <cell r="H254">
            <v>17</v>
          </cell>
          <cell r="I254">
            <v>26.2</v>
          </cell>
          <cell r="J254">
            <v>4.4000000000000004</v>
          </cell>
          <cell r="L254">
            <v>1.2999999999999999E-2</v>
          </cell>
        </row>
        <row r="255">
          <cell r="B255" t="str">
            <v>1997A0166</v>
          </cell>
          <cell r="F255">
            <v>8.4</v>
          </cell>
          <cell r="G255">
            <v>48.4</v>
          </cell>
          <cell r="H255">
            <v>17</v>
          </cell>
          <cell r="I255">
            <v>26.2</v>
          </cell>
          <cell r="J255">
            <v>4.4000000000000004</v>
          </cell>
          <cell r="L255">
            <v>1.2999999999999999E-2</v>
          </cell>
        </row>
        <row r="256">
          <cell r="B256" t="str">
            <v>1997A0167</v>
          </cell>
          <cell r="F256">
            <v>8.4</v>
          </cell>
          <cell r="G256">
            <v>48.4</v>
          </cell>
          <cell r="H256">
            <v>17</v>
          </cell>
          <cell r="I256">
            <v>26.2</v>
          </cell>
          <cell r="J256">
            <v>4.4000000000000004</v>
          </cell>
          <cell r="L256">
            <v>1.2999999999999999E-2</v>
          </cell>
        </row>
        <row r="257">
          <cell r="B257" t="str">
            <v>1997A0168</v>
          </cell>
          <cell r="F257">
            <v>8.4</v>
          </cell>
          <cell r="G257">
            <v>48.4</v>
          </cell>
          <cell r="H257">
            <v>17</v>
          </cell>
          <cell r="I257">
            <v>26.2</v>
          </cell>
          <cell r="J257">
            <v>4.4000000000000004</v>
          </cell>
          <cell r="L257">
            <v>1.2999999999999999E-2</v>
          </cell>
        </row>
        <row r="258">
          <cell r="B258" t="str">
            <v>1997A0169</v>
          </cell>
          <cell r="F258">
            <v>8.9</v>
          </cell>
          <cell r="G258">
            <v>48.9</v>
          </cell>
          <cell r="H258">
            <v>16.7</v>
          </cell>
          <cell r="I258">
            <v>25.5</v>
          </cell>
          <cell r="J258">
            <v>4.4000000000000004</v>
          </cell>
          <cell r="L258">
            <v>1.2999999999999999E-2</v>
          </cell>
        </row>
        <row r="259">
          <cell r="B259" t="str">
            <v>1997A0170</v>
          </cell>
          <cell r="F259">
            <v>8.9</v>
          </cell>
          <cell r="G259">
            <v>48.9</v>
          </cell>
          <cell r="H259">
            <v>16.7</v>
          </cell>
          <cell r="I259">
            <v>25.5</v>
          </cell>
          <cell r="J259">
            <v>4.4000000000000004</v>
          </cell>
          <cell r="L259">
            <v>1.2999999999999999E-2</v>
          </cell>
        </row>
        <row r="260">
          <cell r="B260" t="str">
            <v>1997A0171</v>
          </cell>
          <cell r="F260">
            <v>8.3000000000000007</v>
          </cell>
          <cell r="G260">
            <v>49.1</v>
          </cell>
          <cell r="H260">
            <v>17.2</v>
          </cell>
          <cell r="I260">
            <v>25.4</v>
          </cell>
          <cell r="J260">
            <v>4.3</v>
          </cell>
          <cell r="L260">
            <v>1.6E-2</v>
          </cell>
        </row>
        <row r="261">
          <cell r="B261" t="str">
            <v>1997A0172</v>
          </cell>
          <cell r="F261">
            <v>8.6999999999999993</v>
          </cell>
          <cell r="G261">
            <v>48.5</v>
          </cell>
          <cell r="H261">
            <v>17.399999999999999</v>
          </cell>
          <cell r="I261">
            <v>25.4</v>
          </cell>
          <cell r="J261">
            <v>4.5</v>
          </cell>
          <cell r="L261">
            <v>1.2999999999999999E-2</v>
          </cell>
        </row>
        <row r="262">
          <cell r="B262" t="str">
            <v>1997A0173</v>
          </cell>
          <cell r="F262">
            <v>8.6999999999999993</v>
          </cell>
          <cell r="G262">
            <v>48.5</v>
          </cell>
          <cell r="H262">
            <v>17.399999999999999</v>
          </cell>
          <cell r="I262">
            <v>25.4</v>
          </cell>
          <cell r="J262">
            <v>4.5</v>
          </cell>
          <cell r="L262">
            <v>1.2999999999999999E-2</v>
          </cell>
        </row>
        <row r="263">
          <cell r="B263" t="str">
            <v>1997A0174</v>
          </cell>
          <cell r="F263">
            <v>8.6999999999999993</v>
          </cell>
          <cell r="G263">
            <v>48.5</v>
          </cell>
          <cell r="H263">
            <v>17.399999999999999</v>
          </cell>
          <cell r="I263">
            <v>25.4</v>
          </cell>
          <cell r="J263">
            <v>4.5</v>
          </cell>
          <cell r="L263">
            <v>1.2999999999999999E-2</v>
          </cell>
        </row>
        <row r="264">
          <cell r="B264" t="str">
            <v>1997A0175</v>
          </cell>
          <cell r="F264">
            <v>8.6999999999999993</v>
          </cell>
          <cell r="G264">
            <v>48.5</v>
          </cell>
          <cell r="H264">
            <v>17.399999999999999</v>
          </cell>
          <cell r="I264">
            <v>25.4</v>
          </cell>
          <cell r="J264">
            <v>4.5</v>
          </cell>
          <cell r="L264">
            <v>1.2999999999999999E-2</v>
          </cell>
        </row>
        <row r="265">
          <cell r="B265" t="str">
            <v>1997A0176</v>
          </cell>
          <cell r="F265">
            <v>8.6999999999999993</v>
          </cell>
          <cell r="G265">
            <v>48.5</v>
          </cell>
          <cell r="H265">
            <v>17.399999999999999</v>
          </cell>
          <cell r="I265">
            <v>25.4</v>
          </cell>
          <cell r="J265">
            <v>4.5</v>
          </cell>
          <cell r="L265">
            <v>1.2999999999999999E-2</v>
          </cell>
        </row>
        <row r="266">
          <cell r="B266" t="str">
            <v>1997A0177</v>
          </cell>
          <cell r="F266">
            <v>8.6999999999999993</v>
          </cell>
          <cell r="G266">
            <v>48.5</v>
          </cell>
          <cell r="H266">
            <v>17.399999999999999</v>
          </cell>
          <cell r="I266">
            <v>25.4</v>
          </cell>
          <cell r="J266">
            <v>4.5</v>
          </cell>
          <cell r="L266">
            <v>1.2999999999999999E-2</v>
          </cell>
        </row>
        <row r="267">
          <cell r="B267" t="str">
            <v>1997A0178</v>
          </cell>
          <cell r="F267">
            <v>8.6999999999999993</v>
          </cell>
          <cell r="G267">
            <v>48.5</v>
          </cell>
          <cell r="H267">
            <v>17.399999999999999</v>
          </cell>
          <cell r="I267">
            <v>25.4</v>
          </cell>
          <cell r="J267">
            <v>4.5</v>
          </cell>
          <cell r="L267">
            <v>1.2999999999999999E-2</v>
          </cell>
        </row>
        <row r="268">
          <cell r="B268" t="str">
            <v>1997A0179</v>
          </cell>
          <cell r="F268">
            <v>9.4</v>
          </cell>
          <cell r="G268">
            <v>49.1</v>
          </cell>
          <cell r="H268">
            <v>16.2</v>
          </cell>
          <cell r="I268">
            <v>25.3</v>
          </cell>
          <cell r="J268">
            <v>4.4000000000000004</v>
          </cell>
          <cell r="L268">
            <v>1.2E-2</v>
          </cell>
        </row>
        <row r="269">
          <cell r="B269" t="str">
            <v>1997A0180</v>
          </cell>
          <cell r="F269">
            <v>9.4</v>
          </cell>
          <cell r="G269">
            <v>49.1</v>
          </cell>
          <cell r="H269">
            <v>16.2</v>
          </cell>
          <cell r="I269">
            <v>25.3</v>
          </cell>
          <cell r="J269">
            <v>4.4000000000000004</v>
          </cell>
          <cell r="L269">
            <v>1.2E-2</v>
          </cell>
        </row>
        <row r="270">
          <cell r="B270" t="str">
            <v>1997A0181</v>
          </cell>
          <cell r="F270">
            <v>9.4</v>
          </cell>
          <cell r="G270">
            <v>49.1</v>
          </cell>
          <cell r="H270">
            <v>16.2</v>
          </cell>
          <cell r="I270">
            <v>25.3</v>
          </cell>
          <cell r="J270">
            <v>4.4000000000000004</v>
          </cell>
          <cell r="L270">
            <v>1.2E-2</v>
          </cell>
        </row>
        <row r="271">
          <cell r="B271" t="str">
            <v>1997A0182</v>
          </cell>
          <cell r="F271">
            <v>9.4</v>
          </cell>
          <cell r="G271">
            <v>49.1</v>
          </cell>
          <cell r="H271">
            <v>16.2</v>
          </cell>
          <cell r="I271">
            <v>25.3</v>
          </cell>
          <cell r="J271">
            <v>4.4000000000000004</v>
          </cell>
          <cell r="L271">
            <v>1.2E-2</v>
          </cell>
        </row>
        <row r="272">
          <cell r="B272" t="str">
            <v>1997A0183</v>
          </cell>
          <cell r="F272">
            <v>9.4</v>
          </cell>
          <cell r="G272">
            <v>49.1</v>
          </cell>
          <cell r="H272">
            <v>16.2</v>
          </cell>
          <cell r="I272">
            <v>25.3</v>
          </cell>
          <cell r="J272">
            <v>4.4000000000000004</v>
          </cell>
          <cell r="L272">
            <v>1.2E-2</v>
          </cell>
        </row>
        <row r="273">
          <cell r="B273" t="str">
            <v>1997A0184</v>
          </cell>
          <cell r="F273">
            <v>9.4</v>
          </cell>
          <cell r="G273">
            <v>49.1</v>
          </cell>
          <cell r="H273">
            <v>16.2</v>
          </cell>
          <cell r="I273">
            <v>25.3</v>
          </cell>
          <cell r="J273">
            <v>4.4000000000000004</v>
          </cell>
          <cell r="L273">
            <v>1.2E-2</v>
          </cell>
        </row>
        <row r="274">
          <cell r="B274" t="str">
            <v>1997A0185</v>
          </cell>
          <cell r="F274">
            <v>8.6999999999999993</v>
          </cell>
          <cell r="G274">
            <v>48.9</v>
          </cell>
          <cell r="H274">
            <v>16.100000000000001</v>
          </cell>
          <cell r="I274">
            <v>26.3</v>
          </cell>
          <cell r="J274">
            <v>4.4000000000000004</v>
          </cell>
          <cell r="L274">
            <v>1.7999999999999999E-2</v>
          </cell>
        </row>
        <row r="275">
          <cell r="B275" t="str">
            <v>1997A0186</v>
          </cell>
          <cell r="F275">
            <v>8.6999999999999993</v>
          </cell>
          <cell r="G275">
            <v>48.9</v>
          </cell>
          <cell r="H275">
            <v>16.100000000000001</v>
          </cell>
          <cell r="I275">
            <v>26.3</v>
          </cell>
          <cell r="J275">
            <v>4.4000000000000004</v>
          </cell>
          <cell r="L275">
            <v>1.7999999999999999E-2</v>
          </cell>
        </row>
        <row r="276">
          <cell r="B276" t="str">
            <v>1997A0187</v>
          </cell>
          <cell r="F276">
            <v>8.6999999999999993</v>
          </cell>
          <cell r="G276">
            <v>48.9</v>
          </cell>
          <cell r="H276">
            <v>16.100000000000001</v>
          </cell>
          <cell r="I276">
            <v>26.3</v>
          </cell>
          <cell r="J276">
            <v>4.4000000000000004</v>
          </cell>
          <cell r="L276">
            <v>1.7999999999999999E-2</v>
          </cell>
        </row>
        <row r="277">
          <cell r="B277" t="str">
            <v>1997A0188</v>
          </cell>
          <cell r="F277">
            <v>8.6999999999999993</v>
          </cell>
          <cell r="G277">
            <v>48.9</v>
          </cell>
          <cell r="H277">
            <v>16.100000000000001</v>
          </cell>
          <cell r="I277">
            <v>26.3</v>
          </cell>
          <cell r="J277">
            <v>4.4000000000000004</v>
          </cell>
          <cell r="L277">
            <v>1.7999999999999999E-2</v>
          </cell>
        </row>
        <row r="278">
          <cell r="B278" t="str">
            <v>1997A0189</v>
          </cell>
          <cell r="F278">
            <v>8.6999999999999993</v>
          </cell>
          <cell r="G278">
            <v>48.9</v>
          </cell>
          <cell r="H278">
            <v>16.100000000000001</v>
          </cell>
          <cell r="I278">
            <v>26.3</v>
          </cell>
          <cell r="J278">
            <v>4.4000000000000004</v>
          </cell>
          <cell r="L278">
            <v>1.7999999999999999E-2</v>
          </cell>
        </row>
        <row r="279">
          <cell r="B279" t="str">
            <v>1997A0190</v>
          </cell>
          <cell r="F279">
            <v>8.6999999999999993</v>
          </cell>
          <cell r="G279">
            <v>48.9</v>
          </cell>
          <cell r="H279">
            <v>16.100000000000001</v>
          </cell>
          <cell r="I279">
            <v>26.3</v>
          </cell>
          <cell r="J279">
            <v>4.4000000000000004</v>
          </cell>
          <cell r="L279">
            <v>1.7999999999999999E-2</v>
          </cell>
        </row>
        <row r="280">
          <cell r="B280" t="str">
            <v>1997A0191</v>
          </cell>
          <cell r="F280">
            <v>8.9</v>
          </cell>
          <cell r="G280">
            <v>48.3</v>
          </cell>
          <cell r="H280">
            <v>16.600000000000001</v>
          </cell>
          <cell r="I280">
            <v>26.2</v>
          </cell>
          <cell r="J280">
            <v>4.5</v>
          </cell>
          <cell r="L280">
            <v>1.4999999999999999E-2</v>
          </cell>
        </row>
        <row r="281">
          <cell r="B281" t="str">
            <v>1997A0192</v>
          </cell>
          <cell r="F281">
            <v>8.9</v>
          </cell>
          <cell r="G281">
            <v>48.3</v>
          </cell>
          <cell r="H281">
            <v>16.600000000000001</v>
          </cell>
          <cell r="I281">
            <v>26.2</v>
          </cell>
          <cell r="J281">
            <v>4.5</v>
          </cell>
          <cell r="L281">
            <v>1.4999999999999999E-2</v>
          </cell>
        </row>
        <row r="282">
          <cell r="B282" t="str">
            <v>1997A0193</v>
          </cell>
          <cell r="F282">
            <v>8.1999999999999993</v>
          </cell>
          <cell r="G282">
            <v>48</v>
          </cell>
          <cell r="H282">
            <v>17.100000000000001</v>
          </cell>
          <cell r="I282">
            <v>26.7</v>
          </cell>
          <cell r="J282">
            <v>4.4000000000000004</v>
          </cell>
          <cell r="L282">
            <v>1.4E-2</v>
          </cell>
        </row>
        <row r="283">
          <cell r="B283" t="str">
            <v>1997A0194</v>
          </cell>
          <cell r="F283">
            <v>8.1999999999999993</v>
          </cell>
          <cell r="G283">
            <v>48</v>
          </cell>
          <cell r="H283">
            <v>17.100000000000001</v>
          </cell>
          <cell r="I283">
            <v>26.7</v>
          </cell>
          <cell r="J283">
            <v>4.4000000000000004</v>
          </cell>
          <cell r="L283">
            <v>1.4E-2</v>
          </cell>
        </row>
        <row r="284">
          <cell r="B284" t="str">
            <v>1997A0195</v>
          </cell>
          <cell r="F284">
            <v>8.1999999999999993</v>
          </cell>
          <cell r="G284">
            <v>48</v>
          </cell>
          <cell r="H284">
            <v>17.100000000000001</v>
          </cell>
          <cell r="I284">
            <v>26.7</v>
          </cell>
          <cell r="J284">
            <v>4.4000000000000004</v>
          </cell>
          <cell r="L284">
            <v>1.4E-2</v>
          </cell>
        </row>
        <row r="285">
          <cell r="B285" t="str">
            <v>1997A0196</v>
          </cell>
          <cell r="F285">
            <v>8.1999999999999993</v>
          </cell>
          <cell r="G285">
            <v>48</v>
          </cell>
          <cell r="H285">
            <v>17.100000000000001</v>
          </cell>
          <cell r="I285">
            <v>26.7</v>
          </cell>
          <cell r="J285">
            <v>4.4000000000000004</v>
          </cell>
          <cell r="L285">
            <v>1.4E-2</v>
          </cell>
        </row>
        <row r="286">
          <cell r="B286" t="str">
            <v>1997A0197</v>
          </cell>
          <cell r="F286">
            <v>8.1999999999999993</v>
          </cell>
          <cell r="G286">
            <v>48</v>
          </cell>
          <cell r="H286">
            <v>17.100000000000001</v>
          </cell>
          <cell r="I286">
            <v>26.7</v>
          </cell>
          <cell r="J286">
            <v>4.5</v>
          </cell>
          <cell r="L286">
            <v>1.4E-2</v>
          </cell>
        </row>
        <row r="287">
          <cell r="B287" t="str">
            <v>1997A0198</v>
          </cell>
          <cell r="F287">
            <v>8.1999999999999993</v>
          </cell>
          <cell r="G287">
            <v>48</v>
          </cell>
          <cell r="H287">
            <v>17.100000000000001</v>
          </cell>
          <cell r="I287">
            <v>26.7</v>
          </cell>
          <cell r="J287">
            <v>4.5</v>
          </cell>
          <cell r="L287">
            <v>1.4E-2</v>
          </cell>
        </row>
        <row r="288">
          <cell r="B288" t="str">
            <v>1997A0199</v>
          </cell>
          <cell r="F288">
            <v>8.1999999999999993</v>
          </cell>
          <cell r="G288">
            <v>48</v>
          </cell>
          <cell r="H288">
            <v>17.100000000000001</v>
          </cell>
          <cell r="I288">
            <v>26.7</v>
          </cell>
          <cell r="J288">
            <v>4.5</v>
          </cell>
          <cell r="L288">
            <v>1.4E-2</v>
          </cell>
        </row>
        <row r="289">
          <cell r="B289" t="str">
            <v>1997A0200</v>
          </cell>
          <cell r="F289">
            <v>8.1999999999999993</v>
          </cell>
          <cell r="G289">
            <v>48</v>
          </cell>
          <cell r="H289">
            <v>17.100000000000001</v>
          </cell>
          <cell r="I289">
            <v>26.7</v>
          </cell>
          <cell r="J289">
            <v>4.5</v>
          </cell>
          <cell r="L289">
            <v>1.4E-2</v>
          </cell>
        </row>
        <row r="290">
          <cell r="B290" t="str">
            <v>1997A0201</v>
          </cell>
          <cell r="F290">
            <v>8.1999999999999993</v>
          </cell>
          <cell r="G290">
            <v>48</v>
          </cell>
          <cell r="H290">
            <v>17.100000000000001</v>
          </cell>
          <cell r="I290">
            <v>26.7</v>
          </cell>
          <cell r="J290">
            <v>4.5</v>
          </cell>
          <cell r="L290">
            <v>1.4E-2</v>
          </cell>
        </row>
        <row r="291">
          <cell r="B291" t="str">
            <v>1997A0202</v>
          </cell>
          <cell r="F291">
            <v>8.1999999999999993</v>
          </cell>
          <cell r="G291">
            <v>47.9</v>
          </cell>
          <cell r="H291">
            <v>16.899999999999999</v>
          </cell>
          <cell r="I291">
            <v>27</v>
          </cell>
          <cell r="J291">
            <v>4.5</v>
          </cell>
          <cell r="L291">
            <v>1.6E-2</v>
          </cell>
        </row>
        <row r="292">
          <cell r="B292" t="str">
            <v>1997A0203</v>
          </cell>
          <cell r="F292">
            <v>8.1999999999999993</v>
          </cell>
          <cell r="G292">
            <v>47.9</v>
          </cell>
          <cell r="H292">
            <v>16.899999999999999</v>
          </cell>
          <cell r="I292">
            <v>27</v>
          </cell>
          <cell r="J292">
            <v>4.5</v>
          </cell>
          <cell r="L292">
            <v>1.6E-2</v>
          </cell>
        </row>
        <row r="293">
          <cell r="B293" t="str">
            <v>1997A0204</v>
          </cell>
          <cell r="F293">
            <v>8.1999999999999993</v>
          </cell>
          <cell r="G293">
            <v>47.9</v>
          </cell>
          <cell r="H293">
            <v>16.899999999999999</v>
          </cell>
          <cell r="I293">
            <v>27</v>
          </cell>
          <cell r="J293">
            <v>4.5</v>
          </cell>
          <cell r="L293">
            <v>1.6E-2</v>
          </cell>
        </row>
        <row r="294">
          <cell r="B294" t="str">
            <v>1997A0205</v>
          </cell>
          <cell r="F294">
            <v>8.1999999999999993</v>
          </cell>
          <cell r="G294">
            <v>47.9</v>
          </cell>
          <cell r="H294">
            <v>16.899999999999999</v>
          </cell>
          <cell r="I294">
            <v>27</v>
          </cell>
          <cell r="J294">
            <v>4.5</v>
          </cell>
          <cell r="L294">
            <v>1.6E-2</v>
          </cell>
        </row>
        <row r="295">
          <cell r="B295" t="str">
            <v>1997A0206</v>
          </cell>
          <cell r="F295">
            <v>8.1999999999999993</v>
          </cell>
          <cell r="G295">
            <v>47.9</v>
          </cell>
          <cell r="H295">
            <v>16.899999999999999</v>
          </cell>
          <cell r="I295">
            <v>27</v>
          </cell>
          <cell r="J295">
            <v>4.5</v>
          </cell>
          <cell r="L295">
            <v>1.6E-2</v>
          </cell>
        </row>
        <row r="296">
          <cell r="B296" t="str">
            <v>1997A0207</v>
          </cell>
          <cell r="F296">
            <v>8.1999999999999993</v>
          </cell>
          <cell r="G296">
            <v>47.9</v>
          </cell>
          <cell r="H296">
            <v>16.899999999999999</v>
          </cell>
          <cell r="I296">
            <v>27</v>
          </cell>
          <cell r="J296">
            <v>4.5</v>
          </cell>
          <cell r="L296">
            <v>1.6E-2</v>
          </cell>
        </row>
        <row r="297">
          <cell r="B297" t="str">
            <v>1997A0208</v>
          </cell>
          <cell r="F297">
            <v>8.1999999999999993</v>
          </cell>
          <cell r="G297">
            <v>47.9</v>
          </cell>
          <cell r="H297">
            <v>16.899999999999999</v>
          </cell>
          <cell r="I297">
            <v>27</v>
          </cell>
          <cell r="J297">
            <v>4.5</v>
          </cell>
          <cell r="L297">
            <v>1.6E-2</v>
          </cell>
        </row>
        <row r="298">
          <cell r="B298" t="str">
            <v>1997A0209</v>
          </cell>
          <cell r="F298">
            <v>8.1</v>
          </cell>
          <cell r="G298">
            <v>48.2</v>
          </cell>
          <cell r="H298">
            <v>17.2</v>
          </cell>
          <cell r="I298">
            <v>26.5</v>
          </cell>
          <cell r="J298">
            <v>4.5999999999999996</v>
          </cell>
          <cell r="L298">
            <v>1.2E-2</v>
          </cell>
        </row>
        <row r="299">
          <cell r="B299" t="str">
            <v>1997A0210</v>
          </cell>
          <cell r="F299">
            <v>8.1</v>
          </cell>
          <cell r="G299">
            <v>48.2</v>
          </cell>
          <cell r="H299">
            <v>17.2</v>
          </cell>
          <cell r="I299">
            <v>26.5</v>
          </cell>
          <cell r="J299">
            <v>4.5999999999999996</v>
          </cell>
          <cell r="L299">
            <v>1.2E-2</v>
          </cell>
        </row>
        <row r="300">
          <cell r="B300" t="str">
            <v>1997A0212</v>
          </cell>
          <cell r="F300">
            <v>8.1</v>
          </cell>
          <cell r="G300">
            <v>48.2</v>
          </cell>
          <cell r="H300">
            <v>17.2</v>
          </cell>
          <cell r="I300">
            <v>26.5</v>
          </cell>
          <cell r="J300">
            <v>4.5999999999999996</v>
          </cell>
          <cell r="L300">
            <v>1.2E-2</v>
          </cell>
        </row>
        <row r="301">
          <cell r="B301" t="str">
            <v>1997A0213</v>
          </cell>
          <cell r="F301">
            <v>8.1</v>
          </cell>
          <cell r="G301">
            <v>48.2</v>
          </cell>
          <cell r="H301">
            <v>17.2</v>
          </cell>
          <cell r="I301">
            <v>26.5</v>
          </cell>
          <cell r="J301">
            <v>4.5999999999999996</v>
          </cell>
          <cell r="L301">
            <v>1.2E-2</v>
          </cell>
        </row>
        <row r="302">
          <cell r="B302" t="str">
            <v>1997A0214</v>
          </cell>
          <cell r="F302">
            <v>8.1</v>
          </cell>
          <cell r="G302">
            <v>48.2</v>
          </cell>
          <cell r="H302">
            <v>17.2</v>
          </cell>
          <cell r="I302">
            <v>26.5</v>
          </cell>
          <cell r="J302">
            <v>4.5999999999999996</v>
          </cell>
          <cell r="L302">
            <v>1.2E-2</v>
          </cell>
        </row>
        <row r="303">
          <cell r="B303" t="str">
            <v>1997A0215</v>
          </cell>
          <cell r="F303">
            <v>9.4</v>
          </cell>
          <cell r="G303">
            <v>47.8</v>
          </cell>
          <cell r="H303">
            <v>16.899999999999999</v>
          </cell>
          <cell r="I303">
            <v>25.9</v>
          </cell>
          <cell r="J303">
            <v>4.4000000000000004</v>
          </cell>
          <cell r="L303">
            <v>1.2E-2</v>
          </cell>
        </row>
        <row r="304">
          <cell r="B304" t="str">
            <v>1997A0216</v>
          </cell>
          <cell r="F304">
            <v>9.4</v>
          </cell>
          <cell r="G304">
            <v>47.8</v>
          </cell>
          <cell r="H304">
            <v>16.899999999999999</v>
          </cell>
          <cell r="I304">
            <v>25.9</v>
          </cell>
          <cell r="J304">
            <v>4.4000000000000004</v>
          </cell>
          <cell r="L304">
            <v>1.2E-2</v>
          </cell>
        </row>
        <row r="305">
          <cell r="B305" t="str">
            <v>1997A0217</v>
          </cell>
          <cell r="F305">
            <v>9.4</v>
          </cell>
          <cell r="G305">
            <v>47.8</v>
          </cell>
          <cell r="H305">
            <v>16.899999999999999</v>
          </cell>
          <cell r="I305">
            <v>25.9</v>
          </cell>
          <cell r="J305">
            <v>4.4000000000000004</v>
          </cell>
          <cell r="L305">
            <v>1.2E-2</v>
          </cell>
        </row>
        <row r="306">
          <cell r="B306" t="str">
            <v>1997A0218</v>
          </cell>
          <cell r="F306">
            <v>9.4</v>
          </cell>
          <cell r="G306">
            <v>47.8</v>
          </cell>
          <cell r="H306">
            <v>16.899999999999999</v>
          </cell>
          <cell r="I306">
            <v>25.9</v>
          </cell>
          <cell r="J306">
            <v>4.4000000000000004</v>
          </cell>
          <cell r="L306">
            <v>1.2E-2</v>
          </cell>
        </row>
        <row r="307">
          <cell r="B307" t="str">
            <v>1997A0219</v>
          </cell>
          <cell r="F307">
            <v>9.4</v>
          </cell>
          <cell r="G307">
            <v>47.8</v>
          </cell>
          <cell r="H307">
            <v>16.899999999999999</v>
          </cell>
          <cell r="I307">
            <v>25.9</v>
          </cell>
          <cell r="J307">
            <v>4.4000000000000004</v>
          </cell>
          <cell r="L307">
            <v>1.2E-2</v>
          </cell>
        </row>
        <row r="308">
          <cell r="B308" t="str">
            <v>1997A0220</v>
          </cell>
          <cell r="F308">
            <v>9.4</v>
          </cell>
          <cell r="G308">
            <v>47.8</v>
          </cell>
          <cell r="H308">
            <v>16.899999999999999</v>
          </cell>
          <cell r="I308">
            <v>25.9</v>
          </cell>
          <cell r="J308">
            <v>4.4000000000000004</v>
          </cell>
          <cell r="L308">
            <v>1.2E-2</v>
          </cell>
        </row>
        <row r="309">
          <cell r="B309" t="str">
            <v>1997A0221</v>
          </cell>
          <cell r="F309">
            <v>9.1</v>
          </cell>
          <cell r="G309">
            <v>47.8</v>
          </cell>
          <cell r="H309">
            <v>17.600000000000001</v>
          </cell>
          <cell r="I309">
            <v>25.5</v>
          </cell>
          <cell r="J309">
            <v>4.5</v>
          </cell>
          <cell r="L309">
            <v>0.01</v>
          </cell>
        </row>
        <row r="310">
          <cell r="B310" t="str">
            <v>1997A0222</v>
          </cell>
          <cell r="F310">
            <v>9.1</v>
          </cell>
          <cell r="G310">
            <v>47.8</v>
          </cell>
          <cell r="H310">
            <v>17.600000000000001</v>
          </cell>
          <cell r="I310">
            <v>25.5</v>
          </cell>
          <cell r="J310">
            <v>4.5</v>
          </cell>
          <cell r="L310">
            <v>0.01</v>
          </cell>
        </row>
        <row r="311">
          <cell r="B311" t="str">
            <v>1997A0223</v>
          </cell>
          <cell r="F311">
            <v>9.1</v>
          </cell>
          <cell r="G311">
            <v>47.8</v>
          </cell>
          <cell r="H311">
            <v>17.600000000000001</v>
          </cell>
          <cell r="I311">
            <v>25.5</v>
          </cell>
          <cell r="J311">
            <v>4.5</v>
          </cell>
          <cell r="L311">
            <v>0.01</v>
          </cell>
        </row>
        <row r="312">
          <cell r="B312" t="str">
            <v>1997A0224</v>
          </cell>
          <cell r="F312">
            <v>9.1</v>
          </cell>
          <cell r="G312">
            <v>47.8</v>
          </cell>
          <cell r="H312">
            <v>17.600000000000001</v>
          </cell>
          <cell r="I312">
            <v>25.5</v>
          </cell>
          <cell r="J312">
            <v>4.5</v>
          </cell>
          <cell r="L312">
            <v>0.01</v>
          </cell>
        </row>
        <row r="313">
          <cell r="B313" t="str">
            <v>1997A0225</v>
          </cell>
          <cell r="F313">
            <v>8.8000000000000007</v>
          </cell>
          <cell r="G313">
            <v>48.6</v>
          </cell>
          <cell r="H313">
            <v>17.399999999999999</v>
          </cell>
          <cell r="I313">
            <v>25.2</v>
          </cell>
          <cell r="J313">
            <v>4.4000000000000004</v>
          </cell>
          <cell r="L313">
            <v>1.0999999999999999E-2</v>
          </cell>
        </row>
        <row r="314">
          <cell r="B314" t="str">
            <v>1997A0226</v>
          </cell>
          <cell r="F314">
            <v>9.1</v>
          </cell>
          <cell r="G314">
            <v>47.8</v>
          </cell>
          <cell r="H314">
            <v>17.600000000000001</v>
          </cell>
          <cell r="I314">
            <v>25.5</v>
          </cell>
          <cell r="J314">
            <v>4.5</v>
          </cell>
          <cell r="L314">
            <v>0.01</v>
          </cell>
        </row>
        <row r="315">
          <cell r="B315" t="str">
            <v>1997A0227</v>
          </cell>
          <cell r="F315">
            <v>9.1</v>
          </cell>
          <cell r="G315">
            <v>47.8</v>
          </cell>
          <cell r="H315">
            <v>17.600000000000001</v>
          </cell>
          <cell r="I315">
            <v>25.5</v>
          </cell>
          <cell r="J315">
            <v>4.5</v>
          </cell>
          <cell r="L315">
            <v>0.01</v>
          </cell>
        </row>
        <row r="316">
          <cell r="B316" t="str">
            <v>1997A0228</v>
          </cell>
          <cell r="F316">
            <v>8.8000000000000007</v>
          </cell>
          <cell r="G316">
            <v>48.6</v>
          </cell>
          <cell r="H316">
            <v>17.399999999999999</v>
          </cell>
          <cell r="I316">
            <v>25.2</v>
          </cell>
          <cell r="J316">
            <v>4.4000000000000004</v>
          </cell>
          <cell r="L316">
            <v>1.0999999999999999E-2</v>
          </cell>
        </row>
        <row r="317">
          <cell r="B317" t="str">
            <v>1997A0229</v>
          </cell>
          <cell r="F317">
            <v>8.8000000000000007</v>
          </cell>
          <cell r="G317">
            <v>48.6</v>
          </cell>
          <cell r="H317">
            <v>17.399999999999999</v>
          </cell>
          <cell r="I317">
            <v>25.2</v>
          </cell>
          <cell r="J317">
            <v>4.4000000000000004</v>
          </cell>
          <cell r="L317">
            <v>1.0999999999999999E-2</v>
          </cell>
        </row>
        <row r="318">
          <cell r="B318" t="str">
            <v>1997A0230</v>
          </cell>
          <cell r="F318">
            <v>8.8000000000000007</v>
          </cell>
          <cell r="G318">
            <v>48.6</v>
          </cell>
          <cell r="H318">
            <v>17.399999999999999</v>
          </cell>
          <cell r="I318">
            <v>25.2</v>
          </cell>
          <cell r="J318">
            <v>4.4000000000000004</v>
          </cell>
          <cell r="L318">
            <v>1.0999999999999999E-2</v>
          </cell>
        </row>
        <row r="319">
          <cell r="B319" t="str">
            <v>1997A0231</v>
          </cell>
          <cell r="F319">
            <v>8.6</v>
          </cell>
          <cell r="G319">
            <v>48.5</v>
          </cell>
          <cell r="H319">
            <v>16.3</v>
          </cell>
          <cell r="I319">
            <v>26.6</v>
          </cell>
          <cell r="J319">
            <v>4.5999999999999996</v>
          </cell>
          <cell r="L319">
            <v>1.7000000000000001E-2</v>
          </cell>
        </row>
        <row r="320">
          <cell r="B320" t="str">
            <v>1997A0232</v>
          </cell>
          <cell r="F320">
            <v>8.6</v>
          </cell>
          <cell r="G320">
            <v>48.5</v>
          </cell>
          <cell r="H320">
            <v>16.3</v>
          </cell>
          <cell r="I320">
            <v>26.6</v>
          </cell>
          <cell r="J320">
            <v>4.5999999999999996</v>
          </cell>
          <cell r="L320">
            <v>1.7000000000000001E-2</v>
          </cell>
        </row>
        <row r="321">
          <cell r="B321" t="str">
            <v>1997A0233</v>
          </cell>
          <cell r="F321">
            <v>9</v>
          </cell>
          <cell r="G321">
            <v>49.3</v>
          </cell>
          <cell r="H321">
            <v>15.8</v>
          </cell>
          <cell r="I321">
            <v>25.9</v>
          </cell>
          <cell r="J321">
            <v>4.5999999999999996</v>
          </cell>
          <cell r="L321">
            <v>1.4999999999999999E-2</v>
          </cell>
        </row>
        <row r="322">
          <cell r="B322" t="str">
            <v>1997A0234</v>
          </cell>
          <cell r="F322">
            <v>9</v>
          </cell>
          <cell r="G322">
            <v>49.3</v>
          </cell>
          <cell r="H322">
            <v>15.8</v>
          </cell>
          <cell r="I322">
            <v>25.9</v>
          </cell>
          <cell r="J322">
            <v>4.5999999999999996</v>
          </cell>
          <cell r="L322">
            <v>1.4999999999999999E-2</v>
          </cell>
        </row>
        <row r="323">
          <cell r="B323" t="str">
            <v>1997A0235</v>
          </cell>
          <cell r="F323">
            <v>9</v>
          </cell>
          <cell r="G323">
            <v>49.3</v>
          </cell>
          <cell r="H323">
            <v>15.8</v>
          </cell>
          <cell r="I323">
            <v>25.9</v>
          </cell>
          <cell r="J323">
            <v>4.5999999999999996</v>
          </cell>
          <cell r="L323">
            <v>1.4999999999999999E-2</v>
          </cell>
        </row>
        <row r="324">
          <cell r="B324" t="str">
            <v>1997A0236</v>
          </cell>
          <cell r="F324">
            <v>9</v>
          </cell>
          <cell r="G324">
            <v>49.3</v>
          </cell>
          <cell r="H324">
            <v>15.8</v>
          </cell>
          <cell r="I324">
            <v>25.9</v>
          </cell>
          <cell r="J324">
            <v>4.5999999999999996</v>
          </cell>
          <cell r="L324">
            <v>1.4999999999999999E-2</v>
          </cell>
        </row>
        <row r="325">
          <cell r="B325" t="str">
            <v>1997A0237</v>
          </cell>
          <cell r="F325">
            <v>9</v>
          </cell>
          <cell r="G325">
            <v>49.3</v>
          </cell>
          <cell r="H325">
            <v>15.8</v>
          </cell>
          <cell r="I325">
            <v>25.9</v>
          </cell>
          <cell r="J325">
            <v>4.5999999999999996</v>
          </cell>
          <cell r="L325">
            <v>1.4999999999999999E-2</v>
          </cell>
        </row>
        <row r="326">
          <cell r="B326" t="str">
            <v>1997A0238</v>
          </cell>
          <cell r="F326">
            <v>9</v>
          </cell>
          <cell r="G326">
            <v>49.3</v>
          </cell>
          <cell r="H326">
            <v>15.8</v>
          </cell>
          <cell r="I326">
            <v>25.9</v>
          </cell>
          <cell r="J326">
            <v>4.5999999999999996</v>
          </cell>
          <cell r="L326">
            <v>1.4999999999999999E-2</v>
          </cell>
        </row>
        <row r="327">
          <cell r="B327" t="str">
            <v>1997A0242</v>
          </cell>
          <cell r="F327">
            <v>8.9</v>
          </cell>
          <cell r="G327">
            <v>47.6</v>
          </cell>
          <cell r="H327">
            <v>16.899999999999999</v>
          </cell>
          <cell r="I327">
            <v>26.6</v>
          </cell>
          <cell r="J327">
            <v>4.5</v>
          </cell>
          <cell r="L327">
            <v>1.4E-2</v>
          </cell>
        </row>
        <row r="328">
          <cell r="B328" t="str">
            <v>1997A0243</v>
          </cell>
          <cell r="F328">
            <v>8.9</v>
          </cell>
          <cell r="G328">
            <v>47.6</v>
          </cell>
          <cell r="H328">
            <v>16.899999999999999</v>
          </cell>
          <cell r="I328">
            <v>26.6</v>
          </cell>
          <cell r="J328">
            <v>4.5</v>
          </cell>
          <cell r="L328">
            <v>1.4E-2</v>
          </cell>
        </row>
        <row r="329">
          <cell r="B329" t="str">
            <v>1997A0244</v>
          </cell>
          <cell r="F329">
            <v>8.9</v>
          </cell>
          <cell r="G329">
            <v>47.6</v>
          </cell>
          <cell r="H329">
            <v>16.899999999999999</v>
          </cell>
          <cell r="I329">
            <v>26.6</v>
          </cell>
          <cell r="J329">
            <v>4.5</v>
          </cell>
          <cell r="L329">
            <v>1.4E-2</v>
          </cell>
        </row>
        <row r="330">
          <cell r="B330" t="str">
            <v>1997A0245</v>
          </cell>
          <cell r="F330">
            <v>8.9</v>
          </cell>
          <cell r="G330">
            <v>47.6</v>
          </cell>
          <cell r="H330">
            <v>16.899999999999999</v>
          </cell>
          <cell r="I330">
            <v>26.6</v>
          </cell>
          <cell r="J330">
            <v>4.5</v>
          </cell>
          <cell r="L330">
            <v>1.4E-2</v>
          </cell>
        </row>
        <row r="331">
          <cell r="B331" t="str">
            <v>1997A0246</v>
          </cell>
          <cell r="F331">
            <v>8.9</v>
          </cell>
          <cell r="G331">
            <v>47.6</v>
          </cell>
          <cell r="H331">
            <v>16.899999999999999</v>
          </cell>
          <cell r="I331">
            <v>26.6</v>
          </cell>
          <cell r="J331">
            <v>4.5</v>
          </cell>
          <cell r="L331">
            <v>1.4E-2</v>
          </cell>
        </row>
        <row r="332">
          <cell r="B332" t="str">
            <v>1997A0247</v>
          </cell>
          <cell r="F332">
            <v>8.9</v>
          </cell>
          <cell r="G332">
            <v>47.6</v>
          </cell>
          <cell r="H332">
            <v>16.899999999999999</v>
          </cell>
          <cell r="I332">
            <v>26.6</v>
          </cell>
          <cell r="J332">
            <v>4.5</v>
          </cell>
          <cell r="L332">
            <v>1.4E-2</v>
          </cell>
        </row>
        <row r="333">
          <cell r="B333" t="str">
            <v>1997A0248</v>
          </cell>
          <cell r="F333">
            <v>8.6</v>
          </cell>
          <cell r="G333">
            <v>48.9</v>
          </cell>
          <cell r="H333">
            <v>16.5</v>
          </cell>
          <cell r="I333">
            <v>26</v>
          </cell>
          <cell r="J333">
            <v>4.5999999999999996</v>
          </cell>
          <cell r="L333">
            <v>1.7000000000000001E-2</v>
          </cell>
        </row>
        <row r="334">
          <cell r="B334" t="str">
            <v>1997A0249</v>
          </cell>
          <cell r="F334">
            <v>8.6</v>
          </cell>
          <cell r="G334">
            <v>48.9</v>
          </cell>
          <cell r="H334">
            <v>16.5</v>
          </cell>
          <cell r="I334">
            <v>26</v>
          </cell>
          <cell r="J334">
            <v>4.5999999999999996</v>
          </cell>
          <cell r="L334">
            <v>1.7000000000000001E-2</v>
          </cell>
        </row>
        <row r="335">
          <cell r="B335" t="str">
            <v>1997A0250</v>
          </cell>
          <cell r="F335">
            <v>8.6</v>
          </cell>
          <cell r="G335">
            <v>48.9</v>
          </cell>
          <cell r="H335">
            <v>16.5</v>
          </cell>
          <cell r="I335">
            <v>26</v>
          </cell>
          <cell r="J335">
            <v>4.5999999999999996</v>
          </cell>
          <cell r="L335">
            <v>1.7000000000000001E-2</v>
          </cell>
        </row>
        <row r="336">
          <cell r="B336" t="str">
            <v>1997A0251</v>
          </cell>
          <cell r="F336">
            <v>8.6</v>
          </cell>
          <cell r="G336">
            <v>48.9</v>
          </cell>
          <cell r="H336">
            <v>16.5</v>
          </cell>
          <cell r="I336">
            <v>26</v>
          </cell>
          <cell r="J336">
            <v>4.5999999999999996</v>
          </cell>
          <cell r="L336">
            <v>1.7000000000000001E-2</v>
          </cell>
        </row>
        <row r="337">
          <cell r="B337" t="str">
            <v>1997A0252</v>
          </cell>
          <cell r="F337">
            <v>8.6</v>
          </cell>
          <cell r="G337">
            <v>48.9</v>
          </cell>
          <cell r="H337">
            <v>16.5</v>
          </cell>
          <cell r="I337">
            <v>26</v>
          </cell>
          <cell r="J337">
            <v>4.5999999999999996</v>
          </cell>
          <cell r="L337">
            <v>1.7000000000000001E-2</v>
          </cell>
        </row>
        <row r="338">
          <cell r="B338" t="str">
            <v>1997A0253</v>
          </cell>
          <cell r="F338">
            <v>8.6</v>
          </cell>
          <cell r="G338">
            <v>48.9</v>
          </cell>
          <cell r="H338">
            <v>16.5</v>
          </cell>
          <cell r="I338">
            <v>26</v>
          </cell>
          <cell r="J338">
            <v>4.5999999999999996</v>
          </cell>
          <cell r="L338">
            <v>1.7000000000000001E-2</v>
          </cell>
        </row>
        <row r="339">
          <cell r="B339" t="str">
            <v>1997A0254</v>
          </cell>
          <cell r="F339">
            <v>7.6</v>
          </cell>
          <cell r="G339">
            <v>49</v>
          </cell>
          <cell r="H339">
            <v>17.100000000000001</v>
          </cell>
          <cell r="I339">
            <v>26.3</v>
          </cell>
          <cell r="J339">
            <v>4.5999999999999996</v>
          </cell>
          <cell r="L339">
            <v>1.4999999999999999E-2</v>
          </cell>
        </row>
        <row r="340">
          <cell r="B340" t="str">
            <v>1997A0255</v>
          </cell>
          <cell r="F340">
            <v>7.6</v>
          </cell>
          <cell r="G340">
            <v>49</v>
          </cell>
          <cell r="H340">
            <v>17.100000000000001</v>
          </cell>
          <cell r="I340">
            <v>26.3</v>
          </cell>
          <cell r="J340">
            <v>4.5999999999999996</v>
          </cell>
          <cell r="L340">
            <v>1.4999999999999999E-2</v>
          </cell>
        </row>
        <row r="341">
          <cell r="B341" t="str">
            <v>1997A0256</v>
          </cell>
          <cell r="F341">
            <v>7.6</v>
          </cell>
          <cell r="G341">
            <v>49</v>
          </cell>
          <cell r="H341">
            <v>17.100000000000001</v>
          </cell>
          <cell r="I341">
            <v>26.3</v>
          </cell>
          <cell r="J341">
            <v>4.5999999999999996</v>
          </cell>
          <cell r="L341">
            <v>1.4999999999999999E-2</v>
          </cell>
        </row>
        <row r="342">
          <cell r="B342" t="str">
            <v>1997A0257</v>
          </cell>
          <cell r="F342">
            <v>7.6</v>
          </cell>
          <cell r="G342">
            <v>49</v>
          </cell>
          <cell r="H342">
            <v>17.100000000000001</v>
          </cell>
          <cell r="I342">
            <v>26.3</v>
          </cell>
          <cell r="J342">
            <v>4.5999999999999996</v>
          </cell>
          <cell r="L342">
            <v>1.4999999999999999E-2</v>
          </cell>
        </row>
        <row r="343">
          <cell r="B343" t="str">
            <v>1997A0258</v>
          </cell>
          <cell r="F343">
            <v>7.6</v>
          </cell>
          <cell r="G343">
            <v>49</v>
          </cell>
          <cell r="H343">
            <v>17.100000000000001</v>
          </cell>
          <cell r="I343">
            <v>26.3</v>
          </cell>
          <cell r="J343">
            <v>4.5999999999999996</v>
          </cell>
          <cell r="L343">
            <v>1.4999999999999999E-2</v>
          </cell>
        </row>
        <row r="344">
          <cell r="B344" t="str">
            <v>1997A0259</v>
          </cell>
          <cell r="F344">
            <v>8.1999999999999993</v>
          </cell>
          <cell r="G344">
            <v>49.5</v>
          </cell>
          <cell r="H344">
            <v>17</v>
          </cell>
          <cell r="I344">
            <v>25.3</v>
          </cell>
          <cell r="J344">
            <v>4.5999999999999996</v>
          </cell>
          <cell r="L344">
            <v>1.2999999999999999E-2</v>
          </cell>
        </row>
        <row r="345">
          <cell r="B345" t="str">
            <v>1997A0262</v>
          </cell>
          <cell r="F345">
            <v>8.1999999999999993</v>
          </cell>
          <cell r="G345">
            <v>49.5</v>
          </cell>
          <cell r="H345">
            <v>17</v>
          </cell>
          <cell r="I345">
            <v>25.3</v>
          </cell>
          <cell r="J345">
            <v>4.5999999999999996</v>
          </cell>
          <cell r="L345">
            <v>1.2999999999999999E-2</v>
          </cell>
        </row>
        <row r="346">
          <cell r="B346" t="str">
            <v>1997A0263</v>
          </cell>
          <cell r="F346">
            <v>8.1999999999999993</v>
          </cell>
          <cell r="G346">
            <v>49.5</v>
          </cell>
          <cell r="H346">
            <v>17</v>
          </cell>
          <cell r="I346">
            <v>25.3</v>
          </cell>
          <cell r="J346">
            <v>4.5999999999999996</v>
          </cell>
          <cell r="L346">
            <v>1.2999999999999999E-2</v>
          </cell>
        </row>
        <row r="347">
          <cell r="B347" t="str">
            <v>1997A0264</v>
          </cell>
          <cell r="F347">
            <v>8.1999999999999993</v>
          </cell>
          <cell r="G347">
            <v>49.5</v>
          </cell>
          <cell r="H347">
            <v>17</v>
          </cell>
          <cell r="I347">
            <v>25.3</v>
          </cell>
          <cell r="J347">
            <v>4.5999999999999996</v>
          </cell>
          <cell r="L347">
            <v>1.2999999999999999E-2</v>
          </cell>
        </row>
        <row r="348">
          <cell r="B348" t="str">
            <v>1997A0265</v>
          </cell>
          <cell r="F348">
            <v>8.1999999999999993</v>
          </cell>
          <cell r="G348">
            <v>49.5</v>
          </cell>
          <cell r="H348">
            <v>17</v>
          </cell>
          <cell r="I348">
            <v>25.3</v>
          </cell>
          <cell r="J348">
            <v>4.5999999999999996</v>
          </cell>
          <cell r="L348">
            <v>1.2999999999999999E-2</v>
          </cell>
        </row>
        <row r="349">
          <cell r="B349" t="str">
            <v>1997A0266</v>
          </cell>
          <cell r="F349">
            <v>8.1999999999999993</v>
          </cell>
          <cell r="G349">
            <v>49.5</v>
          </cell>
          <cell r="H349">
            <v>17</v>
          </cell>
          <cell r="I349">
            <v>25.3</v>
          </cell>
          <cell r="J349">
            <v>4.5999999999999996</v>
          </cell>
          <cell r="L349">
            <v>1.2999999999999999E-2</v>
          </cell>
        </row>
        <row r="350">
          <cell r="B350" t="str">
            <v>1997A0267</v>
          </cell>
          <cell r="F350">
            <v>8.1999999999999993</v>
          </cell>
          <cell r="G350">
            <v>49.5</v>
          </cell>
          <cell r="H350">
            <v>17</v>
          </cell>
          <cell r="I350">
            <v>25.3</v>
          </cell>
          <cell r="J350">
            <v>4.5999999999999996</v>
          </cell>
          <cell r="L350">
            <v>1.2999999999999999E-2</v>
          </cell>
        </row>
        <row r="351">
          <cell r="B351" t="str">
            <v>1997A0268</v>
          </cell>
          <cell r="F351">
            <v>9.1</v>
          </cell>
          <cell r="G351">
            <v>48.2</v>
          </cell>
          <cell r="H351">
            <v>16.8</v>
          </cell>
          <cell r="I351">
            <v>25.9</v>
          </cell>
          <cell r="J351">
            <v>4.5999999999999996</v>
          </cell>
          <cell r="L351">
            <v>1.2E-2</v>
          </cell>
        </row>
        <row r="352">
          <cell r="B352" t="str">
            <v>1997A0269</v>
          </cell>
          <cell r="F352">
            <v>9.1</v>
          </cell>
          <cell r="G352">
            <v>48.2</v>
          </cell>
          <cell r="H352">
            <v>16.8</v>
          </cell>
          <cell r="I352">
            <v>25.9</v>
          </cell>
          <cell r="J352">
            <v>4.5999999999999996</v>
          </cell>
          <cell r="L352">
            <v>1.2E-2</v>
          </cell>
        </row>
        <row r="353">
          <cell r="B353" t="str">
            <v>1997A0270</v>
          </cell>
          <cell r="F353">
            <v>8.4</v>
          </cell>
          <cell r="G353">
            <v>48.2</v>
          </cell>
          <cell r="H353">
            <v>17.2</v>
          </cell>
          <cell r="I353">
            <v>26.2</v>
          </cell>
          <cell r="J353">
            <v>4.5999999999999996</v>
          </cell>
          <cell r="L353">
            <v>1.7000000000000001E-2</v>
          </cell>
        </row>
        <row r="354">
          <cell r="B354" t="str">
            <v>1997A0272</v>
          </cell>
          <cell r="F354">
            <v>8.4</v>
          </cell>
          <cell r="G354">
            <v>48.2</v>
          </cell>
          <cell r="H354">
            <v>17.2</v>
          </cell>
          <cell r="I354">
            <v>26.2</v>
          </cell>
          <cell r="J354">
            <v>4.5999999999999996</v>
          </cell>
          <cell r="L354">
            <v>1.7000000000000001E-2</v>
          </cell>
        </row>
        <row r="355">
          <cell r="B355" t="str">
            <v>1997A0273</v>
          </cell>
          <cell r="F355">
            <v>8.4</v>
          </cell>
          <cell r="G355">
            <v>48.2</v>
          </cell>
          <cell r="H355">
            <v>17.2</v>
          </cell>
          <cell r="I355">
            <v>26.2</v>
          </cell>
          <cell r="J355">
            <v>4.5999999999999996</v>
          </cell>
          <cell r="L355">
            <v>1.7000000000000001E-2</v>
          </cell>
        </row>
        <row r="356">
          <cell r="B356" t="str">
            <v>1997A0274</v>
          </cell>
          <cell r="F356">
            <v>8.4</v>
          </cell>
          <cell r="G356">
            <v>48.2</v>
          </cell>
          <cell r="H356">
            <v>17.2</v>
          </cell>
          <cell r="I356">
            <v>26.2</v>
          </cell>
          <cell r="J356">
            <v>4.5999999999999996</v>
          </cell>
          <cell r="L356">
            <v>1.7000000000000001E-2</v>
          </cell>
        </row>
        <row r="357">
          <cell r="B357" t="str">
            <v>1997A0275</v>
          </cell>
          <cell r="F357">
            <v>8.4</v>
          </cell>
          <cell r="G357">
            <v>48.2</v>
          </cell>
          <cell r="H357">
            <v>17.2</v>
          </cell>
          <cell r="I357">
            <v>26.2</v>
          </cell>
          <cell r="J357">
            <v>4.5999999999999996</v>
          </cell>
          <cell r="L357">
            <v>1.7000000000000001E-2</v>
          </cell>
        </row>
        <row r="358">
          <cell r="B358" t="str">
            <v>1997A0276</v>
          </cell>
          <cell r="F358">
            <v>8.4</v>
          </cell>
          <cell r="G358">
            <v>48.2</v>
          </cell>
          <cell r="H358">
            <v>17.2</v>
          </cell>
          <cell r="I358">
            <v>26.2</v>
          </cell>
          <cell r="J358">
            <v>4.5999999999999996</v>
          </cell>
          <cell r="L358">
            <v>1.7000000000000001E-2</v>
          </cell>
        </row>
        <row r="359">
          <cell r="B359" t="str">
            <v>1997A0277</v>
          </cell>
          <cell r="F359">
            <v>9</v>
          </cell>
          <cell r="G359">
            <v>48.3</v>
          </cell>
          <cell r="H359">
            <v>16.8</v>
          </cell>
          <cell r="I359">
            <v>25.9</v>
          </cell>
          <cell r="J359">
            <v>4.5999999999999996</v>
          </cell>
          <cell r="L359">
            <v>1.4E-2</v>
          </cell>
        </row>
        <row r="360">
          <cell r="B360" t="str">
            <v>1997A0281</v>
          </cell>
          <cell r="F360">
            <v>9</v>
          </cell>
          <cell r="G360">
            <v>48.3</v>
          </cell>
          <cell r="H360">
            <v>16.8</v>
          </cell>
          <cell r="I360">
            <v>25.9</v>
          </cell>
          <cell r="J360">
            <v>4.5999999999999996</v>
          </cell>
          <cell r="L360">
            <v>1.4E-2</v>
          </cell>
        </row>
        <row r="361">
          <cell r="B361" t="str">
            <v>1997A0282</v>
          </cell>
          <cell r="F361">
            <v>9</v>
          </cell>
          <cell r="G361">
            <v>48.3</v>
          </cell>
          <cell r="H361">
            <v>16.8</v>
          </cell>
          <cell r="I361">
            <v>25.9</v>
          </cell>
          <cell r="J361">
            <v>4.5999999999999996</v>
          </cell>
          <cell r="L361">
            <v>1.4E-2</v>
          </cell>
        </row>
        <row r="362">
          <cell r="B362" t="str">
            <v>1997A0283</v>
          </cell>
          <cell r="F362">
            <v>9</v>
          </cell>
          <cell r="G362">
            <v>48.3</v>
          </cell>
          <cell r="H362">
            <v>16.8</v>
          </cell>
          <cell r="I362">
            <v>25.9</v>
          </cell>
          <cell r="J362">
            <v>4.5999999999999996</v>
          </cell>
          <cell r="L362">
            <v>1.4E-2</v>
          </cell>
        </row>
        <row r="363">
          <cell r="B363" t="str">
            <v>1997A0284</v>
          </cell>
          <cell r="F363">
            <v>8.6999999999999993</v>
          </cell>
          <cell r="G363">
            <v>47.8</v>
          </cell>
          <cell r="H363">
            <v>16.399999999999999</v>
          </cell>
          <cell r="I363">
            <v>27.1</v>
          </cell>
          <cell r="J363">
            <v>4.5999999999999996</v>
          </cell>
          <cell r="L363">
            <v>1.4999999999999999E-2</v>
          </cell>
        </row>
        <row r="364">
          <cell r="B364" t="str">
            <v>1997A0285</v>
          </cell>
          <cell r="F364">
            <v>8.6999999999999993</v>
          </cell>
          <cell r="G364">
            <v>47.8</v>
          </cell>
          <cell r="H364">
            <v>16.399999999999999</v>
          </cell>
          <cell r="I364">
            <v>27.1</v>
          </cell>
          <cell r="J364">
            <v>4.5999999999999996</v>
          </cell>
          <cell r="L364">
            <v>1.4999999999999999E-2</v>
          </cell>
        </row>
        <row r="365">
          <cell r="B365" t="str">
            <v>1997A0286</v>
          </cell>
          <cell r="F365">
            <v>8.6999999999999993</v>
          </cell>
          <cell r="G365">
            <v>47.8</v>
          </cell>
          <cell r="H365">
            <v>16.399999999999999</v>
          </cell>
          <cell r="I365">
            <v>27.1</v>
          </cell>
          <cell r="J365">
            <v>4.5999999999999996</v>
          </cell>
          <cell r="L365">
            <v>1.4999999999999999E-2</v>
          </cell>
        </row>
        <row r="366">
          <cell r="B366" t="str">
            <v>1997A0287</v>
          </cell>
          <cell r="F366">
            <v>9.8000000000000007</v>
          </cell>
          <cell r="G366">
            <v>47.8</v>
          </cell>
          <cell r="H366">
            <v>16.2</v>
          </cell>
          <cell r="I366">
            <v>26.2</v>
          </cell>
          <cell r="J366">
            <v>4.5999999999999996</v>
          </cell>
          <cell r="L366">
            <v>1.2E-2</v>
          </cell>
        </row>
        <row r="367">
          <cell r="B367" t="str">
            <v>1997A0288</v>
          </cell>
          <cell r="F367">
            <v>9.8000000000000007</v>
          </cell>
          <cell r="G367">
            <v>47.8</v>
          </cell>
          <cell r="H367">
            <v>16.2</v>
          </cell>
          <cell r="I367">
            <v>26.2</v>
          </cell>
          <cell r="J367">
            <v>4.5999999999999996</v>
          </cell>
          <cell r="L367">
            <v>1.2E-2</v>
          </cell>
        </row>
        <row r="368">
          <cell r="B368" t="str">
            <v>1997A0289</v>
          </cell>
          <cell r="F368" t="str">
            <v/>
          </cell>
          <cell r="G368" t="str">
            <v/>
          </cell>
          <cell r="H368" t="str">
            <v/>
          </cell>
          <cell r="I368" t="str">
            <v/>
          </cell>
          <cell r="J368" t="str">
            <v/>
          </cell>
          <cell r="L368" t="str">
            <v/>
          </cell>
        </row>
        <row r="369">
          <cell r="B369" t="str">
            <v>1997A0300</v>
          </cell>
          <cell r="F369">
            <v>9.8000000000000007</v>
          </cell>
          <cell r="G369">
            <v>47.8</v>
          </cell>
          <cell r="H369">
            <v>16.2</v>
          </cell>
          <cell r="I369">
            <v>26.2</v>
          </cell>
          <cell r="J369">
            <v>4.5999999999999996</v>
          </cell>
          <cell r="L369">
            <v>1.2E-2</v>
          </cell>
        </row>
        <row r="370">
          <cell r="B370" t="str">
            <v>1997A0301</v>
          </cell>
          <cell r="F370">
            <v>9.8000000000000007</v>
          </cell>
          <cell r="G370">
            <v>47.8</v>
          </cell>
          <cell r="H370">
            <v>16.2</v>
          </cell>
          <cell r="I370">
            <v>26.2</v>
          </cell>
          <cell r="J370">
            <v>4.5999999999999996</v>
          </cell>
          <cell r="L370">
            <v>1.2E-2</v>
          </cell>
        </row>
        <row r="371">
          <cell r="B371" t="str">
            <v>1997A0302</v>
          </cell>
          <cell r="F371">
            <v>9.8000000000000007</v>
          </cell>
          <cell r="G371">
            <v>47.8</v>
          </cell>
          <cell r="H371">
            <v>16.2</v>
          </cell>
          <cell r="I371">
            <v>26.2</v>
          </cell>
          <cell r="J371">
            <v>4.5999999999999996</v>
          </cell>
          <cell r="L371">
            <v>1.2E-2</v>
          </cell>
        </row>
        <row r="372">
          <cell r="B372" t="str">
            <v>1997A0303</v>
          </cell>
          <cell r="F372">
            <v>9.8000000000000007</v>
          </cell>
          <cell r="G372">
            <v>47.8</v>
          </cell>
          <cell r="H372">
            <v>16.2</v>
          </cell>
          <cell r="I372">
            <v>26.2</v>
          </cell>
          <cell r="J372">
            <v>4.5999999999999996</v>
          </cell>
          <cell r="L372">
            <v>1.2E-2</v>
          </cell>
        </row>
        <row r="373">
          <cell r="B373" t="str">
            <v>1997A0304</v>
          </cell>
          <cell r="F373">
            <v>9.8000000000000007</v>
          </cell>
          <cell r="G373">
            <v>47.8</v>
          </cell>
          <cell r="H373">
            <v>16.2</v>
          </cell>
          <cell r="I373">
            <v>26.2</v>
          </cell>
          <cell r="J373">
            <v>4.5999999999999996</v>
          </cell>
          <cell r="L373">
            <v>1.2E-2</v>
          </cell>
        </row>
        <row r="374">
          <cell r="B374" t="str">
            <v>1997A0305</v>
          </cell>
          <cell r="F374">
            <v>8.8000000000000007</v>
          </cell>
          <cell r="G374">
            <v>47.6</v>
          </cell>
          <cell r="H374">
            <v>16.7</v>
          </cell>
          <cell r="I374">
            <v>26.9</v>
          </cell>
          <cell r="J374">
            <v>4.5</v>
          </cell>
          <cell r="L374">
            <v>1.2E-2</v>
          </cell>
        </row>
        <row r="375">
          <cell r="B375" t="str">
            <v>1997A0306</v>
          </cell>
          <cell r="F375">
            <v>8.8000000000000007</v>
          </cell>
          <cell r="G375">
            <v>47.6</v>
          </cell>
          <cell r="H375">
            <v>16.7</v>
          </cell>
          <cell r="I375">
            <v>26.9</v>
          </cell>
          <cell r="J375">
            <v>4.5</v>
          </cell>
          <cell r="L375">
            <v>1.2E-2</v>
          </cell>
        </row>
        <row r="376">
          <cell r="B376" t="str">
            <v>1997A0307</v>
          </cell>
          <cell r="F376">
            <v>8.9</v>
          </cell>
          <cell r="G376">
            <v>48.2</v>
          </cell>
          <cell r="H376">
            <v>16.7</v>
          </cell>
          <cell r="I376">
            <v>26.2</v>
          </cell>
          <cell r="J376">
            <v>4.5999999999999996</v>
          </cell>
          <cell r="L376">
            <v>1.2E-2</v>
          </cell>
        </row>
        <row r="377">
          <cell r="B377" t="str">
            <v>1997A0308</v>
          </cell>
          <cell r="F377">
            <v>8.9</v>
          </cell>
          <cell r="G377">
            <v>48.2</v>
          </cell>
          <cell r="H377">
            <v>16.7</v>
          </cell>
          <cell r="I377">
            <v>26.2</v>
          </cell>
          <cell r="J377">
            <v>4.5999999999999996</v>
          </cell>
          <cell r="L377">
            <v>1.2E-2</v>
          </cell>
        </row>
        <row r="378">
          <cell r="B378" t="str">
            <v>1997A0309</v>
          </cell>
          <cell r="F378">
            <v>8.9</v>
          </cell>
          <cell r="G378">
            <v>48.2</v>
          </cell>
          <cell r="H378">
            <v>16.7</v>
          </cell>
          <cell r="I378">
            <v>26.2</v>
          </cell>
          <cell r="J378">
            <v>4.5999999999999996</v>
          </cell>
          <cell r="L378">
            <v>1.2E-2</v>
          </cell>
        </row>
        <row r="379">
          <cell r="B379" t="str">
            <v>1997A0310</v>
          </cell>
          <cell r="F379">
            <v>8.6999999999999993</v>
          </cell>
          <cell r="G379">
            <v>48.1</v>
          </cell>
          <cell r="H379">
            <v>16.7</v>
          </cell>
          <cell r="I379">
            <v>26.5</v>
          </cell>
          <cell r="J379">
            <v>4.5999999999999996</v>
          </cell>
          <cell r="L379">
            <v>0.01</v>
          </cell>
        </row>
        <row r="380">
          <cell r="B380" t="str">
            <v>1997A0311</v>
          </cell>
          <cell r="F380">
            <v>8.6999999999999993</v>
          </cell>
          <cell r="G380">
            <v>48.1</v>
          </cell>
          <cell r="H380">
            <v>16.7</v>
          </cell>
          <cell r="I380">
            <v>26.5</v>
          </cell>
          <cell r="J380">
            <v>4.5999999999999996</v>
          </cell>
          <cell r="L380">
            <v>0.01</v>
          </cell>
        </row>
        <row r="381">
          <cell r="B381" t="str">
            <v>1997A0321</v>
          </cell>
          <cell r="F381">
            <v>8.6999999999999993</v>
          </cell>
          <cell r="G381">
            <v>48.1</v>
          </cell>
          <cell r="H381">
            <v>16.7</v>
          </cell>
          <cell r="I381">
            <v>26.5</v>
          </cell>
          <cell r="J381">
            <v>4.5999999999999996</v>
          </cell>
          <cell r="L381">
            <v>0.01</v>
          </cell>
        </row>
        <row r="382">
          <cell r="B382" t="str">
            <v>1997A0322</v>
          </cell>
          <cell r="F382">
            <v>8.6999999999999993</v>
          </cell>
          <cell r="G382">
            <v>48.1</v>
          </cell>
          <cell r="H382">
            <v>16.7</v>
          </cell>
          <cell r="I382">
            <v>26.5</v>
          </cell>
          <cell r="J382">
            <v>4.5999999999999996</v>
          </cell>
          <cell r="L382">
            <v>0.01</v>
          </cell>
        </row>
        <row r="383">
          <cell r="B383" t="str">
            <v>1997A0323</v>
          </cell>
          <cell r="F383">
            <v>8.6999999999999993</v>
          </cell>
          <cell r="G383">
            <v>48.1</v>
          </cell>
          <cell r="H383">
            <v>16.7</v>
          </cell>
          <cell r="I383">
            <v>26.5</v>
          </cell>
          <cell r="J383">
            <v>4.5999999999999996</v>
          </cell>
          <cell r="L383">
            <v>0.01</v>
          </cell>
        </row>
        <row r="384">
          <cell r="B384" t="str">
            <v>1997A0324</v>
          </cell>
          <cell r="F384">
            <v>9</v>
          </cell>
          <cell r="G384">
            <v>48.6</v>
          </cell>
          <cell r="H384">
            <v>16.600000000000001</v>
          </cell>
          <cell r="I384">
            <v>25.8</v>
          </cell>
          <cell r="J384">
            <v>4.5</v>
          </cell>
          <cell r="L384">
            <v>1.2E-2</v>
          </cell>
        </row>
        <row r="385">
          <cell r="B385" t="str">
            <v>1997A0329</v>
          </cell>
          <cell r="F385">
            <v>9</v>
          </cell>
          <cell r="G385">
            <v>48.6</v>
          </cell>
          <cell r="H385">
            <v>16.600000000000001</v>
          </cell>
          <cell r="I385">
            <v>25.8</v>
          </cell>
          <cell r="J385">
            <v>4.5</v>
          </cell>
          <cell r="L385">
            <v>1.2E-2</v>
          </cell>
        </row>
        <row r="386">
          <cell r="B386" t="str">
            <v>1997A0330</v>
          </cell>
          <cell r="F386">
            <v>9</v>
          </cell>
          <cell r="G386">
            <v>48.6</v>
          </cell>
          <cell r="H386">
            <v>16.600000000000001</v>
          </cell>
          <cell r="I386">
            <v>25.8</v>
          </cell>
          <cell r="J386">
            <v>4.5</v>
          </cell>
          <cell r="L386">
            <v>1.2E-2</v>
          </cell>
        </row>
        <row r="387">
          <cell r="B387" t="str">
            <v>1997A0331</v>
          </cell>
          <cell r="F387">
            <v>9</v>
          </cell>
          <cell r="G387">
            <v>48.6</v>
          </cell>
          <cell r="H387">
            <v>16.600000000000001</v>
          </cell>
          <cell r="I387">
            <v>25.8</v>
          </cell>
          <cell r="J387">
            <v>4.5</v>
          </cell>
          <cell r="L387">
            <v>1.2E-2</v>
          </cell>
        </row>
        <row r="388">
          <cell r="B388" t="str">
            <v>1997A0332</v>
          </cell>
          <cell r="F388">
            <v>8.3000000000000007</v>
          </cell>
          <cell r="G388">
            <v>48.8</v>
          </cell>
          <cell r="H388">
            <v>17</v>
          </cell>
          <cell r="I388">
            <v>25.9</v>
          </cell>
          <cell r="J388">
            <v>4.5</v>
          </cell>
          <cell r="L388">
            <v>1.2E-2</v>
          </cell>
        </row>
        <row r="389">
          <cell r="B389" t="str">
            <v>1997A0334</v>
          </cell>
          <cell r="F389">
            <v>8.3000000000000007</v>
          </cell>
          <cell r="G389">
            <v>48.8</v>
          </cell>
          <cell r="H389">
            <v>17</v>
          </cell>
          <cell r="I389">
            <v>25.9</v>
          </cell>
          <cell r="J389">
            <v>4.5</v>
          </cell>
          <cell r="L389">
            <v>1.2E-2</v>
          </cell>
        </row>
        <row r="390">
          <cell r="B390" t="str">
            <v>1997A0335</v>
          </cell>
          <cell r="F390">
            <v>9.1</v>
          </cell>
          <cell r="G390">
            <v>48.8</v>
          </cell>
          <cell r="H390">
            <v>16.399999999999999</v>
          </cell>
          <cell r="I390">
            <v>25.7</v>
          </cell>
          <cell r="J390">
            <v>4.5</v>
          </cell>
          <cell r="L390">
            <v>1.7000000000000001E-2</v>
          </cell>
        </row>
        <row r="391">
          <cell r="B391" t="str">
            <v>1997A0336</v>
          </cell>
          <cell r="F391">
            <v>9.1</v>
          </cell>
          <cell r="G391">
            <v>48.8</v>
          </cell>
          <cell r="H391">
            <v>16.399999999999999</v>
          </cell>
          <cell r="I391">
            <v>25.7</v>
          </cell>
          <cell r="J391">
            <v>4.5</v>
          </cell>
          <cell r="L391">
            <v>1.7000000000000001E-2</v>
          </cell>
        </row>
        <row r="392">
          <cell r="B392" t="str">
            <v>1997A0337</v>
          </cell>
          <cell r="F392">
            <v>8.6999999999999993</v>
          </cell>
          <cell r="G392">
            <v>49.1</v>
          </cell>
          <cell r="H392">
            <v>16.399999999999999</v>
          </cell>
          <cell r="I392">
            <v>25.8</v>
          </cell>
          <cell r="J392">
            <v>4.5</v>
          </cell>
          <cell r="L392">
            <v>1.2999999999999999E-2</v>
          </cell>
        </row>
        <row r="393">
          <cell r="B393" t="str">
            <v>1997A0338</v>
          </cell>
          <cell r="F393">
            <v>8.6999999999999993</v>
          </cell>
          <cell r="G393">
            <v>49.1</v>
          </cell>
          <cell r="H393">
            <v>16.399999999999999</v>
          </cell>
          <cell r="I393">
            <v>25.8</v>
          </cell>
          <cell r="J393">
            <v>4.5</v>
          </cell>
          <cell r="L393">
            <v>1.2999999999999999E-2</v>
          </cell>
        </row>
        <row r="394">
          <cell r="B394" t="str">
            <v>1997A0339</v>
          </cell>
          <cell r="F394">
            <v>8.6999999999999993</v>
          </cell>
          <cell r="G394">
            <v>49.1</v>
          </cell>
          <cell r="H394">
            <v>16.399999999999999</v>
          </cell>
          <cell r="I394">
            <v>25.8</v>
          </cell>
          <cell r="J394">
            <v>4.5</v>
          </cell>
          <cell r="L394">
            <v>1.2999999999999999E-2</v>
          </cell>
        </row>
        <row r="395">
          <cell r="B395" t="str">
            <v>1997A0340</v>
          </cell>
          <cell r="F395">
            <v>8.4</v>
          </cell>
          <cell r="G395">
            <v>48.3</v>
          </cell>
          <cell r="H395">
            <v>17.899999999999999</v>
          </cell>
          <cell r="I395">
            <v>25.4</v>
          </cell>
          <cell r="J395">
            <v>4.4000000000000004</v>
          </cell>
          <cell r="L395">
            <v>1.7000000000000001E-2</v>
          </cell>
        </row>
        <row r="396">
          <cell r="B396" t="str">
            <v>1997A0341</v>
          </cell>
          <cell r="F396">
            <v>8.4</v>
          </cell>
          <cell r="G396">
            <v>48.3</v>
          </cell>
          <cell r="H396">
            <v>17.899999999999999</v>
          </cell>
          <cell r="I396">
            <v>25.4</v>
          </cell>
          <cell r="J396">
            <v>4.4000000000000004</v>
          </cell>
          <cell r="L396">
            <v>1.7000000000000001E-2</v>
          </cell>
        </row>
        <row r="397">
          <cell r="B397" t="str">
            <v>1997A0342</v>
          </cell>
          <cell r="F397">
            <v>8.4</v>
          </cell>
          <cell r="G397">
            <v>48.3</v>
          </cell>
          <cell r="H397">
            <v>17.899999999999999</v>
          </cell>
          <cell r="I397">
            <v>25.4</v>
          </cell>
          <cell r="J397">
            <v>4.4000000000000004</v>
          </cell>
          <cell r="L397">
            <v>1.7000000000000001E-2</v>
          </cell>
        </row>
        <row r="398">
          <cell r="B398" t="str">
            <v>1997A0343</v>
          </cell>
          <cell r="F398">
            <v>8.4</v>
          </cell>
          <cell r="G398">
            <v>48.3</v>
          </cell>
          <cell r="H398">
            <v>17.899999999999999</v>
          </cell>
          <cell r="I398">
            <v>25.4</v>
          </cell>
          <cell r="J398">
            <v>4.4000000000000004</v>
          </cell>
          <cell r="L398">
            <v>1.7000000000000001E-2</v>
          </cell>
        </row>
        <row r="399">
          <cell r="B399" t="str">
            <v>1997A0344</v>
          </cell>
          <cell r="F399">
            <v>8.4</v>
          </cell>
          <cell r="G399">
            <v>48.3</v>
          </cell>
          <cell r="H399">
            <v>17.899999999999999</v>
          </cell>
          <cell r="I399">
            <v>25.4</v>
          </cell>
          <cell r="J399">
            <v>4.4000000000000004</v>
          </cell>
          <cell r="L399">
            <v>1.7000000000000001E-2</v>
          </cell>
        </row>
        <row r="400">
          <cell r="B400" t="str">
            <v>1997A0345</v>
          </cell>
          <cell r="F400">
            <v>8.3000000000000007</v>
          </cell>
          <cell r="G400">
            <v>48.1</v>
          </cell>
          <cell r="H400">
            <v>17.899999999999999</v>
          </cell>
          <cell r="I400">
            <v>25.7</v>
          </cell>
          <cell r="J400">
            <v>4.4000000000000004</v>
          </cell>
          <cell r="L400">
            <v>1.7000000000000001E-2</v>
          </cell>
        </row>
        <row r="401">
          <cell r="B401" t="str">
            <v>1997A0348</v>
          </cell>
          <cell r="F401">
            <v>8.3000000000000007</v>
          </cell>
          <cell r="G401">
            <v>48.1</v>
          </cell>
          <cell r="H401">
            <v>17.899999999999999</v>
          </cell>
          <cell r="I401">
            <v>25.7</v>
          </cell>
          <cell r="J401">
            <v>4.4000000000000004</v>
          </cell>
          <cell r="L401">
            <v>1.7000000000000001E-2</v>
          </cell>
        </row>
        <row r="402">
          <cell r="B402" t="str">
            <v>1997A0349</v>
          </cell>
          <cell r="F402">
            <v>8.1</v>
          </cell>
          <cell r="G402">
            <v>48.3</v>
          </cell>
          <cell r="H402">
            <v>17.399999999999999</v>
          </cell>
          <cell r="I402">
            <v>26.2</v>
          </cell>
          <cell r="J402">
            <v>4.5</v>
          </cell>
          <cell r="L402">
            <v>1.4E-2</v>
          </cell>
        </row>
        <row r="403">
          <cell r="B403" t="str">
            <v>1997A0350</v>
          </cell>
          <cell r="F403">
            <v>8.1</v>
          </cell>
          <cell r="G403">
            <v>48.3</v>
          </cell>
          <cell r="H403">
            <v>17.399999999999999</v>
          </cell>
          <cell r="I403">
            <v>26.2</v>
          </cell>
          <cell r="J403">
            <v>4.5</v>
          </cell>
          <cell r="L403">
            <v>1.4E-2</v>
          </cell>
        </row>
        <row r="404">
          <cell r="B404" t="str">
            <v>1997A0351</v>
          </cell>
          <cell r="F404">
            <v>8.1</v>
          </cell>
          <cell r="G404">
            <v>48.3</v>
          </cell>
          <cell r="H404">
            <v>17.399999999999999</v>
          </cell>
          <cell r="I404">
            <v>26.2</v>
          </cell>
          <cell r="J404">
            <v>4.5</v>
          </cell>
          <cell r="L404">
            <v>1.4E-2</v>
          </cell>
        </row>
        <row r="405">
          <cell r="B405" t="str">
            <v>1997A0352</v>
          </cell>
          <cell r="F405">
            <v>8.1</v>
          </cell>
          <cell r="G405">
            <v>48.3</v>
          </cell>
          <cell r="H405">
            <v>17.399999999999999</v>
          </cell>
          <cell r="I405">
            <v>26.2</v>
          </cell>
          <cell r="J405">
            <v>4.5</v>
          </cell>
          <cell r="L405">
            <v>1.4E-2</v>
          </cell>
        </row>
        <row r="406">
          <cell r="B406" t="str">
            <v>1997A0355</v>
          </cell>
          <cell r="F406">
            <v>8.1</v>
          </cell>
          <cell r="G406">
            <v>48.3</v>
          </cell>
          <cell r="H406">
            <v>17.399999999999999</v>
          </cell>
          <cell r="I406">
            <v>26.2</v>
          </cell>
          <cell r="J406">
            <v>4.5</v>
          </cell>
          <cell r="L406">
            <v>1.4E-2</v>
          </cell>
        </row>
        <row r="407">
          <cell r="B407" t="str">
            <v>1997A0356</v>
          </cell>
          <cell r="F407">
            <v>8.1</v>
          </cell>
          <cell r="G407">
            <v>48.3</v>
          </cell>
          <cell r="H407">
            <v>17.399999999999999</v>
          </cell>
          <cell r="I407">
            <v>26.2</v>
          </cell>
          <cell r="J407">
            <v>4.5</v>
          </cell>
          <cell r="L407">
            <v>1.4E-2</v>
          </cell>
        </row>
        <row r="408">
          <cell r="B408" t="str">
            <v>1997A0357</v>
          </cell>
          <cell r="F408">
            <v>8.1</v>
          </cell>
          <cell r="G408">
            <v>47.7</v>
          </cell>
          <cell r="H408">
            <v>17.3</v>
          </cell>
          <cell r="I408">
            <v>26.9</v>
          </cell>
          <cell r="J408">
            <v>4.5</v>
          </cell>
          <cell r="L408">
            <v>1.4E-2</v>
          </cell>
        </row>
        <row r="409">
          <cell r="B409" t="str">
            <v>1997A0358</v>
          </cell>
          <cell r="F409">
            <v>8.1</v>
          </cell>
          <cell r="G409">
            <v>47.7</v>
          </cell>
          <cell r="H409">
            <v>17.3</v>
          </cell>
          <cell r="I409">
            <v>26.9</v>
          </cell>
          <cell r="J409">
            <v>4.5</v>
          </cell>
          <cell r="L409">
            <v>1.4E-2</v>
          </cell>
        </row>
        <row r="410">
          <cell r="B410" t="str">
            <v>1997A0359</v>
          </cell>
          <cell r="F410">
            <v>7.5</v>
          </cell>
          <cell r="G410">
            <v>47.3</v>
          </cell>
          <cell r="H410">
            <v>17.899999999999999</v>
          </cell>
          <cell r="I410">
            <v>27.3</v>
          </cell>
          <cell r="J410">
            <v>4.5</v>
          </cell>
          <cell r="L410">
            <v>1.7999999999999999E-2</v>
          </cell>
        </row>
        <row r="411">
          <cell r="B411" t="str">
            <v>1997A0360</v>
          </cell>
          <cell r="F411">
            <v>7.5</v>
          </cell>
          <cell r="G411">
            <v>47.3</v>
          </cell>
          <cell r="H411">
            <v>17.899999999999999</v>
          </cell>
          <cell r="I411">
            <v>27.3</v>
          </cell>
          <cell r="J411">
            <v>4.5</v>
          </cell>
          <cell r="L411">
            <v>1.7999999999999999E-2</v>
          </cell>
        </row>
        <row r="412">
          <cell r="B412" t="str">
            <v>1997A0371</v>
          </cell>
          <cell r="F412">
            <v>7.5</v>
          </cell>
          <cell r="G412">
            <v>47.3</v>
          </cell>
          <cell r="H412">
            <v>17.899999999999999</v>
          </cell>
          <cell r="I412">
            <v>27.3</v>
          </cell>
          <cell r="J412">
            <v>4.5</v>
          </cell>
          <cell r="L412">
            <v>1.7999999999999999E-2</v>
          </cell>
        </row>
        <row r="413">
          <cell r="B413" t="str">
            <v>1997A0372</v>
          </cell>
          <cell r="F413">
            <v>7.5</v>
          </cell>
          <cell r="G413">
            <v>47.3</v>
          </cell>
          <cell r="H413">
            <v>17.899999999999999</v>
          </cell>
          <cell r="I413">
            <v>27.3</v>
          </cell>
          <cell r="J413">
            <v>4.5</v>
          </cell>
          <cell r="L413">
            <v>1.7999999999999999E-2</v>
          </cell>
        </row>
        <row r="414">
          <cell r="B414" t="str">
            <v>1997A0373</v>
          </cell>
          <cell r="F414">
            <v>7.6</v>
          </cell>
          <cell r="G414">
            <v>49.8</v>
          </cell>
          <cell r="H414">
            <v>16</v>
          </cell>
          <cell r="I414">
            <v>26.6</v>
          </cell>
          <cell r="J414">
            <v>4.5</v>
          </cell>
          <cell r="L414">
            <v>1.0999999999999999E-2</v>
          </cell>
        </row>
        <row r="415">
          <cell r="B415" t="str">
            <v>1997A0377</v>
          </cell>
          <cell r="F415">
            <v>7.6</v>
          </cell>
          <cell r="G415">
            <v>49.8</v>
          </cell>
          <cell r="H415">
            <v>16</v>
          </cell>
          <cell r="I415">
            <v>26.6</v>
          </cell>
          <cell r="J415">
            <v>4.5</v>
          </cell>
          <cell r="L415">
            <v>1.0999999999999999E-2</v>
          </cell>
        </row>
        <row r="416">
          <cell r="B416" t="str">
            <v>1997A0378</v>
          </cell>
          <cell r="F416">
            <v>7.6</v>
          </cell>
          <cell r="G416">
            <v>49.8</v>
          </cell>
          <cell r="H416">
            <v>16</v>
          </cell>
          <cell r="I416">
            <v>26.6</v>
          </cell>
          <cell r="J416">
            <v>4.5</v>
          </cell>
          <cell r="L416">
            <v>1.0999999999999999E-2</v>
          </cell>
        </row>
        <row r="417">
          <cell r="B417" t="str">
            <v>1997A0379</v>
          </cell>
          <cell r="F417">
            <v>7.6</v>
          </cell>
          <cell r="G417">
            <v>49.8</v>
          </cell>
          <cell r="H417">
            <v>16</v>
          </cell>
          <cell r="I417">
            <v>26.6</v>
          </cell>
          <cell r="J417">
            <v>4.5</v>
          </cell>
          <cell r="L417">
            <v>1.0999999999999999E-2</v>
          </cell>
        </row>
        <row r="418">
          <cell r="B418" t="str">
            <v>1997A0380</v>
          </cell>
          <cell r="F418">
            <v>7.6</v>
          </cell>
          <cell r="G418">
            <v>49.8</v>
          </cell>
          <cell r="H418">
            <v>16</v>
          </cell>
          <cell r="I418">
            <v>26.6</v>
          </cell>
          <cell r="J418">
            <v>4.5</v>
          </cell>
          <cell r="L418">
            <v>1.0999999999999999E-2</v>
          </cell>
        </row>
        <row r="419">
          <cell r="B419" t="str">
            <v>1997A0381</v>
          </cell>
          <cell r="F419">
            <v>8.4</v>
          </cell>
          <cell r="G419">
            <v>49.6</v>
          </cell>
          <cell r="H419">
            <v>16.100000000000001</v>
          </cell>
          <cell r="I419">
            <v>25.9</v>
          </cell>
          <cell r="J419">
            <v>4.5999999999999996</v>
          </cell>
          <cell r="L419">
            <v>1.6E-2</v>
          </cell>
        </row>
        <row r="420">
          <cell r="B420" t="str">
            <v>1997A0382</v>
          </cell>
          <cell r="F420">
            <v>8.4</v>
          </cell>
          <cell r="G420">
            <v>49.6</v>
          </cell>
          <cell r="H420">
            <v>16.100000000000001</v>
          </cell>
          <cell r="I420">
            <v>25.9</v>
          </cell>
          <cell r="J420">
            <v>4.5999999999999996</v>
          </cell>
          <cell r="L420">
            <v>1.6E-2</v>
          </cell>
        </row>
        <row r="421">
          <cell r="B421" t="str">
            <v>1997A0386</v>
          </cell>
          <cell r="F421">
            <v>8.4</v>
          </cell>
          <cell r="G421">
            <v>49.6</v>
          </cell>
          <cell r="H421">
            <v>16.100000000000001</v>
          </cell>
          <cell r="I421">
            <v>25.9</v>
          </cell>
          <cell r="J421">
            <v>4.5999999999999996</v>
          </cell>
          <cell r="L421">
            <v>1.6E-2</v>
          </cell>
        </row>
        <row r="422">
          <cell r="B422" t="str">
            <v>1997A0387</v>
          </cell>
          <cell r="F422">
            <v>8.4</v>
          </cell>
          <cell r="G422">
            <v>49.6</v>
          </cell>
          <cell r="H422">
            <v>16.100000000000001</v>
          </cell>
          <cell r="I422">
            <v>25.9</v>
          </cell>
          <cell r="J422">
            <v>4.5999999999999996</v>
          </cell>
          <cell r="L422">
            <v>1.6E-2</v>
          </cell>
        </row>
        <row r="423">
          <cell r="B423" t="str">
            <v>1997A0388</v>
          </cell>
          <cell r="F423">
            <v>8.5</v>
          </cell>
          <cell r="G423">
            <v>49.3</v>
          </cell>
          <cell r="H423">
            <v>16.2</v>
          </cell>
          <cell r="I423">
            <v>26</v>
          </cell>
          <cell r="J423">
            <v>4.5999999999999996</v>
          </cell>
          <cell r="L423">
            <v>1.4E-2</v>
          </cell>
        </row>
        <row r="424">
          <cell r="B424" t="str">
            <v>1997A0392</v>
          </cell>
          <cell r="F424">
            <v>8.5</v>
          </cell>
          <cell r="G424">
            <v>49.3</v>
          </cell>
          <cell r="H424">
            <v>16.2</v>
          </cell>
          <cell r="I424">
            <v>26</v>
          </cell>
          <cell r="J424">
            <v>4.5999999999999996</v>
          </cell>
          <cell r="L424">
            <v>1.4E-2</v>
          </cell>
        </row>
        <row r="425">
          <cell r="B425" t="str">
            <v>1997A0393</v>
          </cell>
          <cell r="F425">
            <v>8.5</v>
          </cell>
          <cell r="G425">
            <v>49.3</v>
          </cell>
          <cell r="H425">
            <v>16.2</v>
          </cell>
          <cell r="I425">
            <v>26</v>
          </cell>
          <cell r="J425">
            <v>4.5999999999999996</v>
          </cell>
          <cell r="L425">
            <v>1.4E-2</v>
          </cell>
        </row>
        <row r="426">
          <cell r="B426" t="str">
            <v>1997A0394</v>
          </cell>
          <cell r="F426">
            <v>8.5</v>
          </cell>
          <cell r="G426">
            <v>49.3</v>
          </cell>
          <cell r="H426">
            <v>16.2</v>
          </cell>
          <cell r="I426">
            <v>26</v>
          </cell>
          <cell r="J426">
            <v>4.5999999999999996</v>
          </cell>
          <cell r="L426">
            <v>1.4E-2</v>
          </cell>
        </row>
        <row r="427">
          <cell r="B427" t="str">
            <v>1997A0395</v>
          </cell>
          <cell r="F427">
            <v>9.5</v>
          </cell>
          <cell r="G427">
            <v>47.8</v>
          </cell>
          <cell r="H427">
            <v>16.399999999999999</v>
          </cell>
          <cell r="I427">
            <v>26.3</v>
          </cell>
          <cell r="J427">
            <v>4.3</v>
          </cell>
          <cell r="L427">
            <v>1.0999999999999999E-2</v>
          </cell>
        </row>
        <row r="428">
          <cell r="B428" t="str">
            <v>1997A0396</v>
          </cell>
          <cell r="F428">
            <v>9.5</v>
          </cell>
          <cell r="G428">
            <v>47.8</v>
          </cell>
          <cell r="H428">
            <v>16.399999999999999</v>
          </cell>
          <cell r="I428">
            <v>26.3</v>
          </cell>
          <cell r="J428">
            <v>4.3</v>
          </cell>
          <cell r="L428">
            <v>1.0999999999999999E-2</v>
          </cell>
        </row>
        <row r="429">
          <cell r="B429" t="str">
            <v>1997A0397</v>
          </cell>
          <cell r="F429">
            <v>9.5</v>
          </cell>
          <cell r="G429">
            <v>47.8</v>
          </cell>
          <cell r="H429">
            <v>16.399999999999999</v>
          </cell>
          <cell r="I429">
            <v>26.3</v>
          </cell>
          <cell r="J429">
            <v>4.3</v>
          </cell>
          <cell r="L429">
            <v>1.0999999999999999E-2</v>
          </cell>
        </row>
        <row r="430">
          <cell r="B430" t="str">
            <v>1997A0398</v>
          </cell>
          <cell r="F430">
            <v>9</v>
          </cell>
          <cell r="G430">
            <v>46.8</v>
          </cell>
          <cell r="H430">
            <v>17.100000000000001</v>
          </cell>
          <cell r="I430">
            <v>27.1</v>
          </cell>
          <cell r="J430">
            <v>4.7</v>
          </cell>
          <cell r="L430">
            <v>1.0999999999999999E-2</v>
          </cell>
        </row>
        <row r="431">
          <cell r="B431" t="str">
            <v>1997A0399</v>
          </cell>
          <cell r="F431">
            <v>9</v>
          </cell>
          <cell r="G431">
            <v>46.8</v>
          </cell>
          <cell r="H431">
            <v>17.100000000000001</v>
          </cell>
          <cell r="I431">
            <v>27.1</v>
          </cell>
          <cell r="J431">
            <v>4.7</v>
          </cell>
          <cell r="L431">
            <v>1.0999999999999999E-2</v>
          </cell>
        </row>
        <row r="432">
          <cell r="B432" t="str">
            <v>1997A0400</v>
          </cell>
          <cell r="F432">
            <v>9.3000000000000007</v>
          </cell>
          <cell r="G432">
            <v>47.7</v>
          </cell>
          <cell r="H432">
            <v>16.7</v>
          </cell>
          <cell r="I432">
            <v>26.3</v>
          </cell>
          <cell r="J432">
            <v>4.5</v>
          </cell>
          <cell r="L432">
            <v>1.0999999999999999E-2</v>
          </cell>
        </row>
        <row r="433">
          <cell r="B433" t="str">
            <v>1997A0401</v>
          </cell>
          <cell r="F433">
            <v>9.3000000000000007</v>
          </cell>
          <cell r="G433">
            <v>47.7</v>
          </cell>
          <cell r="H433">
            <v>16.7</v>
          </cell>
          <cell r="I433">
            <v>26.3</v>
          </cell>
          <cell r="J433">
            <v>4.5</v>
          </cell>
          <cell r="L433">
            <v>1.0999999999999999E-2</v>
          </cell>
        </row>
        <row r="434">
          <cell r="B434" t="str">
            <v>1997A0402</v>
          </cell>
          <cell r="F434">
            <v>9</v>
          </cell>
          <cell r="G434">
            <v>45.5</v>
          </cell>
          <cell r="H434">
            <v>16.3</v>
          </cell>
          <cell r="I434">
            <v>26.4</v>
          </cell>
          <cell r="J434">
            <v>4.5</v>
          </cell>
          <cell r="L434">
            <v>8.9999999999999993E-3</v>
          </cell>
        </row>
        <row r="435">
          <cell r="B435" t="str">
            <v>1997A0403</v>
          </cell>
          <cell r="F435">
            <v>9</v>
          </cell>
          <cell r="G435">
            <v>45.5</v>
          </cell>
          <cell r="H435">
            <v>16.3</v>
          </cell>
          <cell r="I435">
            <v>26.4</v>
          </cell>
          <cell r="J435">
            <v>4.5</v>
          </cell>
          <cell r="L435">
            <v>8.9999999999999993E-3</v>
          </cell>
        </row>
        <row r="436">
          <cell r="B436" t="str">
            <v>1997A0404</v>
          </cell>
          <cell r="F436">
            <v>9</v>
          </cell>
          <cell r="G436">
            <v>45.5</v>
          </cell>
          <cell r="H436">
            <v>16.3</v>
          </cell>
          <cell r="I436">
            <v>26.4</v>
          </cell>
          <cell r="J436">
            <v>4.5</v>
          </cell>
          <cell r="L436">
            <v>8.9999999999999993E-3</v>
          </cell>
        </row>
        <row r="437">
          <cell r="B437" t="str">
            <v>1997A0405</v>
          </cell>
          <cell r="F437">
            <v>9</v>
          </cell>
          <cell r="G437">
            <v>45.5</v>
          </cell>
          <cell r="H437">
            <v>16.3</v>
          </cell>
          <cell r="I437">
            <v>26.4</v>
          </cell>
          <cell r="J437">
            <v>4.5</v>
          </cell>
          <cell r="L437">
            <v>8.9999999999999993E-3</v>
          </cell>
        </row>
        <row r="438">
          <cell r="B438" t="str">
            <v>1997A0406</v>
          </cell>
          <cell r="F438">
            <v>9</v>
          </cell>
          <cell r="G438">
            <v>45.5</v>
          </cell>
          <cell r="H438">
            <v>16.3</v>
          </cell>
          <cell r="I438">
            <v>26.4</v>
          </cell>
          <cell r="J438">
            <v>4.5</v>
          </cell>
          <cell r="L438">
            <v>8.9999999999999993E-3</v>
          </cell>
        </row>
        <row r="439">
          <cell r="B439" t="str">
            <v>1997A0407</v>
          </cell>
          <cell r="F439">
            <v>9</v>
          </cell>
          <cell r="G439">
            <v>45.5</v>
          </cell>
          <cell r="H439">
            <v>16.3</v>
          </cell>
          <cell r="I439">
            <v>26.4</v>
          </cell>
          <cell r="J439">
            <v>4.5</v>
          </cell>
          <cell r="L439">
            <v>8.9999999999999993E-3</v>
          </cell>
        </row>
        <row r="440">
          <cell r="B440" t="str">
            <v>1997A0408</v>
          </cell>
          <cell r="F440">
            <v>9</v>
          </cell>
          <cell r="G440">
            <v>45.5</v>
          </cell>
          <cell r="H440">
            <v>16.3</v>
          </cell>
          <cell r="I440">
            <v>26.4</v>
          </cell>
          <cell r="J440">
            <v>4.5</v>
          </cell>
          <cell r="L440">
            <v>8.9999999999999993E-3</v>
          </cell>
        </row>
        <row r="441">
          <cell r="B441" t="str">
            <v>1997A0409</v>
          </cell>
          <cell r="F441">
            <v>9.1</v>
          </cell>
          <cell r="G441">
            <v>45.6</v>
          </cell>
          <cell r="H441">
            <v>16.3</v>
          </cell>
          <cell r="I441">
            <v>26.2</v>
          </cell>
          <cell r="J441">
            <v>4.5</v>
          </cell>
          <cell r="L441">
            <v>1.0999999999999999E-2</v>
          </cell>
        </row>
        <row r="442">
          <cell r="B442" t="str">
            <v>1997A0410</v>
          </cell>
          <cell r="F442">
            <v>9.1</v>
          </cell>
          <cell r="G442">
            <v>45.6</v>
          </cell>
          <cell r="H442">
            <v>16.3</v>
          </cell>
          <cell r="I442">
            <v>26.2</v>
          </cell>
          <cell r="J442">
            <v>4.5</v>
          </cell>
          <cell r="L442">
            <v>1.0999999999999999E-2</v>
          </cell>
        </row>
        <row r="443">
          <cell r="B443" t="str">
            <v>1997A0411</v>
          </cell>
          <cell r="F443">
            <v>9.1</v>
          </cell>
          <cell r="G443">
            <v>45.6</v>
          </cell>
          <cell r="H443">
            <v>16.3</v>
          </cell>
          <cell r="I443">
            <v>26.2</v>
          </cell>
          <cell r="J443">
            <v>4.5</v>
          </cell>
          <cell r="L443">
            <v>1.0999999999999999E-2</v>
          </cell>
        </row>
        <row r="444">
          <cell r="B444" t="str">
            <v>1997A0412</v>
          </cell>
          <cell r="F444">
            <v>9.1</v>
          </cell>
          <cell r="G444">
            <v>45.6</v>
          </cell>
          <cell r="H444">
            <v>16.3</v>
          </cell>
          <cell r="I444">
            <v>26.2</v>
          </cell>
          <cell r="J444">
            <v>4.5</v>
          </cell>
          <cell r="L444">
            <v>1.0999999999999999E-2</v>
          </cell>
        </row>
        <row r="445">
          <cell r="B445" t="str">
            <v>1997A0413</v>
          </cell>
          <cell r="F445">
            <v>9.1</v>
          </cell>
          <cell r="G445">
            <v>45.6</v>
          </cell>
          <cell r="H445">
            <v>16.3</v>
          </cell>
          <cell r="I445">
            <v>26.2</v>
          </cell>
          <cell r="J445">
            <v>4.5</v>
          </cell>
          <cell r="L445">
            <v>1.0999999999999999E-2</v>
          </cell>
        </row>
        <row r="446">
          <cell r="B446" t="str">
            <v>1997A0414</v>
          </cell>
          <cell r="F446">
            <v>9.1</v>
          </cell>
          <cell r="G446">
            <v>45.6</v>
          </cell>
          <cell r="H446">
            <v>16.3</v>
          </cell>
          <cell r="I446">
            <v>26.2</v>
          </cell>
          <cell r="J446">
            <v>4.5</v>
          </cell>
          <cell r="L446">
            <v>1.0999999999999999E-2</v>
          </cell>
        </row>
        <row r="447">
          <cell r="B447" t="str">
            <v>1997A0415</v>
          </cell>
          <cell r="F447">
            <v>9.1</v>
          </cell>
          <cell r="G447">
            <v>47.1</v>
          </cell>
          <cell r="H447">
            <v>17.3</v>
          </cell>
          <cell r="I447">
            <v>26.5</v>
          </cell>
          <cell r="J447">
            <v>4.5999999999999996</v>
          </cell>
          <cell r="L447">
            <v>8.9999999999999993E-3</v>
          </cell>
        </row>
        <row r="448">
          <cell r="B448" t="str">
            <v>1997A0416</v>
          </cell>
          <cell r="F448">
            <v>9.1</v>
          </cell>
          <cell r="G448">
            <v>47.1</v>
          </cell>
          <cell r="H448">
            <v>17.3</v>
          </cell>
          <cell r="I448">
            <v>26.5</v>
          </cell>
          <cell r="J448">
            <v>4.5999999999999996</v>
          </cell>
          <cell r="L448">
            <v>8.9999999999999993E-3</v>
          </cell>
        </row>
        <row r="449">
          <cell r="B449" t="str">
            <v>1997A0417</v>
          </cell>
          <cell r="F449">
            <v>9.1</v>
          </cell>
          <cell r="G449">
            <v>47.1</v>
          </cell>
          <cell r="H449">
            <v>17.3</v>
          </cell>
          <cell r="I449">
            <v>26.5</v>
          </cell>
          <cell r="J449">
            <v>4.5999999999999996</v>
          </cell>
          <cell r="L449">
            <v>8.9999999999999993E-3</v>
          </cell>
        </row>
        <row r="450">
          <cell r="B450" t="str">
            <v>1997A0418</v>
          </cell>
          <cell r="F450">
            <v>9.1</v>
          </cell>
          <cell r="G450">
            <v>47.1</v>
          </cell>
          <cell r="H450">
            <v>17.3</v>
          </cell>
          <cell r="I450">
            <v>26.5</v>
          </cell>
          <cell r="J450">
            <v>4.5999999999999996</v>
          </cell>
          <cell r="L450">
            <v>8.9999999999999993E-3</v>
          </cell>
        </row>
        <row r="451">
          <cell r="B451" t="str">
            <v>1997A0419</v>
          </cell>
          <cell r="F451">
            <v>9.1</v>
          </cell>
          <cell r="G451">
            <v>47.1</v>
          </cell>
          <cell r="H451">
            <v>17.3</v>
          </cell>
          <cell r="I451">
            <v>26.5</v>
          </cell>
          <cell r="J451">
            <v>4.5999999999999996</v>
          </cell>
          <cell r="L451">
            <v>8.9999999999999993E-3</v>
          </cell>
        </row>
        <row r="452">
          <cell r="B452" t="str">
            <v>1997A0422</v>
          </cell>
          <cell r="F452">
            <v>9.1</v>
          </cell>
          <cell r="G452">
            <v>47.1</v>
          </cell>
          <cell r="H452">
            <v>17.3</v>
          </cell>
          <cell r="I452">
            <v>26.5</v>
          </cell>
          <cell r="J452">
            <v>4.5999999999999996</v>
          </cell>
          <cell r="L452">
            <v>8.9999999999999993E-3</v>
          </cell>
        </row>
        <row r="453">
          <cell r="B453" t="str">
            <v>1997A0423</v>
          </cell>
          <cell r="F453">
            <v>9.3000000000000007</v>
          </cell>
          <cell r="G453">
            <v>45.8</v>
          </cell>
          <cell r="H453">
            <v>16.5</v>
          </cell>
          <cell r="I453">
            <v>25.8</v>
          </cell>
          <cell r="J453">
            <v>4.5</v>
          </cell>
          <cell r="L453">
            <v>6.0000000000000001E-3</v>
          </cell>
        </row>
        <row r="454">
          <cell r="B454" t="str">
            <v>1997A0424</v>
          </cell>
          <cell r="F454">
            <v>9.3000000000000007</v>
          </cell>
          <cell r="G454">
            <v>45.8</v>
          </cell>
          <cell r="H454">
            <v>16.5</v>
          </cell>
          <cell r="I454">
            <v>25.8</v>
          </cell>
          <cell r="J454">
            <v>4.5</v>
          </cell>
          <cell r="L454">
            <v>6.0000000000000001E-3</v>
          </cell>
        </row>
        <row r="455">
          <cell r="B455" t="str">
            <v>1997A0425</v>
          </cell>
          <cell r="F455">
            <v>9.3000000000000007</v>
          </cell>
          <cell r="G455">
            <v>45.8</v>
          </cell>
          <cell r="H455">
            <v>16.5</v>
          </cell>
          <cell r="I455">
            <v>25.8</v>
          </cell>
          <cell r="J455">
            <v>4.5</v>
          </cell>
          <cell r="L455">
            <v>6.0000000000000001E-3</v>
          </cell>
        </row>
        <row r="456">
          <cell r="B456" t="str">
            <v>1997A0426</v>
          </cell>
          <cell r="F456">
            <v>9.3000000000000007</v>
          </cell>
          <cell r="G456">
            <v>45.8</v>
          </cell>
          <cell r="H456">
            <v>16.5</v>
          </cell>
          <cell r="I456">
            <v>25.8</v>
          </cell>
          <cell r="J456">
            <v>4.5</v>
          </cell>
          <cell r="L456">
            <v>6.0000000000000001E-3</v>
          </cell>
        </row>
        <row r="457">
          <cell r="B457" t="str">
            <v>1997A0427</v>
          </cell>
          <cell r="F457">
            <v>9.3000000000000007</v>
          </cell>
          <cell r="G457">
            <v>45.8</v>
          </cell>
          <cell r="H457">
            <v>16.5</v>
          </cell>
          <cell r="I457">
            <v>25.8</v>
          </cell>
          <cell r="J457">
            <v>4.5</v>
          </cell>
          <cell r="L457">
            <v>6.0000000000000001E-3</v>
          </cell>
        </row>
        <row r="458">
          <cell r="B458" t="str">
            <v>1997A0428</v>
          </cell>
          <cell r="F458">
            <v>9.3000000000000007</v>
          </cell>
          <cell r="G458">
            <v>45.8</v>
          </cell>
          <cell r="H458">
            <v>16.5</v>
          </cell>
          <cell r="I458">
            <v>25.8</v>
          </cell>
          <cell r="J458">
            <v>4.5</v>
          </cell>
          <cell r="L458">
            <v>6.0000000000000001E-3</v>
          </cell>
        </row>
        <row r="459">
          <cell r="B459" t="str">
            <v>1997A0429</v>
          </cell>
          <cell r="F459">
            <v>8.5</v>
          </cell>
          <cell r="G459">
            <v>47.8</v>
          </cell>
          <cell r="H459">
            <v>17.399999999999999</v>
          </cell>
          <cell r="I459">
            <v>26.3</v>
          </cell>
          <cell r="J459">
            <v>4.5999999999999996</v>
          </cell>
          <cell r="L459">
            <v>1.4E-2</v>
          </cell>
        </row>
        <row r="460">
          <cell r="B460" t="str">
            <v>1997A0430</v>
          </cell>
          <cell r="F460">
            <v>8.5</v>
          </cell>
          <cell r="G460">
            <v>47.8</v>
          </cell>
          <cell r="H460">
            <v>17.399999999999999</v>
          </cell>
          <cell r="I460">
            <v>26.3</v>
          </cell>
          <cell r="J460">
            <v>4.5999999999999996</v>
          </cell>
          <cell r="L460">
            <v>1.4E-2</v>
          </cell>
        </row>
        <row r="461">
          <cell r="B461" t="str">
            <v>1997A0431</v>
          </cell>
          <cell r="F461">
            <v>8.5</v>
          </cell>
          <cell r="G461">
            <v>47.8</v>
          </cell>
          <cell r="H461">
            <v>17.399999999999999</v>
          </cell>
          <cell r="I461">
            <v>26.3</v>
          </cell>
          <cell r="J461">
            <v>4.5999999999999996</v>
          </cell>
          <cell r="L461">
            <v>1.4E-2</v>
          </cell>
        </row>
        <row r="462">
          <cell r="B462" t="str">
            <v>1997A0432</v>
          </cell>
          <cell r="F462">
            <v>8.5</v>
          </cell>
          <cell r="G462">
            <v>47.8</v>
          </cell>
          <cell r="H462">
            <v>17.399999999999999</v>
          </cell>
          <cell r="I462">
            <v>26.3</v>
          </cell>
          <cell r="J462">
            <v>4.5999999999999996</v>
          </cell>
          <cell r="L462">
            <v>1.4E-2</v>
          </cell>
        </row>
        <row r="463">
          <cell r="B463" t="str">
            <v>1997A0433</v>
          </cell>
          <cell r="F463">
            <v>8.5</v>
          </cell>
          <cell r="G463">
            <v>47.8</v>
          </cell>
          <cell r="H463">
            <v>17.399999999999999</v>
          </cell>
          <cell r="I463">
            <v>26.3</v>
          </cell>
          <cell r="J463">
            <v>4.5999999999999996</v>
          </cell>
          <cell r="L463">
            <v>1.4E-2</v>
          </cell>
        </row>
        <row r="464">
          <cell r="B464" t="str">
            <v>1997A0437</v>
          </cell>
          <cell r="F464">
            <v>8.5</v>
          </cell>
          <cell r="G464">
            <v>47.8</v>
          </cell>
          <cell r="H464">
            <v>17.399999999999999</v>
          </cell>
          <cell r="I464">
            <v>26.3</v>
          </cell>
          <cell r="J464">
            <v>4.5999999999999996</v>
          </cell>
          <cell r="L464">
            <v>1.4E-2</v>
          </cell>
        </row>
        <row r="465">
          <cell r="B465" t="str">
            <v>1997A0438</v>
          </cell>
          <cell r="F465">
            <v>8.4</v>
          </cell>
          <cell r="G465">
            <v>48.2</v>
          </cell>
          <cell r="H465">
            <v>17.100000000000001</v>
          </cell>
          <cell r="I465">
            <v>26.3</v>
          </cell>
          <cell r="J465">
            <v>4.5</v>
          </cell>
          <cell r="L465">
            <v>1.6E-2</v>
          </cell>
        </row>
        <row r="466">
          <cell r="B466" t="str">
            <v>1997A0439</v>
          </cell>
          <cell r="F466">
            <v>8.4</v>
          </cell>
          <cell r="G466">
            <v>48.2</v>
          </cell>
          <cell r="H466">
            <v>17.100000000000001</v>
          </cell>
          <cell r="I466">
            <v>26.3</v>
          </cell>
          <cell r="J466">
            <v>4.5</v>
          </cell>
          <cell r="L466">
            <v>1.6E-2</v>
          </cell>
        </row>
        <row r="467">
          <cell r="B467" t="str">
            <v>1997A0440</v>
          </cell>
          <cell r="F467">
            <v>8.4</v>
          </cell>
          <cell r="G467">
            <v>48.2</v>
          </cell>
          <cell r="H467">
            <v>17.100000000000001</v>
          </cell>
          <cell r="I467">
            <v>26.3</v>
          </cell>
          <cell r="J467">
            <v>4.5</v>
          </cell>
          <cell r="L467">
            <v>1.6E-2</v>
          </cell>
        </row>
        <row r="468">
          <cell r="B468" t="str">
            <v>1997A0441</v>
          </cell>
          <cell r="F468">
            <v>8.4</v>
          </cell>
          <cell r="G468">
            <v>48.2</v>
          </cell>
          <cell r="H468">
            <v>17.100000000000001</v>
          </cell>
          <cell r="I468">
            <v>26.3</v>
          </cell>
          <cell r="J468">
            <v>4.5</v>
          </cell>
          <cell r="L468">
            <v>1.6E-2</v>
          </cell>
        </row>
        <row r="469">
          <cell r="B469" t="str">
            <v>1997A0442</v>
          </cell>
          <cell r="F469">
            <v>8.4</v>
          </cell>
          <cell r="G469">
            <v>48.2</v>
          </cell>
          <cell r="H469">
            <v>17.100000000000001</v>
          </cell>
          <cell r="I469">
            <v>26.3</v>
          </cell>
          <cell r="J469">
            <v>4.5</v>
          </cell>
          <cell r="L469">
            <v>1.6E-2</v>
          </cell>
        </row>
        <row r="470">
          <cell r="B470" t="str">
            <v>1997A0443</v>
          </cell>
          <cell r="F470">
            <v>8.4</v>
          </cell>
          <cell r="G470">
            <v>48.2</v>
          </cell>
          <cell r="H470">
            <v>17.100000000000001</v>
          </cell>
          <cell r="I470">
            <v>26.3</v>
          </cell>
          <cell r="J470">
            <v>4.5</v>
          </cell>
          <cell r="L470">
            <v>1.6E-2</v>
          </cell>
        </row>
        <row r="471">
          <cell r="B471" t="str">
            <v>1997A0444</v>
          </cell>
          <cell r="F471">
            <v>9</v>
          </cell>
          <cell r="G471">
            <v>48.3</v>
          </cell>
          <cell r="H471">
            <v>16.5</v>
          </cell>
          <cell r="I471">
            <v>26.2</v>
          </cell>
          <cell r="J471">
            <v>4.5</v>
          </cell>
          <cell r="L471">
            <v>1.2999999999999999E-2</v>
          </cell>
        </row>
        <row r="472">
          <cell r="B472" t="str">
            <v>1997A0445</v>
          </cell>
          <cell r="F472">
            <v>9</v>
          </cell>
          <cell r="G472">
            <v>48.3</v>
          </cell>
          <cell r="H472">
            <v>16.5</v>
          </cell>
          <cell r="I472">
            <v>26.2</v>
          </cell>
          <cell r="J472">
            <v>4.5</v>
          </cell>
          <cell r="L472">
            <v>1.2999999999999999E-2</v>
          </cell>
        </row>
        <row r="473">
          <cell r="B473" t="str">
            <v>1997A0446</v>
          </cell>
          <cell r="F473">
            <v>9</v>
          </cell>
          <cell r="G473">
            <v>48.3</v>
          </cell>
          <cell r="H473">
            <v>16.5</v>
          </cell>
          <cell r="I473">
            <v>26.2</v>
          </cell>
          <cell r="J473">
            <v>4.5</v>
          </cell>
          <cell r="L473">
            <v>1.2999999999999999E-2</v>
          </cell>
        </row>
        <row r="474">
          <cell r="B474" t="str">
            <v>1997A0447</v>
          </cell>
          <cell r="F474">
            <v>9</v>
          </cell>
          <cell r="G474">
            <v>48.3</v>
          </cell>
          <cell r="H474">
            <v>16.5</v>
          </cell>
          <cell r="I474">
            <v>26.2</v>
          </cell>
          <cell r="J474">
            <v>4.5</v>
          </cell>
          <cell r="L474">
            <v>1.2999999999999999E-2</v>
          </cell>
        </row>
        <row r="475">
          <cell r="B475" t="str">
            <v>1997A0448</v>
          </cell>
          <cell r="F475">
            <v>9</v>
          </cell>
          <cell r="G475">
            <v>48.3</v>
          </cell>
          <cell r="H475">
            <v>16.5</v>
          </cell>
          <cell r="I475">
            <v>26.2</v>
          </cell>
          <cell r="J475">
            <v>4.5</v>
          </cell>
          <cell r="L475">
            <v>1.2999999999999999E-2</v>
          </cell>
        </row>
        <row r="476">
          <cell r="B476" t="str">
            <v>1997A0451</v>
          </cell>
          <cell r="F476">
            <v>9</v>
          </cell>
          <cell r="G476">
            <v>48.3</v>
          </cell>
          <cell r="H476">
            <v>16.5</v>
          </cell>
          <cell r="I476">
            <v>26.2</v>
          </cell>
          <cell r="J476">
            <v>4.5</v>
          </cell>
          <cell r="L476">
            <v>1.2999999999999999E-2</v>
          </cell>
        </row>
        <row r="477">
          <cell r="B477" t="str">
            <v>1997A0452</v>
          </cell>
          <cell r="F477">
            <v>8.1</v>
          </cell>
          <cell r="G477">
            <v>48.5</v>
          </cell>
          <cell r="H477">
            <v>17.3</v>
          </cell>
          <cell r="I477">
            <v>26.1</v>
          </cell>
          <cell r="J477">
            <v>4.5999999999999996</v>
          </cell>
          <cell r="L477">
            <v>1.4999999999999999E-2</v>
          </cell>
        </row>
        <row r="478">
          <cell r="B478" t="str">
            <v>1997A0453</v>
          </cell>
          <cell r="F478">
            <v>8.1</v>
          </cell>
          <cell r="G478">
            <v>48.5</v>
          </cell>
          <cell r="H478">
            <v>17.3</v>
          </cell>
          <cell r="I478">
            <v>26.1</v>
          </cell>
          <cell r="J478">
            <v>4.5999999999999996</v>
          </cell>
          <cell r="L478">
            <v>1.4999999999999999E-2</v>
          </cell>
        </row>
        <row r="479">
          <cell r="B479" t="str">
            <v>1997A0454</v>
          </cell>
          <cell r="F479">
            <v>8.1</v>
          </cell>
          <cell r="G479">
            <v>48.5</v>
          </cell>
          <cell r="H479">
            <v>17.3</v>
          </cell>
          <cell r="I479">
            <v>26.1</v>
          </cell>
          <cell r="J479">
            <v>4.5999999999999996</v>
          </cell>
          <cell r="L479">
            <v>1.4999999999999999E-2</v>
          </cell>
        </row>
        <row r="480">
          <cell r="B480" t="str">
            <v>1997A0455</v>
          </cell>
          <cell r="F480">
            <v>8.1</v>
          </cell>
          <cell r="G480">
            <v>48.5</v>
          </cell>
          <cell r="H480">
            <v>17.3</v>
          </cell>
          <cell r="I480">
            <v>26.1</v>
          </cell>
          <cell r="J480">
            <v>4.5999999999999996</v>
          </cell>
          <cell r="L480">
            <v>1.4999999999999999E-2</v>
          </cell>
        </row>
        <row r="481">
          <cell r="B481" t="str">
            <v>1997A0456</v>
          </cell>
          <cell r="F481">
            <v>8.1</v>
          </cell>
          <cell r="G481">
            <v>48.5</v>
          </cell>
          <cell r="H481">
            <v>17.3</v>
          </cell>
          <cell r="I481">
            <v>26.1</v>
          </cell>
          <cell r="J481">
            <v>4.5999999999999996</v>
          </cell>
          <cell r="L481">
            <v>1.4999999999999999E-2</v>
          </cell>
        </row>
        <row r="482">
          <cell r="B482" t="str">
            <v>1997A0459</v>
          </cell>
          <cell r="F482">
            <v>8.1</v>
          </cell>
          <cell r="G482">
            <v>48.5</v>
          </cell>
          <cell r="H482">
            <v>17.3</v>
          </cell>
          <cell r="I482">
            <v>26.1</v>
          </cell>
          <cell r="J482">
            <v>4.5999999999999996</v>
          </cell>
          <cell r="L482">
            <v>1.4999999999999999E-2</v>
          </cell>
        </row>
        <row r="483">
          <cell r="B483" t="str">
            <v>1997A0460</v>
          </cell>
          <cell r="F483">
            <v>8.1</v>
          </cell>
          <cell r="G483">
            <v>48.1</v>
          </cell>
          <cell r="H483">
            <v>16.8</v>
          </cell>
          <cell r="I483">
            <v>27</v>
          </cell>
          <cell r="J483">
            <v>4.4000000000000004</v>
          </cell>
          <cell r="L483">
            <v>8.9999999999999993E-3</v>
          </cell>
        </row>
        <row r="484">
          <cell r="B484" t="str">
            <v>1997A0461</v>
          </cell>
          <cell r="F484">
            <v>8.1</v>
          </cell>
          <cell r="G484">
            <v>48.1</v>
          </cell>
          <cell r="H484">
            <v>16.8</v>
          </cell>
          <cell r="I484">
            <v>27</v>
          </cell>
          <cell r="J484">
            <v>4.4000000000000004</v>
          </cell>
          <cell r="L484">
            <v>8.9999999999999993E-3</v>
          </cell>
        </row>
        <row r="485">
          <cell r="B485" t="str">
            <v>1997A0462</v>
          </cell>
          <cell r="F485">
            <v>8.1</v>
          </cell>
          <cell r="G485">
            <v>48.1</v>
          </cell>
          <cell r="H485">
            <v>16.8</v>
          </cell>
          <cell r="I485">
            <v>27</v>
          </cell>
          <cell r="J485">
            <v>4.4000000000000004</v>
          </cell>
          <cell r="L485">
            <v>8.9999999999999993E-3</v>
          </cell>
        </row>
        <row r="486">
          <cell r="B486" t="str">
            <v>1997A0463</v>
          </cell>
          <cell r="F486">
            <v>8.3000000000000007</v>
          </cell>
          <cell r="G486">
            <v>48.3</v>
          </cell>
          <cell r="H486">
            <v>16.7</v>
          </cell>
          <cell r="I486">
            <v>26.7</v>
          </cell>
          <cell r="J486">
            <v>4.5999999999999996</v>
          </cell>
          <cell r="L486">
            <v>1.0999999999999999E-2</v>
          </cell>
        </row>
        <row r="487">
          <cell r="B487" t="str">
            <v>1997A0464</v>
          </cell>
          <cell r="F487">
            <v>8.6999999999999993</v>
          </cell>
          <cell r="G487">
            <v>47.5</v>
          </cell>
          <cell r="H487">
            <v>17.100000000000001</v>
          </cell>
          <cell r="I487">
            <v>26.7</v>
          </cell>
          <cell r="J487">
            <v>4.5999999999999996</v>
          </cell>
          <cell r="L487">
            <v>1.0999999999999999E-2</v>
          </cell>
        </row>
        <row r="488">
          <cell r="B488" t="str">
            <v>1997A0465</v>
          </cell>
          <cell r="F488">
            <v>8.6999999999999993</v>
          </cell>
          <cell r="G488">
            <v>47.5</v>
          </cell>
          <cell r="H488">
            <v>17.100000000000001</v>
          </cell>
          <cell r="I488">
            <v>26.7</v>
          </cell>
          <cell r="J488">
            <v>4.5999999999999996</v>
          </cell>
          <cell r="L488">
            <v>1.0999999999999999E-2</v>
          </cell>
        </row>
        <row r="489">
          <cell r="B489" t="str">
            <v>1997A0466</v>
          </cell>
          <cell r="F489">
            <v>8.6999999999999993</v>
          </cell>
          <cell r="G489">
            <v>47.5</v>
          </cell>
          <cell r="H489">
            <v>17.100000000000001</v>
          </cell>
          <cell r="I489">
            <v>26.7</v>
          </cell>
          <cell r="J489">
            <v>4.5999999999999996</v>
          </cell>
          <cell r="L489">
            <v>1.0999999999999999E-2</v>
          </cell>
        </row>
        <row r="490">
          <cell r="B490" t="str">
            <v>1997A0467</v>
          </cell>
          <cell r="F490">
            <v>8.6999999999999993</v>
          </cell>
          <cell r="G490">
            <v>47.5</v>
          </cell>
          <cell r="H490">
            <v>17.100000000000001</v>
          </cell>
          <cell r="I490">
            <v>26.7</v>
          </cell>
          <cell r="J490">
            <v>4.5999999999999996</v>
          </cell>
          <cell r="L490">
            <v>1.0999999999999999E-2</v>
          </cell>
        </row>
        <row r="491">
          <cell r="B491" t="str">
            <v>1997A0468</v>
          </cell>
          <cell r="F491">
            <v>8.6999999999999993</v>
          </cell>
          <cell r="G491">
            <v>47.5</v>
          </cell>
          <cell r="H491">
            <v>17.100000000000001</v>
          </cell>
          <cell r="I491">
            <v>26.7</v>
          </cell>
          <cell r="J491">
            <v>4.5999999999999996</v>
          </cell>
          <cell r="L491">
            <v>1.0999999999999999E-2</v>
          </cell>
        </row>
        <row r="492">
          <cell r="B492" t="str">
            <v>1997A0469</v>
          </cell>
          <cell r="F492">
            <v>8.9</v>
          </cell>
          <cell r="G492">
            <v>48</v>
          </cell>
          <cell r="H492">
            <v>16.600000000000001</v>
          </cell>
          <cell r="I492">
            <v>26.5</v>
          </cell>
          <cell r="J492">
            <v>4.5</v>
          </cell>
          <cell r="L492">
            <v>1.0999999999999999E-2</v>
          </cell>
        </row>
        <row r="493">
          <cell r="B493" t="str">
            <v>1997A0470</v>
          </cell>
          <cell r="F493">
            <v>8.9</v>
          </cell>
          <cell r="G493">
            <v>48</v>
          </cell>
          <cell r="H493">
            <v>16.600000000000001</v>
          </cell>
          <cell r="I493">
            <v>26.5</v>
          </cell>
          <cell r="J493">
            <v>4.5</v>
          </cell>
          <cell r="L493">
            <v>1.0999999999999999E-2</v>
          </cell>
        </row>
        <row r="494">
          <cell r="B494" t="str">
            <v>1997A0471</v>
          </cell>
          <cell r="F494">
            <v>8.9</v>
          </cell>
          <cell r="G494">
            <v>48</v>
          </cell>
          <cell r="H494">
            <v>16.600000000000001</v>
          </cell>
          <cell r="I494">
            <v>26.5</v>
          </cell>
          <cell r="J494">
            <v>4.5</v>
          </cell>
          <cell r="L494">
            <v>1.0999999999999999E-2</v>
          </cell>
        </row>
        <row r="495">
          <cell r="B495" t="str">
            <v>1997A0472</v>
          </cell>
          <cell r="F495">
            <v>8.9</v>
          </cell>
          <cell r="G495">
            <v>48</v>
          </cell>
          <cell r="H495">
            <v>16.600000000000001</v>
          </cell>
          <cell r="I495">
            <v>26.5</v>
          </cell>
          <cell r="J495">
            <v>4.5</v>
          </cell>
          <cell r="L495">
            <v>1.0999999999999999E-2</v>
          </cell>
        </row>
        <row r="496">
          <cell r="B496" t="str">
            <v>1997A0473</v>
          </cell>
          <cell r="F496">
            <v>8.9</v>
          </cell>
          <cell r="G496">
            <v>48</v>
          </cell>
          <cell r="H496">
            <v>16.600000000000001</v>
          </cell>
          <cell r="I496">
            <v>26.5</v>
          </cell>
          <cell r="J496">
            <v>4.5</v>
          </cell>
          <cell r="L496">
            <v>1.0999999999999999E-2</v>
          </cell>
        </row>
        <row r="497">
          <cell r="B497" t="str">
            <v>1997A0474</v>
          </cell>
          <cell r="F497">
            <v>8.9</v>
          </cell>
          <cell r="G497">
            <v>48</v>
          </cell>
          <cell r="H497">
            <v>16.600000000000001</v>
          </cell>
          <cell r="I497">
            <v>26.5</v>
          </cell>
          <cell r="J497">
            <v>4.5</v>
          </cell>
          <cell r="L497">
            <v>1.0999999999999999E-2</v>
          </cell>
        </row>
        <row r="498">
          <cell r="B498" t="str">
            <v>1997A0475</v>
          </cell>
          <cell r="F498">
            <v>9.1999999999999993</v>
          </cell>
          <cell r="G498">
            <v>47.5</v>
          </cell>
          <cell r="H498">
            <v>16.899999999999999</v>
          </cell>
          <cell r="I498">
            <v>26.4</v>
          </cell>
          <cell r="J498">
            <v>4.5999999999999996</v>
          </cell>
          <cell r="L498">
            <v>1.2999999999999999E-2</v>
          </cell>
        </row>
        <row r="499">
          <cell r="B499" t="str">
            <v>1997A0476</v>
          </cell>
          <cell r="F499">
            <v>9.1999999999999993</v>
          </cell>
          <cell r="G499">
            <v>47.5</v>
          </cell>
          <cell r="H499">
            <v>16.899999999999999</v>
          </cell>
          <cell r="I499">
            <v>26.4</v>
          </cell>
          <cell r="J499">
            <v>4.5999999999999996</v>
          </cell>
          <cell r="L499">
            <v>1.2999999999999999E-2</v>
          </cell>
        </row>
        <row r="500">
          <cell r="B500" t="str">
            <v>1997A0477</v>
          </cell>
          <cell r="F500">
            <v>9.1999999999999993</v>
          </cell>
          <cell r="G500">
            <v>47.5</v>
          </cell>
          <cell r="H500">
            <v>16.899999999999999</v>
          </cell>
          <cell r="I500">
            <v>26.4</v>
          </cell>
          <cell r="J500">
            <v>4.5999999999999996</v>
          </cell>
          <cell r="L500">
            <v>1.2999999999999999E-2</v>
          </cell>
        </row>
        <row r="501">
          <cell r="B501" t="str">
            <v>1997A0478</v>
          </cell>
          <cell r="F501">
            <v>9.1999999999999993</v>
          </cell>
          <cell r="G501">
            <v>47.5</v>
          </cell>
          <cell r="H501">
            <v>16.899999999999999</v>
          </cell>
          <cell r="I501">
            <v>26.4</v>
          </cell>
          <cell r="J501">
            <v>4.5999999999999996</v>
          </cell>
          <cell r="L501">
            <v>1.2999999999999999E-2</v>
          </cell>
        </row>
        <row r="502">
          <cell r="B502" t="str">
            <v>1997A0479</v>
          </cell>
          <cell r="F502">
            <v>9.1999999999999993</v>
          </cell>
          <cell r="G502">
            <v>47.5</v>
          </cell>
          <cell r="H502">
            <v>16.899999999999999</v>
          </cell>
          <cell r="I502">
            <v>26.4</v>
          </cell>
          <cell r="J502">
            <v>4.5999999999999996</v>
          </cell>
          <cell r="L502">
            <v>1.2999999999999999E-2</v>
          </cell>
        </row>
        <row r="503">
          <cell r="B503" t="str">
            <v>1997A0480</v>
          </cell>
          <cell r="F503">
            <v>9.1999999999999993</v>
          </cell>
          <cell r="G503">
            <v>47.5</v>
          </cell>
          <cell r="H503">
            <v>16.899999999999999</v>
          </cell>
          <cell r="I503">
            <v>26.4</v>
          </cell>
          <cell r="J503">
            <v>4.5999999999999996</v>
          </cell>
          <cell r="L503">
            <v>1.2999999999999999E-2</v>
          </cell>
        </row>
        <row r="504">
          <cell r="B504" t="str">
            <v>1997A0481</v>
          </cell>
          <cell r="F504">
            <v>8.6999999999999993</v>
          </cell>
          <cell r="G504">
            <v>49.3</v>
          </cell>
          <cell r="H504">
            <v>16.600000000000001</v>
          </cell>
          <cell r="I504">
            <v>25.4</v>
          </cell>
          <cell r="J504">
            <v>4.4000000000000004</v>
          </cell>
          <cell r="L504">
            <v>8.0000000000000002E-3</v>
          </cell>
        </row>
        <row r="505">
          <cell r="B505" t="str">
            <v>1997A0482</v>
          </cell>
          <cell r="F505">
            <v>8.6999999999999993</v>
          </cell>
          <cell r="G505">
            <v>49.3</v>
          </cell>
          <cell r="H505">
            <v>16.600000000000001</v>
          </cell>
          <cell r="I505">
            <v>25.4</v>
          </cell>
          <cell r="J505">
            <v>4.4000000000000004</v>
          </cell>
          <cell r="L505">
            <v>8.0000000000000002E-3</v>
          </cell>
        </row>
        <row r="506">
          <cell r="B506" t="str">
            <v>1997A0485</v>
          </cell>
          <cell r="F506" t="str">
            <v/>
          </cell>
          <cell r="G506" t="str">
            <v/>
          </cell>
          <cell r="H506" t="str">
            <v/>
          </cell>
          <cell r="I506" t="str">
            <v/>
          </cell>
          <cell r="J506" t="str">
            <v/>
          </cell>
          <cell r="L506" t="str">
            <v/>
          </cell>
        </row>
        <row r="507">
          <cell r="B507" t="str">
            <v>1997A0486</v>
          </cell>
          <cell r="F507" t="str">
            <v/>
          </cell>
          <cell r="G507" t="str">
            <v/>
          </cell>
          <cell r="H507" t="str">
            <v/>
          </cell>
          <cell r="I507" t="str">
            <v/>
          </cell>
          <cell r="J507" t="str">
            <v/>
          </cell>
          <cell r="L507" t="str">
            <v/>
          </cell>
        </row>
        <row r="508">
          <cell r="B508" t="str">
            <v>1997A0487</v>
          </cell>
          <cell r="F508" t="str">
            <v/>
          </cell>
          <cell r="G508" t="str">
            <v/>
          </cell>
          <cell r="H508" t="str">
            <v/>
          </cell>
          <cell r="I508" t="str">
            <v/>
          </cell>
          <cell r="J508" t="str">
            <v/>
          </cell>
          <cell r="L508" t="str">
            <v/>
          </cell>
        </row>
        <row r="509">
          <cell r="B509" t="str">
            <v>1997A0489</v>
          </cell>
          <cell r="F509" t="str">
            <v/>
          </cell>
          <cell r="G509" t="str">
            <v/>
          </cell>
          <cell r="H509" t="str">
            <v/>
          </cell>
          <cell r="I509" t="str">
            <v/>
          </cell>
          <cell r="J509" t="str">
            <v/>
          </cell>
          <cell r="L509" t="str">
            <v/>
          </cell>
        </row>
        <row r="510">
          <cell r="B510" t="str">
            <v>1997A0490</v>
          </cell>
          <cell r="F510" t="str">
            <v/>
          </cell>
          <cell r="G510" t="str">
            <v/>
          </cell>
          <cell r="H510" t="str">
            <v/>
          </cell>
          <cell r="I510" t="str">
            <v/>
          </cell>
          <cell r="J510" t="str">
            <v/>
          </cell>
          <cell r="L510" t="str">
            <v/>
          </cell>
        </row>
        <row r="511">
          <cell r="B511" t="str">
            <v>1997A0491</v>
          </cell>
          <cell r="F511">
            <v>9.6</v>
          </cell>
          <cell r="G511">
            <v>47.3</v>
          </cell>
          <cell r="H511">
            <v>16.7</v>
          </cell>
          <cell r="I511">
            <v>26.4</v>
          </cell>
          <cell r="J511">
            <v>4.5999999999999996</v>
          </cell>
          <cell r="L511">
            <v>8.0000000000000002E-3</v>
          </cell>
        </row>
        <row r="512">
          <cell r="B512" t="str">
            <v>1997A0492</v>
          </cell>
          <cell r="F512">
            <v>9.6</v>
          </cell>
          <cell r="G512">
            <v>47.3</v>
          </cell>
          <cell r="H512">
            <v>16.7</v>
          </cell>
          <cell r="I512">
            <v>26.4</v>
          </cell>
          <cell r="J512">
            <v>4.5999999999999996</v>
          </cell>
          <cell r="L512">
            <v>8.0000000000000002E-3</v>
          </cell>
        </row>
        <row r="513">
          <cell r="B513" t="str">
            <v>1997A0493</v>
          </cell>
          <cell r="F513">
            <v>9.6</v>
          </cell>
          <cell r="G513">
            <v>47.3</v>
          </cell>
          <cell r="H513">
            <v>16.7</v>
          </cell>
          <cell r="I513">
            <v>26.4</v>
          </cell>
          <cell r="J513">
            <v>4.5999999999999996</v>
          </cell>
          <cell r="L513">
            <v>8.0000000000000002E-3</v>
          </cell>
        </row>
        <row r="514">
          <cell r="B514" t="str">
            <v>1997A0494</v>
          </cell>
          <cell r="F514">
            <v>9.6</v>
          </cell>
          <cell r="G514">
            <v>47.3</v>
          </cell>
          <cell r="H514">
            <v>16.7</v>
          </cell>
          <cell r="I514">
            <v>26.4</v>
          </cell>
          <cell r="J514">
            <v>4.5999999999999996</v>
          </cell>
          <cell r="L514">
            <v>8.0000000000000002E-3</v>
          </cell>
        </row>
        <row r="515">
          <cell r="B515" t="str">
            <v>1997A0498</v>
          </cell>
          <cell r="F515">
            <v>9.6</v>
          </cell>
          <cell r="G515">
            <v>47.3</v>
          </cell>
          <cell r="H515">
            <v>16.7</v>
          </cell>
          <cell r="I515">
            <v>26.4</v>
          </cell>
          <cell r="J515">
            <v>4.5999999999999996</v>
          </cell>
          <cell r="L515">
            <v>8.0000000000000002E-3</v>
          </cell>
        </row>
        <row r="516">
          <cell r="B516" t="str">
            <v>1997A0499</v>
          </cell>
          <cell r="F516">
            <v>9.5</v>
          </cell>
          <cell r="G516">
            <v>48.2</v>
          </cell>
          <cell r="H516">
            <v>16.8</v>
          </cell>
          <cell r="I516">
            <v>25.5</v>
          </cell>
          <cell r="J516">
            <v>4.7</v>
          </cell>
          <cell r="L516">
            <v>8.0000000000000002E-3</v>
          </cell>
        </row>
        <row r="517">
          <cell r="B517" t="str">
            <v>1997A0500</v>
          </cell>
          <cell r="F517">
            <v>9.5</v>
          </cell>
          <cell r="G517">
            <v>48.2</v>
          </cell>
          <cell r="H517">
            <v>16.8</v>
          </cell>
          <cell r="I517">
            <v>25.5</v>
          </cell>
          <cell r="J517">
            <v>4.7</v>
          </cell>
          <cell r="L517">
            <v>8.0000000000000002E-3</v>
          </cell>
        </row>
        <row r="518">
          <cell r="B518" t="str">
            <v>1997A0501</v>
          </cell>
          <cell r="F518">
            <v>9.5</v>
          </cell>
          <cell r="G518">
            <v>48.2</v>
          </cell>
          <cell r="H518">
            <v>16.8</v>
          </cell>
          <cell r="I518">
            <v>25.5</v>
          </cell>
          <cell r="J518">
            <v>4.7</v>
          </cell>
          <cell r="L518">
            <v>8.0000000000000002E-3</v>
          </cell>
        </row>
        <row r="519">
          <cell r="B519" t="str">
            <v>1997A0502</v>
          </cell>
          <cell r="F519">
            <v>9.5</v>
          </cell>
          <cell r="G519">
            <v>48.2</v>
          </cell>
          <cell r="H519">
            <v>16.8</v>
          </cell>
          <cell r="I519">
            <v>25.5</v>
          </cell>
          <cell r="J519">
            <v>4.7</v>
          </cell>
          <cell r="L519">
            <v>8.0000000000000002E-3</v>
          </cell>
        </row>
        <row r="520">
          <cell r="B520" t="str">
            <v>1997A0503</v>
          </cell>
          <cell r="F520">
            <v>8.6</v>
          </cell>
          <cell r="G520">
            <v>49.6</v>
          </cell>
          <cell r="H520">
            <v>15.9</v>
          </cell>
          <cell r="I520">
            <v>25.9</v>
          </cell>
          <cell r="J520">
            <v>4.8</v>
          </cell>
          <cell r="L520">
            <v>7.0000000000000001E-3</v>
          </cell>
        </row>
        <row r="521">
          <cell r="B521" t="str">
            <v>1997A0504</v>
          </cell>
          <cell r="F521">
            <v>8.6</v>
          </cell>
          <cell r="G521">
            <v>49.6</v>
          </cell>
          <cell r="H521">
            <v>15.9</v>
          </cell>
          <cell r="I521">
            <v>25.9</v>
          </cell>
          <cell r="J521">
            <v>4.8</v>
          </cell>
          <cell r="L521">
            <v>7.0000000000000001E-3</v>
          </cell>
        </row>
        <row r="522">
          <cell r="B522" t="str">
            <v>1997A0505</v>
          </cell>
          <cell r="F522">
            <v>8.6</v>
          </cell>
          <cell r="G522">
            <v>49.6</v>
          </cell>
          <cell r="H522">
            <v>15.9</v>
          </cell>
          <cell r="I522">
            <v>25.9</v>
          </cell>
          <cell r="J522">
            <v>4.8</v>
          </cell>
          <cell r="L522">
            <v>7.0000000000000001E-3</v>
          </cell>
        </row>
        <row r="523">
          <cell r="B523" t="str">
            <v>1997A0506</v>
          </cell>
          <cell r="F523">
            <v>9</v>
          </cell>
          <cell r="G523">
            <v>47.9</v>
          </cell>
          <cell r="H523">
            <v>17.5</v>
          </cell>
          <cell r="I523">
            <v>25.6</v>
          </cell>
          <cell r="J523">
            <v>4.5999999999999996</v>
          </cell>
          <cell r="L523">
            <v>8.0000000000000002E-3</v>
          </cell>
        </row>
        <row r="524">
          <cell r="B524" t="str">
            <v>1997A0507</v>
          </cell>
          <cell r="F524">
            <v>9</v>
          </cell>
          <cell r="G524">
            <v>47.9</v>
          </cell>
          <cell r="H524">
            <v>17.5</v>
          </cell>
          <cell r="I524">
            <v>25.6</v>
          </cell>
          <cell r="J524">
            <v>4.5999999999999996</v>
          </cell>
          <cell r="L524">
            <v>8.0000000000000002E-3</v>
          </cell>
        </row>
        <row r="525">
          <cell r="B525" t="str">
            <v>1997A0508</v>
          </cell>
          <cell r="F525">
            <v>9</v>
          </cell>
          <cell r="G525">
            <v>47.9</v>
          </cell>
          <cell r="H525">
            <v>17.5</v>
          </cell>
          <cell r="I525">
            <v>25.6</v>
          </cell>
          <cell r="J525">
            <v>4.5999999999999996</v>
          </cell>
          <cell r="L525">
            <v>8.0000000000000002E-3</v>
          </cell>
        </row>
        <row r="526">
          <cell r="B526" t="str">
            <v>1997A0509</v>
          </cell>
          <cell r="F526" t="str">
            <v/>
          </cell>
          <cell r="G526" t="str">
            <v/>
          </cell>
          <cell r="H526" t="str">
            <v/>
          </cell>
          <cell r="I526" t="str">
            <v/>
          </cell>
          <cell r="J526" t="str">
            <v/>
          </cell>
          <cell r="L526" t="str">
            <v/>
          </cell>
        </row>
        <row r="527">
          <cell r="B527" t="str">
            <v>1997A0510</v>
          </cell>
          <cell r="F527" t="str">
            <v/>
          </cell>
          <cell r="G527" t="str">
            <v/>
          </cell>
          <cell r="H527" t="str">
            <v/>
          </cell>
          <cell r="I527" t="str">
            <v/>
          </cell>
          <cell r="J527" t="str">
            <v/>
          </cell>
          <cell r="L527" t="str">
            <v/>
          </cell>
        </row>
        <row r="528">
          <cell r="B528" t="str">
            <v>1997A0511</v>
          </cell>
          <cell r="F528" t="str">
            <v/>
          </cell>
          <cell r="G528" t="str">
            <v/>
          </cell>
          <cell r="H528" t="str">
            <v/>
          </cell>
          <cell r="I528" t="str">
            <v/>
          </cell>
          <cell r="J528" t="str">
            <v/>
          </cell>
          <cell r="L528" t="str">
            <v/>
          </cell>
        </row>
        <row r="529">
          <cell r="B529" t="str">
            <v>1997A0512</v>
          </cell>
          <cell r="F529" t="str">
            <v/>
          </cell>
          <cell r="G529" t="str">
            <v/>
          </cell>
          <cell r="H529" t="str">
            <v/>
          </cell>
          <cell r="I529" t="str">
            <v/>
          </cell>
          <cell r="J529" t="str">
            <v/>
          </cell>
          <cell r="L529" t="str">
            <v/>
          </cell>
        </row>
        <row r="530">
          <cell r="B530" t="str">
            <v>1997A0513</v>
          </cell>
          <cell r="F530" t="str">
            <v/>
          </cell>
          <cell r="G530" t="str">
            <v/>
          </cell>
          <cell r="H530" t="str">
            <v/>
          </cell>
          <cell r="I530" t="str">
            <v/>
          </cell>
          <cell r="J530" t="str">
            <v/>
          </cell>
          <cell r="L530" t="str">
            <v/>
          </cell>
        </row>
        <row r="531">
          <cell r="B531" t="str">
            <v>1997A0517</v>
          </cell>
          <cell r="F531" t="str">
            <v/>
          </cell>
          <cell r="G531" t="str">
            <v/>
          </cell>
          <cell r="H531" t="str">
            <v/>
          </cell>
          <cell r="I531" t="str">
            <v/>
          </cell>
          <cell r="J531" t="str">
            <v/>
          </cell>
          <cell r="L531" t="str">
            <v/>
          </cell>
        </row>
        <row r="532">
          <cell r="B532" t="str">
            <v>1997A0518</v>
          </cell>
          <cell r="F532" t="str">
            <v/>
          </cell>
          <cell r="G532" t="str">
            <v/>
          </cell>
          <cell r="H532" t="str">
            <v/>
          </cell>
          <cell r="I532" t="str">
            <v/>
          </cell>
          <cell r="J532" t="str">
            <v/>
          </cell>
          <cell r="L532" t="str">
            <v/>
          </cell>
        </row>
        <row r="533">
          <cell r="B533" t="str">
            <v>1997A0519</v>
          </cell>
          <cell r="F533">
            <v>9.6</v>
          </cell>
          <cell r="G533">
            <v>47.6</v>
          </cell>
          <cell r="H533">
            <v>17.2</v>
          </cell>
          <cell r="I533">
            <v>25.6</v>
          </cell>
          <cell r="J533">
            <v>4.5</v>
          </cell>
          <cell r="L533">
            <v>7.0000000000000001E-3</v>
          </cell>
        </row>
        <row r="534">
          <cell r="B534" t="str">
            <v>1997A0521</v>
          </cell>
          <cell r="F534">
            <v>9.6</v>
          </cell>
          <cell r="G534">
            <v>47.6</v>
          </cell>
          <cell r="H534">
            <v>17.2</v>
          </cell>
          <cell r="I534">
            <v>25.6</v>
          </cell>
          <cell r="J534">
            <v>4.5</v>
          </cell>
          <cell r="L534">
            <v>7.0000000000000001E-3</v>
          </cell>
        </row>
        <row r="535">
          <cell r="B535" t="str">
            <v>1997A0522</v>
          </cell>
          <cell r="F535">
            <v>9.6</v>
          </cell>
          <cell r="G535">
            <v>47.6</v>
          </cell>
          <cell r="H535">
            <v>17.2</v>
          </cell>
          <cell r="I535">
            <v>25.6</v>
          </cell>
          <cell r="J535">
            <v>4.5</v>
          </cell>
          <cell r="L535">
            <v>7.0000000000000001E-3</v>
          </cell>
        </row>
        <row r="536">
          <cell r="B536" t="str">
            <v>1997A0523</v>
          </cell>
          <cell r="F536">
            <v>9.6</v>
          </cell>
          <cell r="G536">
            <v>47.6</v>
          </cell>
          <cell r="H536">
            <v>17.2</v>
          </cell>
          <cell r="I536">
            <v>25.6</v>
          </cell>
          <cell r="J536">
            <v>4.5</v>
          </cell>
          <cell r="L536">
            <v>7.0000000000000001E-3</v>
          </cell>
        </row>
        <row r="537">
          <cell r="B537" t="str">
            <v>1997A0528</v>
          </cell>
          <cell r="F537">
            <v>9.6</v>
          </cell>
          <cell r="G537">
            <v>47.6</v>
          </cell>
          <cell r="H537">
            <v>17.2</v>
          </cell>
          <cell r="I537">
            <v>25.6</v>
          </cell>
          <cell r="J537">
            <v>4.5</v>
          </cell>
          <cell r="L537">
            <v>7.0000000000000001E-3</v>
          </cell>
        </row>
        <row r="538">
          <cell r="B538" t="str">
            <v>1997A0529</v>
          </cell>
          <cell r="F538">
            <v>9.8000000000000007</v>
          </cell>
          <cell r="G538">
            <v>47.2</v>
          </cell>
          <cell r="H538">
            <v>16.899999999999999</v>
          </cell>
          <cell r="I538">
            <v>26.1</v>
          </cell>
          <cell r="J538">
            <v>4.5</v>
          </cell>
          <cell r="L538">
            <v>8.0000000000000002E-3</v>
          </cell>
        </row>
        <row r="539">
          <cell r="B539" t="str">
            <v>1997A0530</v>
          </cell>
          <cell r="F539">
            <v>9.8000000000000007</v>
          </cell>
          <cell r="G539">
            <v>47.2</v>
          </cell>
          <cell r="H539">
            <v>16.899999999999999</v>
          </cell>
          <cell r="I539">
            <v>26.1</v>
          </cell>
          <cell r="J539">
            <v>4.5</v>
          </cell>
          <cell r="L539">
            <v>8.0000000000000002E-3</v>
          </cell>
        </row>
        <row r="540">
          <cell r="B540" t="str">
            <v>1997A0531</v>
          </cell>
          <cell r="F540">
            <v>9.8000000000000007</v>
          </cell>
          <cell r="G540">
            <v>47.2</v>
          </cell>
          <cell r="H540">
            <v>16.899999999999999</v>
          </cell>
          <cell r="I540">
            <v>26.1</v>
          </cell>
          <cell r="J540">
            <v>4.5</v>
          </cell>
          <cell r="L540">
            <v>8.0000000000000002E-3</v>
          </cell>
        </row>
        <row r="541">
          <cell r="B541" t="str">
            <v>1997A0532</v>
          </cell>
          <cell r="F541" t="str">
            <v/>
          </cell>
          <cell r="G541" t="str">
            <v/>
          </cell>
          <cell r="H541" t="str">
            <v/>
          </cell>
          <cell r="I541" t="str">
            <v/>
          </cell>
          <cell r="J541" t="str">
            <v/>
          </cell>
          <cell r="L541" t="str">
            <v/>
          </cell>
        </row>
        <row r="542">
          <cell r="B542" t="str">
            <v>1997A0533</v>
          </cell>
          <cell r="F542" t="str">
            <v/>
          </cell>
          <cell r="G542" t="str">
            <v/>
          </cell>
          <cell r="H542" t="str">
            <v/>
          </cell>
          <cell r="I542" t="str">
            <v/>
          </cell>
          <cell r="J542" t="str">
            <v/>
          </cell>
          <cell r="L542" t="str">
            <v/>
          </cell>
        </row>
        <row r="543">
          <cell r="B543" t="str">
            <v>1997A0534</v>
          </cell>
          <cell r="F543" t="str">
            <v/>
          </cell>
          <cell r="G543" t="str">
            <v/>
          </cell>
          <cell r="H543" t="str">
            <v/>
          </cell>
          <cell r="I543" t="str">
            <v/>
          </cell>
          <cell r="J543" t="str">
            <v/>
          </cell>
          <cell r="L543" t="str">
            <v/>
          </cell>
        </row>
        <row r="544">
          <cell r="B544" t="str">
            <v>1997A0535</v>
          </cell>
          <cell r="F544" t="str">
            <v/>
          </cell>
          <cell r="G544" t="str">
            <v/>
          </cell>
          <cell r="H544" t="str">
            <v/>
          </cell>
          <cell r="I544" t="str">
            <v/>
          </cell>
          <cell r="J544" t="str">
            <v/>
          </cell>
          <cell r="L544" t="str">
            <v/>
          </cell>
        </row>
        <row r="545">
          <cell r="B545" t="str">
            <v>1997A0536</v>
          </cell>
          <cell r="F545" t="str">
            <v/>
          </cell>
          <cell r="G545" t="str">
            <v/>
          </cell>
          <cell r="H545" t="str">
            <v/>
          </cell>
          <cell r="I545" t="str">
            <v/>
          </cell>
          <cell r="J545" t="str">
            <v/>
          </cell>
          <cell r="L545" t="str">
            <v/>
          </cell>
        </row>
        <row r="546">
          <cell r="B546" t="str">
            <v>1997A0538</v>
          </cell>
          <cell r="F546" t="str">
            <v/>
          </cell>
          <cell r="G546" t="str">
            <v/>
          </cell>
          <cell r="H546" t="str">
            <v/>
          </cell>
          <cell r="I546" t="str">
            <v/>
          </cell>
          <cell r="J546" t="str">
            <v/>
          </cell>
          <cell r="L546" t="str">
            <v/>
          </cell>
        </row>
        <row r="547">
          <cell r="B547" t="str">
            <v>1997A0539</v>
          </cell>
          <cell r="F547">
            <v>9.3000000000000007</v>
          </cell>
          <cell r="G547">
            <v>48.1</v>
          </cell>
          <cell r="H547">
            <v>17.399999999999999</v>
          </cell>
          <cell r="I547">
            <v>25.2</v>
          </cell>
          <cell r="J547">
            <v>4.4000000000000004</v>
          </cell>
          <cell r="L547">
            <v>0.01</v>
          </cell>
        </row>
        <row r="548">
          <cell r="B548" t="str">
            <v>1997A0540</v>
          </cell>
          <cell r="F548">
            <v>9.3000000000000007</v>
          </cell>
          <cell r="G548">
            <v>48.1</v>
          </cell>
          <cell r="H548">
            <v>17.399999999999999</v>
          </cell>
          <cell r="I548">
            <v>25.2</v>
          </cell>
          <cell r="J548">
            <v>4.4000000000000004</v>
          </cell>
          <cell r="L548">
            <v>0.01</v>
          </cell>
        </row>
        <row r="549">
          <cell r="B549" t="str">
            <v>1997A0541</v>
          </cell>
          <cell r="F549">
            <v>9.3000000000000007</v>
          </cell>
          <cell r="G549">
            <v>48.1</v>
          </cell>
          <cell r="H549">
            <v>17.399999999999999</v>
          </cell>
          <cell r="I549">
            <v>25.2</v>
          </cell>
          <cell r="J549">
            <v>4.4000000000000004</v>
          </cell>
          <cell r="L549">
            <v>0.01</v>
          </cell>
        </row>
        <row r="550">
          <cell r="B550" t="str">
            <v>1997A0542</v>
          </cell>
          <cell r="F550">
            <v>9.3000000000000007</v>
          </cell>
          <cell r="G550">
            <v>48.1</v>
          </cell>
          <cell r="H550">
            <v>17.399999999999999</v>
          </cell>
          <cell r="I550">
            <v>25.2</v>
          </cell>
          <cell r="J550">
            <v>4.4000000000000004</v>
          </cell>
          <cell r="L550">
            <v>0.01</v>
          </cell>
        </row>
        <row r="551">
          <cell r="B551" t="str">
            <v>1997A0543</v>
          </cell>
          <cell r="F551">
            <v>9.3000000000000007</v>
          </cell>
          <cell r="G551">
            <v>48.1</v>
          </cell>
          <cell r="H551">
            <v>17.399999999999999</v>
          </cell>
          <cell r="I551">
            <v>25.2</v>
          </cell>
          <cell r="J551">
            <v>4.4000000000000004</v>
          </cell>
          <cell r="L551">
            <v>0.01</v>
          </cell>
        </row>
        <row r="552">
          <cell r="B552" t="str">
            <v>1997A0544</v>
          </cell>
          <cell r="F552">
            <v>8.6999999999999993</v>
          </cell>
          <cell r="G552">
            <v>48.5</v>
          </cell>
          <cell r="H552">
            <v>17</v>
          </cell>
          <cell r="I552">
            <v>25.8</v>
          </cell>
          <cell r="J552">
            <v>4.4000000000000004</v>
          </cell>
          <cell r="L552">
            <v>8.9999999999999993E-3</v>
          </cell>
        </row>
        <row r="553">
          <cell r="B553" t="str">
            <v>1997A0545</v>
          </cell>
          <cell r="F553">
            <v>8.6999999999999993</v>
          </cell>
          <cell r="G553">
            <v>48.5</v>
          </cell>
          <cell r="H553">
            <v>17</v>
          </cell>
          <cell r="I553">
            <v>25.8</v>
          </cell>
          <cell r="J553">
            <v>4.4000000000000004</v>
          </cell>
          <cell r="L553">
            <v>8.9999999999999993E-3</v>
          </cell>
        </row>
        <row r="554">
          <cell r="B554" t="str">
            <v>1997A0546</v>
          </cell>
          <cell r="F554">
            <v>8.6999999999999993</v>
          </cell>
          <cell r="G554">
            <v>48.5</v>
          </cell>
          <cell r="H554">
            <v>17</v>
          </cell>
          <cell r="I554">
            <v>25.8</v>
          </cell>
          <cell r="J554">
            <v>4.4000000000000004</v>
          </cell>
          <cell r="L554">
            <v>8.9999999999999993E-3</v>
          </cell>
        </row>
        <row r="555">
          <cell r="B555" t="str">
            <v>1997A0550</v>
          </cell>
          <cell r="F555">
            <v>8.6999999999999993</v>
          </cell>
          <cell r="G555">
            <v>48.5</v>
          </cell>
          <cell r="H555">
            <v>17</v>
          </cell>
          <cell r="I555">
            <v>25.8</v>
          </cell>
          <cell r="J555">
            <v>4.4000000000000004</v>
          </cell>
          <cell r="L555">
            <v>8.9999999999999993E-3</v>
          </cell>
        </row>
        <row r="556">
          <cell r="B556" t="str">
            <v>1997A0551</v>
          </cell>
          <cell r="F556">
            <v>8.6999999999999993</v>
          </cell>
          <cell r="G556">
            <v>48.5</v>
          </cell>
          <cell r="H556">
            <v>17</v>
          </cell>
          <cell r="I556">
            <v>25.8</v>
          </cell>
          <cell r="J556">
            <v>4.4000000000000004</v>
          </cell>
          <cell r="L556">
            <v>8.9999999999999993E-3</v>
          </cell>
        </row>
        <row r="557">
          <cell r="B557" t="str">
            <v>1997A0552</v>
          </cell>
          <cell r="F557">
            <v>8.6</v>
          </cell>
          <cell r="G557">
            <v>49.3</v>
          </cell>
          <cell r="H557">
            <v>16.7</v>
          </cell>
          <cell r="I557">
            <v>25.4</v>
          </cell>
          <cell r="J557">
            <v>4.7</v>
          </cell>
          <cell r="L557">
            <v>1.4999999999999999E-2</v>
          </cell>
        </row>
        <row r="558">
          <cell r="B558" t="str">
            <v>1997A0553</v>
          </cell>
          <cell r="F558">
            <v>8.6</v>
          </cell>
          <cell r="G558">
            <v>49.3</v>
          </cell>
          <cell r="H558">
            <v>16.7</v>
          </cell>
          <cell r="I558">
            <v>25.4</v>
          </cell>
          <cell r="J558">
            <v>4.7</v>
          </cell>
          <cell r="L558">
            <v>1.4999999999999999E-2</v>
          </cell>
        </row>
        <row r="559">
          <cell r="B559" t="str">
            <v>1997A0554</v>
          </cell>
          <cell r="F559">
            <v>8.6</v>
          </cell>
          <cell r="G559">
            <v>49.3</v>
          </cell>
          <cell r="H559">
            <v>16.7</v>
          </cell>
          <cell r="I559">
            <v>25.4</v>
          </cell>
          <cell r="J559">
            <v>4.7</v>
          </cell>
          <cell r="L559">
            <v>1.4999999999999999E-2</v>
          </cell>
        </row>
        <row r="560">
          <cell r="B560" t="str">
            <v>1997A0555</v>
          </cell>
          <cell r="F560">
            <v>8.6</v>
          </cell>
          <cell r="G560">
            <v>49.3</v>
          </cell>
          <cell r="H560">
            <v>16.7</v>
          </cell>
          <cell r="I560">
            <v>25.4</v>
          </cell>
          <cell r="J560">
            <v>4.7</v>
          </cell>
          <cell r="L560">
            <v>1.4999999999999999E-2</v>
          </cell>
        </row>
        <row r="561">
          <cell r="B561" t="str">
            <v>1997A0556</v>
          </cell>
          <cell r="F561">
            <v>8.6</v>
          </cell>
          <cell r="G561">
            <v>49.3</v>
          </cell>
          <cell r="H561">
            <v>16.7</v>
          </cell>
          <cell r="I561">
            <v>25.4</v>
          </cell>
          <cell r="J561">
            <v>4.7</v>
          </cell>
          <cell r="L561">
            <v>1.4999999999999999E-2</v>
          </cell>
        </row>
        <row r="562">
          <cell r="B562" t="str">
            <v>1997A0557</v>
          </cell>
          <cell r="F562">
            <v>8.3000000000000007</v>
          </cell>
          <cell r="G562">
            <v>49.6</v>
          </cell>
          <cell r="H562">
            <v>15.9</v>
          </cell>
          <cell r="I562">
            <v>26.2</v>
          </cell>
          <cell r="J562">
            <v>4.7</v>
          </cell>
          <cell r="L562">
            <v>8.9999999999999993E-3</v>
          </cell>
        </row>
        <row r="563">
          <cell r="B563" t="str">
            <v>1997A0558</v>
          </cell>
          <cell r="F563">
            <v>8.6</v>
          </cell>
          <cell r="G563">
            <v>49.5</v>
          </cell>
          <cell r="H563">
            <v>16</v>
          </cell>
          <cell r="I563">
            <v>25.9</v>
          </cell>
          <cell r="J563">
            <v>4.5999999999999996</v>
          </cell>
          <cell r="L563">
            <v>1.0999999999999999E-2</v>
          </cell>
        </row>
        <row r="564">
          <cell r="B564" t="str">
            <v>1997A0559</v>
          </cell>
          <cell r="F564">
            <v>8.6</v>
          </cell>
          <cell r="G564">
            <v>49.5</v>
          </cell>
          <cell r="H564">
            <v>16</v>
          </cell>
          <cell r="I564">
            <v>25.9</v>
          </cell>
          <cell r="J564">
            <v>4.5999999999999996</v>
          </cell>
          <cell r="L564">
            <v>1.0999999999999999E-2</v>
          </cell>
        </row>
        <row r="565">
          <cell r="B565" t="str">
            <v>1997A0560</v>
          </cell>
          <cell r="F565">
            <v>8.6</v>
          </cell>
          <cell r="G565">
            <v>49.5</v>
          </cell>
          <cell r="H565">
            <v>16</v>
          </cell>
          <cell r="I565">
            <v>25.9</v>
          </cell>
          <cell r="J565">
            <v>4.5999999999999996</v>
          </cell>
          <cell r="L565">
            <v>1.0999999999999999E-2</v>
          </cell>
        </row>
        <row r="566">
          <cell r="B566" t="str">
            <v>1997A0561</v>
          </cell>
          <cell r="F566">
            <v>8.6</v>
          </cell>
          <cell r="G566">
            <v>49.5</v>
          </cell>
          <cell r="H566">
            <v>16</v>
          </cell>
          <cell r="I566">
            <v>25.9</v>
          </cell>
          <cell r="J566">
            <v>4.5999999999999996</v>
          </cell>
          <cell r="L566">
            <v>1.0999999999999999E-2</v>
          </cell>
        </row>
        <row r="567">
          <cell r="B567" t="str">
            <v>1997A0562</v>
          </cell>
          <cell r="F567">
            <v>8.6</v>
          </cell>
          <cell r="G567">
            <v>49.5</v>
          </cell>
          <cell r="H567">
            <v>16</v>
          </cell>
          <cell r="I567">
            <v>25.9</v>
          </cell>
          <cell r="J567">
            <v>4.5999999999999996</v>
          </cell>
          <cell r="L567">
            <v>1.0999999999999999E-2</v>
          </cell>
        </row>
        <row r="568">
          <cell r="B568" t="str">
            <v>1997A0563</v>
          </cell>
          <cell r="F568">
            <v>8.6</v>
          </cell>
          <cell r="G568">
            <v>49.5</v>
          </cell>
          <cell r="H568">
            <v>16</v>
          </cell>
          <cell r="I568">
            <v>25.9</v>
          </cell>
          <cell r="J568">
            <v>4.5999999999999996</v>
          </cell>
          <cell r="L568">
            <v>1.0999999999999999E-2</v>
          </cell>
        </row>
        <row r="569">
          <cell r="B569" t="str">
            <v>1997A0564</v>
          </cell>
          <cell r="F569">
            <v>8.5</v>
          </cell>
          <cell r="G569">
            <v>49.8</v>
          </cell>
          <cell r="H569">
            <v>15.8</v>
          </cell>
          <cell r="I569">
            <v>25.9</v>
          </cell>
          <cell r="J569">
            <v>4.5999999999999996</v>
          </cell>
          <cell r="L569">
            <v>1.0999999999999999E-2</v>
          </cell>
        </row>
        <row r="570">
          <cell r="B570" t="str">
            <v>1997A0565</v>
          </cell>
          <cell r="F570">
            <v>8.5</v>
          </cell>
          <cell r="G570">
            <v>49.8</v>
          </cell>
          <cell r="H570">
            <v>15.8</v>
          </cell>
          <cell r="I570">
            <v>25.9</v>
          </cell>
          <cell r="J570">
            <v>4.5999999999999996</v>
          </cell>
          <cell r="L570">
            <v>1.0999999999999999E-2</v>
          </cell>
        </row>
        <row r="571">
          <cell r="B571" t="str">
            <v>1997A0566</v>
          </cell>
          <cell r="F571">
            <v>8.5</v>
          </cell>
          <cell r="G571">
            <v>49.8</v>
          </cell>
          <cell r="H571">
            <v>15.8</v>
          </cell>
          <cell r="I571">
            <v>25.9</v>
          </cell>
          <cell r="J571">
            <v>4.5999999999999996</v>
          </cell>
          <cell r="L571">
            <v>1.0999999999999999E-2</v>
          </cell>
        </row>
        <row r="572">
          <cell r="B572" t="str">
            <v>1997A0567</v>
          </cell>
          <cell r="F572">
            <v>8.5</v>
          </cell>
          <cell r="G572">
            <v>49.8</v>
          </cell>
          <cell r="H572">
            <v>15.8</v>
          </cell>
          <cell r="I572">
            <v>25.9</v>
          </cell>
          <cell r="J572">
            <v>4.5999999999999996</v>
          </cell>
          <cell r="L572">
            <v>1.0999999999999999E-2</v>
          </cell>
        </row>
        <row r="573">
          <cell r="B573" t="str">
            <v>1997A0568</v>
          </cell>
          <cell r="F573">
            <v>8.5</v>
          </cell>
          <cell r="G573">
            <v>49.8</v>
          </cell>
          <cell r="H573">
            <v>15.8</v>
          </cell>
          <cell r="I573">
            <v>25.9</v>
          </cell>
          <cell r="J573">
            <v>4.5999999999999996</v>
          </cell>
          <cell r="L573">
            <v>1.0999999999999999E-2</v>
          </cell>
        </row>
        <row r="574">
          <cell r="B574" t="str">
            <v>1997A0569</v>
          </cell>
          <cell r="F574">
            <v>8.5</v>
          </cell>
          <cell r="G574">
            <v>49.8</v>
          </cell>
          <cell r="H574">
            <v>15.8</v>
          </cell>
          <cell r="I574">
            <v>25.9</v>
          </cell>
          <cell r="J574">
            <v>4.5999999999999996</v>
          </cell>
          <cell r="L574">
            <v>1.0999999999999999E-2</v>
          </cell>
        </row>
        <row r="575">
          <cell r="B575" t="str">
            <v>1997A0570</v>
          </cell>
          <cell r="F575">
            <v>8.8000000000000007</v>
          </cell>
          <cell r="G575">
            <v>47.9</v>
          </cell>
          <cell r="H575">
            <v>17.3</v>
          </cell>
          <cell r="I575">
            <v>26</v>
          </cell>
          <cell r="J575">
            <v>4.5</v>
          </cell>
          <cell r="L575">
            <v>6.0000000000000001E-3</v>
          </cell>
        </row>
        <row r="576">
          <cell r="B576" t="str">
            <v>1997A0571</v>
          </cell>
          <cell r="F576">
            <v>8.8000000000000007</v>
          </cell>
          <cell r="G576">
            <v>47.9</v>
          </cell>
          <cell r="H576">
            <v>17.3</v>
          </cell>
          <cell r="I576">
            <v>26</v>
          </cell>
          <cell r="J576">
            <v>4.5</v>
          </cell>
          <cell r="L576">
            <v>6.0000000000000001E-3</v>
          </cell>
        </row>
        <row r="577">
          <cell r="B577" t="str">
            <v>1997A0572</v>
          </cell>
          <cell r="F577">
            <v>8.8000000000000007</v>
          </cell>
          <cell r="G577">
            <v>47.9</v>
          </cell>
          <cell r="H577">
            <v>17.3</v>
          </cell>
          <cell r="I577">
            <v>26</v>
          </cell>
          <cell r="J577">
            <v>4.5</v>
          </cell>
          <cell r="L577">
            <v>6.0000000000000001E-3</v>
          </cell>
        </row>
        <row r="578">
          <cell r="B578" t="str">
            <v>1997A0573</v>
          </cell>
          <cell r="F578">
            <v>8.8000000000000007</v>
          </cell>
          <cell r="G578">
            <v>47.9</v>
          </cell>
          <cell r="H578">
            <v>17.3</v>
          </cell>
          <cell r="I578">
            <v>26</v>
          </cell>
          <cell r="J578">
            <v>4.5</v>
          </cell>
          <cell r="L578">
            <v>6.0000000000000001E-3</v>
          </cell>
        </row>
        <row r="579">
          <cell r="B579" t="str">
            <v>1997A0574</v>
          </cell>
          <cell r="F579">
            <v>8.8000000000000007</v>
          </cell>
          <cell r="G579">
            <v>47.9</v>
          </cell>
          <cell r="H579">
            <v>17.3</v>
          </cell>
          <cell r="I579">
            <v>26</v>
          </cell>
          <cell r="J579">
            <v>4.5</v>
          </cell>
          <cell r="L579">
            <v>6.0000000000000001E-3</v>
          </cell>
        </row>
        <row r="580">
          <cell r="B580" t="str">
            <v>1997A0575</v>
          </cell>
          <cell r="F580">
            <v>9</v>
          </cell>
          <cell r="G580">
            <v>48</v>
          </cell>
          <cell r="H580">
            <v>17.2</v>
          </cell>
          <cell r="I580">
            <v>25.8</v>
          </cell>
          <cell r="J580">
            <v>4.5999999999999996</v>
          </cell>
          <cell r="L580">
            <v>8.0000000000000002E-3</v>
          </cell>
        </row>
        <row r="581">
          <cell r="B581" t="str">
            <v>1997A0576</v>
          </cell>
          <cell r="F581">
            <v>9</v>
          </cell>
          <cell r="G581">
            <v>48</v>
          </cell>
          <cell r="H581">
            <v>17.2</v>
          </cell>
          <cell r="I581">
            <v>25.8</v>
          </cell>
          <cell r="J581">
            <v>4.5999999999999996</v>
          </cell>
          <cell r="L581">
            <v>8.0000000000000002E-3</v>
          </cell>
        </row>
        <row r="582">
          <cell r="B582" t="str">
            <v>1997A0578</v>
          </cell>
          <cell r="F582">
            <v>9</v>
          </cell>
          <cell r="G582">
            <v>48</v>
          </cell>
          <cell r="H582">
            <v>17.2</v>
          </cell>
          <cell r="I582">
            <v>25.8</v>
          </cell>
          <cell r="J582">
            <v>4.5999999999999996</v>
          </cell>
          <cell r="L582">
            <v>8.0000000000000002E-3</v>
          </cell>
        </row>
        <row r="583">
          <cell r="B583" t="str">
            <v>1997A0579</v>
          </cell>
          <cell r="F583">
            <v>9</v>
          </cell>
          <cell r="G583">
            <v>48</v>
          </cell>
          <cell r="H583">
            <v>17.2</v>
          </cell>
          <cell r="I583">
            <v>25.8</v>
          </cell>
          <cell r="J583">
            <v>4.5999999999999996</v>
          </cell>
          <cell r="L583">
            <v>8.0000000000000002E-3</v>
          </cell>
        </row>
        <row r="584">
          <cell r="B584" t="str">
            <v>1997A0580</v>
          </cell>
          <cell r="F584">
            <v>9</v>
          </cell>
          <cell r="G584">
            <v>48</v>
          </cell>
          <cell r="H584">
            <v>17.2</v>
          </cell>
          <cell r="I584">
            <v>25.8</v>
          </cell>
          <cell r="J584">
            <v>4.5999999999999996</v>
          </cell>
          <cell r="L584">
            <v>8.0000000000000002E-3</v>
          </cell>
        </row>
        <row r="585">
          <cell r="B585" t="str">
            <v>1997A0581</v>
          </cell>
          <cell r="F585">
            <v>9</v>
          </cell>
          <cell r="G585">
            <v>48</v>
          </cell>
          <cell r="H585">
            <v>17.2</v>
          </cell>
          <cell r="I585">
            <v>25.8</v>
          </cell>
          <cell r="J585">
            <v>4.5999999999999996</v>
          </cell>
          <cell r="L585">
            <v>8.0000000000000002E-3</v>
          </cell>
        </row>
        <row r="586">
          <cell r="B586" t="str">
            <v>1997A0582</v>
          </cell>
          <cell r="F586">
            <v>8.8000000000000007</v>
          </cell>
          <cell r="G586">
            <v>48.5</v>
          </cell>
          <cell r="H586">
            <v>15.7</v>
          </cell>
          <cell r="I586">
            <v>27</v>
          </cell>
          <cell r="J586">
            <v>4.5999999999999996</v>
          </cell>
          <cell r="L586">
            <v>1.2999999999999999E-2</v>
          </cell>
        </row>
        <row r="587">
          <cell r="B587" t="str">
            <v>1997A0583</v>
          </cell>
          <cell r="F587">
            <v>8.8000000000000007</v>
          </cell>
          <cell r="G587">
            <v>48.5</v>
          </cell>
          <cell r="H587">
            <v>15.7</v>
          </cell>
          <cell r="I587">
            <v>27</v>
          </cell>
          <cell r="J587">
            <v>4.5999999999999996</v>
          </cell>
          <cell r="L587">
            <v>1.2999999999999999E-2</v>
          </cell>
        </row>
        <row r="588">
          <cell r="B588" t="str">
            <v>1997A0584</v>
          </cell>
          <cell r="F588">
            <v>8.8000000000000007</v>
          </cell>
          <cell r="G588">
            <v>48.5</v>
          </cell>
          <cell r="H588">
            <v>15.7</v>
          </cell>
          <cell r="I588">
            <v>27</v>
          </cell>
          <cell r="J588">
            <v>4.5999999999999996</v>
          </cell>
          <cell r="L588">
            <v>1.2999999999999999E-2</v>
          </cell>
        </row>
        <row r="589">
          <cell r="B589" t="str">
            <v>1997A0585</v>
          </cell>
          <cell r="F589">
            <v>8.8000000000000007</v>
          </cell>
          <cell r="G589">
            <v>48.5</v>
          </cell>
          <cell r="H589">
            <v>15.7</v>
          </cell>
          <cell r="I589">
            <v>27</v>
          </cell>
          <cell r="J589">
            <v>4.5999999999999996</v>
          </cell>
          <cell r="L589">
            <v>1.2999999999999999E-2</v>
          </cell>
        </row>
        <row r="590">
          <cell r="B590" t="str">
            <v>1997A0586</v>
          </cell>
          <cell r="F590">
            <v>8.8000000000000007</v>
          </cell>
          <cell r="G590">
            <v>48.5</v>
          </cell>
          <cell r="H590">
            <v>15.7</v>
          </cell>
          <cell r="I590">
            <v>27</v>
          </cell>
          <cell r="J590">
            <v>4.5999999999999996</v>
          </cell>
          <cell r="L590">
            <v>1.2999999999999999E-2</v>
          </cell>
        </row>
        <row r="591">
          <cell r="B591" t="str">
            <v>1997A0587</v>
          </cell>
          <cell r="F591">
            <v>8.8000000000000007</v>
          </cell>
          <cell r="G591">
            <v>48.5</v>
          </cell>
          <cell r="H591">
            <v>15.7</v>
          </cell>
          <cell r="I591">
            <v>27</v>
          </cell>
          <cell r="J591">
            <v>4.5999999999999996</v>
          </cell>
          <cell r="L591">
            <v>1.2999999999999999E-2</v>
          </cell>
        </row>
        <row r="592">
          <cell r="B592" t="str">
            <v>1997A0588</v>
          </cell>
          <cell r="F592">
            <v>8.5</v>
          </cell>
          <cell r="G592">
            <v>48.9</v>
          </cell>
          <cell r="H592">
            <v>16.3</v>
          </cell>
          <cell r="I592">
            <v>26.3</v>
          </cell>
          <cell r="J592">
            <v>4.5999999999999996</v>
          </cell>
          <cell r="L592">
            <v>1.4999999999999999E-2</v>
          </cell>
        </row>
        <row r="593">
          <cell r="B593" t="str">
            <v>1997A0589</v>
          </cell>
          <cell r="F593">
            <v>8.5</v>
          </cell>
          <cell r="G593">
            <v>48.9</v>
          </cell>
          <cell r="H593">
            <v>16.3</v>
          </cell>
          <cell r="I593">
            <v>26.3</v>
          </cell>
          <cell r="J593">
            <v>4.5999999999999996</v>
          </cell>
          <cell r="L593">
            <v>1.4999999999999999E-2</v>
          </cell>
        </row>
        <row r="594">
          <cell r="B594" t="str">
            <v>1997A0590</v>
          </cell>
          <cell r="F594">
            <v>8.5</v>
          </cell>
          <cell r="G594">
            <v>48.9</v>
          </cell>
          <cell r="H594">
            <v>16.3</v>
          </cell>
          <cell r="I594">
            <v>26.3</v>
          </cell>
          <cell r="J594">
            <v>4.5999999999999996</v>
          </cell>
          <cell r="L594">
            <v>1.4999999999999999E-2</v>
          </cell>
        </row>
        <row r="595">
          <cell r="B595" t="str">
            <v>1997A0593</v>
          </cell>
          <cell r="F595">
            <v>8.5</v>
          </cell>
          <cell r="G595">
            <v>48.9</v>
          </cell>
          <cell r="H595">
            <v>16.3</v>
          </cell>
          <cell r="I595">
            <v>26.3</v>
          </cell>
          <cell r="J595">
            <v>4.5999999999999996</v>
          </cell>
          <cell r="L595">
            <v>1.4999999999999999E-2</v>
          </cell>
        </row>
        <row r="596">
          <cell r="B596" t="str">
            <v>1997A0594</v>
          </cell>
          <cell r="F596">
            <v>8.5</v>
          </cell>
          <cell r="G596">
            <v>48.9</v>
          </cell>
          <cell r="H596">
            <v>16.3</v>
          </cell>
          <cell r="I596">
            <v>26.3</v>
          </cell>
          <cell r="J596">
            <v>4.5999999999999996</v>
          </cell>
          <cell r="L596">
            <v>1.4999999999999999E-2</v>
          </cell>
        </row>
        <row r="597">
          <cell r="B597" t="str">
            <v>1997A0595</v>
          </cell>
          <cell r="F597">
            <v>8.5</v>
          </cell>
          <cell r="G597">
            <v>48.9</v>
          </cell>
          <cell r="H597">
            <v>16.3</v>
          </cell>
          <cell r="I597">
            <v>26.3</v>
          </cell>
          <cell r="J597">
            <v>4.5999999999999996</v>
          </cell>
          <cell r="L597">
            <v>1.4999999999999999E-2</v>
          </cell>
        </row>
        <row r="598">
          <cell r="B598" t="str">
            <v>1997A0596</v>
          </cell>
          <cell r="F598">
            <v>8.9</v>
          </cell>
          <cell r="G598">
            <v>48.1</v>
          </cell>
          <cell r="H598">
            <v>16.7</v>
          </cell>
          <cell r="I598">
            <v>26.3</v>
          </cell>
          <cell r="J598">
            <v>4.5999999999999996</v>
          </cell>
          <cell r="L598">
            <v>1.2999999999999999E-2</v>
          </cell>
        </row>
        <row r="599">
          <cell r="B599" t="str">
            <v>1997A0597</v>
          </cell>
          <cell r="F599">
            <v>8.9</v>
          </cell>
          <cell r="G599">
            <v>48.1</v>
          </cell>
          <cell r="H599">
            <v>16.7</v>
          </cell>
          <cell r="I599">
            <v>26.3</v>
          </cell>
          <cell r="J599">
            <v>4.5999999999999996</v>
          </cell>
          <cell r="L599">
            <v>1.2999999999999999E-2</v>
          </cell>
        </row>
        <row r="600">
          <cell r="B600" t="str">
            <v>1997A0598</v>
          </cell>
          <cell r="F600">
            <v>8.9</v>
          </cell>
          <cell r="G600">
            <v>48.1</v>
          </cell>
          <cell r="H600">
            <v>16.7</v>
          </cell>
          <cell r="I600">
            <v>26.3</v>
          </cell>
          <cell r="J600">
            <v>4.5999999999999996</v>
          </cell>
          <cell r="L600">
            <v>1.2999999999999999E-2</v>
          </cell>
        </row>
        <row r="601">
          <cell r="B601" t="str">
            <v>1997A0600</v>
          </cell>
          <cell r="F601">
            <v>8.6</v>
          </cell>
          <cell r="G601">
            <v>48.9</v>
          </cell>
          <cell r="H601">
            <v>17</v>
          </cell>
          <cell r="I601">
            <v>25.5</v>
          </cell>
          <cell r="J601">
            <v>4.5999999999999996</v>
          </cell>
          <cell r="L601">
            <v>1.2E-2</v>
          </cell>
        </row>
        <row r="602">
          <cell r="B602" t="str">
            <v>1997A0601</v>
          </cell>
          <cell r="F602">
            <v>8.6</v>
          </cell>
          <cell r="G602">
            <v>48.9</v>
          </cell>
          <cell r="H602">
            <v>17</v>
          </cell>
          <cell r="I602">
            <v>25.5</v>
          </cell>
          <cell r="J602">
            <v>4.5999999999999996</v>
          </cell>
          <cell r="L602">
            <v>1.2E-2</v>
          </cell>
        </row>
        <row r="603">
          <cell r="B603" t="str">
            <v>1997A0602</v>
          </cell>
          <cell r="F603">
            <v>8.6</v>
          </cell>
          <cell r="G603">
            <v>48.9</v>
          </cell>
          <cell r="H603">
            <v>17</v>
          </cell>
          <cell r="I603">
            <v>25.5</v>
          </cell>
          <cell r="J603">
            <v>4.5999999999999996</v>
          </cell>
          <cell r="L603">
            <v>1.2E-2</v>
          </cell>
        </row>
        <row r="604">
          <cell r="B604" t="str">
            <v>1997A0603</v>
          </cell>
          <cell r="F604">
            <v>8.6</v>
          </cell>
          <cell r="G604">
            <v>48.9</v>
          </cell>
          <cell r="H604">
            <v>17</v>
          </cell>
          <cell r="I604">
            <v>25.5</v>
          </cell>
          <cell r="J604">
            <v>4.5999999999999996</v>
          </cell>
          <cell r="L604">
            <v>1.2E-2</v>
          </cell>
        </row>
        <row r="605">
          <cell r="B605" t="str">
            <v>1997A0604</v>
          </cell>
          <cell r="F605">
            <v>8.6</v>
          </cell>
          <cell r="G605">
            <v>48.9</v>
          </cell>
          <cell r="H605">
            <v>17</v>
          </cell>
          <cell r="I605">
            <v>25.5</v>
          </cell>
          <cell r="J605">
            <v>4.5999999999999996</v>
          </cell>
          <cell r="L605">
            <v>1.2E-2</v>
          </cell>
        </row>
        <row r="606">
          <cell r="B606" t="str">
            <v>1997A0605</v>
          </cell>
          <cell r="F606">
            <v>8.6</v>
          </cell>
          <cell r="G606">
            <v>48.9</v>
          </cell>
          <cell r="H606">
            <v>17</v>
          </cell>
          <cell r="I606">
            <v>25.5</v>
          </cell>
          <cell r="J606">
            <v>4.5999999999999996</v>
          </cell>
          <cell r="L606">
            <v>1.2E-2</v>
          </cell>
        </row>
        <row r="607">
          <cell r="B607" t="str">
            <v>1997A0606</v>
          </cell>
          <cell r="F607">
            <v>8.6</v>
          </cell>
          <cell r="G607">
            <v>48.9</v>
          </cell>
          <cell r="H607">
            <v>17</v>
          </cell>
          <cell r="I607">
            <v>25.5</v>
          </cell>
          <cell r="J607">
            <v>4.5999999999999996</v>
          </cell>
          <cell r="L607">
            <v>1.2E-2</v>
          </cell>
        </row>
        <row r="608">
          <cell r="B608" t="str">
            <v>1997A0607</v>
          </cell>
          <cell r="F608">
            <v>8.1</v>
          </cell>
          <cell r="G608">
            <v>49.1</v>
          </cell>
          <cell r="H608">
            <v>17.3</v>
          </cell>
          <cell r="I608">
            <v>25.5</v>
          </cell>
          <cell r="J608">
            <v>4.5999999999999996</v>
          </cell>
          <cell r="L608">
            <v>0.01</v>
          </cell>
        </row>
        <row r="609">
          <cell r="B609" t="str">
            <v>1997A0608</v>
          </cell>
          <cell r="F609">
            <v>8.1</v>
          </cell>
          <cell r="G609">
            <v>49.1</v>
          </cell>
          <cell r="H609">
            <v>17.3</v>
          </cell>
          <cell r="I609">
            <v>25.5</v>
          </cell>
          <cell r="J609">
            <v>4.5999999999999996</v>
          </cell>
          <cell r="L609">
            <v>0.01</v>
          </cell>
        </row>
        <row r="610">
          <cell r="B610" t="str">
            <v>1997A0609</v>
          </cell>
          <cell r="F610">
            <v>8.1</v>
          </cell>
          <cell r="G610">
            <v>49.1</v>
          </cell>
          <cell r="H610">
            <v>17.3</v>
          </cell>
          <cell r="I610">
            <v>25.5</v>
          </cell>
          <cell r="J610">
            <v>4.5999999999999996</v>
          </cell>
          <cell r="L610">
            <v>0.01</v>
          </cell>
        </row>
        <row r="611">
          <cell r="B611" t="str">
            <v>1997A0610</v>
          </cell>
          <cell r="F611">
            <v>8.5</v>
          </cell>
          <cell r="G611">
            <v>48.5</v>
          </cell>
          <cell r="H611">
            <v>16.8</v>
          </cell>
          <cell r="I611">
            <v>26.2</v>
          </cell>
          <cell r="J611">
            <v>4.5</v>
          </cell>
          <cell r="L611">
            <v>0.01</v>
          </cell>
        </row>
        <row r="612">
          <cell r="B612" t="str">
            <v>1997A0611</v>
          </cell>
          <cell r="F612">
            <v>8.5</v>
          </cell>
          <cell r="G612">
            <v>48.5</v>
          </cell>
          <cell r="H612">
            <v>16.8</v>
          </cell>
          <cell r="I612">
            <v>26.2</v>
          </cell>
          <cell r="J612">
            <v>4.5</v>
          </cell>
          <cell r="L612">
            <v>0.01</v>
          </cell>
        </row>
        <row r="613">
          <cell r="B613" t="str">
            <v>1997A0615</v>
          </cell>
          <cell r="F613">
            <v>8.5</v>
          </cell>
          <cell r="G613">
            <v>48.5</v>
          </cell>
          <cell r="H613">
            <v>16.8</v>
          </cell>
          <cell r="I613">
            <v>26.2</v>
          </cell>
          <cell r="J613">
            <v>4.5</v>
          </cell>
          <cell r="L613">
            <v>0.01</v>
          </cell>
        </row>
        <row r="614">
          <cell r="B614" t="str">
            <v>1997A0616</v>
          </cell>
          <cell r="F614">
            <v>8.5</v>
          </cell>
          <cell r="G614">
            <v>48.5</v>
          </cell>
          <cell r="H614">
            <v>16.8</v>
          </cell>
          <cell r="I614">
            <v>26.2</v>
          </cell>
          <cell r="J614">
            <v>4.5</v>
          </cell>
          <cell r="L614">
            <v>0.01</v>
          </cell>
        </row>
        <row r="615">
          <cell r="B615" t="str">
            <v>1997A0617</v>
          </cell>
          <cell r="F615">
            <v>8.5</v>
          </cell>
          <cell r="G615">
            <v>48.5</v>
          </cell>
          <cell r="H615">
            <v>16.8</v>
          </cell>
          <cell r="I615">
            <v>26.2</v>
          </cell>
          <cell r="J615">
            <v>4.5</v>
          </cell>
          <cell r="L615">
            <v>0.01</v>
          </cell>
        </row>
        <row r="616">
          <cell r="B616" t="str">
            <v>1997A0619</v>
          </cell>
          <cell r="F616">
            <v>8.5</v>
          </cell>
          <cell r="G616">
            <v>48.5</v>
          </cell>
          <cell r="H616">
            <v>16.8</v>
          </cell>
          <cell r="I616">
            <v>26.2</v>
          </cell>
          <cell r="J616">
            <v>4.5</v>
          </cell>
          <cell r="L616">
            <v>0.01</v>
          </cell>
        </row>
        <row r="617">
          <cell r="B617" t="str">
            <v>1997A0620</v>
          </cell>
          <cell r="F617">
            <v>8.3000000000000007</v>
          </cell>
          <cell r="G617">
            <v>48.9</v>
          </cell>
          <cell r="H617">
            <v>16.600000000000001</v>
          </cell>
          <cell r="I617">
            <v>26.2</v>
          </cell>
          <cell r="J617">
            <v>4.5</v>
          </cell>
          <cell r="L617">
            <v>0.01</v>
          </cell>
        </row>
        <row r="618">
          <cell r="B618" t="str">
            <v>1997A0621</v>
          </cell>
          <cell r="F618">
            <v>8.3000000000000007</v>
          </cell>
          <cell r="G618">
            <v>48.9</v>
          </cell>
          <cell r="H618">
            <v>16.600000000000001</v>
          </cell>
          <cell r="I618">
            <v>26.2</v>
          </cell>
          <cell r="J618">
            <v>4.5</v>
          </cell>
          <cell r="L618">
            <v>0.01</v>
          </cell>
        </row>
        <row r="619">
          <cell r="B619" t="str">
            <v>1997A0624</v>
          </cell>
          <cell r="F619">
            <v>8.3000000000000007</v>
          </cell>
          <cell r="G619">
            <v>48.9</v>
          </cell>
          <cell r="H619">
            <v>16.600000000000001</v>
          </cell>
          <cell r="I619">
            <v>26.2</v>
          </cell>
          <cell r="J619">
            <v>4.5</v>
          </cell>
          <cell r="L619">
            <v>0.01</v>
          </cell>
        </row>
        <row r="620">
          <cell r="B620" t="str">
            <v>1997A0625</v>
          </cell>
          <cell r="F620">
            <v>8.1</v>
          </cell>
          <cell r="G620">
            <v>48.7</v>
          </cell>
          <cell r="H620">
            <v>17.3</v>
          </cell>
          <cell r="I620">
            <v>25.9</v>
          </cell>
          <cell r="J620">
            <v>4.4000000000000004</v>
          </cell>
          <cell r="L620">
            <v>8.9999999999999993E-3</v>
          </cell>
        </row>
        <row r="621">
          <cell r="B621" t="str">
            <v>1997A0626</v>
          </cell>
          <cell r="F621">
            <v>8.1</v>
          </cell>
          <cell r="G621">
            <v>48.7</v>
          </cell>
          <cell r="H621">
            <v>17.3</v>
          </cell>
          <cell r="I621">
            <v>25.9</v>
          </cell>
          <cell r="J621">
            <v>4.4000000000000004</v>
          </cell>
          <cell r="L621">
            <v>8.9999999999999993E-3</v>
          </cell>
        </row>
        <row r="622">
          <cell r="B622" t="str">
            <v>1997A0628</v>
          </cell>
          <cell r="F622">
            <v>8.3000000000000007</v>
          </cell>
          <cell r="G622">
            <v>48.5</v>
          </cell>
          <cell r="H622">
            <v>17.100000000000001</v>
          </cell>
          <cell r="I622">
            <v>26.1</v>
          </cell>
          <cell r="J622">
            <v>4.5999999999999996</v>
          </cell>
          <cell r="L622">
            <v>0.01</v>
          </cell>
        </row>
        <row r="623">
          <cell r="B623" t="str">
            <v>1997A0629</v>
          </cell>
          <cell r="F623">
            <v>8.3000000000000007</v>
          </cell>
          <cell r="G623">
            <v>48.5</v>
          </cell>
          <cell r="H623">
            <v>17.100000000000001</v>
          </cell>
          <cell r="I623">
            <v>26.1</v>
          </cell>
          <cell r="J623">
            <v>4.5999999999999996</v>
          </cell>
          <cell r="L623">
            <v>0.01</v>
          </cell>
        </row>
        <row r="624">
          <cell r="B624" t="str">
            <v>1997A0630</v>
          </cell>
          <cell r="F624">
            <v>8.3000000000000007</v>
          </cell>
          <cell r="G624">
            <v>48.5</v>
          </cell>
          <cell r="H624">
            <v>17.100000000000001</v>
          </cell>
          <cell r="I624">
            <v>26.1</v>
          </cell>
          <cell r="J624">
            <v>4.5999999999999996</v>
          </cell>
          <cell r="L624">
            <v>0.01</v>
          </cell>
        </row>
        <row r="625">
          <cell r="B625" t="str">
            <v>1997A0631</v>
          </cell>
          <cell r="F625">
            <v>8.3000000000000007</v>
          </cell>
          <cell r="G625">
            <v>48.5</v>
          </cell>
          <cell r="H625">
            <v>17.100000000000001</v>
          </cell>
          <cell r="I625">
            <v>26.1</v>
          </cell>
          <cell r="J625">
            <v>4.5999999999999996</v>
          </cell>
          <cell r="L625">
            <v>0.01</v>
          </cell>
        </row>
        <row r="626">
          <cell r="B626" t="str">
            <v>1997A0632</v>
          </cell>
          <cell r="F626">
            <v>8.1</v>
          </cell>
          <cell r="G626">
            <v>48.5</v>
          </cell>
          <cell r="H626">
            <v>16.899999999999999</v>
          </cell>
          <cell r="I626">
            <v>26.5</v>
          </cell>
          <cell r="J626">
            <v>4.7</v>
          </cell>
          <cell r="L626">
            <v>0.01</v>
          </cell>
        </row>
        <row r="627">
          <cell r="B627" t="str">
            <v>1997A0633</v>
          </cell>
          <cell r="F627">
            <v>8.1</v>
          </cell>
          <cell r="G627">
            <v>48.5</v>
          </cell>
          <cell r="H627">
            <v>16.899999999999999</v>
          </cell>
          <cell r="I627">
            <v>26.5</v>
          </cell>
          <cell r="J627">
            <v>4.7</v>
          </cell>
          <cell r="L627">
            <v>0.01</v>
          </cell>
        </row>
        <row r="628">
          <cell r="B628" t="str">
            <v>1997A0634</v>
          </cell>
          <cell r="F628">
            <v>8.1</v>
          </cell>
          <cell r="G628">
            <v>48.5</v>
          </cell>
          <cell r="H628">
            <v>16.899999999999999</v>
          </cell>
          <cell r="I628">
            <v>26.5</v>
          </cell>
          <cell r="J628">
            <v>4.7</v>
          </cell>
          <cell r="L628">
            <v>0.01</v>
          </cell>
        </row>
        <row r="629">
          <cell r="B629" t="str">
            <v>1997A0635</v>
          </cell>
          <cell r="F629">
            <v>8.1</v>
          </cell>
          <cell r="G629">
            <v>48.1</v>
          </cell>
          <cell r="H629">
            <v>16.8</v>
          </cell>
          <cell r="I629">
            <v>27</v>
          </cell>
          <cell r="J629">
            <v>4.5</v>
          </cell>
          <cell r="L629">
            <v>1.0999999999999999E-2</v>
          </cell>
        </row>
        <row r="630">
          <cell r="B630" t="str">
            <v>1997A0636</v>
          </cell>
          <cell r="F630">
            <v>8.1</v>
          </cell>
          <cell r="G630">
            <v>48.1</v>
          </cell>
          <cell r="H630">
            <v>16.8</v>
          </cell>
          <cell r="I630">
            <v>27</v>
          </cell>
          <cell r="J630">
            <v>4.5</v>
          </cell>
          <cell r="L630">
            <v>1.0999999999999999E-2</v>
          </cell>
        </row>
      </sheetData>
      <sheetData sheetId="8" refreshError="1"/>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負荷b"/>
      <sheetName val="表紙"/>
      <sheetName val="基本ﾃﾞｰﾀ"/>
      <sheetName val="比較表"/>
      <sheetName val="経常費"/>
      <sheetName val="設備費"/>
      <sheetName val="ﾗﾝﾆﾝｸﾞ"/>
      <sheetName val="環境"/>
      <sheetName val="負荷a"/>
      <sheetName val="維持修繕_a"/>
      <sheetName val="維持修繕_a1"/>
      <sheetName val="個別a"/>
      <sheetName val="維持修繕_b"/>
      <sheetName val="負荷想定"/>
      <sheetName val="Sheet2"/>
      <sheetName val="議事録"/>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負荷b"/>
      <sheetName val="表紙"/>
      <sheetName val="基本ﾃﾞｰﾀ"/>
      <sheetName val="比較表"/>
      <sheetName val="経常費"/>
      <sheetName val="設備費"/>
      <sheetName val="ﾗﾝﾆﾝｸﾞ"/>
      <sheetName val="環境"/>
      <sheetName val="負荷a"/>
      <sheetName val="維持修繕_a"/>
      <sheetName val="維持修繕_a1"/>
      <sheetName val="個別a"/>
      <sheetName val="維持修繕_b"/>
      <sheetName val="負荷想定"/>
      <sheetName val="Sheet2"/>
      <sheetName val="議事録"/>
      <sheetName val="Ｐ☆ｍａｓｔｅｒ"/>
      <sheetName val="Ｒ★ｍａｓｔｅｒ"/>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refreshError="1"/>
      <sheetData sheetId="17" refreshError="1"/>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C分離試算表"/>
      <sheetName val="建設ｺｽﾄ"/>
      <sheetName val="概算コスト"/>
      <sheetName val="簿価明細"/>
      <sheetName val="投資明細 "/>
      <sheetName val="利益計画"/>
      <sheetName val="投資"/>
      <sheetName val="RC単独1"/>
      <sheetName val="RC単独2"/>
      <sheetName val="SC試算表"/>
      <sheetName val="総合"/>
      <sheetName val="SC条件（ﾌｧｯｼｮﾝ)"/>
      <sheetName val="SC条件（生鮮導入)"/>
      <sheetName val="SC算定"/>
      <sheetName val="1"/>
      <sheetName val="投資明細_"/>
      <sheetName val="投資明細_1"/>
      <sheetName val="家計"/>
    </sheetNames>
    <sheetDataSet>
      <sheetData sheetId="0"/>
      <sheetData sheetId="1" refreshError="1"/>
      <sheetData sheetId="2" refreshError="1"/>
      <sheetData sheetId="3" refreshError="1"/>
      <sheetData sheetId="4" refreshError="1"/>
      <sheetData sheetId="5"/>
      <sheetData sheetId="6"/>
      <sheetData sheetId="7" refreshError="1"/>
      <sheetData sheetId="8" refreshError="1"/>
      <sheetData sheetId="9"/>
      <sheetData sheetId="10"/>
      <sheetData sheetId="11" refreshError="1"/>
      <sheetData sheetId="12" refreshError="1"/>
      <sheetData sheetId="13"/>
      <sheetData sheetId="14" refreshError="1"/>
      <sheetData sheetId="15"/>
      <sheetData sheetId="16"/>
      <sheetData sheetId="17" refreshError="1"/>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ﾄﾞﾛｯﾌﾟ用"/>
      <sheetName val="清書"/>
      <sheetName val="Graph2"/>
      <sheetName val="実績集計"/>
      <sheetName val="変動"/>
      <sheetName val="品MS"/>
      <sheetName val="依頼"/>
      <sheetName val="WEB（20040229）"/>
      <sheetName val="選択リスト"/>
      <sheetName val="Sheet1"/>
      <sheetName val="パネル結果328"/>
    </sheetNames>
    <sheetDataSet>
      <sheetData sheetId="0"/>
      <sheetData sheetId="1" refreshError="1"/>
      <sheetData sheetId="2" refreshError="1"/>
      <sheetData sheetId="3" refreshError="1"/>
      <sheetData sheetId="4" refreshError="1"/>
      <sheetData sheetId="5" refreshError="1">
        <row r="1">
          <cell r="A1" t="str">
            <v>Kコード</v>
          </cell>
          <cell r="B1" t="str">
            <v>Lコード</v>
          </cell>
          <cell r="C1" t="str">
            <v>品名</v>
          </cell>
          <cell r="D1" t="str">
            <v>略称</v>
          </cell>
          <cell r="E1" t="str">
            <v>企画</v>
          </cell>
          <cell r="F1" t="str">
            <v>cs入数</v>
          </cell>
          <cell r="G1" t="str">
            <v>PC入数</v>
          </cell>
          <cell r="H1" t="str">
            <v>cs本数</v>
          </cell>
          <cell r="I1" t="str">
            <v>仕切（旧)</v>
          </cell>
          <cell r="J1" t="str">
            <v>生販（旧）</v>
          </cell>
          <cell r="K1" t="str">
            <v>終</v>
          </cell>
          <cell r="L1" t="str">
            <v>LCD2</v>
          </cell>
          <cell r="M1" t="str">
            <v>工場</v>
          </cell>
          <cell r="N1" t="str">
            <v>ライン</v>
          </cell>
          <cell r="O1" t="str">
            <v>容量</v>
          </cell>
        </row>
        <row r="2">
          <cell r="A2" t="e">
            <v>#N/A</v>
          </cell>
          <cell r="B2">
            <v>1101</v>
          </cell>
          <cell r="C2" t="str">
            <v>雪印ローリー　　　　</v>
          </cell>
          <cell r="D2" t="str">
            <v xml:space="preserve">ﾛｰﾘｰ    </v>
          </cell>
          <cell r="E2" t="str">
            <v xml:space="preserve">65X50     </v>
          </cell>
          <cell r="F2">
            <v>50</v>
          </cell>
          <cell r="G2">
            <v>1</v>
          </cell>
          <cell r="H2">
            <v>50</v>
          </cell>
          <cell r="I2">
            <v>8.5</v>
          </cell>
          <cell r="J2">
            <v>17</v>
          </cell>
          <cell r="K2">
            <v>0</v>
          </cell>
          <cell r="L2">
            <v>1101</v>
          </cell>
          <cell r="M2" t="str">
            <v>L1</v>
          </cell>
          <cell r="O2">
            <v>65</v>
          </cell>
        </row>
        <row r="3">
          <cell r="A3" t="e">
            <v>#N/A</v>
          </cell>
          <cell r="B3">
            <v>1102</v>
          </cell>
          <cell r="C3" t="str">
            <v>雪印ローリーパック　</v>
          </cell>
          <cell r="D3" t="str">
            <v>ﾛｰﾘｰﾊﾟｯｸ</v>
          </cell>
          <cell r="E3" t="str">
            <v xml:space="preserve">65X5X10   </v>
          </cell>
          <cell r="F3">
            <v>10</v>
          </cell>
          <cell r="G3">
            <v>5</v>
          </cell>
          <cell r="H3">
            <v>50</v>
          </cell>
          <cell r="I3">
            <v>8.5</v>
          </cell>
          <cell r="J3">
            <v>85</v>
          </cell>
          <cell r="K3">
            <v>1</v>
          </cell>
          <cell r="L3">
            <v>1102</v>
          </cell>
          <cell r="M3" t="str">
            <v>L1</v>
          </cell>
          <cell r="O3">
            <v>65</v>
          </cell>
        </row>
        <row r="4">
          <cell r="A4">
            <v>8790</v>
          </cell>
          <cell r="B4">
            <v>1103</v>
          </cell>
          <cell r="C4" t="str">
            <v>ローリーゴールド　　</v>
          </cell>
          <cell r="D4" t="str">
            <v>R ｺﾞｰﾙﾄﾞ</v>
          </cell>
          <cell r="E4" t="str">
            <v xml:space="preserve">65X50     </v>
          </cell>
          <cell r="F4">
            <v>50</v>
          </cell>
          <cell r="G4">
            <v>1</v>
          </cell>
          <cell r="H4">
            <v>50</v>
          </cell>
          <cell r="I4">
            <v>6.8</v>
          </cell>
          <cell r="J4">
            <v>15</v>
          </cell>
          <cell r="K4">
            <v>0</v>
          </cell>
          <cell r="L4">
            <v>1103</v>
          </cell>
          <cell r="M4" t="str">
            <v>L1</v>
          </cell>
          <cell r="O4">
            <v>65</v>
          </cell>
        </row>
        <row r="5">
          <cell r="A5" t="e">
            <v>#N/A</v>
          </cell>
          <cell r="B5">
            <v>1104</v>
          </cell>
          <cell r="C5" t="str">
            <v>ローリーゴールド１０</v>
          </cell>
          <cell r="D5" t="str">
            <v>ｺﾞｰﾙﾄﾞ10</v>
          </cell>
          <cell r="E5" t="str">
            <v xml:space="preserve">65X10X5   </v>
          </cell>
          <cell r="F5">
            <v>5</v>
          </cell>
          <cell r="G5">
            <v>10</v>
          </cell>
          <cell r="H5">
            <v>50</v>
          </cell>
          <cell r="I5">
            <v>6.8</v>
          </cell>
          <cell r="J5">
            <v>150</v>
          </cell>
          <cell r="K5">
            <v>0</v>
          </cell>
          <cell r="L5">
            <v>1104</v>
          </cell>
          <cell r="M5" t="str">
            <v>L1</v>
          </cell>
          <cell r="O5">
            <v>65</v>
          </cell>
        </row>
        <row r="6">
          <cell r="A6" t="e">
            <v>#N/A</v>
          </cell>
          <cell r="B6">
            <v>1105</v>
          </cell>
          <cell r="C6" t="str">
            <v>ローリーゴールド５Ｐ</v>
          </cell>
          <cell r="D6" t="str">
            <v>ｺﾞｰﾙﾄﾞ5P</v>
          </cell>
          <cell r="E6" t="str">
            <v xml:space="preserve">65X5X10   </v>
          </cell>
          <cell r="F6">
            <v>10</v>
          </cell>
          <cell r="G6">
            <v>5</v>
          </cell>
          <cell r="H6">
            <v>50</v>
          </cell>
          <cell r="I6">
            <v>6.8</v>
          </cell>
          <cell r="J6">
            <v>75</v>
          </cell>
          <cell r="K6">
            <v>0</v>
          </cell>
          <cell r="L6">
            <v>1105</v>
          </cell>
          <cell r="M6" t="str">
            <v>L1</v>
          </cell>
          <cell r="O6">
            <v>65</v>
          </cell>
        </row>
        <row r="7">
          <cell r="A7" t="e">
            <v>#N/A</v>
          </cell>
          <cell r="B7">
            <v>1106</v>
          </cell>
          <cell r="C7" t="str">
            <v>ニチリウ１０＋２増量</v>
          </cell>
          <cell r="D7" t="str">
            <v>ﾆﾁﾘｳ10+2</v>
          </cell>
          <cell r="E7" t="str">
            <v xml:space="preserve">65X12X5   </v>
          </cell>
          <cell r="F7">
            <v>5</v>
          </cell>
          <cell r="G7">
            <v>12</v>
          </cell>
          <cell r="H7">
            <v>60</v>
          </cell>
          <cell r="I7">
            <v>6.3</v>
          </cell>
          <cell r="J7">
            <v>105</v>
          </cell>
          <cell r="K7">
            <v>0</v>
          </cell>
          <cell r="L7">
            <v>1106</v>
          </cell>
          <cell r="M7" t="str">
            <v>L1</v>
          </cell>
          <cell r="O7">
            <v>65</v>
          </cell>
        </row>
        <row r="8">
          <cell r="A8">
            <v>8763</v>
          </cell>
          <cell r="B8">
            <v>1114</v>
          </cell>
          <cell r="C8" t="str">
            <v>ビフ乳酸菌ブルベリー</v>
          </cell>
          <cell r="D8" t="str">
            <v>ﾋﾞﾌ4Pﾌﾞﾙ</v>
          </cell>
          <cell r="E8" t="str">
            <v xml:space="preserve">100X4X6   </v>
          </cell>
          <cell r="F8">
            <v>6</v>
          </cell>
          <cell r="G8">
            <v>4</v>
          </cell>
          <cell r="H8">
            <v>24</v>
          </cell>
          <cell r="I8">
            <v>12.8</v>
          </cell>
          <cell r="J8">
            <v>96</v>
          </cell>
          <cell r="K8">
            <v>0</v>
          </cell>
          <cell r="L8">
            <v>1114</v>
          </cell>
          <cell r="M8" t="str">
            <v>L2</v>
          </cell>
          <cell r="O8">
            <v>100</v>
          </cell>
        </row>
        <row r="9">
          <cell r="A9">
            <v>8773</v>
          </cell>
          <cell r="B9">
            <v>1115</v>
          </cell>
          <cell r="C9" t="str">
            <v>ビフ乳酸ブル増量５Ｐ</v>
          </cell>
          <cell r="D9" t="str">
            <v>ﾋﾞﾌ BB5P</v>
          </cell>
          <cell r="E9" t="str">
            <v xml:space="preserve">100X5X6   </v>
          </cell>
          <cell r="F9">
            <v>6</v>
          </cell>
          <cell r="G9">
            <v>5</v>
          </cell>
          <cell r="H9">
            <v>30</v>
          </cell>
          <cell r="I9">
            <v>12.2</v>
          </cell>
          <cell r="J9">
            <v>96</v>
          </cell>
          <cell r="K9">
            <v>0</v>
          </cell>
          <cell r="L9">
            <v>1115</v>
          </cell>
          <cell r="M9" t="str">
            <v>L2</v>
          </cell>
          <cell r="O9">
            <v>100</v>
          </cell>
        </row>
        <row r="10">
          <cell r="A10">
            <v>8702</v>
          </cell>
          <cell r="B10">
            <v>1120</v>
          </cell>
          <cell r="C10" t="str">
            <v>ローリーエース＋２　</v>
          </cell>
          <cell r="D10" t="str">
            <v xml:space="preserve">ｴｰｽ+2   </v>
          </cell>
          <cell r="E10" t="str">
            <v xml:space="preserve">65X8X5    </v>
          </cell>
          <cell r="F10">
            <v>5</v>
          </cell>
          <cell r="G10">
            <v>8</v>
          </cell>
          <cell r="H10">
            <v>40</v>
          </cell>
          <cell r="I10">
            <v>6.2</v>
          </cell>
          <cell r="J10">
            <v>81</v>
          </cell>
          <cell r="K10">
            <v>0</v>
          </cell>
          <cell r="L10">
            <v>1120</v>
          </cell>
          <cell r="M10" t="str">
            <v>L1</v>
          </cell>
          <cell r="O10">
            <v>65</v>
          </cell>
        </row>
        <row r="11">
          <cell r="A11">
            <v>8792</v>
          </cell>
          <cell r="B11">
            <v>1133</v>
          </cell>
          <cell r="C11" t="str">
            <v>ＮＥＷ快活　　　　　</v>
          </cell>
          <cell r="D11" t="str">
            <v xml:space="preserve">NEWｶｲｶﾂ </v>
          </cell>
          <cell r="E11" t="str">
            <v xml:space="preserve">100X20    </v>
          </cell>
          <cell r="F11">
            <v>20</v>
          </cell>
          <cell r="G11">
            <v>1</v>
          </cell>
          <cell r="H11">
            <v>20</v>
          </cell>
          <cell r="I11">
            <v>19</v>
          </cell>
          <cell r="J11">
            <v>40</v>
          </cell>
          <cell r="K11">
            <v>0</v>
          </cell>
          <cell r="L11">
            <v>1133</v>
          </cell>
          <cell r="M11" t="str">
            <v>L2</v>
          </cell>
          <cell r="O11">
            <v>100</v>
          </cell>
        </row>
        <row r="12">
          <cell r="A12">
            <v>8707</v>
          </cell>
          <cell r="B12">
            <v>1135</v>
          </cell>
          <cell r="C12" t="str">
            <v>乳酸菌工房８　　　　</v>
          </cell>
          <cell r="D12" t="str">
            <v>ｺｳﾎﾞｳ  8</v>
          </cell>
          <cell r="E12" t="str">
            <v xml:space="preserve">65MLX8X5  </v>
          </cell>
          <cell r="F12">
            <v>5</v>
          </cell>
          <cell r="G12">
            <v>8</v>
          </cell>
          <cell r="H12">
            <v>40</v>
          </cell>
          <cell r="I12">
            <v>6.2</v>
          </cell>
          <cell r="J12">
            <v>90</v>
          </cell>
          <cell r="K12">
            <v>0</v>
          </cell>
          <cell r="L12">
            <v>1135</v>
          </cell>
          <cell r="M12" t="str">
            <v>L1</v>
          </cell>
          <cell r="O12">
            <v>65</v>
          </cell>
        </row>
        <row r="13">
          <cell r="A13">
            <v>8703</v>
          </cell>
          <cell r="B13">
            <v>1136</v>
          </cell>
          <cell r="C13" t="str">
            <v>ローリーエース８　　</v>
          </cell>
          <cell r="D13" t="str">
            <v xml:space="preserve">ｴｰｽ8    </v>
          </cell>
          <cell r="E13" t="str">
            <v xml:space="preserve">65MLX8X5  </v>
          </cell>
          <cell r="F13">
            <v>5</v>
          </cell>
          <cell r="G13">
            <v>8</v>
          </cell>
          <cell r="H13">
            <v>40</v>
          </cell>
          <cell r="I13">
            <v>6.2</v>
          </cell>
          <cell r="J13">
            <v>96</v>
          </cell>
          <cell r="K13">
            <v>0</v>
          </cell>
          <cell r="L13">
            <v>1136</v>
          </cell>
          <cell r="M13" t="str">
            <v>L1</v>
          </cell>
          <cell r="O13">
            <v>65</v>
          </cell>
        </row>
        <row r="14">
          <cell r="A14" t="e">
            <v>#N/A</v>
          </cell>
          <cell r="B14">
            <v>1140</v>
          </cell>
          <cell r="C14" t="str">
            <v>乳酸菌工房８＋２　　</v>
          </cell>
          <cell r="D14" t="str">
            <v>ｺｳﾎﾞｳ8+2</v>
          </cell>
          <cell r="E14" t="str">
            <v xml:space="preserve">65X10X5   </v>
          </cell>
          <cell r="F14">
            <v>5</v>
          </cell>
          <cell r="G14">
            <v>10</v>
          </cell>
          <cell r="H14">
            <v>50</v>
          </cell>
          <cell r="I14">
            <v>6.2</v>
          </cell>
          <cell r="J14">
            <v>90</v>
          </cell>
          <cell r="K14">
            <v>0</v>
          </cell>
          <cell r="L14">
            <v>1140</v>
          </cell>
          <cell r="M14" t="str">
            <v>L1</v>
          </cell>
          <cell r="O14">
            <v>65</v>
          </cell>
        </row>
        <row r="15">
          <cell r="A15">
            <v>8739</v>
          </cell>
          <cell r="B15">
            <v>1143</v>
          </cell>
          <cell r="C15" t="str">
            <v>バローローリー１０　</v>
          </cell>
          <cell r="D15" t="str">
            <v>V ﾛｰﾘｰ10</v>
          </cell>
          <cell r="E15" t="str">
            <v xml:space="preserve">65X10X5   </v>
          </cell>
          <cell r="F15">
            <v>5</v>
          </cell>
          <cell r="G15">
            <v>10</v>
          </cell>
          <cell r="H15">
            <v>50</v>
          </cell>
          <cell r="I15">
            <v>6.7</v>
          </cell>
          <cell r="J15">
            <v>115</v>
          </cell>
          <cell r="K15">
            <v>0</v>
          </cell>
          <cell r="L15">
            <v>1143</v>
          </cell>
          <cell r="M15" t="str">
            <v>L1</v>
          </cell>
          <cell r="O15">
            <v>65</v>
          </cell>
        </row>
        <row r="16">
          <cell r="A16">
            <v>8742</v>
          </cell>
          <cell r="B16">
            <v>1144</v>
          </cell>
          <cell r="C16" t="str">
            <v>ＣＯＯＰ乳酸ＤＲ１０</v>
          </cell>
          <cell r="D16" t="str">
            <v>ｺ-ﾌﾟND10</v>
          </cell>
          <cell r="E16" t="str">
            <v xml:space="preserve">65X10X5   </v>
          </cell>
          <cell r="F16">
            <v>5</v>
          </cell>
          <cell r="G16">
            <v>10</v>
          </cell>
          <cell r="H16">
            <v>50</v>
          </cell>
          <cell r="I16">
            <v>6.5</v>
          </cell>
          <cell r="J16">
            <v>79</v>
          </cell>
          <cell r="K16">
            <v>0</v>
          </cell>
          <cell r="L16">
            <v>1144</v>
          </cell>
          <cell r="M16" t="str">
            <v>L1</v>
          </cell>
          <cell r="O16">
            <v>65</v>
          </cell>
        </row>
        <row r="17">
          <cell r="A17">
            <v>8743</v>
          </cell>
          <cell r="B17">
            <v>1145</v>
          </cell>
          <cell r="C17" t="str">
            <v>ＣＯＯＰ乳酸ＤＲ１２</v>
          </cell>
          <cell r="D17" t="str">
            <v>ｺ-ﾌﾟND12</v>
          </cell>
          <cell r="E17" t="str">
            <v xml:space="preserve">65X12X5   </v>
          </cell>
          <cell r="F17">
            <v>5</v>
          </cell>
          <cell r="G17">
            <v>12</v>
          </cell>
          <cell r="H17">
            <v>60</v>
          </cell>
          <cell r="I17">
            <v>6.5</v>
          </cell>
          <cell r="J17">
            <v>91</v>
          </cell>
          <cell r="K17">
            <v>0</v>
          </cell>
          <cell r="L17">
            <v>1145</v>
          </cell>
          <cell r="M17" t="str">
            <v>L1</v>
          </cell>
          <cell r="O17">
            <v>65</v>
          </cell>
        </row>
        <row r="18">
          <cell r="A18" t="e">
            <v>#N/A</v>
          </cell>
          <cell r="B18">
            <v>1148</v>
          </cell>
          <cell r="C18" t="str">
            <v>ローリーエース８＋２</v>
          </cell>
          <cell r="D18" t="str">
            <v xml:space="preserve">ｴｰｽ8 +2 </v>
          </cell>
          <cell r="E18" t="str">
            <v xml:space="preserve">65X10X5   </v>
          </cell>
          <cell r="F18">
            <v>5</v>
          </cell>
          <cell r="G18">
            <v>10</v>
          </cell>
          <cell r="H18">
            <v>50</v>
          </cell>
          <cell r="I18">
            <v>6.2</v>
          </cell>
          <cell r="J18">
            <v>96</v>
          </cell>
          <cell r="K18">
            <v>0</v>
          </cell>
          <cell r="L18">
            <v>1148</v>
          </cell>
          <cell r="M18" t="str">
            <v>L1</v>
          </cell>
          <cell r="O18">
            <v>65</v>
          </cell>
        </row>
        <row r="19">
          <cell r="A19">
            <v>8701</v>
          </cell>
          <cell r="B19">
            <v>1201</v>
          </cell>
          <cell r="C19" t="str">
            <v>ローリーエース　　　</v>
          </cell>
          <cell r="D19" t="str">
            <v xml:space="preserve">ﾛｰﾘｰｴｰｽ </v>
          </cell>
          <cell r="E19" t="str">
            <v xml:space="preserve">65X6X10   </v>
          </cell>
          <cell r="F19">
            <v>10</v>
          </cell>
          <cell r="G19">
            <v>6</v>
          </cell>
          <cell r="H19">
            <v>60</v>
          </cell>
          <cell r="I19">
            <v>6.2</v>
          </cell>
          <cell r="J19">
            <v>81</v>
          </cell>
          <cell r="K19">
            <v>0</v>
          </cell>
          <cell r="L19">
            <v>1201</v>
          </cell>
          <cell r="M19" t="str">
            <v>L1</v>
          </cell>
          <cell r="O19">
            <v>65</v>
          </cell>
        </row>
        <row r="20">
          <cell r="A20">
            <v>1203</v>
          </cell>
          <cell r="B20">
            <v>1203</v>
          </cell>
          <cell r="C20" t="str">
            <v>フルーツりんご　　　</v>
          </cell>
          <cell r="D20" t="str">
            <v>ﾌﾙｰﾂﾘﾝｺﾞ</v>
          </cell>
          <cell r="E20" t="str">
            <v xml:space="preserve">65X6X10   </v>
          </cell>
          <cell r="F20">
            <v>10</v>
          </cell>
          <cell r="G20">
            <v>6</v>
          </cell>
          <cell r="H20">
            <v>60</v>
          </cell>
          <cell r="I20">
            <v>7</v>
          </cell>
          <cell r="J20">
            <v>81</v>
          </cell>
          <cell r="K20">
            <v>0</v>
          </cell>
          <cell r="L20">
            <v>1203</v>
          </cell>
          <cell r="M20" t="str">
            <v>L1</v>
          </cell>
          <cell r="O20">
            <v>65</v>
          </cell>
        </row>
        <row r="21">
          <cell r="A21" t="e">
            <v>#N/A</v>
          </cell>
          <cell r="B21">
            <v>1205</v>
          </cell>
          <cell r="C21" t="str">
            <v>フルーツいちご　　　</v>
          </cell>
          <cell r="D21" t="str">
            <v>ﾌﾙｰﾂｲﾁｺﾞ</v>
          </cell>
          <cell r="E21" t="str">
            <v xml:space="preserve">65X6X10   </v>
          </cell>
          <cell r="F21">
            <v>10</v>
          </cell>
          <cell r="G21">
            <v>6</v>
          </cell>
          <cell r="H21">
            <v>60</v>
          </cell>
          <cell r="I21">
            <v>7.6</v>
          </cell>
          <cell r="J21">
            <v>81</v>
          </cell>
          <cell r="K21">
            <v>0</v>
          </cell>
          <cell r="L21">
            <v>1205</v>
          </cell>
          <cell r="M21" t="str">
            <v>L1</v>
          </cell>
          <cell r="O21">
            <v>65</v>
          </cell>
        </row>
        <row r="22">
          <cell r="A22">
            <v>8740</v>
          </cell>
          <cell r="B22">
            <v>1216</v>
          </cell>
          <cell r="C22" t="str">
            <v>得選生活ローリー１０</v>
          </cell>
          <cell r="D22" t="str">
            <v>ﾄｸｾﾝ  10</v>
          </cell>
          <cell r="E22" t="str">
            <v xml:space="preserve">65X10X5   </v>
          </cell>
          <cell r="F22">
            <v>5</v>
          </cell>
          <cell r="G22">
            <v>10</v>
          </cell>
          <cell r="H22">
            <v>50</v>
          </cell>
          <cell r="I22">
            <v>6.7</v>
          </cell>
          <cell r="J22">
            <v>115</v>
          </cell>
          <cell r="K22">
            <v>0</v>
          </cell>
          <cell r="L22">
            <v>1216</v>
          </cell>
          <cell r="M22" t="str">
            <v>L1</v>
          </cell>
          <cell r="O22">
            <v>65</v>
          </cell>
        </row>
        <row r="23">
          <cell r="A23" t="e">
            <v>#N/A</v>
          </cell>
          <cell r="B23">
            <v>1217</v>
          </cell>
          <cell r="C23" t="str">
            <v>ＳＶ乳酸菌めぐみ増量</v>
          </cell>
          <cell r="D23" t="str">
            <v>SV+2ﾒｸﾞﾐ</v>
          </cell>
          <cell r="E23" t="str">
            <v xml:space="preserve">65X12X5   </v>
          </cell>
          <cell r="F23">
            <v>5</v>
          </cell>
          <cell r="G23">
            <v>12</v>
          </cell>
          <cell r="H23">
            <v>60</v>
          </cell>
          <cell r="I23">
            <v>6.3</v>
          </cell>
          <cell r="J23">
            <v>100</v>
          </cell>
          <cell r="K23">
            <v>0</v>
          </cell>
          <cell r="L23">
            <v>1217</v>
          </cell>
          <cell r="M23" t="str">
            <v>L1</v>
          </cell>
          <cell r="O23">
            <v>65</v>
          </cell>
        </row>
        <row r="24">
          <cell r="A24">
            <v>8709</v>
          </cell>
          <cell r="B24">
            <v>1233</v>
          </cell>
          <cell r="C24" t="str">
            <v>ローリー１０　　　　</v>
          </cell>
          <cell r="D24" t="str">
            <v xml:space="preserve">ﾛｰﾘｰ10  </v>
          </cell>
          <cell r="E24" t="str">
            <v xml:space="preserve">65X10X5   </v>
          </cell>
          <cell r="F24">
            <v>5</v>
          </cell>
          <cell r="G24">
            <v>10</v>
          </cell>
          <cell r="H24">
            <v>50</v>
          </cell>
          <cell r="I24">
            <v>6.7</v>
          </cell>
          <cell r="J24">
            <v>132</v>
          </cell>
          <cell r="K24">
            <v>0</v>
          </cell>
          <cell r="L24">
            <v>1233</v>
          </cell>
          <cell r="M24" t="str">
            <v>L1</v>
          </cell>
          <cell r="O24">
            <v>65</v>
          </cell>
        </row>
        <row r="25">
          <cell r="A25">
            <v>8705</v>
          </cell>
          <cell r="B25">
            <v>1234</v>
          </cell>
          <cell r="C25" t="str">
            <v>乳酸菌工房１０　　　</v>
          </cell>
          <cell r="D25" t="str">
            <v>ｺｳﾎﾞｳ 10</v>
          </cell>
          <cell r="E25" t="str">
            <v xml:space="preserve">65X10X5   </v>
          </cell>
          <cell r="F25">
            <v>5</v>
          </cell>
          <cell r="G25">
            <v>10</v>
          </cell>
          <cell r="H25">
            <v>50</v>
          </cell>
          <cell r="I25">
            <v>6.2</v>
          </cell>
          <cell r="J25">
            <v>120</v>
          </cell>
          <cell r="K25">
            <v>0</v>
          </cell>
          <cell r="L25">
            <v>1234</v>
          </cell>
          <cell r="M25" t="str">
            <v>L1</v>
          </cell>
          <cell r="O25">
            <v>65</v>
          </cell>
        </row>
        <row r="26">
          <cell r="A26">
            <v>8732</v>
          </cell>
          <cell r="B26">
            <v>1235</v>
          </cell>
          <cell r="C26" t="str">
            <v>ＳＶ乳酸菌のめぐみ　</v>
          </cell>
          <cell r="D26" t="str">
            <v>SV10ﾒｸﾞﾐ</v>
          </cell>
          <cell r="E26" t="str">
            <v xml:space="preserve">65X10X5   </v>
          </cell>
          <cell r="F26">
            <v>5</v>
          </cell>
          <cell r="G26">
            <v>10</v>
          </cell>
          <cell r="H26">
            <v>50</v>
          </cell>
          <cell r="I26">
            <v>6.7</v>
          </cell>
          <cell r="J26">
            <v>95</v>
          </cell>
          <cell r="K26">
            <v>0</v>
          </cell>
          <cell r="L26">
            <v>1235</v>
          </cell>
          <cell r="M26" t="str">
            <v>L1</v>
          </cell>
          <cell r="O26">
            <v>65</v>
          </cell>
        </row>
        <row r="27">
          <cell r="A27">
            <v>8734</v>
          </cell>
          <cell r="B27">
            <v>1243</v>
          </cell>
          <cell r="C27" t="str">
            <v>ニチリウローリー１０</v>
          </cell>
          <cell r="D27" t="str">
            <v xml:space="preserve">ﾆﾁﾘｳ10  </v>
          </cell>
          <cell r="E27" t="str">
            <v xml:space="preserve">65X10X5   </v>
          </cell>
          <cell r="F27">
            <v>5</v>
          </cell>
          <cell r="G27">
            <v>10</v>
          </cell>
          <cell r="H27">
            <v>50</v>
          </cell>
          <cell r="I27">
            <v>6.7</v>
          </cell>
          <cell r="J27">
            <v>105</v>
          </cell>
          <cell r="K27">
            <v>0</v>
          </cell>
          <cell r="L27">
            <v>1243</v>
          </cell>
          <cell r="M27" t="str">
            <v>L1</v>
          </cell>
          <cell r="O27">
            <v>65</v>
          </cell>
        </row>
        <row r="28">
          <cell r="A28">
            <v>8737</v>
          </cell>
          <cell r="B28">
            <v>1247</v>
          </cell>
          <cell r="C28" t="str">
            <v>ＣＧＣ乳酸菌飲料　　</v>
          </cell>
          <cell r="D28" t="str">
            <v>CGC  12P</v>
          </cell>
          <cell r="E28" t="str">
            <v xml:space="preserve">65X12X5   </v>
          </cell>
          <cell r="F28">
            <v>5</v>
          </cell>
          <cell r="G28">
            <v>12</v>
          </cell>
          <cell r="H28">
            <v>60</v>
          </cell>
          <cell r="I28">
            <v>6.5</v>
          </cell>
          <cell r="J28">
            <v>113</v>
          </cell>
          <cell r="K28">
            <v>0</v>
          </cell>
          <cell r="L28">
            <v>1247</v>
          </cell>
          <cell r="M28" t="str">
            <v>L1</v>
          </cell>
          <cell r="O28">
            <v>65</v>
          </cell>
        </row>
        <row r="29">
          <cell r="A29" t="e">
            <v>#N/A</v>
          </cell>
          <cell r="B29">
            <v>1251</v>
          </cell>
          <cell r="C29" t="str">
            <v>ローリーエースバラ　</v>
          </cell>
          <cell r="D29" t="str">
            <v xml:space="preserve">ｴｰｽ ﾊﾞﾗ </v>
          </cell>
          <cell r="E29" t="str">
            <v xml:space="preserve">65X50     </v>
          </cell>
          <cell r="F29">
            <v>50</v>
          </cell>
          <cell r="G29">
            <v>1</v>
          </cell>
          <cell r="H29">
            <v>50</v>
          </cell>
          <cell r="I29">
            <v>6.2</v>
          </cell>
          <cell r="J29">
            <v>13.5</v>
          </cell>
          <cell r="K29">
            <v>0</v>
          </cell>
          <cell r="L29">
            <v>1251</v>
          </cell>
          <cell r="M29" t="str">
            <v>L1</v>
          </cell>
          <cell r="O29">
            <v>65</v>
          </cell>
        </row>
        <row r="30">
          <cell r="A30" t="e">
            <v>#N/A</v>
          </cell>
          <cell r="B30">
            <v>1253</v>
          </cell>
          <cell r="C30" t="str">
            <v>りんご　バラ　　　　</v>
          </cell>
          <cell r="D30" t="str">
            <v>ﾘﾝｺﾞ ﾊﾞﾗ</v>
          </cell>
          <cell r="E30" t="str">
            <v xml:space="preserve">65X50     </v>
          </cell>
          <cell r="F30">
            <v>50</v>
          </cell>
          <cell r="G30">
            <v>1</v>
          </cell>
          <cell r="H30">
            <v>50</v>
          </cell>
          <cell r="I30">
            <v>7</v>
          </cell>
          <cell r="J30">
            <v>13.5</v>
          </cell>
          <cell r="K30">
            <v>0</v>
          </cell>
          <cell r="L30">
            <v>1253</v>
          </cell>
          <cell r="M30" t="str">
            <v>L1</v>
          </cell>
          <cell r="O30">
            <v>65</v>
          </cell>
        </row>
        <row r="31">
          <cell r="A31" t="e">
            <v>#N/A</v>
          </cell>
          <cell r="B31">
            <v>1255</v>
          </cell>
          <cell r="C31" t="str">
            <v>いちご　バラ　　　　</v>
          </cell>
          <cell r="D31" t="str">
            <v>ｲﾁｺﾞ ﾊﾞﾗ</v>
          </cell>
          <cell r="E31" t="str">
            <v xml:space="preserve">65X50     </v>
          </cell>
          <cell r="F31">
            <v>50</v>
          </cell>
          <cell r="G31">
            <v>1</v>
          </cell>
          <cell r="H31">
            <v>50</v>
          </cell>
          <cell r="I31">
            <v>7.6</v>
          </cell>
          <cell r="J31">
            <v>13.5</v>
          </cell>
          <cell r="K31">
            <v>0</v>
          </cell>
          <cell r="L31">
            <v>1255</v>
          </cell>
          <cell r="M31" t="str">
            <v>L1</v>
          </cell>
          <cell r="O31">
            <v>65</v>
          </cell>
        </row>
        <row r="32">
          <cell r="A32">
            <v>8758</v>
          </cell>
          <cell r="B32">
            <v>1345</v>
          </cell>
          <cell r="C32" t="str">
            <v>セービングのむＹ３Ｐ</v>
          </cell>
          <cell r="D32" t="str">
            <v>SVﾉﾑY 3P</v>
          </cell>
          <cell r="E32" t="str">
            <v xml:space="preserve">100X3X6   </v>
          </cell>
          <cell r="F32">
            <v>6</v>
          </cell>
          <cell r="G32">
            <v>3</v>
          </cell>
          <cell r="H32">
            <v>18</v>
          </cell>
          <cell r="I32">
            <v>15</v>
          </cell>
          <cell r="J32">
            <v>66</v>
          </cell>
          <cell r="K32">
            <v>0</v>
          </cell>
          <cell r="L32">
            <v>1345</v>
          </cell>
          <cell r="M32" t="str">
            <v>L2</v>
          </cell>
          <cell r="O32">
            <v>100</v>
          </cell>
        </row>
        <row r="33">
          <cell r="A33" t="e">
            <v>#N/A</v>
          </cell>
          <cell r="B33">
            <v>1356</v>
          </cell>
          <cell r="C33" t="str">
            <v>スーパーカルバラ５０</v>
          </cell>
          <cell r="D33" t="str">
            <v>Sｶﾙﾊﾞﾗ50</v>
          </cell>
          <cell r="E33" t="str">
            <v xml:space="preserve">65X50     </v>
          </cell>
          <cell r="F33">
            <v>50</v>
          </cell>
          <cell r="G33">
            <v>1</v>
          </cell>
          <cell r="H33">
            <v>50</v>
          </cell>
          <cell r="I33">
            <v>10.6</v>
          </cell>
          <cell r="J33">
            <v>16.8</v>
          </cell>
          <cell r="K33">
            <v>0</v>
          </cell>
          <cell r="L33">
            <v>1356</v>
          </cell>
          <cell r="M33" t="str">
            <v>L1</v>
          </cell>
          <cell r="O33">
            <v>65</v>
          </cell>
        </row>
        <row r="34">
          <cell r="A34">
            <v>8794</v>
          </cell>
          <cell r="B34">
            <v>1401</v>
          </cell>
          <cell r="C34" t="str">
            <v>野菜と乳酸菌　　　　</v>
          </cell>
          <cell r="D34" t="str">
            <v>ﾀｸﾊｲ ﾔｻｲ</v>
          </cell>
          <cell r="E34" t="str">
            <v xml:space="preserve">100X20    </v>
          </cell>
          <cell r="F34">
            <v>20</v>
          </cell>
          <cell r="G34">
            <v>1</v>
          </cell>
          <cell r="H34">
            <v>20</v>
          </cell>
          <cell r="I34">
            <v>23.5</v>
          </cell>
          <cell r="J34">
            <v>45</v>
          </cell>
          <cell r="K34">
            <v>0</v>
          </cell>
          <cell r="L34">
            <v>1401</v>
          </cell>
          <cell r="M34" t="str">
            <v>L2</v>
          </cell>
          <cell r="O34">
            <v>100</v>
          </cell>
        </row>
        <row r="35">
          <cell r="A35">
            <v>8786</v>
          </cell>
          <cell r="B35">
            <v>1403</v>
          </cell>
          <cell r="C35" t="str">
            <v>ビフィズス＆アミノ酸</v>
          </cell>
          <cell r="D35" t="str">
            <v>ｱﾐﾉｻﾝ200</v>
          </cell>
          <cell r="E35" t="str">
            <v xml:space="preserve">200X9     </v>
          </cell>
          <cell r="F35">
            <v>9</v>
          </cell>
          <cell r="G35">
            <v>1</v>
          </cell>
          <cell r="H35">
            <v>9</v>
          </cell>
          <cell r="I35">
            <v>35.700000000000003</v>
          </cell>
          <cell r="J35">
            <v>60</v>
          </cell>
          <cell r="K35">
            <v>0</v>
          </cell>
          <cell r="L35">
            <v>1403</v>
          </cell>
          <cell r="M35" t="str">
            <v>L2</v>
          </cell>
          <cell r="O35">
            <v>200</v>
          </cell>
        </row>
        <row r="36">
          <cell r="A36">
            <v>8776</v>
          </cell>
          <cell r="B36">
            <v>1404</v>
          </cell>
          <cell r="C36" t="str">
            <v>ＢＦ＆アミノ酸３Ｐ　</v>
          </cell>
          <cell r="D36" t="str">
            <v xml:space="preserve">ｱﾐﾉ  3P </v>
          </cell>
          <cell r="E36" t="str">
            <v xml:space="preserve">100X3X6   </v>
          </cell>
          <cell r="F36">
            <v>6</v>
          </cell>
          <cell r="G36">
            <v>3</v>
          </cell>
          <cell r="H36">
            <v>18</v>
          </cell>
          <cell r="I36">
            <v>13.6</v>
          </cell>
          <cell r="J36">
            <v>84</v>
          </cell>
          <cell r="K36">
            <v>0</v>
          </cell>
          <cell r="L36">
            <v>1404</v>
          </cell>
          <cell r="M36" t="str">
            <v>L2</v>
          </cell>
          <cell r="O36">
            <v>100</v>
          </cell>
        </row>
        <row r="37">
          <cell r="A37" t="e">
            <v>#N/A</v>
          </cell>
          <cell r="B37">
            <v>1405</v>
          </cell>
          <cell r="C37" t="str">
            <v>ＢＦ＆ビタミンＢ　　</v>
          </cell>
          <cell r="D37" t="str">
            <v>ﾋﾀﾐﾝB200</v>
          </cell>
          <cell r="E37" t="str">
            <v xml:space="preserve">200X9     </v>
          </cell>
          <cell r="F37">
            <v>9</v>
          </cell>
          <cell r="G37">
            <v>1</v>
          </cell>
          <cell r="H37">
            <v>9</v>
          </cell>
          <cell r="I37">
            <v>31.8</v>
          </cell>
          <cell r="J37">
            <v>60</v>
          </cell>
          <cell r="K37">
            <v>0</v>
          </cell>
          <cell r="L37">
            <v>1405</v>
          </cell>
          <cell r="M37" t="str">
            <v>L2</v>
          </cell>
          <cell r="O37">
            <v>200</v>
          </cell>
        </row>
        <row r="38">
          <cell r="A38" t="e">
            <v>#N/A</v>
          </cell>
          <cell r="B38">
            <v>1406</v>
          </cell>
          <cell r="C38" t="str">
            <v>梅の乳酸菌４Ｐ　　　</v>
          </cell>
          <cell r="D38" t="str">
            <v>ｳﾒ4PX100</v>
          </cell>
          <cell r="E38" t="str">
            <v xml:space="preserve">100X4X6   </v>
          </cell>
          <cell r="F38">
            <v>6</v>
          </cell>
          <cell r="G38">
            <v>4</v>
          </cell>
          <cell r="H38">
            <v>24</v>
          </cell>
          <cell r="I38">
            <v>12.8</v>
          </cell>
          <cell r="J38">
            <v>96</v>
          </cell>
          <cell r="K38">
            <v>0</v>
          </cell>
          <cell r="L38">
            <v>1406</v>
          </cell>
          <cell r="M38" t="str">
            <v>L2</v>
          </cell>
          <cell r="O38">
            <v>100</v>
          </cell>
        </row>
        <row r="39">
          <cell r="A39">
            <v>8789</v>
          </cell>
          <cell r="B39">
            <v>1407</v>
          </cell>
          <cell r="C39" t="str">
            <v>万博ＢＦ乳酸菌２００</v>
          </cell>
          <cell r="D39" t="str">
            <v>ﾊﾞﾝﾊｸ200</v>
          </cell>
          <cell r="E39" t="str">
            <v xml:space="preserve">200X9     </v>
          </cell>
          <cell r="F39">
            <v>9</v>
          </cell>
          <cell r="G39">
            <v>1</v>
          </cell>
          <cell r="H39">
            <v>9</v>
          </cell>
          <cell r="I39">
            <v>29</v>
          </cell>
          <cell r="J39">
            <v>60</v>
          </cell>
          <cell r="K39">
            <v>0</v>
          </cell>
          <cell r="L39">
            <v>1407</v>
          </cell>
          <cell r="M39" t="str">
            <v>L2</v>
          </cell>
          <cell r="O39">
            <v>200</v>
          </cell>
        </row>
        <row r="40">
          <cell r="A40">
            <v>8762</v>
          </cell>
          <cell r="B40">
            <v>1433</v>
          </cell>
          <cell r="C40" t="str">
            <v>ビフ乳酸菌　４Ｐ　　</v>
          </cell>
          <cell r="D40" t="str">
            <v>ﾆｭｳｻﾝ 4P</v>
          </cell>
          <cell r="E40" t="str">
            <v xml:space="preserve">100X4X6   </v>
          </cell>
          <cell r="F40">
            <v>6</v>
          </cell>
          <cell r="G40">
            <v>4</v>
          </cell>
          <cell r="H40">
            <v>24</v>
          </cell>
          <cell r="I40">
            <v>12.3</v>
          </cell>
          <cell r="J40">
            <v>96</v>
          </cell>
          <cell r="K40">
            <v>0</v>
          </cell>
          <cell r="L40">
            <v>1433</v>
          </cell>
          <cell r="M40" t="str">
            <v>L2</v>
          </cell>
          <cell r="O40">
            <v>100</v>
          </cell>
        </row>
        <row r="41">
          <cell r="A41">
            <v>8772</v>
          </cell>
          <cell r="B41">
            <v>1440</v>
          </cell>
          <cell r="C41" t="str">
            <v>ビフィズス乳酸菌５Ｐ</v>
          </cell>
          <cell r="D41" t="str">
            <v xml:space="preserve">BF5P    </v>
          </cell>
          <cell r="E41" t="str">
            <v xml:space="preserve">100X5X6   </v>
          </cell>
          <cell r="F41">
            <v>6</v>
          </cell>
          <cell r="G41">
            <v>5</v>
          </cell>
          <cell r="H41">
            <v>30</v>
          </cell>
          <cell r="I41">
            <v>11.6</v>
          </cell>
          <cell r="J41">
            <v>96</v>
          </cell>
          <cell r="K41">
            <v>0</v>
          </cell>
          <cell r="L41">
            <v>1440</v>
          </cell>
          <cell r="M41" t="str">
            <v>L2</v>
          </cell>
          <cell r="O41">
            <v>100</v>
          </cell>
        </row>
        <row r="42">
          <cell r="A42" t="e">
            <v>#N/A</v>
          </cell>
          <cell r="B42">
            <v>1483</v>
          </cell>
          <cell r="C42" t="str">
            <v>ＢＦプレーンバラ３０</v>
          </cell>
          <cell r="D42" t="str">
            <v>ﾋﾞﾌ  ﾊﾞﾗ</v>
          </cell>
          <cell r="E42" t="str">
            <v xml:space="preserve">100X10X3  </v>
          </cell>
          <cell r="F42">
            <v>30</v>
          </cell>
          <cell r="G42">
            <v>1</v>
          </cell>
          <cell r="H42">
            <v>30</v>
          </cell>
          <cell r="I42">
            <v>12.3</v>
          </cell>
          <cell r="J42">
            <v>24</v>
          </cell>
          <cell r="K42">
            <v>0</v>
          </cell>
          <cell r="L42">
            <v>1483</v>
          </cell>
          <cell r="M42" t="str">
            <v>L2</v>
          </cell>
          <cell r="O42">
            <v>100</v>
          </cell>
        </row>
        <row r="43">
          <cell r="A43" t="e">
            <v>#N/A</v>
          </cell>
          <cell r="B43">
            <v>1487</v>
          </cell>
          <cell r="C43" t="str">
            <v>ビフ８Ｐ用バラ　　　</v>
          </cell>
          <cell r="D43" t="str">
            <v>ﾋﾞﾌ8Pﾊﾞﾗ</v>
          </cell>
          <cell r="E43" t="str">
            <v xml:space="preserve">100X32    </v>
          </cell>
          <cell r="F43">
            <v>32</v>
          </cell>
          <cell r="G43">
            <v>1</v>
          </cell>
          <cell r="H43">
            <v>32</v>
          </cell>
          <cell r="I43">
            <v>13</v>
          </cell>
          <cell r="J43">
            <v>22.5</v>
          </cell>
          <cell r="K43">
            <v>0</v>
          </cell>
          <cell r="L43">
            <v>1487</v>
          </cell>
          <cell r="M43" t="str">
            <v>L2</v>
          </cell>
          <cell r="O43">
            <v>100</v>
          </cell>
        </row>
        <row r="44">
          <cell r="A44" t="e">
            <v>#N/A</v>
          </cell>
          <cell r="B44">
            <v>1519</v>
          </cell>
          <cell r="C44" t="str">
            <v>のむＹ５００Ｃａ＆鉄</v>
          </cell>
          <cell r="D44" t="str">
            <v>ﾉﾑY  500</v>
          </cell>
          <cell r="E44" t="str">
            <v xml:space="preserve">500X6     </v>
          </cell>
          <cell r="F44">
            <v>6</v>
          </cell>
          <cell r="G44">
            <v>1</v>
          </cell>
          <cell r="H44">
            <v>6</v>
          </cell>
          <cell r="I44">
            <v>94</v>
          </cell>
          <cell r="J44">
            <v>138</v>
          </cell>
          <cell r="K44">
            <v>0</v>
          </cell>
          <cell r="L44">
            <v>1519</v>
          </cell>
          <cell r="M44" t="str">
            <v>OTH</v>
          </cell>
          <cell r="O44">
            <v>500</v>
          </cell>
        </row>
        <row r="45">
          <cell r="A45">
            <v>8799</v>
          </cell>
          <cell r="B45">
            <v>1530</v>
          </cell>
          <cell r="C45" t="str">
            <v>ビフィパワー１２　　</v>
          </cell>
          <cell r="D45" t="str">
            <v>BFﾊﾟﾜ-12</v>
          </cell>
          <cell r="E45" t="str">
            <v xml:space="preserve">200X12    </v>
          </cell>
          <cell r="F45">
            <v>12</v>
          </cell>
          <cell r="G45">
            <v>1</v>
          </cell>
          <cell r="H45">
            <v>12</v>
          </cell>
          <cell r="I45">
            <v>34</v>
          </cell>
          <cell r="J45">
            <v>55</v>
          </cell>
          <cell r="K45">
            <v>0</v>
          </cell>
          <cell r="L45">
            <v>1530</v>
          </cell>
          <cell r="M45" t="str">
            <v>L2</v>
          </cell>
          <cell r="O45">
            <v>200</v>
          </cell>
        </row>
        <row r="46">
          <cell r="A46">
            <v>1540</v>
          </cell>
          <cell r="B46">
            <v>1540</v>
          </cell>
          <cell r="C46" t="str">
            <v>牧場Ｍカルシウム５Ｐ</v>
          </cell>
          <cell r="D46" t="str">
            <v>ﾏｷﾊﾞM 5P</v>
          </cell>
          <cell r="E46" t="str">
            <v xml:space="preserve">65X5X10   </v>
          </cell>
          <cell r="F46">
            <v>10</v>
          </cell>
          <cell r="G46">
            <v>5</v>
          </cell>
          <cell r="H46">
            <v>50</v>
          </cell>
          <cell r="I46">
            <v>9.8000000000000007</v>
          </cell>
          <cell r="J46">
            <v>84</v>
          </cell>
          <cell r="K46">
            <v>0</v>
          </cell>
          <cell r="L46">
            <v>1540</v>
          </cell>
          <cell r="M46" t="str">
            <v>L1</v>
          </cell>
          <cell r="O46">
            <v>65</v>
          </cell>
        </row>
        <row r="47">
          <cell r="A47" t="e">
            <v>#N/A</v>
          </cell>
          <cell r="B47">
            <v>1542</v>
          </cell>
          <cell r="C47" t="str">
            <v>ビフィグルトＭＢＰ　</v>
          </cell>
          <cell r="D47" t="str">
            <v xml:space="preserve">ｸﾞﾙﾄMBP </v>
          </cell>
          <cell r="E47" t="str">
            <v xml:space="preserve">100X3X6   </v>
          </cell>
          <cell r="F47">
            <v>6</v>
          </cell>
          <cell r="G47">
            <v>3</v>
          </cell>
          <cell r="H47">
            <v>18</v>
          </cell>
          <cell r="I47">
            <v>15</v>
          </cell>
          <cell r="J47">
            <v>84</v>
          </cell>
          <cell r="K47">
            <v>0</v>
          </cell>
          <cell r="L47">
            <v>1542</v>
          </cell>
          <cell r="M47" t="str">
            <v>L2</v>
          </cell>
          <cell r="O47">
            <v>100</v>
          </cell>
        </row>
        <row r="48">
          <cell r="A48" t="e">
            <v>#N/A</v>
          </cell>
          <cell r="B48">
            <v>1544</v>
          </cell>
          <cell r="C48" t="str">
            <v>ＳＶのむＹ３Ｐ＋１　</v>
          </cell>
          <cell r="D48" t="str">
            <v>SVﾉﾑ3P+1</v>
          </cell>
          <cell r="E48" t="str">
            <v xml:space="preserve">100X4X6   </v>
          </cell>
          <cell r="F48">
            <v>6</v>
          </cell>
          <cell r="G48">
            <v>4</v>
          </cell>
          <cell r="H48">
            <v>24</v>
          </cell>
          <cell r="I48">
            <v>14</v>
          </cell>
          <cell r="J48">
            <v>71</v>
          </cell>
          <cell r="K48">
            <v>0</v>
          </cell>
          <cell r="L48">
            <v>1544</v>
          </cell>
          <cell r="M48" t="str">
            <v>L2</v>
          </cell>
          <cell r="O48">
            <v>100</v>
          </cell>
        </row>
        <row r="49">
          <cell r="A49">
            <v>8760</v>
          </cell>
          <cell r="B49">
            <v>1545</v>
          </cell>
          <cell r="C49" t="str">
            <v>ビフィズスＭＢＰ　　</v>
          </cell>
          <cell r="D49" t="str">
            <v>MBP BF3P</v>
          </cell>
          <cell r="E49" t="str">
            <v xml:space="preserve">100X3X6   </v>
          </cell>
          <cell r="F49">
            <v>6</v>
          </cell>
          <cell r="G49">
            <v>3</v>
          </cell>
          <cell r="H49">
            <v>18</v>
          </cell>
          <cell r="I49">
            <v>15</v>
          </cell>
          <cell r="J49">
            <v>84</v>
          </cell>
          <cell r="K49">
            <v>0</v>
          </cell>
          <cell r="L49">
            <v>1545</v>
          </cell>
          <cell r="M49" t="str">
            <v>L2</v>
          </cell>
          <cell r="O49">
            <v>100</v>
          </cell>
        </row>
        <row r="50">
          <cell r="A50" t="e">
            <v>#N/A</v>
          </cell>
          <cell r="B50">
            <v>1582</v>
          </cell>
          <cell r="C50" t="str">
            <v>ビフィグルトバラ　　</v>
          </cell>
          <cell r="D50" t="str">
            <v xml:space="preserve">ｸﾞﾙﾄﾊﾞﾗ </v>
          </cell>
          <cell r="E50" t="str">
            <v xml:space="preserve">100X20    </v>
          </cell>
          <cell r="F50">
            <v>20</v>
          </cell>
          <cell r="G50">
            <v>1</v>
          </cell>
          <cell r="H50">
            <v>20</v>
          </cell>
          <cell r="I50">
            <v>15.1</v>
          </cell>
          <cell r="J50">
            <v>25.5</v>
          </cell>
          <cell r="K50">
            <v>0</v>
          </cell>
          <cell r="L50">
            <v>1582</v>
          </cell>
          <cell r="M50" t="str">
            <v>L2</v>
          </cell>
          <cell r="O50">
            <v>100</v>
          </cell>
        </row>
        <row r="51">
          <cell r="A51" t="e">
            <v>#N/A</v>
          </cell>
          <cell r="B51">
            <v>1592</v>
          </cell>
          <cell r="C51" t="str">
            <v>ＭＢＰ　　　バラ３０</v>
          </cell>
          <cell r="D51" t="str">
            <v>MBP  ﾊﾞﾗ</v>
          </cell>
          <cell r="E51" t="str">
            <v xml:space="preserve">100X10X3  </v>
          </cell>
          <cell r="F51">
            <v>30</v>
          </cell>
          <cell r="G51">
            <v>1</v>
          </cell>
          <cell r="H51">
            <v>30</v>
          </cell>
          <cell r="I51">
            <v>15</v>
          </cell>
          <cell r="J51">
            <v>28</v>
          </cell>
          <cell r="K51">
            <v>0</v>
          </cell>
          <cell r="L51">
            <v>1592</v>
          </cell>
          <cell r="M51" t="str">
            <v>L2</v>
          </cell>
          <cell r="O51">
            <v>100</v>
          </cell>
        </row>
        <row r="52">
          <cell r="A52" t="e">
            <v>#N/A</v>
          </cell>
          <cell r="B52">
            <v>1607</v>
          </cell>
          <cell r="C52" t="str">
            <v>宅配ヨーグルト１００</v>
          </cell>
          <cell r="D52" t="str">
            <v xml:space="preserve">ﾀｸﾊｲ YG </v>
          </cell>
          <cell r="E52" t="str">
            <v xml:space="preserve">100X12    </v>
          </cell>
          <cell r="F52">
            <v>12</v>
          </cell>
          <cell r="G52">
            <v>1</v>
          </cell>
          <cell r="H52">
            <v>12</v>
          </cell>
          <cell r="I52">
            <v>32</v>
          </cell>
          <cell r="J52">
            <v>55</v>
          </cell>
          <cell r="K52">
            <v>0</v>
          </cell>
          <cell r="L52">
            <v>1607</v>
          </cell>
          <cell r="M52" t="str">
            <v>L2</v>
          </cell>
          <cell r="O52">
            <v>100</v>
          </cell>
        </row>
        <row r="53">
          <cell r="A53" t="e">
            <v>#N/A</v>
          </cell>
          <cell r="B53">
            <v>1609</v>
          </cell>
          <cell r="C53" t="str">
            <v>りんごヨーグルト　　</v>
          </cell>
          <cell r="D53" t="str">
            <v xml:space="preserve">ﾘﾝｺﾞY   </v>
          </cell>
          <cell r="E53" t="str">
            <v xml:space="preserve">110X3X8   </v>
          </cell>
          <cell r="F53">
            <v>8</v>
          </cell>
          <cell r="G53">
            <v>1</v>
          </cell>
          <cell r="H53">
            <v>8</v>
          </cell>
          <cell r="I53">
            <v>65</v>
          </cell>
          <cell r="J53">
            <v>102</v>
          </cell>
          <cell r="K53">
            <v>0</v>
          </cell>
          <cell r="L53">
            <v>1609</v>
          </cell>
        </row>
        <row r="54">
          <cell r="A54" t="e">
            <v>#N/A</v>
          </cell>
          <cell r="B54">
            <v>1610</v>
          </cell>
          <cell r="C54" t="str">
            <v>北海道カル＆鉄Ｙ３Ｐ</v>
          </cell>
          <cell r="D54" t="str">
            <v xml:space="preserve">ｶﾙ&amp;ﾃﾂ3P </v>
          </cell>
          <cell r="E54" t="str">
            <v xml:space="preserve">110X3X8   </v>
          </cell>
          <cell r="F54">
            <v>8</v>
          </cell>
          <cell r="G54">
            <v>1</v>
          </cell>
          <cell r="H54">
            <v>8</v>
          </cell>
          <cell r="I54">
            <v>63.5</v>
          </cell>
          <cell r="J54">
            <v>102</v>
          </cell>
          <cell r="K54">
            <v>0</v>
          </cell>
          <cell r="L54">
            <v>1610</v>
          </cell>
        </row>
        <row r="55">
          <cell r="A55" t="e">
            <v>#N/A</v>
          </cell>
          <cell r="B55">
            <v>1611</v>
          </cell>
          <cell r="C55" t="str">
            <v>大豆と乳酸菌のチカラ</v>
          </cell>
          <cell r="D55" t="str">
            <v>ﾀﾞｲｽﾞﾁｶﾗ</v>
          </cell>
          <cell r="E55" t="str">
            <v xml:space="preserve">110X8     </v>
          </cell>
          <cell r="F55">
            <v>8</v>
          </cell>
          <cell r="G55">
            <v>1</v>
          </cell>
          <cell r="H55">
            <v>8</v>
          </cell>
          <cell r="I55">
            <v>34.5</v>
          </cell>
          <cell r="J55">
            <v>66</v>
          </cell>
          <cell r="K55">
            <v>0</v>
          </cell>
          <cell r="L55">
            <v>1611</v>
          </cell>
        </row>
        <row r="56">
          <cell r="A56" t="e">
            <v>#N/A</v>
          </cell>
          <cell r="B56">
            <v>1612</v>
          </cell>
          <cell r="C56" t="str">
            <v>大豆のチカラ３Ｐ　　</v>
          </cell>
          <cell r="D56" t="str">
            <v>ﾁｶﾗ3ﾀﾞｲｽ</v>
          </cell>
          <cell r="E56" t="str">
            <v xml:space="preserve">110X3X6   </v>
          </cell>
          <cell r="F56">
            <v>6</v>
          </cell>
          <cell r="G56">
            <v>1</v>
          </cell>
          <cell r="H56">
            <v>6</v>
          </cell>
          <cell r="I56">
            <v>106.5</v>
          </cell>
          <cell r="J56">
            <v>198</v>
          </cell>
          <cell r="K56">
            <v>0</v>
          </cell>
          <cell r="L56">
            <v>1612</v>
          </cell>
        </row>
        <row r="57">
          <cell r="A57" t="e">
            <v>#N/A</v>
          </cell>
          <cell r="B57">
            <v>1723</v>
          </cell>
          <cell r="C57" t="str">
            <v>梅ゼリー　　　　２Ｐ</v>
          </cell>
          <cell r="D57" t="str">
            <v>ｳﾒｾﾞﾘｰ2P</v>
          </cell>
          <cell r="E57" t="str">
            <v xml:space="preserve">140X2X6   </v>
          </cell>
          <cell r="F57">
            <v>6</v>
          </cell>
          <cell r="G57">
            <v>2</v>
          </cell>
          <cell r="H57">
            <v>12</v>
          </cell>
          <cell r="I57">
            <v>34</v>
          </cell>
          <cell r="J57">
            <v>102</v>
          </cell>
          <cell r="K57">
            <v>0</v>
          </cell>
          <cell r="L57">
            <v>1723</v>
          </cell>
        </row>
        <row r="58">
          <cell r="A58" t="e">
            <v>#N/A</v>
          </cell>
          <cell r="B58">
            <v>1726</v>
          </cell>
          <cell r="C58" t="str">
            <v>蒸しプリン２Ｐ　　　</v>
          </cell>
          <cell r="D58" t="str">
            <v>ﾑｼﾌﾟﾘﾝ2P</v>
          </cell>
          <cell r="E58" t="str">
            <v xml:space="preserve">90GX2X6   </v>
          </cell>
          <cell r="F58">
            <v>6</v>
          </cell>
          <cell r="G58">
            <v>2</v>
          </cell>
          <cell r="H58">
            <v>12</v>
          </cell>
          <cell r="I58">
            <v>32.5</v>
          </cell>
          <cell r="J58">
            <v>102</v>
          </cell>
          <cell r="K58">
            <v>0</v>
          </cell>
          <cell r="L58">
            <v>1726</v>
          </cell>
        </row>
        <row r="59">
          <cell r="A59" t="e">
            <v>#N/A</v>
          </cell>
          <cell r="B59">
            <v>1729</v>
          </cell>
          <cell r="C59" t="str">
            <v>梅ゼリー１Ｐ　　　　</v>
          </cell>
          <cell r="D59" t="str">
            <v>1Pｳﾒｾﾞﾘｰ</v>
          </cell>
          <cell r="E59" t="str">
            <v xml:space="preserve">140X9     </v>
          </cell>
          <cell r="F59">
            <v>9</v>
          </cell>
          <cell r="G59">
            <v>1</v>
          </cell>
          <cell r="H59">
            <v>9</v>
          </cell>
          <cell r="I59">
            <v>34</v>
          </cell>
          <cell r="J59">
            <v>60</v>
          </cell>
          <cell r="K59">
            <v>0</v>
          </cell>
          <cell r="L59">
            <v>1729</v>
          </cell>
        </row>
        <row r="60">
          <cell r="A60" t="e">
            <v>#N/A</v>
          </cell>
          <cell r="B60">
            <v>1730</v>
          </cell>
          <cell r="C60" t="str">
            <v>青汁豆乳プリン　　　</v>
          </cell>
          <cell r="D60" t="str">
            <v>ｱｵｼﾙﾌﾟﾘﾝ</v>
          </cell>
          <cell r="E60" t="str">
            <v xml:space="preserve">80X9      </v>
          </cell>
          <cell r="F60">
            <v>9</v>
          </cell>
          <cell r="G60">
            <v>1</v>
          </cell>
          <cell r="H60">
            <v>9</v>
          </cell>
          <cell r="I60">
            <v>34</v>
          </cell>
          <cell r="J60">
            <v>72</v>
          </cell>
          <cell r="K60">
            <v>0</v>
          </cell>
          <cell r="L60">
            <v>1730</v>
          </cell>
        </row>
        <row r="61">
          <cell r="A61" t="e">
            <v>#N/A</v>
          </cell>
          <cell r="B61">
            <v>1731</v>
          </cell>
          <cell r="C61" t="str">
            <v>おいしい大豆のプリン</v>
          </cell>
          <cell r="D61" t="str">
            <v>ﾀﾞｲｽﾌﾟﾘﾝ</v>
          </cell>
          <cell r="E61" t="str">
            <v xml:space="preserve">85X9      </v>
          </cell>
          <cell r="F61">
            <v>9</v>
          </cell>
          <cell r="G61">
            <v>1</v>
          </cell>
          <cell r="H61">
            <v>9</v>
          </cell>
          <cell r="I61">
            <v>31.6</v>
          </cell>
          <cell r="J61">
            <v>60</v>
          </cell>
          <cell r="K61">
            <v>0</v>
          </cell>
          <cell r="L61">
            <v>1731</v>
          </cell>
        </row>
        <row r="62">
          <cell r="A62" t="e">
            <v>#N/A</v>
          </cell>
          <cell r="B62">
            <v>1732</v>
          </cell>
          <cell r="C62" t="str">
            <v>新・梅ゼリー１Ｐ　　</v>
          </cell>
          <cell r="D62" t="str">
            <v xml:space="preserve">6ｺ ｳﾒ1P </v>
          </cell>
          <cell r="E62" t="str">
            <v xml:space="preserve">140X6     </v>
          </cell>
          <cell r="F62">
            <v>6</v>
          </cell>
          <cell r="G62">
            <v>1</v>
          </cell>
          <cell r="H62">
            <v>6</v>
          </cell>
          <cell r="I62">
            <v>36.5</v>
          </cell>
          <cell r="J62">
            <v>60</v>
          </cell>
          <cell r="K62">
            <v>0</v>
          </cell>
          <cell r="L62">
            <v>1732</v>
          </cell>
        </row>
        <row r="63">
          <cell r="A63" t="e">
            <v>#N/A</v>
          </cell>
          <cell r="B63">
            <v>1733</v>
          </cell>
          <cell r="C63" t="str">
            <v>新・梅ゼリー２Ｐ　　</v>
          </cell>
          <cell r="D63" t="str">
            <v>NEW ｳﾒ2P</v>
          </cell>
          <cell r="E63" t="str">
            <v xml:space="preserve">140X2X6   </v>
          </cell>
          <cell r="F63">
            <v>6</v>
          </cell>
          <cell r="G63">
            <v>1</v>
          </cell>
          <cell r="H63">
            <v>6</v>
          </cell>
          <cell r="I63">
            <v>69</v>
          </cell>
          <cell r="J63">
            <v>102</v>
          </cell>
          <cell r="K63">
            <v>0</v>
          </cell>
          <cell r="L63">
            <v>1733</v>
          </cell>
        </row>
        <row r="64">
          <cell r="A64" t="e">
            <v>#N/A</v>
          </cell>
          <cell r="B64">
            <v>1827</v>
          </cell>
          <cell r="C64" t="str">
            <v>乳酸菌袋詰１５本　　</v>
          </cell>
          <cell r="D64" t="str">
            <v>NEW 15ﾎﾝ</v>
          </cell>
          <cell r="E64" t="str">
            <v xml:space="preserve">65X15X12  </v>
          </cell>
          <cell r="F64">
            <v>12</v>
          </cell>
          <cell r="G64">
            <v>1</v>
          </cell>
          <cell r="H64">
            <v>12</v>
          </cell>
          <cell r="I64">
            <v>134</v>
          </cell>
          <cell r="J64">
            <v>202.5</v>
          </cell>
          <cell r="K64">
            <v>0</v>
          </cell>
          <cell r="L64">
            <v>1827</v>
          </cell>
          <cell r="M64" t="str">
            <v>L1</v>
          </cell>
          <cell r="O64">
            <v>65</v>
          </cell>
        </row>
        <row r="65">
          <cell r="A65">
            <v>8750</v>
          </cell>
          <cell r="B65">
            <v>1828</v>
          </cell>
          <cell r="C65" t="str">
            <v>ユニーお値打ちパック</v>
          </cell>
          <cell r="D65" t="str">
            <v>ﾕﾆｰ 14ﾎﾝ</v>
          </cell>
          <cell r="E65" t="str">
            <v xml:space="preserve">65X14X12  </v>
          </cell>
          <cell r="F65">
            <v>12</v>
          </cell>
          <cell r="G65">
            <v>1</v>
          </cell>
          <cell r="H65">
            <v>12</v>
          </cell>
          <cell r="I65">
            <v>133</v>
          </cell>
          <cell r="J65">
            <v>148</v>
          </cell>
          <cell r="K65">
            <v>0</v>
          </cell>
          <cell r="L65">
            <v>1828</v>
          </cell>
          <cell r="M65" t="str">
            <v>L1</v>
          </cell>
          <cell r="O65">
            <v>65</v>
          </cell>
        </row>
        <row r="66">
          <cell r="A66">
            <v>8710</v>
          </cell>
          <cell r="B66">
            <v>1829</v>
          </cell>
          <cell r="C66" t="str">
            <v>新・乳酸菌袋詰１５本</v>
          </cell>
          <cell r="D66" t="str">
            <v xml:space="preserve">15ﾎﾝﾌｸﾛ </v>
          </cell>
          <cell r="E66" t="str">
            <v xml:space="preserve">65X15X12  </v>
          </cell>
          <cell r="F66">
            <v>12</v>
          </cell>
          <cell r="G66">
            <v>1</v>
          </cell>
          <cell r="H66">
            <v>12</v>
          </cell>
          <cell r="I66">
            <v>127</v>
          </cell>
          <cell r="J66">
            <v>202.5</v>
          </cell>
          <cell r="K66">
            <v>0</v>
          </cell>
          <cell r="L66">
            <v>1829</v>
          </cell>
          <cell r="M66" t="str">
            <v>L1</v>
          </cell>
          <cell r="O66">
            <v>65</v>
          </cell>
        </row>
        <row r="67">
          <cell r="A67" t="e">
            <v>#N/A</v>
          </cell>
          <cell r="B67">
            <v>3127</v>
          </cell>
          <cell r="C67" t="str">
            <v>冷し十勝ぜんざい白玉</v>
          </cell>
          <cell r="D67" t="str">
            <v xml:space="preserve">ﾋﾔｼ ﾄｶﾁ </v>
          </cell>
          <cell r="E67" t="str">
            <v xml:space="preserve">290X8     </v>
          </cell>
          <cell r="F67">
            <v>8</v>
          </cell>
          <cell r="G67">
            <v>1</v>
          </cell>
          <cell r="H67">
            <v>8</v>
          </cell>
          <cell r="I67">
            <v>147</v>
          </cell>
          <cell r="J67">
            <v>210</v>
          </cell>
          <cell r="K67">
            <v>0</v>
          </cell>
          <cell r="L67">
            <v>3127</v>
          </cell>
        </row>
        <row r="68">
          <cell r="A68" t="e">
            <v>#N/A</v>
          </cell>
          <cell r="B68">
            <v>3128</v>
          </cell>
          <cell r="C68" t="str">
            <v>くずきり　　黒みつ付</v>
          </cell>
          <cell r="D68" t="str">
            <v>ｸｽﾞｷﾘ ﾐﾂ</v>
          </cell>
          <cell r="E68" t="str">
            <v xml:space="preserve">360X8     </v>
          </cell>
          <cell r="F68">
            <v>8</v>
          </cell>
          <cell r="G68">
            <v>1</v>
          </cell>
          <cell r="H68">
            <v>8</v>
          </cell>
          <cell r="I68">
            <v>140</v>
          </cell>
          <cell r="J68">
            <v>210</v>
          </cell>
          <cell r="K68">
            <v>0</v>
          </cell>
          <cell r="L68">
            <v>3128</v>
          </cell>
        </row>
        <row r="69">
          <cell r="A69" t="e">
            <v>#N/A</v>
          </cell>
          <cell r="B69">
            <v>3132</v>
          </cell>
          <cell r="C69" t="str">
            <v>ソフト杏仁４５０５入</v>
          </cell>
          <cell r="D69" t="str">
            <v>450ｿﾌﾄA5</v>
          </cell>
          <cell r="E69" t="str">
            <v xml:space="preserve">450X5     </v>
          </cell>
          <cell r="F69">
            <v>5</v>
          </cell>
          <cell r="G69">
            <v>1</v>
          </cell>
          <cell r="H69">
            <v>5</v>
          </cell>
          <cell r="I69">
            <v>98</v>
          </cell>
          <cell r="J69">
            <v>150</v>
          </cell>
          <cell r="K69">
            <v>0</v>
          </cell>
          <cell r="L69">
            <v>3132</v>
          </cell>
        </row>
        <row r="70">
          <cell r="A70" t="e">
            <v>#N/A</v>
          </cell>
          <cell r="B70">
            <v>3206</v>
          </cell>
          <cell r="C70" t="str">
            <v>新ドールアロエ３００</v>
          </cell>
          <cell r="D70" t="str">
            <v xml:space="preserve">KIFAｱﾛｴ </v>
          </cell>
          <cell r="E70" t="str">
            <v xml:space="preserve">300X10    </v>
          </cell>
          <cell r="F70">
            <v>10</v>
          </cell>
          <cell r="G70">
            <v>1</v>
          </cell>
          <cell r="H70">
            <v>10</v>
          </cell>
          <cell r="I70">
            <v>91</v>
          </cell>
          <cell r="J70">
            <v>150</v>
          </cell>
          <cell r="K70">
            <v>0</v>
          </cell>
          <cell r="L70">
            <v>3206</v>
          </cell>
        </row>
        <row r="71">
          <cell r="A71" t="e">
            <v>#N/A</v>
          </cell>
          <cell r="B71">
            <v>3207</v>
          </cell>
          <cell r="C71" t="str">
            <v>新ドールナタデ３００</v>
          </cell>
          <cell r="D71" t="str">
            <v>KIFAﾅﾀﾃﾞ</v>
          </cell>
          <cell r="E71" t="str">
            <v xml:space="preserve">300X10    </v>
          </cell>
          <cell r="F71">
            <v>10</v>
          </cell>
          <cell r="G71">
            <v>1</v>
          </cell>
          <cell r="H71">
            <v>10</v>
          </cell>
          <cell r="I71">
            <v>90</v>
          </cell>
          <cell r="J71">
            <v>150</v>
          </cell>
          <cell r="K71">
            <v>0</v>
          </cell>
          <cell r="L71">
            <v>3207</v>
          </cell>
        </row>
        <row r="72">
          <cell r="A72" t="e">
            <v>#N/A</v>
          </cell>
          <cell r="B72">
            <v>3301</v>
          </cell>
          <cell r="C72" t="str">
            <v>伊豆みそ田舎ぜんざい</v>
          </cell>
          <cell r="D72" t="str">
            <v xml:space="preserve">ｾﾞﾝｻﾞｲ  </v>
          </cell>
          <cell r="E72" t="str">
            <v xml:space="preserve">300GX15   </v>
          </cell>
          <cell r="F72">
            <v>15</v>
          </cell>
          <cell r="G72">
            <v>1</v>
          </cell>
          <cell r="H72">
            <v>15</v>
          </cell>
          <cell r="I72">
            <v>143</v>
          </cell>
          <cell r="J72">
            <v>180</v>
          </cell>
          <cell r="K72">
            <v>0</v>
          </cell>
          <cell r="L72">
            <v>3301</v>
          </cell>
        </row>
        <row r="73">
          <cell r="A73" t="e">
            <v>#N/A</v>
          </cell>
          <cell r="B73">
            <v>3302</v>
          </cell>
          <cell r="C73" t="str">
            <v>白玉餅付ぜんざい　　</v>
          </cell>
          <cell r="D73" t="str">
            <v xml:space="preserve">ｼﾗﾀﾏ    </v>
          </cell>
          <cell r="E73" t="str">
            <v xml:space="preserve">390GX10   </v>
          </cell>
          <cell r="F73">
            <v>10</v>
          </cell>
          <cell r="G73">
            <v>1</v>
          </cell>
          <cell r="H73">
            <v>10</v>
          </cell>
          <cell r="I73">
            <v>170</v>
          </cell>
          <cell r="J73">
            <v>240</v>
          </cell>
          <cell r="K73">
            <v>0</v>
          </cell>
          <cell r="L73">
            <v>3302</v>
          </cell>
        </row>
        <row r="74">
          <cell r="A74" t="e">
            <v>#N/A</v>
          </cell>
          <cell r="B74">
            <v>3308</v>
          </cell>
          <cell r="C74" t="str">
            <v>田舎造りぜんざい　　</v>
          </cell>
          <cell r="D74" t="str">
            <v xml:space="preserve">Iｾﾞﾝｻﾞｲ </v>
          </cell>
          <cell r="E74" t="str">
            <v xml:space="preserve">300X10    </v>
          </cell>
          <cell r="F74">
            <v>10</v>
          </cell>
          <cell r="G74">
            <v>1</v>
          </cell>
          <cell r="H74">
            <v>10</v>
          </cell>
          <cell r="I74">
            <v>130</v>
          </cell>
          <cell r="J74">
            <v>180</v>
          </cell>
          <cell r="K74">
            <v>0</v>
          </cell>
          <cell r="L74">
            <v>3308</v>
          </cell>
        </row>
        <row r="75">
          <cell r="A75" t="e">
            <v>#N/A</v>
          </cell>
          <cell r="B75">
            <v>3309</v>
          </cell>
          <cell r="C75" t="str">
            <v>ぜんざいストレート　</v>
          </cell>
          <cell r="D75" t="str">
            <v>ｾﾞﾝｻﾞｲST</v>
          </cell>
          <cell r="E75" t="str">
            <v xml:space="preserve">160X12    </v>
          </cell>
          <cell r="F75">
            <v>12</v>
          </cell>
          <cell r="G75">
            <v>1</v>
          </cell>
          <cell r="H75">
            <v>12</v>
          </cell>
          <cell r="I75">
            <v>66</v>
          </cell>
          <cell r="J75">
            <v>96</v>
          </cell>
          <cell r="K75">
            <v>0</v>
          </cell>
          <cell r="L75">
            <v>3309</v>
          </cell>
        </row>
        <row r="76">
          <cell r="A76" t="e">
            <v>#N/A</v>
          </cell>
          <cell r="B76">
            <v>3311</v>
          </cell>
          <cell r="C76" t="str">
            <v>甘酒カップ８入り　　</v>
          </cell>
          <cell r="D76" t="str">
            <v xml:space="preserve">ｱﾏｻﾞｹ 8 </v>
          </cell>
          <cell r="E76" t="str">
            <v xml:space="preserve">170X8     </v>
          </cell>
          <cell r="F76">
            <v>8</v>
          </cell>
          <cell r="G76">
            <v>1</v>
          </cell>
          <cell r="H76">
            <v>8</v>
          </cell>
          <cell r="I76">
            <v>50</v>
          </cell>
          <cell r="J76">
            <v>84</v>
          </cell>
          <cell r="K76">
            <v>0</v>
          </cell>
          <cell r="L76">
            <v>3311</v>
          </cell>
        </row>
        <row r="77">
          <cell r="A77" t="e">
            <v>#N/A</v>
          </cell>
          <cell r="B77">
            <v>3504</v>
          </cell>
          <cell r="C77" t="str">
            <v>Ｆミックス４５０ＣＰ</v>
          </cell>
          <cell r="D77" t="str">
            <v>450Fﾐｯｸｽ</v>
          </cell>
          <cell r="E77" t="str">
            <v xml:space="preserve">450GX12   </v>
          </cell>
          <cell r="F77">
            <v>12</v>
          </cell>
          <cell r="G77">
            <v>1</v>
          </cell>
          <cell r="H77">
            <v>12</v>
          </cell>
          <cell r="I77">
            <v>98</v>
          </cell>
          <cell r="J77">
            <v>150</v>
          </cell>
          <cell r="K77">
            <v>0</v>
          </cell>
          <cell r="L77">
            <v>3504</v>
          </cell>
        </row>
        <row r="78">
          <cell r="A78" t="e">
            <v>#N/A</v>
          </cell>
          <cell r="B78">
            <v>3509</v>
          </cell>
          <cell r="C78" t="str">
            <v>Ｆミックス４５０Ｃ５</v>
          </cell>
          <cell r="D78" t="str">
            <v>450FMIX5</v>
          </cell>
          <cell r="E78" t="str">
            <v xml:space="preserve">450GX5    </v>
          </cell>
          <cell r="F78">
            <v>5</v>
          </cell>
          <cell r="G78">
            <v>1</v>
          </cell>
          <cell r="H78">
            <v>5</v>
          </cell>
          <cell r="I78">
            <v>98</v>
          </cell>
          <cell r="J78">
            <v>150</v>
          </cell>
          <cell r="K78">
            <v>0</v>
          </cell>
          <cell r="L78">
            <v>3509</v>
          </cell>
        </row>
        <row r="79">
          <cell r="A79" t="e">
            <v>#N/A</v>
          </cell>
          <cell r="B79">
            <v>3516</v>
          </cell>
          <cell r="C79" t="str">
            <v>ぜんざい１６０　　　</v>
          </cell>
          <cell r="D79" t="str">
            <v xml:space="preserve">ｾﾞﾝｻﾞｲ  </v>
          </cell>
          <cell r="E79" t="str">
            <v xml:space="preserve">160X7     </v>
          </cell>
          <cell r="F79">
            <v>7</v>
          </cell>
          <cell r="G79">
            <v>1</v>
          </cell>
          <cell r="H79">
            <v>7</v>
          </cell>
          <cell r="I79">
            <v>68</v>
          </cell>
          <cell r="J79">
            <v>102</v>
          </cell>
          <cell r="K79">
            <v>0</v>
          </cell>
          <cell r="L79">
            <v>3516</v>
          </cell>
        </row>
        <row r="80">
          <cell r="A80" t="e">
            <v>#N/A</v>
          </cell>
          <cell r="B80">
            <v>3517</v>
          </cell>
          <cell r="C80" t="str">
            <v>南国ナタデプレーン　</v>
          </cell>
          <cell r="D80" t="str">
            <v>ｲﾅｹﾞﾅﾀﾃﾞ</v>
          </cell>
          <cell r="E80" t="str">
            <v xml:space="preserve">300X16    </v>
          </cell>
          <cell r="F80">
            <v>16</v>
          </cell>
          <cell r="G80">
            <v>1</v>
          </cell>
          <cell r="H80">
            <v>16</v>
          </cell>
          <cell r="I80">
            <v>90</v>
          </cell>
          <cell r="J80">
            <v>135</v>
          </cell>
          <cell r="K80">
            <v>0</v>
          </cell>
          <cell r="L80">
            <v>3517</v>
          </cell>
        </row>
        <row r="81">
          <cell r="A81" t="e">
            <v>#N/A</v>
          </cell>
          <cell r="B81">
            <v>3518</v>
          </cell>
          <cell r="C81" t="str">
            <v>南国マンゴー＆ナタデ</v>
          </cell>
          <cell r="D81" t="str">
            <v>ｲﾅｹﾞﾏﾝｺﾞ</v>
          </cell>
          <cell r="E81" t="str">
            <v xml:space="preserve">300X16    </v>
          </cell>
          <cell r="F81">
            <v>16</v>
          </cell>
          <cell r="G81">
            <v>1</v>
          </cell>
          <cell r="H81">
            <v>16</v>
          </cell>
          <cell r="I81">
            <v>90</v>
          </cell>
          <cell r="J81">
            <v>135</v>
          </cell>
          <cell r="K81">
            <v>0</v>
          </cell>
          <cell r="L81">
            <v>3518</v>
          </cell>
        </row>
        <row r="82">
          <cell r="A82" t="e">
            <v>#N/A</v>
          </cell>
          <cell r="B82">
            <v>3519</v>
          </cell>
          <cell r="C82" t="str">
            <v>冷しぜんざい　　　　</v>
          </cell>
          <cell r="D82" t="str">
            <v>ﾋﾔｼｾﾞﾝｻｲ</v>
          </cell>
          <cell r="E82" t="str">
            <v xml:space="preserve">160X7     </v>
          </cell>
          <cell r="F82">
            <v>7</v>
          </cell>
          <cell r="G82">
            <v>1</v>
          </cell>
          <cell r="H82">
            <v>7</v>
          </cell>
          <cell r="I82">
            <v>68</v>
          </cell>
          <cell r="J82">
            <v>102</v>
          </cell>
          <cell r="K82">
            <v>0</v>
          </cell>
          <cell r="L82">
            <v>3519</v>
          </cell>
        </row>
        <row r="83">
          <cell r="A83" t="e">
            <v>#N/A</v>
          </cell>
          <cell r="B83">
            <v>3520</v>
          </cell>
          <cell r="C83" t="str">
            <v>ｅプライス杏仁９００</v>
          </cell>
          <cell r="D83" t="str">
            <v>Eｿﾌﾄ 900</v>
          </cell>
          <cell r="E83" t="str">
            <v xml:space="preserve">900GX12   </v>
          </cell>
          <cell r="F83">
            <v>12</v>
          </cell>
          <cell r="G83">
            <v>1</v>
          </cell>
          <cell r="H83">
            <v>12</v>
          </cell>
          <cell r="I83">
            <v>153</v>
          </cell>
          <cell r="J83">
            <v>223</v>
          </cell>
          <cell r="K83">
            <v>0</v>
          </cell>
          <cell r="L83">
            <v>3520</v>
          </cell>
        </row>
        <row r="84">
          <cell r="A84" t="e">
            <v>#N/A</v>
          </cell>
          <cell r="B84">
            <v>3521</v>
          </cell>
          <cell r="C84" t="str">
            <v>日生協　Ｓ杏仁７５０</v>
          </cell>
          <cell r="D84" t="str">
            <v>ｺｰﾌﾟｱﾝﾆﾝ</v>
          </cell>
          <cell r="E84" t="str">
            <v xml:space="preserve">750GX12   </v>
          </cell>
          <cell r="F84">
            <v>12</v>
          </cell>
          <cell r="G84">
            <v>1</v>
          </cell>
          <cell r="H84">
            <v>12</v>
          </cell>
          <cell r="I84">
            <v>140</v>
          </cell>
          <cell r="J84">
            <v>210</v>
          </cell>
          <cell r="K84">
            <v>0</v>
          </cell>
          <cell r="L84">
            <v>3521</v>
          </cell>
        </row>
        <row r="85">
          <cell r="A85" t="e">
            <v>#N/A</v>
          </cell>
          <cell r="B85">
            <v>3605</v>
          </cell>
          <cell r="C85" t="str">
            <v>ローリーあま酒４５０</v>
          </cell>
          <cell r="D85" t="str">
            <v>ｱﾏｻﾞｹ450</v>
          </cell>
          <cell r="E85" t="str">
            <v xml:space="preserve">450GX15   </v>
          </cell>
          <cell r="F85">
            <v>15</v>
          </cell>
          <cell r="G85">
            <v>1</v>
          </cell>
          <cell r="H85">
            <v>15</v>
          </cell>
          <cell r="I85">
            <v>99</v>
          </cell>
          <cell r="J85">
            <v>150</v>
          </cell>
          <cell r="K85">
            <v>0</v>
          </cell>
          <cell r="L85">
            <v>3605</v>
          </cell>
        </row>
        <row r="86">
          <cell r="A86" t="e">
            <v>#N/A</v>
          </cell>
          <cell r="B86">
            <v>3606</v>
          </cell>
          <cell r="C86" t="str">
            <v>あま酒　業務用１Ｋｇ</v>
          </cell>
          <cell r="D86" t="str">
            <v>ｱﾏｻﾞｹｷﾞｮ</v>
          </cell>
          <cell r="E86" t="str">
            <v xml:space="preserve">1KGX10    </v>
          </cell>
          <cell r="F86">
            <v>10</v>
          </cell>
          <cell r="G86">
            <v>1</v>
          </cell>
          <cell r="H86">
            <v>10</v>
          </cell>
          <cell r="I86">
            <v>221</v>
          </cell>
          <cell r="J86">
            <v>330</v>
          </cell>
          <cell r="K86">
            <v>0</v>
          </cell>
          <cell r="L86">
            <v>3606</v>
          </cell>
        </row>
        <row r="87">
          <cell r="A87" t="e">
            <v>#N/A</v>
          </cell>
          <cell r="B87">
            <v>3610</v>
          </cell>
          <cell r="C87" t="str">
            <v>伊豆みそ杏仁豆腐１Ｋ</v>
          </cell>
          <cell r="D87" t="str">
            <v>ｲｽﾞｱﾝﾆﾝ1</v>
          </cell>
          <cell r="E87" t="str">
            <v xml:space="preserve">1000G     </v>
          </cell>
          <cell r="F87">
            <v>10</v>
          </cell>
          <cell r="G87">
            <v>1</v>
          </cell>
          <cell r="H87">
            <v>10</v>
          </cell>
          <cell r="I87">
            <v>270</v>
          </cell>
          <cell r="J87">
            <v>360</v>
          </cell>
          <cell r="K87">
            <v>0</v>
          </cell>
          <cell r="L87">
            <v>3610</v>
          </cell>
        </row>
        <row r="88">
          <cell r="A88" t="e">
            <v>#N/A</v>
          </cell>
          <cell r="B88">
            <v>3611</v>
          </cell>
          <cell r="C88" t="str">
            <v>伊豆みそみつ豆１Ｋ　</v>
          </cell>
          <cell r="D88" t="str">
            <v>ｲｽﾞﾐﾂﾏﾒ1</v>
          </cell>
          <cell r="E88" t="str">
            <v xml:space="preserve">1000G     </v>
          </cell>
          <cell r="F88">
            <v>10</v>
          </cell>
          <cell r="G88">
            <v>1</v>
          </cell>
          <cell r="H88">
            <v>10</v>
          </cell>
          <cell r="I88">
            <v>270</v>
          </cell>
          <cell r="J88">
            <v>360</v>
          </cell>
          <cell r="K88">
            <v>0</v>
          </cell>
          <cell r="L88">
            <v>3611</v>
          </cell>
        </row>
        <row r="89">
          <cell r="A89" t="e">
            <v>#N/A</v>
          </cell>
          <cell r="B89">
            <v>3612</v>
          </cell>
          <cell r="C89" t="str">
            <v>あま酒２００無加糖　</v>
          </cell>
          <cell r="D89" t="str">
            <v>ｱﾏｻﾞｹ200</v>
          </cell>
          <cell r="E89" t="str">
            <v xml:space="preserve">200GX12   </v>
          </cell>
          <cell r="F89">
            <v>12</v>
          </cell>
          <cell r="G89">
            <v>1</v>
          </cell>
          <cell r="H89">
            <v>12</v>
          </cell>
          <cell r="I89">
            <v>77</v>
          </cell>
          <cell r="J89">
            <v>110</v>
          </cell>
          <cell r="K89">
            <v>0</v>
          </cell>
          <cell r="L89">
            <v>3612</v>
          </cell>
        </row>
        <row r="90">
          <cell r="A90" t="e">
            <v>#N/A</v>
          </cell>
          <cell r="B90">
            <v>3617</v>
          </cell>
          <cell r="C90" t="str">
            <v>あまざけストレート　</v>
          </cell>
          <cell r="D90" t="str">
            <v xml:space="preserve">ｱﾏｻﾞｹST </v>
          </cell>
          <cell r="E90" t="str">
            <v xml:space="preserve">160X12    </v>
          </cell>
          <cell r="F90">
            <v>12</v>
          </cell>
          <cell r="G90">
            <v>1</v>
          </cell>
          <cell r="H90">
            <v>12</v>
          </cell>
          <cell r="I90">
            <v>52</v>
          </cell>
          <cell r="J90">
            <v>78</v>
          </cell>
          <cell r="K90">
            <v>0</v>
          </cell>
          <cell r="L90">
            <v>3617</v>
          </cell>
        </row>
        <row r="91">
          <cell r="A91" t="e">
            <v>#N/A</v>
          </cell>
          <cell r="B91">
            <v>3618</v>
          </cell>
          <cell r="C91" t="str">
            <v>甘酒　カップタイプ　</v>
          </cell>
          <cell r="D91" t="str">
            <v>ｱﾏｻﾞｹCUP</v>
          </cell>
          <cell r="E91" t="str">
            <v xml:space="preserve">170X2X6   </v>
          </cell>
          <cell r="F91">
            <v>6</v>
          </cell>
          <cell r="G91">
            <v>2</v>
          </cell>
          <cell r="H91">
            <v>12</v>
          </cell>
          <cell r="I91">
            <v>50</v>
          </cell>
          <cell r="J91">
            <v>150</v>
          </cell>
          <cell r="K91">
            <v>0</v>
          </cell>
          <cell r="L91">
            <v>3618</v>
          </cell>
        </row>
        <row r="92">
          <cell r="A92" t="e">
            <v>#N/A</v>
          </cell>
          <cell r="B92">
            <v>3619</v>
          </cell>
          <cell r="C92" t="str">
            <v>あま酒パーソナル　　</v>
          </cell>
          <cell r="D92" t="str">
            <v xml:space="preserve">ｱﾏｻﾞｹ1P </v>
          </cell>
          <cell r="E92" t="str">
            <v xml:space="preserve">170X12    </v>
          </cell>
          <cell r="F92">
            <v>12</v>
          </cell>
          <cell r="G92">
            <v>1</v>
          </cell>
          <cell r="H92">
            <v>12</v>
          </cell>
          <cell r="I92">
            <v>50</v>
          </cell>
          <cell r="J92">
            <v>84</v>
          </cell>
          <cell r="K92">
            <v>0</v>
          </cell>
          <cell r="L92">
            <v>3619</v>
          </cell>
        </row>
        <row r="93">
          <cell r="A93" t="e">
            <v>#N/A</v>
          </cell>
          <cell r="B93">
            <v>3622</v>
          </cell>
          <cell r="C93" t="str">
            <v>ソフト杏仁　７５０ｇ</v>
          </cell>
          <cell r="D93" t="str">
            <v>ｿﾌﾄA 750</v>
          </cell>
          <cell r="E93" t="str">
            <v xml:space="preserve">750X12    </v>
          </cell>
          <cell r="F93">
            <v>12</v>
          </cell>
          <cell r="G93">
            <v>1</v>
          </cell>
          <cell r="H93">
            <v>12</v>
          </cell>
          <cell r="I93">
            <v>139</v>
          </cell>
          <cell r="J93">
            <v>240</v>
          </cell>
          <cell r="K93">
            <v>0</v>
          </cell>
          <cell r="L93">
            <v>3622</v>
          </cell>
        </row>
        <row r="94">
          <cell r="A94" t="e">
            <v>#N/A</v>
          </cell>
          <cell r="B94">
            <v>3623</v>
          </cell>
          <cell r="C94" t="str">
            <v>Ｆ　ミックス　７５０</v>
          </cell>
          <cell r="D94" t="str">
            <v>Fﾐｯｸｽ750</v>
          </cell>
          <cell r="E94" t="str">
            <v xml:space="preserve">750X12    </v>
          </cell>
          <cell r="F94">
            <v>12</v>
          </cell>
          <cell r="G94">
            <v>1</v>
          </cell>
          <cell r="H94">
            <v>12</v>
          </cell>
          <cell r="I94">
            <v>142</v>
          </cell>
          <cell r="J94">
            <v>240</v>
          </cell>
          <cell r="K94">
            <v>0</v>
          </cell>
          <cell r="L94">
            <v>3623</v>
          </cell>
        </row>
        <row r="95">
          <cell r="A95" t="e">
            <v>#N/A</v>
          </cell>
          <cell r="B95">
            <v>3624</v>
          </cell>
          <cell r="C95" t="str">
            <v>ソフト杏仁４５０ＣＰ</v>
          </cell>
          <cell r="D95" t="str">
            <v>ｿﾌﾄA 450</v>
          </cell>
          <cell r="E95" t="str">
            <v xml:space="preserve">450X12    </v>
          </cell>
          <cell r="F95">
            <v>12</v>
          </cell>
          <cell r="G95">
            <v>1</v>
          </cell>
          <cell r="H95">
            <v>12</v>
          </cell>
          <cell r="I95">
            <v>96</v>
          </cell>
          <cell r="J95">
            <v>150</v>
          </cell>
          <cell r="K95">
            <v>0</v>
          </cell>
          <cell r="L95">
            <v>3624</v>
          </cell>
        </row>
        <row r="96">
          <cell r="A96" t="e">
            <v>#N/A</v>
          </cell>
          <cell r="B96">
            <v>3626</v>
          </cell>
          <cell r="C96" t="str">
            <v>あま酒４５０Ｓパウチ</v>
          </cell>
          <cell r="D96" t="str">
            <v>ｱﾏｻﾞｹ450</v>
          </cell>
          <cell r="E96" t="str">
            <v xml:space="preserve">450X10    </v>
          </cell>
          <cell r="F96">
            <v>10</v>
          </cell>
          <cell r="G96">
            <v>1</v>
          </cell>
          <cell r="H96">
            <v>10</v>
          </cell>
          <cell r="I96">
            <v>97</v>
          </cell>
          <cell r="J96">
            <v>150</v>
          </cell>
          <cell r="K96">
            <v>0</v>
          </cell>
          <cell r="L96">
            <v>3626</v>
          </cell>
        </row>
        <row r="97">
          <cell r="A97" t="e">
            <v>#N/A</v>
          </cell>
          <cell r="B97">
            <v>3721</v>
          </cell>
          <cell r="C97" t="str">
            <v>吉野園　梅ゼリー　　</v>
          </cell>
          <cell r="D97" t="str">
            <v>F ｳﾒｾﾞﾘ-</v>
          </cell>
          <cell r="E97" t="str">
            <v xml:space="preserve">75X12     </v>
          </cell>
          <cell r="F97">
            <v>12</v>
          </cell>
          <cell r="G97">
            <v>1</v>
          </cell>
          <cell r="H97">
            <v>12</v>
          </cell>
          <cell r="I97">
            <v>44</v>
          </cell>
          <cell r="J97">
            <v>78</v>
          </cell>
          <cell r="K97">
            <v>0</v>
          </cell>
          <cell r="L97">
            <v>3721</v>
          </cell>
        </row>
        <row r="98">
          <cell r="A98">
            <v>8716</v>
          </cell>
          <cell r="B98">
            <v>6101</v>
          </cell>
          <cell r="C98" t="str">
            <v>ＨｕｇＨｕｇ　３Ｐ　</v>
          </cell>
          <cell r="D98" t="str">
            <v xml:space="preserve">ﾊｸﾞ 100 </v>
          </cell>
          <cell r="E98" t="str">
            <v xml:space="preserve">100X3X8   </v>
          </cell>
          <cell r="F98">
            <v>8</v>
          </cell>
          <cell r="G98">
            <v>3</v>
          </cell>
          <cell r="H98">
            <v>24</v>
          </cell>
          <cell r="I98">
            <v>19</v>
          </cell>
          <cell r="J98">
            <v>0</v>
          </cell>
          <cell r="K98">
            <v>0</v>
          </cell>
          <cell r="L98">
            <v>6101</v>
          </cell>
          <cell r="M98" t="str">
            <v>L2</v>
          </cell>
          <cell r="O98">
            <v>100</v>
          </cell>
        </row>
        <row r="99">
          <cell r="A99" t="e">
            <v>#N/A</v>
          </cell>
          <cell r="B99">
            <v>6102</v>
          </cell>
          <cell r="C99" t="str">
            <v>Ｈｕｇ無地　５＊６入</v>
          </cell>
          <cell r="D99" t="str">
            <v>HUG ﾑｼﾞ5</v>
          </cell>
          <cell r="E99" t="str">
            <v xml:space="preserve">100X5X6   </v>
          </cell>
          <cell r="F99">
            <v>6</v>
          </cell>
          <cell r="G99">
            <v>5</v>
          </cell>
          <cell r="H99">
            <v>30</v>
          </cell>
          <cell r="I99">
            <v>19</v>
          </cell>
          <cell r="J99">
            <v>0</v>
          </cell>
          <cell r="K99">
            <v>0</v>
          </cell>
          <cell r="L99">
            <v>6102</v>
          </cell>
          <cell r="M99" t="str">
            <v>L2</v>
          </cell>
          <cell r="O99">
            <v>100</v>
          </cell>
        </row>
        <row r="100">
          <cell r="A100">
            <v>9587</v>
          </cell>
          <cell r="B100">
            <v>6103</v>
          </cell>
          <cell r="C100" t="str">
            <v>果実と野菜ののむＹ　</v>
          </cell>
          <cell r="D100" t="str">
            <v xml:space="preserve">ﾔｻｲ 200 </v>
          </cell>
          <cell r="E100" t="str">
            <v xml:space="preserve">200X9     </v>
          </cell>
          <cell r="F100">
            <v>9</v>
          </cell>
          <cell r="G100">
            <v>1</v>
          </cell>
          <cell r="H100">
            <v>9</v>
          </cell>
          <cell r="I100">
            <v>50</v>
          </cell>
          <cell r="J100">
            <v>0</v>
          </cell>
          <cell r="K100">
            <v>0</v>
          </cell>
          <cell r="L100">
            <v>6103</v>
          </cell>
          <cell r="M100" t="str">
            <v>L2</v>
          </cell>
          <cell r="O100">
            <v>200</v>
          </cell>
        </row>
        <row r="101">
          <cell r="A101" t="e">
            <v>#N/A</v>
          </cell>
          <cell r="B101">
            <v>6501</v>
          </cell>
          <cell r="C101" t="str">
            <v>野菜生活　ホームＰ　</v>
          </cell>
          <cell r="D101" t="str">
            <v xml:space="preserve">ﾔｻｲHP   </v>
          </cell>
          <cell r="E101" t="str">
            <v xml:space="preserve">1000X12   </v>
          </cell>
          <cell r="F101">
            <v>12</v>
          </cell>
          <cell r="G101">
            <v>1</v>
          </cell>
          <cell r="H101">
            <v>12</v>
          </cell>
          <cell r="I101">
            <v>0</v>
          </cell>
          <cell r="J101">
            <v>0</v>
          </cell>
          <cell r="K101">
            <v>0</v>
          </cell>
          <cell r="L101">
            <v>6501</v>
          </cell>
          <cell r="M101" t="str">
            <v>OTH</v>
          </cell>
          <cell r="O101">
            <v>1000</v>
          </cell>
        </row>
        <row r="102">
          <cell r="A102" t="e">
            <v>#N/A</v>
          </cell>
          <cell r="B102">
            <v>6502</v>
          </cell>
          <cell r="C102" t="str">
            <v>野菜生活赤　ホームＰ</v>
          </cell>
          <cell r="D102" t="str">
            <v xml:space="preserve">ﾔｻｲｱｶHP </v>
          </cell>
          <cell r="E102" t="str">
            <v xml:space="preserve">1000X12   </v>
          </cell>
          <cell r="F102">
            <v>12</v>
          </cell>
          <cell r="G102">
            <v>1</v>
          </cell>
          <cell r="H102">
            <v>12</v>
          </cell>
          <cell r="I102">
            <v>0</v>
          </cell>
          <cell r="J102">
            <v>0</v>
          </cell>
          <cell r="K102">
            <v>0</v>
          </cell>
          <cell r="L102">
            <v>6502</v>
          </cell>
          <cell r="M102" t="str">
            <v>OTH</v>
          </cell>
          <cell r="O102">
            <v>1000</v>
          </cell>
        </row>
        <row r="103">
          <cell r="A103" t="e">
            <v>#N/A</v>
          </cell>
          <cell r="B103">
            <v>7319</v>
          </cell>
          <cell r="C103" t="str">
            <v>ルナ　のむヨーグルト</v>
          </cell>
          <cell r="D103" t="str">
            <v>ﾙﾅﾉﾑY120</v>
          </cell>
          <cell r="E103" t="str">
            <v xml:space="preserve">120X15    </v>
          </cell>
          <cell r="F103">
            <v>15</v>
          </cell>
          <cell r="G103">
            <v>1</v>
          </cell>
          <cell r="H103">
            <v>15</v>
          </cell>
          <cell r="I103">
            <v>31.5</v>
          </cell>
          <cell r="J103">
            <v>40</v>
          </cell>
          <cell r="K103">
            <v>0</v>
          </cell>
          <cell r="L103">
            <v>7319</v>
          </cell>
        </row>
        <row r="104">
          <cell r="A104" t="e">
            <v>#N/A</v>
          </cell>
          <cell r="B104">
            <v>7402</v>
          </cell>
          <cell r="C104" t="str">
            <v>仮・大豆乳酸菌５００</v>
          </cell>
          <cell r="D104" t="str">
            <v>ﾀﾞｲｽﾞ500</v>
          </cell>
          <cell r="E104" t="str">
            <v xml:space="preserve">500X      </v>
          </cell>
          <cell r="F104">
            <v>12</v>
          </cell>
          <cell r="G104">
            <v>1</v>
          </cell>
          <cell r="H104">
            <v>12</v>
          </cell>
          <cell r="I104">
            <v>41.3</v>
          </cell>
          <cell r="J104">
            <v>78</v>
          </cell>
          <cell r="K104">
            <v>0</v>
          </cell>
          <cell r="L104">
            <v>7402</v>
          </cell>
        </row>
        <row r="105">
          <cell r="A105" t="e">
            <v>#N/A</v>
          </cell>
          <cell r="B105">
            <v>7519</v>
          </cell>
          <cell r="C105" t="str">
            <v>のむＹ５００Ｃａ＆鉄</v>
          </cell>
          <cell r="D105" t="str">
            <v>ﾉﾑY  500</v>
          </cell>
          <cell r="E105" t="str">
            <v xml:space="preserve">500X6     </v>
          </cell>
          <cell r="F105">
            <v>6</v>
          </cell>
          <cell r="G105">
            <v>1</v>
          </cell>
          <cell r="H105">
            <v>6</v>
          </cell>
          <cell r="I105">
            <v>94</v>
          </cell>
          <cell r="J105">
            <v>138</v>
          </cell>
          <cell r="K105">
            <v>0</v>
          </cell>
          <cell r="L105">
            <v>7519</v>
          </cell>
          <cell r="M105" t="str">
            <v>OTH</v>
          </cell>
          <cell r="O105">
            <v>500</v>
          </cell>
        </row>
        <row r="106">
          <cell r="A106" t="e">
            <v>#N/A</v>
          </cell>
          <cell r="B106">
            <v>7543</v>
          </cell>
          <cell r="C106" t="str">
            <v>青汁豆乳飲料　　　　</v>
          </cell>
          <cell r="D106" t="str">
            <v>ｱｵ ﾄｳﾆｭｳ</v>
          </cell>
          <cell r="E106" t="str">
            <v xml:space="preserve">150X9     </v>
          </cell>
          <cell r="F106">
            <v>9</v>
          </cell>
          <cell r="G106">
            <v>1</v>
          </cell>
          <cell r="H106">
            <v>9</v>
          </cell>
          <cell r="I106">
            <v>51</v>
          </cell>
          <cell r="J106">
            <v>90</v>
          </cell>
          <cell r="K106">
            <v>0</v>
          </cell>
          <cell r="L106">
            <v>7543</v>
          </cell>
        </row>
        <row r="107">
          <cell r="A107" t="e">
            <v>#N/A</v>
          </cell>
          <cell r="B107">
            <v>7607</v>
          </cell>
          <cell r="C107" t="str">
            <v>宅配ヨーグルト１００</v>
          </cell>
          <cell r="D107" t="str">
            <v xml:space="preserve">ﾀｸﾊｲ YG </v>
          </cell>
          <cell r="E107" t="str">
            <v xml:space="preserve">100X12    </v>
          </cell>
          <cell r="F107">
            <v>12</v>
          </cell>
          <cell r="G107">
            <v>1</v>
          </cell>
          <cell r="H107">
            <v>12</v>
          </cell>
          <cell r="I107">
            <v>32</v>
          </cell>
          <cell r="J107">
            <v>55</v>
          </cell>
          <cell r="K107">
            <v>0</v>
          </cell>
          <cell r="L107">
            <v>7607</v>
          </cell>
          <cell r="M107" t="str">
            <v>L2</v>
          </cell>
          <cell r="O107">
            <v>100</v>
          </cell>
        </row>
        <row r="108">
          <cell r="A108" t="e">
            <v>#N/A</v>
          </cell>
          <cell r="B108">
            <v>7609</v>
          </cell>
          <cell r="C108" t="str">
            <v>りんごヨーグルト　　</v>
          </cell>
          <cell r="D108" t="str">
            <v xml:space="preserve">ﾘﾝｺﾞY   </v>
          </cell>
          <cell r="E108" t="str">
            <v xml:space="preserve">110X3X8   </v>
          </cell>
          <cell r="F108">
            <v>8</v>
          </cell>
          <cell r="G108">
            <v>1</v>
          </cell>
          <cell r="H108">
            <v>8</v>
          </cell>
          <cell r="I108">
            <v>65</v>
          </cell>
          <cell r="J108">
            <v>102</v>
          </cell>
          <cell r="K108">
            <v>0</v>
          </cell>
          <cell r="L108">
            <v>7609</v>
          </cell>
        </row>
        <row r="109">
          <cell r="A109" t="e">
            <v>#N/A</v>
          </cell>
          <cell r="B109">
            <v>7610</v>
          </cell>
          <cell r="C109" t="str">
            <v>北海道カル＆鉄Ｙ３Ｐ</v>
          </cell>
          <cell r="D109" t="str">
            <v xml:space="preserve">ｶﾙ&amp;ﾃﾂ3P </v>
          </cell>
          <cell r="E109" t="str">
            <v xml:space="preserve">110X3X8   </v>
          </cell>
          <cell r="F109">
            <v>8</v>
          </cell>
          <cell r="G109">
            <v>1</v>
          </cell>
          <cell r="H109">
            <v>8</v>
          </cell>
          <cell r="I109">
            <v>63.5</v>
          </cell>
          <cell r="J109">
            <v>102</v>
          </cell>
          <cell r="K109">
            <v>0</v>
          </cell>
          <cell r="L109">
            <v>7610</v>
          </cell>
        </row>
        <row r="110">
          <cell r="A110" t="e">
            <v>#N/A</v>
          </cell>
          <cell r="B110">
            <v>7611</v>
          </cell>
          <cell r="C110" t="str">
            <v>大豆と乳酸菌のチカラ</v>
          </cell>
          <cell r="D110" t="str">
            <v>ﾀﾞｲｽﾞﾁｶﾗ</v>
          </cell>
          <cell r="E110" t="str">
            <v xml:space="preserve">110X8     </v>
          </cell>
          <cell r="F110">
            <v>8</v>
          </cell>
          <cell r="G110">
            <v>1</v>
          </cell>
          <cell r="H110">
            <v>8</v>
          </cell>
          <cell r="I110">
            <v>34.5</v>
          </cell>
          <cell r="J110">
            <v>66</v>
          </cell>
          <cell r="K110">
            <v>0</v>
          </cell>
          <cell r="L110">
            <v>7611</v>
          </cell>
        </row>
        <row r="111">
          <cell r="A111" t="e">
            <v>#N/A</v>
          </cell>
          <cell r="B111">
            <v>7612</v>
          </cell>
          <cell r="C111" t="str">
            <v>大豆のチカラ３Ｐ　　</v>
          </cell>
          <cell r="D111" t="str">
            <v>ﾁｶﾗ3ﾀﾞｲｽ</v>
          </cell>
          <cell r="E111" t="str">
            <v xml:space="preserve">110X3X6   </v>
          </cell>
          <cell r="F111">
            <v>6</v>
          </cell>
          <cell r="G111">
            <v>1</v>
          </cell>
          <cell r="H111">
            <v>6</v>
          </cell>
          <cell r="I111">
            <v>106.5</v>
          </cell>
          <cell r="J111">
            <v>198</v>
          </cell>
          <cell r="K111">
            <v>0</v>
          </cell>
          <cell r="L111">
            <v>7612</v>
          </cell>
        </row>
        <row r="112">
          <cell r="A112" t="e">
            <v>#N/A</v>
          </cell>
          <cell r="B112">
            <v>7723</v>
          </cell>
          <cell r="C112" t="str">
            <v>梅ゼリー　　　　２Ｐ</v>
          </cell>
          <cell r="D112" t="str">
            <v>ｳﾒｾﾞﾘｰ2P</v>
          </cell>
          <cell r="E112" t="str">
            <v xml:space="preserve">140X2X6   </v>
          </cell>
          <cell r="F112">
            <v>6</v>
          </cell>
          <cell r="G112">
            <v>2</v>
          </cell>
          <cell r="H112">
            <v>12</v>
          </cell>
          <cell r="I112">
            <v>34</v>
          </cell>
          <cell r="J112">
            <v>102</v>
          </cell>
          <cell r="K112">
            <v>0</v>
          </cell>
          <cell r="L112">
            <v>7723</v>
          </cell>
        </row>
        <row r="113">
          <cell r="A113" t="e">
            <v>#N/A</v>
          </cell>
          <cell r="B113">
            <v>7726</v>
          </cell>
          <cell r="C113" t="str">
            <v>蒸しプリン２Ｐ　　　</v>
          </cell>
          <cell r="D113" t="str">
            <v>ﾑｼﾌﾟﾘﾝ2P</v>
          </cell>
          <cell r="E113" t="str">
            <v xml:space="preserve">90GX2X6   </v>
          </cell>
          <cell r="F113">
            <v>6</v>
          </cell>
          <cell r="G113">
            <v>2</v>
          </cell>
          <cell r="H113">
            <v>12</v>
          </cell>
          <cell r="I113">
            <v>32.5</v>
          </cell>
          <cell r="J113">
            <v>102</v>
          </cell>
          <cell r="K113">
            <v>0</v>
          </cell>
          <cell r="L113">
            <v>7726</v>
          </cell>
        </row>
        <row r="114">
          <cell r="A114" t="e">
            <v>#N/A</v>
          </cell>
          <cell r="B114">
            <v>7729</v>
          </cell>
          <cell r="C114" t="str">
            <v>梅ゼリー１Ｐ　　　　</v>
          </cell>
          <cell r="D114" t="str">
            <v>1Pｳﾒｾﾞﾘｰ</v>
          </cell>
          <cell r="E114" t="str">
            <v xml:space="preserve">140X9     </v>
          </cell>
          <cell r="F114">
            <v>9</v>
          </cell>
          <cell r="G114">
            <v>1</v>
          </cell>
          <cell r="H114">
            <v>9</v>
          </cell>
          <cell r="I114">
            <v>34</v>
          </cell>
          <cell r="J114">
            <v>60</v>
          </cell>
          <cell r="K114">
            <v>0</v>
          </cell>
          <cell r="L114">
            <v>7729</v>
          </cell>
        </row>
        <row r="115">
          <cell r="A115" t="e">
            <v>#N/A</v>
          </cell>
          <cell r="B115">
            <v>7730</v>
          </cell>
          <cell r="C115" t="str">
            <v>青汁豆乳プリン　　　</v>
          </cell>
          <cell r="D115" t="str">
            <v>ｱｵｼﾙﾌﾟﾘﾝ</v>
          </cell>
          <cell r="E115" t="str">
            <v xml:space="preserve">80X9      </v>
          </cell>
          <cell r="F115">
            <v>9</v>
          </cell>
          <cell r="G115">
            <v>1</v>
          </cell>
          <cell r="H115">
            <v>9</v>
          </cell>
          <cell r="I115">
            <v>34</v>
          </cell>
          <cell r="J115">
            <v>72</v>
          </cell>
          <cell r="K115">
            <v>0</v>
          </cell>
          <cell r="L115">
            <v>7730</v>
          </cell>
        </row>
        <row r="116">
          <cell r="A116" t="e">
            <v>#N/A</v>
          </cell>
          <cell r="B116">
            <v>7731</v>
          </cell>
          <cell r="C116" t="str">
            <v>おいしい大豆のプリン</v>
          </cell>
          <cell r="D116" t="str">
            <v>ﾀﾞｲｽﾌﾟﾘﾝ</v>
          </cell>
          <cell r="E116" t="str">
            <v xml:space="preserve">85X9      </v>
          </cell>
          <cell r="F116">
            <v>9</v>
          </cell>
          <cell r="G116">
            <v>1</v>
          </cell>
          <cell r="H116">
            <v>9</v>
          </cell>
          <cell r="I116">
            <v>31.6</v>
          </cell>
          <cell r="J116">
            <v>60</v>
          </cell>
          <cell r="K116">
            <v>0</v>
          </cell>
          <cell r="L116">
            <v>7731</v>
          </cell>
        </row>
        <row r="117">
          <cell r="A117" t="e">
            <v>#N/A</v>
          </cell>
          <cell r="B117">
            <v>7732</v>
          </cell>
          <cell r="C117" t="str">
            <v>新・梅ゼリー１Ｐ　　</v>
          </cell>
          <cell r="D117" t="str">
            <v xml:space="preserve">6ｺ ｳﾒ1P </v>
          </cell>
          <cell r="E117" t="str">
            <v xml:space="preserve">140X6     </v>
          </cell>
          <cell r="F117">
            <v>6</v>
          </cell>
          <cell r="G117">
            <v>1</v>
          </cell>
          <cell r="H117">
            <v>6</v>
          </cell>
          <cell r="I117">
            <v>36.5</v>
          </cell>
          <cell r="J117">
            <v>60</v>
          </cell>
          <cell r="K117">
            <v>0</v>
          </cell>
          <cell r="L117">
            <v>7732</v>
          </cell>
        </row>
        <row r="118">
          <cell r="A118" t="e">
            <v>#N/A</v>
          </cell>
          <cell r="B118">
            <v>7733</v>
          </cell>
          <cell r="C118" t="str">
            <v>新・梅ゼリー２Ｐ　　</v>
          </cell>
          <cell r="D118" t="str">
            <v>NEW ｳﾒ2P</v>
          </cell>
          <cell r="E118" t="str">
            <v xml:space="preserve">140X2X6   </v>
          </cell>
          <cell r="F118">
            <v>6</v>
          </cell>
          <cell r="G118">
            <v>1</v>
          </cell>
          <cell r="H118">
            <v>6</v>
          </cell>
          <cell r="I118">
            <v>69</v>
          </cell>
          <cell r="J118">
            <v>102</v>
          </cell>
          <cell r="K118">
            <v>0</v>
          </cell>
          <cell r="L118">
            <v>7733</v>
          </cell>
        </row>
        <row r="119">
          <cell r="A119">
            <v>8721</v>
          </cell>
          <cell r="C119" t="str">
            <v>夜のむ乳酸菌</v>
          </cell>
          <cell r="E119" t="str">
            <v xml:space="preserve">100X15  </v>
          </cell>
          <cell r="F119">
            <v>15</v>
          </cell>
          <cell r="G119">
            <v>1</v>
          </cell>
          <cell r="H119">
            <v>15</v>
          </cell>
          <cell r="M119" t="str">
            <v>L2</v>
          </cell>
          <cell r="O119">
            <v>100</v>
          </cell>
        </row>
        <row r="120">
          <cell r="A120">
            <v>8714</v>
          </cell>
          <cell r="C120" t="str">
            <v>アップル乳酸菌</v>
          </cell>
          <cell r="E120" t="str">
            <v>65×8×5</v>
          </cell>
          <cell r="F120">
            <v>5</v>
          </cell>
          <cell r="G120">
            <v>8</v>
          </cell>
          <cell r="H120">
            <v>40</v>
          </cell>
          <cell r="M120" t="str">
            <v>L1</v>
          </cell>
          <cell r="O120">
            <v>65</v>
          </cell>
        </row>
        <row r="121">
          <cell r="A121">
            <v>8562</v>
          </cell>
          <cell r="C121" t="str">
            <v>ビフ乳酸菌100　4/6　　</v>
          </cell>
          <cell r="E121" t="str">
            <v xml:space="preserve">100X4X6   </v>
          </cell>
          <cell r="F121">
            <v>6</v>
          </cell>
          <cell r="G121">
            <v>4</v>
          </cell>
          <cell r="H121">
            <v>24</v>
          </cell>
          <cell r="M121" t="str">
            <v>L2</v>
          </cell>
          <cell r="O121">
            <v>100</v>
          </cell>
        </row>
        <row r="122">
          <cell r="A122">
            <v>8563</v>
          </cell>
          <cell r="C122" t="str">
            <v>ビフ乳酸菌BB100　4/6　</v>
          </cell>
          <cell r="E122" t="str">
            <v xml:space="preserve">100X4X6   </v>
          </cell>
          <cell r="F122">
            <v>6</v>
          </cell>
          <cell r="G122">
            <v>4</v>
          </cell>
          <cell r="H122">
            <v>24</v>
          </cell>
          <cell r="M122" t="str">
            <v>L2</v>
          </cell>
          <cell r="O122">
            <v>100</v>
          </cell>
        </row>
        <row r="123">
          <cell r="A123">
            <v>8777</v>
          </cell>
          <cell r="C123" t="str">
            <v>ＢＦ＆アミノ酸 3/6　</v>
          </cell>
          <cell r="E123" t="str">
            <v xml:space="preserve">100X3X6   </v>
          </cell>
          <cell r="F123">
            <v>6</v>
          </cell>
          <cell r="G123">
            <v>3</v>
          </cell>
          <cell r="H123">
            <v>18</v>
          </cell>
          <cell r="M123" t="str">
            <v>L2</v>
          </cell>
          <cell r="O123">
            <v>100</v>
          </cell>
        </row>
        <row r="124">
          <cell r="A124">
            <v>8787</v>
          </cell>
          <cell r="C124" t="str">
            <v>ビフィズス＆アミノ酸200/9</v>
          </cell>
          <cell r="E124" t="str">
            <v xml:space="preserve">200X9     </v>
          </cell>
          <cell r="F124">
            <v>9</v>
          </cell>
          <cell r="G124">
            <v>1</v>
          </cell>
          <cell r="H124">
            <v>9</v>
          </cell>
          <cell r="M124" t="str">
            <v>L2</v>
          </cell>
          <cell r="O124">
            <v>200</v>
          </cell>
        </row>
      </sheetData>
      <sheetData sheetId="6" refreshError="1">
        <row r="1">
          <cell r="C1" t="str">
            <v>key</v>
          </cell>
          <cell r="D1" t="str">
            <v>品名</v>
          </cell>
          <cell r="E1" t="str">
            <v>製造数CS</v>
          </cell>
          <cell r="F1" t="str">
            <v>保持期限</v>
          </cell>
          <cell r="G1" t="str">
            <v>CS入数</v>
          </cell>
          <cell r="H1" t="str">
            <v>本数換算</v>
          </cell>
        </row>
        <row r="2">
          <cell r="C2" t="str">
            <v>380188790</v>
          </cell>
          <cell r="D2" t="str">
            <v>ローリーゴールド　　</v>
          </cell>
          <cell r="E2">
            <v>52</v>
          </cell>
          <cell r="F2">
            <v>38033</v>
          </cell>
          <cell r="G2">
            <v>50</v>
          </cell>
          <cell r="H2">
            <v>2600</v>
          </cell>
        </row>
        <row r="3">
          <cell r="C3" t="str">
            <v>380188701</v>
          </cell>
          <cell r="D3" t="str">
            <v>ローリーエース　　　</v>
          </cell>
          <cell r="E3">
            <v>2321</v>
          </cell>
          <cell r="F3">
            <v>38033</v>
          </cell>
          <cell r="G3">
            <v>60</v>
          </cell>
          <cell r="H3">
            <v>139260</v>
          </cell>
        </row>
        <row r="4">
          <cell r="C4" t="str">
            <v>380188709</v>
          </cell>
          <cell r="D4" t="str">
            <v>ローリー１０　　　　</v>
          </cell>
          <cell r="E4">
            <v>184</v>
          </cell>
          <cell r="F4">
            <v>38033</v>
          </cell>
          <cell r="G4">
            <v>50</v>
          </cell>
          <cell r="H4">
            <v>9200</v>
          </cell>
        </row>
        <row r="5">
          <cell r="C5" t="str">
            <v>380188705</v>
          </cell>
          <cell r="D5" t="str">
            <v>乳酸菌工房１０　　　</v>
          </cell>
          <cell r="E5">
            <v>1746</v>
          </cell>
          <cell r="F5">
            <v>38033</v>
          </cell>
          <cell r="G5">
            <v>50</v>
          </cell>
          <cell r="H5">
            <v>87300</v>
          </cell>
        </row>
        <row r="6">
          <cell r="C6" t="str">
            <v>380188732</v>
          </cell>
          <cell r="D6" t="str">
            <v>ＳＶ乳酸菌のめぐみ　</v>
          </cell>
          <cell r="E6">
            <v>1418</v>
          </cell>
          <cell r="F6">
            <v>38033</v>
          </cell>
          <cell r="G6">
            <v>50</v>
          </cell>
          <cell r="H6">
            <v>70900</v>
          </cell>
        </row>
        <row r="7">
          <cell r="C7" t="str">
            <v>380188734</v>
          </cell>
          <cell r="D7" t="str">
            <v>ニチリウローリー１０</v>
          </cell>
          <cell r="E7">
            <v>180</v>
          </cell>
          <cell r="F7">
            <v>38033</v>
          </cell>
          <cell r="G7">
            <v>50</v>
          </cell>
          <cell r="H7">
            <v>9000</v>
          </cell>
        </row>
        <row r="8">
          <cell r="C8" t="str">
            <v>380188707</v>
          </cell>
          <cell r="D8" t="str">
            <v>乳酸菌工房８　　　　</v>
          </cell>
          <cell r="E8">
            <v>1230</v>
          </cell>
          <cell r="F8">
            <v>38033</v>
          </cell>
          <cell r="G8">
            <v>40</v>
          </cell>
          <cell r="H8">
            <v>49200</v>
          </cell>
        </row>
        <row r="9">
          <cell r="C9" t="str">
            <v>380188703</v>
          </cell>
          <cell r="D9" t="str">
            <v>ローリーエース８　　</v>
          </cell>
          <cell r="E9">
            <v>7299</v>
          </cell>
          <cell r="F9">
            <v>38033</v>
          </cell>
          <cell r="G9">
            <v>40</v>
          </cell>
          <cell r="H9">
            <v>291960</v>
          </cell>
        </row>
        <row r="10">
          <cell r="C10" t="str">
            <v>380188742</v>
          </cell>
          <cell r="D10" t="str">
            <v>ＣＯＯＰ乳酸ＤＲ１０</v>
          </cell>
          <cell r="E10">
            <v>1445</v>
          </cell>
          <cell r="F10">
            <v>38033</v>
          </cell>
          <cell r="G10">
            <v>50</v>
          </cell>
          <cell r="H10">
            <v>72250</v>
          </cell>
        </row>
        <row r="11">
          <cell r="C11" t="str">
            <v>380188743</v>
          </cell>
          <cell r="D11" t="str">
            <v>ＣＯＯＰ乳酸ＤＲ１２</v>
          </cell>
          <cell r="E11">
            <v>2879</v>
          </cell>
          <cell r="F11">
            <v>38033</v>
          </cell>
          <cell r="G11">
            <v>60</v>
          </cell>
          <cell r="H11">
            <v>172740</v>
          </cell>
        </row>
        <row r="12">
          <cell r="C12" t="str">
            <v>380188702</v>
          </cell>
          <cell r="D12" t="str">
            <v>ローリーエース＋２　</v>
          </cell>
          <cell r="E12">
            <v>500</v>
          </cell>
          <cell r="F12">
            <v>38033</v>
          </cell>
          <cell r="G12">
            <v>40</v>
          </cell>
          <cell r="H12">
            <v>20000</v>
          </cell>
        </row>
        <row r="13">
          <cell r="C13" t="str">
            <v>380188739</v>
          </cell>
          <cell r="D13" t="str">
            <v>バローローリー１０　</v>
          </cell>
          <cell r="E13">
            <v>32</v>
          </cell>
          <cell r="F13">
            <v>38033</v>
          </cell>
          <cell r="G13">
            <v>50</v>
          </cell>
          <cell r="H13">
            <v>1600</v>
          </cell>
        </row>
        <row r="14">
          <cell r="C14" t="str">
            <v>380188737</v>
          </cell>
          <cell r="D14" t="str">
            <v>ＣＧＣ乳酸菌飲料　　</v>
          </cell>
          <cell r="E14">
            <v>2038</v>
          </cell>
          <cell r="F14">
            <v>38033</v>
          </cell>
          <cell r="G14">
            <v>60</v>
          </cell>
          <cell r="H14">
            <v>122280</v>
          </cell>
        </row>
        <row r="15">
          <cell r="C15" t="str">
            <v>380188750</v>
          </cell>
          <cell r="D15" t="str">
            <v>ユニーお値打ちパック</v>
          </cell>
          <cell r="E15">
            <v>240</v>
          </cell>
          <cell r="F15">
            <v>38033</v>
          </cell>
          <cell r="G15">
            <v>12</v>
          </cell>
          <cell r="H15">
            <v>2880</v>
          </cell>
        </row>
        <row r="16">
          <cell r="C16" t="str">
            <v>380188710</v>
          </cell>
          <cell r="D16" t="str">
            <v>新・乳酸菌袋詰１５本</v>
          </cell>
          <cell r="E16">
            <v>50</v>
          </cell>
          <cell r="F16">
            <v>38033</v>
          </cell>
          <cell r="G16">
            <v>12</v>
          </cell>
          <cell r="H16">
            <v>600</v>
          </cell>
        </row>
        <row r="17">
          <cell r="C17" t="str">
            <v>380188792</v>
          </cell>
          <cell r="D17" t="str">
            <v>ＮＥＷ快活　　　　　</v>
          </cell>
          <cell r="E17">
            <v>967</v>
          </cell>
          <cell r="F17">
            <v>38033</v>
          </cell>
          <cell r="G17">
            <v>20</v>
          </cell>
          <cell r="H17">
            <v>19340</v>
          </cell>
        </row>
        <row r="18">
          <cell r="C18" t="str">
            <v>380188794</v>
          </cell>
          <cell r="D18" t="str">
            <v>野菜と乳酸菌　　　　</v>
          </cell>
          <cell r="E18">
            <v>219</v>
          </cell>
          <cell r="F18">
            <v>38033</v>
          </cell>
          <cell r="G18">
            <v>20</v>
          </cell>
          <cell r="H18">
            <v>4380</v>
          </cell>
        </row>
        <row r="19">
          <cell r="C19" t="str">
            <v>380188758</v>
          </cell>
          <cell r="D19" t="str">
            <v>セービングのむＹ３Ｐ</v>
          </cell>
          <cell r="E19">
            <v>616</v>
          </cell>
          <cell r="F19">
            <v>38033</v>
          </cell>
          <cell r="G19">
            <v>18</v>
          </cell>
          <cell r="H19">
            <v>11088</v>
          </cell>
        </row>
        <row r="20">
          <cell r="C20" t="str">
            <v>380188776</v>
          </cell>
          <cell r="D20" t="str">
            <v>ＢＦ＆アミノ酸３Ｐ　</v>
          </cell>
          <cell r="E20">
            <v>348</v>
          </cell>
          <cell r="F20">
            <v>38033</v>
          </cell>
          <cell r="G20">
            <v>18</v>
          </cell>
          <cell r="H20">
            <v>6264</v>
          </cell>
        </row>
        <row r="21">
          <cell r="C21" t="str">
            <v>380188762</v>
          </cell>
          <cell r="D21" t="str">
            <v>ビフ乳酸菌　４Ｐ　　</v>
          </cell>
          <cell r="E21">
            <v>5457</v>
          </cell>
          <cell r="F21">
            <v>38033</v>
          </cell>
          <cell r="G21">
            <v>24</v>
          </cell>
          <cell r="H21">
            <v>130968</v>
          </cell>
        </row>
        <row r="22">
          <cell r="C22" t="str">
            <v>380188763</v>
          </cell>
          <cell r="D22" t="str">
            <v>ビフ乳酸菌ブルベリー</v>
          </cell>
          <cell r="E22">
            <v>5876</v>
          </cell>
          <cell r="F22">
            <v>38033</v>
          </cell>
          <cell r="G22">
            <v>24</v>
          </cell>
          <cell r="H22">
            <v>141024</v>
          </cell>
        </row>
        <row r="23">
          <cell r="C23" t="str">
            <v>380188786</v>
          </cell>
          <cell r="D23" t="str">
            <v>ビフィズス＆アミノ酸</v>
          </cell>
          <cell r="E23">
            <v>567</v>
          </cell>
          <cell r="F23">
            <v>38033</v>
          </cell>
          <cell r="G23">
            <v>9</v>
          </cell>
          <cell r="H23">
            <v>5103</v>
          </cell>
        </row>
        <row r="24">
          <cell r="C24" t="str">
            <v>380188789</v>
          </cell>
          <cell r="D24" t="str">
            <v>万博ＢＦ乳酸菌２００</v>
          </cell>
          <cell r="E24">
            <v>227</v>
          </cell>
          <cell r="F24">
            <v>38033</v>
          </cell>
          <cell r="G24">
            <v>9</v>
          </cell>
          <cell r="H24">
            <v>2043</v>
          </cell>
        </row>
        <row r="25">
          <cell r="C25" t="str">
            <v>380188799</v>
          </cell>
          <cell r="D25" t="str">
            <v>ビフィパワー１２　　</v>
          </cell>
          <cell r="E25">
            <v>547</v>
          </cell>
          <cell r="F25">
            <v>38033</v>
          </cell>
          <cell r="G25">
            <v>12</v>
          </cell>
          <cell r="H25">
            <v>6564</v>
          </cell>
        </row>
        <row r="26">
          <cell r="C26" t="str">
            <v>380188760</v>
          </cell>
          <cell r="D26" t="str">
            <v>ビフィズスＭＢＰ　　</v>
          </cell>
          <cell r="E26">
            <v>672</v>
          </cell>
          <cell r="F26">
            <v>38033</v>
          </cell>
          <cell r="G26">
            <v>18</v>
          </cell>
          <cell r="H26">
            <v>12096</v>
          </cell>
        </row>
        <row r="27">
          <cell r="C27" t="str">
            <v>380188716</v>
          </cell>
          <cell r="D27" t="str">
            <v>ＨｕｇＨｕｇ　３Ｐ　</v>
          </cell>
          <cell r="E27">
            <v>579</v>
          </cell>
          <cell r="F27">
            <v>38033</v>
          </cell>
          <cell r="G27">
            <v>24</v>
          </cell>
          <cell r="H27">
            <v>13896</v>
          </cell>
        </row>
        <row r="28">
          <cell r="C28" t="str">
            <v>380189587</v>
          </cell>
          <cell r="D28" t="str">
            <v>果実と野菜ののむＹ　</v>
          </cell>
          <cell r="E28">
            <v>1177</v>
          </cell>
          <cell r="F28">
            <v>38033</v>
          </cell>
          <cell r="G28">
            <v>9</v>
          </cell>
          <cell r="H28">
            <v>10593</v>
          </cell>
        </row>
        <row r="29">
          <cell r="C29" t="str">
            <v>380198790</v>
          </cell>
          <cell r="D29" t="str">
            <v>ローリーゴールド　　</v>
          </cell>
          <cell r="E29">
            <v>125</v>
          </cell>
          <cell r="F29">
            <v>38034</v>
          </cell>
          <cell r="G29">
            <v>50</v>
          </cell>
          <cell r="H29">
            <v>6250</v>
          </cell>
        </row>
        <row r="30">
          <cell r="C30" t="str">
            <v>380198701</v>
          </cell>
          <cell r="D30" t="str">
            <v>ローリーエース　　　</v>
          </cell>
          <cell r="E30">
            <v>2784</v>
          </cell>
          <cell r="F30">
            <v>38034</v>
          </cell>
          <cell r="G30">
            <v>60</v>
          </cell>
          <cell r="H30">
            <v>167040</v>
          </cell>
        </row>
        <row r="31">
          <cell r="C31" t="str">
            <v>380198709</v>
          </cell>
          <cell r="D31" t="str">
            <v>ローリー１０　　　　</v>
          </cell>
          <cell r="E31">
            <v>482</v>
          </cell>
          <cell r="F31">
            <v>38034</v>
          </cell>
          <cell r="G31">
            <v>50</v>
          </cell>
          <cell r="H31">
            <v>24100</v>
          </cell>
        </row>
        <row r="32">
          <cell r="C32" t="str">
            <v>380198705</v>
          </cell>
          <cell r="D32" t="str">
            <v>乳酸菌工房１０　　　</v>
          </cell>
          <cell r="E32">
            <v>1748</v>
          </cell>
          <cell r="F32">
            <v>38034</v>
          </cell>
          <cell r="G32">
            <v>50</v>
          </cell>
          <cell r="H32">
            <v>87400</v>
          </cell>
        </row>
        <row r="33">
          <cell r="C33" t="str">
            <v>380198732</v>
          </cell>
          <cell r="D33" t="str">
            <v>ＳＶ乳酸菌のめぐみ　</v>
          </cell>
          <cell r="E33">
            <v>1200</v>
          </cell>
          <cell r="F33">
            <v>38034</v>
          </cell>
          <cell r="G33">
            <v>50</v>
          </cell>
          <cell r="H33">
            <v>60000</v>
          </cell>
        </row>
        <row r="34">
          <cell r="C34" t="str">
            <v>380198734</v>
          </cell>
          <cell r="D34" t="str">
            <v>ニチリウローリー１０</v>
          </cell>
          <cell r="E34">
            <v>97</v>
          </cell>
          <cell r="F34">
            <v>38034</v>
          </cell>
          <cell r="G34">
            <v>50</v>
          </cell>
          <cell r="H34">
            <v>4850</v>
          </cell>
        </row>
        <row r="35">
          <cell r="C35" t="str">
            <v>380198707</v>
          </cell>
          <cell r="D35" t="str">
            <v>乳酸菌工房８　　　　</v>
          </cell>
          <cell r="E35">
            <v>953</v>
          </cell>
          <cell r="F35">
            <v>38034</v>
          </cell>
          <cell r="G35">
            <v>40</v>
          </cell>
          <cell r="H35">
            <v>38120</v>
          </cell>
        </row>
        <row r="36">
          <cell r="C36" t="str">
            <v>380198703</v>
          </cell>
          <cell r="D36" t="str">
            <v>ローリーエース８　　</v>
          </cell>
          <cell r="E36">
            <v>4263</v>
          </cell>
          <cell r="F36">
            <v>38034</v>
          </cell>
          <cell r="G36">
            <v>40</v>
          </cell>
          <cell r="H36">
            <v>170520</v>
          </cell>
        </row>
        <row r="37">
          <cell r="C37" t="str">
            <v>380198742</v>
          </cell>
          <cell r="D37" t="str">
            <v>ＣＯＯＰ乳酸ＤＲ１０</v>
          </cell>
          <cell r="E37">
            <v>1005</v>
          </cell>
          <cell r="F37">
            <v>38034</v>
          </cell>
          <cell r="G37">
            <v>50</v>
          </cell>
          <cell r="H37">
            <v>50250</v>
          </cell>
        </row>
        <row r="38">
          <cell r="C38" t="str">
            <v>380198743</v>
          </cell>
          <cell r="D38" t="str">
            <v>ＣＯＯＰ乳酸ＤＲ１２</v>
          </cell>
          <cell r="E38">
            <v>2685</v>
          </cell>
          <cell r="F38">
            <v>38034</v>
          </cell>
          <cell r="G38">
            <v>60</v>
          </cell>
          <cell r="H38">
            <v>161100</v>
          </cell>
        </row>
        <row r="39">
          <cell r="C39" t="str">
            <v>380198739</v>
          </cell>
          <cell r="D39" t="str">
            <v>バローローリー１０　</v>
          </cell>
          <cell r="E39">
            <v>58</v>
          </cell>
          <cell r="F39">
            <v>38034</v>
          </cell>
          <cell r="G39">
            <v>50</v>
          </cell>
          <cell r="H39">
            <v>2900</v>
          </cell>
        </row>
        <row r="40">
          <cell r="C40" t="str">
            <v>380198737</v>
          </cell>
          <cell r="D40" t="str">
            <v>ＣＧＣ乳酸菌飲料　　</v>
          </cell>
          <cell r="E40">
            <v>1666</v>
          </cell>
          <cell r="F40">
            <v>38034</v>
          </cell>
          <cell r="G40">
            <v>60</v>
          </cell>
          <cell r="H40">
            <v>99960</v>
          </cell>
        </row>
        <row r="41">
          <cell r="C41" t="str">
            <v>380198750</v>
          </cell>
          <cell r="D41" t="str">
            <v>ユニーお値打ちパック</v>
          </cell>
          <cell r="E41">
            <v>270</v>
          </cell>
          <cell r="F41">
            <v>38034</v>
          </cell>
          <cell r="G41">
            <v>12</v>
          </cell>
          <cell r="H41">
            <v>3240</v>
          </cell>
        </row>
        <row r="42">
          <cell r="C42" t="str">
            <v>380198710</v>
          </cell>
          <cell r="D42" t="str">
            <v>新・乳酸菌袋詰１５本</v>
          </cell>
          <cell r="E42">
            <v>128</v>
          </cell>
          <cell r="F42">
            <v>38034</v>
          </cell>
          <cell r="G42">
            <v>12</v>
          </cell>
          <cell r="H42">
            <v>1536</v>
          </cell>
        </row>
        <row r="43">
          <cell r="C43" t="str">
            <v>380198792</v>
          </cell>
          <cell r="D43" t="str">
            <v>ＮＥＷ快活　　　　　</v>
          </cell>
          <cell r="E43">
            <v>794</v>
          </cell>
          <cell r="F43">
            <v>38034</v>
          </cell>
          <cell r="G43">
            <v>20</v>
          </cell>
          <cell r="H43">
            <v>15880</v>
          </cell>
        </row>
        <row r="44">
          <cell r="C44" t="str">
            <v>380198794</v>
          </cell>
          <cell r="D44" t="str">
            <v>野菜と乳酸菌　　　　</v>
          </cell>
          <cell r="E44">
            <v>255</v>
          </cell>
          <cell r="F44">
            <v>38034</v>
          </cell>
          <cell r="G44">
            <v>20</v>
          </cell>
          <cell r="H44">
            <v>5100</v>
          </cell>
        </row>
        <row r="45">
          <cell r="C45" t="str">
            <v>380198758</v>
          </cell>
          <cell r="D45" t="str">
            <v>セービングのむＹ３Ｐ</v>
          </cell>
          <cell r="E45">
            <v>465</v>
          </cell>
          <cell r="F45">
            <v>38034</v>
          </cell>
          <cell r="G45">
            <v>18</v>
          </cell>
          <cell r="H45">
            <v>8370</v>
          </cell>
        </row>
        <row r="46">
          <cell r="C46" t="str">
            <v>380198776</v>
          </cell>
          <cell r="D46" t="str">
            <v>ＢＦ＆アミノ酸３Ｐ　</v>
          </cell>
          <cell r="E46">
            <v>348</v>
          </cell>
          <cell r="F46">
            <v>38034</v>
          </cell>
          <cell r="G46">
            <v>18</v>
          </cell>
          <cell r="H46">
            <v>6264</v>
          </cell>
        </row>
        <row r="47">
          <cell r="C47" t="str">
            <v>380198762</v>
          </cell>
          <cell r="D47" t="str">
            <v>ビフ乳酸菌　４Ｐ　　</v>
          </cell>
          <cell r="E47">
            <v>4719</v>
          </cell>
          <cell r="F47">
            <v>38034</v>
          </cell>
          <cell r="G47">
            <v>24</v>
          </cell>
          <cell r="H47">
            <v>113256</v>
          </cell>
        </row>
        <row r="48">
          <cell r="C48" t="str">
            <v>380198763</v>
          </cell>
          <cell r="D48" t="str">
            <v>ビフ乳酸菌ブルベリー</v>
          </cell>
          <cell r="E48">
            <v>4373</v>
          </cell>
          <cell r="F48">
            <v>38034</v>
          </cell>
          <cell r="G48">
            <v>24</v>
          </cell>
          <cell r="H48">
            <v>104952</v>
          </cell>
        </row>
        <row r="49">
          <cell r="C49" t="str">
            <v>380198786</v>
          </cell>
          <cell r="D49" t="str">
            <v>ビフィズス＆アミノ酸</v>
          </cell>
          <cell r="E49">
            <v>628</v>
          </cell>
          <cell r="F49">
            <v>38034</v>
          </cell>
          <cell r="G49">
            <v>9</v>
          </cell>
          <cell r="H49">
            <v>5652</v>
          </cell>
        </row>
        <row r="50">
          <cell r="C50" t="str">
            <v>380198789</v>
          </cell>
          <cell r="D50" t="str">
            <v>万博ＢＦ乳酸菌２００</v>
          </cell>
          <cell r="E50">
            <v>327</v>
          </cell>
          <cell r="F50">
            <v>38034</v>
          </cell>
          <cell r="G50">
            <v>9</v>
          </cell>
          <cell r="H50">
            <v>2943</v>
          </cell>
        </row>
        <row r="51">
          <cell r="C51" t="str">
            <v>380198799</v>
          </cell>
          <cell r="D51" t="str">
            <v>ビフィパワー１２　　</v>
          </cell>
          <cell r="E51">
            <v>583</v>
          </cell>
          <cell r="F51">
            <v>38034</v>
          </cell>
          <cell r="G51">
            <v>12</v>
          </cell>
          <cell r="H51">
            <v>6996</v>
          </cell>
        </row>
        <row r="52">
          <cell r="C52" t="str">
            <v>380198760</v>
          </cell>
          <cell r="D52" t="str">
            <v>ビフィズスＭＢＰ　　</v>
          </cell>
          <cell r="E52">
            <v>567</v>
          </cell>
          <cell r="F52">
            <v>38034</v>
          </cell>
          <cell r="G52">
            <v>18</v>
          </cell>
          <cell r="H52">
            <v>10206</v>
          </cell>
        </row>
        <row r="53">
          <cell r="C53" t="str">
            <v>380198716</v>
          </cell>
          <cell r="D53" t="str">
            <v>ＨｕｇＨｕｇ　３Ｐ　</v>
          </cell>
          <cell r="E53">
            <v>521</v>
          </cell>
          <cell r="F53">
            <v>38034</v>
          </cell>
          <cell r="G53">
            <v>24</v>
          </cell>
          <cell r="H53">
            <v>12504</v>
          </cell>
        </row>
        <row r="54">
          <cell r="C54" t="str">
            <v>380199587</v>
          </cell>
          <cell r="D54" t="str">
            <v>果実と野菜ののむＹ　</v>
          </cell>
          <cell r="E54">
            <v>985</v>
          </cell>
          <cell r="F54">
            <v>38034</v>
          </cell>
          <cell r="G54">
            <v>9</v>
          </cell>
          <cell r="H54">
            <v>8865</v>
          </cell>
        </row>
        <row r="55">
          <cell r="C55" t="str">
            <v>380208790</v>
          </cell>
          <cell r="D55" t="str">
            <v>ローリーゴールド　　</v>
          </cell>
          <cell r="E55">
            <v>67</v>
          </cell>
          <cell r="F55">
            <v>38035</v>
          </cell>
          <cell r="G55">
            <v>50</v>
          </cell>
          <cell r="H55">
            <v>3350</v>
          </cell>
        </row>
        <row r="56">
          <cell r="C56" t="str">
            <v>380208701</v>
          </cell>
          <cell r="D56" t="str">
            <v>ローリーエース　　　</v>
          </cell>
          <cell r="E56">
            <v>2368</v>
          </cell>
          <cell r="F56">
            <v>38035</v>
          </cell>
          <cell r="G56">
            <v>60</v>
          </cell>
          <cell r="H56">
            <v>142080</v>
          </cell>
        </row>
        <row r="57">
          <cell r="C57" t="str">
            <v>380208709</v>
          </cell>
          <cell r="D57" t="str">
            <v>ローリー１０　　　　</v>
          </cell>
          <cell r="E57">
            <v>279</v>
          </cell>
          <cell r="F57">
            <v>38035</v>
          </cell>
          <cell r="G57">
            <v>50</v>
          </cell>
          <cell r="H57">
            <v>13950</v>
          </cell>
        </row>
        <row r="58">
          <cell r="C58" t="str">
            <v>380208705</v>
          </cell>
          <cell r="D58" t="str">
            <v>乳酸菌工房１０　　　</v>
          </cell>
          <cell r="E58">
            <v>1428</v>
          </cell>
          <cell r="F58">
            <v>38035</v>
          </cell>
          <cell r="G58">
            <v>50</v>
          </cell>
          <cell r="H58">
            <v>71400</v>
          </cell>
        </row>
        <row r="59">
          <cell r="C59" t="str">
            <v>380208732</v>
          </cell>
          <cell r="D59" t="str">
            <v>ＳＶ乳酸菌のめぐみ　</v>
          </cell>
          <cell r="E59">
            <v>1095</v>
          </cell>
          <cell r="F59">
            <v>38035</v>
          </cell>
          <cell r="G59">
            <v>50</v>
          </cell>
          <cell r="H59">
            <v>54750</v>
          </cell>
        </row>
        <row r="60">
          <cell r="C60" t="str">
            <v>380208734</v>
          </cell>
          <cell r="D60" t="str">
            <v>ニチリウローリー１０</v>
          </cell>
          <cell r="E60">
            <v>240</v>
          </cell>
          <cell r="F60">
            <v>38035</v>
          </cell>
          <cell r="G60">
            <v>50</v>
          </cell>
          <cell r="H60">
            <v>12000</v>
          </cell>
        </row>
        <row r="61">
          <cell r="C61" t="str">
            <v>380208707</v>
          </cell>
          <cell r="D61" t="str">
            <v>乳酸菌工房８　　　　</v>
          </cell>
          <cell r="E61">
            <v>985</v>
          </cell>
          <cell r="F61">
            <v>38035</v>
          </cell>
          <cell r="G61">
            <v>40</v>
          </cell>
          <cell r="H61">
            <v>39400</v>
          </cell>
        </row>
        <row r="62">
          <cell r="C62" t="str">
            <v>380208703</v>
          </cell>
          <cell r="D62" t="str">
            <v>ローリーエース８　　</v>
          </cell>
          <cell r="E62">
            <v>4572</v>
          </cell>
          <cell r="F62">
            <v>38035</v>
          </cell>
          <cell r="G62">
            <v>40</v>
          </cell>
          <cell r="H62">
            <v>182880</v>
          </cell>
        </row>
        <row r="63">
          <cell r="C63" t="str">
            <v>380208742</v>
          </cell>
          <cell r="D63" t="str">
            <v>ＣＯＯＰ乳酸ＤＲ１０</v>
          </cell>
          <cell r="E63">
            <v>827</v>
          </cell>
          <cell r="F63">
            <v>38035</v>
          </cell>
          <cell r="G63">
            <v>50</v>
          </cell>
          <cell r="H63">
            <v>41350</v>
          </cell>
        </row>
        <row r="64">
          <cell r="C64" t="str">
            <v>380208743</v>
          </cell>
          <cell r="D64" t="str">
            <v>ＣＯＯＰ乳酸ＤＲ１２</v>
          </cell>
          <cell r="E64">
            <v>2361</v>
          </cell>
          <cell r="F64">
            <v>38035</v>
          </cell>
          <cell r="G64">
            <v>60</v>
          </cell>
          <cell r="H64">
            <v>141660</v>
          </cell>
        </row>
        <row r="65">
          <cell r="C65" t="str">
            <v>380208702</v>
          </cell>
          <cell r="D65" t="str">
            <v>ローリーエース＋２　</v>
          </cell>
          <cell r="E65">
            <v>100</v>
          </cell>
          <cell r="F65">
            <v>38035</v>
          </cell>
          <cell r="G65">
            <v>40</v>
          </cell>
          <cell r="H65">
            <v>4000</v>
          </cell>
        </row>
        <row r="66">
          <cell r="C66" t="str">
            <v>380208739</v>
          </cell>
          <cell r="D66" t="str">
            <v>バローローリー１０　</v>
          </cell>
          <cell r="E66">
            <v>419</v>
          </cell>
          <cell r="F66">
            <v>38035</v>
          </cell>
          <cell r="G66">
            <v>50</v>
          </cell>
          <cell r="H66">
            <v>20950</v>
          </cell>
        </row>
        <row r="67">
          <cell r="C67" t="str">
            <v>380208740</v>
          </cell>
          <cell r="D67" t="str">
            <v>得選生活ローリー１０</v>
          </cell>
          <cell r="E67">
            <v>35</v>
          </cell>
          <cell r="F67">
            <v>38035</v>
          </cell>
          <cell r="G67">
            <v>50</v>
          </cell>
          <cell r="H67">
            <v>1750</v>
          </cell>
        </row>
        <row r="68">
          <cell r="C68" t="str">
            <v>380208737</v>
          </cell>
          <cell r="D68" t="str">
            <v>ＣＧＣ乳酸菌飲料　　</v>
          </cell>
          <cell r="E68">
            <v>2537</v>
          </cell>
          <cell r="F68">
            <v>38035</v>
          </cell>
          <cell r="G68">
            <v>60</v>
          </cell>
          <cell r="H68">
            <v>152220</v>
          </cell>
        </row>
        <row r="69">
          <cell r="C69" t="str">
            <v>380208750</v>
          </cell>
          <cell r="D69" t="str">
            <v>ユニーお値打ちパック</v>
          </cell>
          <cell r="E69">
            <v>302</v>
          </cell>
          <cell r="F69">
            <v>38035</v>
          </cell>
          <cell r="G69">
            <v>12</v>
          </cell>
          <cell r="H69">
            <v>3624</v>
          </cell>
        </row>
        <row r="70">
          <cell r="C70" t="str">
            <v>380208710</v>
          </cell>
          <cell r="D70" t="str">
            <v>新・乳酸菌袋詰１５本</v>
          </cell>
          <cell r="E70">
            <v>99</v>
          </cell>
          <cell r="F70">
            <v>38035</v>
          </cell>
          <cell r="G70">
            <v>12</v>
          </cell>
          <cell r="H70">
            <v>1188</v>
          </cell>
        </row>
        <row r="71">
          <cell r="C71" t="str">
            <v>380208792</v>
          </cell>
          <cell r="D71" t="str">
            <v>ＮＥＷ快活　　　　　</v>
          </cell>
          <cell r="E71">
            <v>697</v>
          </cell>
          <cell r="F71">
            <v>38035</v>
          </cell>
          <cell r="G71">
            <v>20</v>
          </cell>
          <cell r="H71">
            <v>13940</v>
          </cell>
        </row>
        <row r="72">
          <cell r="C72" t="str">
            <v>380208794</v>
          </cell>
          <cell r="D72" t="str">
            <v>野菜と乳酸菌　　　　</v>
          </cell>
          <cell r="E72">
            <v>144</v>
          </cell>
          <cell r="F72">
            <v>38035</v>
          </cell>
          <cell r="G72">
            <v>20</v>
          </cell>
          <cell r="H72">
            <v>2880</v>
          </cell>
        </row>
        <row r="73">
          <cell r="C73" t="str">
            <v>380208758</v>
          </cell>
          <cell r="D73" t="str">
            <v>セービングのむＹ３Ｐ</v>
          </cell>
          <cell r="E73">
            <v>372</v>
          </cell>
          <cell r="F73">
            <v>38035</v>
          </cell>
          <cell r="G73">
            <v>18</v>
          </cell>
          <cell r="H73">
            <v>6696</v>
          </cell>
        </row>
        <row r="74">
          <cell r="C74" t="str">
            <v>380208776</v>
          </cell>
          <cell r="D74" t="str">
            <v>ＢＦ＆アミノ酸３Ｐ　</v>
          </cell>
          <cell r="E74">
            <v>248</v>
          </cell>
          <cell r="F74">
            <v>38035</v>
          </cell>
          <cell r="G74">
            <v>18</v>
          </cell>
          <cell r="H74">
            <v>4464</v>
          </cell>
        </row>
        <row r="75">
          <cell r="C75" t="str">
            <v>380208762</v>
          </cell>
          <cell r="D75" t="str">
            <v>ビフ乳酸菌　４Ｐ　　</v>
          </cell>
          <cell r="E75">
            <v>4478</v>
          </cell>
          <cell r="F75">
            <v>38035</v>
          </cell>
          <cell r="G75">
            <v>24</v>
          </cell>
          <cell r="H75">
            <v>107472</v>
          </cell>
        </row>
        <row r="76">
          <cell r="C76" t="str">
            <v>380208763</v>
          </cell>
          <cell r="D76" t="str">
            <v>ビフ乳酸菌ブルベリー</v>
          </cell>
          <cell r="E76">
            <v>4455</v>
          </cell>
          <cell r="F76">
            <v>38035</v>
          </cell>
          <cell r="G76">
            <v>24</v>
          </cell>
          <cell r="H76">
            <v>106920</v>
          </cell>
        </row>
        <row r="77">
          <cell r="C77" t="str">
            <v>380208786</v>
          </cell>
          <cell r="D77" t="str">
            <v>ビフィズス＆アミノ酸</v>
          </cell>
          <cell r="E77">
            <v>484</v>
          </cell>
          <cell r="F77">
            <v>38035</v>
          </cell>
          <cell r="G77">
            <v>9</v>
          </cell>
          <cell r="H77">
            <v>4356</v>
          </cell>
        </row>
        <row r="78">
          <cell r="C78" t="str">
            <v>380208789</v>
          </cell>
          <cell r="D78" t="str">
            <v>万博ＢＦ乳酸菌２００</v>
          </cell>
          <cell r="E78">
            <v>166</v>
          </cell>
          <cell r="F78">
            <v>38035</v>
          </cell>
          <cell r="G78">
            <v>9</v>
          </cell>
          <cell r="H78">
            <v>1494</v>
          </cell>
        </row>
        <row r="79">
          <cell r="C79" t="str">
            <v>380208799</v>
          </cell>
          <cell r="D79" t="str">
            <v>ビフィパワー１２　　</v>
          </cell>
          <cell r="E79">
            <v>505</v>
          </cell>
          <cell r="F79">
            <v>38035</v>
          </cell>
          <cell r="G79">
            <v>12</v>
          </cell>
          <cell r="H79">
            <v>6060</v>
          </cell>
        </row>
        <row r="80">
          <cell r="C80" t="str">
            <v>380208760</v>
          </cell>
          <cell r="D80" t="str">
            <v>ビフィズスＭＢＰ　　</v>
          </cell>
          <cell r="E80">
            <v>629</v>
          </cell>
          <cell r="F80">
            <v>38035</v>
          </cell>
          <cell r="G80">
            <v>18</v>
          </cell>
          <cell r="H80">
            <v>11322</v>
          </cell>
        </row>
        <row r="81">
          <cell r="C81" t="str">
            <v>380208716</v>
          </cell>
          <cell r="D81" t="str">
            <v>ＨｕｇＨｕｇ　３Ｐ　</v>
          </cell>
          <cell r="E81">
            <v>601</v>
          </cell>
          <cell r="F81">
            <v>38035</v>
          </cell>
          <cell r="G81">
            <v>24</v>
          </cell>
          <cell r="H81">
            <v>14424</v>
          </cell>
        </row>
        <row r="82">
          <cell r="C82" t="str">
            <v>380209587</v>
          </cell>
          <cell r="D82" t="str">
            <v>果実と野菜ののむＹ　</v>
          </cell>
          <cell r="E82">
            <v>996</v>
          </cell>
          <cell r="F82">
            <v>38035</v>
          </cell>
          <cell r="G82">
            <v>9</v>
          </cell>
          <cell r="H82">
            <v>8964</v>
          </cell>
        </row>
        <row r="83">
          <cell r="C83" t="str">
            <v>380218790</v>
          </cell>
          <cell r="D83" t="str">
            <v>ローリーゴールド　　</v>
          </cell>
          <cell r="E83">
            <v>55</v>
          </cell>
          <cell r="F83">
            <v>38036</v>
          </cell>
          <cell r="G83">
            <v>50</v>
          </cell>
          <cell r="H83">
            <v>2750</v>
          </cell>
        </row>
        <row r="84">
          <cell r="C84" t="str">
            <v>380218701</v>
          </cell>
          <cell r="D84" t="str">
            <v>ローリーエース　　　</v>
          </cell>
          <cell r="E84">
            <v>2522</v>
          </cell>
          <cell r="F84">
            <v>38036</v>
          </cell>
          <cell r="G84">
            <v>60</v>
          </cell>
          <cell r="H84">
            <v>151320</v>
          </cell>
        </row>
        <row r="85">
          <cell r="C85" t="str">
            <v>380218709</v>
          </cell>
          <cell r="D85" t="str">
            <v>ローリー１０　　　　</v>
          </cell>
          <cell r="E85">
            <v>145</v>
          </cell>
          <cell r="F85">
            <v>38036</v>
          </cell>
          <cell r="G85">
            <v>50</v>
          </cell>
          <cell r="H85">
            <v>7250</v>
          </cell>
        </row>
        <row r="86">
          <cell r="C86" t="str">
            <v>380218705</v>
          </cell>
          <cell r="D86" t="str">
            <v>乳酸菌工房１０　　　</v>
          </cell>
          <cell r="E86">
            <v>1151</v>
          </cell>
          <cell r="F86">
            <v>38036</v>
          </cell>
          <cell r="G86">
            <v>50</v>
          </cell>
          <cell r="H86">
            <v>57550</v>
          </cell>
        </row>
        <row r="87">
          <cell r="C87" t="str">
            <v>380218732</v>
          </cell>
          <cell r="D87" t="str">
            <v>ＳＶ乳酸菌のめぐみ　</v>
          </cell>
          <cell r="E87">
            <v>1030</v>
          </cell>
          <cell r="F87">
            <v>38036</v>
          </cell>
          <cell r="G87">
            <v>50</v>
          </cell>
          <cell r="H87">
            <v>51500</v>
          </cell>
        </row>
        <row r="88">
          <cell r="C88" t="str">
            <v>380218734</v>
          </cell>
          <cell r="D88" t="str">
            <v>ニチリウローリー１０</v>
          </cell>
          <cell r="E88">
            <v>153</v>
          </cell>
          <cell r="F88">
            <v>38036</v>
          </cell>
          <cell r="G88">
            <v>50</v>
          </cell>
          <cell r="H88">
            <v>7650</v>
          </cell>
        </row>
        <row r="89">
          <cell r="C89" t="str">
            <v>380218707</v>
          </cell>
          <cell r="D89" t="str">
            <v>乳酸菌工房８　　　　</v>
          </cell>
          <cell r="E89">
            <v>1050</v>
          </cell>
          <cell r="F89">
            <v>38036</v>
          </cell>
          <cell r="G89">
            <v>40</v>
          </cell>
          <cell r="H89">
            <v>42000</v>
          </cell>
        </row>
        <row r="90">
          <cell r="C90" t="str">
            <v>380218703</v>
          </cell>
          <cell r="D90" t="str">
            <v>ローリーエース８　　</v>
          </cell>
          <cell r="E90">
            <v>2843</v>
          </cell>
          <cell r="F90">
            <v>38036</v>
          </cell>
          <cell r="G90">
            <v>40</v>
          </cell>
          <cell r="H90">
            <v>113720</v>
          </cell>
        </row>
        <row r="91">
          <cell r="C91" t="str">
            <v>380218742</v>
          </cell>
          <cell r="D91" t="str">
            <v>ＣＯＯＰ乳酸ＤＲ１０</v>
          </cell>
          <cell r="E91">
            <v>122</v>
          </cell>
          <cell r="F91">
            <v>38036</v>
          </cell>
          <cell r="G91">
            <v>50</v>
          </cell>
          <cell r="H91">
            <v>6100</v>
          </cell>
        </row>
        <row r="92">
          <cell r="C92" t="str">
            <v>380218743</v>
          </cell>
          <cell r="D92" t="str">
            <v>ＣＯＯＰ乳酸ＤＲ１２</v>
          </cell>
          <cell r="E92">
            <v>492</v>
          </cell>
          <cell r="F92">
            <v>38036</v>
          </cell>
          <cell r="G92">
            <v>60</v>
          </cell>
          <cell r="H92">
            <v>29520</v>
          </cell>
        </row>
        <row r="93">
          <cell r="C93" t="str">
            <v>380218702</v>
          </cell>
          <cell r="D93" t="str">
            <v>ローリーエース＋２　</v>
          </cell>
          <cell r="E93">
            <v>373</v>
          </cell>
          <cell r="F93">
            <v>38036</v>
          </cell>
          <cell r="G93">
            <v>40</v>
          </cell>
          <cell r="H93">
            <v>14920</v>
          </cell>
        </row>
        <row r="94">
          <cell r="C94" t="str">
            <v>380218739</v>
          </cell>
          <cell r="D94" t="str">
            <v>バローローリー１０　</v>
          </cell>
          <cell r="E94">
            <v>523</v>
          </cell>
          <cell r="F94">
            <v>38036</v>
          </cell>
          <cell r="G94">
            <v>50</v>
          </cell>
          <cell r="H94">
            <v>26150</v>
          </cell>
        </row>
        <row r="95">
          <cell r="C95" t="str">
            <v>380218740</v>
          </cell>
          <cell r="D95" t="str">
            <v>得選生活ローリー１０</v>
          </cell>
          <cell r="E95">
            <v>39</v>
          </cell>
          <cell r="F95">
            <v>38036</v>
          </cell>
          <cell r="G95">
            <v>50</v>
          </cell>
          <cell r="H95">
            <v>1950</v>
          </cell>
        </row>
        <row r="96">
          <cell r="C96" t="str">
            <v>380218737</v>
          </cell>
          <cell r="D96" t="str">
            <v>ＣＧＣ乳酸菌飲料　　</v>
          </cell>
          <cell r="E96">
            <v>2352</v>
          </cell>
          <cell r="F96">
            <v>38036</v>
          </cell>
          <cell r="G96">
            <v>60</v>
          </cell>
          <cell r="H96">
            <v>141120</v>
          </cell>
        </row>
        <row r="97">
          <cell r="C97" t="str">
            <v>380218750</v>
          </cell>
          <cell r="D97" t="str">
            <v>ユニーお値打ちパック</v>
          </cell>
          <cell r="E97">
            <v>470</v>
          </cell>
          <cell r="F97">
            <v>38036</v>
          </cell>
          <cell r="G97">
            <v>12</v>
          </cell>
          <cell r="H97">
            <v>5640</v>
          </cell>
        </row>
        <row r="98">
          <cell r="C98" t="str">
            <v>380218710</v>
          </cell>
          <cell r="D98" t="str">
            <v>新・乳酸菌袋詰１５本</v>
          </cell>
          <cell r="E98">
            <v>280</v>
          </cell>
          <cell r="F98">
            <v>38036</v>
          </cell>
          <cell r="G98">
            <v>12</v>
          </cell>
          <cell r="H98">
            <v>3360</v>
          </cell>
        </row>
        <row r="99">
          <cell r="C99" t="str">
            <v>380218792</v>
          </cell>
          <cell r="D99" t="str">
            <v>ＮＥＷ快活　　　　　</v>
          </cell>
          <cell r="E99">
            <v>719</v>
          </cell>
          <cell r="F99">
            <v>38036</v>
          </cell>
          <cell r="G99">
            <v>20</v>
          </cell>
          <cell r="H99">
            <v>14380</v>
          </cell>
        </row>
        <row r="100">
          <cell r="C100" t="str">
            <v>380218794</v>
          </cell>
          <cell r="D100" t="str">
            <v>野菜と乳酸菌　　　　</v>
          </cell>
          <cell r="E100">
            <v>209</v>
          </cell>
          <cell r="F100">
            <v>38036</v>
          </cell>
          <cell r="G100">
            <v>20</v>
          </cell>
          <cell r="H100">
            <v>4180</v>
          </cell>
        </row>
        <row r="101">
          <cell r="C101" t="str">
            <v>380218758</v>
          </cell>
          <cell r="D101" t="str">
            <v>セービングのむＹ３Ｐ</v>
          </cell>
          <cell r="E101">
            <v>239</v>
          </cell>
          <cell r="F101">
            <v>38036</v>
          </cell>
          <cell r="G101">
            <v>18</v>
          </cell>
          <cell r="H101">
            <v>4302</v>
          </cell>
        </row>
        <row r="102">
          <cell r="C102" t="str">
            <v>380218776</v>
          </cell>
          <cell r="D102" t="str">
            <v>ＢＦ＆アミノ酸３Ｐ　</v>
          </cell>
          <cell r="E102">
            <v>213</v>
          </cell>
          <cell r="F102">
            <v>38036</v>
          </cell>
          <cell r="G102">
            <v>18</v>
          </cell>
          <cell r="H102">
            <v>3834</v>
          </cell>
        </row>
        <row r="103">
          <cell r="C103" t="str">
            <v>380218762</v>
          </cell>
          <cell r="D103" t="str">
            <v>ビフ乳酸菌　４Ｐ　　</v>
          </cell>
          <cell r="E103">
            <v>4246</v>
          </cell>
          <cell r="F103">
            <v>38036</v>
          </cell>
          <cell r="G103">
            <v>24</v>
          </cell>
          <cell r="H103">
            <v>101904</v>
          </cell>
        </row>
        <row r="104">
          <cell r="C104" t="str">
            <v>380218763</v>
          </cell>
          <cell r="D104" t="str">
            <v>ビフ乳酸菌ブルベリー</v>
          </cell>
          <cell r="E104">
            <v>3779</v>
          </cell>
          <cell r="F104">
            <v>38036</v>
          </cell>
          <cell r="G104">
            <v>24</v>
          </cell>
          <cell r="H104">
            <v>90696</v>
          </cell>
        </row>
        <row r="105">
          <cell r="C105" t="str">
            <v>380218786</v>
          </cell>
          <cell r="D105" t="str">
            <v>ビフィズス＆アミノ酸</v>
          </cell>
          <cell r="E105">
            <v>405</v>
          </cell>
          <cell r="F105">
            <v>38036</v>
          </cell>
          <cell r="G105">
            <v>9</v>
          </cell>
          <cell r="H105">
            <v>3645</v>
          </cell>
        </row>
        <row r="106">
          <cell r="C106" t="str">
            <v>380218789</v>
          </cell>
          <cell r="D106" t="str">
            <v>万博ＢＦ乳酸菌２００</v>
          </cell>
          <cell r="E106">
            <v>186</v>
          </cell>
          <cell r="F106">
            <v>38036</v>
          </cell>
          <cell r="G106">
            <v>9</v>
          </cell>
          <cell r="H106">
            <v>1674</v>
          </cell>
        </row>
        <row r="107">
          <cell r="C107" t="str">
            <v>380218799</v>
          </cell>
          <cell r="D107" t="str">
            <v>ビフィパワー１２　　</v>
          </cell>
          <cell r="E107">
            <v>591</v>
          </cell>
          <cell r="F107">
            <v>38036</v>
          </cell>
          <cell r="G107">
            <v>12</v>
          </cell>
          <cell r="H107">
            <v>7092</v>
          </cell>
        </row>
        <row r="108">
          <cell r="C108" t="str">
            <v>380218760</v>
          </cell>
          <cell r="D108" t="str">
            <v>ビフィズスＭＢＰ　　</v>
          </cell>
          <cell r="E108">
            <v>729</v>
          </cell>
          <cell r="F108">
            <v>38036</v>
          </cell>
          <cell r="G108">
            <v>18</v>
          </cell>
          <cell r="H108">
            <v>13122</v>
          </cell>
        </row>
        <row r="109">
          <cell r="C109" t="str">
            <v>380218716</v>
          </cell>
          <cell r="D109" t="str">
            <v>ＨｕｇＨｕｇ　３Ｐ　</v>
          </cell>
          <cell r="E109">
            <v>686</v>
          </cell>
          <cell r="F109">
            <v>38036</v>
          </cell>
          <cell r="G109">
            <v>24</v>
          </cell>
          <cell r="H109">
            <v>16464</v>
          </cell>
        </row>
        <row r="110">
          <cell r="C110" t="str">
            <v>380219587</v>
          </cell>
          <cell r="D110" t="str">
            <v>果実と野菜ののむＹ　</v>
          </cell>
          <cell r="E110">
            <v>823</v>
          </cell>
          <cell r="F110">
            <v>38036</v>
          </cell>
          <cell r="G110">
            <v>9</v>
          </cell>
          <cell r="H110">
            <v>7407</v>
          </cell>
        </row>
        <row r="111">
          <cell r="C111" t="str">
            <v>380228790</v>
          </cell>
          <cell r="D111" t="str">
            <v>ローリーゴールド　　</v>
          </cell>
          <cell r="E111">
            <v>63</v>
          </cell>
          <cell r="F111">
            <v>38037</v>
          </cell>
          <cell r="G111">
            <v>50</v>
          </cell>
          <cell r="H111">
            <v>3150</v>
          </cell>
        </row>
        <row r="112">
          <cell r="C112" t="str">
            <v>380228701</v>
          </cell>
          <cell r="D112" t="str">
            <v>ローリーエース　　　</v>
          </cell>
          <cell r="E112">
            <v>2628</v>
          </cell>
          <cell r="F112">
            <v>38037</v>
          </cell>
          <cell r="G112">
            <v>60</v>
          </cell>
          <cell r="H112">
            <v>157680</v>
          </cell>
        </row>
        <row r="113">
          <cell r="C113" t="str">
            <v>380228709</v>
          </cell>
          <cell r="D113" t="str">
            <v>ローリー１０　　　　</v>
          </cell>
          <cell r="E113">
            <v>241</v>
          </cell>
          <cell r="F113">
            <v>38037</v>
          </cell>
          <cell r="G113">
            <v>50</v>
          </cell>
          <cell r="H113">
            <v>12050</v>
          </cell>
        </row>
        <row r="114">
          <cell r="C114" t="str">
            <v>380228705</v>
          </cell>
          <cell r="D114" t="str">
            <v>乳酸菌工房１０　　　</v>
          </cell>
          <cell r="E114">
            <v>1608</v>
          </cell>
          <cell r="F114">
            <v>38037</v>
          </cell>
          <cell r="G114">
            <v>50</v>
          </cell>
          <cell r="H114">
            <v>80400</v>
          </cell>
        </row>
        <row r="115">
          <cell r="C115" t="str">
            <v>380228732</v>
          </cell>
          <cell r="D115" t="str">
            <v>ＳＶ乳酸菌のめぐみ　</v>
          </cell>
          <cell r="E115">
            <v>1130</v>
          </cell>
          <cell r="F115">
            <v>38037</v>
          </cell>
          <cell r="G115">
            <v>50</v>
          </cell>
          <cell r="H115">
            <v>56500</v>
          </cell>
        </row>
        <row r="116">
          <cell r="C116" t="str">
            <v>380228734</v>
          </cell>
          <cell r="D116" t="str">
            <v>ニチリウローリー１０</v>
          </cell>
          <cell r="E116">
            <v>209</v>
          </cell>
          <cell r="F116">
            <v>38037</v>
          </cell>
          <cell r="G116">
            <v>50</v>
          </cell>
          <cell r="H116">
            <v>10450</v>
          </cell>
        </row>
        <row r="117">
          <cell r="C117" t="str">
            <v>380228707</v>
          </cell>
          <cell r="D117" t="str">
            <v>乳酸菌工房８　　　　</v>
          </cell>
          <cell r="E117">
            <v>1020</v>
          </cell>
          <cell r="F117">
            <v>38037</v>
          </cell>
          <cell r="G117">
            <v>40</v>
          </cell>
          <cell r="H117">
            <v>40800</v>
          </cell>
        </row>
        <row r="118">
          <cell r="C118" t="str">
            <v>380228703</v>
          </cell>
          <cell r="D118" t="str">
            <v>ローリーエース８　　</v>
          </cell>
          <cell r="E118">
            <v>3806</v>
          </cell>
          <cell r="F118">
            <v>38037</v>
          </cell>
          <cell r="G118">
            <v>40</v>
          </cell>
          <cell r="H118">
            <v>152240</v>
          </cell>
        </row>
        <row r="119">
          <cell r="C119" t="str">
            <v>380228742</v>
          </cell>
          <cell r="D119" t="str">
            <v>ＣＯＯＰ乳酸ＤＲ１０</v>
          </cell>
          <cell r="E119">
            <v>36</v>
          </cell>
          <cell r="F119">
            <v>38037</v>
          </cell>
          <cell r="G119">
            <v>50</v>
          </cell>
          <cell r="H119">
            <v>1800</v>
          </cell>
        </row>
        <row r="120">
          <cell r="C120" t="str">
            <v>380228743</v>
          </cell>
          <cell r="D120" t="str">
            <v>ＣＯＯＰ乳酸ＤＲ１２</v>
          </cell>
          <cell r="E120">
            <v>490</v>
          </cell>
          <cell r="F120">
            <v>38037</v>
          </cell>
          <cell r="G120">
            <v>60</v>
          </cell>
          <cell r="H120">
            <v>29400</v>
          </cell>
        </row>
        <row r="121">
          <cell r="C121" t="str">
            <v>380228739</v>
          </cell>
          <cell r="D121" t="str">
            <v>バローローリー１０　</v>
          </cell>
          <cell r="E121">
            <v>111</v>
          </cell>
          <cell r="F121">
            <v>38037</v>
          </cell>
          <cell r="G121">
            <v>50</v>
          </cell>
          <cell r="H121">
            <v>5550</v>
          </cell>
        </row>
        <row r="122">
          <cell r="C122" t="str">
            <v>380228740</v>
          </cell>
          <cell r="D122" t="str">
            <v>得選生活ローリー１０</v>
          </cell>
          <cell r="E122">
            <v>64</v>
          </cell>
          <cell r="F122">
            <v>38037</v>
          </cell>
          <cell r="G122">
            <v>50</v>
          </cell>
          <cell r="H122">
            <v>3200</v>
          </cell>
        </row>
        <row r="123">
          <cell r="C123" t="str">
            <v>380228737</v>
          </cell>
          <cell r="D123" t="str">
            <v>ＣＧＣ乳酸菌飲料　　</v>
          </cell>
          <cell r="E123">
            <v>2305</v>
          </cell>
          <cell r="F123">
            <v>38037</v>
          </cell>
          <cell r="G123">
            <v>60</v>
          </cell>
          <cell r="H123">
            <v>138300</v>
          </cell>
        </row>
        <row r="124">
          <cell r="C124" t="str">
            <v>380228714</v>
          </cell>
          <cell r="D124" t="str">
            <v>アップル乳酸菌</v>
          </cell>
          <cell r="E124">
            <v>184</v>
          </cell>
          <cell r="F124">
            <v>38037</v>
          </cell>
          <cell r="G124">
            <v>40</v>
          </cell>
          <cell r="H124">
            <v>7360</v>
          </cell>
        </row>
        <row r="125">
          <cell r="C125" t="str">
            <v>380228792</v>
          </cell>
          <cell r="D125" t="str">
            <v>ＮＥＷ快活　　　　　</v>
          </cell>
          <cell r="E125">
            <v>1004</v>
          </cell>
          <cell r="F125">
            <v>38037</v>
          </cell>
          <cell r="G125">
            <v>20</v>
          </cell>
          <cell r="H125">
            <v>20080</v>
          </cell>
        </row>
        <row r="126">
          <cell r="C126" t="str">
            <v>380228794</v>
          </cell>
          <cell r="D126" t="str">
            <v>野菜と乳酸菌　　　　</v>
          </cell>
          <cell r="E126">
            <v>237</v>
          </cell>
          <cell r="F126">
            <v>38037</v>
          </cell>
          <cell r="G126">
            <v>20</v>
          </cell>
          <cell r="H126">
            <v>4740</v>
          </cell>
        </row>
        <row r="127">
          <cell r="C127" t="str">
            <v>380228758</v>
          </cell>
          <cell r="D127" t="str">
            <v>セービングのむＹ３Ｐ</v>
          </cell>
          <cell r="E127">
            <v>411</v>
          </cell>
          <cell r="F127">
            <v>38037</v>
          </cell>
          <cell r="G127">
            <v>18</v>
          </cell>
          <cell r="H127">
            <v>7398</v>
          </cell>
        </row>
        <row r="128">
          <cell r="C128" t="str">
            <v>380228776</v>
          </cell>
          <cell r="D128" t="str">
            <v>ＢＦ＆アミノ酸３Ｐ　</v>
          </cell>
          <cell r="E128">
            <v>288</v>
          </cell>
          <cell r="F128">
            <v>38037</v>
          </cell>
          <cell r="G128">
            <v>18</v>
          </cell>
          <cell r="H128">
            <v>5184</v>
          </cell>
        </row>
        <row r="129">
          <cell r="C129" t="str">
            <v>380228762</v>
          </cell>
          <cell r="D129" t="str">
            <v>ビフ乳酸菌　４Ｐ　　</v>
          </cell>
          <cell r="E129">
            <v>4234</v>
          </cell>
          <cell r="F129">
            <v>38037</v>
          </cell>
          <cell r="G129">
            <v>24</v>
          </cell>
          <cell r="H129">
            <v>101616</v>
          </cell>
        </row>
        <row r="130">
          <cell r="C130" t="str">
            <v>380228763</v>
          </cell>
          <cell r="D130" t="str">
            <v>ビフ乳酸菌ブルベリー</v>
          </cell>
          <cell r="E130">
            <v>4311</v>
          </cell>
          <cell r="F130">
            <v>38037</v>
          </cell>
          <cell r="G130">
            <v>24</v>
          </cell>
          <cell r="H130">
            <v>103464</v>
          </cell>
        </row>
        <row r="131">
          <cell r="C131" t="str">
            <v>380228786</v>
          </cell>
          <cell r="D131" t="str">
            <v>ビフィズス＆アミノ酸</v>
          </cell>
          <cell r="E131">
            <v>428</v>
          </cell>
          <cell r="F131">
            <v>38037</v>
          </cell>
          <cell r="G131">
            <v>9</v>
          </cell>
          <cell r="H131">
            <v>3852</v>
          </cell>
        </row>
        <row r="132">
          <cell r="C132" t="str">
            <v>380228789</v>
          </cell>
          <cell r="D132" t="str">
            <v>万博ＢＦ乳酸菌２００</v>
          </cell>
          <cell r="E132">
            <v>193</v>
          </cell>
          <cell r="F132">
            <v>38037</v>
          </cell>
          <cell r="G132">
            <v>9</v>
          </cell>
          <cell r="H132">
            <v>1737</v>
          </cell>
        </row>
        <row r="133">
          <cell r="C133" t="str">
            <v>380228799</v>
          </cell>
          <cell r="D133" t="str">
            <v>ビフィパワー１２　　</v>
          </cell>
          <cell r="E133">
            <v>701</v>
          </cell>
          <cell r="F133">
            <v>38037</v>
          </cell>
          <cell r="G133">
            <v>12</v>
          </cell>
          <cell r="H133">
            <v>8412</v>
          </cell>
        </row>
        <row r="134">
          <cell r="C134" t="str">
            <v>380228760</v>
          </cell>
          <cell r="D134" t="str">
            <v>ビフィズスＭＢＰ　　</v>
          </cell>
          <cell r="E134">
            <v>519</v>
          </cell>
          <cell r="F134">
            <v>38037</v>
          </cell>
          <cell r="G134">
            <v>18</v>
          </cell>
          <cell r="H134">
            <v>9342</v>
          </cell>
        </row>
        <row r="135">
          <cell r="C135" t="str">
            <v>380228721</v>
          </cell>
          <cell r="D135" t="str">
            <v>夜のむ乳酸菌</v>
          </cell>
          <cell r="E135">
            <v>169</v>
          </cell>
          <cell r="F135">
            <v>38037</v>
          </cell>
          <cell r="G135">
            <v>15</v>
          </cell>
          <cell r="H135">
            <v>2535</v>
          </cell>
        </row>
        <row r="136">
          <cell r="C136" t="str">
            <v>380228562</v>
          </cell>
          <cell r="D136" t="str">
            <v>ビフ乳酸菌100　4/6　　</v>
          </cell>
          <cell r="E136">
            <v>180</v>
          </cell>
          <cell r="F136">
            <v>38037</v>
          </cell>
          <cell r="G136">
            <v>24</v>
          </cell>
          <cell r="H136">
            <v>4320</v>
          </cell>
        </row>
        <row r="137">
          <cell r="C137" t="str">
            <v>380228563</v>
          </cell>
          <cell r="D137" t="str">
            <v>ビフ乳酸菌BB100　4/6　</v>
          </cell>
          <cell r="E137">
            <v>180</v>
          </cell>
          <cell r="F137">
            <v>38037</v>
          </cell>
          <cell r="G137">
            <v>24</v>
          </cell>
          <cell r="H137">
            <v>4320</v>
          </cell>
        </row>
        <row r="138">
          <cell r="C138" t="str">
            <v>380228777</v>
          </cell>
          <cell r="D138" t="str">
            <v>ＢＦ＆アミノ酸 3/6　</v>
          </cell>
          <cell r="E138">
            <v>170</v>
          </cell>
          <cell r="F138">
            <v>38037</v>
          </cell>
          <cell r="G138">
            <v>18</v>
          </cell>
          <cell r="H138">
            <v>3060</v>
          </cell>
        </row>
        <row r="139">
          <cell r="C139" t="str">
            <v>380228716</v>
          </cell>
          <cell r="D139" t="str">
            <v>ＨｕｇＨｕｇ　３Ｐ　</v>
          </cell>
          <cell r="E139">
            <v>596</v>
          </cell>
          <cell r="F139">
            <v>38037</v>
          </cell>
          <cell r="G139">
            <v>24</v>
          </cell>
          <cell r="H139">
            <v>14304</v>
          </cell>
        </row>
        <row r="140">
          <cell r="C140" t="str">
            <v>380229587</v>
          </cell>
          <cell r="D140" t="str">
            <v>果実と野菜ののむＹ　</v>
          </cell>
          <cell r="E140">
            <v>1006</v>
          </cell>
          <cell r="F140">
            <v>38037</v>
          </cell>
          <cell r="G140">
            <v>9</v>
          </cell>
          <cell r="H140">
            <v>9054</v>
          </cell>
        </row>
        <row r="141">
          <cell r="C141" t="str">
            <v>380238790</v>
          </cell>
          <cell r="D141" t="str">
            <v>ローリーゴールド　　</v>
          </cell>
          <cell r="E141">
            <v>63</v>
          </cell>
          <cell r="F141">
            <v>38038</v>
          </cell>
          <cell r="G141">
            <v>50</v>
          </cell>
          <cell r="H141">
            <v>3150</v>
          </cell>
        </row>
        <row r="142">
          <cell r="C142" t="str">
            <v>380238701</v>
          </cell>
          <cell r="D142" t="str">
            <v>ローリーエース　　　</v>
          </cell>
          <cell r="E142">
            <v>4447</v>
          </cell>
          <cell r="F142">
            <v>38038</v>
          </cell>
          <cell r="G142">
            <v>60</v>
          </cell>
          <cell r="H142">
            <v>266820</v>
          </cell>
        </row>
        <row r="143">
          <cell r="C143" t="str">
            <v>380238709</v>
          </cell>
          <cell r="D143" t="str">
            <v>ローリー１０　　　　</v>
          </cell>
          <cell r="E143">
            <v>1154</v>
          </cell>
          <cell r="F143">
            <v>38038</v>
          </cell>
          <cell r="G143">
            <v>50</v>
          </cell>
          <cell r="H143">
            <v>57700</v>
          </cell>
        </row>
        <row r="144">
          <cell r="C144" t="str">
            <v>380238705</v>
          </cell>
          <cell r="D144" t="str">
            <v>乳酸菌工房１０　　　</v>
          </cell>
          <cell r="E144">
            <v>4192</v>
          </cell>
          <cell r="F144">
            <v>38038</v>
          </cell>
          <cell r="G144">
            <v>50</v>
          </cell>
          <cell r="H144">
            <v>209600</v>
          </cell>
        </row>
        <row r="145">
          <cell r="C145" t="str">
            <v>380238732</v>
          </cell>
          <cell r="D145" t="str">
            <v>ＳＶ乳酸菌のめぐみ　</v>
          </cell>
          <cell r="E145">
            <v>1981</v>
          </cell>
          <cell r="F145">
            <v>38038</v>
          </cell>
          <cell r="G145">
            <v>50</v>
          </cell>
          <cell r="H145">
            <v>99050</v>
          </cell>
        </row>
        <row r="146">
          <cell r="C146" t="str">
            <v>380238734</v>
          </cell>
          <cell r="D146" t="str">
            <v>ニチリウローリー１０</v>
          </cell>
          <cell r="E146">
            <v>311</v>
          </cell>
          <cell r="F146">
            <v>38038</v>
          </cell>
          <cell r="G146">
            <v>50</v>
          </cell>
          <cell r="H146">
            <v>15550</v>
          </cell>
        </row>
        <row r="147">
          <cell r="C147" t="str">
            <v>380238707</v>
          </cell>
          <cell r="D147" t="str">
            <v>乳酸菌工房８　　　　</v>
          </cell>
          <cell r="E147">
            <v>1653</v>
          </cell>
          <cell r="F147">
            <v>38038</v>
          </cell>
          <cell r="G147">
            <v>40</v>
          </cell>
          <cell r="H147">
            <v>66120</v>
          </cell>
        </row>
        <row r="148">
          <cell r="C148" t="str">
            <v>380238703</v>
          </cell>
          <cell r="D148" t="str">
            <v>ローリーエース８　　</v>
          </cell>
          <cell r="E148">
            <v>9777</v>
          </cell>
          <cell r="F148">
            <v>38038</v>
          </cell>
          <cell r="G148">
            <v>40</v>
          </cell>
          <cell r="H148">
            <v>391080</v>
          </cell>
        </row>
        <row r="149">
          <cell r="C149" t="str">
            <v>380238742</v>
          </cell>
          <cell r="D149" t="str">
            <v>ＣＯＯＰ乳酸ＤＲ１０</v>
          </cell>
          <cell r="E149">
            <v>560</v>
          </cell>
          <cell r="F149">
            <v>38038</v>
          </cell>
          <cell r="G149">
            <v>50</v>
          </cell>
          <cell r="H149">
            <v>28000</v>
          </cell>
        </row>
        <row r="150">
          <cell r="C150" t="str">
            <v>380238743</v>
          </cell>
          <cell r="D150" t="str">
            <v>ＣＯＯＰ乳酸ＤＲ１２</v>
          </cell>
          <cell r="E150">
            <v>3689</v>
          </cell>
          <cell r="F150">
            <v>38038</v>
          </cell>
          <cell r="G150">
            <v>60</v>
          </cell>
          <cell r="H150">
            <v>221340</v>
          </cell>
        </row>
        <row r="151">
          <cell r="C151" t="str">
            <v>380238702</v>
          </cell>
          <cell r="D151" t="str">
            <v>ローリーエース＋２　</v>
          </cell>
          <cell r="E151">
            <v>392</v>
          </cell>
          <cell r="F151">
            <v>38038</v>
          </cell>
          <cell r="G151">
            <v>40</v>
          </cell>
          <cell r="H151">
            <v>15680</v>
          </cell>
        </row>
        <row r="152">
          <cell r="C152" t="str">
            <v>380238739</v>
          </cell>
          <cell r="D152" t="str">
            <v>バローローリー１０　</v>
          </cell>
          <cell r="E152">
            <v>489</v>
          </cell>
          <cell r="F152">
            <v>38038</v>
          </cell>
          <cell r="G152">
            <v>50</v>
          </cell>
          <cell r="H152">
            <v>24450</v>
          </cell>
        </row>
        <row r="153">
          <cell r="C153" t="str">
            <v>380238740</v>
          </cell>
          <cell r="D153" t="str">
            <v>得選生活ローリー１０</v>
          </cell>
          <cell r="E153">
            <v>151</v>
          </cell>
          <cell r="F153">
            <v>38038</v>
          </cell>
          <cell r="G153">
            <v>50</v>
          </cell>
          <cell r="H153">
            <v>7550</v>
          </cell>
        </row>
        <row r="154">
          <cell r="C154" t="str">
            <v>380238737</v>
          </cell>
          <cell r="D154" t="str">
            <v>ＣＧＣ乳酸菌飲料　　</v>
          </cell>
          <cell r="E154">
            <v>4151</v>
          </cell>
          <cell r="F154">
            <v>38038</v>
          </cell>
          <cell r="G154">
            <v>60</v>
          </cell>
          <cell r="H154">
            <v>249060</v>
          </cell>
        </row>
        <row r="155">
          <cell r="C155" t="str">
            <v>380238750</v>
          </cell>
          <cell r="D155" t="str">
            <v>ユニーお値打ちパック</v>
          </cell>
          <cell r="E155">
            <v>320</v>
          </cell>
          <cell r="F155">
            <v>38038</v>
          </cell>
          <cell r="G155">
            <v>12</v>
          </cell>
          <cell r="H155">
            <v>3840</v>
          </cell>
        </row>
        <row r="156">
          <cell r="C156" t="str">
            <v>380238710</v>
          </cell>
          <cell r="D156" t="str">
            <v>新・乳酸菌袋詰１５本</v>
          </cell>
          <cell r="E156">
            <v>180</v>
          </cell>
          <cell r="F156">
            <v>38038</v>
          </cell>
          <cell r="G156">
            <v>12</v>
          </cell>
          <cell r="H156">
            <v>2160</v>
          </cell>
        </row>
        <row r="157">
          <cell r="C157" t="str">
            <v>380238792</v>
          </cell>
          <cell r="D157" t="str">
            <v>ＮＥＷ快活　　　　　</v>
          </cell>
          <cell r="E157">
            <v>883</v>
          </cell>
          <cell r="F157">
            <v>38038</v>
          </cell>
          <cell r="G157">
            <v>20</v>
          </cell>
          <cell r="H157">
            <v>17660</v>
          </cell>
        </row>
        <row r="158">
          <cell r="C158" t="str">
            <v>380238794</v>
          </cell>
          <cell r="D158" t="str">
            <v>野菜と乳酸菌　　　　</v>
          </cell>
          <cell r="E158">
            <v>319</v>
          </cell>
          <cell r="F158">
            <v>38038</v>
          </cell>
          <cell r="G158">
            <v>20</v>
          </cell>
          <cell r="H158">
            <v>6380</v>
          </cell>
        </row>
        <row r="159">
          <cell r="C159" t="str">
            <v>380238758</v>
          </cell>
          <cell r="D159" t="str">
            <v>セービングのむＹ３Ｐ</v>
          </cell>
          <cell r="E159">
            <v>823</v>
          </cell>
          <cell r="F159">
            <v>38038</v>
          </cell>
          <cell r="G159">
            <v>18</v>
          </cell>
          <cell r="H159">
            <v>14814</v>
          </cell>
        </row>
        <row r="160">
          <cell r="C160" t="str">
            <v>380238776</v>
          </cell>
          <cell r="D160" t="str">
            <v>ＢＦ＆アミノ酸３Ｐ　</v>
          </cell>
          <cell r="E160">
            <v>617</v>
          </cell>
          <cell r="F160">
            <v>38038</v>
          </cell>
          <cell r="G160">
            <v>18</v>
          </cell>
          <cell r="H160">
            <v>11106</v>
          </cell>
        </row>
        <row r="161">
          <cell r="C161" t="str">
            <v>380238762</v>
          </cell>
          <cell r="D161" t="str">
            <v>ビフ乳酸菌　４Ｐ　　</v>
          </cell>
          <cell r="E161">
            <v>6956</v>
          </cell>
          <cell r="F161">
            <v>38038</v>
          </cell>
          <cell r="G161">
            <v>24</v>
          </cell>
          <cell r="H161">
            <v>166944</v>
          </cell>
        </row>
        <row r="162">
          <cell r="C162" t="str">
            <v>380238763</v>
          </cell>
          <cell r="D162" t="str">
            <v>ビフ乳酸菌ブルベリー</v>
          </cell>
          <cell r="E162">
            <v>6766</v>
          </cell>
          <cell r="F162">
            <v>38038</v>
          </cell>
          <cell r="G162">
            <v>24</v>
          </cell>
          <cell r="H162">
            <v>162384</v>
          </cell>
        </row>
        <row r="163">
          <cell r="C163" t="str">
            <v>380238786</v>
          </cell>
          <cell r="D163" t="str">
            <v>ビフィズス＆アミノ酸</v>
          </cell>
          <cell r="E163">
            <v>1015</v>
          </cell>
          <cell r="F163">
            <v>38038</v>
          </cell>
          <cell r="G163">
            <v>9</v>
          </cell>
          <cell r="H163">
            <v>9135</v>
          </cell>
        </row>
        <row r="164">
          <cell r="C164" t="str">
            <v>380238789</v>
          </cell>
          <cell r="D164" t="str">
            <v>万博ＢＦ乳酸菌２００</v>
          </cell>
          <cell r="E164">
            <v>434</v>
          </cell>
          <cell r="F164">
            <v>38038</v>
          </cell>
          <cell r="G164">
            <v>9</v>
          </cell>
          <cell r="H164">
            <v>3906</v>
          </cell>
        </row>
        <row r="165">
          <cell r="C165" t="str">
            <v>380238799</v>
          </cell>
          <cell r="D165" t="str">
            <v>ビフィパワー１２　　</v>
          </cell>
          <cell r="E165">
            <v>917</v>
          </cell>
          <cell r="F165">
            <v>38038</v>
          </cell>
          <cell r="G165">
            <v>12</v>
          </cell>
          <cell r="H165">
            <v>11004</v>
          </cell>
        </row>
        <row r="166">
          <cell r="C166" t="str">
            <v>380238760</v>
          </cell>
          <cell r="D166" t="str">
            <v>ビフィズスＭＢＰ　　</v>
          </cell>
          <cell r="E166">
            <v>1242</v>
          </cell>
          <cell r="F166">
            <v>38038</v>
          </cell>
          <cell r="G166">
            <v>18</v>
          </cell>
          <cell r="H166">
            <v>22356</v>
          </cell>
        </row>
        <row r="167">
          <cell r="C167" t="str">
            <v>380238716</v>
          </cell>
          <cell r="D167" t="str">
            <v>ＨｕｇＨｕｇ　３Ｐ　</v>
          </cell>
          <cell r="E167">
            <v>1105</v>
          </cell>
          <cell r="F167">
            <v>38038</v>
          </cell>
          <cell r="G167">
            <v>24</v>
          </cell>
          <cell r="H167">
            <v>26520</v>
          </cell>
        </row>
        <row r="168">
          <cell r="C168" t="str">
            <v>380239587</v>
          </cell>
          <cell r="D168" t="str">
            <v>果実と野菜ののむＹ　</v>
          </cell>
          <cell r="E168">
            <v>1629</v>
          </cell>
          <cell r="F168">
            <v>38038</v>
          </cell>
          <cell r="G168">
            <v>9</v>
          </cell>
          <cell r="H168">
            <v>14661</v>
          </cell>
        </row>
        <row r="169">
          <cell r="C169" t="str">
            <v>380258790</v>
          </cell>
          <cell r="D169" t="str">
            <v>ローリーゴールド　　</v>
          </cell>
          <cell r="E169">
            <v>68</v>
          </cell>
          <cell r="F169">
            <v>38040</v>
          </cell>
          <cell r="G169">
            <v>50</v>
          </cell>
          <cell r="H169">
            <v>3400</v>
          </cell>
        </row>
        <row r="170">
          <cell r="C170" t="str">
            <v>380258701</v>
          </cell>
          <cell r="D170" t="str">
            <v>ローリーエース　　　</v>
          </cell>
          <cell r="E170">
            <v>2548</v>
          </cell>
          <cell r="F170">
            <v>38040</v>
          </cell>
          <cell r="G170">
            <v>60</v>
          </cell>
          <cell r="H170">
            <v>152880</v>
          </cell>
        </row>
        <row r="171">
          <cell r="C171" t="str">
            <v>380258709</v>
          </cell>
          <cell r="D171" t="str">
            <v>ローリー１０　　　　</v>
          </cell>
          <cell r="E171">
            <v>461</v>
          </cell>
          <cell r="F171">
            <v>38040</v>
          </cell>
          <cell r="G171">
            <v>50</v>
          </cell>
          <cell r="H171">
            <v>23050</v>
          </cell>
        </row>
        <row r="172">
          <cell r="C172" t="str">
            <v>380258705</v>
          </cell>
          <cell r="D172" t="str">
            <v>乳酸菌工房１０　　　</v>
          </cell>
          <cell r="E172">
            <v>1818</v>
          </cell>
          <cell r="F172">
            <v>38040</v>
          </cell>
          <cell r="G172">
            <v>50</v>
          </cell>
          <cell r="H172">
            <v>90900</v>
          </cell>
        </row>
        <row r="173">
          <cell r="C173" t="str">
            <v>380258732</v>
          </cell>
          <cell r="D173" t="str">
            <v>ＳＶ乳酸菌のめぐみ　</v>
          </cell>
          <cell r="E173">
            <v>1174</v>
          </cell>
          <cell r="F173">
            <v>38040</v>
          </cell>
          <cell r="G173">
            <v>50</v>
          </cell>
          <cell r="H173">
            <v>58700</v>
          </cell>
        </row>
        <row r="174">
          <cell r="C174" t="str">
            <v>380258734</v>
          </cell>
          <cell r="D174" t="str">
            <v>ニチリウローリー１０</v>
          </cell>
          <cell r="E174">
            <v>151</v>
          </cell>
          <cell r="F174">
            <v>38040</v>
          </cell>
          <cell r="G174">
            <v>50</v>
          </cell>
          <cell r="H174">
            <v>7550</v>
          </cell>
        </row>
        <row r="175">
          <cell r="C175" t="str">
            <v>380258707</v>
          </cell>
          <cell r="D175" t="str">
            <v>乳酸菌工房８　　　　</v>
          </cell>
          <cell r="E175">
            <v>927</v>
          </cell>
          <cell r="F175">
            <v>38040</v>
          </cell>
          <cell r="G175">
            <v>40</v>
          </cell>
          <cell r="H175">
            <v>37080</v>
          </cell>
        </row>
        <row r="176">
          <cell r="C176" t="str">
            <v>380258703</v>
          </cell>
          <cell r="D176" t="str">
            <v>ローリーエース８　　</v>
          </cell>
          <cell r="E176">
            <v>7878</v>
          </cell>
          <cell r="F176">
            <v>38040</v>
          </cell>
          <cell r="G176">
            <v>40</v>
          </cell>
          <cell r="H176">
            <v>315120</v>
          </cell>
        </row>
        <row r="177">
          <cell r="C177" t="str">
            <v>380258742</v>
          </cell>
          <cell r="D177" t="str">
            <v>ＣＯＯＰ乳酸ＤＲ１０</v>
          </cell>
          <cell r="E177">
            <v>470</v>
          </cell>
          <cell r="F177">
            <v>38040</v>
          </cell>
          <cell r="G177">
            <v>50</v>
          </cell>
          <cell r="H177">
            <v>23500</v>
          </cell>
        </row>
        <row r="178">
          <cell r="C178" t="str">
            <v>380258743</v>
          </cell>
          <cell r="D178" t="str">
            <v>ＣＯＯＰ乳酸ＤＲ１２</v>
          </cell>
          <cell r="E178">
            <v>1800</v>
          </cell>
          <cell r="F178">
            <v>38040</v>
          </cell>
          <cell r="G178">
            <v>60</v>
          </cell>
          <cell r="H178">
            <v>108000</v>
          </cell>
        </row>
        <row r="179">
          <cell r="C179" t="str">
            <v>380258702</v>
          </cell>
          <cell r="D179" t="str">
            <v>ローリーエース＋２　</v>
          </cell>
          <cell r="E179">
            <v>340</v>
          </cell>
          <cell r="F179">
            <v>38040</v>
          </cell>
          <cell r="G179">
            <v>40</v>
          </cell>
          <cell r="H179">
            <v>13600</v>
          </cell>
        </row>
        <row r="180">
          <cell r="C180" t="str">
            <v>380258739</v>
          </cell>
          <cell r="D180" t="str">
            <v>バローローリー１０　</v>
          </cell>
          <cell r="E180">
            <v>85</v>
          </cell>
          <cell r="F180">
            <v>38040</v>
          </cell>
          <cell r="G180">
            <v>50</v>
          </cell>
          <cell r="H180">
            <v>4250</v>
          </cell>
        </row>
        <row r="181">
          <cell r="C181" t="str">
            <v>380258740</v>
          </cell>
          <cell r="D181" t="str">
            <v>得選生活ローリー１０</v>
          </cell>
          <cell r="E181">
            <v>12</v>
          </cell>
          <cell r="F181">
            <v>38040</v>
          </cell>
          <cell r="G181">
            <v>50</v>
          </cell>
          <cell r="H181">
            <v>600</v>
          </cell>
        </row>
        <row r="182">
          <cell r="C182" t="str">
            <v>380258737</v>
          </cell>
          <cell r="D182" t="str">
            <v>ＣＧＣ乳酸菌飲料　　</v>
          </cell>
          <cell r="E182">
            <v>2532</v>
          </cell>
          <cell r="F182">
            <v>38040</v>
          </cell>
          <cell r="G182">
            <v>60</v>
          </cell>
          <cell r="H182">
            <v>151920</v>
          </cell>
        </row>
        <row r="183">
          <cell r="C183" t="str">
            <v>380258750</v>
          </cell>
          <cell r="D183" t="str">
            <v>ユニーお値打ちパック</v>
          </cell>
          <cell r="E183">
            <v>270</v>
          </cell>
          <cell r="F183">
            <v>38040</v>
          </cell>
          <cell r="G183">
            <v>12</v>
          </cell>
          <cell r="H183">
            <v>3240</v>
          </cell>
        </row>
        <row r="184">
          <cell r="C184" t="str">
            <v>380258710</v>
          </cell>
          <cell r="D184" t="str">
            <v>新・乳酸菌袋詰１５本</v>
          </cell>
          <cell r="E184">
            <v>100</v>
          </cell>
          <cell r="F184">
            <v>38040</v>
          </cell>
          <cell r="G184">
            <v>12</v>
          </cell>
          <cell r="H184">
            <v>1200</v>
          </cell>
        </row>
        <row r="185">
          <cell r="C185" t="str">
            <v>380258792</v>
          </cell>
          <cell r="D185" t="str">
            <v>ＮＥＷ快活　　　　　</v>
          </cell>
          <cell r="E185">
            <v>768</v>
          </cell>
          <cell r="F185">
            <v>38040</v>
          </cell>
          <cell r="G185">
            <v>20</v>
          </cell>
          <cell r="H185">
            <v>15360</v>
          </cell>
        </row>
        <row r="186">
          <cell r="C186" t="str">
            <v>380258794</v>
          </cell>
          <cell r="D186" t="str">
            <v>野菜と乳酸菌　　　　</v>
          </cell>
          <cell r="E186">
            <v>262</v>
          </cell>
          <cell r="F186">
            <v>38040</v>
          </cell>
          <cell r="G186">
            <v>20</v>
          </cell>
          <cell r="H186">
            <v>5240</v>
          </cell>
        </row>
        <row r="187">
          <cell r="C187" t="str">
            <v>380258758</v>
          </cell>
          <cell r="D187" t="str">
            <v>セービングのむＹ３Ｐ</v>
          </cell>
          <cell r="E187">
            <v>434</v>
          </cell>
          <cell r="F187">
            <v>38040</v>
          </cell>
          <cell r="G187">
            <v>18</v>
          </cell>
          <cell r="H187">
            <v>7812</v>
          </cell>
        </row>
        <row r="188">
          <cell r="C188" t="str">
            <v>380258776</v>
          </cell>
          <cell r="D188" t="str">
            <v>ＢＦ＆アミノ酸３Ｐ　</v>
          </cell>
          <cell r="E188">
            <v>793</v>
          </cell>
          <cell r="F188">
            <v>38040</v>
          </cell>
          <cell r="G188">
            <v>18</v>
          </cell>
          <cell r="H188">
            <v>14274</v>
          </cell>
        </row>
        <row r="189">
          <cell r="C189" t="str">
            <v>380258762</v>
          </cell>
          <cell r="D189" t="str">
            <v>ビフ乳酸菌　４Ｐ　　</v>
          </cell>
          <cell r="E189">
            <v>4466</v>
          </cell>
          <cell r="F189">
            <v>38040</v>
          </cell>
          <cell r="G189">
            <v>24</v>
          </cell>
          <cell r="H189">
            <v>107184</v>
          </cell>
        </row>
        <row r="190">
          <cell r="C190" t="str">
            <v>380258763</v>
          </cell>
          <cell r="D190" t="str">
            <v>ビフ乳酸菌ブルベリー</v>
          </cell>
          <cell r="E190">
            <v>4450</v>
          </cell>
          <cell r="F190">
            <v>38040</v>
          </cell>
          <cell r="G190">
            <v>24</v>
          </cell>
          <cell r="H190">
            <v>106800</v>
          </cell>
        </row>
        <row r="191">
          <cell r="C191" t="str">
            <v>380258786</v>
          </cell>
          <cell r="D191" t="str">
            <v>ビフィズス＆アミノ酸</v>
          </cell>
          <cell r="E191">
            <v>343</v>
          </cell>
          <cell r="F191">
            <v>38040</v>
          </cell>
          <cell r="G191">
            <v>9</v>
          </cell>
          <cell r="H191">
            <v>3087</v>
          </cell>
        </row>
        <row r="192">
          <cell r="C192" t="str">
            <v>380258789</v>
          </cell>
          <cell r="D192" t="str">
            <v>万博ＢＦ乳酸菌２００</v>
          </cell>
          <cell r="E192">
            <v>156</v>
          </cell>
          <cell r="F192">
            <v>38040</v>
          </cell>
          <cell r="G192">
            <v>9</v>
          </cell>
          <cell r="H192">
            <v>1404</v>
          </cell>
        </row>
        <row r="193">
          <cell r="C193" t="str">
            <v>380258799</v>
          </cell>
          <cell r="D193" t="str">
            <v>ビフィパワー１２　　</v>
          </cell>
          <cell r="E193">
            <v>611</v>
          </cell>
          <cell r="F193">
            <v>38040</v>
          </cell>
          <cell r="G193">
            <v>12</v>
          </cell>
          <cell r="H193">
            <v>7332</v>
          </cell>
        </row>
        <row r="194">
          <cell r="C194" t="str">
            <v>380258760</v>
          </cell>
          <cell r="D194" t="str">
            <v>ビフィズスＭＢＰ　　</v>
          </cell>
          <cell r="E194">
            <v>609</v>
          </cell>
          <cell r="F194">
            <v>38040</v>
          </cell>
          <cell r="G194">
            <v>18</v>
          </cell>
          <cell r="H194">
            <v>10962</v>
          </cell>
        </row>
        <row r="195">
          <cell r="C195" t="str">
            <v>380258772</v>
          </cell>
          <cell r="D195" t="str">
            <v>ビフィズス乳酸菌５Ｐ</v>
          </cell>
          <cell r="E195">
            <v>410</v>
          </cell>
          <cell r="F195">
            <v>38040</v>
          </cell>
          <cell r="G195">
            <v>30</v>
          </cell>
          <cell r="H195">
            <v>12300</v>
          </cell>
        </row>
        <row r="196">
          <cell r="C196" t="str">
            <v>380258773</v>
          </cell>
          <cell r="D196" t="str">
            <v>ビフ乳酸ブル増量５Ｐ</v>
          </cell>
          <cell r="E196">
            <v>410</v>
          </cell>
          <cell r="F196">
            <v>38040</v>
          </cell>
          <cell r="G196">
            <v>30</v>
          </cell>
          <cell r="H196">
            <v>12300</v>
          </cell>
        </row>
        <row r="197">
          <cell r="C197" t="str">
            <v>380258716</v>
          </cell>
          <cell r="D197" t="str">
            <v>ＨｕｇＨｕｇ　３Ｐ　</v>
          </cell>
          <cell r="E197">
            <v>534</v>
          </cell>
          <cell r="F197">
            <v>38040</v>
          </cell>
          <cell r="G197">
            <v>24</v>
          </cell>
          <cell r="H197">
            <v>12816</v>
          </cell>
        </row>
        <row r="198">
          <cell r="C198" t="str">
            <v>380259587</v>
          </cell>
          <cell r="D198" t="str">
            <v>果実と野菜ののむＹ　</v>
          </cell>
          <cell r="E198">
            <v>636</v>
          </cell>
          <cell r="F198">
            <v>38040</v>
          </cell>
          <cell r="G198">
            <v>9</v>
          </cell>
          <cell r="H198">
            <v>5724</v>
          </cell>
        </row>
        <row r="199">
          <cell r="C199" t="str">
            <v>380268790</v>
          </cell>
          <cell r="D199" t="str">
            <v>ローリーゴールド　　</v>
          </cell>
          <cell r="E199">
            <v>92</v>
          </cell>
          <cell r="F199">
            <v>38041</v>
          </cell>
          <cell r="G199">
            <v>50</v>
          </cell>
          <cell r="H199">
            <v>4600</v>
          </cell>
        </row>
        <row r="200">
          <cell r="C200" t="str">
            <v>380268701</v>
          </cell>
          <cell r="D200" t="str">
            <v>ローリーエース　　　</v>
          </cell>
          <cell r="E200">
            <v>2692</v>
          </cell>
          <cell r="F200">
            <v>38041</v>
          </cell>
          <cell r="G200">
            <v>60</v>
          </cell>
          <cell r="H200">
            <v>161520</v>
          </cell>
        </row>
        <row r="201">
          <cell r="C201" t="str">
            <v>380268709</v>
          </cell>
          <cell r="D201" t="str">
            <v>ローリー１０　　　　</v>
          </cell>
          <cell r="E201">
            <v>292</v>
          </cell>
          <cell r="F201">
            <v>38041</v>
          </cell>
          <cell r="G201">
            <v>50</v>
          </cell>
          <cell r="H201">
            <v>14600</v>
          </cell>
        </row>
        <row r="202">
          <cell r="C202" t="str">
            <v>380268705</v>
          </cell>
          <cell r="D202" t="str">
            <v>乳酸菌工房１０　　　</v>
          </cell>
          <cell r="E202">
            <v>3225</v>
          </cell>
          <cell r="F202">
            <v>38041</v>
          </cell>
          <cell r="G202">
            <v>50</v>
          </cell>
          <cell r="H202">
            <v>161250</v>
          </cell>
        </row>
        <row r="203">
          <cell r="C203" t="str">
            <v>380268732</v>
          </cell>
          <cell r="D203" t="str">
            <v>ＳＶ乳酸菌のめぐみ　</v>
          </cell>
          <cell r="E203">
            <v>981</v>
          </cell>
          <cell r="F203">
            <v>38041</v>
          </cell>
          <cell r="G203">
            <v>50</v>
          </cell>
          <cell r="H203">
            <v>49050</v>
          </cell>
        </row>
        <row r="204">
          <cell r="C204" t="str">
            <v>380268734</v>
          </cell>
          <cell r="D204" t="str">
            <v>ニチリウローリー１０</v>
          </cell>
          <cell r="E204">
            <v>443</v>
          </cell>
          <cell r="F204">
            <v>38041</v>
          </cell>
          <cell r="G204">
            <v>50</v>
          </cell>
          <cell r="H204">
            <v>22150</v>
          </cell>
        </row>
        <row r="205">
          <cell r="C205" t="str">
            <v>380268707</v>
          </cell>
          <cell r="D205" t="str">
            <v>乳酸菌工房８　　　　</v>
          </cell>
          <cell r="E205">
            <v>799</v>
          </cell>
          <cell r="F205">
            <v>38041</v>
          </cell>
          <cell r="G205">
            <v>40</v>
          </cell>
          <cell r="H205">
            <v>31960</v>
          </cell>
        </row>
        <row r="206">
          <cell r="C206" t="str">
            <v>380268703</v>
          </cell>
          <cell r="D206" t="str">
            <v>ローリーエース８　　</v>
          </cell>
          <cell r="E206">
            <v>5220</v>
          </cell>
          <cell r="F206">
            <v>38041</v>
          </cell>
          <cell r="G206">
            <v>40</v>
          </cell>
          <cell r="H206">
            <v>208800</v>
          </cell>
        </row>
        <row r="207">
          <cell r="C207" t="str">
            <v>380268742</v>
          </cell>
          <cell r="D207" t="str">
            <v>ＣＯＯＰ乳酸ＤＲ１０</v>
          </cell>
          <cell r="E207">
            <v>370</v>
          </cell>
          <cell r="F207">
            <v>38041</v>
          </cell>
          <cell r="G207">
            <v>50</v>
          </cell>
          <cell r="H207">
            <v>18500</v>
          </cell>
        </row>
        <row r="208">
          <cell r="C208" t="str">
            <v>380268743</v>
          </cell>
          <cell r="D208" t="str">
            <v>ＣＯＯＰ乳酸ＤＲ１２</v>
          </cell>
          <cell r="E208">
            <v>1800</v>
          </cell>
          <cell r="F208">
            <v>38041</v>
          </cell>
          <cell r="G208">
            <v>60</v>
          </cell>
          <cell r="H208">
            <v>108000</v>
          </cell>
        </row>
        <row r="209">
          <cell r="C209" t="str">
            <v>380268702</v>
          </cell>
          <cell r="D209" t="str">
            <v>ローリーエース＋２　</v>
          </cell>
          <cell r="E209">
            <v>100</v>
          </cell>
          <cell r="F209">
            <v>38041</v>
          </cell>
          <cell r="G209">
            <v>40</v>
          </cell>
          <cell r="H209">
            <v>4000</v>
          </cell>
        </row>
        <row r="210">
          <cell r="C210" t="str">
            <v>380268739</v>
          </cell>
          <cell r="D210" t="str">
            <v>バローローリー１０　</v>
          </cell>
          <cell r="E210">
            <v>40</v>
          </cell>
          <cell r="F210">
            <v>38041</v>
          </cell>
          <cell r="G210">
            <v>50</v>
          </cell>
          <cell r="H210">
            <v>2000</v>
          </cell>
        </row>
        <row r="211">
          <cell r="C211" t="str">
            <v>380268740</v>
          </cell>
          <cell r="D211" t="str">
            <v>得選生活ローリー１０</v>
          </cell>
          <cell r="E211">
            <v>55</v>
          </cell>
          <cell r="F211">
            <v>38041</v>
          </cell>
          <cell r="G211">
            <v>50</v>
          </cell>
          <cell r="H211">
            <v>2750</v>
          </cell>
        </row>
        <row r="212">
          <cell r="C212" t="str">
            <v>380268737</v>
          </cell>
          <cell r="D212" t="str">
            <v>ＣＧＣ乳酸菌飲料　　</v>
          </cell>
          <cell r="E212">
            <v>2387</v>
          </cell>
          <cell r="F212">
            <v>38041</v>
          </cell>
          <cell r="G212">
            <v>60</v>
          </cell>
          <cell r="H212">
            <v>143220</v>
          </cell>
        </row>
        <row r="213">
          <cell r="C213" t="str">
            <v>380268750</v>
          </cell>
          <cell r="D213" t="str">
            <v>ユニーお値打ちパック</v>
          </cell>
          <cell r="E213">
            <v>260</v>
          </cell>
          <cell r="F213">
            <v>38041</v>
          </cell>
          <cell r="G213">
            <v>12</v>
          </cell>
          <cell r="H213">
            <v>3120</v>
          </cell>
        </row>
        <row r="214">
          <cell r="C214" t="str">
            <v>380268710</v>
          </cell>
          <cell r="D214" t="str">
            <v>新・乳酸菌袋詰１５本</v>
          </cell>
          <cell r="E214">
            <v>80</v>
          </cell>
          <cell r="F214">
            <v>38041</v>
          </cell>
          <cell r="G214">
            <v>12</v>
          </cell>
          <cell r="H214">
            <v>960</v>
          </cell>
        </row>
        <row r="215">
          <cell r="C215" t="str">
            <v>380268792</v>
          </cell>
          <cell r="D215" t="str">
            <v>ＮＥＷ快活　　　　　</v>
          </cell>
          <cell r="E215">
            <v>1032</v>
          </cell>
          <cell r="F215">
            <v>38041</v>
          </cell>
          <cell r="G215">
            <v>20</v>
          </cell>
          <cell r="H215">
            <v>20640</v>
          </cell>
        </row>
        <row r="216">
          <cell r="C216" t="str">
            <v>380268794</v>
          </cell>
          <cell r="D216" t="str">
            <v>野菜と乳酸菌　　　　</v>
          </cell>
          <cell r="E216">
            <v>228</v>
          </cell>
          <cell r="F216">
            <v>38041</v>
          </cell>
          <cell r="G216">
            <v>20</v>
          </cell>
          <cell r="H216">
            <v>4560</v>
          </cell>
        </row>
        <row r="217">
          <cell r="C217" t="str">
            <v>380268758</v>
          </cell>
          <cell r="D217" t="str">
            <v>セービングのむＹ３Ｐ</v>
          </cell>
          <cell r="E217">
            <v>424</v>
          </cell>
          <cell r="F217">
            <v>38041</v>
          </cell>
          <cell r="G217">
            <v>18</v>
          </cell>
          <cell r="H217">
            <v>7632</v>
          </cell>
        </row>
        <row r="218">
          <cell r="C218" t="str">
            <v>380268776</v>
          </cell>
          <cell r="D218" t="str">
            <v>ＢＦ＆アミノ酸３Ｐ　</v>
          </cell>
          <cell r="E218">
            <v>325</v>
          </cell>
          <cell r="F218">
            <v>38041</v>
          </cell>
          <cell r="G218">
            <v>18</v>
          </cell>
          <cell r="H218">
            <v>5850</v>
          </cell>
        </row>
        <row r="219">
          <cell r="C219" t="str">
            <v>380268762</v>
          </cell>
          <cell r="D219" t="str">
            <v>ビフ乳酸菌　４Ｐ　　</v>
          </cell>
          <cell r="E219">
            <v>4442</v>
          </cell>
          <cell r="F219">
            <v>38041</v>
          </cell>
          <cell r="G219">
            <v>24</v>
          </cell>
          <cell r="H219">
            <v>106608</v>
          </cell>
        </row>
        <row r="220">
          <cell r="C220" t="str">
            <v>380268763</v>
          </cell>
          <cell r="D220" t="str">
            <v>ビフ乳酸菌ブルベリー</v>
          </cell>
          <cell r="E220">
            <v>4146</v>
          </cell>
          <cell r="F220">
            <v>38041</v>
          </cell>
          <cell r="G220">
            <v>24</v>
          </cell>
          <cell r="H220">
            <v>99504</v>
          </cell>
        </row>
        <row r="221">
          <cell r="C221" t="str">
            <v>380268786</v>
          </cell>
          <cell r="D221" t="str">
            <v>ビフィズス＆アミノ酸</v>
          </cell>
          <cell r="E221">
            <v>448</v>
          </cell>
          <cell r="F221">
            <v>38041</v>
          </cell>
          <cell r="G221">
            <v>9</v>
          </cell>
          <cell r="H221">
            <v>4032</v>
          </cell>
        </row>
        <row r="222">
          <cell r="C222" t="str">
            <v>380268789</v>
          </cell>
          <cell r="D222" t="str">
            <v>万博ＢＦ乳酸菌２００</v>
          </cell>
          <cell r="E222">
            <v>235</v>
          </cell>
          <cell r="F222">
            <v>38041</v>
          </cell>
          <cell r="G222">
            <v>9</v>
          </cell>
          <cell r="H222">
            <v>2115</v>
          </cell>
        </row>
        <row r="223">
          <cell r="C223" t="str">
            <v>380268799</v>
          </cell>
          <cell r="D223" t="str">
            <v>ビフィパワー１２　　</v>
          </cell>
          <cell r="E223">
            <v>752</v>
          </cell>
          <cell r="F223">
            <v>38041</v>
          </cell>
          <cell r="G223">
            <v>12</v>
          </cell>
          <cell r="H223">
            <v>9024</v>
          </cell>
        </row>
        <row r="224">
          <cell r="C224" t="str">
            <v>380268760</v>
          </cell>
          <cell r="D224" t="str">
            <v>ビフィズスＭＢＰ　　</v>
          </cell>
          <cell r="E224">
            <v>691</v>
          </cell>
          <cell r="F224">
            <v>38041</v>
          </cell>
          <cell r="G224">
            <v>18</v>
          </cell>
          <cell r="H224">
            <v>12438</v>
          </cell>
        </row>
        <row r="225">
          <cell r="C225" t="str">
            <v>380268772</v>
          </cell>
          <cell r="D225" t="str">
            <v>ビフィズス乳酸菌５Ｐ</v>
          </cell>
          <cell r="E225">
            <v>239</v>
          </cell>
          <cell r="F225">
            <v>38041</v>
          </cell>
          <cell r="G225">
            <v>30</v>
          </cell>
          <cell r="H225">
            <v>7170</v>
          </cell>
        </row>
        <row r="226">
          <cell r="C226" t="str">
            <v>380268773</v>
          </cell>
          <cell r="D226" t="str">
            <v>ビフ乳酸ブル増量５Ｐ</v>
          </cell>
          <cell r="E226">
            <v>246</v>
          </cell>
          <cell r="F226">
            <v>38041</v>
          </cell>
          <cell r="G226">
            <v>30</v>
          </cell>
          <cell r="H226">
            <v>7380</v>
          </cell>
        </row>
        <row r="227">
          <cell r="C227" t="str">
            <v>380268716</v>
          </cell>
          <cell r="D227" t="str">
            <v>ＨｕｇＨｕｇ　３Ｐ　</v>
          </cell>
          <cell r="E227">
            <v>551</v>
          </cell>
          <cell r="F227">
            <v>38041</v>
          </cell>
          <cell r="G227">
            <v>24</v>
          </cell>
          <cell r="H227">
            <v>13224</v>
          </cell>
        </row>
        <row r="228">
          <cell r="C228" t="str">
            <v>380269587</v>
          </cell>
          <cell r="D228" t="str">
            <v>果実と野菜ののむＹ　</v>
          </cell>
          <cell r="E228">
            <v>680</v>
          </cell>
          <cell r="F228">
            <v>38041</v>
          </cell>
          <cell r="G228">
            <v>9</v>
          </cell>
          <cell r="H228">
            <v>6120</v>
          </cell>
        </row>
        <row r="229">
          <cell r="C229" t="str">
            <v>380278790</v>
          </cell>
          <cell r="D229" t="str">
            <v>ローリーゴールド　　</v>
          </cell>
          <cell r="E229">
            <v>17</v>
          </cell>
          <cell r="F229">
            <v>38042</v>
          </cell>
          <cell r="G229">
            <v>50</v>
          </cell>
          <cell r="H229">
            <v>850</v>
          </cell>
        </row>
        <row r="230">
          <cell r="C230" t="str">
            <v>380278701</v>
          </cell>
          <cell r="D230" t="str">
            <v>ローリーエース　　　</v>
          </cell>
          <cell r="E230">
            <v>2344</v>
          </cell>
          <cell r="F230">
            <v>38042</v>
          </cell>
          <cell r="G230">
            <v>60</v>
          </cell>
          <cell r="H230">
            <v>140640</v>
          </cell>
        </row>
        <row r="231">
          <cell r="C231" t="str">
            <v>380278709</v>
          </cell>
          <cell r="D231" t="str">
            <v>ローリー１０　　　　</v>
          </cell>
          <cell r="E231">
            <v>69</v>
          </cell>
          <cell r="F231">
            <v>38042</v>
          </cell>
          <cell r="G231">
            <v>50</v>
          </cell>
          <cell r="H231">
            <v>3450</v>
          </cell>
        </row>
        <row r="232">
          <cell r="C232" t="str">
            <v>380278705</v>
          </cell>
          <cell r="D232" t="str">
            <v>乳酸菌工房１０　　　</v>
          </cell>
          <cell r="E232">
            <v>2464</v>
          </cell>
          <cell r="F232">
            <v>38042</v>
          </cell>
          <cell r="G232">
            <v>50</v>
          </cell>
          <cell r="H232">
            <v>123200</v>
          </cell>
        </row>
        <row r="233">
          <cell r="C233" t="str">
            <v>380278732</v>
          </cell>
          <cell r="D233" t="str">
            <v>ＳＶ乳酸菌のめぐみ　</v>
          </cell>
          <cell r="E233">
            <v>1098</v>
          </cell>
          <cell r="F233">
            <v>38042</v>
          </cell>
          <cell r="G233">
            <v>50</v>
          </cell>
          <cell r="H233">
            <v>54900</v>
          </cell>
        </row>
        <row r="234">
          <cell r="C234" t="str">
            <v>380278734</v>
          </cell>
          <cell r="D234" t="str">
            <v>ニチリウローリー１０</v>
          </cell>
          <cell r="E234">
            <v>283</v>
          </cell>
          <cell r="F234">
            <v>38042</v>
          </cell>
          <cell r="G234">
            <v>50</v>
          </cell>
          <cell r="H234">
            <v>14150</v>
          </cell>
        </row>
        <row r="235">
          <cell r="C235" t="str">
            <v>380278707</v>
          </cell>
          <cell r="D235" t="str">
            <v>乳酸菌工房８　　　　</v>
          </cell>
          <cell r="E235">
            <v>851</v>
          </cell>
          <cell r="F235">
            <v>38042</v>
          </cell>
          <cell r="G235">
            <v>40</v>
          </cell>
          <cell r="H235">
            <v>34040</v>
          </cell>
        </row>
        <row r="236">
          <cell r="C236" t="str">
            <v>380278703</v>
          </cell>
          <cell r="D236" t="str">
            <v>ローリーエース８　　</v>
          </cell>
          <cell r="E236">
            <v>3800</v>
          </cell>
          <cell r="F236">
            <v>38042</v>
          </cell>
          <cell r="G236">
            <v>40</v>
          </cell>
          <cell r="H236">
            <v>152000</v>
          </cell>
        </row>
        <row r="237">
          <cell r="C237" t="str">
            <v>380278742</v>
          </cell>
          <cell r="D237" t="str">
            <v>ＣＯＯＰ乳酸ＤＲ１０</v>
          </cell>
          <cell r="E237">
            <v>437</v>
          </cell>
          <cell r="F237">
            <v>38042</v>
          </cell>
          <cell r="G237">
            <v>50</v>
          </cell>
          <cell r="H237">
            <v>21850</v>
          </cell>
        </row>
        <row r="238">
          <cell r="C238" t="str">
            <v>380278743</v>
          </cell>
          <cell r="D238" t="str">
            <v>ＣＯＯＰ乳酸ＤＲ１２</v>
          </cell>
          <cell r="E238">
            <v>1472</v>
          </cell>
          <cell r="F238">
            <v>38042</v>
          </cell>
          <cell r="G238">
            <v>60</v>
          </cell>
          <cell r="H238">
            <v>88320</v>
          </cell>
        </row>
        <row r="239">
          <cell r="C239" t="str">
            <v>380278739</v>
          </cell>
          <cell r="D239" t="str">
            <v>バローローリー１０　</v>
          </cell>
          <cell r="E239">
            <v>63</v>
          </cell>
          <cell r="F239">
            <v>38042</v>
          </cell>
          <cell r="G239">
            <v>50</v>
          </cell>
          <cell r="H239">
            <v>3150</v>
          </cell>
        </row>
        <row r="240">
          <cell r="C240" t="str">
            <v>380278740</v>
          </cell>
          <cell r="D240" t="str">
            <v>得選生活ローリー１０</v>
          </cell>
          <cell r="E240">
            <v>56</v>
          </cell>
          <cell r="F240">
            <v>38042</v>
          </cell>
          <cell r="G240">
            <v>50</v>
          </cell>
          <cell r="H240">
            <v>2800</v>
          </cell>
        </row>
        <row r="241">
          <cell r="C241" t="str">
            <v>380278737</v>
          </cell>
          <cell r="D241" t="str">
            <v>ＣＧＣ乳酸菌飲料　　</v>
          </cell>
          <cell r="E241">
            <v>2124</v>
          </cell>
          <cell r="F241">
            <v>38042</v>
          </cell>
          <cell r="G241">
            <v>60</v>
          </cell>
          <cell r="H241">
            <v>127440</v>
          </cell>
        </row>
        <row r="242">
          <cell r="C242" t="str">
            <v>380278750</v>
          </cell>
          <cell r="D242" t="str">
            <v>ユニーお値打ちパック</v>
          </cell>
          <cell r="E242">
            <v>270</v>
          </cell>
          <cell r="F242">
            <v>38042</v>
          </cell>
          <cell r="G242">
            <v>12</v>
          </cell>
          <cell r="H242">
            <v>3240</v>
          </cell>
        </row>
        <row r="243">
          <cell r="C243" t="str">
            <v>380278710</v>
          </cell>
          <cell r="D243" t="str">
            <v>新・乳酸菌袋詰１５本</v>
          </cell>
          <cell r="E243">
            <v>140</v>
          </cell>
          <cell r="F243">
            <v>38042</v>
          </cell>
          <cell r="G243">
            <v>12</v>
          </cell>
          <cell r="H243">
            <v>1680</v>
          </cell>
        </row>
        <row r="244">
          <cell r="C244" t="str">
            <v>380278792</v>
          </cell>
          <cell r="D244" t="str">
            <v>ＮＥＷ快活　　　　　</v>
          </cell>
          <cell r="E244">
            <v>651</v>
          </cell>
          <cell r="F244">
            <v>38042</v>
          </cell>
          <cell r="G244">
            <v>20</v>
          </cell>
          <cell r="H244">
            <v>13020</v>
          </cell>
        </row>
        <row r="245">
          <cell r="C245" t="str">
            <v>380278794</v>
          </cell>
          <cell r="D245" t="str">
            <v>野菜と乳酸菌　　　　</v>
          </cell>
          <cell r="E245">
            <v>138</v>
          </cell>
          <cell r="F245">
            <v>38042</v>
          </cell>
          <cell r="G245">
            <v>20</v>
          </cell>
          <cell r="H245">
            <v>2760</v>
          </cell>
        </row>
        <row r="246">
          <cell r="C246" t="str">
            <v>380278758</v>
          </cell>
          <cell r="D246" t="str">
            <v>セービングのむＹ３Ｐ</v>
          </cell>
          <cell r="E246">
            <v>412</v>
          </cell>
          <cell r="F246">
            <v>38042</v>
          </cell>
          <cell r="G246">
            <v>18</v>
          </cell>
          <cell r="H246">
            <v>7416</v>
          </cell>
        </row>
        <row r="247">
          <cell r="C247" t="str">
            <v>380278776</v>
          </cell>
          <cell r="D247" t="str">
            <v>ＢＦ＆アミノ酸３Ｐ　</v>
          </cell>
          <cell r="E247">
            <v>286</v>
          </cell>
          <cell r="F247">
            <v>38042</v>
          </cell>
          <cell r="G247">
            <v>18</v>
          </cell>
          <cell r="H247">
            <v>5148</v>
          </cell>
        </row>
        <row r="248">
          <cell r="C248" t="str">
            <v>380278762</v>
          </cell>
          <cell r="D248" t="str">
            <v>ビフ乳酸菌　４Ｐ　　</v>
          </cell>
          <cell r="E248">
            <v>4322</v>
          </cell>
          <cell r="F248">
            <v>38042</v>
          </cell>
          <cell r="G248">
            <v>24</v>
          </cell>
          <cell r="H248">
            <v>103728</v>
          </cell>
        </row>
        <row r="249">
          <cell r="C249" t="str">
            <v>380278763</v>
          </cell>
          <cell r="D249" t="str">
            <v>ビフ乳酸菌ブルベリー</v>
          </cell>
          <cell r="E249">
            <v>4352</v>
          </cell>
          <cell r="F249">
            <v>38042</v>
          </cell>
          <cell r="G249">
            <v>24</v>
          </cell>
          <cell r="H249">
            <v>104448</v>
          </cell>
        </row>
        <row r="250">
          <cell r="C250" t="str">
            <v>380278786</v>
          </cell>
          <cell r="D250" t="str">
            <v>ビフィズス＆アミノ酸</v>
          </cell>
          <cell r="E250">
            <v>368</v>
          </cell>
          <cell r="F250">
            <v>38042</v>
          </cell>
          <cell r="G250">
            <v>9</v>
          </cell>
          <cell r="H250">
            <v>3312</v>
          </cell>
        </row>
        <row r="251">
          <cell r="C251" t="str">
            <v>380278789</v>
          </cell>
          <cell r="D251" t="str">
            <v>万博ＢＦ乳酸菌２００</v>
          </cell>
          <cell r="E251">
            <v>238</v>
          </cell>
          <cell r="F251">
            <v>38042</v>
          </cell>
          <cell r="G251">
            <v>9</v>
          </cell>
          <cell r="H251">
            <v>2142</v>
          </cell>
        </row>
        <row r="252">
          <cell r="C252" t="str">
            <v>380278799</v>
          </cell>
          <cell r="D252" t="str">
            <v>ビフィパワー１２　　</v>
          </cell>
          <cell r="E252">
            <v>582</v>
          </cell>
          <cell r="F252">
            <v>38042</v>
          </cell>
          <cell r="G252">
            <v>12</v>
          </cell>
          <cell r="H252">
            <v>6984</v>
          </cell>
        </row>
        <row r="253">
          <cell r="C253" t="str">
            <v>380278760</v>
          </cell>
          <cell r="D253" t="str">
            <v>ビフィズスＭＢＰ　　</v>
          </cell>
          <cell r="E253">
            <v>662</v>
          </cell>
          <cell r="F253">
            <v>38042</v>
          </cell>
          <cell r="G253">
            <v>18</v>
          </cell>
          <cell r="H253">
            <v>11916</v>
          </cell>
        </row>
        <row r="254">
          <cell r="C254" t="str">
            <v>380278772</v>
          </cell>
          <cell r="D254" t="str">
            <v>ビフィズス乳酸菌５Ｐ</v>
          </cell>
          <cell r="E254">
            <v>70</v>
          </cell>
          <cell r="F254">
            <v>38042</v>
          </cell>
          <cell r="G254">
            <v>30</v>
          </cell>
          <cell r="H254">
            <v>2100</v>
          </cell>
        </row>
        <row r="255">
          <cell r="C255" t="str">
            <v>380278773</v>
          </cell>
          <cell r="D255" t="str">
            <v>ビフ乳酸ブル増量５Ｐ</v>
          </cell>
          <cell r="E255">
            <v>70</v>
          </cell>
          <cell r="F255">
            <v>38042</v>
          </cell>
          <cell r="G255">
            <v>30</v>
          </cell>
          <cell r="H255">
            <v>2100</v>
          </cell>
        </row>
        <row r="256">
          <cell r="C256" t="str">
            <v>380278716</v>
          </cell>
          <cell r="D256" t="str">
            <v>ＨｕｇＨｕｇ　３Ｐ　</v>
          </cell>
          <cell r="E256">
            <v>718</v>
          </cell>
          <cell r="F256">
            <v>38042</v>
          </cell>
          <cell r="G256">
            <v>24</v>
          </cell>
          <cell r="H256">
            <v>17232</v>
          </cell>
        </row>
        <row r="257">
          <cell r="C257" t="str">
            <v>380279587</v>
          </cell>
          <cell r="D257" t="str">
            <v>果実と野菜ののむＹ　</v>
          </cell>
          <cell r="E257">
            <v>822</v>
          </cell>
          <cell r="F257">
            <v>38042</v>
          </cell>
          <cell r="G257">
            <v>9</v>
          </cell>
          <cell r="H257">
            <v>7398</v>
          </cell>
        </row>
        <row r="258">
          <cell r="C258" t="str">
            <v>380288790</v>
          </cell>
          <cell r="D258" t="str">
            <v>ローリーゴールド　　</v>
          </cell>
          <cell r="E258">
            <v>33</v>
          </cell>
          <cell r="F258">
            <v>38043</v>
          </cell>
          <cell r="G258">
            <v>50</v>
          </cell>
          <cell r="H258">
            <v>1650</v>
          </cell>
        </row>
        <row r="259">
          <cell r="C259" t="str">
            <v>380288701</v>
          </cell>
          <cell r="D259" t="str">
            <v>ローリーエース　　　</v>
          </cell>
          <cell r="E259">
            <v>2461</v>
          </cell>
          <cell r="F259">
            <v>38043</v>
          </cell>
          <cell r="G259">
            <v>60</v>
          </cell>
          <cell r="H259">
            <v>147660</v>
          </cell>
        </row>
        <row r="260">
          <cell r="C260" t="str">
            <v>380288709</v>
          </cell>
          <cell r="D260" t="str">
            <v>ローリー１０　　　　</v>
          </cell>
          <cell r="E260">
            <v>345</v>
          </cell>
          <cell r="F260">
            <v>38043</v>
          </cell>
          <cell r="G260">
            <v>50</v>
          </cell>
          <cell r="H260">
            <v>17250</v>
          </cell>
        </row>
        <row r="261">
          <cell r="C261" t="str">
            <v>380288705</v>
          </cell>
          <cell r="D261" t="str">
            <v>乳酸菌工房１０　　　</v>
          </cell>
          <cell r="E261">
            <v>1797</v>
          </cell>
          <cell r="F261">
            <v>38043</v>
          </cell>
          <cell r="G261">
            <v>50</v>
          </cell>
          <cell r="H261">
            <v>89850</v>
          </cell>
        </row>
        <row r="262">
          <cell r="C262" t="str">
            <v>380288732</v>
          </cell>
          <cell r="D262" t="str">
            <v>ＳＶ乳酸菌のめぐみ　</v>
          </cell>
          <cell r="E262">
            <v>1185</v>
          </cell>
          <cell r="F262">
            <v>38043</v>
          </cell>
          <cell r="G262">
            <v>50</v>
          </cell>
          <cell r="H262">
            <v>59250</v>
          </cell>
        </row>
        <row r="263">
          <cell r="C263" t="str">
            <v>380288734</v>
          </cell>
          <cell r="D263" t="str">
            <v>ニチリウローリー１０</v>
          </cell>
          <cell r="E263">
            <v>476</v>
          </cell>
          <cell r="F263">
            <v>38043</v>
          </cell>
          <cell r="G263">
            <v>50</v>
          </cell>
          <cell r="H263">
            <v>23800</v>
          </cell>
        </row>
        <row r="264">
          <cell r="C264" t="str">
            <v>380288707</v>
          </cell>
          <cell r="D264" t="str">
            <v>乳酸菌工房８　　　　</v>
          </cell>
          <cell r="E264">
            <v>1182</v>
          </cell>
          <cell r="F264">
            <v>38043</v>
          </cell>
          <cell r="G264">
            <v>40</v>
          </cell>
          <cell r="H264">
            <v>47280</v>
          </cell>
        </row>
        <row r="265">
          <cell r="C265" t="str">
            <v>380288703</v>
          </cell>
          <cell r="D265" t="str">
            <v>ローリーエース８　　</v>
          </cell>
          <cell r="E265">
            <v>3878</v>
          </cell>
          <cell r="F265">
            <v>38043</v>
          </cell>
          <cell r="G265">
            <v>40</v>
          </cell>
          <cell r="H265">
            <v>155120</v>
          </cell>
        </row>
        <row r="266">
          <cell r="C266" t="str">
            <v>380288742</v>
          </cell>
          <cell r="D266" t="str">
            <v>ＣＯＯＰ乳酸ＤＲ１０</v>
          </cell>
          <cell r="E266">
            <v>76</v>
          </cell>
          <cell r="F266">
            <v>38043</v>
          </cell>
          <cell r="G266">
            <v>50</v>
          </cell>
          <cell r="H266">
            <v>3800</v>
          </cell>
        </row>
        <row r="267">
          <cell r="C267" t="str">
            <v>380288743</v>
          </cell>
          <cell r="D267" t="str">
            <v>ＣＯＯＰ乳酸ＤＲ１２</v>
          </cell>
          <cell r="E267">
            <v>581</v>
          </cell>
          <cell r="F267">
            <v>38043</v>
          </cell>
          <cell r="G267">
            <v>60</v>
          </cell>
          <cell r="H267">
            <v>34860</v>
          </cell>
        </row>
        <row r="268">
          <cell r="C268" t="str">
            <v>380288702</v>
          </cell>
          <cell r="D268" t="str">
            <v>ローリーエース＋２　</v>
          </cell>
          <cell r="E268">
            <v>1110</v>
          </cell>
          <cell r="F268">
            <v>38043</v>
          </cell>
          <cell r="G268">
            <v>40</v>
          </cell>
          <cell r="H268">
            <v>44400</v>
          </cell>
        </row>
        <row r="269">
          <cell r="C269" t="str">
            <v>380288739</v>
          </cell>
          <cell r="D269" t="str">
            <v>バローローリー１０　</v>
          </cell>
          <cell r="E269">
            <v>63</v>
          </cell>
          <cell r="F269">
            <v>38043</v>
          </cell>
          <cell r="G269">
            <v>50</v>
          </cell>
          <cell r="H269">
            <v>3150</v>
          </cell>
        </row>
        <row r="270">
          <cell r="C270" t="str">
            <v>380288740</v>
          </cell>
          <cell r="D270" t="str">
            <v>得選生活ローリー１０</v>
          </cell>
          <cell r="E270">
            <v>28</v>
          </cell>
          <cell r="F270">
            <v>38043</v>
          </cell>
          <cell r="G270">
            <v>50</v>
          </cell>
          <cell r="H270">
            <v>1400</v>
          </cell>
        </row>
        <row r="271">
          <cell r="C271" t="str">
            <v>380288737</v>
          </cell>
          <cell r="D271" t="str">
            <v>ＣＧＣ乳酸菌飲料　　</v>
          </cell>
          <cell r="E271">
            <v>2695</v>
          </cell>
          <cell r="F271">
            <v>38043</v>
          </cell>
          <cell r="G271">
            <v>60</v>
          </cell>
          <cell r="H271">
            <v>161700</v>
          </cell>
        </row>
        <row r="272">
          <cell r="C272" t="str">
            <v>380288750</v>
          </cell>
          <cell r="D272" t="str">
            <v>ユニーお値打ちパック</v>
          </cell>
          <cell r="E272">
            <v>490</v>
          </cell>
          <cell r="F272">
            <v>38043</v>
          </cell>
          <cell r="G272">
            <v>12</v>
          </cell>
          <cell r="H272">
            <v>5880</v>
          </cell>
        </row>
        <row r="273">
          <cell r="C273" t="str">
            <v>380288710</v>
          </cell>
          <cell r="D273" t="str">
            <v>新・乳酸菌袋詰１５本</v>
          </cell>
          <cell r="E273">
            <v>260</v>
          </cell>
          <cell r="F273">
            <v>38043</v>
          </cell>
          <cell r="G273">
            <v>12</v>
          </cell>
          <cell r="H273">
            <v>3120</v>
          </cell>
        </row>
        <row r="274">
          <cell r="C274" t="str">
            <v>380288792</v>
          </cell>
          <cell r="D274" t="str">
            <v>ＮＥＷ快活　　　　　</v>
          </cell>
          <cell r="E274">
            <v>651</v>
          </cell>
          <cell r="F274">
            <v>38043</v>
          </cell>
          <cell r="G274">
            <v>20</v>
          </cell>
          <cell r="H274">
            <v>13020</v>
          </cell>
        </row>
        <row r="275">
          <cell r="C275" t="str">
            <v>380288794</v>
          </cell>
          <cell r="D275" t="str">
            <v>野菜と乳酸菌　　　　</v>
          </cell>
          <cell r="E275">
            <v>154</v>
          </cell>
          <cell r="F275">
            <v>38043</v>
          </cell>
          <cell r="G275">
            <v>20</v>
          </cell>
          <cell r="H275">
            <v>3080</v>
          </cell>
        </row>
        <row r="276">
          <cell r="C276" t="str">
            <v>380288758</v>
          </cell>
          <cell r="D276" t="str">
            <v>セービングのむＹ３Ｐ</v>
          </cell>
          <cell r="E276">
            <v>423</v>
          </cell>
          <cell r="F276">
            <v>38043</v>
          </cell>
          <cell r="G276">
            <v>18</v>
          </cell>
          <cell r="H276">
            <v>7614</v>
          </cell>
        </row>
        <row r="277">
          <cell r="C277" t="str">
            <v>380288776</v>
          </cell>
          <cell r="D277" t="str">
            <v>ＢＦ＆アミノ酸３Ｐ　</v>
          </cell>
          <cell r="E277">
            <v>258</v>
          </cell>
          <cell r="F277">
            <v>38043</v>
          </cell>
          <cell r="G277">
            <v>18</v>
          </cell>
          <cell r="H277">
            <v>4644</v>
          </cell>
        </row>
        <row r="278">
          <cell r="C278" t="str">
            <v>380288762</v>
          </cell>
          <cell r="D278" t="str">
            <v>ビフ乳酸菌　４Ｐ　　</v>
          </cell>
          <cell r="E278">
            <v>3735</v>
          </cell>
          <cell r="F278">
            <v>38043</v>
          </cell>
          <cell r="G278">
            <v>24</v>
          </cell>
          <cell r="H278">
            <v>89640</v>
          </cell>
        </row>
        <row r="279">
          <cell r="C279" t="str">
            <v>380288763</v>
          </cell>
          <cell r="D279" t="str">
            <v>ビフ乳酸菌ブルベリー</v>
          </cell>
          <cell r="E279">
            <v>4122</v>
          </cell>
          <cell r="F279">
            <v>38043</v>
          </cell>
          <cell r="G279">
            <v>24</v>
          </cell>
          <cell r="H279">
            <v>98928</v>
          </cell>
        </row>
        <row r="280">
          <cell r="C280" t="str">
            <v>380288786</v>
          </cell>
          <cell r="D280" t="str">
            <v>ビフィズス＆アミノ酸</v>
          </cell>
          <cell r="E280">
            <v>442</v>
          </cell>
          <cell r="F280">
            <v>38043</v>
          </cell>
          <cell r="G280">
            <v>9</v>
          </cell>
          <cell r="H280">
            <v>3978</v>
          </cell>
        </row>
        <row r="281">
          <cell r="C281" t="str">
            <v>380288789</v>
          </cell>
          <cell r="D281" t="str">
            <v>万博ＢＦ乳酸菌２００</v>
          </cell>
          <cell r="E281">
            <v>173</v>
          </cell>
          <cell r="F281">
            <v>38043</v>
          </cell>
          <cell r="G281">
            <v>9</v>
          </cell>
          <cell r="H281">
            <v>1557</v>
          </cell>
        </row>
        <row r="282">
          <cell r="C282" t="str">
            <v>380288799</v>
          </cell>
          <cell r="D282" t="str">
            <v>ビフィパワー１２　　</v>
          </cell>
          <cell r="E282">
            <v>454</v>
          </cell>
          <cell r="F282">
            <v>38043</v>
          </cell>
          <cell r="G282">
            <v>12</v>
          </cell>
          <cell r="H282">
            <v>5448</v>
          </cell>
        </row>
        <row r="283">
          <cell r="C283" t="str">
            <v>380288760</v>
          </cell>
          <cell r="D283" t="str">
            <v>ビフィズスＭＢＰ　　</v>
          </cell>
          <cell r="E283">
            <v>689</v>
          </cell>
          <cell r="F283">
            <v>38043</v>
          </cell>
          <cell r="G283">
            <v>18</v>
          </cell>
          <cell r="H283">
            <v>12402</v>
          </cell>
        </row>
        <row r="284">
          <cell r="C284" t="str">
            <v>380288716</v>
          </cell>
          <cell r="D284" t="str">
            <v>ＨｕｇＨｕｇ　３Ｐ　</v>
          </cell>
          <cell r="E284">
            <v>460</v>
          </cell>
          <cell r="F284">
            <v>38043</v>
          </cell>
          <cell r="G284">
            <v>24</v>
          </cell>
          <cell r="H284">
            <v>11040</v>
          </cell>
        </row>
        <row r="285">
          <cell r="C285" t="str">
            <v>380289587</v>
          </cell>
          <cell r="D285" t="str">
            <v>果実と野菜ののむＹ　</v>
          </cell>
          <cell r="E285">
            <v>734</v>
          </cell>
          <cell r="F285">
            <v>38043</v>
          </cell>
          <cell r="G285">
            <v>9</v>
          </cell>
          <cell r="H285">
            <v>6606</v>
          </cell>
        </row>
        <row r="286">
          <cell r="C286" t="str">
            <v>380298790</v>
          </cell>
          <cell r="D286" t="str">
            <v>ローリーゴールド　　</v>
          </cell>
          <cell r="E286">
            <v>65</v>
          </cell>
          <cell r="F286">
            <v>38044</v>
          </cell>
          <cell r="G286">
            <v>50</v>
          </cell>
          <cell r="H286">
            <v>3250</v>
          </cell>
        </row>
        <row r="287">
          <cell r="C287" t="str">
            <v>380298701</v>
          </cell>
          <cell r="D287" t="str">
            <v>ローリーエース　　　</v>
          </cell>
          <cell r="E287">
            <v>1845</v>
          </cell>
          <cell r="F287">
            <v>38044</v>
          </cell>
          <cell r="G287">
            <v>60</v>
          </cell>
          <cell r="H287">
            <v>110700</v>
          </cell>
        </row>
        <row r="288">
          <cell r="C288" t="str">
            <v>380298709</v>
          </cell>
          <cell r="D288" t="str">
            <v>ローリー１０　　　　</v>
          </cell>
          <cell r="E288">
            <v>157</v>
          </cell>
          <cell r="F288">
            <v>38044</v>
          </cell>
          <cell r="G288">
            <v>50</v>
          </cell>
          <cell r="H288">
            <v>7850</v>
          </cell>
        </row>
        <row r="289">
          <cell r="C289" t="str">
            <v>380298705</v>
          </cell>
          <cell r="D289" t="str">
            <v>乳酸菌工房１０　　　</v>
          </cell>
          <cell r="E289">
            <v>1564</v>
          </cell>
          <cell r="F289">
            <v>38044</v>
          </cell>
          <cell r="G289">
            <v>50</v>
          </cell>
          <cell r="H289">
            <v>78200</v>
          </cell>
        </row>
        <row r="290">
          <cell r="C290" t="str">
            <v>380298732</v>
          </cell>
          <cell r="D290" t="str">
            <v>ＳＶ乳酸菌のめぐみ　</v>
          </cell>
          <cell r="E290">
            <v>840</v>
          </cell>
          <cell r="F290">
            <v>38044</v>
          </cell>
          <cell r="G290">
            <v>50</v>
          </cell>
          <cell r="H290">
            <v>42000</v>
          </cell>
        </row>
        <row r="291">
          <cell r="C291" t="str">
            <v>380298734</v>
          </cell>
          <cell r="D291" t="str">
            <v>ニチリウローリー１０</v>
          </cell>
          <cell r="E291">
            <v>874</v>
          </cell>
          <cell r="F291">
            <v>38044</v>
          </cell>
          <cell r="G291">
            <v>50</v>
          </cell>
          <cell r="H291">
            <v>43700</v>
          </cell>
        </row>
        <row r="292">
          <cell r="C292" t="str">
            <v>380298707</v>
          </cell>
          <cell r="D292" t="str">
            <v>乳酸菌工房８　　　　</v>
          </cell>
          <cell r="E292">
            <v>900</v>
          </cell>
          <cell r="F292">
            <v>38044</v>
          </cell>
          <cell r="G292">
            <v>40</v>
          </cell>
          <cell r="H292">
            <v>36000</v>
          </cell>
        </row>
        <row r="293">
          <cell r="C293" t="str">
            <v>380298703</v>
          </cell>
          <cell r="D293" t="str">
            <v>ローリーエース８　　</v>
          </cell>
          <cell r="E293">
            <v>3281</v>
          </cell>
          <cell r="F293">
            <v>38044</v>
          </cell>
          <cell r="G293">
            <v>40</v>
          </cell>
          <cell r="H293">
            <v>131240</v>
          </cell>
        </row>
        <row r="294">
          <cell r="C294" t="str">
            <v>380298742</v>
          </cell>
          <cell r="D294" t="str">
            <v>ＣＯＯＰ乳酸ＤＲ１０</v>
          </cell>
          <cell r="E294">
            <v>233</v>
          </cell>
          <cell r="F294">
            <v>38044</v>
          </cell>
          <cell r="G294">
            <v>50</v>
          </cell>
          <cell r="H294">
            <v>11650</v>
          </cell>
        </row>
        <row r="295">
          <cell r="C295" t="str">
            <v>380298743</v>
          </cell>
          <cell r="D295" t="str">
            <v>ＣＯＯＰ乳酸ＤＲ１２</v>
          </cell>
          <cell r="E295">
            <v>489</v>
          </cell>
          <cell r="F295">
            <v>38044</v>
          </cell>
          <cell r="G295">
            <v>60</v>
          </cell>
          <cell r="H295">
            <v>29340</v>
          </cell>
        </row>
        <row r="296">
          <cell r="C296" t="str">
            <v>380298702</v>
          </cell>
          <cell r="D296" t="str">
            <v>ローリーエース＋２　</v>
          </cell>
          <cell r="E296">
            <v>190</v>
          </cell>
          <cell r="F296">
            <v>38044</v>
          </cell>
          <cell r="G296">
            <v>40</v>
          </cell>
          <cell r="H296">
            <v>7600</v>
          </cell>
        </row>
        <row r="297">
          <cell r="C297" t="str">
            <v>380298739</v>
          </cell>
          <cell r="D297" t="str">
            <v>バローローリー１０　</v>
          </cell>
          <cell r="E297">
            <v>41</v>
          </cell>
          <cell r="F297">
            <v>38044</v>
          </cell>
          <cell r="G297">
            <v>50</v>
          </cell>
          <cell r="H297">
            <v>2050</v>
          </cell>
        </row>
        <row r="298">
          <cell r="C298" t="str">
            <v>380298740</v>
          </cell>
          <cell r="D298" t="str">
            <v>得選生活ローリー１０</v>
          </cell>
          <cell r="E298">
            <v>50</v>
          </cell>
          <cell r="F298">
            <v>38044</v>
          </cell>
          <cell r="G298">
            <v>50</v>
          </cell>
          <cell r="H298">
            <v>2500</v>
          </cell>
        </row>
        <row r="299">
          <cell r="C299" t="str">
            <v>380298737</v>
          </cell>
          <cell r="D299" t="str">
            <v>ＣＧＣ乳酸菌飲料　　</v>
          </cell>
          <cell r="E299">
            <v>2139</v>
          </cell>
          <cell r="F299">
            <v>38044</v>
          </cell>
          <cell r="G299">
            <v>60</v>
          </cell>
          <cell r="H299">
            <v>128340</v>
          </cell>
        </row>
        <row r="300">
          <cell r="C300" t="str">
            <v>380298792</v>
          </cell>
          <cell r="D300" t="str">
            <v>ＮＥＷ快活　　　　　</v>
          </cell>
          <cell r="E300">
            <v>1052</v>
          </cell>
          <cell r="F300">
            <v>38044</v>
          </cell>
          <cell r="G300">
            <v>20</v>
          </cell>
          <cell r="H300">
            <v>21040</v>
          </cell>
        </row>
        <row r="301">
          <cell r="C301" t="str">
            <v>380298794</v>
          </cell>
          <cell r="D301" t="str">
            <v>野菜と乳酸菌　　　　</v>
          </cell>
          <cell r="E301">
            <v>212</v>
          </cell>
          <cell r="F301">
            <v>38044</v>
          </cell>
          <cell r="G301">
            <v>20</v>
          </cell>
          <cell r="H301">
            <v>4240</v>
          </cell>
        </row>
        <row r="302">
          <cell r="C302" t="str">
            <v>380298758</v>
          </cell>
          <cell r="D302" t="str">
            <v>セービングのむＹ３Ｐ</v>
          </cell>
          <cell r="E302">
            <v>414</v>
          </cell>
          <cell r="F302">
            <v>38044</v>
          </cell>
          <cell r="G302">
            <v>18</v>
          </cell>
          <cell r="H302">
            <v>7452</v>
          </cell>
        </row>
        <row r="303">
          <cell r="C303" t="str">
            <v>380298776</v>
          </cell>
          <cell r="D303" t="str">
            <v>ＢＦ＆アミノ酸３Ｐ　</v>
          </cell>
          <cell r="E303">
            <v>386</v>
          </cell>
          <cell r="F303">
            <v>38044</v>
          </cell>
          <cell r="G303">
            <v>18</v>
          </cell>
          <cell r="H303">
            <v>6948</v>
          </cell>
        </row>
        <row r="304">
          <cell r="C304" t="str">
            <v>380298762</v>
          </cell>
          <cell r="D304" t="str">
            <v>ビフ乳酸菌　４Ｐ　　</v>
          </cell>
          <cell r="E304">
            <v>4525</v>
          </cell>
          <cell r="F304">
            <v>38044</v>
          </cell>
          <cell r="G304">
            <v>24</v>
          </cell>
          <cell r="H304">
            <v>108600</v>
          </cell>
        </row>
        <row r="305">
          <cell r="C305" t="str">
            <v>380298763</v>
          </cell>
          <cell r="D305" t="str">
            <v>ビフ乳酸菌ブルベリー</v>
          </cell>
          <cell r="E305">
            <v>4404</v>
          </cell>
          <cell r="F305">
            <v>38044</v>
          </cell>
          <cell r="G305">
            <v>24</v>
          </cell>
          <cell r="H305">
            <v>105696</v>
          </cell>
        </row>
        <row r="306">
          <cell r="C306" t="str">
            <v>380298786</v>
          </cell>
          <cell r="D306" t="str">
            <v>ビフィズス＆アミノ酸</v>
          </cell>
          <cell r="E306">
            <v>460</v>
          </cell>
          <cell r="F306">
            <v>38044</v>
          </cell>
          <cell r="G306">
            <v>9</v>
          </cell>
          <cell r="H306">
            <v>4140</v>
          </cell>
        </row>
        <row r="307">
          <cell r="C307" t="str">
            <v>380298789</v>
          </cell>
          <cell r="D307" t="str">
            <v>万博ＢＦ乳酸菌２００</v>
          </cell>
          <cell r="E307">
            <v>217</v>
          </cell>
          <cell r="F307">
            <v>38044</v>
          </cell>
          <cell r="G307">
            <v>9</v>
          </cell>
          <cell r="H307">
            <v>1953</v>
          </cell>
        </row>
        <row r="308">
          <cell r="C308" t="str">
            <v>380298799</v>
          </cell>
          <cell r="D308" t="str">
            <v>ビフィパワー１２　　</v>
          </cell>
          <cell r="E308">
            <v>767</v>
          </cell>
          <cell r="F308">
            <v>38044</v>
          </cell>
          <cell r="G308">
            <v>12</v>
          </cell>
          <cell r="H308">
            <v>9204</v>
          </cell>
        </row>
        <row r="309">
          <cell r="C309" t="str">
            <v>380298760</v>
          </cell>
          <cell r="D309" t="str">
            <v>ビフィズスＭＢＰ　　</v>
          </cell>
          <cell r="E309">
            <v>598</v>
          </cell>
          <cell r="F309">
            <v>38044</v>
          </cell>
          <cell r="G309">
            <v>18</v>
          </cell>
          <cell r="H309">
            <v>10764</v>
          </cell>
        </row>
        <row r="310">
          <cell r="C310" t="str">
            <v>380298716</v>
          </cell>
          <cell r="D310" t="str">
            <v>ＨｕｇＨｕｇ　３Ｐ　</v>
          </cell>
          <cell r="E310">
            <v>576</v>
          </cell>
          <cell r="F310">
            <v>38044</v>
          </cell>
          <cell r="G310">
            <v>24</v>
          </cell>
          <cell r="H310">
            <v>13824</v>
          </cell>
        </row>
        <row r="311">
          <cell r="C311" t="str">
            <v>380299587</v>
          </cell>
          <cell r="D311" t="str">
            <v>果実と野菜ののむＹ　</v>
          </cell>
          <cell r="E311">
            <v>693</v>
          </cell>
          <cell r="F311">
            <v>38044</v>
          </cell>
          <cell r="G311">
            <v>9</v>
          </cell>
          <cell r="H311">
            <v>6237</v>
          </cell>
        </row>
        <row r="312">
          <cell r="C312" t="str">
            <v>380308790</v>
          </cell>
          <cell r="D312" t="str">
            <v>ローリーゴールド　　</v>
          </cell>
          <cell r="E312">
            <v>53</v>
          </cell>
          <cell r="F312">
            <v>38045</v>
          </cell>
          <cell r="G312">
            <v>50</v>
          </cell>
          <cell r="H312">
            <v>2650</v>
          </cell>
        </row>
        <row r="313">
          <cell r="C313" t="str">
            <v>380308701</v>
          </cell>
          <cell r="D313" t="str">
            <v>ローリーエース　　　</v>
          </cell>
          <cell r="E313">
            <v>4473</v>
          </cell>
          <cell r="F313">
            <v>38045</v>
          </cell>
          <cell r="G313">
            <v>60</v>
          </cell>
          <cell r="H313">
            <v>268380</v>
          </cell>
        </row>
        <row r="314">
          <cell r="C314" t="str">
            <v>380308709</v>
          </cell>
          <cell r="D314" t="str">
            <v>ローリー１０　　　　</v>
          </cell>
          <cell r="E314">
            <v>668</v>
          </cell>
          <cell r="F314">
            <v>38045</v>
          </cell>
          <cell r="G314">
            <v>50</v>
          </cell>
          <cell r="H314">
            <v>33400</v>
          </cell>
        </row>
        <row r="315">
          <cell r="C315" t="str">
            <v>380308705</v>
          </cell>
          <cell r="D315" t="str">
            <v>乳酸菌工房１０　　　</v>
          </cell>
          <cell r="E315">
            <v>3133</v>
          </cell>
          <cell r="F315">
            <v>38045</v>
          </cell>
          <cell r="G315">
            <v>50</v>
          </cell>
          <cell r="H315">
            <v>156650</v>
          </cell>
        </row>
        <row r="316">
          <cell r="C316" t="str">
            <v>380308732</v>
          </cell>
          <cell r="D316" t="str">
            <v>ＳＶ乳酸菌のめぐみ　</v>
          </cell>
          <cell r="E316">
            <v>2169</v>
          </cell>
          <cell r="F316">
            <v>38045</v>
          </cell>
          <cell r="G316">
            <v>50</v>
          </cell>
          <cell r="H316">
            <v>108450</v>
          </cell>
        </row>
        <row r="317">
          <cell r="C317" t="str">
            <v>380308734</v>
          </cell>
          <cell r="D317" t="str">
            <v>ニチリウローリー１０</v>
          </cell>
          <cell r="E317">
            <v>819</v>
          </cell>
          <cell r="F317">
            <v>38045</v>
          </cell>
          <cell r="G317">
            <v>50</v>
          </cell>
          <cell r="H317">
            <v>40950</v>
          </cell>
        </row>
        <row r="318">
          <cell r="C318" t="str">
            <v>380308707</v>
          </cell>
          <cell r="D318" t="str">
            <v>乳酸菌工房８　　　　</v>
          </cell>
          <cell r="E318">
            <v>1951</v>
          </cell>
          <cell r="F318">
            <v>38045</v>
          </cell>
          <cell r="G318">
            <v>40</v>
          </cell>
          <cell r="H318">
            <v>78040</v>
          </cell>
        </row>
        <row r="319">
          <cell r="C319" t="str">
            <v>380308703</v>
          </cell>
          <cell r="D319" t="str">
            <v>ローリーエース８　　</v>
          </cell>
          <cell r="E319">
            <v>10429</v>
          </cell>
          <cell r="F319">
            <v>38045</v>
          </cell>
          <cell r="G319">
            <v>40</v>
          </cell>
          <cell r="H319">
            <v>417160</v>
          </cell>
        </row>
        <row r="320">
          <cell r="C320" t="str">
            <v>380308742</v>
          </cell>
          <cell r="D320" t="str">
            <v>ＣＯＯＰ乳酸ＤＲ１０</v>
          </cell>
          <cell r="E320">
            <v>1296</v>
          </cell>
          <cell r="F320">
            <v>38045</v>
          </cell>
          <cell r="G320">
            <v>50</v>
          </cell>
          <cell r="H320">
            <v>64800</v>
          </cell>
        </row>
        <row r="321">
          <cell r="C321" t="str">
            <v>380308743</v>
          </cell>
          <cell r="D321" t="str">
            <v>ＣＯＯＰ乳酸ＤＲ１２</v>
          </cell>
          <cell r="E321">
            <v>3490</v>
          </cell>
          <cell r="F321">
            <v>38045</v>
          </cell>
          <cell r="G321">
            <v>60</v>
          </cell>
          <cell r="H321">
            <v>209400</v>
          </cell>
        </row>
        <row r="322">
          <cell r="C322" t="str">
            <v>380308702</v>
          </cell>
          <cell r="D322" t="str">
            <v>ローリーエース＋２　</v>
          </cell>
          <cell r="E322">
            <v>280</v>
          </cell>
          <cell r="F322">
            <v>38045</v>
          </cell>
          <cell r="G322">
            <v>40</v>
          </cell>
          <cell r="H322">
            <v>11200</v>
          </cell>
        </row>
        <row r="323">
          <cell r="C323" t="str">
            <v>380308739</v>
          </cell>
          <cell r="D323" t="str">
            <v>バローローリー１０　</v>
          </cell>
          <cell r="E323">
            <v>177</v>
          </cell>
          <cell r="F323">
            <v>38045</v>
          </cell>
          <cell r="G323">
            <v>50</v>
          </cell>
          <cell r="H323">
            <v>8850</v>
          </cell>
        </row>
        <row r="324">
          <cell r="C324" t="str">
            <v>380308740</v>
          </cell>
          <cell r="D324" t="str">
            <v>得選生活ローリー１０</v>
          </cell>
          <cell r="E324">
            <v>149</v>
          </cell>
          <cell r="F324">
            <v>38045</v>
          </cell>
          <cell r="G324">
            <v>50</v>
          </cell>
          <cell r="H324">
            <v>7450</v>
          </cell>
        </row>
        <row r="325">
          <cell r="C325" t="str">
            <v>380308737</v>
          </cell>
          <cell r="D325" t="str">
            <v>ＣＧＣ乳酸菌飲料　　</v>
          </cell>
          <cell r="E325">
            <v>4912</v>
          </cell>
          <cell r="F325">
            <v>38045</v>
          </cell>
          <cell r="G325">
            <v>60</v>
          </cell>
          <cell r="H325">
            <v>294720</v>
          </cell>
        </row>
        <row r="326">
          <cell r="C326" t="str">
            <v>380308750</v>
          </cell>
          <cell r="D326" t="str">
            <v>ユニーお値打ちパック</v>
          </cell>
          <cell r="E326">
            <v>380</v>
          </cell>
          <cell r="F326">
            <v>38045</v>
          </cell>
          <cell r="G326">
            <v>12</v>
          </cell>
          <cell r="H326">
            <v>4560</v>
          </cell>
        </row>
        <row r="327">
          <cell r="C327" t="str">
            <v>380308710</v>
          </cell>
          <cell r="D327" t="str">
            <v>新・乳酸菌袋詰１５本</v>
          </cell>
          <cell r="E327">
            <v>250</v>
          </cell>
          <cell r="F327">
            <v>38045</v>
          </cell>
          <cell r="G327">
            <v>12</v>
          </cell>
          <cell r="H327">
            <v>3000</v>
          </cell>
        </row>
        <row r="328">
          <cell r="C328" t="str">
            <v>380308792</v>
          </cell>
          <cell r="D328" t="str">
            <v>ＮＥＷ快活　　　　　</v>
          </cell>
          <cell r="E328">
            <v>808</v>
          </cell>
          <cell r="F328">
            <v>38045</v>
          </cell>
          <cell r="G328">
            <v>20</v>
          </cell>
          <cell r="H328">
            <v>16160</v>
          </cell>
        </row>
        <row r="329">
          <cell r="C329" t="str">
            <v>380308794</v>
          </cell>
          <cell r="D329" t="str">
            <v>野菜と乳酸菌　　　　</v>
          </cell>
          <cell r="E329">
            <v>186</v>
          </cell>
          <cell r="F329">
            <v>38045</v>
          </cell>
          <cell r="G329">
            <v>20</v>
          </cell>
          <cell r="H329">
            <v>3720</v>
          </cell>
        </row>
        <row r="330">
          <cell r="C330" t="str">
            <v>380308758</v>
          </cell>
          <cell r="D330" t="str">
            <v>セービングのむＹ３Ｐ</v>
          </cell>
          <cell r="E330">
            <v>810</v>
          </cell>
          <cell r="F330">
            <v>38045</v>
          </cell>
          <cell r="G330">
            <v>18</v>
          </cell>
          <cell r="H330">
            <v>14580</v>
          </cell>
        </row>
        <row r="331">
          <cell r="C331" t="str">
            <v>380308776</v>
          </cell>
          <cell r="D331" t="str">
            <v>ＢＦ＆アミノ酸３Ｐ　</v>
          </cell>
          <cell r="E331">
            <v>630</v>
          </cell>
          <cell r="F331">
            <v>38045</v>
          </cell>
          <cell r="G331">
            <v>18</v>
          </cell>
          <cell r="H331">
            <v>11340</v>
          </cell>
        </row>
        <row r="332">
          <cell r="C332" t="str">
            <v>380308762</v>
          </cell>
          <cell r="D332" t="str">
            <v>ビフ乳酸菌　４Ｐ　　</v>
          </cell>
          <cell r="E332">
            <v>7335</v>
          </cell>
          <cell r="F332">
            <v>38045</v>
          </cell>
          <cell r="G332">
            <v>24</v>
          </cell>
          <cell r="H332">
            <v>176040</v>
          </cell>
        </row>
        <row r="333">
          <cell r="C333" t="str">
            <v>380308763</v>
          </cell>
          <cell r="D333" t="str">
            <v>ビフ乳酸菌ブルベリー</v>
          </cell>
          <cell r="E333">
            <v>7422</v>
          </cell>
          <cell r="F333">
            <v>38045</v>
          </cell>
          <cell r="G333">
            <v>24</v>
          </cell>
          <cell r="H333">
            <v>178128</v>
          </cell>
        </row>
        <row r="334">
          <cell r="C334" t="str">
            <v>380308786</v>
          </cell>
          <cell r="D334" t="str">
            <v>ビフィズス＆アミノ酸</v>
          </cell>
          <cell r="E334">
            <v>830</v>
          </cell>
          <cell r="F334">
            <v>38045</v>
          </cell>
          <cell r="G334">
            <v>9</v>
          </cell>
          <cell r="H334">
            <v>7470</v>
          </cell>
        </row>
        <row r="335">
          <cell r="C335" t="str">
            <v>380308789</v>
          </cell>
          <cell r="D335" t="str">
            <v>万博ＢＦ乳酸菌２００</v>
          </cell>
          <cell r="E335">
            <v>379</v>
          </cell>
          <cell r="F335">
            <v>38045</v>
          </cell>
          <cell r="G335">
            <v>9</v>
          </cell>
          <cell r="H335">
            <v>3411</v>
          </cell>
        </row>
        <row r="336">
          <cell r="C336" t="str">
            <v>380308799</v>
          </cell>
          <cell r="D336" t="str">
            <v>ビフィパワー１２　　</v>
          </cell>
          <cell r="E336">
            <v>936</v>
          </cell>
          <cell r="F336">
            <v>38045</v>
          </cell>
          <cell r="G336">
            <v>12</v>
          </cell>
          <cell r="H336">
            <v>11232</v>
          </cell>
        </row>
        <row r="337">
          <cell r="C337" t="str">
            <v>380308760</v>
          </cell>
          <cell r="D337" t="str">
            <v>ビフィズスＭＢＰ　　</v>
          </cell>
          <cell r="E337">
            <v>1348</v>
          </cell>
          <cell r="F337">
            <v>38045</v>
          </cell>
          <cell r="G337">
            <v>18</v>
          </cell>
          <cell r="H337">
            <v>24264</v>
          </cell>
        </row>
        <row r="338">
          <cell r="C338" t="str">
            <v>380308716</v>
          </cell>
          <cell r="D338" t="str">
            <v>ＨｕｇＨｕｇ　３Ｐ　</v>
          </cell>
          <cell r="E338">
            <v>1191</v>
          </cell>
          <cell r="F338">
            <v>38045</v>
          </cell>
          <cell r="G338">
            <v>24</v>
          </cell>
          <cell r="H338">
            <v>28584</v>
          </cell>
        </row>
        <row r="339">
          <cell r="C339" t="str">
            <v>380309587</v>
          </cell>
          <cell r="D339" t="str">
            <v>果実と野菜ののむＹ　</v>
          </cell>
          <cell r="E339">
            <v>1611</v>
          </cell>
          <cell r="F339">
            <v>38045</v>
          </cell>
          <cell r="G339">
            <v>9</v>
          </cell>
          <cell r="H339">
            <v>14499</v>
          </cell>
        </row>
        <row r="340">
          <cell r="C340" t="str">
            <v>380328790</v>
          </cell>
          <cell r="D340" t="str">
            <v>ローリーゴールド　　</v>
          </cell>
          <cell r="E340">
            <v>58</v>
          </cell>
          <cell r="F340">
            <v>38047</v>
          </cell>
          <cell r="G340">
            <v>50</v>
          </cell>
          <cell r="H340">
            <v>2900</v>
          </cell>
        </row>
        <row r="341">
          <cell r="C341" t="str">
            <v>380328701</v>
          </cell>
          <cell r="D341" t="str">
            <v>ローリーエース　　　</v>
          </cell>
          <cell r="E341">
            <v>2930</v>
          </cell>
          <cell r="F341">
            <v>38047</v>
          </cell>
          <cell r="G341">
            <v>60</v>
          </cell>
          <cell r="H341">
            <v>175800</v>
          </cell>
        </row>
        <row r="342">
          <cell r="C342" t="str">
            <v>380328709</v>
          </cell>
          <cell r="D342" t="str">
            <v>ローリー１０　　　　</v>
          </cell>
          <cell r="E342">
            <v>390</v>
          </cell>
          <cell r="F342">
            <v>38047</v>
          </cell>
          <cell r="G342">
            <v>50</v>
          </cell>
          <cell r="H342">
            <v>19500</v>
          </cell>
        </row>
        <row r="343">
          <cell r="C343" t="str">
            <v>380328705</v>
          </cell>
          <cell r="D343" t="str">
            <v>乳酸菌工房１０　　　</v>
          </cell>
          <cell r="E343">
            <v>1746</v>
          </cell>
          <cell r="F343">
            <v>38047</v>
          </cell>
          <cell r="G343">
            <v>50</v>
          </cell>
          <cell r="H343">
            <v>87300</v>
          </cell>
        </row>
        <row r="344">
          <cell r="C344" t="str">
            <v>380328732</v>
          </cell>
          <cell r="D344" t="str">
            <v>ＳＶ乳酸菌のめぐみ　</v>
          </cell>
          <cell r="E344">
            <v>1216</v>
          </cell>
          <cell r="F344">
            <v>38047</v>
          </cell>
          <cell r="G344">
            <v>50</v>
          </cell>
          <cell r="H344">
            <v>60800</v>
          </cell>
        </row>
        <row r="345">
          <cell r="C345" t="str">
            <v>380328734</v>
          </cell>
          <cell r="D345" t="str">
            <v>ニチリウローリー１０</v>
          </cell>
          <cell r="E345">
            <v>30</v>
          </cell>
          <cell r="F345">
            <v>38047</v>
          </cell>
          <cell r="G345">
            <v>50</v>
          </cell>
          <cell r="H345">
            <v>1500</v>
          </cell>
        </row>
        <row r="346">
          <cell r="C346" t="str">
            <v>380328707</v>
          </cell>
          <cell r="D346" t="str">
            <v>乳酸菌工房８　　　　</v>
          </cell>
          <cell r="E346">
            <v>1513</v>
          </cell>
          <cell r="F346">
            <v>38047</v>
          </cell>
          <cell r="G346">
            <v>40</v>
          </cell>
          <cell r="H346">
            <v>60520</v>
          </cell>
        </row>
        <row r="347">
          <cell r="C347" t="str">
            <v>380328703</v>
          </cell>
          <cell r="D347" t="str">
            <v>ローリーエース８　　</v>
          </cell>
          <cell r="E347">
            <v>8817</v>
          </cell>
          <cell r="F347">
            <v>38047</v>
          </cell>
          <cell r="G347">
            <v>40</v>
          </cell>
          <cell r="H347">
            <v>352680</v>
          </cell>
        </row>
        <row r="348">
          <cell r="C348" t="str">
            <v>380328742</v>
          </cell>
          <cell r="D348" t="str">
            <v>ＣＯＯＰ乳酸ＤＲ１０</v>
          </cell>
          <cell r="E348">
            <v>1047</v>
          </cell>
          <cell r="F348">
            <v>38047</v>
          </cell>
          <cell r="G348">
            <v>50</v>
          </cell>
          <cell r="H348">
            <v>52350</v>
          </cell>
        </row>
        <row r="349">
          <cell r="C349" t="str">
            <v>380328743</v>
          </cell>
          <cell r="D349" t="str">
            <v>ＣＯＯＰ乳酸ＤＲ１２</v>
          </cell>
          <cell r="E349">
            <v>1892</v>
          </cell>
          <cell r="F349">
            <v>38047</v>
          </cell>
          <cell r="G349">
            <v>60</v>
          </cell>
          <cell r="H349">
            <v>113520</v>
          </cell>
        </row>
        <row r="350">
          <cell r="C350" t="str">
            <v>380328702</v>
          </cell>
          <cell r="D350" t="str">
            <v>ローリーエース＋２　</v>
          </cell>
          <cell r="E350">
            <v>384</v>
          </cell>
          <cell r="F350">
            <v>38047</v>
          </cell>
          <cell r="G350">
            <v>40</v>
          </cell>
          <cell r="H350">
            <v>15360</v>
          </cell>
        </row>
        <row r="351">
          <cell r="C351" t="str">
            <v>380328739</v>
          </cell>
          <cell r="D351" t="str">
            <v>バローローリー１０　</v>
          </cell>
          <cell r="E351">
            <v>64</v>
          </cell>
          <cell r="F351">
            <v>38047</v>
          </cell>
          <cell r="G351">
            <v>50</v>
          </cell>
          <cell r="H351">
            <v>3200</v>
          </cell>
        </row>
        <row r="352">
          <cell r="C352" t="str">
            <v>380328737</v>
          </cell>
          <cell r="D352" t="str">
            <v>ＣＧＣ乳酸菌飲料　　</v>
          </cell>
          <cell r="E352">
            <v>2228</v>
          </cell>
          <cell r="F352">
            <v>38047</v>
          </cell>
          <cell r="G352">
            <v>60</v>
          </cell>
          <cell r="H352">
            <v>133680</v>
          </cell>
        </row>
        <row r="353">
          <cell r="C353" t="str">
            <v>380328750</v>
          </cell>
          <cell r="D353" t="str">
            <v>ユニーお値打ちパック</v>
          </cell>
          <cell r="E353">
            <v>250</v>
          </cell>
          <cell r="F353">
            <v>38047</v>
          </cell>
          <cell r="G353">
            <v>12</v>
          </cell>
          <cell r="H353">
            <v>3000</v>
          </cell>
        </row>
        <row r="354">
          <cell r="C354" t="str">
            <v>380328710</v>
          </cell>
          <cell r="D354" t="str">
            <v>新・乳酸菌袋詰１５本</v>
          </cell>
          <cell r="E354">
            <v>60</v>
          </cell>
          <cell r="F354">
            <v>38047</v>
          </cell>
          <cell r="G354">
            <v>12</v>
          </cell>
          <cell r="H354">
            <v>720</v>
          </cell>
        </row>
        <row r="355">
          <cell r="C355" t="str">
            <v>380328792</v>
          </cell>
          <cell r="D355" t="str">
            <v>ＮＥＷ快活　　　　　</v>
          </cell>
          <cell r="E355">
            <v>796</v>
          </cell>
          <cell r="F355">
            <v>38047</v>
          </cell>
          <cell r="G355">
            <v>20</v>
          </cell>
          <cell r="H355">
            <v>15920</v>
          </cell>
        </row>
        <row r="356">
          <cell r="C356" t="str">
            <v>380328794</v>
          </cell>
          <cell r="D356" t="str">
            <v>野菜と乳酸菌　　　　</v>
          </cell>
          <cell r="E356">
            <v>230</v>
          </cell>
          <cell r="F356">
            <v>38047</v>
          </cell>
          <cell r="G356">
            <v>20</v>
          </cell>
          <cell r="H356">
            <v>4600</v>
          </cell>
        </row>
        <row r="357">
          <cell r="C357" t="str">
            <v>380328758</v>
          </cell>
          <cell r="D357" t="str">
            <v>セービングのむＹ３Ｐ</v>
          </cell>
          <cell r="E357">
            <v>481</v>
          </cell>
          <cell r="F357">
            <v>38047</v>
          </cell>
          <cell r="G357">
            <v>18</v>
          </cell>
          <cell r="H357">
            <v>8658</v>
          </cell>
        </row>
        <row r="358">
          <cell r="C358" t="str">
            <v>380328776</v>
          </cell>
          <cell r="D358" t="str">
            <v>ＢＦ＆アミノ酸３Ｐ　</v>
          </cell>
          <cell r="E358">
            <v>811</v>
          </cell>
          <cell r="F358">
            <v>38047</v>
          </cell>
          <cell r="G358">
            <v>18</v>
          </cell>
          <cell r="H358">
            <v>14598</v>
          </cell>
        </row>
        <row r="359">
          <cell r="C359" t="str">
            <v>380328762</v>
          </cell>
          <cell r="D359" t="str">
            <v>ビフ乳酸菌　４Ｐ　　</v>
          </cell>
          <cell r="E359">
            <v>5828</v>
          </cell>
          <cell r="F359">
            <v>38047</v>
          </cell>
          <cell r="G359">
            <v>24</v>
          </cell>
          <cell r="H359">
            <v>139872</v>
          </cell>
        </row>
        <row r="360">
          <cell r="C360" t="str">
            <v>380328763</v>
          </cell>
          <cell r="D360" t="str">
            <v>ビフ乳酸菌ブルベリー</v>
          </cell>
          <cell r="E360">
            <v>6279</v>
          </cell>
          <cell r="F360">
            <v>38047</v>
          </cell>
          <cell r="G360">
            <v>24</v>
          </cell>
          <cell r="H360">
            <v>150696</v>
          </cell>
        </row>
        <row r="361">
          <cell r="C361" t="str">
            <v>380328786</v>
          </cell>
          <cell r="D361" t="str">
            <v>ビフィズス＆アミノ酸</v>
          </cell>
          <cell r="E361">
            <v>421</v>
          </cell>
          <cell r="F361">
            <v>38047</v>
          </cell>
          <cell r="G361">
            <v>9</v>
          </cell>
          <cell r="H361">
            <v>3789</v>
          </cell>
        </row>
        <row r="362">
          <cell r="C362" t="str">
            <v>380328789</v>
          </cell>
          <cell r="D362" t="str">
            <v>万博ＢＦ乳酸菌２００</v>
          </cell>
          <cell r="E362">
            <v>217</v>
          </cell>
          <cell r="F362">
            <v>38047</v>
          </cell>
          <cell r="G362">
            <v>9</v>
          </cell>
          <cell r="H362">
            <v>1953</v>
          </cell>
        </row>
        <row r="363">
          <cell r="C363" t="str">
            <v>380328799</v>
          </cell>
          <cell r="D363" t="str">
            <v>ビフィパワー１２　　</v>
          </cell>
          <cell r="E363">
            <v>529</v>
          </cell>
          <cell r="F363">
            <v>38047</v>
          </cell>
          <cell r="G363">
            <v>12</v>
          </cell>
          <cell r="H363">
            <v>6348</v>
          </cell>
        </row>
        <row r="364">
          <cell r="C364" t="str">
            <v>380328760</v>
          </cell>
          <cell r="D364" t="str">
            <v>ビフィズスＭＢＰ　　</v>
          </cell>
          <cell r="E364">
            <v>1271</v>
          </cell>
          <cell r="F364">
            <v>38047</v>
          </cell>
          <cell r="G364">
            <v>18</v>
          </cell>
          <cell r="H364">
            <v>22878</v>
          </cell>
        </row>
        <row r="365">
          <cell r="C365" t="str">
            <v>380328716</v>
          </cell>
          <cell r="D365" t="str">
            <v>ＨｕｇＨｕｇ　３Ｐ　</v>
          </cell>
          <cell r="E365">
            <v>633</v>
          </cell>
          <cell r="F365">
            <v>38047</v>
          </cell>
          <cell r="G365">
            <v>24</v>
          </cell>
          <cell r="H365">
            <v>15192</v>
          </cell>
        </row>
        <row r="366">
          <cell r="C366" t="str">
            <v>380329587</v>
          </cell>
          <cell r="D366" t="str">
            <v>果実と野菜ののむＹ　</v>
          </cell>
          <cell r="E366">
            <v>823</v>
          </cell>
          <cell r="F366">
            <v>38047</v>
          </cell>
          <cell r="G366">
            <v>9</v>
          </cell>
          <cell r="H366">
            <v>7407</v>
          </cell>
        </row>
        <row r="367">
          <cell r="C367" t="str">
            <v>380338790</v>
          </cell>
          <cell r="D367" t="str">
            <v>ローリーゴールド　　</v>
          </cell>
          <cell r="E367">
            <v>51</v>
          </cell>
          <cell r="F367">
            <v>38048</v>
          </cell>
          <cell r="G367">
            <v>50</v>
          </cell>
          <cell r="H367">
            <v>2550</v>
          </cell>
        </row>
        <row r="368">
          <cell r="C368" t="str">
            <v>380338701</v>
          </cell>
          <cell r="D368" t="str">
            <v>ローリーエース　　　</v>
          </cell>
          <cell r="E368">
            <v>2514</v>
          </cell>
          <cell r="F368">
            <v>38048</v>
          </cell>
          <cell r="G368">
            <v>60</v>
          </cell>
          <cell r="H368">
            <v>150840</v>
          </cell>
        </row>
        <row r="369">
          <cell r="C369" t="str">
            <v>380338709</v>
          </cell>
          <cell r="D369" t="str">
            <v>ローリー１０　　　　</v>
          </cell>
          <cell r="E369">
            <v>204</v>
          </cell>
          <cell r="F369">
            <v>38048</v>
          </cell>
          <cell r="G369">
            <v>50</v>
          </cell>
          <cell r="H369">
            <v>10200</v>
          </cell>
        </row>
        <row r="370">
          <cell r="C370" t="str">
            <v>380338705</v>
          </cell>
          <cell r="D370" t="str">
            <v>乳酸菌工房１０　　　</v>
          </cell>
          <cell r="E370">
            <v>2057</v>
          </cell>
          <cell r="F370">
            <v>38048</v>
          </cell>
          <cell r="G370">
            <v>50</v>
          </cell>
          <cell r="H370">
            <v>102850</v>
          </cell>
        </row>
        <row r="371">
          <cell r="C371" t="str">
            <v>380338732</v>
          </cell>
          <cell r="D371" t="str">
            <v>ＳＶ乳酸菌のめぐみ　</v>
          </cell>
          <cell r="E371">
            <v>1035</v>
          </cell>
          <cell r="F371">
            <v>38048</v>
          </cell>
          <cell r="G371">
            <v>50</v>
          </cell>
          <cell r="H371">
            <v>51750</v>
          </cell>
        </row>
        <row r="372">
          <cell r="C372" t="str">
            <v>380338734</v>
          </cell>
          <cell r="D372" t="str">
            <v>ニチリウローリー１０</v>
          </cell>
          <cell r="E372">
            <v>120</v>
          </cell>
          <cell r="F372">
            <v>38048</v>
          </cell>
          <cell r="G372">
            <v>50</v>
          </cell>
          <cell r="H372">
            <v>6000</v>
          </cell>
        </row>
        <row r="373">
          <cell r="C373" t="str">
            <v>380338707</v>
          </cell>
          <cell r="D373" t="str">
            <v>乳酸菌工房８　　　　</v>
          </cell>
          <cell r="E373">
            <v>879</v>
          </cell>
          <cell r="F373">
            <v>38048</v>
          </cell>
          <cell r="G373">
            <v>40</v>
          </cell>
          <cell r="H373">
            <v>35160</v>
          </cell>
        </row>
        <row r="374">
          <cell r="C374" t="str">
            <v>380338703</v>
          </cell>
          <cell r="D374" t="str">
            <v>ローリーエース８　　</v>
          </cell>
          <cell r="E374">
            <v>4051</v>
          </cell>
          <cell r="F374">
            <v>38048</v>
          </cell>
          <cell r="G374">
            <v>40</v>
          </cell>
          <cell r="H374">
            <v>162040</v>
          </cell>
        </row>
        <row r="375">
          <cell r="C375" t="str">
            <v>380338742</v>
          </cell>
          <cell r="D375" t="str">
            <v>ＣＯＯＰ乳酸ＤＲ１０</v>
          </cell>
          <cell r="E375">
            <v>906</v>
          </cell>
          <cell r="F375">
            <v>38048</v>
          </cell>
          <cell r="G375">
            <v>50</v>
          </cell>
          <cell r="H375">
            <v>45300</v>
          </cell>
        </row>
        <row r="376">
          <cell r="C376" t="str">
            <v>380338743</v>
          </cell>
          <cell r="D376" t="str">
            <v>ＣＯＯＰ乳酸ＤＲ１２</v>
          </cell>
          <cell r="E376">
            <v>1986</v>
          </cell>
          <cell r="F376">
            <v>38048</v>
          </cell>
          <cell r="G376">
            <v>60</v>
          </cell>
          <cell r="H376">
            <v>119160</v>
          </cell>
        </row>
        <row r="377">
          <cell r="C377" t="str">
            <v>380338702</v>
          </cell>
          <cell r="D377" t="str">
            <v>ローリーエース＋２　</v>
          </cell>
          <cell r="E377">
            <v>111</v>
          </cell>
          <cell r="F377">
            <v>38048</v>
          </cell>
          <cell r="G377">
            <v>40</v>
          </cell>
          <cell r="H377">
            <v>4440</v>
          </cell>
        </row>
        <row r="378">
          <cell r="C378" t="str">
            <v>380338739</v>
          </cell>
          <cell r="D378" t="str">
            <v>バローローリー１０　</v>
          </cell>
          <cell r="E378">
            <v>61</v>
          </cell>
          <cell r="F378">
            <v>38048</v>
          </cell>
          <cell r="G378">
            <v>50</v>
          </cell>
          <cell r="H378">
            <v>3050</v>
          </cell>
        </row>
        <row r="379">
          <cell r="C379" t="str">
            <v>380338737</v>
          </cell>
          <cell r="D379" t="str">
            <v>ＣＧＣ乳酸菌飲料　　</v>
          </cell>
          <cell r="E379">
            <v>1830</v>
          </cell>
          <cell r="F379">
            <v>38048</v>
          </cell>
          <cell r="G379">
            <v>60</v>
          </cell>
          <cell r="H379">
            <v>109800</v>
          </cell>
        </row>
        <row r="380">
          <cell r="C380" t="str">
            <v>380338750</v>
          </cell>
          <cell r="D380" t="str">
            <v>ユニーお値打ちパック</v>
          </cell>
          <cell r="E380">
            <v>160</v>
          </cell>
          <cell r="F380">
            <v>38048</v>
          </cell>
          <cell r="G380">
            <v>12</v>
          </cell>
          <cell r="H380">
            <v>1920</v>
          </cell>
        </row>
        <row r="381">
          <cell r="C381" t="str">
            <v>380338710</v>
          </cell>
          <cell r="D381" t="str">
            <v>新・乳酸菌袋詰１５本</v>
          </cell>
          <cell r="E381">
            <v>110</v>
          </cell>
          <cell r="F381">
            <v>38048</v>
          </cell>
          <cell r="G381">
            <v>12</v>
          </cell>
          <cell r="H381">
            <v>1320</v>
          </cell>
        </row>
        <row r="382">
          <cell r="C382" t="str">
            <v>380338792</v>
          </cell>
          <cell r="D382" t="str">
            <v>ＮＥＷ快活　　　　　</v>
          </cell>
          <cell r="E382">
            <v>885</v>
          </cell>
          <cell r="F382">
            <v>38048</v>
          </cell>
          <cell r="G382">
            <v>20</v>
          </cell>
          <cell r="H382">
            <v>17700</v>
          </cell>
        </row>
        <row r="383">
          <cell r="C383" t="str">
            <v>380338794</v>
          </cell>
          <cell r="D383" t="str">
            <v>野菜と乳酸菌　　　　</v>
          </cell>
          <cell r="E383">
            <v>163</v>
          </cell>
          <cell r="F383">
            <v>38048</v>
          </cell>
          <cell r="G383">
            <v>20</v>
          </cell>
          <cell r="H383">
            <v>3260</v>
          </cell>
        </row>
        <row r="384">
          <cell r="C384" t="str">
            <v>380338758</v>
          </cell>
          <cell r="D384" t="str">
            <v>セービングのむＹ３Ｐ</v>
          </cell>
          <cell r="E384">
            <v>430</v>
          </cell>
          <cell r="F384">
            <v>38048</v>
          </cell>
          <cell r="G384">
            <v>18</v>
          </cell>
          <cell r="H384">
            <v>7740</v>
          </cell>
        </row>
        <row r="385">
          <cell r="C385" t="str">
            <v>380338776</v>
          </cell>
          <cell r="D385" t="str">
            <v>ＢＦ＆アミノ酸３Ｐ　</v>
          </cell>
          <cell r="E385">
            <v>444</v>
          </cell>
          <cell r="F385">
            <v>38048</v>
          </cell>
          <cell r="G385">
            <v>18</v>
          </cell>
          <cell r="H385">
            <v>7992</v>
          </cell>
        </row>
        <row r="386">
          <cell r="C386" t="str">
            <v>380338762</v>
          </cell>
          <cell r="D386" t="str">
            <v>ビフ乳酸菌　４Ｐ　　</v>
          </cell>
          <cell r="E386">
            <v>5035</v>
          </cell>
          <cell r="F386">
            <v>38048</v>
          </cell>
          <cell r="G386">
            <v>24</v>
          </cell>
          <cell r="H386">
            <v>120840</v>
          </cell>
        </row>
        <row r="387">
          <cell r="C387" t="str">
            <v>380338763</v>
          </cell>
          <cell r="D387" t="str">
            <v>ビフ乳酸菌ブルベリー</v>
          </cell>
          <cell r="E387">
            <v>5521</v>
          </cell>
          <cell r="F387">
            <v>38048</v>
          </cell>
          <cell r="G387">
            <v>24</v>
          </cell>
          <cell r="H387">
            <v>132504</v>
          </cell>
        </row>
        <row r="388">
          <cell r="C388" t="str">
            <v>380338786</v>
          </cell>
          <cell r="D388" t="str">
            <v>ビフィズス＆アミノ酸</v>
          </cell>
          <cell r="E388">
            <v>267</v>
          </cell>
          <cell r="F388">
            <v>38048</v>
          </cell>
          <cell r="G388">
            <v>9</v>
          </cell>
          <cell r="H388">
            <v>2403</v>
          </cell>
        </row>
        <row r="389">
          <cell r="C389" t="str">
            <v>380338789</v>
          </cell>
          <cell r="D389" t="str">
            <v>万博ＢＦ乳酸菌２００</v>
          </cell>
          <cell r="E389">
            <v>210</v>
          </cell>
          <cell r="F389">
            <v>38048</v>
          </cell>
          <cell r="G389">
            <v>9</v>
          </cell>
          <cell r="H389">
            <v>1890</v>
          </cell>
        </row>
        <row r="390">
          <cell r="C390" t="str">
            <v>380338799</v>
          </cell>
          <cell r="D390" t="str">
            <v>ビフィパワー１２　　</v>
          </cell>
          <cell r="E390">
            <v>707</v>
          </cell>
          <cell r="F390">
            <v>38048</v>
          </cell>
          <cell r="G390">
            <v>12</v>
          </cell>
          <cell r="H390">
            <v>8484</v>
          </cell>
        </row>
        <row r="391">
          <cell r="C391" t="str">
            <v>380338760</v>
          </cell>
          <cell r="D391" t="str">
            <v>ビフィズスＭＢＰ　　</v>
          </cell>
          <cell r="E391">
            <v>780</v>
          </cell>
          <cell r="F391">
            <v>38048</v>
          </cell>
          <cell r="G391">
            <v>18</v>
          </cell>
          <cell r="H391">
            <v>14040</v>
          </cell>
        </row>
        <row r="392">
          <cell r="C392" t="str">
            <v>380338716</v>
          </cell>
          <cell r="D392" t="str">
            <v>ＨｕｇＨｕｇ　３Ｐ　</v>
          </cell>
          <cell r="E392">
            <v>662</v>
          </cell>
          <cell r="F392">
            <v>38048</v>
          </cell>
          <cell r="G392">
            <v>24</v>
          </cell>
          <cell r="H392">
            <v>15888</v>
          </cell>
        </row>
        <row r="393">
          <cell r="C393" t="str">
            <v>380339587</v>
          </cell>
          <cell r="D393" t="str">
            <v>果実と野菜ののむＹ　</v>
          </cell>
          <cell r="E393">
            <v>744</v>
          </cell>
          <cell r="F393">
            <v>38048</v>
          </cell>
          <cell r="G393">
            <v>9</v>
          </cell>
          <cell r="H393">
            <v>6696</v>
          </cell>
        </row>
        <row r="394">
          <cell r="C394" t="str">
            <v>380348790</v>
          </cell>
          <cell r="D394" t="str">
            <v>ローリーゴールド　　</v>
          </cell>
          <cell r="E394">
            <v>36</v>
          </cell>
          <cell r="F394">
            <v>38049</v>
          </cell>
          <cell r="G394">
            <v>50</v>
          </cell>
          <cell r="H394">
            <v>1800</v>
          </cell>
        </row>
        <row r="395">
          <cell r="C395" t="str">
            <v>380348701</v>
          </cell>
          <cell r="D395" t="str">
            <v>ローリーエース　　　</v>
          </cell>
          <cell r="E395">
            <v>3001</v>
          </cell>
          <cell r="F395">
            <v>38049</v>
          </cell>
          <cell r="G395">
            <v>60</v>
          </cell>
          <cell r="H395">
            <v>180060</v>
          </cell>
        </row>
        <row r="396">
          <cell r="C396" t="str">
            <v>380348709</v>
          </cell>
          <cell r="D396" t="str">
            <v>ローリー１０　　　　</v>
          </cell>
          <cell r="E396">
            <v>151</v>
          </cell>
          <cell r="F396">
            <v>38049</v>
          </cell>
          <cell r="G396">
            <v>50</v>
          </cell>
          <cell r="H396">
            <v>7550</v>
          </cell>
        </row>
        <row r="397">
          <cell r="C397" t="str">
            <v>380348705</v>
          </cell>
          <cell r="D397" t="str">
            <v>乳酸菌工房１０　　　</v>
          </cell>
          <cell r="E397">
            <v>1671</v>
          </cell>
          <cell r="F397">
            <v>38049</v>
          </cell>
          <cell r="G397">
            <v>50</v>
          </cell>
          <cell r="H397">
            <v>83550</v>
          </cell>
        </row>
        <row r="398">
          <cell r="C398" t="str">
            <v>380348732</v>
          </cell>
          <cell r="D398" t="str">
            <v>ＳＶ乳酸菌のめぐみ　</v>
          </cell>
          <cell r="E398">
            <v>952</v>
          </cell>
          <cell r="F398">
            <v>38049</v>
          </cell>
          <cell r="G398">
            <v>50</v>
          </cell>
          <cell r="H398">
            <v>47600</v>
          </cell>
        </row>
        <row r="399">
          <cell r="C399" t="str">
            <v>380348734</v>
          </cell>
          <cell r="D399" t="str">
            <v>ニチリウローリー１０</v>
          </cell>
          <cell r="E399">
            <v>207</v>
          </cell>
          <cell r="F399">
            <v>38049</v>
          </cell>
          <cell r="G399">
            <v>50</v>
          </cell>
          <cell r="H399">
            <v>10350</v>
          </cell>
        </row>
        <row r="400">
          <cell r="C400" t="str">
            <v>380348707</v>
          </cell>
          <cell r="D400" t="str">
            <v>乳酸菌工房８　　　　</v>
          </cell>
          <cell r="E400">
            <v>1030</v>
          </cell>
          <cell r="F400">
            <v>38049</v>
          </cell>
          <cell r="G400">
            <v>40</v>
          </cell>
          <cell r="H400">
            <v>41200</v>
          </cell>
        </row>
        <row r="401">
          <cell r="C401" t="str">
            <v>380348703</v>
          </cell>
          <cell r="D401" t="str">
            <v>ローリーエース８　　</v>
          </cell>
          <cell r="E401">
            <v>5501</v>
          </cell>
          <cell r="F401">
            <v>38049</v>
          </cell>
          <cell r="G401">
            <v>40</v>
          </cell>
          <cell r="H401">
            <v>220040</v>
          </cell>
        </row>
        <row r="402">
          <cell r="C402" t="str">
            <v>380348742</v>
          </cell>
          <cell r="D402" t="str">
            <v>ＣＯＯＰ乳酸ＤＲ１０</v>
          </cell>
          <cell r="E402">
            <v>830</v>
          </cell>
          <cell r="F402">
            <v>38049</v>
          </cell>
          <cell r="G402">
            <v>50</v>
          </cell>
          <cell r="H402">
            <v>41500</v>
          </cell>
        </row>
        <row r="403">
          <cell r="C403" t="str">
            <v>380348743</v>
          </cell>
          <cell r="D403" t="str">
            <v>ＣＯＯＰ乳酸ＤＲ１２</v>
          </cell>
          <cell r="E403">
            <v>1682</v>
          </cell>
          <cell r="F403">
            <v>38049</v>
          </cell>
          <cell r="G403">
            <v>60</v>
          </cell>
          <cell r="H403">
            <v>100920</v>
          </cell>
        </row>
        <row r="404">
          <cell r="C404" t="str">
            <v>380348739</v>
          </cell>
          <cell r="D404" t="str">
            <v>バローローリー１０　</v>
          </cell>
          <cell r="E404">
            <v>434</v>
          </cell>
          <cell r="F404">
            <v>38049</v>
          </cell>
          <cell r="G404">
            <v>50</v>
          </cell>
          <cell r="H404">
            <v>21700</v>
          </cell>
        </row>
        <row r="405">
          <cell r="C405" t="str">
            <v>380348740</v>
          </cell>
          <cell r="D405" t="str">
            <v>得選生活ローリー１０</v>
          </cell>
          <cell r="E405">
            <v>42</v>
          </cell>
          <cell r="F405">
            <v>38049</v>
          </cell>
          <cell r="G405">
            <v>50</v>
          </cell>
          <cell r="H405">
            <v>2100</v>
          </cell>
        </row>
        <row r="406">
          <cell r="C406" t="str">
            <v>380348737</v>
          </cell>
          <cell r="D406" t="str">
            <v>ＣＧＣ乳酸菌飲料　　</v>
          </cell>
          <cell r="E406">
            <v>2233</v>
          </cell>
          <cell r="F406">
            <v>38049</v>
          </cell>
          <cell r="G406">
            <v>60</v>
          </cell>
          <cell r="H406">
            <v>133980</v>
          </cell>
        </row>
        <row r="407">
          <cell r="C407" t="str">
            <v>380348750</v>
          </cell>
          <cell r="D407" t="str">
            <v>ユニーお値打ちパック</v>
          </cell>
          <cell r="E407">
            <v>30</v>
          </cell>
          <cell r="F407">
            <v>38049</v>
          </cell>
          <cell r="G407">
            <v>12</v>
          </cell>
          <cell r="H407">
            <v>360</v>
          </cell>
        </row>
        <row r="408">
          <cell r="C408" t="str">
            <v>380348710</v>
          </cell>
          <cell r="D408" t="str">
            <v>新・乳酸菌袋詰１５本</v>
          </cell>
          <cell r="E408">
            <v>99</v>
          </cell>
          <cell r="F408">
            <v>38049</v>
          </cell>
          <cell r="G408">
            <v>12</v>
          </cell>
          <cell r="H408">
            <v>1188</v>
          </cell>
        </row>
        <row r="409">
          <cell r="C409" t="str">
            <v>380348792</v>
          </cell>
          <cell r="D409" t="str">
            <v>ＮＥＷ快活　　　　　</v>
          </cell>
          <cell r="E409">
            <v>869</v>
          </cell>
          <cell r="F409">
            <v>38049</v>
          </cell>
          <cell r="G409">
            <v>20</v>
          </cell>
          <cell r="H409">
            <v>17380</v>
          </cell>
        </row>
        <row r="410">
          <cell r="C410" t="str">
            <v>380348794</v>
          </cell>
          <cell r="D410" t="str">
            <v>野菜と乳酸菌　　　　</v>
          </cell>
          <cell r="E410">
            <v>225</v>
          </cell>
          <cell r="F410">
            <v>38049</v>
          </cell>
          <cell r="G410">
            <v>20</v>
          </cell>
          <cell r="H410">
            <v>4500</v>
          </cell>
        </row>
        <row r="411">
          <cell r="C411" t="str">
            <v>380348758</v>
          </cell>
          <cell r="D411" t="str">
            <v>セービングのむＹ３Ｐ</v>
          </cell>
          <cell r="E411">
            <v>459</v>
          </cell>
          <cell r="F411">
            <v>38049</v>
          </cell>
          <cell r="G411">
            <v>18</v>
          </cell>
          <cell r="H411">
            <v>8262</v>
          </cell>
        </row>
        <row r="412">
          <cell r="C412" t="str">
            <v>380348776</v>
          </cell>
          <cell r="D412" t="str">
            <v>ＢＦ＆アミノ酸３Ｐ　</v>
          </cell>
          <cell r="E412">
            <v>463</v>
          </cell>
          <cell r="F412">
            <v>38049</v>
          </cell>
          <cell r="G412">
            <v>18</v>
          </cell>
          <cell r="H412">
            <v>8334</v>
          </cell>
        </row>
        <row r="413">
          <cell r="C413" t="str">
            <v>380348762</v>
          </cell>
          <cell r="D413" t="str">
            <v>ビフ乳酸菌　４Ｐ　　</v>
          </cell>
          <cell r="E413">
            <v>3240</v>
          </cell>
          <cell r="F413">
            <v>38049</v>
          </cell>
          <cell r="G413">
            <v>24</v>
          </cell>
          <cell r="H413">
            <v>77760</v>
          </cell>
        </row>
        <row r="414">
          <cell r="C414" t="str">
            <v>380348763</v>
          </cell>
          <cell r="D414" t="str">
            <v>ビフ乳酸菌ブルベリー</v>
          </cell>
          <cell r="E414">
            <v>3048</v>
          </cell>
          <cell r="F414">
            <v>38049</v>
          </cell>
          <cell r="G414">
            <v>24</v>
          </cell>
          <cell r="H414">
            <v>73152</v>
          </cell>
        </row>
        <row r="415">
          <cell r="C415" t="str">
            <v>380348786</v>
          </cell>
          <cell r="D415" t="str">
            <v>ビフィズス＆アミノ酸</v>
          </cell>
          <cell r="E415">
            <v>433</v>
          </cell>
          <cell r="F415">
            <v>38049</v>
          </cell>
          <cell r="G415">
            <v>9</v>
          </cell>
          <cell r="H415">
            <v>3897</v>
          </cell>
        </row>
        <row r="416">
          <cell r="C416" t="str">
            <v>380348789</v>
          </cell>
          <cell r="D416" t="str">
            <v>万博ＢＦ乳酸菌２００</v>
          </cell>
          <cell r="E416">
            <v>217</v>
          </cell>
          <cell r="F416">
            <v>38049</v>
          </cell>
          <cell r="G416">
            <v>9</v>
          </cell>
          <cell r="H416">
            <v>1953</v>
          </cell>
        </row>
        <row r="417">
          <cell r="C417" t="str">
            <v>380348799</v>
          </cell>
          <cell r="D417" t="str">
            <v>ビフィパワー１２　　</v>
          </cell>
          <cell r="E417">
            <v>487</v>
          </cell>
          <cell r="F417">
            <v>38049</v>
          </cell>
          <cell r="G417">
            <v>12</v>
          </cell>
          <cell r="H417">
            <v>5844</v>
          </cell>
        </row>
        <row r="418">
          <cell r="C418" t="str">
            <v>380348760</v>
          </cell>
          <cell r="D418" t="str">
            <v>ビフィズスＭＢＰ　　</v>
          </cell>
          <cell r="E418">
            <v>616</v>
          </cell>
          <cell r="F418">
            <v>38049</v>
          </cell>
          <cell r="G418">
            <v>18</v>
          </cell>
          <cell r="H418">
            <v>11088</v>
          </cell>
        </row>
        <row r="419">
          <cell r="C419" t="str">
            <v>380348716</v>
          </cell>
          <cell r="D419" t="str">
            <v>ＨｕｇＨｕｇ　３Ｐ　</v>
          </cell>
          <cell r="E419">
            <v>597</v>
          </cell>
          <cell r="F419">
            <v>38049</v>
          </cell>
          <cell r="G419">
            <v>24</v>
          </cell>
          <cell r="H419">
            <v>14328</v>
          </cell>
        </row>
        <row r="420">
          <cell r="C420" t="str">
            <v>380349587</v>
          </cell>
          <cell r="D420" t="str">
            <v>果実と野菜ののむＹ　</v>
          </cell>
          <cell r="E420">
            <v>684</v>
          </cell>
          <cell r="F420">
            <v>38049</v>
          </cell>
          <cell r="G420">
            <v>9</v>
          </cell>
          <cell r="H420">
            <v>6156</v>
          </cell>
        </row>
        <row r="421">
          <cell r="C421" t="str">
            <v>380358790</v>
          </cell>
          <cell r="D421" t="str">
            <v>ローリーゴールド　　</v>
          </cell>
          <cell r="E421">
            <v>50</v>
          </cell>
          <cell r="F421">
            <v>38050</v>
          </cell>
          <cell r="G421">
            <v>50</v>
          </cell>
          <cell r="H421">
            <v>2500</v>
          </cell>
        </row>
        <row r="422">
          <cell r="C422" t="str">
            <v>380358701</v>
          </cell>
          <cell r="D422" t="str">
            <v>ローリーエース　　　</v>
          </cell>
          <cell r="E422">
            <v>2402</v>
          </cell>
          <cell r="F422">
            <v>38050</v>
          </cell>
          <cell r="G422">
            <v>60</v>
          </cell>
          <cell r="H422">
            <v>144120</v>
          </cell>
        </row>
        <row r="423">
          <cell r="C423" t="str">
            <v>380358709</v>
          </cell>
          <cell r="D423" t="str">
            <v>ローリー１０　　　　</v>
          </cell>
          <cell r="E423">
            <v>145</v>
          </cell>
          <cell r="F423">
            <v>38050</v>
          </cell>
          <cell r="G423">
            <v>50</v>
          </cell>
          <cell r="H423">
            <v>7250</v>
          </cell>
        </row>
        <row r="424">
          <cell r="C424" t="str">
            <v>380358705</v>
          </cell>
          <cell r="D424" t="str">
            <v>乳酸菌工房１０　　　</v>
          </cell>
          <cell r="E424">
            <v>3607</v>
          </cell>
          <cell r="F424">
            <v>38050</v>
          </cell>
          <cell r="G424">
            <v>50</v>
          </cell>
          <cell r="H424">
            <v>180350</v>
          </cell>
        </row>
        <row r="425">
          <cell r="C425" t="str">
            <v>380358732</v>
          </cell>
          <cell r="D425" t="str">
            <v>ＳＶ乳酸菌のめぐみ　</v>
          </cell>
          <cell r="E425">
            <v>994</v>
          </cell>
          <cell r="F425">
            <v>38050</v>
          </cell>
          <cell r="G425">
            <v>50</v>
          </cell>
          <cell r="H425">
            <v>49700</v>
          </cell>
        </row>
        <row r="426">
          <cell r="C426" t="str">
            <v>380358734</v>
          </cell>
          <cell r="D426" t="str">
            <v>ニチリウローリー１０</v>
          </cell>
          <cell r="E426">
            <v>110</v>
          </cell>
          <cell r="F426">
            <v>38050</v>
          </cell>
          <cell r="G426">
            <v>50</v>
          </cell>
          <cell r="H426">
            <v>5500</v>
          </cell>
        </row>
        <row r="427">
          <cell r="C427" t="str">
            <v>380358707</v>
          </cell>
          <cell r="D427" t="str">
            <v>乳酸菌工房８　　　　</v>
          </cell>
          <cell r="E427">
            <v>1199</v>
          </cell>
          <cell r="F427">
            <v>38050</v>
          </cell>
          <cell r="G427">
            <v>40</v>
          </cell>
          <cell r="H427">
            <v>47960</v>
          </cell>
        </row>
        <row r="428">
          <cell r="C428" t="str">
            <v>380358703</v>
          </cell>
          <cell r="D428" t="str">
            <v>ローリーエース８　　</v>
          </cell>
          <cell r="E428">
            <v>3749</v>
          </cell>
          <cell r="F428">
            <v>38050</v>
          </cell>
          <cell r="G428">
            <v>40</v>
          </cell>
          <cell r="H428">
            <v>149960</v>
          </cell>
        </row>
        <row r="429">
          <cell r="C429" t="str">
            <v>380358742</v>
          </cell>
          <cell r="D429" t="str">
            <v>ＣＯＯＰ乳酸ＤＲ１０</v>
          </cell>
          <cell r="E429">
            <v>214</v>
          </cell>
          <cell r="F429">
            <v>38050</v>
          </cell>
          <cell r="G429">
            <v>50</v>
          </cell>
          <cell r="H429">
            <v>10700</v>
          </cell>
        </row>
        <row r="430">
          <cell r="C430" t="str">
            <v>380358743</v>
          </cell>
          <cell r="D430" t="str">
            <v>ＣＯＯＰ乳酸ＤＲ１２</v>
          </cell>
          <cell r="E430">
            <v>596</v>
          </cell>
          <cell r="F430">
            <v>38050</v>
          </cell>
          <cell r="G430">
            <v>60</v>
          </cell>
          <cell r="H430">
            <v>35760</v>
          </cell>
        </row>
        <row r="431">
          <cell r="C431" t="str">
            <v>380358702</v>
          </cell>
          <cell r="D431" t="str">
            <v>ローリーエース＋２　</v>
          </cell>
          <cell r="E431">
            <v>100</v>
          </cell>
          <cell r="F431">
            <v>38050</v>
          </cell>
          <cell r="G431">
            <v>40</v>
          </cell>
          <cell r="H431">
            <v>4000</v>
          </cell>
        </row>
        <row r="432">
          <cell r="C432" t="str">
            <v>380358739</v>
          </cell>
          <cell r="D432" t="str">
            <v>バローローリー１０　</v>
          </cell>
          <cell r="E432">
            <v>469</v>
          </cell>
          <cell r="F432">
            <v>38050</v>
          </cell>
          <cell r="G432">
            <v>50</v>
          </cell>
          <cell r="H432">
            <v>23450</v>
          </cell>
        </row>
        <row r="433">
          <cell r="C433" t="str">
            <v>380358740</v>
          </cell>
          <cell r="D433" t="str">
            <v>得選生活ローリー１０</v>
          </cell>
          <cell r="E433">
            <v>51</v>
          </cell>
          <cell r="F433">
            <v>38050</v>
          </cell>
          <cell r="G433">
            <v>50</v>
          </cell>
          <cell r="H433">
            <v>2550</v>
          </cell>
        </row>
        <row r="434">
          <cell r="C434" t="str">
            <v>380358737</v>
          </cell>
          <cell r="D434" t="str">
            <v>ＣＧＣ乳酸菌飲料　　</v>
          </cell>
          <cell r="E434">
            <v>2569</v>
          </cell>
          <cell r="F434">
            <v>38050</v>
          </cell>
          <cell r="G434">
            <v>60</v>
          </cell>
          <cell r="H434">
            <v>154140</v>
          </cell>
        </row>
        <row r="435">
          <cell r="C435" t="str">
            <v>380358750</v>
          </cell>
          <cell r="D435" t="str">
            <v>ユニーお値打ちパック</v>
          </cell>
          <cell r="E435">
            <v>850</v>
          </cell>
          <cell r="F435">
            <v>38050</v>
          </cell>
          <cell r="G435">
            <v>12</v>
          </cell>
          <cell r="H435">
            <v>10200</v>
          </cell>
        </row>
        <row r="436">
          <cell r="C436" t="str">
            <v>380358710</v>
          </cell>
          <cell r="D436" t="str">
            <v>新・乳酸菌袋詰１５本</v>
          </cell>
          <cell r="E436">
            <v>270</v>
          </cell>
          <cell r="F436">
            <v>38050</v>
          </cell>
          <cell r="G436">
            <v>12</v>
          </cell>
          <cell r="H436">
            <v>3240</v>
          </cell>
        </row>
        <row r="437">
          <cell r="C437" t="str">
            <v>380358792</v>
          </cell>
          <cell r="D437" t="str">
            <v>ＮＥＷ快活　　　　　</v>
          </cell>
          <cell r="E437">
            <v>845</v>
          </cell>
          <cell r="F437">
            <v>38050</v>
          </cell>
          <cell r="G437">
            <v>20</v>
          </cell>
          <cell r="H437">
            <v>16900</v>
          </cell>
        </row>
        <row r="438">
          <cell r="C438" t="str">
            <v>380358794</v>
          </cell>
          <cell r="D438" t="str">
            <v>野菜と乳酸菌　　　　</v>
          </cell>
          <cell r="E438">
            <v>212</v>
          </cell>
          <cell r="F438">
            <v>38050</v>
          </cell>
          <cell r="G438">
            <v>20</v>
          </cell>
          <cell r="H438">
            <v>4240</v>
          </cell>
        </row>
        <row r="439">
          <cell r="C439" t="str">
            <v>380358758</v>
          </cell>
          <cell r="D439" t="str">
            <v>セービングのむＹ３Ｐ</v>
          </cell>
          <cell r="E439">
            <v>379</v>
          </cell>
          <cell r="F439">
            <v>38050</v>
          </cell>
          <cell r="G439">
            <v>18</v>
          </cell>
          <cell r="H439">
            <v>6822</v>
          </cell>
        </row>
        <row r="440">
          <cell r="C440" t="str">
            <v>380358776</v>
          </cell>
          <cell r="D440" t="str">
            <v>ＢＦ＆アミノ酸３Ｐ　</v>
          </cell>
          <cell r="E440">
            <v>265</v>
          </cell>
          <cell r="F440">
            <v>38050</v>
          </cell>
          <cell r="G440">
            <v>18</v>
          </cell>
          <cell r="H440">
            <v>4770</v>
          </cell>
        </row>
        <row r="441">
          <cell r="C441" t="str">
            <v>380358762</v>
          </cell>
          <cell r="D441" t="str">
            <v>ビフ乳酸菌　４Ｐ　　</v>
          </cell>
          <cell r="E441">
            <v>3564</v>
          </cell>
          <cell r="F441">
            <v>38050</v>
          </cell>
          <cell r="G441">
            <v>24</v>
          </cell>
          <cell r="H441">
            <v>85536</v>
          </cell>
        </row>
        <row r="442">
          <cell r="C442" t="str">
            <v>380358763</v>
          </cell>
          <cell r="D442" t="str">
            <v>ビフ乳酸菌ブルベリー</v>
          </cell>
          <cell r="E442">
            <v>3188</v>
          </cell>
          <cell r="F442">
            <v>38050</v>
          </cell>
          <cell r="G442">
            <v>24</v>
          </cell>
          <cell r="H442">
            <v>76512</v>
          </cell>
        </row>
        <row r="443">
          <cell r="C443" t="str">
            <v>380358786</v>
          </cell>
          <cell r="D443" t="str">
            <v>ビフィズス＆アミノ酸</v>
          </cell>
          <cell r="E443">
            <v>435</v>
          </cell>
          <cell r="F443">
            <v>38050</v>
          </cell>
          <cell r="G443">
            <v>9</v>
          </cell>
          <cell r="H443">
            <v>3915</v>
          </cell>
        </row>
        <row r="444">
          <cell r="C444" t="str">
            <v>380358789</v>
          </cell>
          <cell r="D444" t="str">
            <v>万博ＢＦ乳酸菌２００</v>
          </cell>
          <cell r="E444">
            <v>252</v>
          </cell>
          <cell r="F444">
            <v>38050</v>
          </cell>
          <cell r="G444">
            <v>9</v>
          </cell>
          <cell r="H444">
            <v>2268</v>
          </cell>
        </row>
        <row r="445">
          <cell r="C445" t="str">
            <v>380358799</v>
          </cell>
          <cell r="D445" t="str">
            <v>ビフィパワー１２　　</v>
          </cell>
          <cell r="E445">
            <v>530</v>
          </cell>
          <cell r="F445">
            <v>38050</v>
          </cell>
          <cell r="G445">
            <v>12</v>
          </cell>
          <cell r="H445">
            <v>6360</v>
          </cell>
        </row>
        <row r="446">
          <cell r="C446" t="str">
            <v>380358760</v>
          </cell>
          <cell r="D446" t="str">
            <v>ビフィズスＭＢＰ　　</v>
          </cell>
          <cell r="E446">
            <v>456</v>
          </cell>
          <cell r="F446">
            <v>38050</v>
          </cell>
          <cell r="G446">
            <v>18</v>
          </cell>
          <cell r="H446">
            <v>8208</v>
          </cell>
        </row>
        <row r="447">
          <cell r="C447" t="str">
            <v>380358716</v>
          </cell>
          <cell r="D447" t="str">
            <v>ＨｕｇＨｕｇ　３Ｐ　</v>
          </cell>
          <cell r="E447">
            <v>827</v>
          </cell>
          <cell r="F447">
            <v>38050</v>
          </cell>
          <cell r="G447">
            <v>24</v>
          </cell>
          <cell r="H447">
            <v>19848</v>
          </cell>
        </row>
        <row r="448">
          <cell r="C448" t="str">
            <v>380359587</v>
          </cell>
          <cell r="D448" t="str">
            <v>果実と野菜ののむＹ　</v>
          </cell>
          <cell r="E448">
            <v>768</v>
          </cell>
          <cell r="F448">
            <v>38050</v>
          </cell>
          <cell r="G448">
            <v>9</v>
          </cell>
          <cell r="H448">
            <v>6912</v>
          </cell>
        </row>
        <row r="449">
          <cell r="C449" t="str">
            <v>380368790</v>
          </cell>
          <cell r="D449" t="str">
            <v>ローリーゴールド　　</v>
          </cell>
          <cell r="E449">
            <v>60</v>
          </cell>
          <cell r="F449">
            <v>38051</v>
          </cell>
          <cell r="G449">
            <v>50</v>
          </cell>
          <cell r="H449">
            <v>3000</v>
          </cell>
        </row>
        <row r="450">
          <cell r="C450" t="str">
            <v>380368701</v>
          </cell>
          <cell r="D450" t="str">
            <v>ローリーエース　　　</v>
          </cell>
          <cell r="E450">
            <v>2479</v>
          </cell>
          <cell r="F450">
            <v>38051</v>
          </cell>
          <cell r="G450">
            <v>60</v>
          </cell>
          <cell r="H450">
            <v>148740</v>
          </cell>
        </row>
        <row r="451">
          <cell r="C451" t="str">
            <v>380368709</v>
          </cell>
          <cell r="D451" t="str">
            <v>ローリー１０　　　　</v>
          </cell>
          <cell r="E451">
            <v>319</v>
          </cell>
          <cell r="F451">
            <v>38051</v>
          </cell>
          <cell r="G451">
            <v>50</v>
          </cell>
          <cell r="H451">
            <v>15950</v>
          </cell>
        </row>
        <row r="452">
          <cell r="C452" t="str">
            <v>380368705</v>
          </cell>
          <cell r="D452" t="str">
            <v>乳酸菌工房１０　　　</v>
          </cell>
          <cell r="E452">
            <v>2515</v>
          </cell>
          <cell r="F452">
            <v>38051</v>
          </cell>
          <cell r="G452">
            <v>50</v>
          </cell>
          <cell r="H452">
            <v>125750</v>
          </cell>
        </row>
        <row r="453">
          <cell r="C453" t="str">
            <v>380368732</v>
          </cell>
          <cell r="D453" t="str">
            <v>ＳＶ乳酸菌のめぐみ　</v>
          </cell>
          <cell r="E453">
            <v>950</v>
          </cell>
          <cell r="F453">
            <v>38051</v>
          </cell>
          <cell r="G453">
            <v>50</v>
          </cell>
          <cell r="H453">
            <v>47500</v>
          </cell>
        </row>
        <row r="454">
          <cell r="C454" t="str">
            <v>380368734</v>
          </cell>
          <cell r="D454" t="str">
            <v>ニチリウローリー１０</v>
          </cell>
          <cell r="E454">
            <v>165</v>
          </cell>
          <cell r="F454">
            <v>38051</v>
          </cell>
          <cell r="G454">
            <v>50</v>
          </cell>
          <cell r="H454">
            <v>8250</v>
          </cell>
        </row>
        <row r="455">
          <cell r="C455" t="str">
            <v>380368707</v>
          </cell>
          <cell r="D455" t="str">
            <v>乳酸菌工房８　　　　</v>
          </cell>
          <cell r="E455">
            <v>1275</v>
          </cell>
          <cell r="F455">
            <v>38051</v>
          </cell>
          <cell r="G455">
            <v>40</v>
          </cell>
          <cell r="H455">
            <v>51000</v>
          </cell>
        </row>
        <row r="456">
          <cell r="C456" t="str">
            <v>380368703</v>
          </cell>
          <cell r="D456" t="str">
            <v>ローリーエース８　　</v>
          </cell>
          <cell r="E456">
            <v>4946</v>
          </cell>
          <cell r="F456">
            <v>38051</v>
          </cell>
          <cell r="G456">
            <v>40</v>
          </cell>
          <cell r="H456">
            <v>197840</v>
          </cell>
        </row>
        <row r="457">
          <cell r="C457" t="str">
            <v>380368742</v>
          </cell>
          <cell r="D457" t="str">
            <v>ＣＯＯＰ乳酸ＤＲ１０</v>
          </cell>
          <cell r="E457">
            <v>82</v>
          </cell>
          <cell r="F457">
            <v>38051</v>
          </cell>
          <cell r="G457">
            <v>50</v>
          </cell>
          <cell r="H457">
            <v>4100</v>
          </cell>
        </row>
        <row r="458">
          <cell r="C458" t="str">
            <v>380368743</v>
          </cell>
          <cell r="D458" t="str">
            <v>ＣＯＯＰ乳酸ＤＲ１２</v>
          </cell>
          <cell r="E458">
            <v>582</v>
          </cell>
          <cell r="F458">
            <v>38051</v>
          </cell>
          <cell r="G458">
            <v>60</v>
          </cell>
          <cell r="H458">
            <v>34920</v>
          </cell>
        </row>
        <row r="459">
          <cell r="C459" t="str">
            <v>380368739</v>
          </cell>
          <cell r="D459" t="str">
            <v>バローローリー１０　</v>
          </cell>
          <cell r="E459">
            <v>82</v>
          </cell>
          <cell r="F459">
            <v>38051</v>
          </cell>
          <cell r="G459">
            <v>50</v>
          </cell>
          <cell r="H459">
            <v>4100</v>
          </cell>
        </row>
        <row r="460">
          <cell r="C460" t="str">
            <v>380368740</v>
          </cell>
          <cell r="D460" t="str">
            <v>得選生活ローリー１０</v>
          </cell>
          <cell r="E460">
            <v>56</v>
          </cell>
          <cell r="F460">
            <v>38051</v>
          </cell>
          <cell r="G460">
            <v>50</v>
          </cell>
          <cell r="H460">
            <v>2800</v>
          </cell>
        </row>
        <row r="461">
          <cell r="C461" t="str">
            <v>380368737</v>
          </cell>
          <cell r="D461" t="str">
            <v>ＣＧＣ乳酸菌飲料　　</v>
          </cell>
          <cell r="E461">
            <v>2148</v>
          </cell>
          <cell r="F461">
            <v>38051</v>
          </cell>
          <cell r="G461">
            <v>60</v>
          </cell>
          <cell r="H461">
            <v>128880</v>
          </cell>
        </row>
        <row r="462">
          <cell r="C462" t="str">
            <v>380368792</v>
          </cell>
          <cell r="D462" t="str">
            <v>ＮＥＷ快活　　　　　</v>
          </cell>
          <cell r="E462">
            <v>880</v>
          </cell>
          <cell r="F462">
            <v>38051</v>
          </cell>
          <cell r="G462">
            <v>20</v>
          </cell>
          <cell r="H462">
            <v>17600</v>
          </cell>
        </row>
        <row r="463">
          <cell r="C463" t="str">
            <v>380368794</v>
          </cell>
          <cell r="D463" t="str">
            <v>野菜と乳酸菌　　　　</v>
          </cell>
          <cell r="E463">
            <v>218</v>
          </cell>
          <cell r="F463">
            <v>38051</v>
          </cell>
          <cell r="G463">
            <v>20</v>
          </cell>
          <cell r="H463">
            <v>4360</v>
          </cell>
        </row>
        <row r="464">
          <cell r="C464" t="str">
            <v>380368758</v>
          </cell>
          <cell r="D464" t="str">
            <v>セービングのむＹ３Ｐ</v>
          </cell>
          <cell r="E464">
            <v>395</v>
          </cell>
          <cell r="F464">
            <v>38051</v>
          </cell>
          <cell r="G464">
            <v>18</v>
          </cell>
          <cell r="H464">
            <v>7110</v>
          </cell>
        </row>
        <row r="465">
          <cell r="C465" t="str">
            <v>380368776</v>
          </cell>
          <cell r="D465" t="str">
            <v>ＢＦ＆アミノ酸３Ｐ　</v>
          </cell>
          <cell r="E465">
            <v>433</v>
          </cell>
          <cell r="F465">
            <v>38051</v>
          </cell>
          <cell r="G465">
            <v>18</v>
          </cell>
          <cell r="H465">
            <v>7794</v>
          </cell>
        </row>
        <row r="466">
          <cell r="C466" t="str">
            <v>380368762</v>
          </cell>
          <cell r="D466" t="str">
            <v>ビフ乳酸菌　４Ｐ　　</v>
          </cell>
          <cell r="E466">
            <v>4080</v>
          </cell>
          <cell r="F466">
            <v>38051</v>
          </cell>
          <cell r="G466">
            <v>24</v>
          </cell>
          <cell r="H466">
            <v>97920</v>
          </cell>
        </row>
        <row r="467">
          <cell r="C467" t="str">
            <v>380368763</v>
          </cell>
          <cell r="D467" t="str">
            <v>ビフ乳酸菌ブルベリー</v>
          </cell>
          <cell r="E467">
            <v>4005</v>
          </cell>
          <cell r="F467">
            <v>38051</v>
          </cell>
          <cell r="G467">
            <v>24</v>
          </cell>
          <cell r="H467">
            <v>96120</v>
          </cell>
        </row>
        <row r="468">
          <cell r="C468" t="str">
            <v>380368786</v>
          </cell>
          <cell r="D468" t="str">
            <v>ビフィズス＆アミノ酸</v>
          </cell>
          <cell r="E468">
            <v>424</v>
          </cell>
          <cell r="F468">
            <v>38051</v>
          </cell>
          <cell r="G468">
            <v>9</v>
          </cell>
          <cell r="H468">
            <v>3816</v>
          </cell>
        </row>
        <row r="469">
          <cell r="C469" t="str">
            <v>380368789</v>
          </cell>
          <cell r="D469" t="str">
            <v>万博ＢＦ乳酸菌２００</v>
          </cell>
          <cell r="E469">
            <v>159</v>
          </cell>
          <cell r="F469">
            <v>38051</v>
          </cell>
          <cell r="G469">
            <v>9</v>
          </cell>
          <cell r="H469">
            <v>1431</v>
          </cell>
        </row>
        <row r="470">
          <cell r="C470" t="str">
            <v>380368799</v>
          </cell>
          <cell r="D470" t="str">
            <v>ビフィパワー１２　　</v>
          </cell>
          <cell r="E470">
            <v>664</v>
          </cell>
          <cell r="F470">
            <v>38051</v>
          </cell>
          <cell r="G470">
            <v>12</v>
          </cell>
          <cell r="H470">
            <v>7968</v>
          </cell>
        </row>
        <row r="471">
          <cell r="C471" t="str">
            <v>380368760</v>
          </cell>
          <cell r="D471" t="str">
            <v>ビフィズスＭＢＰ　　</v>
          </cell>
          <cell r="E471">
            <v>467</v>
          </cell>
          <cell r="F471">
            <v>38051</v>
          </cell>
          <cell r="G471">
            <v>18</v>
          </cell>
          <cell r="H471">
            <v>8406</v>
          </cell>
        </row>
        <row r="472">
          <cell r="C472" t="str">
            <v>380368716</v>
          </cell>
          <cell r="D472" t="str">
            <v>ＨｕｇＨｕｇ　３Ｐ　</v>
          </cell>
          <cell r="E472">
            <v>831</v>
          </cell>
          <cell r="F472">
            <v>38051</v>
          </cell>
          <cell r="G472">
            <v>24</v>
          </cell>
          <cell r="H472">
            <v>19944</v>
          </cell>
        </row>
        <row r="473">
          <cell r="C473" t="str">
            <v>380369587</v>
          </cell>
          <cell r="D473" t="str">
            <v>果実と野菜ののむＹ　</v>
          </cell>
          <cell r="E473">
            <v>798</v>
          </cell>
          <cell r="F473">
            <v>38051</v>
          </cell>
          <cell r="G473">
            <v>9</v>
          </cell>
          <cell r="H473">
            <v>7182</v>
          </cell>
        </row>
        <row r="474">
          <cell r="C474" t="str">
            <v>380378790</v>
          </cell>
          <cell r="D474" t="str">
            <v>ローリーゴールド　　</v>
          </cell>
          <cell r="E474">
            <v>64</v>
          </cell>
          <cell r="F474">
            <v>38052</v>
          </cell>
          <cell r="G474">
            <v>50</v>
          </cell>
          <cell r="H474">
            <v>3200</v>
          </cell>
        </row>
        <row r="475">
          <cell r="C475" t="str">
            <v>380378701</v>
          </cell>
          <cell r="D475" t="str">
            <v>ローリーエース　　　</v>
          </cell>
          <cell r="E475">
            <v>4225</v>
          </cell>
          <cell r="F475">
            <v>38052</v>
          </cell>
          <cell r="G475">
            <v>60</v>
          </cell>
          <cell r="H475">
            <v>253500</v>
          </cell>
        </row>
        <row r="476">
          <cell r="C476" t="str">
            <v>380378709</v>
          </cell>
          <cell r="D476" t="str">
            <v>ローリー１０　　　　</v>
          </cell>
          <cell r="E476">
            <v>1013</v>
          </cell>
          <cell r="F476">
            <v>38052</v>
          </cell>
          <cell r="G476">
            <v>50</v>
          </cell>
          <cell r="H476">
            <v>50650</v>
          </cell>
        </row>
        <row r="477">
          <cell r="C477" t="str">
            <v>380378705</v>
          </cell>
          <cell r="D477" t="str">
            <v>乳酸菌工房１０　　　</v>
          </cell>
          <cell r="E477">
            <v>2768</v>
          </cell>
          <cell r="F477">
            <v>38052</v>
          </cell>
          <cell r="G477">
            <v>50</v>
          </cell>
          <cell r="H477">
            <v>138400</v>
          </cell>
        </row>
        <row r="478">
          <cell r="C478" t="str">
            <v>380378732</v>
          </cell>
          <cell r="D478" t="str">
            <v>ＳＶ乳酸菌のめぐみ　</v>
          </cell>
          <cell r="E478">
            <v>2056</v>
          </cell>
          <cell r="F478">
            <v>38052</v>
          </cell>
          <cell r="G478">
            <v>50</v>
          </cell>
          <cell r="H478">
            <v>102800</v>
          </cell>
        </row>
        <row r="479">
          <cell r="C479" t="str">
            <v>380378734</v>
          </cell>
          <cell r="D479" t="str">
            <v>ニチリウローリー１０</v>
          </cell>
          <cell r="E479">
            <v>306</v>
          </cell>
          <cell r="F479">
            <v>38052</v>
          </cell>
          <cell r="G479">
            <v>50</v>
          </cell>
          <cell r="H479">
            <v>15300</v>
          </cell>
        </row>
        <row r="480">
          <cell r="C480" t="str">
            <v>380378707</v>
          </cell>
          <cell r="D480" t="str">
            <v>乳酸菌工房８　　　　</v>
          </cell>
          <cell r="E480">
            <v>2704</v>
          </cell>
          <cell r="F480">
            <v>38052</v>
          </cell>
          <cell r="G480">
            <v>40</v>
          </cell>
          <cell r="H480">
            <v>108160</v>
          </cell>
        </row>
        <row r="481">
          <cell r="C481" t="str">
            <v>380378703</v>
          </cell>
          <cell r="D481" t="str">
            <v>ローリーエース８　　</v>
          </cell>
          <cell r="E481">
            <v>9628</v>
          </cell>
          <cell r="F481">
            <v>38052</v>
          </cell>
          <cell r="G481">
            <v>40</v>
          </cell>
          <cell r="H481">
            <v>385120</v>
          </cell>
        </row>
        <row r="482">
          <cell r="C482" t="str">
            <v>380378742</v>
          </cell>
          <cell r="D482" t="str">
            <v>ＣＯＯＰ乳酸ＤＲ１０</v>
          </cell>
          <cell r="E482">
            <v>1615</v>
          </cell>
          <cell r="F482">
            <v>38052</v>
          </cell>
          <cell r="G482">
            <v>50</v>
          </cell>
          <cell r="H482">
            <v>80750</v>
          </cell>
        </row>
        <row r="483">
          <cell r="C483" t="str">
            <v>380378743</v>
          </cell>
          <cell r="D483" t="str">
            <v>ＣＯＯＰ乳酸ＤＲ１２</v>
          </cell>
          <cell r="E483">
            <v>7813</v>
          </cell>
          <cell r="F483">
            <v>38052</v>
          </cell>
          <cell r="G483">
            <v>60</v>
          </cell>
          <cell r="H483">
            <v>468780</v>
          </cell>
        </row>
        <row r="484">
          <cell r="C484" t="str">
            <v>380378702</v>
          </cell>
          <cell r="D484" t="str">
            <v>ローリーエース＋２　</v>
          </cell>
          <cell r="E484">
            <v>400</v>
          </cell>
          <cell r="F484">
            <v>38052</v>
          </cell>
          <cell r="G484">
            <v>40</v>
          </cell>
          <cell r="H484">
            <v>16000</v>
          </cell>
        </row>
        <row r="485">
          <cell r="C485" t="str">
            <v>380378739</v>
          </cell>
          <cell r="D485" t="str">
            <v>バローローリー１０　</v>
          </cell>
          <cell r="E485">
            <v>593</v>
          </cell>
          <cell r="F485">
            <v>38052</v>
          </cell>
          <cell r="G485">
            <v>50</v>
          </cell>
          <cell r="H485">
            <v>29650</v>
          </cell>
        </row>
        <row r="486">
          <cell r="C486" t="str">
            <v>380378740</v>
          </cell>
          <cell r="D486" t="str">
            <v>得選生活ローリー１０</v>
          </cell>
          <cell r="E486">
            <v>142</v>
          </cell>
          <cell r="F486">
            <v>38052</v>
          </cell>
          <cell r="G486">
            <v>50</v>
          </cell>
          <cell r="H486">
            <v>7100</v>
          </cell>
        </row>
        <row r="487">
          <cell r="C487" t="str">
            <v>380378737</v>
          </cell>
          <cell r="D487" t="str">
            <v>ＣＧＣ乳酸菌飲料　　</v>
          </cell>
          <cell r="E487">
            <v>4679</v>
          </cell>
          <cell r="F487">
            <v>38052</v>
          </cell>
          <cell r="G487">
            <v>60</v>
          </cell>
          <cell r="H487">
            <v>280740</v>
          </cell>
        </row>
        <row r="488">
          <cell r="C488" t="str">
            <v>380378750</v>
          </cell>
          <cell r="D488" t="str">
            <v>ユニーお値打ちパック</v>
          </cell>
          <cell r="E488">
            <v>260</v>
          </cell>
          <cell r="F488">
            <v>38052</v>
          </cell>
          <cell r="G488">
            <v>12</v>
          </cell>
          <cell r="H488">
            <v>3120</v>
          </cell>
        </row>
        <row r="489">
          <cell r="C489" t="str">
            <v>380378710</v>
          </cell>
          <cell r="D489" t="str">
            <v>新・乳酸菌袋詰１５本</v>
          </cell>
          <cell r="E489">
            <v>200</v>
          </cell>
          <cell r="F489">
            <v>38052</v>
          </cell>
          <cell r="G489">
            <v>12</v>
          </cell>
          <cell r="H489">
            <v>2400</v>
          </cell>
        </row>
        <row r="490">
          <cell r="C490" t="str">
            <v>380378792</v>
          </cell>
          <cell r="D490" t="str">
            <v>ＮＥＷ快活　　　　　</v>
          </cell>
          <cell r="E490">
            <v>821</v>
          </cell>
          <cell r="F490">
            <v>38052</v>
          </cell>
          <cell r="G490">
            <v>20</v>
          </cell>
          <cell r="H490">
            <v>16420</v>
          </cell>
        </row>
        <row r="491">
          <cell r="C491" t="str">
            <v>380378794</v>
          </cell>
          <cell r="D491" t="str">
            <v>野菜と乳酸菌　　　　</v>
          </cell>
          <cell r="E491">
            <v>183</v>
          </cell>
          <cell r="F491">
            <v>38052</v>
          </cell>
          <cell r="G491">
            <v>20</v>
          </cell>
          <cell r="H491">
            <v>3660</v>
          </cell>
        </row>
        <row r="492">
          <cell r="C492" t="str">
            <v>380378758</v>
          </cell>
          <cell r="D492" t="str">
            <v>セービングのむＹ３Ｐ</v>
          </cell>
          <cell r="E492">
            <v>867</v>
          </cell>
          <cell r="F492">
            <v>38052</v>
          </cell>
          <cell r="G492">
            <v>18</v>
          </cell>
          <cell r="H492">
            <v>15606</v>
          </cell>
        </row>
        <row r="493">
          <cell r="C493" t="str">
            <v>380378776</v>
          </cell>
          <cell r="D493" t="str">
            <v>ＢＦ＆アミノ酸３Ｐ　</v>
          </cell>
          <cell r="E493">
            <v>914</v>
          </cell>
          <cell r="F493">
            <v>38052</v>
          </cell>
          <cell r="G493">
            <v>18</v>
          </cell>
          <cell r="H493">
            <v>16452</v>
          </cell>
        </row>
        <row r="494">
          <cell r="C494" t="str">
            <v>380378762</v>
          </cell>
          <cell r="D494" t="str">
            <v>ビフ乳酸菌　４Ｐ　　</v>
          </cell>
          <cell r="E494">
            <v>6683</v>
          </cell>
          <cell r="F494">
            <v>38052</v>
          </cell>
          <cell r="G494">
            <v>24</v>
          </cell>
          <cell r="H494">
            <v>160392</v>
          </cell>
        </row>
        <row r="495">
          <cell r="C495" t="str">
            <v>380378763</v>
          </cell>
          <cell r="D495" t="str">
            <v>ビフ乳酸菌ブルベリー</v>
          </cell>
          <cell r="E495">
            <v>6359</v>
          </cell>
          <cell r="F495">
            <v>38052</v>
          </cell>
          <cell r="G495">
            <v>24</v>
          </cell>
          <cell r="H495">
            <v>152616</v>
          </cell>
        </row>
        <row r="496">
          <cell r="C496" t="str">
            <v>380378786</v>
          </cell>
          <cell r="D496" t="str">
            <v>ビフィズス＆アミノ酸</v>
          </cell>
          <cell r="E496">
            <v>862</v>
          </cell>
          <cell r="F496">
            <v>38052</v>
          </cell>
          <cell r="G496">
            <v>9</v>
          </cell>
          <cell r="H496">
            <v>7758</v>
          </cell>
        </row>
        <row r="497">
          <cell r="C497" t="str">
            <v>380378789</v>
          </cell>
          <cell r="D497" t="str">
            <v>万博ＢＦ乳酸菌２００</v>
          </cell>
          <cell r="E497">
            <v>381</v>
          </cell>
          <cell r="F497">
            <v>38052</v>
          </cell>
          <cell r="G497">
            <v>9</v>
          </cell>
          <cell r="H497">
            <v>3429</v>
          </cell>
        </row>
        <row r="498">
          <cell r="C498" t="str">
            <v>380378799</v>
          </cell>
          <cell r="D498" t="str">
            <v>ビフィパワー１２　　</v>
          </cell>
          <cell r="E498">
            <v>846</v>
          </cell>
          <cell r="F498">
            <v>38052</v>
          </cell>
          <cell r="G498">
            <v>12</v>
          </cell>
          <cell r="H498">
            <v>10152</v>
          </cell>
        </row>
        <row r="499">
          <cell r="C499" t="str">
            <v>380378760</v>
          </cell>
          <cell r="D499" t="str">
            <v>ビフィズスＭＢＰ　　</v>
          </cell>
          <cell r="E499">
            <v>943</v>
          </cell>
          <cell r="F499">
            <v>38052</v>
          </cell>
          <cell r="G499">
            <v>18</v>
          </cell>
          <cell r="H499">
            <v>16974</v>
          </cell>
        </row>
        <row r="500">
          <cell r="C500" t="str">
            <v>380378772</v>
          </cell>
          <cell r="D500" t="str">
            <v>ビフィズス乳酸菌５Ｐ</v>
          </cell>
          <cell r="E500">
            <v>130</v>
          </cell>
          <cell r="F500">
            <v>38052</v>
          </cell>
          <cell r="G500">
            <v>30</v>
          </cell>
          <cell r="H500">
            <v>3900</v>
          </cell>
        </row>
        <row r="501">
          <cell r="C501" t="str">
            <v>380378773</v>
          </cell>
          <cell r="D501" t="str">
            <v>ビフ乳酸ブル増量５Ｐ</v>
          </cell>
          <cell r="E501">
            <v>3444</v>
          </cell>
          <cell r="F501">
            <v>38052</v>
          </cell>
          <cell r="G501">
            <v>30</v>
          </cell>
          <cell r="H501">
            <v>103320</v>
          </cell>
        </row>
        <row r="502">
          <cell r="C502" t="str">
            <v>380378716</v>
          </cell>
          <cell r="D502" t="str">
            <v>ＨｕｇＨｕｇ　３Ｐ　</v>
          </cell>
          <cell r="E502">
            <v>1483</v>
          </cell>
          <cell r="F502">
            <v>38052</v>
          </cell>
          <cell r="G502">
            <v>24</v>
          </cell>
          <cell r="H502">
            <v>35592</v>
          </cell>
        </row>
        <row r="503">
          <cell r="C503" t="str">
            <v>380379587</v>
          </cell>
          <cell r="D503" t="str">
            <v>果実と野菜ののむＹ　</v>
          </cell>
          <cell r="E503">
            <v>1571</v>
          </cell>
          <cell r="F503">
            <v>38052</v>
          </cell>
          <cell r="G503">
            <v>9</v>
          </cell>
          <cell r="H503">
            <v>14139</v>
          </cell>
        </row>
        <row r="504">
          <cell r="C504" t="str">
            <v>380398790</v>
          </cell>
          <cell r="D504" t="str">
            <v>ローリーゴールド　　</v>
          </cell>
          <cell r="E504">
            <v>57</v>
          </cell>
          <cell r="F504">
            <v>38054</v>
          </cell>
          <cell r="G504">
            <v>50</v>
          </cell>
          <cell r="H504">
            <v>2850</v>
          </cell>
        </row>
        <row r="505">
          <cell r="C505" t="str">
            <v>380398701</v>
          </cell>
          <cell r="D505" t="str">
            <v>ローリーエース　　　</v>
          </cell>
          <cell r="E505">
            <v>2310</v>
          </cell>
          <cell r="F505">
            <v>38054</v>
          </cell>
          <cell r="G505">
            <v>60</v>
          </cell>
          <cell r="H505">
            <v>138600</v>
          </cell>
        </row>
        <row r="506">
          <cell r="C506" t="str">
            <v>380398709</v>
          </cell>
          <cell r="D506" t="str">
            <v>ローリー１０　　　　</v>
          </cell>
          <cell r="E506">
            <v>428</v>
          </cell>
          <cell r="F506">
            <v>38054</v>
          </cell>
          <cell r="G506">
            <v>50</v>
          </cell>
          <cell r="H506">
            <v>21400</v>
          </cell>
        </row>
        <row r="507">
          <cell r="C507" t="str">
            <v>380398705</v>
          </cell>
          <cell r="D507" t="str">
            <v>乳酸菌工房１０　　　</v>
          </cell>
          <cell r="E507">
            <v>1630</v>
          </cell>
          <cell r="F507">
            <v>38054</v>
          </cell>
          <cell r="G507">
            <v>50</v>
          </cell>
          <cell r="H507">
            <v>81500</v>
          </cell>
        </row>
        <row r="508">
          <cell r="C508" t="str">
            <v>380398732</v>
          </cell>
          <cell r="D508" t="str">
            <v>ＳＶ乳酸菌のめぐみ　</v>
          </cell>
          <cell r="E508">
            <v>1045</v>
          </cell>
          <cell r="F508">
            <v>38054</v>
          </cell>
          <cell r="G508">
            <v>50</v>
          </cell>
          <cell r="H508">
            <v>52250</v>
          </cell>
        </row>
        <row r="509">
          <cell r="C509" t="str">
            <v>380398734</v>
          </cell>
          <cell r="D509" t="str">
            <v>ニチリウローリー１０</v>
          </cell>
          <cell r="E509">
            <v>235</v>
          </cell>
          <cell r="F509">
            <v>38054</v>
          </cell>
          <cell r="G509">
            <v>50</v>
          </cell>
          <cell r="H509">
            <v>11750</v>
          </cell>
        </row>
        <row r="510">
          <cell r="C510" t="str">
            <v>380398707</v>
          </cell>
          <cell r="D510" t="str">
            <v>乳酸菌工房８　　　　</v>
          </cell>
          <cell r="E510">
            <v>852</v>
          </cell>
          <cell r="F510">
            <v>38054</v>
          </cell>
          <cell r="G510">
            <v>40</v>
          </cell>
          <cell r="H510">
            <v>34080</v>
          </cell>
        </row>
        <row r="511">
          <cell r="C511" t="str">
            <v>380398703</v>
          </cell>
          <cell r="D511" t="str">
            <v>ローリーエース８　　</v>
          </cell>
          <cell r="E511">
            <v>9274</v>
          </cell>
          <cell r="F511">
            <v>38054</v>
          </cell>
          <cell r="G511">
            <v>40</v>
          </cell>
          <cell r="H511">
            <v>370960</v>
          </cell>
        </row>
        <row r="512">
          <cell r="C512" t="str">
            <v>380398742</v>
          </cell>
          <cell r="D512" t="str">
            <v>ＣＯＯＰ乳酸ＤＲ１０</v>
          </cell>
          <cell r="E512">
            <v>1363</v>
          </cell>
          <cell r="F512">
            <v>38054</v>
          </cell>
          <cell r="G512">
            <v>50</v>
          </cell>
          <cell r="H512">
            <v>68150</v>
          </cell>
        </row>
        <row r="513">
          <cell r="C513" t="str">
            <v>380398743</v>
          </cell>
          <cell r="D513" t="str">
            <v>ＣＯＯＰ乳酸ＤＲ１２</v>
          </cell>
          <cell r="E513">
            <v>4400</v>
          </cell>
          <cell r="F513">
            <v>38054</v>
          </cell>
          <cell r="G513">
            <v>60</v>
          </cell>
          <cell r="H513">
            <v>264000</v>
          </cell>
        </row>
        <row r="514">
          <cell r="C514" t="str">
            <v>380398702</v>
          </cell>
          <cell r="D514" t="str">
            <v>ローリーエース＋２　</v>
          </cell>
          <cell r="E514">
            <v>800</v>
          </cell>
          <cell r="F514">
            <v>38054</v>
          </cell>
          <cell r="G514">
            <v>40</v>
          </cell>
          <cell r="H514">
            <v>32000</v>
          </cell>
        </row>
        <row r="515">
          <cell r="C515" t="str">
            <v>380398739</v>
          </cell>
          <cell r="D515" t="str">
            <v>バローローリー１０　</v>
          </cell>
          <cell r="E515">
            <v>30</v>
          </cell>
          <cell r="F515">
            <v>38054</v>
          </cell>
          <cell r="G515">
            <v>50</v>
          </cell>
          <cell r="H515">
            <v>1500</v>
          </cell>
        </row>
        <row r="516">
          <cell r="C516" t="str">
            <v>380398740</v>
          </cell>
          <cell r="D516" t="str">
            <v>得選生活ローリー１０</v>
          </cell>
          <cell r="E516">
            <v>31</v>
          </cell>
          <cell r="F516">
            <v>38054</v>
          </cell>
          <cell r="G516">
            <v>50</v>
          </cell>
          <cell r="H516">
            <v>1550</v>
          </cell>
        </row>
        <row r="517">
          <cell r="C517" t="str">
            <v>380398737</v>
          </cell>
          <cell r="D517" t="str">
            <v>ＣＧＣ乳酸菌飲料　　</v>
          </cell>
          <cell r="E517">
            <v>4392</v>
          </cell>
          <cell r="F517">
            <v>38054</v>
          </cell>
          <cell r="G517">
            <v>60</v>
          </cell>
          <cell r="H517">
            <v>263520</v>
          </cell>
        </row>
        <row r="518">
          <cell r="C518" t="str">
            <v>380398750</v>
          </cell>
          <cell r="D518" t="str">
            <v>ユニーお値打ちパック</v>
          </cell>
          <cell r="E518">
            <v>490</v>
          </cell>
          <cell r="F518">
            <v>38054</v>
          </cell>
          <cell r="G518">
            <v>12</v>
          </cell>
          <cell r="H518">
            <v>5880</v>
          </cell>
        </row>
        <row r="519">
          <cell r="C519" t="str">
            <v>380398710</v>
          </cell>
          <cell r="D519" t="str">
            <v>新・乳酸菌袋詰１５本</v>
          </cell>
          <cell r="E519">
            <v>150</v>
          </cell>
          <cell r="F519">
            <v>38054</v>
          </cell>
          <cell r="G519">
            <v>12</v>
          </cell>
          <cell r="H519">
            <v>1800</v>
          </cell>
        </row>
        <row r="520">
          <cell r="C520" t="str">
            <v>380398792</v>
          </cell>
          <cell r="D520" t="str">
            <v>ＮＥＷ快活　　　　　</v>
          </cell>
          <cell r="E520">
            <v>895</v>
          </cell>
          <cell r="F520">
            <v>38054</v>
          </cell>
          <cell r="G520">
            <v>20</v>
          </cell>
          <cell r="H520">
            <v>17900</v>
          </cell>
        </row>
        <row r="521">
          <cell r="C521" t="str">
            <v>380398794</v>
          </cell>
          <cell r="D521" t="str">
            <v>野菜と乳酸菌　　　　</v>
          </cell>
          <cell r="E521">
            <v>311</v>
          </cell>
          <cell r="F521">
            <v>38054</v>
          </cell>
          <cell r="G521">
            <v>20</v>
          </cell>
          <cell r="H521">
            <v>6220</v>
          </cell>
        </row>
        <row r="522">
          <cell r="C522" t="str">
            <v>380398758</v>
          </cell>
          <cell r="D522" t="str">
            <v>セービングのむＹ３Ｐ</v>
          </cell>
          <cell r="E522">
            <v>568</v>
          </cell>
          <cell r="F522">
            <v>38054</v>
          </cell>
          <cell r="G522">
            <v>18</v>
          </cell>
          <cell r="H522">
            <v>10224</v>
          </cell>
        </row>
        <row r="523">
          <cell r="C523" t="str">
            <v>380398776</v>
          </cell>
          <cell r="D523" t="str">
            <v>ＢＦ＆アミノ酸３Ｐ　</v>
          </cell>
          <cell r="E523">
            <v>366</v>
          </cell>
          <cell r="F523">
            <v>38054</v>
          </cell>
          <cell r="G523">
            <v>18</v>
          </cell>
          <cell r="H523">
            <v>6588</v>
          </cell>
        </row>
        <row r="524">
          <cell r="C524" t="str">
            <v>380398762</v>
          </cell>
          <cell r="D524" t="str">
            <v>ビフ乳酸菌　４Ｐ　　</v>
          </cell>
          <cell r="E524">
            <v>5846</v>
          </cell>
          <cell r="F524">
            <v>38054</v>
          </cell>
          <cell r="G524">
            <v>24</v>
          </cell>
          <cell r="H524">
            <v>140304</v>
          </cell>
        </row>
        <row r="525">
          <cell r="C525" t="str">
            <v>380398763</v>
          </cell>
          <cell r="D525" t="str">
            <v>ビフ乳酸菌ブルベリー</v>
          </cell>
          <cell r="E525">
            <v>5967</v>
          </cell>
          <cell r="F525">
            <v>38054</v>
          </cell>
          <cell r="G525">
            <v>24</v>
          </cell>
          <cell r="H525">
            <v>143208</v>
          </cell>
        </row>
        <row r="526">
          <cell r="C526" t="str">
            <v>380398786</v>
          </cell>
          <cell r="D526" t="str">
            <v>ビフィズス＆アミノ酸</v>
          </cell>
          <cell r="E526">
            <v>478</v>
          </cell>
          <cell r="F526">
            <v>38054</v>
          </cell>
          <cell r="G526">
            <v>9</v>
          </cell>
          <cell r="H526">
            <v>4302</v>
          </cell>
        </row>
        <row r="527">
          <cell r="C527" t="str">
            <v>380398789</v>
          </cell>
          <cell r="D527" t="str">
            <v>万博ＢＦ乳酸菌２００</v>
          </cell>
          <cell r="E527">
            <v>205</v>
          </cell>
          <cell r="F527">
            <v>38054</v>
          </cell>
          <cell r="G527">
            <v>9</v>
          </cell>
          <cell r="H527">
            <v>1845</v>
          </cell>
        </row>
        <row r="528">
          <cell r="C528" t="str">
            <v>380398799</v>
          </cell>
          <cell r="D528" t="str">
            <v>ビフィパワー１２　　</v>
          </cell>
          <cell r="E528">
            <v>729</v>
          </cell>
          <cell r="F528">
            <v>38054</v>
          </cell>
          <cell r="G528">
            <v>12</v>
          </cell>
          <cell r="H528">
            <v>8748</v>
          </cell>
        </row>
        <row r="529">
          <cell r="C529" t="str">
            <v>380398760</v>
          </cell>
          <cell r="D529" t="str">
            <v>ビフィズスＭＢＰ　　</v>
          </cell>
          <cell r="E529">
            <v>663</v>
          </cell>
          <cell r="F529">
            <v>38054</v>
          </cell>
          <cell r="G529">
            <v>18</v>
          </cell>
          <cell r="H529">
            <v>11934</v>
          </cell>
        </row>
        <row r="530">
          <cell r="C530" t="str">
            <v>380398772</v>
          </cell>
          <cell r="D530" t="str">
            <v>ビフィズス乳酸菌５Ｐ</v>
          </cell>
          <cell r="E530">
            <v>0</v>
          </cell>
          <cell r="F530">
            <v>38054</v>
          </cell>
          <cell r="G530">
            <v>30</v>
          </cell>
          <cell r="H530">
            <v>0</v>
          </cell>
        </row>
        <row r="531">
          <cell r="C531" t="str">
            <v>380398773</v>
          </cell>
          <cell r="D531" t="str">
            <v>ビフ乳酸ブル増量５Ｐ</v>
          </cell>
          <cell r="E531">
            <v>1833</v>
          </cell>
          <cell r="F531">
            <v>38054</v>
          </cell>
          <cell r="G531">
            <v>30</v>
          </cell>
          <cell r="H531">
            <v>54990</v>
          </cell>
        </row>
        <row r="532">
          <cell r="C532" t="str">
            <v>380398716</v>
          </cell>
          <cell r="D532" t="str">
            <v>ＨｕｇＨｕｇ　３Ｐ　</v>
          </cell>
          <cell r="E532">
            <v>578</v>
          </cell>
          <cell r="F532">
            <v>38054</v>
          </cell>
          <cell r="G532">
            <v>24</v>
          </cell>
          <cell r="H532">
            <v>13872</v>
          </cell>
        </row>
        <row r="533">
          <cell r="C533" t="str">
            <v>380399587</v>
          </cell>
          <cell r="D533" t="str">
            <v>果実と野菜ののむＹ　</v>
          </cell>
          <cell r="E533">
            <v>874</v>
          </cell>
          <cell r="F533">
            <v>38054</v>
          </cell>
          <cell r="G533">
            <v>9</v>
          </cell>
          <cell r="H533">
            <v>7866</v>
          </cell>
        </row>
        <row r="534">
          <cell r="C534" t="str">
            <v>380408790</v>
          </cell>
          <cell r="D534" t="str">
            <v>ローリーゴールド　　</v>
          </cell>
          <cell r="E534">
            <v>58</v>
          </cell>
          <cell r="F534">
            <v>38055</v>
          </cell>
          <cell r="G534">
            <v>50</v>
          </cell>
          <cell r="H534">
            <v>2900</v>
          </cell>
        </row>
        <row r="535">
          <cell r="C535" t="str">
            <v>380408701</v>
          </cell>
          <cell r="D535" t="str">
            <v>ローリーエース　　　</v>
          </cell>
          <cell r="E535">
            <v>2459</v>
          </cell>
          <cell r="F535">
            <v>38055</v>
          </cell>
          <cell r="G535">
            <v>60</v>
          </cell>
          <cell r="H535">
            <v>147540</v>
          </cell>
        </row>
        <row r="536">
          <cell r="C536" t="str">
            <v>380408709</v>
          </cell>
          <cell r="D536" t="str">
            <v>ローリー１０　　　　</v>
          </cell>
          <cell r="E536">
            <v>1091</v>
          </cell>
          <cell r="F536">
            <v>38055</v>
          </cell>
          <cell r="G536">
            <v>50</v>
          </cell>
          <cell r="H536">
            <v>54550</v>
          </cell>
        </row>
        <row r="537">
          <cell r="C537" t="str">
            <v>380408705</v>
          </cell>
          <cell r="D537" t="str">
            <v>乳酸菌工房１０　　　</v>
          </cell>
          <cell r="E537">
            <v>2340</v>
          </cell>
          <cell r="F537">
            <v>38055</v>
          </cell>
          <cell r="G537">
            <v>50</v>
          </cell>
          <cell r="H537">
            <v>117000</v>
          </cell>
        </row>
        <row r="538">
          <cell r="C538" t="str">
            <v>380408732</v>
          </cell>
          <cell r="D538" t="str">
            <v>ＳＶ乳酸菌のめぐみ　</v>
          </cell>
          <cell r="E538">
            <v>1040</v>
          </cell>
          <cell r="F538">
            <v>38055</v>
          </cell>
          <cell r="G538">
            <v>50</v>
          </cell>
          <cell r="H538">
            <v>52000</v>
          </cell>
        </row>
        <row r="539">
          <cell r="C539" t="str">
            <v>380408734</v>
          </cell>
          <cell r="D539" t="str">
            <v>ニチリウローリー１０</v>
          </cell>
          <cell r="E539">
            <v>209</v>
          </cell>
          <cell r="F539">
            <v>38055</v>
          </cell>
          <cell r="G539">
            <v>50</v>
          </cell>
          <cell r="H539">
            <v>10450</v>
          </cell>
        </row>
        <row r="540">
          <cell r="C540" t="str">
            <v>380408707</v>
          </cell>
          <cell r="D540" t="str">
            <v>乳酸菌工房８　　　　</v>
          </cell>
          <cell r="E540">
            <v>557</v>
          </cell>
          <cell r="F540">
            <v>38055</v>
          </cell>
          <cell r="G540">
            <v>40</v>
          </cell>
          <cell r="H540">
            <v>22280</v>
          </cell>
        </row>
        <row r="541">
          <cell r="C541" t="str">
            <v>380408703</v>
          </cell>
          <cell r="D541" t="str">
            <v>ローリーエース８　　</v>
          </cell>
          <cell r="E541">
            <v>5144</v>
          </cell>
          <cell r="F541">
            <v>38055</v>
          </cell>
          <cell r="G541">
            <v>40</v>
          </cell>
          <cell r="H541">
            <v>205760</v>
          </cell>
        </row>
        <row r="542">
          <cell r="C542" t="str">
            <v>380408742</v>
          </cell>
          <cell r="D542" t="str">
            <v>ＣＯＯＰ乳酸ＤＲ１０</v>
          </cell>
          <cell r="E542">
            <v>1169</v>
          </cell>
          <cell r="F542">
            <v>38055</v>
          </cell>
          <cell r="G542">
            <v>50</v>
          </cell>
          <cell r="H542">
            <v>58450</v>
          </cell>
        </row>
        <row r="543">
          <cell r="C543" t="str">
            <v>380408743</v>
          </cell>
          <cell r="D543" t="str">
            <v>ＣＯＯＰ乳酸ＤＲ１２</v>
          </cell>
          <cell r="E543">
            <v>4000</v>
          </cell>
          <cell r="F543">
            <v>38055</v>
          </cell>
          <cell r="G543">
            <v>60</v>
          </cell>
          <cell r="H543">
            <v>240000</v>
          </cell>
        </row>
        <row r="544">
          <cell r="C544" t="str">
            <v>380408702</v>
          </cell>
          <cell r="D544" t="str">
            <v>ローリーエース＋２　</v>
          </cell>
          <cell r="E544">
            <v>209</v>
          </cell>
          <cell r="F544">
            <v>38055</v>
          </cell>
          <cell r="G544">
            <v>40</v>
          </cell>
          <cell r="H544">
            <v>8360</v>
          </cell>
        </row>
        <row r="545">
          <cell r="C545" t="str">
            <v>380408739</v>
          </cell>
          <cell r="D545" t="str">
            <v>バローローリー１０　</v>
          </cell>
          <cell r="E545">
            <v>0</v>
          </cell>
          <cell r="F545">
            <v>38055</v>
          </cell>
          <cell r="G545">
            <v>50</v>
          </cell>
          <cell r="H545">
            <v>0</v>
          </cell>
        </row>
        <row r="546">
          <cell r="C546" t="str">
            <v>380408740</v>
          </cell>
          <cell r="D546" t="str">
            <v>得選生活ローリー１０</v>
          </cell>
          <cell r="E546">
            <v>34</v>
          </cell>
          <cell r="F546">
            <v>38055</v>
          </cell>
          <cell r="G546">
            <v>50</v>
          </cell>
          <cell r="H546">
            <v>1700</v>
          </cell>
        </row>
        <row r="547">
          <cell r="C547" t="str">
            <v>380408737</v>
          </cell>
          <cell r="D547" t="str">
            <v>ＣＧＣ乳酸菌飲料　　</v>
          </cell>
          <cell r="E547">
            <v>3086</v>
          </cell>
          <cell r="F547">
            <v>38055</v>
          </cell>
          <cell r="G547">
            <v>60</v>
          </cell>
          <cell r="H547">
            <v>185160</v>
          </cell>
        </row>
        <row r="548">
          <cell r="C548" t="str">
            <v>380408750</v>
          </cell>
          <cell r="D548" t="str">
            <v>ユニーお値打ちパック</v>
          </cell>
          <cell r="E548">
            <v>240</v>
          </cell>
          <cell r="F548">
            <v>38055</v>
          </cell>
          <cell r="G548">
            <v>12</v>
          </cell>
          <cell r="H548">
            <v>2880</v>
          </cell>
        </row>
        <row r="549">
          <cell r="C549" t="str">
            <v>380408710</v>
          </cell>
          <cell r="D549" t="str">
            <v>新・乳酸菌袋詰１５本</v>
          </cell>
          <cell r="E549">
            <v>170</v>
          </cell>
          <cell r="F549">
            <v>38055</v>
          </cell>
          <cell r="G549">
            <v>12</v>
          </cell>
          <cell r="H549">
            <v>2040</v>
          </cell>
        </row>
        <row r="550">
          <cell r="C550" t="str">
            <v>380408792</v>
          </cell>
          <cell r="D550" t="str">
            <v>ＮＥＷ快活　　　　　</v>
          </cell>
          <cell r="E550">
            <v>1105</v>
          </cell>
          <cell r="F550">
            <v>38055</v>
          </cell>
          <cell r="G550">
            <v>20</v>
          </cell>
          <cell r="H550">
            <v>22100</v>
          </cell>
        </row>
        <row r="551">
          <cell r="C551" t="str">
            <v>380408794</v>
          </cell>
          <cell r="D551" t="str">
            <v>野菜と乳酸菌　　　　</v>
          </cell>
          <cell r="E551">
            <v>172</v>
          </cell>
          <cell r="F551">
            <v>38055</v>
          </cell>
          <cell r="G551">
            <v>20</v>
          </cell>
          <cell r="H551">
            <v>3440</v>
          </cell>
        </row>
        <row r="552">
          <cell r="C552" t="str">
            <v>380408758</v>
          </cell>
          <cell r="D552" t="str">
            <v>セービングのむＹ３Ｐ</v>
          </cell>
          <cell r="E552">
            <v>490</v>
          </cell>
          <cell r="F552">
            <v>38055</v>
          </cell>
          <cell r="G552">
            <v>18</v>
          </cell>
          <cell r="H552">
            <v>8820</v>
          </cell>
        </row>
        <row r="553">
          <cell r="C553" t="str">
            <v>380408776</v>
          </cell>
          <cell r="D553" t="str">
            <v>ＢＦ＆アミノ酸３Ｐ　</v>
          </cell>
          <cell r="E553">
            <v>440</v>
          </cell>
          <cell r="F553">
            <v>38055</v>
          </cell>
          <cell r="G553">
            <v>18</v>
          </cell>
          <cell r="H553">
            <v>7920</v>
          </cell>
        </row>
        <row r="554">
          <cell r="C554" t="str">
            <v>380408762</v>
          </cell>
          <cell r="D554" t="str">
            <v>ビフ乳酸菌　４Ｐ　　</v>
          </cell>
          <cell r="E554">
            <v>4022</v>
          </cell>
          <cell r="F554">
            <v>38055</v>
          </cell>
          <cell r="G554">
            <v>24</v>
          </cell>
          <cell r="H554">
            <v>96528</v>
          </cell>
        </row>
        <row r="555">
          <cell r="C555" t="str">
            <v>380408763</v>
          </cell>
          <cell r="D555" t="str">
            <v>ビフ乳酸菌ブルベリー</v>
          </cell>
          <cell r="E555">
            <v>4097</v>
          </cell>
          <cell r="F555">
            <v>38055</v>
          </cell>
          <cell r="G555">
            <v>24</v>
          </cell>
          <cell r="H555">
            <v>98328</v>
          </cell>
        </row>
        <row r="556">
          <cell r="C556" t="str">
            <v>380408786</v>
          </cell>
          <cell r="D556" t="str">
            <v>ビフィズス＆アミノ酸</v>
          </cell>
          <cell r="E556">
            <v>436</v>
          </cell>
          <cell r="F556">
            <v>38055</v>
          </cell>
          <cell r="G556">
            <v>9</v>
          </cell>
          <cell r="H556">
            <v>3924</v>
          </cell>
        </row>
        <row r="557">
          <cell r="C557" t="str">
            <v>380408789</v>
          </cell>
          <cell r="D557" t="str">
            <v>万博ＢＦ乳酸菌２００</v>
          </cell>
          <cell r="E557">
            <v>241</v>
          </cell>
          <cell r="F557">
            <v>38055</v>
          </cell>
          <cell r="G557">
            <v>9</v>
          </cell>
          <cell r="H557">
            <v>2169</v>
          </cell>
        </row>
        <row r="558">
          <cell r="C558" t="str">
            <v>380408799</v>
          </cell>
          <cell r="D558" t="str">
            <v>ビフィパワー１２　　</v>
          </cell>
          <cell r="E558">
            <v>661</v>
          </cell>
          <cell r="F558">
            <v>38055</v>
          </cell>
          <cell r="G558">
            <v>12</v>
          </cell>
          <cell r="H558">
            <v>7932</v>
          </cell>
        </row>
        <row r="559">
          <cell r="C559" t="str">
            <v>380408760</v>
          </cell>
          <cell r="D559" t="str">
            <v>ビフィズスＭＢＰ　　</v>
          </cell>
          <cell r="E559">
            <v>512</v>
          </cell>
          <cell r="F559">
            <v>38055</v>
          </cell>
          <cell r="G559">
            <v>18</v>
          </cell>
          <cell r="H559">
            <v>9216</v>
          </cell>
        </row>
        <row r="560">
          <cell r="C560" t="str">
            <v>380408772</v>
          </cell>
          <cell r="D560" t="str">
            <v>ビフィズス乳酸菌５Ｐ</v>
          </cell>
          <cell r="E560">
            <v>103</v>
          </cell>
          <cell r="F560">
            <v>38055</v>
          </cell>
          <cell r="G560">
            <v>30</v>
          </cell>
          <cell r="H560">
            <v>3090</v>
          </cell>
        </row>
        <row r="561">
          <cell r="C561" t="str">
            <v>380408773</v>
          </cell>
          <cell r="D561" t="str">
            <v>ビフ乳酸ブル増量５Ｐ</v>
          </cell>
          <cell r="E561">
            <v>1861</v>
          </cell>
          <cell r="F561">
            <v>38055</v>
          </cell>
          <cell r="G561">
            <v>30</v>
          </cell>
          <cell r="H561">
            <v>55830</v>
          </cell>
        </row>
        <row r="562">
          <cell r="C562" t="str">
            <v>380408716</v>
          </cell>
          <cell r="D562" t="str">
            <v>ＨｕｇＨｕｇ　３Ｐ　</v>
          </cell>
          <cell r="E562">
            <v>586</v>
          </cell>
          <cell r="F562">
            <v>38055</v>
          </cell>
          <cell r="G562">
            <v>24</v>
          </cell>
          <cell r="H562">
            <v>14064</v>
          </cell>
        </row>
        <row r="563">
          <cell r="C563" t="str">
            <v>380409587</v>
          </cell>
          <cell r="D563" t="str">
            <v>果実と野菜ののむＹ　</v>
          </cell>
          <cell r="E563">
            <v>912</v>
          </cell>
          <cell r="F563">
            <v>38055</v>
          </cell>
          <cell r="G563">
            <v>9</v>
          </cell>
          <cell r="H563">
            <v>8208</v>
          </cell>
        </row>
        <row r="564">
          <cell r="C564" t="str">
            <v>380418790</v>
          </cell>
          <cell r="D564" t="str">
            <v>ローリーゴールド　　</v>
          </cell>
          <cell r="E564">
            <v>46</v>
          </cell>
          <cell r="F564">
            <v>38056</v>
          </cell>
          <cell r="G564">
            <v>50</v>
          </cell>
          <cell r="H564">
            <v>2300</v>
          </cell>
        </row>
        <row r="565">
          <cell r="C565" t="str">
            <v>380418701</v>
          </cell>
          <cell r="D565" t="str">
            <v>ローリーエース　　　</v>
          </cell>
          <cell r="E565">
            <v>2357</v>
          </cell>
          <cell r="F565">
            <v>38056</v>
          </cell>
          <cell r="G565">
            <v>60</v>
          </cell>
          <cell r="H565">
            <v>141420</v>
          </cell>
        </row>
        <row r="566">
          <cell r="C566" t="str">
            <v>380418709</v>
          </cell>
          <cell r="D566" t="str">
            <v>ローリー１０　　　　</v>
          </cell>
          <cell r="E566">
            <v>238</v>
          </cell>
          <cell r="F566">
            <v>38056</v>
          </cell>
          <cell r="G566">
            <v>50</v>
          </cell>
          <cell r="H566">
            <v>11900</v>
          </cell>
        </row>
        <row r="567">
          <cell r="C567" t="str">
            <v>380418705</v>
          </cell>
          <cell r="D567" t="str">
            <v>乳酸菌工房１０　　　</v>
          </cell>
          <cell r="E567">
            <v>1285</v>
          </cell>
          <cell r="F567">
            <v>38056</v>
          </cell>
          <cell r="G567">
            <v>50</v>
          </cell>
          <cell r="H567">
            <v>64250</v>
          </cell>
        </row>
        <row r="568">
          <cell r="C568" t="str">
            <v>380418732</v>
          </cell>
          <cell r="D568" t="str">
            <v>ＳＶ乳酸菌のめぐみ　</v>
          </cell>
          <cell r="E568">
            <v>903</v>
          </cell>
          <cell r="F568">
            <v>38056</v>
          </cell>
          <cell r="G568">
            <v>50</v>
          </cell>
          <cell r="H568">
            <v>45150</v>
          </cell>
        </row>
        <row r="569">
          <cell r="C569" t="str">
            <v>380418734</v>
          </cell>
          <cell r="D569" t="str">
            <v>ニチリウローリー１０</v>
          </cell>
          <cell r="E569">
            <v>159</v>
          </cell>
          <cell r="F569">
            <v>38056</v>
          </cell>
          <cell r="G569">
            <v>50</v>
          </cell>
          <cell r="H569">
            <v>7950</v>
          </cell>
        </row>
        <row r="570">
          <cell r="C570" t="str">
            <v>380418707</v>
          </cell>
          <cell r="D570" t="str">
            <v>乳酸菌工房８　　　　</v>
          </cell>
          <cell r="E570">
            <v>1118</v>
          </cell>
          <cell r="F570">
            <v>38056</v>
          </cell>
          <cell r="G570">
            <v>40</v>
          </cell>
          <cell r="H570">
            <v>44720</v>
          </cell>
        </row>
        <row r="571">
          <cell r="C571" t="str">
            <v>380418703</v>
          </cell>
          <cell r="D571" t="str">
            <v>ローリーエース８　　</v>
          </cell>
          <cell r="E571">
            <v>5329</v>
          </cell>
          <cell r="F571">
            <v>38056</v>
          </cell>
          <cell r="G571">
            <v>40</v>
          </cell>
          <cell r="H571">
            <v>213160</v>
          </cell>
        </row>
        <row r="572">
          <cell r="C572" t="str">
            <v>380418742</v>
          </cell>
          <cell r="D572" t="str">
            <v>ＣＯＯＰ乳酸ＤＲ１０</v>
          </cell>
          <cell r="E572">
            <v>1086</v>
          </cell>
          <cell r="F572">
            <v>38056</v>
          </cell>
          <cell r="G572">
            <v>50</v>
          </cell>
          <cell r="H572">
            <v>54300</v>
          </cell>
        </row>
        <row r="573">
          <cell r="C573" t="str">
            <v>380418743</v>
          </cell>
          <cell r="D573" t="str">
            <v>ＣＯＯＰ乳酸ＤＲ１２</v>
          </cell>
          <cell r="E573">
            <v>3367</v>
          </cell>
          <cell r="F573">
            <v>38056</v>
          </cell>
          <cell r="G573">
            <v>60</v>
          </cell>
          <cell r="H573">
            <v>202020</v>
          </cell>
        </row>
        <row r="574">
          <cell r="C574" t="str">
            <v>380418702</v>
          </cell>
          <cell r="D574" t="str">
            <v>ローリーエース＋２　</v>
          </cell>
          <cell r="E574">
            <v>0</v>
          </cell>
          <cell r="F574">
            <v>38056</v>
          </cell>
          <cell r="G574">
            <v>40</v>
          </cell>
          <cell r="H574">
            <v>0</v>
          </cell>
        </row>
        <row r="575">
          <cell r="C575" t="str">
            <v>380418739</v>
          </cell>
          <cell r="D575" t="str">
            <v>バローローリー１０　</v>
          </cell>
          <cell r="E575">
            <v>182</v>
          </cell>
          <cell r="F575">
            <v>38056</v>
          </cell>
          <cell r="G575">
            <v>50</v>
          </cell>
          <cell r="H575">
            <v>9100</v>
          </cell>
        </row>
        <row r="576">
          <cell r="C576" t="str">
            <v>380418740</v>
          </cell>
          <cell r="D576" t="str">
            <v>得選生活ローリー１０</v>
          </cell>
          <cell r="E576">
            <v>52</v>
          </cell>
          <cell r="F576">
            <v>38056</v>
          </cell>
          <cell r="G576">
            <v>50</v>
          </cell>
          <cell r="H576">
            <v>2600</v>
          </cell>
        </row>
        <row r="577">
          <cell r="C577" t="str">
            <v>380418737</v>
          </cell>
          <cell r="D577" t="str">
            <v>ＣＧＣ乳酸菌飲料　　</v>
          </cell>
          <cell r="E577">
            <v>2439</v>
          </cell>
          <cell r="F577">
            <v>38056</v>
          </cell>
          <cell r="G577">
            <v>60</v>
          </cell>
          <cell r="H577">
            <v>146340</v>
          </cell>
        </row>
        <row r="578">
          <cell r="C578" t="str">
            <v>380418750</v>
          </cell>
          <cell r="D578" t="str">
            <v>ユニーお値打ちパック</v>
          </cell>
          <cell r="E578">
            <v>350</v>
          </cell>
          <cell r="F578">
            <v>38056</v>
          </cell>
          <cell r="G578">
            <v>12</v>
          </cell>
          <cell r="H578">
            <v>4200</v>
          </cell>
        </row>
        <row r="579">
          <cell r="C579" t="str">
            <v>380418710</v>
          </cell>
          <cell r="D579" t="str">
            <v>新・乳酸菌袋詰１５本</v>
          </cell>
          <cell r="E579">
            <v>220</v>
          </cell>
          <cell r="F579">
            <v>38056</v>
          </cell>
          <cell r="G579">
            <v>12</v>
          </cell>
          <cell r="H579">
            <v>2640</v>
          </cell>
        </row>
        <row r="580">
          <cell r="C580" t="str">
            <v>380418792</v>
          </cell>
          <cell r="D580" t="str">
            <v>ＮＥＷ快活　　　　　</v>
          </cell>
          <cell r="E580">
            <v>817</v>
          </cell>
          <cell r="F580">
            <v>38056</v>
          </cell>
          <cell r="G580">
            <v>20</v>
          </cell>
          <cell r="H580">
            <v>16340</v>
          </cell>
        </row>
        <row r="581">
          <cell r="C581" t="str">
            <v>380418794</v>
          </cell>
          <cell r="D581" t="str">
            <v>野菜と乳酸菌　　　　</v>
          </cell>
          <cell r="E581">
            <v>141</v>
          </cell>
          <cell r="F581">
            <v>38056</v>
          </cell>
          <cell r="G581">
            <v>20</v>
          </cell>
          <cell r="H581">
            <v>2820</v>
          </cell>
        </row>
        <row r="582">
          <cell r="C582" t="str">
            <v>380418758</v>
          </cell>
          <cell r="D582" t="str">
            <v>セービングのむＹ３Ｐ</v>
          </cell>
          <cell r="E582">
            <v>436</v>
          </cell>
          <cell r="F582">
            <v>38056</v>
          </cell>
          <cell r="G582">
            <v>18</v>
          </cell>
          <cell r="H582">
            <v>7848</v>
          </cell>
        </row>
        <row r="583">
          <cell r="C583" t="str">
            <v>380418776</v>
          </cell>
          <cell r="D583" t="str">
            <v>ＢＦ＆アミノ酸３Ｐ　</v>
          </cell>
          <cell r="E583">
            <v>406</v>
          </cell>
          <cell r="F583">
            <v>38056</v>
          </cell>
          <cell r="G583">
            <v>18</v>
          </cell>
          <cell r="H583">
            <v>7308</v>
          </cell>
        </row>
        <row r="584">
          <cell r="C584" t="str">
            <v>380418762</v>
          </cell>
          <cell r="D584" t="str">
            <v>ビフ乳酸菌　４Ｐ　　</v>
          </cell>
          <cell r="E584">
            <v>4916</v>
          </cell>
          <cell r="F584">
            <v>38056</v>
          </cell>
          <cell r="G584">
            <v>24</v>
          </cell>
          <cell r="H584">
            <v>117984</v>
          </cell>
        </row>
        <row r="585">
          <cell r="C585" t="str">
            <v>380418763</v>
          </cell>
          <cell r="D585" t="str">
            <v>ビフ乳酸菌ブルベリー</v>
          </cell>
          <cell r="E585">
            <v>5010</v>
          </cell>
          <cell r="F585">
            <v>38056</v>
          </cell>
          <cell r="G585">
            <v>24</v>
          </cell>
          <cell r="H585">
            <v>120240</v>
          </cell>
        </row>
        <row r="586">
          <cell r="C586" t="str">
            <v>380418786</v>
          </cell>
          <cell r="D586" t="str">
            <v>ビフィズス＆アミノ酸</v>
          </cell>
          <cell r="E586">
            <v>377</v>
          </cell>
          <cell r="F586">
            <v>38056</v>
          </cell>
          <cell r="G586">
            <v>9</v>
          </cell>
          <cell r="H586">
            <v>3393</v>
          </cell>
        </row>
        <row r="587">
          <cell r="C587" t="str">
            <v>380418789</v>
          </cell>
          <cell r="D587" t="str">
            <v>万博ＢＦ乳酸菌２００</v>
          </cell>
          <cell r="E587">
            <v>231</v>
          </cell>
          <cell r="F587">
            <v>38056</v>
          </cell>
          <cell r="G587">
            <v>9</v>
          </cell>
          <cell r="H587">
            <v>2079</v>
          </cell>
        </row>
        <row r="588">
          <cell r="C588" t="str">
            <v>380418799</v>
          </cell>
          <cell r="D588" t="str">
            <v>ビフィパワー１２　　</v>
          </cell>
          <cell r="E588">
            <v>513</v>
          </cell>
          <cell r="F588">
            <v>38056</v>
          </cell>
          <cell r="G588">
            <v>12</v>
          </cell>
          <cell r="H588">
            <v>6156</v>
          </cell>
        </row>
        <row r="589">
          <cell r="C589" t="str">
            <v>380418760</v>
          </cell>
          <cell r="D589" t="str">
            <v>ビフィズスＭＢＰ　　</v>
          </cell>
          <cell r="E589">
            <v>354</v>
          </cell>
          <cell r="F589">
            <v>38056</v>
          </cell>
          <cell r="G589">
            <v>18</v>
          </cell>
          <cell r="H589">
            <v>6372</v>
          </cell>
        </row>
        <row r="590">
          <cell r="C590" t="str">
            <v>380418772</v>
          </cell>
          <cell r="D590" t="str">
            <v>ビフィズス乳酸菌５Ｐ</v>
          </cell>
          <cell r="E590">
            <v>365</v>
          </cell>
          <cell r="F590">
            <v>38056</v>
          </cell>
          <cell r="G590">
            <v>30</v>
          </cell>
          <cell r="H590">
            <v>10950</v>
          </cell>
        </row>
        <row r="591">
          <cell r="C591" t="str">
            <v>380418773</v>
          </cell>
          <cell r="D591" t="str">
            <v>ビフ乳酸ブル増量５Ｐ</v>
          </cell>
          <cell r="E591">
            <v>1864</v>
          </cell>
          <cell r="F591">
            <v>38056</v>
          </cell>
          <cell r="G591">
            <v>30</v>
          </cell>
          <cell r="H591">
            <v>55920</v>
          </cell>
        </row>
        <row r="592">
          <cell r="C592" t="str">
            <v>380418716</v>
          </cell>
          <cell r="D592" t="str">
            <v>ＨｕｇＨｕｇ　３Ｐ　</v>
          </cell>
          <cell r="E592">
            <v>563</v>
          </cell>
          <cell r="F592">
            <v>38056</v>
          </cell>
          <cell r="G592">
            <v>24</v>
          </cell>
          <cell r="H592">
            <v>13512</v>
          </cell>
        </row>
        <row r="593">
          <cell r="C593" t="str">
            <v>380419587</v>
          </cell>
          <cell r="D593" t="str">
            <v>果実と野菜ののむＹ　</v>
          </cell>
          <cell r="E593">
            <v>974</v>
          </cell>
          <cell r="F593">
            <v>38056</v>
          </cell>
          <cell r="G593">
            <v>9</v>
          </cell>
          <cell r="H593">
            <v>8766</v>
          </cell>
        </row>
        <row r="594">
          <cell r="C594" t="str">
            <v>380428790</v>
          </cell>
          <cell r="D594" t="str">
            <v>ローリーゴールド　　</v>
          </cell>
          <cell r="E594">
            <v>55</v>
          </cell>
          <cell r="F594">
            <v>38057</v>
          </cell>
          <cell r="G594">
            <v>50</v>
          </cell>
          <cell r="H594">
            <v>2750</v>
          </cell>
        </row>
        <row r="595">
          <cell r="C595" t="str">
            <v>380428701</v>
          </cell>
          <cell r="D595" t="str">
            <v>ローリーエース　　　</v>
          </cell>
          <cell r="E595">
            <v>2569</v>
          </cell>
          <cell r="F595">
            <v>38057</v>
          </cell>
          <cell r="G595">
            <v>60</v>
          </cell>
          <cell r="H595">
            <v>154140</v>
          </cell>
        </row>
        <row r="596">
          <cell r="C596" t="str">
            <v>380428709</v>
          </cell>
          <cell r="D596" t="str">
            <v>ローリー１０　　　　</v>
          </cell>
          <cell r="E596">
            <v>292</v>
          </cell>
          <cell r="F596">
            <v>38057</v>
          </cell>
          <cell r="G596">
            <v>50</v>
          </cell>
          <cell r="H596">
            <v>14600</v>
          </cell>
        </row>
        <row r="597">
          <cell r="C597" t="str">
            <v>380428705</v>
          </cell>
          <cell r="D597" t="str">
            <v>乳酸菌工房１０　　　</v>
          </cell>
          <cell r="E597">
            <v>2283</v>
          </cell>
          <cell r="F597">
            <v>38057</v>
          </cell>
          <cell r="G597">
            <v>50</v>
          </cell>
          <cell r="H597">
            <v>114150</v>
          </cell>
        </row>
        <row r="598">
          <cell r="C598" t="str">
            <v>380428732</v>
          </cell>
          <cell r="D598" t="str">
            <v>ＳＶ乳酸菌のめぐみ　</v>
          </cell>
          <cell r="E598">
            <v>986</v>
          </cell>
          <cell r="F598">
            <v>38057</v>
          </cell>
          <cell r="G598">
            <v>50</v>
          </cell>
          <cell r="H598">
            <v>49300</v>
          </cell>
        </row>
        <row r="599">
          <cell r="C599" t="str">
            <v>380428734</v>
          </cell>
          <cell r="D599" t="str">
            <v>ニチリウローリー１０</v>
          </cell>
          <cell r="E599">
            <v>159</v>
          </cell>
          <cell r="F599">
            <v>38057</v>
          </cell>
          <cell r="G599">
            <v>50</v>
          </cell>
          <cell r="H599">
            <v>7950</v>
          </cell>
        </row>
        <row r="600">
          <cell r="C600" t="str">
            <v>380428707</v>
          </cell>
          <cell r="D600" t="str">
            <v>乳酸菌工房８　　　　</v>
          </cell>
          <cell r="E600">
            <v>984</v>
          </cell>
          <cell r="F600">
            <v>38057</v>
          </cell>
          <cell r="G600">
            <v>40</v>
          </cell>
          <cell r="H600">
            <v>39360</v>
          </cell>
        </row>
        <row r="601">
          <cell r="C601" t="str">
            <v>380428703</v>
          </cell>
          <cell r="D601" t="str">
            <v>ローリーエース８　　</v>
          </cell>
          <cell r="E601">
            <v>4637</v>
          </cell>
          <cell r="F601">
            <v>38057</v>
          </cell>
          <cell r="G601">
            <v>40</v>
          </cell>
          <cell r="H601">
            <v>185480</v>
          </cell>
        </row>
        <row r="602">
          <cell r="C602" t="str">
            <v>380428742</v>
          </cell>
          <cell r="D602" t="str">
            <v>ＣＯＯＰ乳酸ＤＲ１０</v>
          </cell>
          <cell r="E602">
            <v>226</v>
          </cell>
          <cell r="F602">
            <v>38057</v>
          </cell>
          <cell r="G602">
            <v>50</v>
          </cell>
          <cell r="H602">
            <v>11300</v>
          </cell>
        </row>
        <row r="603">
          <cell r="C603" t="str">
            <v>380428743</v>
          </cell>
          <cell r="D603" t="str">
            <v>ＣＯＯＰ乳酸ＤＲ１２</v>
          </cell>
          <cell r="E603">
            <v>669</v>
          </cell>
          <cell r="F603">
            <v>38057</v>
          </cell>
          <cell r="G603">
            <v>60</v>
          </cell>
          <cell r="H603">
            <v>40140</v>
          </cell>
        </row>
        <row r="604">
          <cell r="C604" t="str">
            <v>380428702</v>
          </cell>
          <cell r="D604" t="str">
            <v>ローリーエース＋２　</v>
          </cell>
          <cell r="E604">
            <v>482</v>
          </cell>
          <cell r="F604">
            <v>38057</v>
          </cell>
          <cell r="G604">
            <v>40</v>
          </cell>
          <cell r="H604">
            <v>19280</v>
          </cell>
        </row>
        <row r="605">
          <cell r="C605" t="str">
            <v>380428739</v>
          </cell>
          <cell r="D605" t="str">
            <v>バローローリー１０　</v>
          </cell>
          <cell r="E605">
            <v>72</v>
          </cell>
          <cell r="F605">
            <v>38057</v>
          </cell>
          <cell r="G605">
            <v>50</v>
          </cell>
          <cell r="H605">
            <v>3600</v>
          </cell>
        </row>
        <row r="606">
          <cell r="C606" t="str">
            <v>380428740</v>
          </cell>
          <cell r="D606" t="str">
            <v>得選生活ローリー１０</v>
          </cell>
          <cell r="E606">
            <v>53</v>
          </cell>
          <cell r="F606">
            <v>38057</v>
          </cell>
          <cell r="G606">
            <v>50</v>
          </cell>
          <cell r="H606">
            <v>2650</v>
          </cell>
        </row>
        <row r="607">
          <cell r="C607" t="str">
            <v>380428737</v>
          </cell>
          <cell r="D607" t="str">
            <v>ＣＧＣ乳酸菌飲料　　</v>
          </cell>
          <cell r="E607">
            <v>2121</v>
          </cell>
          <cell r="F607">
            <v>38057</v>
          </cell>
          <cell r="G607">
            <v>60</v>
          </cell>
          <cell r="H607">
            <v>127260</v>
          </cell>
        </row>
        <row r="608">
          <cell r="C608" t="str">
            <v>380428750</v>
          </cell>
          <cell r="D608" t="str">
            <v>ユニーお値打ちパック</v>
          </cell>
          <cell r="E608">
            <v>440</v>
          </cell>
          <cell r="F608">
            <v>38057</v>
          </cell>
          <cell r="G608">
            <v>12</v>
          </cell>
          <cell r="H608">
            <v>5280</v>
          </cell>
        </row>
        <row r="609">
          <cell r="C609" t="str">
            <v>380428710</v>
          </cell>
          <cell r="D609" t="str">
            <v>新・乳酸菌袋詰１５本</v>
          </cell>
          <cell r="E609">
            <v>350</v>
          </cell>
          <cell r="F609">
            <v>38057</v>
          </cell>
          <cell r="G609">
            <v>12</v>
          </cell>
          <cell r="H609">
            <v>4200</v>
          </cell>
        </row>
        <row r="610">
          <cell r="C610" t="str">
            <v>380428792</v>
          </cell>
          <cell r="D610" t="str">
            <v>ＮＥＷ快活　　　　　</v>
          </cell>
          <cell r="E610">
            <v>962</v>
          </cell>
          <cell r="F610">
            <v>38057</v>
          </cell>
          <cell r="G610">
            <v>20</v>
          </cell>
          <cell r="H610">
            <v>19240</v>
          </cell>
        </row>
        <row r="611">
          <cell r="C611" t="str">
            <v>380428794</v>
          </cell>
          <cell r="D611" t="str">
            <v>野菜と乳酸菌　　　　</v>
          </cell>
          <cell r="E611">
            <v>213</v>
          </cell>
          <cell r="F611">
            <v>38057</v>
          </cell>
          <cell r="G611">
            <v>20</v>
          </cell>
          <cell r="H611">
            <v>4260</v>
          </cell>
        </row>
        <row r="612">
          <cell r="C612" t="str">
            <v>380428758</v>
          </cell>
          <cell r="D612" t="str">
            <v>セービングのむＹ３Ｐ</v>
          </cell>
          <cell r="E612">
            <v>486</v>
          </cell>
          <cell r="F612">
            <v>38057</v>
          </cell>
          <cell r="G612">
            <v>18</v>
          </cell>
          <cell r="H612">
            <v>8748</v>
          </cell>
        </row>
        <row r="613">
          <cell r="C613" t="str">
            <v>380428776</v>
          </cell>
          <cell r="D613" t="str">
            <v>ＢＦ＆アミノ酸３Ｐ　</v>
          </cell>
          <cell r="E613">
            <v>469</v>
          </cell>
          <cell r="F613">
            <v>38057</v>
          </cell>
          <cell r="G613">
            <v>18</v>
          </cell>
          <cell r="H613">
            <v>8442</v>
          </cell>
        </row>
        <row r="614">
          <cell r="C614" t="str">
            <v>380428762</v>
          </cell>
          <cell r="D614" t="str">
            <v>ビフ乳酸菌　４Ｐ　　</v>
          </cell>
          <cell r="E614">
            <v>4475</v>
          </cell>
          <cell r="F614">
            <v>38057</v>
          </cell>
          <cell r="G614">
            <v>24</v>
          </cell>
          <cell r="H614">
            <v>107400</v>
          </cell>
        </row>
        <row r="615">
          <cell r="C615" t="str">
            <v>380428763</v>
          </cell>
          <cell r="D615" t="str">
            <v>ビフ乳酸菌ブルベリー</v>
          </cell>
          <cell r="E615">
            <v>3950</v>
          </cell>
          <cell r="F615">
            <v>38057</v>
          </cell>
          <cell r="G615">
            <v>24</v>
          </cell>
          <cell r="H615">
            <v>94800</v>
          </cell>
        </row>
        <row r="616">
          <cell r="C616" t="str">
            <v>380428786</v>
          </cell>
          <cell r="D616" t="str">
            <v>ビフィズス＆アミノ酸</v>
          </cell>
          <cell r="E616">
            <v>390</v>
          </cell>
          <cell r="F616">
            <v>38057</v>
          </cell>
          <cell r="G616">
            <v>9</v>
          </cell>
          <cell r="H616">
            <v>3510</v>
          </cell>
        </row>
        <row r="617">
          <cell r="C617" t="str">
            <v>380428789</v>
          </cell>
          <cell r="D617" t="str">
            <v>万博ＢＦ乳酸菌２００</v>
          </cell>
          <cell r="E617">
            <v>235</v>
          </cell>
          <cell r="F617">
            <v>38057</v>
          </cell>
          <cell r="G617">
            <v>9</v>
          </cell>
          <cell r="H617">
            <v>2115</v>
          </cell>
        </row>
        <row r="618">
          <cell r="C618" t="str">
            <v>380428799</v>
          </cell>
          <cell r="D618" t="str">
            <v>ビフィパワー１２　　</v>
          </cell>
          <cell r="E618">
            <v>596</v>
          </cell>
          <cell r="F618">
            <v>38057</v>
          </cell>
          <cell r="G618">
            <v>12</v>
          </cell>
          <cell r="H618">
            <v>7152</v>
          </cell>
        </row>
        <row r="619">
          <cell r="C619" t="str">
            <v>380428760</v>
          </cell>
          <cell r="D619" t="str">
            <v>ビフィズスＭＢＰ　　</v>
          </cell>
          <cell r="E619">
            <v>432</v>
          </cell>
          <cell r="F619">
            <v>38057</v>
          </cell>
          <cell r="G619">
            <v>18</v>
          </cell>
          <cell r="H619">
            <v>7776</v>
          </cell>
        </row>
        <row r="620">
          <cell r="C620" t="str">
            <v>380428772</v>
          </cell>
          <cell r="D620" t="str">
            <v>ビフィズス乳酸菌５Ｐ</v>
          </cell>
          <cell r="E620">
            <v>142</v>
          </cell>
          <cell r="F620">
            <v>38057</v>
          </cell>
          <cell r="G620">
            <v>30</v>
          </cell>
          <cell r="H620">
            <v>4260</v>
          </cell>
        </row>
        <row r="621">
          <cell r="C621" t="str">
            <v>380428773</v>
          </cell>
          <cell r="D621" t="str">
            <v>ビフ乳酸ブル増量５Ｐ</v>
          </cell>
          <cell r="E621">
            <v>134</v>
          </cell>
          <cell r="F621">
            <v>38057</v>
          </cell>
          <cell r="G621">
            <v>30</v>
          </cell>
          <cell r="H621">
            <v>4020</v>
          </cell>
        </row>
        <row r="622">
          <cell r="C622" t="str">
            <v>380428716</v>
          </cell>
          <cell r="D622" t="str">
            <v>ＨｕｇＨｕｇ　３Ｐ　</v>
          </cell>
          <cell r="E622">
            <v>492</v>
          </cell>
          <cell r="F622">
            <v>38057</v>
          </cell>
          <cell r="G622">
            <v>24</v>
          </cell>
          <cell r="H622">
            <v>11808</v>
          </cell>
        </row>
        <row r="623">
          <cell r="C623" t="str">
            <v>380429587</v>
          </cell>
          <cell r="D623" t="str">
            <v>果実と野菜ののむＹ　</v>
          </cell>
          <cell r="E623">
            <v>788</v>
          </cell>
          <cell r="F623">
            <v>38057</v>
          </cell>
          <cell r="G623">
            <v>9</v>
          </cell>
          <cell r="H623">
            <v>7092</v>
          </cell>
        </row>
        <row r="624">
          <cell r="C624" t="str">
            <v>380438790</v>
          </cell>
          <cell r="D624" t="str">
            <v>ローリーゴールド　　</v>
          </cell>
          <cell r="E624">
            <v>46</v>
          </cell>
          <cell r="F624">
            <v>38058</v>
          </cell>
          <cell r="G624">
            <v>50</v>
          </cell>
          <cell r="H624">
            <v>2300</v>
          </cell>
        </row>
        <row r="625">
          <cell r="C625" t="str">
            <v>380438701</v>
          </cell>
          <cell r="D625" t="str">
            <v>ローリーエース　　　</v>
          </cell>
          <cell r="E625">
            <v>2066</v>
          </cell>
          <cell r="F625">
            <v>38058</v>
          </cell>
          <cell r="G625">
            <v>60</v>
          </cell>
          <cell r="H625">
            <v>123960</v>
          </cell>
        </row>
        <row r="626">
          <cell r="C626" t="str">
            <v>380438709</v>
          </cell>
          <cell r="D626" t="str">
            <v>ローリー１０　　　　</v>
          </cell>
          <cell r="E626">
            <v>195</v>
          </cell>
          <cell r="F626">
            <v>38058</v>
          </cell>
          <cell r="G626">
            <v>50</v>
          </cell>
          <cell r="H626">
            <v>9750</v>
          </cell>
        </row>
        <row r="627">
          <cell r="C627" t="str">
            <v>380438705</v>
          </cell>
          <cell r="D627" t="str">
            <v>乳酸菌工房１０　　　</v>
          </cell>
          <cell r="E627">
            <v>1879</v>
          </cell>
          <cell r="F627">
            <v>38058</v>
          </cell>
          <cell r="G627">
            <v>50</v>
          </cell>
          <cell r="H627">
            <v>93950</v>
          </cell>
        </row>
        <row r="628">
          <cell r="C628" t="str">
            <v>380438732</v>
          </cell>
          <cell r="D628" t="str">
            <v>ＳＶ乳酸菌のめぐみ　</v>
          </cell>
          <cell r="E628">
            <v>976</v>
          </cell>
          <cell r="F628">
            <v>38058</v>
          </cell>
          <cell r="G628">
            <v>50</v>
          </cell>
          <cell r="H628">
            <v>48800</v>
          </cell>
        </row>
        <row r="629">
          <cell r="C629" t="str">
            <v>380438734</v>
          </cell>
          <cell r="D629" t="str">
            <v>ニチリウローリー１０</v>
          </cell>
          <cell r="E629">
            <v>175</v>
          </cell>
          <cell r="F629">
            <v>38058</v>
          </cell>
          <cell r="G629">
            <v>50</v>
          </cell>
          <cell r="H629">
            <v>8750</v>
          </cell>
        </row>
        <row r="630">
          <cell r="C630" t="str">
            <v>380438707</v>
          </cell>
          <cell r="D630" t="str">
            <v>乳酸菌工房８　　　　</v>
          </cell>
          <cell r="E630">
            <v>1099</v>
          </cell>
          <cell r="F630">
            <v>38058</v>
          </cell>
          <cell r="G630">
            <v>40</v>
          </cell>
          <cell r="H630">
            <v>43960</v>
          </cell>
        </row>
        <row r="631">
          <cell r="C631" t="str">
            <v>380438703</v>
          </cell>
          <cell r="D631" t="str">
            <v>ローリーエース８　　</v>
          </cell>
          <cell r="E631">
            <v>3935</v>
          </cell>
          <cell r="F631">
            <v>38058</v>
          </cell>
          <cell r="G631">
            <v>40</v>
          </cell>
          <cell r="H631">
            <v>157400</v>
          </cell>
        </row>
        <row r="632">
          <cell r="C632" t="str">
            <v>380438742</v>
          </cell>
          <cell r="D632" t="str">
            <v>ＣＯＯＰ乳酸ＤＲ１０</v>
          </cell>
          <cell r="E632">
            <v>692</v>
          </cell>
          <cell r="F632">
            <v>38058</v>
          </cell>
          <cell r="G632">
            <v>50</v>
          </cell>
          <cell r="H632">
            <v>34600</v>
          </cell>
        </row>
        <row r="633">
          <cell r="C633" t="str">
            <v>380438743</v>
          </cell>
          <cell r="D633" t="str">
            <v>ＣＯＯＰ乳酸ＤＲ１２</v>
          </cell>
          <cell r="E633">
            <v>900</v>
          </cell>
          <cell r="F633">
            <v>38058</v>
          </cell>
          <cell r="G633">
            <v>60</v>
          </cell>
          <cell r="H633">
            <v>54000</v>
          </cell>
        </row>
        <row r="634">
          <cell r="C634" t="str">
            <v>380438740</v>
          </cell>
          <cell r="D634" t="str">
            <v>得選生活ローリー１０</v>
          </cell>
          <cell r="E634">
            <v>50</v>
          </cell>
          <cell r="F634">
            <v>38058</v>
          </cell>
          <cell r="G634">
            <v>50</v>
          </cell>
          <cell r="H634">
            <v>2500</v>
          </cell>
        </row>
        <row r="635">
          <cell r="C635" t="str">
            <v>380438737</v>
          </cell>
          <cell r="D635" t="str">
            <v>ＣＧＣ乳酸菌飲料　　</v>
          </cell>
          <cell r="E635">
            <v>2265</v>
          </cell>
          <cell r="F635">
            <v>38058</v>
          </cell>
          <cell r="G635">
            <v>60</v>
          </cell>
          <cell r="H635">
            <v>135900</v>
          </cell>
        </row>
        <row r="636">
          <cell r="C636" t="str">
            <v>380438792</v>
          </cell>
          <cell r="D636" t="str">
            <v>ＮＥＷ快活　　　　　</v>
          </cell>
          <cell r="E636">
            <v>961</v>
          </cell>
          <cell r="F636">
            <v>38058</v>
          </cell>
          <cell r="G636">
            <v>20</v>
          </cell>
          <cell r="H636">
            <v>19220</v>
          </cell>
        </row>
        <row r="637">
          <cell r="C637" t="str">
            <v>380438794</v>
          </cell>
          <cell r="D637" t="str">
            <v>野菜と乳酸菌　　　　</v>
          </cell>
          <cell r="E637">
            <v>217</v>
          </cell>
          <cell r="F637">
            <v>38058</v>
          </cell>
          <cell r="G637">
            <v>20</v>
          </cell>
          <cell r="H637">
            <v>4340</v>
          </cell>
        </row>
        <row r="638">
          <cell r="C638" t="str">
            <v>380438758</v>
          </cell>
          <cell r="D638" t="str">
            <v>セービングのむＹ３Ｐ</v>
          </cell>
          <cell r="E638">
            <v>393</v>
          </cell>
          <cell r="F638">
            <v>38058</v>
          </cell>
          <cell r="G638">
            <v>18</v>
          </cell>
          <cell r="H638">
            <v>7074</v>
          </cell>
        </row>
        <row r="639">
          <cell r="C639" t="str">
            <v>380438776</v>
          </cell>
          <cell r="D639" t="str">
            <v>ＢＦ＆アミノ酸３Ｐ　</v>
          </cell>
          <cell r="E639">
            <v>242</v>
          </cell>
          <cell r="F639">
            <v>38058</v>
          </cell>
          <cell r="G639">
            <v>18</v>
          </cell>
          <cell r="H639">
            <v>4356</v>
          </cell>
        </row>
        <row r="640">
          <cell r="C640" t="str">
            <v>380438762</v>
          </cell>
          <cell r="D640" t="str">
            <v>ビフ乳酸菌　４Ｐ　　</v>
          </cell>
          <cell r="E640">
            <v>3801</v>
          </cell>
          <cell r="F640">
            <v>38058</v>
          </cell>
          <cell r="G640">
            <v>24</v>
          </cell>
          <cell r="H640">
            <v>91224</v>
          </cell>
        </row>
        <row r="641">
          <cell r="C641" t="str">
            <v>380438763</v>
          </cell>
          <cell r="D641" t="str">
            <v>ビフ乳酸菌ブルベリー</v>
          </cell>
          <cell r="E641">
            <v>3663</v>
          </cell>
          <cell r="F641">
            <v>38058</v>
          </cell>
          <cell r="G641">
            <v>24</v>
          </cell>
          <cell r="H641">
            <v>87912</v>
          </cell>
        </row>
        <row r="642">
          <cell r="C642" t="str">
            <v>380438786</v>
          </cell>
          <cell r="D642" t="str">
            <v>ビフィズス＆アミノ酸</v>
          </cell>
          <cell r="E642">
            <v>386</v>
          </cell>
          <cell r="F642">
            <v>38058</v>
          </cell>
          <cell r="G642">
            <v>9</v>
          </cell>
          <cell r="H642">
            <v>3474</v>
          </cell>
        </row>
        <row r="643">
          <cell r="C643" t="str">
            <v>380438789</v>
          </cell>
          <cell r="D643" t="str">
            <v>万博ＢＦ乳酸菌２００</v>
          </cell>
          <cell r="E643">
            <v>129</v>
          </cell>
          <cell r="F643">
            <v>38058</v>
          </cell>
          <cell r="G643">
            <v>9</v>
          </cell>
          <cell r="H643">
            <v>1161</v>
          </cell>
        </row>
        <row r="644">
          <cell r="C644" t="str">
            <v>380438799</v>
          </cell>
          <cell r="D644" t="str">
            <v>ビフィパワー１２　　</v>
          </cell>
          <cell r="E644">
            <v>708</v>
          </cell>
          <cell r="F644">
            <v>38058</v>
          </cell>
          <cell r="G644">
            <v>12</v>
          </cell>
          <cell r="H644">
            <v>8496</v>
          </cell>
        </row>
        <row r="645">
          <cell r="C645" t="str">
            <v>380438760</v>
          </cell>
          <cell r="D645" t="str">
            <v>ビフィズスＭＢＰ　　</v>
          </cell>
          <cell r="E645">
            <v>539</v>
          </cell>
          <cell r="F645">
            <v>38058</v>
          </cell>
          <cell r="G645">
            <v>18</v>
          </cell>
          <cell r="H645">
            <v>9702</v>
          </cell>
        </row>
        <row r="646">
          <cell r="C646" t="str">
            <v>380438772</v>
          </cell>
          <cell r="D646" t="str">
            <v>ビフィズス乳酸菌５Ｐ</v>
          </cell>
          <cell r="E646">
            <v>168</v>
          </cell>
          <cell r="F646">
            <v>38058</v>
          </cell>
          <cell r="G646">
            <v>30</v>
          </cell>
          <cell r="H646">
            <v>5040</v>
          </cell>
        </row>
        <row r="647">
          <cell r="C647" t="str">
            <v>380438773</v>
          </cell>
          <cell r="D647" t="str">
            <v>ビフ乳酸ブル増量５Ｐ</v>
          </cell>
          <cell r="E647">
            <v>192</v>
          </cell>
          <cell r="F647">
            <v>38058</v>
          </cell>
          <cell r="G647">
            <v>30</v>
          </cell>
          <cell r="H647">
            <v>5760</v>
          </cell>
        </row>
        <row r="648">
          <cell r="C648" t="str">
            <v>380438716</v>
          </cell>
          <cell r="D648" t="str">
            <v>ＨｕｇＨｕｇ　３Ｐ　</v>
          </cell>
          <cell r="E648">
            <v>553</v>
          </cell>
          <cell r="F648">
            <v>38058</v>
          </cell>
          <cell r="G648">
            <v>24</v>
          </cell>
          <cell r="H648">
            <v>13272</v>
          </cell>
        </row>
        <row r="649">
          <cell r="C649" t="str">
            <v>380439587</v>
          </cell>
          <cell r="D649" t="str">
            <v>果実と野菜ののむＹ　</v>
          </cell>
          <cell r="E649">
            <v>711</v>
          </cell>
          <cell r="F649">
            <v>38058</v>
          </cell>
          <cell r="G649">
            <v>9</v>
          </cell>
          <cell r="H649">
            <v>6399</v>
          </cell>
        </row>
        <row r="650">
          <cell r="C650" t="str">
            <v>380448790</v>
          </cell>
          <cell r="D650" t="str">
            <v>ローリーゴールド　　</v>
          </cell>
          <cell r="E650">
            <v>75</v>
          </cell>
          <cell r="F650">
            <v>38059</v>
          </cell>
          <cell r="G650">
            <v>50</v>
          </cell>
          <cell r="H650">
            <v>3750</v>
          </cell>
        </row>
        <row r="651">
          <cell r="C651" t="str">
            <v>380448701</v>
          </cell>
          <cell r="D651" t="str">
            <v>ローリーエース　　　</v>
          </cell>
          <cell r="E651">
            <v>4043</v>
          </cell>
          <cell r="F651">
            <v>38059</v>
          </cell>
          <cell r="G651">
            <v>60</v>
          </cell>
          <cell r="H651">
            <v>242580</v>
          </cell>
        </row>
        <row r="652">
          <cell r="C652" t="str">
            <v>380448709</v>
          </cell>
          <cell r="D652" t="str">
            <v>ローリー１０　　　　</v>
          </cell>
          <cell r="E652">
            <v>1754</v>
          </cell>
          <cell r="F652">
            <v>38059</v>
          </cell>
          <cell r="G652">
            <v>50</v>
          </cell>
          <cell r="H652">
            <v>87700</v>
          </cell>
        </row>
        <row r="653">
          <cell r="C653" t="str">
            <v>380448705</v>
          </cell>
          <cell r="D653" t="str">
            <v>乳酸菌工房１０　　　</v>
          </cell>
          <cell r="E653">
            <v>2753</v>
          </cell>
          <cell r="F653">
            <v>38059</v>
          </cell>
          <cell r="G653">
            <v>50</v>
          </cell>
          <cell r="H653">
            <v>137650</v>
          </cell>
        </row>
        <row r="654">
          <cell r="C654" t="str">
            <v>380448732</v>
          </cell>
          <cell r="D654" t="str">
            <v>ＳＶ乳酸菌のめぐみ　</v>
          </cell>
          <cell r="E654">
            <v>1982</v>
          </cell>
          <cell r="F654">
            <v>38059</v>
          </cell>
          <cell r="G654">
            <v>50</v>
          </cell>
          <cell r="H654">
            <v>99100</v>
          </cell>
        </row>
        <row r="655">
          <cell r="C655" t="str">
            <v>380448734</v>
          </cell>
          <cell r="D655" t="str">
            <v>ニチリウローリー１０</v>
          </cell>
          <cell r="E655">
            <v>356</v>
          </cell>
          <cell r="F655">
            <v>38059</v>
          </cell>
          <cell r="G655">
            <v>50</v>
          </cell>
          <cell r="H655">
            <v>17800</v>
          </cell>
        </row>
        <row r="656">
          <cell r="C656" t="str">
            <v>380448707</v>
          </cell>
          <cell r="D656" t="str">
            <v>乳酸菌工房８　　　　</v>
          </cell>
          <cell r="E656">
            <v>1701</v>
          </cell>
          <cell r="F656">
            <v>38059</v>
          </cell>
          <cell r="G656">
            <v>40</v>
          </cell>
          <cell r="H656">
            <v>68040</v>
          </cell>
        </row>
        <row r="657">
          <cell r="C657" t="str">
            <v>380448703</v>
          </cell>
          <cell r="D657" t="str">
            <v>ローリーエース８　　</v>
          </cell>
          <cell r="E657">
            <v>11474</v>
          </cell>
          <cell r="F657">
            <v>38059</v>
          </cell>
          <cell r="G657">
            <v>40</v>
          </cell>
          <cell r="H657">
            <v>458960</v>
          </cell>
        </row>
        <row r="658">
          <cell r="C658" t="str">
            <v>380448742</v>
          </cell>
          <cell r="D658" t="str">
            <v>ＣＯＯＰ乳酸ＤＲ１０</v>
          </cell>
          <cell r="E658">
            <v>1192</v>
          </cell>
          <cell r="F658">
            <v>38059</v>
          </cell>
          <cell r="G658">
            <v>50</v>
          </cell>
          <cell r="H658">
            <v>59600</v>
          </cell>
        </row>
        <row r="659">
          <cell r="C659" t="str">
            <v>380448743</v>
          </cell>
          <cell r="D659" t="str">
            <v>ＣＯＯＰ乳酸ＤＲ１２</v>
          </cell>
          <cell r="E659">
            <v>4500</v>
          </cell>
          <cell r="F659">
            <v>38059</v>
          </cell>
          <cell r="G659">
            <v>60</v>
          </cell>
          <cell r="H659">
            <v>270000</v>
          </cell>
        </row>
        <row r="660">
          <cell r="C660" t="str">
            <v>380448702</v>
          </cell>
          <cell r="D660" t="str">
            <v>ローリーエース＋２　</v>
          </cell>
          <cell r="E660">
            <v>680</v>
          </cell>
          <cell r="F660">
            <v>38059</v>
          </cell>
          <cell r="G660">
            <v>40</v>
          </cell>
          <cell r="H660">
            <v>27200</v>
          </cell>
        </row>
        <row r="661">
          <cell r="C661" t="str">
            <v>380448739</v>
          </cell>
          <cell r="D661" t="str">
            <v>バローローリー１０　</v>
          </cell>
          <cell r="E661">
            <v>151</v>
          </cell>
          <cell r="F661">
            <v>38059</v>
          </cell>
          <cell r="G661">
            <v>50</v>
          </cell>
          <cell r="H661">
            <v>7550</v>
          </cell>
        </row>
        <row r="662">
          <cell r="C662" t="str">
            <v>380448740</v>
          </cell>
          <cell r="D662" t="str">
            <v>得選生活ローリー１０</v>
          </cell>
          <cell r="E662">
            <v>118</v>
          </cell>
          <cell r="F662">
            <v>38059</v>
          </cell>
          <cell r="G662">
            <v>50</v>
          </cell>
          <cell r="H662">
            <v>5900</v>
          </cell>
        </row>
        <row r="663">
          <cell r="C663" t="str">
            <v>380448737</v>
          </cell>
          <cell r="D663" t="str">
            <v>ＣＧＣ乳酸菌飲料　　</v>
          </cell>
          <cell r="E663">
            <v>4042</v>
          </cell>
          <cell r="F663">
            <v>38059</v>
          </cell>
          <cell r="G663">
            <v>60</v>
          </cell>
          <cell r="H663">
            <v>242520</v>
          </cell>
        </row>
        <row r="664">
          <cell r="C664" t="str">
            <v>380448750</v>
          </cell>
          <cell r="D664" t="str">
            <v>ユニーお値打ちパック</v>
          </cell>
          <cell r="E664">
            <v>424</v>
          </cell>
          <cell r="F664">
            <v>38059</v>
          </cell>
          <cell r="G664">
            <v>12</v>
          </cell>
          <cell r="H664">
            <v>5088</v>
          </cell>
        </row>
        <row r="665">
          <cell r="C665" t="str">
            <v>380448710</v>
          </cell>
          <cell r="D665" t="str">
            <v>新・乳酸菌袋詰１５本</v>
          </cell>
          <cell r="E665">
            <v>203</v>
          </cell>
          <cell r="F665">
            <v>38059</v>
          </cell>
          <cell r="G665">
            <v>12</v>
          </cell>
          <cell r="H665">
            <v>2436</v>
          </cell>
        </row>
        <row r="666">
          <cell r="C666" t="str">
            <v>380448792</v>
          </cell>
          <cell r="D666" t="str">
            <v>ＮＥＷ快活　　　　　</v>
          </cell>
          <cell r="E666">
            <v>847</v>
          </cell>
          <cell r="F666">
            <v>38059</v>
          </cell>
          <cell r="G666">
            <v>20</v>
          </cell>
          <cell r="H666">
            <v>16940</v>
          </cell>
        </row>
        <row r="667">
          <cell r="C667" t="str">
            <v>380448794</v>
          </cell>
          <cell r="D667" t="str">
            <v>野菜と乳酸菌　　　　</v>
          </cell>
          <cell r="E667">
            <v>277</v>
          </cell>
          <cell r="F667">
            <v>38059</v>
          </cell>
          <cell r="G667">
            <v>20</v>
          </cell>
          <cell r="H667">
            <v>5540</v>
          </cell>
        </row>
        <row r="668">
          <cell r="C668" t="str">
            <v>380448758</v>
          </cell>
          <cell r="D668" t="str">
            <v>セービングのむＹ３Ｐ</v>
          </cell>
          <cell r="E668">
            <v>886</v>
          </cell>
          <cell r="F668">
            <v>38059</v>
          </cell>
          <cell r="G668">
            <v>18</v>
          </cell>
          <cell r="H668">
            <v>15948</v>
          </cell>
        </row>
        <row r="669">
          <cell r="C669" t="str">
            <v>380448776</v>
          </cell>
          <cell r="D669" t="str">
            <v>ＢＦ＆アミノ酸３Ｐ　</v>
          </cell>
          <cell r="E669">
            <v>369</v>
          </cell>
          <cell r="F669">
            <v>38059</v>
          </cell>
          <cell r="G669">
            <v>18</v>
          </cell>
          <cell r="H669">
            <v>6642</v>
          </cell>
        </row>
        <row r="670">
          <cell r="C670" t="str">
            <v>380448762</v>
          </cell>
          <cell r="D670" t="str">
            <v>ビフ乳酸菌　４Ｐ　　</v>
          </cell>
          <cell r="E670">
            <v>5920</v>
          </cell>
          <cell r="F670">
            <v>38059</v>
          </cell>
          <cell r="G670">
            <v>24</v>
          </cell>
          <cell r="H670">
            <v>142080</v>
          </cell>
        </row>
        <row r="671">
          <cell r="C671" t="str">
            <v>380448763</v>
          </cell>
          <cell r="D671" t="str">
            <v>ビフ乳酸菌ブルベリー</v>
          </cell>
          <cell r="E671">
            <v>5342</v>
          </cell>
          <cell r="F671">
            <v>38059</v>
          </cell>
          <cell r="G671">
            <v>24</v>
          </cell>
          <cell r="H671">
            <v>128208</v>
          </cell>
        </row>
        <row r="672">
          <cell r="C672" t="str">
            <v>380448786</v>
          </cell>
          <cell r="D672" t="str">
            <v>ビフィズス＆アミノ酸</v>
          </cell>
          <cell r="E672">
            <v>681</v>
          </cell>
          <cell r="F672">
            <v>38059</v>
          </cell>
          <cell r="G672">
            <v>9</v>
          </cell>
          <cell r="H672">
            <v>6129</v>
          </cell>
        </row>
        <row r="673">
          <cell r="C673" t="str">
            <v>380448789</v>
          </cell>
          <cell r="D673" t="str">
            <v>万博ＢＦ乳酸菌２００</v>
          </cell>
          <cell r="E673">
            <v>428</v>
          </cell>
          <cell r="F673">
            <v>38059</v>
          </cell>
          <cell r="G673">
            <v>9</v>
          </cell>
          <cell r="H673">
            <v>3852</v>
          </cell>
        </row>
        <row r="674">
          <cell r="C674" t="str">
            <v>380448799</v>
          </cell>
          <cell r="D674" t="str">
            <v>ビフィパワー１２　　</v>
          </cell>
          <cell r="E674">
            <v>808</v>
          </cell>
          <cell r="F674">
            <v>38059</v>
          </cell>
          <cell r="G674">
            <v>12</v>
          </cell>
          <cell r="H674">
            <v>9696</v>
          </cell>
        </row>
        <row r="675">
          <cell r="C675" t="str">
            <v>380448760</v>
          </cell>
          <cell r="D675" t="str">
            <v>ビフィズスＭＢＰ　　</v>
          </cell>
          <cell r="E675">
            <v>955</v>
          </cell>
          <cell r="F675">
            <v>38059</v>
          </cell>
          <cell r="G675">
            <v>18</v>
          </cell>
          <cell r="H675">
            <v>17190</v>
          </cell>
        </row>
        <row r="676">
          <cell r="C676" t="str">
            <v>380448772</v>
          </cell>
          <cell r="D676" t="str">
            <v>ビフィズス乳酸菌５Ｐ</v>
          </cell>
          <cell r="E676">
            <v>516</v>
          </cell>
          <cell r="F676">
            <v>38059</v>
          </cell>
          <cell r="G676">
            <v>30</v>
          </cell>
          <cell r="H676">
            <v>15480</v>
          </cell>
        </row>
        <row r="677">
          <cell r="C677" t="str">
            <v>380448773</v>
          </cell>
          <cell r="D677" t="str">
            <v>ビフ乳酸ブル増量５Ｐ</v>
          </cell>
          <cell r="E677">
            <v>468</v>
          </cell>
          <cell r="F677">
            <v>38059</v>
          </cell>
          <cell r="G677">
            <v>30</v>
          </cell>
          <cell r="H677">
            <v>14040</v>
          </cell>
        </row>
        <row r="678">
          <cell r="C678" t="str">
            <v>380448716</v>
          </cell>
          <cell r="D678" t="str">
            <v>ＨｕｇＨｕｇ　３Ｐ　</v>
          </cell>
          <cell r="E678">
            <v>1135</v>
          </cell>
          <cell r="F678">
            <v>38059</v>
          </cell>
          <cell r="G678">
            <v>24</v>
          </cell>
          <cell r="H678">
            <v>27240</v>
          </cell>
        </row>
        <row r="679">
          <cell r="C679" t="str">
            <v>380449587</v>
          </cell>
          <cell r="D679" t="str">
            <v>果実と野菜ののむＹ　</v>
          </cell>
          <cell r="E679">
            <v>1424</v>
          </cell>
          <cell r="F679">
            <v>38059</v>
          </cell>
          <cell r="G679">
            <v>9</v>
          </cell>
          <cell r="H679">
            <v>12816</v>
          </cell>
        </row>
        <row r="680">
          <cell r="C680" t="str">
            <v>380458714</v>
          </cell>
          <cell r="D680" t="str">
            <v>アップル乳酸菌</v>
          </cell>
          <cell r="E680">
            <v>235</v>
          </cell>
          <cell r="F680">
            <v>38060</v>
          </cell>
          <cell r="G680">
            <v>40</v>
          </cell>
          <cell r="H680">
            <v>9400</v>
          </cell>
        </row>
        <row r="681">
          <cell r="C681" t="str">
            <v>380458777</v>
          </cell>
          <cell r="D681" t="str">
            <v>ＢＦ＆アミノ酸 3/6　</v>
          </cell>
          <cell r="E681">
            <v>270</v>
          </cell>
          <cell r="F681">
            <v>38060</v>
          </cell>
          <cell r="G681">
            <v>18</v>
          </cell>
          <cell r="H681">
            <v>4860</v>
          </cell>
        </row>
        <row r="682">
          <cell r="C682" t="str">
            <v>380458562</v>
          </cell>
          <cell r="D682" t="str">
            <v>ビフ乳酸菌100　4/6　　</v>
          </cell>
          <cell r="E682">
            <v>1860</v>
          </cell>
          <cell r="F682">
            <v>38060</v>
          </cell>
          <cell r="G682">
            <v>24</v>
          </cell>
          <cell r="H682">
            <v>44640</v>
          </cell>
        </row>
        <row r="683">
          <cell r="C683" t="str">
            <v>380458563</v>
          </cell>
          <cell r="D683" t="str">
            <v>ビフ乳酸菌BB100　4/6　</v>
          </cell>
          <cell r="E683">
            <v>2106</v>
          </cell>
          <cell r="F683">
            <v>38060</v>
          </cell>
          <cell r="G683">
            <v>24</v>
          </cell>
          <cell r="H683">
            <v>50544</v>
          </cell>
        </row>
        <row r="684">
          <cell r="C684" t="str">
            <v>380458787</v>
          </cell>
          <cell r="D684" t="str">
            <v>ビフィズス＆アミノ酸200/9</v>
          </cell>
          <cell r="E684">
            <v>1302</v>
          </cell>
          <cell r="F684">
            <v>38060</v>
          </cell>
          <cell r="G684">
            <v>9</v>
          </cell>
          <cell r="H684">
            <v>11718</v>
          </cell>
        </row>
        <row r="685">
          <cell r="C685" t="str">
            <v>380458721</v>
          </cell>
          <cell r="D685" t="str">
            <v>夜のむ乳酸菌</v>
          </cell>
          <cell r="E685">
            <v>474</v>
          </cell>
          <cell r="F685">
            <v>38060</v>
          </cell>
          <cell r="G685">
            <v>15</v>
          </cell>
          <cell r="H685">
            <v>7110</v>
          </cell>
        </row>
        <row r="686">
          <cell r="C686" t="str">
            <v>380468790</v>
          </cell>
          <cell r="D686" t="str">
            <v>ローリーゴールド　　</v>
          </cell>
          <cell r="E686">
            <v>60</v>
          </cell>
          <cell r="F686">
            <v>38061</v>
          </cell>
          <cell r="G686">
            <v>50</v>
          </cell>
          <cell r="H686">
            <v>3000</v>
          </cell>
        </row>
        <row r="687">
          <cell r="C687" t="str">
            <v>380468701</v>
          </cell>
          <cell r="D687" t="str">
            <v>ローリーエース　　　</v>
          </cell>
          <cell r="E687">
            <v>3096</v>
          </cell>
          <cell r="F687">
            <v>38061</v>
          </cell>
          <cell r="G687">
            <v>60</v>
          </cell>
          <cell r="H687">
            <v>185760</v>
          </cell>
        </row>
        <row r="688">
          <cell r="C688" t="str">
            <v>380468709</v>
          </cell>
          <cell r="D688" t="str">
            <v>ローリー１０　　　　</v>
          </cell>
          <cell r="E688">
            <v>662</v>
          </cell>
          <cell r="F688">
            <v>38061</v>
          </cell>
          <cell r="G688">
            <v>50</v>
          </cell>
          <cell r="H688">
            <v>33100</v>
          </cell>
        </row>
        <row r="689">
          <cell r="C689" t="str">
            <v>380468705</v>
          </cell>
          <cell r="D689" t="str">
            <v>乳酸菌工房１０　　　</v>
          </cell>
          <cell r="E689">
            <v>2723</v>
          </cell>
          <cell r="F689">
            <v>38061</v>
          </cell>
          <cell r="G689">
            <v>50</v>
          </cell>
          <cell r="H689">
            <v>136150</v>
          </cell>
        </row>
        <row r="690">
          <cell r="C690" t="str">
            <v>380468732</v>
          </cell>
          <cell r="D690" t="str">
            <v>ＳＶ乳酸菌のめぐみ　</v>
          </cell>
          <cell r="E690">
            <v>1090</v>
          </cell>
          <cell r="F690">
            <v>38061</v>
          </cell>
          <cell r="G690">
            <v>50</v>
          </cell>
          <cell r="H690">
            <v>54500</v>
          </cell>
        </row>
        <row r="691">
          <cell r="C691" t="str">
            <v>380468734</v>
          </cell>
          <cell r="D691" t="str">
            <v>ニチリウローリー１０</v>
          </cell>
          <cell r="E691">
            <v>835</v>
          </cell>
          <cell r="F691">
            <v>38061</v>
          </cell>
          <cell r="G691">
            <v>50</v>
          </cell>
          <cell r="H691">
            <v>41750</v>
          </cell>
        </row>
        <row r="692">
          <cell r="C692" t="str">
            <v>380468707</v>
          </cell>
          <cell r="D692" t="str">
            <v>乳酸菌工房８　　　　</v>
          </cell>
          <cell r="E692">
            <v>1366</v>
          </cell>
          <cell r="F692">
            <v>38061</v>
          </cell>
          <cell r="G692">
            <v>40</v>
          </cell>
          <cell r="H692">
            <v>54640</v>
          </cell>
        </row>
        <row r="693">
          <cell r="C693" t="str">
            <v>380468703</v>
          </cell>
          <cell r="D693" t="str">
            <v>ローリーエース８　　</v>
          </cell>
          <cell r="E693">
            <v>8375</v>
          </cell>
          <cell r="F693">
            <v>38061</v>
          </cell>
          <cell r="G693">
            <v>40</v>
          </cell>
          <cell r="H693">
            <v>335000</v>
          </cell>
        </row>
        <row r="694">
          <cell r="C694" t="str">
            <v>380468714</v>
          </cell>
          <cell r="D694" t="str">
            <v>アップル乳酸菌</v>
          </cell>
          <cell r="E694">
            <v>673</v>
          </cell>
          <cell r="F694">
            <v>38061</v>
          </cell>
          <cell r="G694">
            <v>40</v>
          </cell>
          <cell r="H694">
            <v>26920</v>
          </cell>
        </row>
        <row r="695">
          <cell r="C695" t="str">
            <v>380468742</v>
          </cell>
          <cell r="D695" t="str">
            <v>ＣＯＯＰ乳酸ＤＲ１０</v>
          </cell>
          <cell r="E695">
            <v>1547</v>
          </cell>
          <cell r="F695">
            <v>38061</v>
          </cell>
          <cell r="G695">
            <v>50</v>
          </cell>
          <cell r="H695">
            <v>77350</v>
          </cell>
        </row>
        <row r="696">
          <cell r="C696" t="str">
            <v>380468743</v>
          </cell>
          <cell r="D696" t="str">
            <v>ＣＯＯＰ乳酸ＤＲ１２</v>
          </cell>
          <cell r="E696">
            <v>2400</v>
          </cell>
          <cell r="F696">
            <v>38061</v>
          </cell>
          <cell r="G696">
            <v>60</v>
          </cell>
          <cell r="H696">
            <v>144000</v>
          </cell>
        </row>
        <row r="697">
          <cell r="C697" t="str">
            <v>380468739</v>
          </cell>
          <cell r="D697" t="str">
            <v>バローローリー１０　</v>
          </cell>
          <cell r="E697">
            <v>50</v>
          </cell>
          <cell r="F697">
            <v>38061</v>
          </cell>
          <cell r="G697">
            <v>50</v>
          </cell>
          <cell r="H697">
            <v>2500</v>
          </cell>
        </row>
        <row r="698">
          <cell r="C698" t="str">
            <v>380468740</v>
          </cell>
          <cell r="D698" t="str">
            <v>得選生活ローリー１０</v>
          </cell>
          <cell r="E698">
            <v>30</v>
          </cell>
          <cell r="F698">
            <v>38061</v>
          </cell>
          <cell r="G698">
            <v>50</v>
          </cell>
          <cell r="H698">
            <v>1500</v>
          </cell>
        </row>
        <row r="699">
          <cell r="C699" t="str">
            <v>380468737</v>
          </cell>
          <cell r="D699" t="str">
            <v>ＣＧＣ乳酸菌飲料　　</v>
          </cell>
          <cell r="E699">
            <v>2328</v>
          </cell>
          <cell r="F699">
            <v>38061</v>
          </cell>
          <cell r="G699">
            <v>60</v>
          </cell>
          <cell r="H699">
            <v>139680</v>
          </cell>
        </row>
        <row r="700">
          <cell r="C700" t="str">
            <v>380468750</v>
          </cell>
          <cell r="D700" t="str">
            <v>ユニーお値打ちパック</v>
          </cell>
          <cell r="E700">
            <v>200</v>
          </cell>
          <cell r="F700">
            <v>38061</v>
          </cell>
          <cell r="G700">
            <v>12</v>
          </cell>
          <cell r="H700">
            <v>2400</v>
          </cell>
        </row>
        <row r="701">
          <cell r="C701" t="str">
            <v>380468710</v>
          </cell>
          <cell r="D701" t="str">
            <v>新・乳酸菌袋詰１５本</v>
          </cell>
          <cell r="E701">
            <v>40</v>
          </cell>
          <cell r="F701">
            <v>38061</v>
          </cell>
          <cell r="G701">
            <v>12</v>
          </cell>
          <cell r="H701">
            <v>480</v>
          </cell>
        </row>
        <row r="702">
          <cell r="C702" t="str">
            <v>380468792</v>
          </cell>
          <cell r="D702" t="str">
            <v>ＮＥＷ快活　　　　　</v>
          </cell>
          <cell r="E702">
            <v>942</v>
          </cell>
          <cell r="F702">
            <v>38061</v>
          </cell>
          <cell r="G702">
            <v>20</v>
          </cell>
          <cell r="H702">
            <v>18840</v>
          </cell>
        </row>
        <row r="703">
          <cell r="C703" t="str">
            <v>380468794</v>
          </cell>
          <cell r="D703" t="str">
            <v>野菜と乳酸菌　　　　</v>
          </cell>
          <cell r="E703">
            <v>258</v>
          </cell>
          <cell r="F703">
            <v>38061</v>
          </cell>
          <cell r="G703">
            <v>20</v>
          </cell>
          <cell r="H703">
            <v>5160</v>
          </cell>
        </row>
        <row r="704">
          <cell r="C704" t="str">
            <v>380468721</v>
          </cell>
          <cell r="D704" t="str">
            <v>夜のむ乳酸菌</v>
          </cell>
          <cell r="E704">
            <v>1310</v>
          </cell>
          <cell r="F704">
            <v>38061</v>
          </cell>
          <cell r="G704">
            <v>15</v>
          </cell>
          <cell r="H704">
            <v>19650</v>
          </cell>
        </row>
        <row r="705">
          <cell r="C705" t="str">
            <v>380468758</v>
          </cell>
          <cell r="D705" t="str">
            <v>セービングのむＹ３Ｐ</v>
          </cell>
          <cell r="E705">
            <v>523</v>
          </cell>
          <cell r="F705">
            <v>38061</v>
          </cell>
          <cell r="G705">
            <v>18</v>
          </cell>
          <cell r="H705">
            <v>9414</v>
          </cell>
        </row>
        <row r="706">
          <cell r="C706" t="str">
            <v>380468777</v>
          </cell>
          <cell r="D706" t="str">
            <v>ＢＦ＆アミノ酸 3/6　</v>
          </cell>
          <cell r="E706">
            <v>530</v>
          </cell>
          <cell r="F706">
            <v>38061</v>
          </cell>
          <cell r="G706">
            <v>18</v>
          </cell>
          <cell r="H706">
            <v>9540</v>
          </cell>
        </row>
        <row r="707">
          <cell r="C707" t="str">
            <v>380468562</v>
          </cell>
          <cell r="D707" t="str">
            <v>ビフ乳酸菌100　4/6　　</v>
          </cell>
          <cell r="E707">
            <v>6344</v>
          </cell>
          <cell r="F707">
            <v>38061</v>
          </cell>
          <cell r="G707">
            <v>24</v>
          </cell>
          <cell r="H707">
            <v>152256</v>
          </cell>
        </row>
        <row r="708">
          <cell r="C708" t="str">
            <v>380468563</v>
          </cell>
          <cell r="D708" t="str">
            <v>ビフ乳酸菌BB100　4/6　</v>
          </cell>
          <cell r="E708">
            <v>6191</v>
          </cell>
          <cell r="F708">
            <v>38061</v>
          </cell>
          <cell r="G708">
            <v>24</v>
          </cell>
          <cell r="H708">
            <v>148584</v>
          </cell>
        </row>
        <row r="709">
          <cell r="C709" t="str">
            <v>380468787</v>
          </cell>
          <cell r="D709" t="str">
            <v>ビフィズス＆アミノ酸200/9</v>
          </cell>
          <cell r="E709">
            <v>2974</v>
          </cell>
          <cell r="F709">
            <v>38061</v>
          </cell>
          <cell r="G709">
            <v>9</v>
          </cell>
          <cell r="H709">
            <v>26766</v>
          </cell>
        </row>
        <row r="710">
          <cell r="C710" t="str">
            <v>380468789</v>
          </cell>
          <cell r="D710" t="str">
            <v>万博ＢＦ乳酸菌２００</v>
          </cell>
          <cell r="E710">
            <v>195</v>
          </cell>
          <cell r="F710">
            <v>38061</v>
          </cell>
          <cell r="G710">
            <v>9</v>
          </cell>
          <cell r="H710">
            <v>1755</v>
          </cell>
        </row>
        <row r="711">
          <cell r="C711" t="str">
            <v>380468799</v>
          </cell>
          <cell r="D711" t="str">
            <v>ビフィパワー１２　　</v>
          </cell>
          <cell r="E711">
            <v>657</v>
          </cell>
          <cell r="F711">
            <v>38061</v>
          </cell>
          <cell r="G711">
            <v>12</v>
          </cell>
          <cell r="H711">
            <v>7884</v>
          </cell>
        </row>
        <row r="712">
          <cell r="C712" t="str">
            <v>380468760</v>
          </cell>
          <cell r="D712" t="str">
            <v>ビフィズスＭＢＰ　　</v>
          </cell>
          <cell r="E712">
            <v>541</v>
          </cell>
          <cell r="F712">
            <v>38061</v>
          </cell>
          <cell r="G712">
            <v>18</v>
          </cell>
          <cell r="H712">
            <v>9738</v>
          </cell>
        </row>
        <row r="713">
          <cell r="C713" t="str">
            <v>380468716</v>
          </cell>
          <cell r="D713" t="str">
            <v>ＨｕｇＨｕｇ　３Ｐ　</v>
          </cell>
          <cell r="E713">
            <v>543</v>
          </cell>
          <cell r="F713">
            <v>38061</v>
          </cell>
          <cell r="G713">
            <v>24</v>
          </cell>
          <cell r="H713">
            <v>13032</v>
          </cell>
        </row>
        <row r="714">
          <cell r="C714" t="str">
            <v>380469587</v>
          </cell>
          <cell r="D714" t="str">
            <v>果実と野菜ののむＹ　</v>
          </cell>
          <cell r="E714">
            <v>861</v>
          </cell>
          <cell r="F714">
            <v>38061</v>
          </cell>
          <cell r="G714">
            <v>9</v>
          </cell>
          <cell r="H714">
            <v>7749</v>
          </cell>
        </row>
      </sheetData>
      <sheetData sheetId="7" refreshError="1">
        <row r="1">
          <cell r="D1" t="str">
            <v>key</v>
          </cell>
          <cell r="E1" t="str">
            <v>依頼数(Ｃ／Ｓ)</v>
          </cell>
          <cell r="F1" t="str">
            <v>実績（Ｃ／Ｓ）</v>
          </cell>
        </row>
        <row r="2">
          <cell r="D2" t="str">
            <v>380188562</v>
          </cell>
          <cell r="E2">
            <v>0</v>
          </cell>
          <cell r="F2">
            <v>0</v>
          </cell>
        </row>
        <row r="3">
          <cell r="D3" t="str">
            <v>380198562</v>
          </cell>
          <cell r="E3">
            <v>0</v>
          </cell>
          <cell r="F3">
            <v>0</v>
          </cell>
        </row>
        <row r="4">
          <cell r="D4" t="str">
            <v>380208562</v>
          </cell>
          <cell r="E4">
            <v>0</v>
          </cell>
          <cell r="F4">
            <v>0</v>
          </cell>
        </row>
        <row r="5">
          <cell r="D5" t="str">
            <v>380218562</v>
          </cell>
          <cell r="E5">
            <v>0</v>
          </cell>
          <cell r="F5">
            <v>0</v>
          </cell>
        </row>
        <row r="6">
          <cell r="D6" t="str">
            <v>380228562</v>
          </cell>
          <cell r="E6">
            <v>0</v>
          </cell>
          <cell r="F6">
            <v>0</v>
          </cell>
        </row>
        <row r="7">
          <cell r="D7" t="str">
            <v>380238562</v>
          </cell>
          <cell r="E7">
            <v>0</v>
          </cell>
          <cell r="F7">
            <v>0</v>
          </cell>
        </row>
        <row r="8">
          <cell r="D8" t="str">
            <v>380248562</v>
          </cell>
          <cell r="E8">
            <v>0</v>
          </cell>
          <cell r="F8">
            <v>0</v>
          </cell>
        </row>
        <row r="9">
          <cell r="D9" t="str">
            <v>380258562</v>
          </cell>
          <cell r="E9">
            <v>0</v>
          </cell>
          <cell r="F9">
            <v>0</v>
          </cell>
        </row>
        <row r="10">
          <cell r="D10" t="str">
            <v>380268562</v>
          </cell>
          <cell r="E10">
            <v>0</v>
          </cell>
          <cell r="F10">
            <v>0</v>
          </cell>
        </row>
        <row r="11">
          <cell r="D11" t="str">
            <v>380278562</v>
          </cell>
          <cell r="E11">
            <v>0</v>
          </cell>
          <cell r="F11">
            <v>0</v>
          </cell>
        </row>
        <row r="12">
          <cell r="D12" t="str">
            <v>380288562</v>
          </cell>
          <cell r="E12">
            <v>0</v>
          </cell>
          <cell r="F12">
            <v>0</v>
          </cell>
        </row>
        <row r="13">
          <cell r="D13" t="str">
            <v>380298562</v>
          </cell>
          <cell r="E13">
            <v>0</v>
          </cell>
          <cell r="F13">
            <v>0</v>
          </cell>
        </row>
        <row r="14">
          <cell r="D14" t="str">
            <v>380308562</v>
          </cell>
          <cell r="E14">
            <v>0</v>
          </cell>
          <cell r="F14">
            <v>0</v>
          </cell>
        </row>
        <row r="15">
          <cell r="D15" t="str">
            <v>380318562</v>
          </cell>
          <cell r="E15">
            <v>0</v>
          </cell>
          <cell r="F15">
            <v>0</v>
          </cell>
        </row>
        <row r="16">
          <cell r="D16" t="str">
            <v>380328562</v>
          </cell>
          <cell r="E16">
            <v>0</v>
          </cell>
          <cell r="F16">
            <v>0</v>
          </cell>
        </row>
        <row r="17">
          <cell r="D17" t="str">
            <v>380338562</v>
          </cell>
          <cell r="E17">
            <v>0</v>
          </cell>
          <cell r="F17">
            <v>0</v>
          </cell>
        </row>
        <row r="18">
          <cell r="D18" t="str">
            <v>380348562</v>
          </cell>
          <cell r="E18">
            <v>0</v>
          </cell>
          <cell r="F18">
            <v>0</v>
          </cell>
        </row>
        <row r="19">
          <cell r="D19" t="str">
            <v>380358562</v>
          </cell>
          <cell r="E19">
            <v>0</v>
          </cell>
          <cell r="F19">
            <v>0</v>
          </cell>
        </row>
        <row r="20">
          <cell r="D20" t="str">
            <v>380368562</v>
          </cell>
          <cell r="E20">
            <v>0</v>
          </cell>
          <cell r="F20">
            <v>0</v>
          </cell>
        </row>
        <row r="21">
          <cell r="D21" t="str">
            <v>380378562</v>
          </cell>
          <cell r="E21">
            <v>0</v>
          </cell>
          <cell r="F21">
            <v>0</v>
          </cell>
        </row>
        <row r="22">
          <cell r="D22" t="str">
            <v>380388562</v>
          </cell>
          <cell r="E22">
            <v>0</v>
          </cell>
          <cell r="F22">
            <v>0</v>
          </cell>
        </row>
        <row r="23">
          <cell r="D23" t="str">
            <v>380398562</v>
          </cell>
          <cell r="E23">
            <v>0</v>
          </cell>
          <cell r="F23">
            <v>0</v>
          </cell>
        </row>
        <row r="24">
          <cell r="D24" t="str">
            <v>380408562</v>
          </cell>
          <cell r="E24">
            <v>0</v>
          </cell>
          <cell r="F24">
            <v>0</v>
          </cell>
        </row>
        <row r="25">
          <cell r="D25" t="str">
            <v>380418562</v>
          </cell>
          <cell r="E25">
            <v>0</v>
          </cell>
          <cell r="F25">
            <v>0</v>
          </cell>
        </row>
        <row r="26">
          <cell r="D26" t="str">
            <v>380428562</v>
          </cell>
          <cell r="E26">
            <v>0</v>
          </cell>
          <cell r="F26">
            <v>0</v>
          </cell>
        </row>
        <row r="27">
          <cell r="D27" t="str">
            <v>380438562</v>
          </cell>
          <cell r="E27">
            <v>0</v>
          </cell>
          <cell r="F27">
            <v>0</v>
          </cell>
        </row>
        <row r="28">
          <cell r="D28" t="str">
            <v>380448562</v>
          </cell>
          <cell r="E28">
            <v>0</v>
          </cell>
          <cell r="F28">
            <v>0</v>
          </cell>
        </row>
        <row r="29">
          <cell r="D29" t="str">
            <v>380458562</v>
          </cell>
          <cell r="E29">
            <v>1870</v>
          </cell>
          <cell r="F29">
            <v>1870</v>
          </cell>
        </row>
        <row r="30">
          <cell r="D30" t="str">
            <v>380468562</v>
          </cell>
          <cell r="E30">
            <v>6345</v>
          </cell>
          <cell r="F30">
            <v>6331</v>
          </cell>
        </row>
        <row r="31">
          <cell r="D31" t="str">
            <v>380188563</v>
          </cell>
          <cell r="E31">
            <v>0</v>
          </cell>
          <cell r="F31">
            <v>0</v>
          </cell>
        </row>
        <row r="32">
          <cell r="D32" t="str">
            <v>380198563</v>
          </cell>
          <cell r="E32">
            <v>0</v>
          </cell>
          <cell r="F32">
            <v>0</v>
          </cell>
        </row>
        <row r="33">
          <cell r="D33" t="str">
            <v>380208563</v>
          </cell>
          <cell r="E33">
            <v>0</v>
          </cell>
          <cell r="F33">
            <v>0</v>
          </cell>
        </row>
        <row r="34">
          <cell r="D34" t="str">
            <v>380218563</v>
          </cell>
          <cell r="E34">
            <v>0</v>
          </cell>
          <cell r="F34">
            <v>0</v>
          </cell>
        </row>
        <row r="35">
          <cell r="D35" t="str">
            <v>380228563</v>
          </cell>
          <cell r="E35">
            <v>0</v>
          </cell>
          <cell r="F35">
            <v>0</v>
          </cell>
        </row>
        <row r="36">
          <cell r="D36" t="str">
            <v>380238563</v>
          </cell>
          <cell r="E36">
            <v>0</v>
          </cell>
          <cell r="F36">
            <v>0</v>
          </cell>
        </row>
        <row r="37">
          <cell r="D37" t="str">
            <v>380248563</v>
          </cell>
          <cell r="E37">
            <v>0</v>
          </cell>
          <cell r="F37">
            <v>0</v>
          </cell>
        </row>
        <row r="38">
          <cell r="D38" t="str">
            <v>380258563</v>
          </cell>
          <cell r="E38">
            <v>0</v>
          </cell>
          <cell r="F38">
            <v>0</v>
          </cell>
        </row>
        <row r="39">
          <cell r="D39" t="str">
            <v>380268563</v>
          </cell>
          <cell r="E39">
            <v>0</v>
          </cell>
          <cell r="F39">
            <v>0</v>
          </cell>
        </row>
        <row r="40">
          <cell r="D40" t="str">
            <v>380278563</v>
          </cell>
          <cell r="E40">
            <v>0</v>
          </cell>
          <cell r="F40">
            <v>0</v>
          </cell>
        </row>
        <row r="41">
          <cell r="D41" t="str">
            <v>380288563</v>
          </cell>
          <cell r="E41">
            <v>0</v>
          </cell>
          <cell r="F41">
            <v>0</v>
          </cell>
        </row>
        <row r="42">
          <cell r="D42" t="str">
            <v>380298563</v>
          </cell>
          <cell r="E42">
            <v>0</v>
          </cell>
          <cell r="F42">
            <v>0</v>
          </cell>
        </row>
        <row r="43">
          <cell r="D43" t="str">
            <v>380308563</v>
          </cell>
          <cell r="E43">
            <v>0</v>
          </cell>
          <cell r="F43">
            <v>0</v>
          </cell>
        </row>
        <row r="44">
          <cell r="D44" t="str">
            <v>380318563</v>
          </cell>
          <cell r="E44">
            <v>0</v>
          </cell>
          <cell r="F44">
            <v>0</v>
          </cell>
        </row>
        <row r="45">
          <cell r="D45" t="str">
            <v>380328563</v>
          </cell>
          <cell r="E45">
            <v>0</v>
          </cell>
          <cell r="F45">
            <v>0</v>
          </cell>
        </row>
        <row r="46">
          <cell r="D46" t="str">
            <v>380338563</v>
          </cell>
          <cell r="E46">
            <v>0</v>
          </cell>
          <cell r="F46">
            <v>0</v>
          </cell>
        </row>
        <row r="47">
          <cell r="D47" t="str">
            <v>380348563</v>
          </cell>
          <cell r="E47">
            <v>0</v>
          </cell>
          <cell r="F47">
            <v>0</v>
          </cell>
        </row>
        <row r="48">
          <cell r="D48" t="str">
            <v>380358563</v>
          </cell>
          <cell r="E48">
            <v>0</v>
          </cell>
          <cell r="F48">
            <v>0</v>
          </cell>
        </row>
        <row r="49">
          <cell r="D49" t="str">
            <v>380368563</v>
          </cell>
          <cell r="E49">
            <v>0</v>
          </cell>
          <cell r="F49">
            <v>0</v>
          </cell>
        </row>
        <row r="50">
          <cell r="D50" t="str">
            <v>380378563</v>
          </cell>
          <cell r="E50">
            <v>0</v>
          </cell>
          <cell r="F50">
            <v>0</v>
          </cell>
        </row>
        <row r="51">
          <cell r="D51" t="str">
            <v>380388563</v>
          </cell>
          <cell r="E51">
            <v>0</v>
          </cell>
          <cell r="F51">
            <v>0</v>
          </cell>
        </row>
        <row r="52">
          <cell r="D52" t="str">
            <v>380398563</v>
          </cell>
          <cell r="E52">
            <v>0</v>
          </cell>
          <cell r="F52">
            <v>0</v>
          </cell>
        </row>
        <row r="53">
          <cell r="D53" t="str">
            <v>380408563</v>
          </cell>
          <cell r="E53">
            <v>0</v>
          </cell>
          <cell r="F53">
            <v>0</v>
          </cell>
        </row>
        <row r="54">
          <cell r="D54" t="str">
            <v>380418563</v>
          </cell>
          <cell r="E54">
            <v>0</v>
          </cell>
          <cell r="F54">
            <v>0</v>
          </cell>
        </row>
        <row r="55">
          <cell r="D55" t="str">
            <v>380428563</v>
          </cell>
          <cell r="E55">
            <v>0</v>
          </cell>
          <cell r="F55">
            <v>0</v>
          </cell>
        </row>
        <row r="56">
          <cell r="D56" t="str">
            <v>380438563</v>
          </cell>
          <cell r="E56">
            <v>0</v>
          </cell>
          <cell r="F56">
            <v>0</v>
          </cell>
        </row>
        <row r="57">
          <cell r="D57" t="str">
            <v>380448563</v>
          </cell>
          <cell r="E57">
            <v>0</v>
          </cell>
          <cell r="F57">
            <v>0</v>
          </cell>
        </row>
        <row r="58">
          <cell r="D58" t="str">
            <v>380458563</v>
          </cell>
          <cell r="E58">
            <v>2118</v>
          </cell>
          <cell r="F58">
            <v>2118</v>
          </cell>
        </row>
        <row r="59">
          <cell r="D59" t="str">
            <v>380468563</v>
          </cell>
          <cell r="E59">
            <v>6191</v>
          </cell>
          <cell r="F59">
            <v>6205</v>
          </cell>
        </row>
        <row r="60">
          <cell r="D60" t="str">
            <v>380188701</v>
          </cell>
          <cell r="E60">
            <v>2321</v>
          </cell>
          <cell r="F60">
            <v>2354</v>
          </cell>
        </row>
        <row r="61">
          <cell r="D61" t="str">
            <v>380198701</v>
          </cell>
          <cell r="E61">
            <v>2813</v>
          </cell>
          <cell r="F61">
            <v>2813</v>
          </cell>
        </row>
        <row r="62">
          <cell r="D62" t="str">
            <v>380208701</v>
          </cell>
          <cell r="E62">
            <v>2405</v>
          </cell>
          <cell r="F62">
            <v>2405</v>
          </cell>
        </row>
        <row r="63">
          <cell r="D63" t="str">
            <v>380218701</v>
          </cell>
          <cell r="E63">
            <v>2563</v>
          </cell>
          <cell r="F63">
            <v>2563</v>
          </cell>
        </row>
        <row r="64">
          <cell r="D64" t="str">
            <v>380228701</v>
          </cell>
          <cell r="E64">
            <v>2656</v>
          </cell>
          <cell r="F64">
            <v>2656</v>
          </cell>
        </row>
        <row r="65">
          <cell r="D65" t="str">
            <v>380238701</v>
          </cell>
          <cell r="E65">
            <v>4460</v>
          </cell>
          <cell r="F65">
            <v>4460</v>
          </cell>
        </row>
        <row r="66">
          <cell r="D66" t="str">
            <v>380248701</v>
          </cell>
          <cell r="E66">
            <v>0</v>
          </cell>
          <cell r="F66">
            <v>0</v>
          </cell>
        </row>
        <row r="67">
          <cell r="D67" t="str">
            <v>380258701</v>
          </cell>
          <cell r="E67">
            <v>2572</v>
          </cell>
          <cell r="F67">
            <v>2572</v>
          </cell>
        </row>
        <row r="68">
          <cell r="D68" t="str">
            <v>380268701</v>
          </cell>
          <cell r="E68">
            <v>2718</v>
          </cell>
          <cell r="F68">
            <v>2718</v>
          </cell>
        </row>
        <row r="69">
          <cell r="D69" t="str">
            <v>380278701</v>
          </cell>
          <cell r="E69">
            <v>2379</v>
          </cell>
          <cell r="F69">
            <v>2379</v>
          </cell>
        </row>
        <row r="70">
          <cell r="D70" t="str">
            <v>380288701</v>
          </cell>
          <cell r="E70">
            <v>2485</v>
          </cell>
          <cell r="F70">
            <v>2485</v>
          </cell>
        </row>
        <row r="71">
          <cell r="D71" t="str">
            <v>380298701</v>
          </cell>
          <cell r="E71">
            <v>1870</v>
          </cell>
          <cell r="F71">
            <v>1870</v>
          </cell>
        </row>
        <row r="72">
          <cell r="D72" t="str">
            <v>380308701</v>
          </cell>
          <cell r="E72">
            <v>4535</v>
          </cell>
          <cell r="F72">
            <v>4535</v>
          </cell>
        </row>
        <row r="73">
          <cell r="D73" t="str">
            <v>380318701</v>
          </cell>
          <cell r="E73">
            <v>0</v>
          </cell>
          <cell r="F73">
            <v>0</v>
          </cell>
        </row>
        <row r="74">
          <cell r="D74" t="str">
            <v>380328701</v>
          </cell>
          <cell r="E74">
            <v>2957</v>
          </cell>
          <cell r="F74">
            <v>2957</v>
          </cell>
        </row>
        <row r="75">
          <cell r="D75" t="str">
            <v>380338701</v>
          </cell>
          <cell r="E75">
            <v>2544</v>
          </cell>
          <cell r="F75">
            <v>2544</v>
          </cell>
        </row>
        <row r="76">
          <cell r="D76" t="str">
            <v>380348701</v>
          </cell>
          <cell r="E76">
            <v>3052</v>
          </cell>
          <cell r="F76">
            <v>3052</v>
          </cell>
        </row>
        <row r="77">
          <cell r="D77" t="str">
            <v>380358701</v>
          </cell>
          <cell r="E77">
            <v>2430</v>
          </cell>
          <cell r="F77">
            <v>2430</v>
          </cell>
        </row>
        <row r="78">
          <cell r="D78" t="str">
            <v>380368701</v>
          </cell>
          <cell r="E78">
            <v>2479</v>
          </cell>
          <cell r="F78">
            <v>2510</v>
          </cell>
        </row>
        <row r="79">
          <cell r="D79" t="str">
            <v>380378701</v>
          </cell>
          <cell r="E79">
            <v>4313</v>
          </cell>
          <cell r="F79">
            <v>4313</v>
          </cell>
        </row>
        <row r="80">
          <cell r="D80" t="str">
            <v>380388701</v>
          </cell>
          <cell r="E80">
            <v>0</v>
          </cell>
          <cell r="F80">
            <v>0</v>
          </cell>
        </row>
        <row r="81">
          <cell r="D81" t="str">
            <v>380398701</v>
          </cell>
          <cell r="E81">
            <v>2380</v>
          </cell>
          <cell r="F81">
            <v>2347</v>
          </cell>
        </row>
        <row r="82">
          <cell r="D82" t="str">
            <v>380408701</v>
          </cell>
          <cell r="E82">
            <v>2488</v>
          </cell>
          <cell r="F82">
            <v>2488</v>
          </cell>
        </row>
        <row r="83">
          <cell r="D83" t="str">
            <v>380418701</v>
          </cell>
          <cell r="E83">
            <v>2378</v>
          </cell>
          <cell r="F83">
            <v>2378</v>
          </cell>
        </row>
        <row r="84">
          <cell r="D84" t="str">
            <v>380428701</v>
          </cell>
          <cell r="E84">
            <v>2599</v>
          </cell>
          <cell r="F84">
            <v>2599</v>
          </cell>
        </row>
        <row r="85">
          <cell r="D85" t="str">
            <v>380438701</v>
          </cell>
          <cell r="E85">
            <v>2116</v>
          </cell>
          <cell r="F85">
            <v>2116</v>
          </cell>
        </row>
        <row r="86">
          <cell r="D86" t="str">
            <v>380448701</v>
          </cell>
          <cell r="E86">
            <v>4043</v>
          </cell>
          <cell r="F86">
            <v>4097</v>
          </cell>
        </row>
        <row r="87">
          <cell r="D87" t="str">
            <v>380458701</v>
          </cell>
          <cell r="E87">
            <v>0</v>
          </cell>
          <cell r="F87">
            <v>0</v>
          </cell>
        </row>
        <row r="88">
          <cell r="D88" t="str">
            <v>380468701</v>
          </cell>
          <cell r="E88">
            <v>3192</v>
          </cell>
          <cell r="F88">
            <v>3100</v>
          </cell>
        </row>
        <row r="89">
          <cell r="D89" t="str">
            <v>380188702</v>
          </cell>
          <cell r="E89">
            <v>500</v>
          </cell>
          <cell r="F89">
            <v>521</v>
          </cell>
        </row>
        <row r="90">
          <cell r="D90" t="str">
            <v>380198702</v>
          </cell>
          <cell r="E90">
            <v>0</v>
          </cell>
          <cell r="F90">
            <v>0</v>
          </cell>
        </row>
        <row r="91">
          <cell r="D91" t="str">
            <v>380208702</v>
          </cell>
          <cell r="E91">
            <v>111</v>
          </cell>
          <cell r="F91">
            <v>111</v>
          </cell>
        </row>
        <row r="92">
          <cell r="D92" t="str">
            <v>380218702</v>
          </cell>
          <cell r="E92">
            <v>404</v>
          </cell>
          <cell r="F92">
            <v>404</v>
          </cell>
        </row>
        <row r="93">
          <cell r="D93" t="str">
            <v>380228702</v>
          </cell>
          <cell r="E93">
            <v>0</v>
          </cell>
          <cell r="F93">
            <v>0</v>
          </cell>
        </row>
        <row r="94">
          <cell r="D94" t="str">
            <v>380238702</v>
          </cell>
          <cell r="E94">
            <v>400</v>
          </cell>
          <cell r="F94">
            <v>400</v>
          </cell>
        </row>
        <row r="95">
          <cell r="D95" t="str">
            <v>380248702</v>
          </cell>
          <cell r="E95">
            <v>0</v>
          </cell>
          <cell r="F95">
            <v>0</v>
          </cell>
        </row>
        <row r="96">
          <cell r="D96" t="str">
            <v>380258702</v>
          </cell>
          <cell r="E96">
            <v>362</v>
          </cell>
          <cell r="F96">
            <v>362</v>
          </cell>
        </row>
        <row r="97">
          <cell r="D97" t="str">
            <v>380268702</v>
          </cell>
          <cell r="E97">
            <v>115</v>
          </cell>
          <cell r="F97">
            <v>115</v>
          </cell>
        </row>
        <row r="98">
          <cell r="D98" t="str">
            <v>380278702</v>
          </cell>
          <cell r="E98">
            <v>0</v>
          </cell>
          <cell r="F98">
            <v>0</v>
          </cell>
        </row>
        <row r="99">
          <cell r="D99" t="str">
            <v>380288702</v>
          </cell>
          <cell r="E99">
            <v>1140</v>
          </cell>
          <cell r="F99">
            <v>1140</v>
          </cell>
        </row>
        <row r="100">
          <cell r="D100" t="str">
            <v>380298702</v>
          </cell>
          <cell r="E100">
            <v>211</v>
          </cell>
          <cell r="F100">
            <v>211</v>
          </cell>
        </row>
        <row r="101">
          <cell r="D101" t="str">
            <v>380308702</v>
          </cell>
          <cell r="E101">
            <v>398</v>
          </cell>
          <cell r="F101">
            <v>398</v>
          </cell>
        </row>
        <row r="102">
          <cell r="D102" t="str">
            <v>380318702</v>
          </cell>
          <cell r="E102">
            <v>0</v>
          </cell>
          <cell r="F102">
            <v>0</v>
          </cell>
        </row>
        <row r="103">
          <cell r="D103" t="str">
            <v>380328702</v>
          </cell>
          <cell r="E103">
            <v>405</v>
          </cell>
          <cell r="F103">
            <v>405</v>
          </cell>
        </row>
        <row r="104">
          <cell r="D104" t="str">
            <v>380338702</v>
          </cell>
          <cell r="E104">
            <v>135</v>
          </cell>
          <cell r="F104">
            <v>135</v>
          </cell>
        </row>
        <row r="105">
          <cell r="D105" t="str">
            <v>380348702</v>
          </cell>
          <cell r="E105">
            <v>0</v>
          </cell>
          <cell r="F105">
            <v>0</v>
          </cell>
        </row>
        <row r="106">
          <cell r="D106" t="str">
            <v>380358702</v>
          </cell>
          <cell r="E106">
            <v>145</v>
          </cell>
          <cell r="F106">
            <v>145</v>
          </cell>
        </row>
        <row r="107">
          <cell r="D107" t="str">
            <v>380368702</v>
          </cell>
          <cell r="E107">
            <v>0</v>
          </cell>
          <cell r="F107">
            <v>0</v>
          </cell>
        </row>
        <row r="108">
          <cell r="D108" t="str">
            <v>380378702</v>
          </cell>
          <cell r="E108">
            <v>420</v>
          </cell>
          <cell r="F108">
            <v>420</v>
          </cell>
        </row>
        <row r="109">
          <cell r="D109" t="str">
            <v>380388702</v>
          </cell>
          <cell r="E109">
            <v>0</v>
          </cell>
          <cell r="F109">
            <v>0</v>
          </cell>
        </row>
        <row r="110">
          <cell r="D110" t="str">
            <v>380398702</v>
          </cell>
          <cell r="E110">
            <v>800</v>
          </cell>
          <cell r="F110">
            <v>823</v>
          </cell>
        </row>
        <row r="111">
          <cell r="D111" t="str">
            <v>380408702</v>
          </cell>
          <cell r="E111">
            <v>224</v>
          </cell>
          <cell r="F111">
            <v>224</v>
          </cell>
        </row>
        <row r="112">
          <cell r="D112" t="str">
            <v>380418702</v>
          </cell>
          <cell r="E112">
            <v>0</v>
          </cell>
          <cell r="F112">
            <v>-21</v>
          </cell>
        </row>
        <row r="113">
          <cell r="D113" t="str">
            <v>380428702</v>
          </cell>
          <cell r="E113">
            <v>516</v>
          </cell>
          <cell r="F113">
            <v>516</v>
          </cell>
        </row>
        <row r="114">
          <cell r="D114" t="str">
            <v>380438702</v>
          </cell>
          <cell r="E114">
            <v>0</v>
          </cell>
          <cell r="F114">
            <v>0</v>
          </cell>
        </row>
        <row r="115">
          <cell r="D115" t="str">
            <v>380448702</v>
          </cell>
          <cell r="E115">
            <v>680</v>
          </cell>
          <cell r="F115">
            <v>697</v>
          </cell>
        </row>
        <row r="116">
          <cell r="D116" t="str">
            <v>380458702</v>
          </cell>
          <cell r="E116">
            <v>0</v>
          </cell>
          <cell r="F116">
            <v>0</v>
          </cell>
        </row>
        <row r="117">
          <cell r="D117" t="str">
            <v>380468702</v>
          </cell>
          <cell r="E117">
            <v>0</v>
          </cell>
          <cell r="F117">
            <v>0</v>
          </cell>
        </row>
        <row r="118">
          <cell r="D118" t="str">
            <v>380188703</v>
          </cell>
          <cell r="E118">
            <v>7299</v>
          </cell>
          <cell r="F118">
            <v>7450</v>
          </cell>
        </row>
        <row r="119">
          <cell r="D119" t="str">
            <v>380198703</v>
          </cell>
          <cell r="E119">
            <v>4762</v>
          </cell>
          <cell r="F119">
            <v>4762</v>
          </cell>
        </row>
        <row r="120">
          <cell r="D120" t="str">
            <v>380208703</v>
          </cell>
          <cell r="E120">
            <v>4672</v>
          </cell>
          <cell r="F120">
            <v>4672</v>
          </cell>
        </row>
        <row r="121">
          <cell r="D121" t="str">
            <v>380218703</v>
          </cell>
          <cell r="E121">
            <v>2968</v>
          </cell>
          <cell r="F121">
            <v>2968</v>
          </cell>
        </row>
        <row r="122">
          <cell r="D122" t="str">
            <v>380228703</v>
          </cell>
          <cell r="E122">
            <v>3954</v>
          </cell>
          <cell r="F122">
            <v>3954</v>
          </cell>
        </row>
        <row r="123">
          <cell r="D123" t="str">
            <v>380238703</v>
          </cell>
          <cell r="E123">
            <v>9917</v>
          </cell>
          <cell r="F123">
            <v>9917</v>
          </cell>
        </row>
        <row r="124">
          <cell r="D124" t="str">
            <v>380248703</v>
          </cell>
          <cell r="E124">
            <v>0</v>
          </cell>
          <cell r="F124">
            <v>0</v>
          </cell>
        </row>
        <row r="125">
          <cell r="D125" t="str">
            <v>380258703</v>
          </cell>
          <cell r="E125">
            <v>7965</v>
          </cell>
          <cell r="F125">
            <v>7965</v>
          </cell>
        </row>
        <row r="126">
          <cell r="D126" t="str">
            <v>380268703</v>
          </cell>
          <cell r="E126">
            <v>5310</v>
          </cell>
          <cell r="F126">
            <v>5310</v>
          </cell>
        </row>
        <row r="127">
          <cell r="D127" t="str">
            <v>380278703</v>
          </cell>
          <cell r="E127">
            <v>3800</v>
          </cell>
          <cell r="F127">
            <v>3848</v>
          </cell>
        </row>
        <row r="128">
          <cell r="D128" t="str">
            <v>380288703</v>
          </cell>
          <cell r="E128">
            <v>3961</v>
          </cell>
          <cell r="F128">
            <v>3961</v>
          </cell>
        </row>
        <row r="129">
          <cell r="D129" t="str">
            <v>380298703</v>
          </cell>
          <cell r="E129">
            <v>3308</v>
          </cell>
          <cell r="F129">
            <v>3308</v>
          </cell>
        </row>
        <row r="130">
          <cell r="D130" t="str">
            <v>380308703</v>
          </cell>
          <cell r="E130">
            <v>10594</v>
          </cell>
          <cell r="F130">
            <v>10594</v>
          </cell>
        </row>
        <row r="131">
          <cell r="D131" t="str">
            <v>380318703</v>
          </cell>
          <cell r="E131">
            <v>0</v>
          </cell>
          <cell r="F131">
            <v>0</v>
          </cell>
        </row>
        <row r="132">
          <cell r="D132" t="str">
            <v>380328703</v>
          </cell>
          <cell r="E132">
            <v>8917</v>
          </cell>
          <cell r="F132">
            <v>8917</v>
          </cell>
        </row>
        <row r="133">
          <cell r="D133" t="str">
            <v>380338703</v>
          </cell>
          <cell r="E133">
            <v>4118</v>
          </cell>
          <cell r="F133">
            <v>4118</v>
          </cell>
        </row>
        <row r="134">
          <cell r="D134" t="str">
            <v>380348703</v>
          </cell>
          <cell r="E134">
            <v>5606</v>
          </cell>
          <cell r="F134">
            <v>5606</v>
          </cell>
        </row>
        <row r="135">
          <cell r="D135" t="str">
            <v>380358703</v>
          </cell>
          <cell r="E135">
            <v>3783</v>
          </cell>
          <cell r="F135">
            <v>3783</v>
          </cell>
        </row>
        <row r="136">
          <cell r="D136" t="str">
            <v>380368703</v>
          </cell>
          <cell r="E136">
            <v>4946</v>
          </cell>
          <cell r="F136">
            <v>5007</v>
          </cell>
        </row>
        <row r="137">
          <cell r="D137" t="str">
            <v>380378703</v>
          </cell>
          <cell r="E137">
            <v>10095</v>
          </cell>
          <cell r="F137">
            <v>10095</v>
          </cell>
        </row>
        <row r="138">
          <cell r="D138" t="str">
            <v>380388703</v>
          </cell>
          <cell r="E138">
            <v>0</v>
          </cell>
          <cell r="F138">
            <v>0</v>
          </cell>
        </row>
        <row r="139">
          <cell r="D139" t="str">
            <v>380398703</v>
          </cell>
          <cell r="E139">
            <v>9274</v>
          </cell>
          <cell r="F139">
            <v>9368</v>
          </cell>
        </row>
        <row r="140">
          <cell r="D140" t="str">
            <v>380408703</v>
          </cell>
          <cell r="E140">
            <v>5844</v>
          </cell>
          <cell r="F140">
            <v>5844</v>
          </cell>
        </row>
        <row r="141">
          <cell r="D141" t="str">
            <v>380418703</v>
          </cell>
          <cell r="E141">
            <v>5464</v>
          </cell>
          <cell r="F141">
            <v>5464</v>
          </cell>
        </row>
        <row r="142">
          <cell r="D142" t="str">
            <v>380428703</v>
          </cell>
          <cell r="E142">
            <v>4710</v>
          </cell>
          <cell r="F142">
            <v>4710</v>
          </cell>
        </row>
        <row r="143">
          <cell r="D143" t="str">
            <v>380438703</v>
          </cell>
          <cell r="E143">
            <v>4001</v>
          </cell>
          <cell r="F143">
            <v>4001</v>
          </cell>
        </row>
        <row r="144">
          <cell r="D144" t="str">
            <v>380448703</v>
          </cell>
          <cell r="E144">
            <v>11474</v>
          </cell>
          <cell r="F144">
            <v>11975</v>
          </cell>
        </row>
        <row r="145">
          <cell r="D145" t="str">
            <v>380458703</v>
          </cell>
          <cell r="E145">
            <v>0</v>
          </cell>
          <cell r="F145">
            <v>0</v>
          </cell>
        </row>
        <row r="146">
          <cell r="D146" t="str">
            <v>380468703</v>
          </cell>
          <cell r="E146">
            <v>8735</v>
          </cell>
          <cell r="F146">
            <v>8482</v>
          </cell>
        </row>
        <row r="147">
          <cell r="D147" t="str">
            <v>380188704</v>
          </cell>
          <cell r="E147">
            <v>0</v>
          </cell>
          <cell r="F147">
            <v>0</v>
          </cell>
        </row>
        <row r="148">
          <cell r="D148" t="str">
            <v>380198704</v>
          </cell>
          <cell r="E148">
            <v>0</v>
          </cell>
          <cell r="F148">
            <v>0</v>
          </cell>
        </row>
        <row r="149">
          <cell r="D149" t="str">
            <v>380208704</v>
          </cell>
          <cell r="E149">
            <v>0</v>
          </cell>
          <cell r="F149">
            <v>0</v>
          </cell>
        </row>
        <row r="150">
          <cell r="D150" t="str">
            <v>380218704</v>
          </cell>
          <cell r="E150">
            <v>0</v>
          </cell>
          <cell r="F150">
            <v>0</v>
          </cell>
        </row>
        <row r="151">
          <cell r="D151" t="str">
            <v>380228704</v>
          </cell>
          <cell r="E151">
            <v>0</v>
          </cell>
          <cell r="F151">
            <v>0</v>
          </cell>
        </row>
        <row r="152">
          <cell r="D152" t="str">
            <v>380238704</v>
          </cell>
          <cell r="E152">
            <v>0</v>
          </cell>
          <cell r="F152">
            <v>0</v>
          </cell>
        </row>
        <row r="153">
          <cell r="D153" t="str">
            <v>380248704</v>
          </cell>
          <cell r="E153">
            <v>0</v>
          </cell>
          <cell r="F153">
            <v>0</v>
          </cell>
        </row>
        <row r="154">
          <cell r="D154" t="str">
            <v>380258704</v>
          </cell>
          <cell r="E154">
            <v>0</v>
          </cell>
          <cell r="F154">
            <v>0</v>
          </cell>
        </row>
        <row r="155">
          <cell r="D155" t="str">
            <v>380268704</v>
          </cell>
          <cell r="E155">
            <v>0</v>
          </cell>
          <cell r="F155">
            <v>0</v>
          </cell>
        </row>
        <row r="156">
          <cell r="D156" t="str">
            <v>380278704</v>
          </cell>
          <cell r="E156">
            <v>0</v>
          </cell>
          <cell r="F156">
            <v>0</v>
          </cell>
        </row>
        <row r="157">
          <cell r="D157" t="str">
            <v>380288704</v>
          </cell>
          <cell r="E157">
            <v>0</v>
          </cell>
          <cell r="F157">
            <v>0</v>
          </cell>
        </row>
        <row r="158">
          <cell r="D158" t="str">
            <v>380298704</v>
          </cell>
          <cell r="E158">
            <v>0</v>
          </cell>
          <cell r="F158">
            <v>0</v>
          </cell>
        </row>
        <row r="159">
          <cell r="D159" t="str">
            <v>380308704</v>
          </cell>
          <cell r="E159">
            <v>0</v>
          </cell>
          <cell r="F159">
            <v>0</v>
          </cell>
        </row>
        <row r="160">
          <cell r="D160" t="str">
            <v>380318704</v>
          </cell>
          <cell r="E160">
            <v>0</v>
          </cell>
          <cell r="F160">
            <v>0</v>
          </cell>
        </row>
        <row r="161">
          <cell r="D161" t="str">
            <v>380328704</v>
          </cell>
          <cell r="E161">
            <v>0</v>
          </cell>
          <cell r="F161">
            <v>0</v>
          </cell>
        </row>
        <row r="162">
          <cell r="D162" t="str">
            <v>380338704</v>
          </cell>
          <cell r="E162">
            <v>0</v>
          </cell>
          <cell r="F162">
            <v>0</v>
          </cell>
        </row>
        <row r="163">
          <cell r="D163" t="str">
            <v>380348704</v>
          </cell>
          <cell r="E163">
            <v>0</v>
          </cell>
          <cell r="F163">
            <v>0</v>
          </cell>
        </row>
        <row r="164">
          <cell r="D164" t="str">
            <v>380358704</v>
          </cell>
          <cell r="E164">
            <v>0</v>
          </cell>
          <cell r="F164">
            <v>0</v>
          </cell>
        </row>
        <row r="165">
          <cell r="D165" t="str">
            <v>380368704</v>
          </cell>
          <cell r="E165">
            <v>0</v>
          </cell>
          <cell r="F165">
            <v>0</v>
          </cell>
        </row>
        <row r="166">
          <cell r="D166" t="str">
            <v>380378704</v>
          </cell>
          <cell r="E166">
            <v>0</v>
          </cell>
          <cell r="F166">
            <v>0</v>
          </cell>
        </row>
        <row r="167">
          <cell r="D167" t="str">
            <v>380388704</v>
          </cell>
          <cell r="E167">
            <v>0</v>
          </cell>
          <cell r="F167">
            <v>0</v>
          </cell>
        </row>
        <row r="168">
          <cell r="D168" t="str">
            <v>380398704</v>
          </cell>
          <cell r="E168">
            <v>0</v>
          </cell>
          <cell r="F168">
            <v>0</v>
          </cell>
        </row>
        <row r="169">
          <cell r="D169" t="str">
            <v>380408704</v>
          </cell>
          <cell r="E169">
            <v>0</v>
          </cell>
          <cell r="F169">
            <v>0</v>
          </cell>
        </row>
        <row r="170">
          <cell r="D170" t="str">
            <v>380418704</v>
          </cell>
          <cell r="E170">
            <v>0</v>
          </cell>
          <cell r="F170">
            <v>0</v>
          </cell>
        </row>
        <row r="171">
          <cell r="D171" t="str">
            <v>380428704</v>
          </cell>
          <cell r="E171">
            <v>0</v>
          </cell>
          <cell r="F171">
            <v>0</v>
          </cell>
        </row>
        <row r="172">
          <cell r="D172" t="str">
            <v>380438704</v>
          </cell>
          <cell r="E172">
            <v>0</v>
          </cell>
          <cell r="F172">
            <v>0</v>
          </cell>
        </row>
        <row r="173">
          <cell r="D173" t="str">
            <v>380448704</v>
          </cell>
          <cell r="E173">
            <v>0</v>
          </cell>
          <cell r="F173">
            <v>0</v>
          </cell>
        </row>
        <row r="174">
          <cell r="D174" t="str">
            <v>380458704</v>
          </cell>
          <cell r="E174">
            <v>0</v>
          </cell>
          <cell r="F174">
            <v>0</v>
          </cell>
        </row>
        <row r="175">
          <cell r="D175" t="str">
            <v>380468704</v>
          </cell>
          <cell r="E175">
            <v>0</v>
          </cell>
          <cell r="F175">
            <v>0</v>
          </cell>
        </row>
        <row r="176">
          <cell r="D176" t="str">
            <v>380188705</v>
          </cell>
          <cell r="E176">
            <v>1746</v>
          </cell>
          <cell r="F176">
            <v>1764</v>
          </cell>
        </row>
        <row r="177">
          <cell r="D177" t="str">
            <v>380198705</v>
          </cell>
          <cell r="E177">
            <v>1763</v>
          </cell>
          <cell r="F177">
            <v>1763</v>
          </cell>
        </row>
        <row r="178">
          <cell r="D178" t="str">
            <v>380208705</v>
          </cell>
          <cell r="E178">
            <v>1445</v>
          </cell>
          <cell r="F178">
            <v>1445</v>
          </cell>
        </row>
        <row r="179">
          <cell r="D179" t="str">
            <v>380218705</v>
          </cell>
          <cell r="E179">
            <v>1670</v>
          </cell>
          <cell r="F179">
            <v>1670</v>
          </cell>
        </row>
        <row r="180">
          <cell r="D180" t="str">
            <v>380228705</v>
          </cell>
          <cell r="E180">
            <v>1639</v>
          </cell>
          <cell r="F180">
            <v>1639</v>
          </cell>
        </row>
        <row r="181">
          <cell r="D181" t="str">
            <v>380238705</v>
          </cell>
          <cell r="E181">
            <v>5225</v>
          </cell>
          <cell r="F181">
            <v>5225</v>
          </cell>
        </row>
        <row r="182">
          <cell r="D182" t="str">
            <v>380248705</v>
          </cell>
          <cell r="E182">
            <v>0</v>
          </cell>
          <cell r="F182">
            <v>0</v>
          </cell>
        </row>
        <row r="183">
          <cell r="D183" t="str">
            <v>380258705</v>
          </cell>
          <cell r="E183">
            <v>1828</v>
          </cell>
          <cell r="F183">
            <v>1828</v>
          </cell>
        </row>
        <row r="184">
          <cell r="D184" t="str">
            <v>380268705</v>
          </cell>
          <cell r="E184">
            <v>3273</v>
          </cell>
          <cell r="F184">
            <v>3273</v>
          </cell>
        </row>
        <row r="185">
          <cell r="D185" t="str">
            <v>380278705</v>
          </cell>
          <cell r="E185">
            <v>2572</v>
          </cell>
          <cell r="F185">
            <v>2572</v>
          </cell>
        </row>
        <row r="186">
          <cell r="D186" t="str">
            <v>380288705</v>
          </cell>
          <cell r="E186">
            <v>1822</v>
          </cell>
          <cell r="F186">
            <v>1822</v>
          </cell>
        </row>
        <row r="187">
          <cell r="D187" t="str">
            <v>380298705</v>
          </cell>
          <cell r="E187">
            <v>1570</v>
          </cell>
          <cell r="F187">
            <v>1570</v>
          </cell>
        </row>
        <row r="188">
          <cell r="D188" t="str">
            <v>380308705</v>
          </cell>
          <cell r="E188">
            <v>3470</v>
          </cell>
          <cell r="F188">
            <v>3470</v>
          </cell>
        </row>
        <row r="189">
          <cell r="D189" t="str">
            <v>380318705</v>
          </cell>
          <cell r="E189">
            <v>0</v>
          </cell>
          <cell r="F189">
            <v>0</v>
          </cell>
        </row>
        <row r="190">
          <cell r="D190" t="str">
            <v>380328705</v>
          </cell>
          <cell r="E190">
            <v>1957</v>
          </cell>
          <cell r="F190">
            <v>1957</v>
          </cell>
        </row>
        <row r="191">
          <cell r="D191" t="str">
            <v>380338705</v>
          </cell>
          <cell r="E191">
            <v>2071</v>
          </cell>
          <cell r="F191">
            <v>2071</v>
          </cell>
        </row>
        <row r="192">
          <cell r="D192" t="str">
            <v>380348705</v>
          </cell>
          <cell r="E192">
            <v>1688</v>
          </cell>
          <cell r="F192">
            <v>1688</v>
          </cell>
        </row>
        <row r="193">
          <cell r="D193" t="str">
            <v>380358705</v>
          </cell>
          <cell r="E193">
            <v>3645</v>
          </cell>
          <cell r="F193">
            <v>3645</v>
          </cell>
        </row>
        <row r="194">
          <cell r="D194" t="str">
            <v>380368705</v>
          </cell>
          <cell r="E194">
            <v>2515</v>
          </cell>
          <cell r="F194">
            <v>2531</v>
          </cell>
        </row>
        <row r="195">
          <cell r="D195" t="str">
            <v>380378705</v>
          </cell>
          <cell r="E195">
            <v>2914</v>
          </cell>
          <cell r="F195">
            <v>2914</v>
          </cell>
        </row>
        <row r="196">
          <cell r="D196" t="str">
            <v>380388705</v>
          </cell>
          <cell r="E196">
            <v>0</v>
          </cell>
          <cell r="F196">
            <v>0</v>
          </cell>
        </row>
        <row r="197">
          <cell r="D197" t="str">
            <v>380398705</v>
          </cell>
          <cell r="E197">
            <v>1630</v>
          </cell>
          <cell r="F197">
            <v>1651</v>
          </cell>
        </row>
        <row r="198">
          <cell r="D198" t="str">
            <v>380408705</v>
          </cell>
          <cell r="E198">
            <v>2496</v>
          </cell>
          <cell r="F198">
            <v>2496</v>
          </cell>
        </row>
        <row r="199">
          <cell r="D199" t="str">
            <v>380418705</v>
          </cell>
          <cell r="E199">
            <v>1296</v>
          </cell>
          <cell r="F199">
            <v>1296</v>
          </cell>
        </row>
        <row r="200">
          <cell r="D200" t="str">
            <v>380428705</v>
          </cell>
          <cell r="E200">
            <v>2299</v>
          </cell>
          <cell r="F200">
            <v>2299</v>
          </cell>
        </row>
        <row r="201">
          <cell r="D201" t="str">
            <v>380438705</v>
          </cell>
          <cell r="E201">
            <v>1905</v>
          </cell>
          <cell r="F201">
            <v>1905</v>
          </cell>
        </row>
        <row r="202">
          <cell r="D202" t="str">
            <v>380448705</v>
          </cell>
          <cell r="E202">
            <v>2753</v>
          </cell>
          <cell r="F202">
            <v>3005</v>
          </cell>
        </row>
        <row r="203">
          <cell r="D203" t="str">
            <v>380458705</v>
          </cell>
          <cell r="E203">
            <v>0</v>
          </cell>
          <cell r="F203">
            <v>0</v>
          </cell>
        </row>
        <row r="204">
          <cell r="D204" t="str">
            <v>380468705</v>
          </cell>
          <cell r="E204">
            <v>2723</v>
          </cell>
          <cell r="F204">
            <v>2867</v>
          </cell>
        </row>
        <row r="205">
          <cell r="D205" t="str">
            <v>380188707</v>
          </cell>
          <cell r="E205">
            <v>1230</v>
          </cell>
          <cell r="F205">
            <v>1250</v>
          </cell>
        </row>
        <row r="206">
          <cell r="D206" t="str">
            <v>380198707</v>
          </cell>
          <cell r="E206">
            <v>976</v>
          </cell>
          <cell r="F206">
            <v>976</v>
          </cell>
        </row>
        <row r="207">
          <cell r="D207" t="str">
            <v>380208707</v>
          </cell>
          <cell r="E207">
            <v>1001</v>
          </cell>
          <cell r="F207">
            <v>1001</v>
          </cell>
        </row>
        <row r="208">
          <cell r="D208" t="str">
            <v>380218707</v>
          </cell>
          <cell r="E208">
            <v>1063</v>
          </cell>
          <cell r="F208">
            <v>1063</v>
          </cell>
        </row>
        <row r="209">
          <cell r="D209" t="str">
            <v>380228707</v>
          </cell>
          <cell r="E209">
            <v>1030</v>
          </cell>
          <cell r="F209">
            <v>1030</v>
          </cell>
        </row>
        <row r="210">
          <cell r="D210" t="str">
            <v>380238707</v>
          </cell>
          <cell r="E210">
            <v>1670</v>
          </cell>
          <cell r="F210">
            <v>1670</v>
          </cell>
        </row>
        <row r="211">
          <cell r="D211" t="str">
            <v>380248707</v>
          </cell>
          <cell r="E211">
            <v>0</v>
          </cell>
          <cell r="F211">
            <v>0</v>
          </cell>
        </row>
        <row r="212">
          <cell r="D212" t="str">
            <v>380258707</v>
          </cell>
          <cell r="E212">
            <v>946</v>
          </cell>
          <cell r="F212">
            <v>946</v>
          </cell>
        </row>
        <row r="213">
          <cell r="D213" t="str">
            <v>380268707</v>
          </cell>
          <cell r="E213">
            <v>822</v>
          </cell>
          <cell r="F213">
            <v>822</v>
          </cell>
        </row>
        <row r="214">
          <cell r="D214" t="str">
            <v>380278707</v>
          </cell>
          <cell r="E214">
            <v>851</v>
          </cell>
          <cell r="F214">
            <v>867</v>
          </cell>
        </row>
        <row r="215">
          <cell r="D215" t="str">
            <v>380288707</v>
          </cell>
          <cell r="E215">
            <v>1197</v>
          </cell>
          <cell r="F215">
            <v>1197</v>
          </cell>
        </row>
        <row r="216">
          <cell r="D216" t="str">
            <v>380298707</v>
          </cell>
          <cell r="E216">
            <v>929</v>
          </cell>
          <cell r="F216">
            <v>929</v>
          </cell>
        </row>
        <row r="217">
          <cell r="D217" t="str">
            <v>380308707</v>
          </cell>
          <cell r="E217">
            <v>1970</v>
          </cell>
          <cell r="F217">
            <v>1970</v>
          </cell>
        </row>
        <row r="218">
          <cell r="D218" t="str">
            <v>380318707</v>
          </cell>
          <cell r="E218">
            <v>0</v>
          </cell>
          <cell r="F218">
            <v>0</v>
          </cell>
        </row>
        <row r="219">
          <cell r="D219" t="str">
            <v>380328707</v>
          </cell>
          <cell r="E219">
            <v>1520</v>
          </cell>
          <cell r="F219">
            <v>1520</v>
          </cell>
        </row>
        <row r="220">
          <cell r="D220" t="str">
            <v>380338707</v>
          </cell>
          <cell r="E220">
            <v>897</v>
          </cell>
          <cell r="F220">
            <v>897</v>
          </cell>
        </row>
        <row r="221">
          <cell r="D221" t="str">
            <v>380348707</v>
          </cell>
          <cell r="E221">
            <v>1043</v>
          </cell>
          <cell r="F221">
            <v>1043</v>
          </cell>
        </row>
        <row r="222">
          <cell r="D222" t="str">
            <v>380358707</v>
          </cell>
          <cell r="E222">
            <v>1215</v>
          </cell>
          <cell r="F222">
            <v>1215</v>
          </cell>
        </row>
        <row r="223">
          <cell r="D223" t="str">
            <v>380368707</v>
          </cell>
          <cell r="E223">
            <v>1275</v>
          </cell>
          <cell r="F223">
            <v>1291</v>
          </cell>
        </row>
        <row r="224">
          <cell r="D224" t="str">
            <v>380378707</v>
          </cell>
          <cell r="E224">
            <v>2736</v>
          </cell>
          <cell r="F224">
            <v>2736</v>
          </cell>
        </row>
        <row r="225">
          <cell r="D225" t="str">
            <v>380388707</v>
          </cell>
          <cell r="E225">
            <v>0</v>
          </cell>
          <cell r="F225">
            <v>0</v>
          </cell>
        </row>
        <row r="226">
          <cell r="D226" t="str">
            <v>380398707</v>
          </cell>
          <cell r="E226">
            <v>852</v>
          </cell>
          <cell r="F226">
            <v>880</v>
          </cell>
        </row>
        <row r="227">
          <cell r="D227" t="str">
            <v>380408707</v>
          </cell>
          <cell r="E227">
            <v>571</v>
          </cell>
          <cell r="F227">
            <v>571</v>
          </cell>
        </row>
        <row r="228">
          <cell r="D228" t="str">
            <v>380418707</v>
          </cell>
          <cell r="E228">
            <v>1134</v>
          </cell>
          <cell r="F228">
            <v>1134</v>
          </cell>
        </row>
        <row r="229">
          <cell r="D229" t="str">
            <v>380428707</v>
          </cell>
          <cell r="E229">
            <v>1009</v>
          </cell>
          <cell r="F229">
            <v>1009</v>
          </cell>
        </row>
        <row r="230">
          <cell r="D230" t="str">
            <v>380438707</v>
          </cell>
          <cell r="E230">
            <v>1122</v>
          </cell>
          <cell r="F230">
            <v>1122</v>
          </cell>
        </row>
        <row r="231">
          <cell r="D231" t="str">
            <v>380448707</v>
          </cell>
          <cell r="E231">
            <v>1701</v>
          </cell>
          <cell r="F231">
            <v>1461</v>
          </cell>
        </row>
        <row r="232">
          <cell r="D232" t="str">
            <v>380458707</v>
          </cell>
          <cell r="E232">
            <v>0</v>
          </cell>
          <cell r="F232">
            <v>0</v>
          </cell>
        </row>
        <row r="233">
          <cell r="D233" t="str">
            <v>380468707</v>
          </cell>
          <cell r="E233">
            <v>1366</v>
          </cell>
          <cell r="F233">
            <v>1413</v>
          </cell>
        </row>
        <row r="234">
          <cell r="D234" t="str">
            <v>380188708</v>
          </cell>
          <cell r="E234">
            <v>0</v>
          </cell>
          <cell r="F234">
            <v>0</v>
          </cell>
        </row>
        <row r="235">
          <cell r="D235" t="str">
            <v>380198708</v>
          </cell>
          <cell r="E235">
            <v>0</v>
          </cell>
          <cell r="F235">
            <v>0</v>
          </cell>
        </row>
        <row r="236">
          <cell r="D236" t="str">
            <v>380208708</v>
          </cell>
          <cell r="E236">
            <v>0</v>
          </cell>
          <cell r="F236">
            <v>0</v>
          </cell>
        </row>
        <row r="237">
          <cell r="D237" t="str">
            <v>380218708</v>
          </cell>
          <cell r="E237">
            <v>0</v>
          </cell>
          <cell r="F237">
            <v>0</v>
          </cell>
        </row>
        <row r="238">
          <cell r="D238" t="str">
            <v>380228708</v>
          </cell>
          <cell r="E238">
            <v>0</v>
          </cell>
          <cell r="F238">
            <v>0</v>
          </cell>
        </row>
        <row r="239">
          <cell r="D239" t="str">
            <v>380238708</v>
          </cell>
          <cell r="E239">
            <v>0</v>
          </cell>
          <cell r="F239">
            <v>0</v>
          </cell>
        </row>
        <row r="240">
          <cell r="D240" t="str">
            <v>380248708</v>
          </cell>
          <cell r="E240">
            <v>0</v>
          </cell>
          <cell r="F240">
            <v>0</v>
          </cell>
        </row>
        <row r="241">
          <cell r="D241" t="str">
            <v>380258708</v>
          </cell>
          <cell r="E241">
            <v>0</v>
          </cell>
          <cell r="F241">
            <v>0</v>
          </cell>
        </row>
        <row r="242">
          <cell r="D242" t="str">
            <v>380268708</v>
          </cell>
          <cell r="E242">
            <v>0</v>
          </cell>
          <cell r="F242">
            <v>0</v>
          </cell>
        </row>
        <row r="243">
          <cell r="D243" t="str">
            <v>380278708</v>
          </cell>
          <cell r="E243">
            <v>0</v>
          </cell>
          <cell r="F243">
            <v>0</v>
          </cell>
        </row>
        <row r="244">
          <cell r="D244" t="str">
            <v>380288708</v>
          </cell>
          <cell r="E244">
            <v>0</v>
          </cell>
          <cell r="F244">
            <v>0</v>
          </cell>
        </row>
        <row r="245">
          <cell r="D245" t="str">
            <v>380298708</v>
          </cell>
          <cell r="E245">
            <v>0</v>
          </cell>
          <cell r="F245">
            <v>0</v>
          </cell>
        </row>
        <row r="246">
          <cell r="D246" t="str">
            <v>380308708</v>
          </cell>
          <cell r="E246">
            <v>0</v>
          </cell>
          <cell r="F246">
            <v>0</v>
          </cell>
        </row>
        <row r="247">
          <cell r="D247" t="str">
            <v>380318708</v>
          </cell>
          <cell r="E247">
            <v>0</v>
          </cell>
          <cell r="F247">
            <v>0</v>
          </cell>
        </row>
        <row r="248">
          <cell r="D248" t="str">
            <v>380328708</v>
          </cell>
          <cell r="E248">
            <v>0</v>
          </cell>
          <cell r="F248">
            <v>0</v>
          </cell>
        </row>
        <row r="249">
          <cell r="D249" t="str">
            <v>380338708</v>
          </cell>
          <cell r="E249">
            <v>0</v>
          </cell>
          <cell r="F249">
            <v>0</v>
          </cell>
        </row>
        <row r="250">
          <cell r="D250" t="str">
            <v>380348708</v>
          </cell>
          <cell r="E250">
            <v>0</v>
          </cell>
          <cell r="F250">
            <v>0</v>
          </cell>
        </row>
        <row r="251">
          <cell r="D251" t="str">
            <v>380358708</v>
          </cell>
          <cell r="E251">
            <v>0</v>
          </cell>
          <cell r="F251">
            <v>0</v>
          </cell>
        </row>
        <row r="252">
          <cell r="D252" t="str">
            <v>380368708</v>
          </cell>
          <cell r="E252">
            <v>0</v>
          </cell>
          <cell r="F252">
            <v>0</v>
          </cell>
        </row>
        <row r="253">
          <cell r="D253" t="str">
            <v>380378708</v>
          </cell>
          <cell r="E253">
            <v>0</v>
          </cell>
          <cell r="F253">
            <v>0</v>
          </cell>
        </row>
        <row r="254">
          <cell r="D254" t="str">
            <v>380388708</v>
          </cell>
          <cell r="E254">
            <v>0</v>
          </cell>
          <cell r="F254">
            <v>0</v>
          </cell>
        </row>
        <row r="255">
          <cell r="D255" t="str">
            <v>380398708</v>
          </cell>
          <cell r="E255">
            <v>0</v>
          </cell>
          <cell r="F255">
            <v>0</v>
          </cell>
        </row>
        <row r="256">
          <cell r="D256" t="str">
            <v>380408708</v>
          </cell>
          <cell r="E256">
            <v>0</v>
          </cell>
          <cell r="F256">
            <v>0</v>
          </cell>
        </row>
        <row r="257">
          <cell r="D257" t="str">
            <v>380418708</v>
          </cell>
          <cell r="E257">
            <v>0</v>
          </cell>
          <cell r="F257">
            <v>0</v>
          </cell>
        </row>
        <row r="258">
          <cell r="D258" t="str">
            <v>380428708</v>
          </cell>
          <cell r="E258">
            <v>0</v>
          </cell>
          <cell r="F258">
            <v>0</v>
          </cell>
        </row>
        <row r="259">
          <cell r="D259" t="str">
            <v>380438708</v>
          </cell>
          <cell r="E259">
            <v>0</v>
          </cell>
          <cell r="F259">
            <v>0</v>
          </cell>
        </row>
        <row r="260">
          <cell r="D260" t="str">
            <v>380448708</v>
          </cell>
          <cell r="E260">
            <v>0</v>
          </cell>
          <cell r="F260">
            <v>0</v>
          </cell>
        </row>
        <row r="261">
          <cell r="D261" t="str">
            <v>380458708</v>
          </cell>
          <cell r="E261">
            <v>0</v>
          </cell>
          <cell r="F261">
            <v>0</v>
          </cell>
        </row>
        <row r="262">
          <cell r="D262" t="str">
            <v>380468708</v>
          </cell>
          <cell r="E262">
            <v>0</v>
          </cell>
          <cell r="F262">
            <v>0</v>
          </cell>
        </row>
        <row r="263">
          <cell r="D263" t="str">
            <v>380188709</v>
          </cell>
          <cell r="E263">
            <v>184</v>
          </cell>
          <cell r="F263">
            <v>197</v>
          </cell>
        </row>
        <row r="264">
          <cell r="D264" t="str">
            <v>380198709</v>
          </cell>
          <cell r="E264">
            <v>498</v>
          </cell>
          <cell r="F264">
            <v>498</v>
          </cell>
        </row>
        <row r="265">
          <cell r="D265" t="str">
            <v>380208709</v>
          </cell>
          <cell r="E265">
            <v>289</v>
          </cell>
          <cell r="F265">
            <v>289</v>
          </cell>
        </row>
        <row r="266">
          <cell r="D266" t="str">
            <v>380218709</v>
          </cell>
          <cell r="E266">
            <v>156</v>
          </cell>
          <cell r="F266">
            <v>156</v>
          </cell>
        </row>
        <row r="267">
          <cell r="D267" t="str">
            <v>380228709</v>
          </cell>
          <cell r="E267">
            <v>250</v>
          </cell>
          <cell r="F267">
            <v>250</v>
          </cell>
        </row>
        <row r="268">
          <cell r="D268" t="str">
            <v>380238709</v>
          </cell>
          <cell r="E268">
            <v>1172</v>
          </cell>
          <cell r="F268">
            <v>1172</v>
          </cell>
        </row>
        <row r="269">
          <cell r="D269" t="str">
            <v>380248709</v>
          </cell>
          <cell r="E269">
            <v>0</v>
          </cell>
          <cell r="F269">
            <v>0</v>
          </cell>
        </row>
        <row r="270">
          <cell r="D270" t="str">
            <v>380258709</v>
          </cell>
          <cell r="E270">
            <v>472</v>
          </cell>
          <cell r="F270">
            <v>472</v>
          </cell>
        </row>
        <row r="271">
          <cell r="D271" t="str">
            <v>380268709</v>
          </cell>
          <cell r="E271">
            <v>292</v>
          </cell>
          <cell r="F271">
            <v>292</v>
          </cell>
        </row>
        <row r="272">
          <cell r="D272" t="str">
            <v>380278709</v>
          </cell>
          <cell r="E272">
            <v>132</v>
          </cell>
          <cell r="F272">
            <v>132</v>
          </cell>
        </row>
        <row r="273">
          <cell r="D273" t="str">
            <v>380288709</v>
          </cell>
          <cell r="E273">
            <v>354</v>
          </cell>
          <cell r="F273">
            <v>354</v>
          </cell>
        </row>
        <row r="274">
          <cell r="D274" t="str">
            <v>380298709</v>
          </cell>
          <cell r="E274">
            <v>165</v>
          </cell>
          <cell r="F274">
            <v>165</v>
          </cell>
        </row>
        <row r="275">
          <cell r="D275" t="str">
            <v>380308709</v>
          </cell>
          <cell r="E275">
            <v>683</v>
          </cell>
          <cell r="F275">
            <v>683</v>
          </cell>
        </row>
        <row r="276">
          <cell r="D276" t="str">
            <v>380318709</v>
          </cell>
          <cell r="E276">
            <v>0</v>
          </cell>
          <cell r="F276">
            <v>0</v>
          </cell>
        </row>
        <row r="277">
          <cell r="D277" t="str">
            <v>380328709</v>
          </cell>
          <cell r="E277">
            <v>399</v>
          </cell>
          <cell r="F277">
            <v>399</v>
          </cell>
        </row>
        <row r="278">
          <cell r="D278" t="str">
            <v>380338709</v>
          </cell>
          <cell r="E278">
            <v>217</v>
          </cell>
          <cell r="F278">
            <v>217</v>
          </cell>
        </row>
        <row r="279">
          <cell r="D279" t="str">
            <v>380348709</v>
          </cell>
          <cell r="E279">
            <v>160</v>
          </cell>
          <cell r="F279">
            <v>160</v>
          </cell>
        </row>
        <row r="280">
          <cell r="D280" t="str">
            <v>380358709</v>
          </cell>
          <cell r="E280">
            <v>154</v>
          </cell>
          <cell r="F280">
            <v>154</v>
          </cell>
        </row>
        <row r="281">
          <cell r="D281" t="str">
            <v>380368709</v>
          </cell>
          <cell r="E281">
            <v>319</v>
          </cell>
          <cell r="F281">
            <v>339</v>
          </cell>
        </row>
        <row r="282">
          <cell r="D282" t="str">
            <v>380378709</v>
          </cell>
          <cell r="E282">
            <v>1024</v>
          </cell>
          <cell r="F282">
            <v>1024</v>
          </cell>
        </row>
        <row r="283">
          <cell r="D283" t="str">
            <v>380388709</v>
          </cell>
          <cell r="E283">
            <v>0</v>
          </cell>
          <cell r="F283">
            <v>0</v>
          </cell>
        </row>
        <row r="284">
          <cell r="D284" t="str">
            <v>380398709</v>
          </cell>
          <cell r="E284">
            <v>428</v>
          </cell>
          <cell r="F284">
            <v>438</v>
          </cell>
        </row>
        <row r="285">
          <cell r="D285" t="str">
            <v>380408709</v>
          </cell>
          <cell r="E285">
            <v>1091</v>
          </cell>
          <cell r="F285">
            <v>475</v>
          </cell>
        </row>
        <row r="286">
          <cell r="D286" t="str">
            <v>380418709</v>
          </cell>
          <cell r="E286">
            <v>249</v>
          </cell>
          <cell r="F286">
            <v>249</v>
          </cell>
        </row>
        <row r="287">
          <cell r="D287" t="str">
            <v>380428709</v>
          </cell>
          <cell r="E287">
            <v>293</v>
          </cell>
          <cell r="F287">
            <v>293</v>
          </cell>
        </row>
        <row r="288">
          <cell r="D288" t="str">
            <v>380438709</v>
          </cell>
          <cell r="E288">
            <v>212</v>
          </cell>
          <cell r="F288">
            <v>212</v>
          </cell>
        </row>
        <row r="289">
          <cell r="D289" t="str">
            <v>380448709</v>
          </cell>
          <cell r="E289">
            <v>1754</v>
          </cell>
          <cell r="F289">
            <v>1762</v>
          </cell>
        </row>
        <row r="290">
          <cell r="D290" t="str">
            <v>380458709</v>
          </cell>
          <cell r="E290">
            <v>0</v>
          </cell>
          <cell r="F290">
            <v>0</v>
          </cell>
        </row>
        <row r="291">
          <cell r="D291" t="str">
            <v>380468709</v>
          </cell>
          <cell r="E291">
            <v>662</v>
          </cell>
          <cell r="F291">
            <v>783</v>
          </cell>
        </row>
        <row r="292">
          <cell r="D292" t="str">
            <v>380188710</v>
          </cell>
          <cell r="E292">
            <v>61</v>
          </cell>
          <cell r="F292">
            <v>61</v>
          </cell>
        </row>
        <row r="293">
          <cell r="D293" t="str">
            <v>380198710</v>
          </cell>
          <cell r="E293">
            <v>134</v>
          </cell>
          <cell r="F293">
            <v>134</v>
          </cell>
        </row>
        <row r="294">
          <cell r="D294" t="str">
            <v>380208710</v>
          </cell>
          <cell r="E294">
            <v>108</v>
          </cell>
          <cell r="F294">
            <v>108</v>
          </cell>
        </row>
        <row r="295">
          <cell r="D295" t="str">
            <v>380218710</v>
          </cell>
          <cell r="E295">
            <v>296</v>
          </cell>
          <cell r="F295">
            <v>296</v>
          </cell>
        </row>
        <row r="296">
          <cell r="D296" t="str">
            <v>380228710</v>
          </cell>
          <cell r="E296">
            <v>0</v>
          </cell>
          <cell r="F296">
            <v>0</v>
          </cell>
        </row>
        <row r="297">
          <cell r="D297" t="str">
            <v>380238710</v>
          </cell>
          <cell r="E297">
            <v>183</v>
          </cell>
          <cell r="F297">
            <v>183</v>
          </cell>
        </row>
        <row r="298">
          <cell r="D298" t="str">
            <v>380248710</v>
          </cell>
          <cell r="E298">
            <v>0</v>
          </cell>
          <cell r="F298">
            <v>0</v>
          </cell>
        </row>
        <row r="299">
          <cell r="D299" t="str">
            <v>380258710</v>
          </cell>
          <cell r="E299">
            <v>108</v>
          </cell>
          <cell r="F299">
            <v>108</v>
          </cell>
        </row>
        <row r="300">
          <cell r="D300" t="str">
            <v>380268710</v>
          </cell>
          <cell r="E300">
            <v>92</v>
          </cell>
          <cell r="F300">
            <v>92</v>
          </cell>
        </row>
        <row r="301">
          <cell r="D301" t="str">
            <v>380278710</v>
          </cell>
          <cell r="E301">
            <v>155</v>
          </cell>
          <cell r="F301">
            <v>155</v>
          </cell>
        </row>
        <row r="302">
          <cell r="D302" t="str">
            <v>380288710</v>
          </cell>
          <cell r="E302">
            <v>271</v>
          </cell>
          <cell r="F302">
            <v>271</v>
          </cell>
        </row>
        <row r="303">
          <cell r="D303" t="str">
            <v>380298710</v>
          </cell>
          <cell r="E303">
            <v>0</v>
          </cell>
          <cell r="F303">
            <v>0</v>
          </cell>
        </row>
        <row r="304">
          <cell r="D304" t="str">
            <v>380308710</v>
          </cell>
          <cell r="E304">
            <v>253</v>
          </cell>
          <cell r="F304">
            <v>253</v>
          </cell>
        </row>
        <row r="305">
          <cell r="D305" t="str">
            <v>380318710</v>
          </cell>
          <cell r="E305">
            <v>0</v>
          </cell>
          <cell r="F305">
            <v>0</v>
          </cell>
        </row>
        <row r="306">
          <cell r="D306" t="str">
            <v>380328710</v>
          </cell>
          <cell r="E306">
            <v>71</v>
          </cell>
          <cell r="F306">
            <v>71</v>
          </cell>
        </row>
        <row r="307">
          <cell r="D307" t="str">
            <v>380338710</v>
          </cell>
          <cell r="E307">
            <v>118</v>
          </cell>
          <cell r="F307">
            <v>118</v>
          </cell>
        </row>
        <row r="308">
          <cell r="D308" t="str">
            <v>380348710</v>
          </cell>
          <cell r="E308">
            <v>108</v>
          </cell>
          <cell r="F308">
            <v>108</v>
          </cell>
        </row>
        <row r="309">
          <cell r="D309" t="str">
            <v>380358710</v>
          </cell>
          <cell r="E309">
            <v>278</v>
          </cell>
          <cell r="F309">
            <v>278</v>
          </cell>
        </row>
        <row r="310">
          <cell r="D310" t="str">
            <v>380368710</v>
          </cell>
          <cell r="E310">
            <v>0</v>
          </cell>
          <cell r="F310">
            <v>0</v>
          </cell>
        </row>
        <row r="311">
          <cell r="D311" t="str">
            <v>380378710</v>
          </cell>
          <cell r="E311">
            <v>207</v>
          </cell>
          <cell r="F311">
            <v>207</v>
          </cell>
        </row>
        <row r="312">
          <cell r="D312" t="str">
            <v>380388710</v>
          </cell>
          <cell r="E312">
            <v>0</v>
          </cell>
          <cell r="F312">
            <v>0</v>
          </cell>
        </row>
        <row r="313">
          <cell r="D313" t="str">
            <v>380398710</v>
          </cell>
          <cell r="E313">
            <v>150</v>
          </cell>
          <cell r="F313">
            <v>162</v>
          </cell>
        </row>
        <row r="314">
          <cell r="D314" t="str">
            <v>380408710</v>
          </cell>
          <cell r="E314">
            <v>178</v>
          </cell>
          <cell r="F314">
            <v>178</v>
          </cell>
        </row>
        <row r="315">
          <cell r="D315" t="str">
            <v>380418710</v>
          </cell>
          <cell r="E315">
            <v>231</v>
          </cell>
          <cell r="F315">
            <v>231</v>
          </cell>
        </row>
        <row r="316">
          <cell r="D316" t="str">
            <v>380428710</v>
          </cell>
          <cell r="E316">
            <v>357</v>
          </cell>
          <cell r="F316">
            <v>357</v>
          </cell>
        </row>
        <row r="317">
          <cell r="D317" t="str">
            <v>380438710</v>
          </cell>
          <cell r="E317">
            <v>0</v>
          </cell>
          <cell r="F317">
            <v>0</v>
          </cell>
        </row>
        <row r="318">
          <cell r="D318" t="str">
            <v>380448710</v>
          </cell>
          <cell r="E318">
            <v>203</v>
          </cell>
          <cell r="F318">
            <v>214</v>
          </cell>
        </row>
        <row r="319">
          <cell r="D319" t="str">
            <v>380458710</v>
          </cell>
          <cell r="E319">
            <v>0</v>
          </cell>
          <cell r="F319">
            <v>0</v>
          </cell>
        </row>
        <row r="320">
          <cell r="D320" t="str">
            <v>380468710</v>
          </cell>
          <cell r="E320">
            <v>40</v>
          </cell>
          <cell r="F320">
            <v>53</v>
          </cell>
        </row>
        <row r="321">
          <cell r="D321" t="str">
            <v>380188714</v>
          </cell>
          <cell r="E321">
            <v>0</v>
          </cell>
          <cell r="F321">
            <v>0</v>
          </cell>
        </row>
        <row r="322">
          <cell r="D322" t="str">
            <v>380198714</v>
          </cell>
          <cell r="E322">
            <v>0</v>
          </cell>
          <cell r="F322">
            <v>0</v>
          </cell>
        </row>
        <row r="323">
          <cell r="D323" t="str">
            <v>380208714</v>
          </cell>
          <cell r="E323">
            <v>0</v>
          </cell>
          <cell r="F323">
            <v>0</v>
          </cell>
        </row>
        <row r="324">
          <cell r="D324" t="str">
            <v>380218714</v>
          </cell>
          <cell r="E324">
            <v>0</v>
          </cell>
          <cell r="F324">
            <v>0</v>
          </cell>
        </row>
        <row r="325">
          <cell r="D325" t="str">
            <v>380228714</v>
          </cell>
          <cell r="E325">
            <v>0</v>
          </cell>
          <cell r="F325">
            <v>0</v>
          </cell>
        </row>
        <row r="326">
          <cell r="D326" t="str">
            <v>380238714</v>
          </cell>
          <cell r="E326">
            <v>0</v>
          </cell>
          <cell r="F326">
            <v>0</v>
          </cell>
        </row>
        <row r="327">
          <cell r="D327" t="str">
            <v>380248714</v>
          </cell>
          <cell r="E327">
            <v>0</v>
          </cell>
          <cell r="F327">
            <v>0</v>
          </cell>
        </row>
        <row r="328">
          <cell r="D328" t="str">
            <v>380258714</v>
          </cell>
          <cell r="E328">
            <v>0</v>
          </cell>
          <cell r="F328">
            <v>0</v>
          </cell>
        </row>
        <row r="329">
          <cell r="D329" t="str">
            <v>380268714</v>
          </cell>
          <cell r="E329">
            <v>0</v>
          </cell>
          <cell r="F329">
            <v>0</v>
          </cell>
        </row>
        <row r="330">
          <cell r="D330" t="str">
            <v>380278714</v>
          </cell>
          <cell r="E330">
            <v>0</v>
          </cell>
          <cell r="F330">
            <v>0</v>
          </cell>
        </row>
        <row r="331">
          <cell r="D331" t="str">
            <v>380288714</v>
          </cell>
          <cell r="E331">
            <v>0</v>
          </cell>
          <cell r="F331">
            <v>0</v>
          </cell>
        </row>
        <row r="332">
          <cell r="D332" t="str">
            <v>380298714</v>
          </cell>
          <cell r="E332">
            <v>0</v>
          </cell>
          <cell r="F332">
            <v>0</v>
          </cell>
        </row>
        <row r="333">
          <cell r="D333" t="str">
            <v>380308714</v>
          </cell>
          <cell r="E333">
            <v>0</v>
          </cell>
          <cell r="F333">
            <v>0</v>
          </cell>
        </row>
        <row r="334">
          <cell r="D334" t="str">
            <v>380318714</v>
          </cell>
          <cell r="E334">
            <v>0</v>
          </cell>
          <cell r="F334">
            <v>0</v>
          </cell>
        </row>
        <row r="335">
          <cell r="D335" t="str">
            <v>380328714</v>
          </cell>
          <cell r="E335">
            <v>0</v>
          </cell>
          <cell r="F335">
            <v>0</v>
          </cell>
        </row>
        <row r="336">
          <cell r="D336" t="str">
            <v>380338714</v>
          </cell>
          <cell r="E336">
            <v>0</v>
          </cell>
          <cell r="F336">
            <v>0</v>
          </cell>
        </row>
        <row r="337">
          <cell r="D337" t="str">
            <v>380348714</v>
          </cell>
          <cell r="E337">
            <v>0</v>
          </cell>
          <cell r="F337">
            <v>0</v>
          </cell>
        </row>
        <row r="338">
          <cell r="D338" t="str">
            <v>380358714</v>
          </cell>
          <cell r="E338">
            <v>0</v>
          </cell>
          <cell r="F338">
            <v>0</v>
          </cell>
        </row>
        <row r="339">
          <cell r="D339" t="str">
            <v>380368714</v>
          </cell>
          <cell r="E339">
            <v>0</v>
          </cell>
          <cell r="F339">
            <v>0</v>
          </cell>
        </row>
        <row r="340">
          <cell r="D340" t="str">
            <v>380378714</v>
          </cell>
          <cell r="E340">
            <v>0</v>
          </cell>
          <cell r="F340">
            <v>0</v>
          </cell>
        </row>
        <row r="341">
          <cell r="D341" t="str">
            <v>380388714</v>
          </cell>
          <cell r="E341">
            <v>0</v>
          </cell>
          <cell r="F341">
            <v>0</v>
          </cell>
        </row>
        <row r="342">
          <cell r="D342" t="str">
            <v>380398714</v>
          </cell>
          <cell r="E342">
            <v>0</v>
          </cell>
          <cell r="F342">
            <v>0</v>
          </cell>
        </row>
        <row r="343">
          <cell r="D343" t="str">
            <v>380408714</v>
          </cell>
          <cell r="E343">
            <v>0</v>
          </cell>
          <cell r="F343">
            <v>0</v>
          </cell>
        </row>
        <row r="344">
          <cell r="D344" t="str">
            <v>380418714</v>
          </cell>
          <cell r="E344">
            <v>0</v>
          </cell>
          <cell r="F344">
            <v>0</v>
          </cell>
        </row>
        <row r="345">
          <cell r="D345" t="str">
            <v>380428714</v>
          </cell>
          <cell r="E345">
            <v>0</v>
          </cell>
          <cell r="F345">
            <v>0</v>
          </cell>
        </row>
        <row r="346">
          <cell r="D346" t="str">
            <v>380438714</v>
          </cell>
          <cell r="E346">
            <v>0</v>
          </cell>
          <cell r="F346">
            <v>0</v>
          </cell>
        </row>
        <row r="347">
          <cell r="D347" t="str">
            <v>380448714</v>
          </cell>
          <cell r="E347">
            <v>0</v>
          </cell>
          <cell r="F347">
            <v>0</v>
          </cell>
        </row>
        <row r="348">
          <cell r="D348" t="str">
            <v>380458714</v>
          </cell>
          <cell r="E348">
            <v>240</v>
          </cell>
          <cell r="F348">
            <v>240</v>
          </cell>
        </row>
        <row r="349">
          <cell r="D349" t="str">
            <v>380468714</v>
          </cell>
          <cell r="E349">
            <v>673</v>
          </cell>
          <cell r="F349">
            <v>701</v>
          </cell>
        </row>
        <row r="350">
          <cell r="D350" t="str">
            <v>380188716</v>
          </cell>
          <cell r="E350">
            <v>579</v>
          </cell>
          <cell r="F350">
            <v>589</v>
          </cell>
        </row>
        <row r="351">
          <cell r="D351" t="str">
            <v>380198716</v>
          </cell>
          <cell r="E351">
            <v>535</v>
          </cell>
          <cell r="F351">
            <v>535</v>
          </cell>
        </row>
        <row r="352">
          <cell r="D352" t="str">
            <v>380208716</v>
          </cell>
          <cell r="E352">
            <v>613</v>
          </cell>
          <cell r="F352">
            <v>613</v>
          </cell>
        </row>
        <row r="353">
          <cell r="D353" t="str">
            <v>380218716</v>
          </cell>
          <cell r="E353">
            <v>713</v>
          </cell>
          <cell r="F353">
            <v>713</v>
          </cell>
        </row>
        <row r="354">
          <cell r="D354" t="str">
            <v>380228716</v>
          </cell>
          <cell r="E354">
            <v>615</v>
          </cell>
          <cell r="F354">
            <v>615</v>
          </cell>
        </row>
        <row r="355">
          <cell r="D355" t="str">
            <v>380238716</v>
          </cell>
          <cell r="E355">
            <v>1121</v>
          </cell>
          <cell r="F355">
            <v>1121</v>
          </cell>
        </row>
        <row r="356">
          <cell r="D356" t="str">
            <v>380248716</v>
          </cell>
          <cell r="E356">
            <v>0</v>
          </cell>
          <cell r="F356">
            <v>0</v>
          </cell>
        </row>
        <row r="357">
          <cell r="D357" t="str">
            <v>380258716</v>
          </cell>
          <cell r="E357">
            <v>550</v>
          </cell>
          <cell r="F357">
            <v>550</v>
          </cell>
        </row>
        <row r="358">
          <cell r="D358" t="str">
            <v>380268716</v>
          </cell>
          <cell r="E358">
            <v>572</v>
          </cell>
          <cell r="F358">
            <v>572</v>
          </cell>
        </row>
        <row r="359">
          <cell r="D359" t="str">
            <v>380278716</v>
          </cell>
          <cell r="E359">
            <v>742</v>
          </cell>
          <cell r="F359">
            <v>742</v>
          </cell>
        </row>
        <row r="360">
          <cell r="D360" t="str">
            <v>380288716</v>
          </cell>
          <cell r="E360">
            <v>488</v>
          </cell>
          <cell r="F360">
            <v>488</v>
          </cell>
        </row>
        <row r="361">
          <cell r="D361" t="str">
            <v>380298716</v>
          </cell>
          <cell r="E361">
            <v>594</v>
          </cell>
          <cell r="F361">
            <v>594</v>
          </cell>
        </row>
        <row r="362">
          <cell r="D362" t="str">
            <v>380308716</v>
          </cell>
          <cell r="E362">
            <v>1221</v>
          </cell>
          <cell r="F362">
            <v>1221</v>
          </cell>
        </row>
        <row r="363">
          <cell r="D363" t="str">
            <v>380318716</v>
          </cell>
          <cell r="E363">
            <v>0</v>
          </cell>
          <cell r="F363">
            <v>0</v>
          </cell>
        </row>
        <row r="364">
          <cell r="D364" t="str">
            <v>380328716</v>
          </cell>
          <cell r="E364">
            <v>652</v>
          </cell>
          <cell r="F364">
            <v>652</v>
          </cell>
        </row>
        <row r="365">
          <cell r="D365" t="str">
            <v>380338716</v>
          </cell>
          <cell r="E365">
            <v>680</v>
          </cell>
          <cell r="F365">
            <v>680</v>
          </cell>
        </row>
        <row r="366">
          <cell r="D366" t="str">
            <v>380348716</v>
          </cell>
          <cell r="E366">
            <v>634</v>
          </cell>
          <cell r="F366">
            <v>634</v>
          </cell>
        </row>
        <row r="367">
          <cell r="D367" t="str">
            <v>380358716</v>
          </cell>
          <cell r="E367">
            <v>852</v>
          </cell>
          <cell r="F367">
            <v>852</v>
          </cell>
        </row>
        <row r="368">
          <cell r="D368" t="str">
            <v>380368716</v>
          </cell>
          <cell r="E368">
            <v>831</v>
          </cell>
          <cell r="F368">
            <v>840</v>
          </cell>
        </row>
        <row r="369">
          <cell r="D369" t="str">
            <v>380378716</v>
          </cell>
          <cell r="E369">
            <v>1504</v>
          </cell>
          <cell r="F369">
            <v>1504</v>
          </cell>
        </row>
        <row r="370">
          <cell r="D370" t="str">
            <v>380388716</v>
          </cell>
          <cell r="E370">
            <v>0</v>
          </cell>
          <cell r="F370">
            <v>0</v>
          </cell>
        </row>
        <row r="371">
          <cell r="D371" t="str">
            <v>380398716</v>
          </cell>
          <cell r="E371">
            <v>658</v>
          </cell>
          <cell r="F371">
            <v>607</v>
          </cell>
        </row>
        <row r="372">
          <cell r="D372" t="str">
            <v>380408716</v>
          </cell>
          <cell r="E372">
            <v>601</v>
          </cell>
          <cell r="F372">
            <v>601</v>
          </cell>
        </row>
        <row r="373">
          <cell r="D373" t="str">
            <v>380418716</v>
          </cell>
          <cell r="E373">
            <v>586</v>
          </cell>
          <cell r="F373">
            <v>586</v>
          </cell>
        </row>
        <row r="374">
          <cell r="D374" t="str">
            <v>380428716</v>
          </cell>
          <cell r="E374">
            <v>505</v>
          </cell>
          <cell r="F374">
            <v>505</v>
          </cell>
        </row>
        <row r="375">
          <cell r="D375" t="str">
            <v>380438716</v>
          </cell>
          <cell r="E375">
            <v>572</v>
          </cell>
          <cell r="F375">
            <v>572</v>
          </cell>
        </row>
        <row r="376">
          <cell r="D376" t="str">
            <v>380448716</v>
          </cell>
          <cell r="E376">
            <v>1135</v>
          </cell>
          <cell r="F376">
            <v>1154</v>
          </cell>
        </row>
        <row r="377">
          <cell r="D377" t="str">
            <v>380458716</v>
          </cell>
          <cell r="E377">
            <v>0</v>
          </cell>
          <cell r="F377">
            <v>0</v>
          </cell>
        </row>
        <row r="378">
          <cell r="D378" t="str">
            <v>380468716</v>
          </cell>
          <cell r="E378">
            <v>543</v>
          </cell>
          <cell r="F378">
            <v>554</v>
          </cell>
        </row>
        <row r="379">
          <cell r="D379" t="str">
            <v>380458721</v>
          </cell>
          <cell r="E379">
            <v>488</v>
          </cell>
          <cell r="F379">
            <v>488</v>
          </cell>
        </row>
        <row r="380">
          <cell r="D380" t="str">
            <v>380468721</v>
          </cell>
          <cell r="E380">
            <v>1423</v>
          </cell>
          <cell r="F380">
            <v>1423</v>
          </cell>
        </row>
        <row r="381">
          <cell r="D381" t="str">
            <v>380188732</v>
          </cell>
          <cell r="E381">
            <v>1418</v>
          </cell>
          <cell r="F381">
            <v>1439</v>
          </cell>
        </row>
        <row r="382">
          <cell r="D382" t="str">
            <v>380198732</v>
          </cell>
          <cell r="E382">
            <v>1200</v>
          </cell>
          <cell r="F382">
            <v>1200</v>
          </cell>
        </row>
        <row r="383">
          <cell r="D383" t="str">
            <v>380208732</v>
          </cell>
          <cell r="E383">
            <v>1107</v>
          </cell>
          <cell r="F383">
            <v>1107</v>
          </cell>
        </row>
        <row r="384">
          <cell r="D384" t="str">
            <v>380218732</v>
          </cell>
          <cell r="E384">
            <v>1047</v>
          </cell>
          <cell r="F384">
            <v>1047</v>
          </cell>
        </row>
        <row r="385">
          <cell r="D385" t="str">
            <v>380228732</v>
          </cell>
          <cell r="E385">
            <v>1142</v>
          </cell>
          <cell r="F385">
            <v>1142</v>
          </cell>
        </row>
        <row r="386">
          <cell r="D386" t="str">
            <v>380238732</v>
          </cell>
          <cell r="E386">
            <v>2006</v>
          </cell>
          <cell r="F386">
            <v>2006</v>
          </cell>
        </row>
        <row r="387">
          <cell r="D387" t="str">
            <v>380248732</v>
          </cell>
          <cell r="E387">
            <v>0</v>
          </cell>
          <cell r="F387">
            <v>0</v>
          </cell>
        </row>
        <row r="388">
          <cell r="D388" t="str">
            <v>380258732</v>
          </cell>
          <cell r="E388">
            <v>1185</v>
          </cell>
          <cell r="F388">
            <v>1185</v>
          </cell>
        </row>
        <row r="389">
          <cell r="D389" t="str">
            <v>380268732</v>
          </cell>
          <cell r="E389">
            <v>987</v>
          </cell>
          <cell r="F389">
            <v>987</v>
          </cell>
        </row>
        <row r="390">
          <cell r="D390" t="str">
            <v>380278732</v>
          </cell>
          <cell r="E390">
            <v>1109</v>
          </cell>
          <cell r="F390">
            <v>1109</v>
          </cell>
        </row>
        <row r="391">
          <cell r="D391" t="str">
            <v>380288732</v>
          </cell>
          <cell r="E391">
            <v>1197</v>
          </cell>
          <cell r="F391">
            <v>1197</v>
          </cell>
        </row>
        <row r="392">
          <cell r="D392" t="str">
            <v>380298732</v>
          </cell>
          <cell r="E392">
            <v>854</v>
          </cell>
          <cell r="F392">
            <v>854</v>
          </cell>
        </row>
        <row r="393">
          <cell r="D393" t="str">
            <v>380308732</v>
          </cell>
          <cell r="E393">
            <v>2165</v>
          </cell>
          <cell r="F393">
            <v>2165</v>
          </cell>
        </row>
        <row r="394">
          <cell r="D394" t="str">
            <v>380318732</v>
          </cell>
          <cell r="E394">
            <v>0</v>
          </cell>
          <cell r="F394">
            <v>0</v>
          </cell>
        </row>
        <row r="395">
          <cell r="D395" t="str">
            <v>380328732</v>
          </cell>
          <cell r="E395">
            <v>1225</v>
          </cell>
          <cell r="F395">
            <v>1225</v>
          </cell>
        </row>
        <row r="396">
          <cell r="D396" t="str">
            <v>380338732</v>
          </cell>
          <cell r="E396">
            <v>1047</v>
          </cell>
          <cell r="F396">
            <v>1047</v>
          </cell>
        </row>
        <row r="397">
          <cell r="D397" t="str">
            <v>380348732</v>
          </cell>
          <cell r="E397">
            <v>977</v>
          </cell>
          <cell r="F397">
            <v>977</v>
          </cell>
        </row>
        <row r="398">
          <cell r="D398" t="str">
            <v>380358732</v>
          </cell>
          <cell r="E398">
            <v>1010</v>
          </cell>
          <cell r="F398">
            <v>1010</v>
          </cell>
        </row>
        <row r="399">
          <cell r="D399" t="str">
            <v>380368732</v>
          </cell>
          <cell r="E399">
            <v>950</v>
          </cell>
          <cell r="F399">
            <v>956</v>
          </cell>
        </row>
        <row r="400">
          <cell r="D400" t="str">
            <v>380378732</v>
          </cell>
          <cell r="E400">
            <v>2083</v>
          </cell>
          <cell r="F400">
            <v>2083</v>
          </cell>
        </row>
        <row r="401">
          <cell r="D401" t="str">
            <v>380388732</v>
          </cell>
          <cell r="E401">
            <v>0</v>
          </cell>
          <cell r="F401">
            <v>0</v>
          </cell>
        </row>
        <row r="402">
          <cell r="D402" t="str">
            <v>380398732</v>
          </cell>
          <cell r="E402">
            <v>1045</v>
          </cell>
          <cell r="F402">
            <v>1057</v>
          </cell>
        </row>
        <row r="403">
          <cell r="D403" t="str">
            <v>380408732</v>
          </cell>
          <cell r="E403">
            <v>1050</v>
          </cell>
          <cell r="F403">
            <v>1050</v>
          </cell>
        </row>
        <row r="404">
          <cell r="D404" t="str">
            <v>380418732</v>
          </cell>
          <cell r="E404">
            <v>914</v>
          </cell>
          <cell r="F404">
            <v>914</v>
          </cell>
        </row>
        <row r="405">
          <cell r="D405" t="str">
            <v>380428732</v>
          </cell>
          <cell r="E405">
            <v>997</v>
          </cell>
          <cell r="F405">
            <v>997</v>
          </cell>
        </row>
        <row r="406">
          <cell r="D406" t="str">
            <v>380438732</v>
          </cell>
          <cell r="E406">
            <v>989</v>
          </cell>
          <cell r="F406">
            <v>989</v>
          </cell>
        </row>
        <row r="407">
          <cell r="D407" t="str">
            <v>380448732</v>
          </cell>
          <cell r="E407">
            <v>1982</v>
          </cell>
          <cell r="F407">
            <v>1982</v>
          </cell>
        </row>
        <row r="408">
          <cell r="D408" t="str">
            <v>380458732</v>
          </cell>
          <cell r="E408">
            <v>0</v>
          </cell>
          <cell r="F408">
            <v>0</v>
          </cell>
        </row>
        <row r="409">
          <cell r="D409" t="str">
            <v>380468732</v>
          </cell>
          <cell r="E409">
            <v>1090</v>
          </cell>
          <cell r="F409">
            <v>1099</v>
          </cell>
        </row>
        <row r="410">
          <cell r="D410" t="str">
            <v>380188733</v>
          </cell>
          <cell r="E410">
            <v>0</v>
          </cell>
          <cell r="F410">
            <v>0</v>
          </cell>
        </row>
        <row r="411">
          <cell r="D411" t="str">
            <v>380198733</v>
          </cell>
          <cell r="E411">
            <v>0</v>
          </cell>
          <cell r="F411">
            <v>0</v>
          </cell>
        </row>
        <row r="412">
          <cell r="D412" t="str">
            <v>380208733</v>
          </cell>
          <cell r="E412">
            <v>0</v>
          </cell>
          <cell r="F412">
            <v>0</v>
          </cell>
        </row>
        <row r="413">
          <cell r="D413" t="str">
            <v>380218733</v>
          </cell>
          <cell r="E413">
            <v>0</v>
          </cell>
          <cell r="F413">
            <v>0</v>
          </cell>
        </row>
        <row r="414">
          <cell r="D414" t="str">
            <v>380228733</v>
          </cell>
          <cell r="E414">
            <v>0</v>
          </cell>
          <cell r="F414">
            <v>0</v>
          </cell>
        </row>
        <row r="415">
          <cell r="D415" t="str">
            <v>380238733</v>
          </cell>
          <cell r="E415">
            <v>0</v>
          </cell>
          <cell r="F415">
            <v>0</v>
          </cell>
        </row>
        <row r="416">
          <cell r="D416" t="str">
            <v>380248733</v>
          </cell>
          <cell r="E416">
            <v>0</v>
          </cell>
          <cell r="F416">
            <v>0</v>
          </cell>
        </row>
        <row r="417">
          <cell r="D417" t="str">
            <v>380258733</v>
          </cell>
          <cell r="E417">
            <v>0</v>
          </cell>
          <cell r="F417">
            <v>0</v>
          </cell>
        </row>
        <row r="418">
          <cell r="D418" t="str">
            <v>380268733</v>
          </cell>
          <cell r="E418">
            <v>0</v>
          </cell>
          <cell r="F418">
            <v>0</v>
          </cell>
        </row>
        <row r="419">
          <cell r="D419" t="str">
            <v>380278733</v>
          </cell>
          <cell r="E419">
            <v>0</v>
          </cell>
          <cell r="F419">
            <v>0</v>
          </cell>
        </row>
        <row r="420">
          <cell r="D420" t="str">
            <v>380288733</v>
          </cell>
          <cell r="E420">
            <v>0</v>
          </cell>
          <cell r="F420">
            <v>0</v>
          </cell>
        </row>
        <row r="421">
          <cell r="D421" t="str">
            <v>380298733</v>
          </cell>
          <cell r="E421">
            <v>0</v>
          </cell>
          <cell r="F421">
            <v>0</v>
          </cell>
        </row>
        <row r="422">
          <cell r="D422" t="str">
            <v>380308733</v>
          </cell>
          <cell r="E422">
            <v>0</v>
          </cell>
          <cell r="F422">
            <v>0</v>
          </cell>
        </row>
        <row r="423">
          <cell r="D423" t="str">
            <v>380318733</v>
          </cell>
          <cell r="E423">
            <v>0</v>
          </cell>
          <cell r="F423">
            <v>0</v>
          </cell>
        </row>
        <row r="424">
          <cell r="D424" t="str">
            <v>380328733</v>
          </cell>
          <cell r="E424">
            <v>0</v>
          </cell>
          <cell r="F424">
            <v>0</v>
          </cell>
        </row>
        <row r="425">
          <cell r="D425" t="str">
            <v>380338733</v>
          </cell>
          <cell r="E425">
            <v>0</v>
          </cell>
          <cell r="F425">
            <v>0</v>
          </cell>
        </row>
        <row r="426">
          <cell r="D426" t="str">
            <v>380348733</v>
          </cell>
          <cell r="E426">
            <v>0</v>
          </cell>
          <cell r="F426">
            <v>0</v>
          </cell>
        </row>
        <row r="427">
          <cell r="D427" t="str">
            <v>380358733</v>
          </cell>
          <cell r="E427">
            <v>0</v>
          </cell>
          <cell r="F427">
            <v>0</v>
          </cell>
        </row>
        <row r="428">
          <cell r="D428" t="str">
            <v>380368733</v>
          </cell>
          <cell r="E428">
            <v>0</v>
          </cell>
          <cell r="F428">
            <v>0</v>
          </cell>
        </row>
        <row r="429">
          <cell r="D429" t="str">
            <v>380378733</v>
          </cell>
          <cell r="E429">
            <v>0</v>
          </cell>
          <cell r="F429">
            <v>0</v>
          </cell>
        </row>
        <row r="430">
          <cell r="D430" t="str">
            <v>380388733</v>
          </cell>
          <cell r="E430">
            <v>0</v>
          </cell>
          <cell r="F430">
            <v>0</v>
          </cell>
        </row>
        <row r="431">
          <cell r="D431" t="str">
            <v>380398733</v>
          </cell>
          <cell r="E431">
            <v>0</v>
          </cell>
          <cell r="F431">
            <v>0</v>
          </cell>
        </row>
        <row r="432">
          <cell r="D432" t="str">
            <v>380408733</v>
          </cell>
          <cell r="E432">
            <v>0</v>
          </cell>
          <cell r="F432">
            <v>0</v>
          </cell>
        </row>
        <row r="433">
          <cell r="D433" t="str">
            <v>380418733</v>
          </cell>
          <cell r="E433">
            <v>0</v>
          </cell>
          <cell r="F433">
            <v>0</v>
          </cell>
        </row>
        <row r="434">
          <cell r="D434" t="str">
            <v>380428733</v>
          </cell>
          <cell r="E434">
            <v>0</v>
          </cell>
          <cell r="F434">
            <v>0</v>
          </cell>
        </row>
        <row r="435">
          <cell r="D435" t="str">
            <v>380438733</v>
          </cell>
          <cell r="E435">
            <v>0</v>
          </cell>
          <cell r="F435">
            <v>0</v>
          </cell>
        </row>
        <row r="436">
          <cell r="D436" t="str">
            <v>380448733</v>
          </cell>
          <cell r="E436">
            <v>0</v>
          </cell>
          <cell r="F436">
            <v>0</v>
          </cell>
        </row>
        <row r="437">
          <cell r="D437" t="str">
            <v>380458733</v>
          </cell>
          <cell r="E437">
            <v>0</v>
          </cell>
          <cell r="F437">
            <v>0</v>
          </cell>
        </row>
        <row r="438">
          <cell r="D438" t="str">
            <v>380468733</v>
          </cell>
          <cell r="E438">
            <v>0</v>
          </cell>
          <cell r="F438">
            <v>0</v>
          </cell>
        </row>
        <row r="439">
          <cell r="D439" t="str">
            <v>380188734</v>
          </cell>
          <cell r="E439">
            <v>180</v>
          </cell>
          <cell r="F439">
            <v>192</v>
          </cell>
        </row>
        <row r="440">
          <cell r="D440" t="str">
            <v>380198734</v>
          </cell>
          <cell r="E440">
            <v>105</v>
          </cell>
          <cell r="F440">
            <v>105</v>
          </cell>
        </row>
        <row r="441">
          <cell r="D441" t="str">
            <v>380208734</v>
          </cell>
          <cell r="E441">
            <v>248</v>
          </cell>
          <cell r="F441">
            <v>248</v>
          </cell>
        </row>
        <row r="442">
          <cell r="D442" t="str">
            <v>380218734</v>
          </cell>
          <cell r="E442">
            <v>160</v>
          </cell>
          <cell r="F442">
            <v>160</v>
          </cell>
        </row>
        <row r="443">
          <cell r="D443" t="str">
            <v>380228734</v>
          </cell>
          <cell r="E443">
            <v>221</v>
          </cell>
          <cell r="F443">
            <v>221</v>
          </cell>
        </row>
        <row r="444">
          <cell r="D444" t="str">
            <v>380238734</v>
          </cell>
          <cell r="E444">
            <v>344</v>
          </cell>
          <cell r="F444">
            <v>344</v>
          </cell>
        </row>
        <row r="445">
          <cell r="D445" t="str">
            <v>380248734</v>
          </cell>
          <cell r="E445">
            <v>0</v>
          </cell>
          <cell r="F445">
            <v>0</v>
          </cell>
        </row>
        <row r="446">
          <cell r="D446" t="str">
            <v>380258734</v>
          </cell>
          <cell r="E446">
            <v>161</v>
          </cell>
          <cell r="F446">
            <v>161</v>
          </cell>
        </row>
        <row r="447">
          <cell r="D447" t="str">
            <v>380268734</v>
          </cell>
          <cell r="E447">
            <v>450</v>
          </cell>
          <cell r="F447">
            <v>450</v>
          </cell>
        </row>
        <row r="448">
          <cell r="D448" t="str">
            <v>380278734</v>
          </cell>
          <cell r="E448">
            <v>291</v>
          </cell>
          <cell r="F448">
            <v>291</v>
          </cell>
        </row>
        <row r="449">
          <cell r="D449" t="str">
            <v>380288734</v>
          </cell>
          <cell r="E449">
            <v>487</v>
          </cell>
          <cell r="F449">
            <v>487</v>
          </cell>
        </row>
        <row r="450">
          <cell r="D450" t="str">
            <v>380298734</v>
          </cell>
          <cell r="E450">
            <v>876</v>
          </cell>
          <cell r="F450">
            <v>876</v>
          </cell>
        </row>
        <row r="451">
          <cell r="D451" t="str">
            <v>380308734</v>
          </cell>
          <cell r="E451">
            <v>827</v>
          </cell>
          <cell r="F451">
            <v>827</v>
          </cell>
        </row>
        <row r="452">
          <cell r="D452" t="str">
            <v>380318734</v>
          </cell>
          <cell r="E452">
            <v>0</v>
          </cell>
          <cell r="F452">
            <v>0</v>
          </cell>
        </row>
        <row r="453">
          <cell r="D453" t="str">
            <v>380328734</v>
          </cell>
          <cell r="E453">
            <v>40</v>
          </cell>
          <cell r="F453">
            <v>40</v>
          </cell>
        </row>
        <row r="454">
          <cell r="D454" t="str">
            <v>380338734</v>
          </cell>
          <cell r="E454">
            <v>131</v>
          </cell>
          <cell r="F454">
            <v>131</v>
          </cell>
        </row>
        <row r="455">
          <cell r="D455" t="str">
            <v>380348734</v>
          </cell>
          <cell r="E455">
            <v>218</v>
          </cell>
          <cell r="F455">
            <v>218</v>
          </cell>
        </row>
        <row r="456">
          <cell r="D456" t="str">
            <v>380358734</v>
          </cell>
          <cell r="E456">
            <v>120</v>
          </cell>
          <cell r="F456">
            <v>120</v>
          </cell>
        </row>
        <row r="457">
          <cell r="D457" t="str">
            <v>380368734</v>
          </cell>
          <cell r="E457">
            <v>165</v>
          </cell>
          <cell r="F457">
            <v>182</v>
          </cell>
        </row>
        <row r="458">
          <cell r="D458" t="str">
            <v>380378734</v>
          </cell>
          <cell r="E458">
            <v>315</v>
          </cell>
          <cell r="F458">
            <v>315</v>
          </cell>
        </row>
        <row r="459">
          <cell r="D459" t="str">
            <v>380388734</v>
          </cell>
          <cell r="E459">
            <v>0</v>
          </cell>
          <cell r="F459">
            <v>0</v>
          </cell>
        </row>
        <row r="460">
          <cell r="D460" t="str">
            <v>380398734</v>
          </cell>
          <cell r="E460">
            <v>235</v>
          </cell>
          <cell r="F460">
            <v>243</v>
          </cell>
        </row>
        <row r="461">
          <cell r="D461" t="str">
            <v>380408734</v>
          </cell>
          <cell r="E461">
            <v>218</v>
          </cell>
          <cell r="F461">
            <v>218</v>
          </cell>
        </row>
        <row r="462">
          <cell r="D462" t="str">
            <v>380418734</v>
          </cell>
          <cell r="E462">
            <v>168</v>
          </cell>
          <cell r="F462">
            <v>168</v>
          </cell>
        </row>
        <row r="463">
          <cell r="D463" t="str">
            <v>380428734</v>
          </cell>
          <cell r="E463">
            <v>171</v>
          </cell>
          <cell r="F463">
            <v>171</v>
          </cell>
        </row>
        <row r="464">
          <cell r="D464" t="str">
            <v>380438734</v>
          </cell>
          <cell r="E464">
            <v>192</v>
          </cell>
          <cell r="F464">
            <v>192</v>
          </cell>
        </row>
        <row r="465">
          <cell r="D465" t="str">
            <v>380448734</v>
          </cell>
          <cell r="E465">
            <v>356</v>
          </cell>
          <cell r="F465">
            <v>677</v>
          </cell>
        </row>
        <row r="466">
          <cell r="D466" t="str">
            <v>380458734</v>
          </cell>
          <cell r="E466">
            <v>0</v>
          </cell>
          <cell r="F466">
            <v>0</v>
          </cell>
        </row>
        <row r="467">
          <cell r="D467" t="str">
            <v>380468734</v>
          </cell>
          <cell r="E467">
            <v>835</v>
          </cell>
          <cell r="F467">
            <v>845</v>
          </cell>
        </row>
        <row r="468">
          <cell r="D468" t="str">
            <v>380188735</v>
          </cell>
          <cell r="E468">
            <v>0</v>
          </cell>
          <cell r="F468">
            <v>0</v>
          </cell>
        </row>
        <row r="469">
          <cell r="D469" t="str">
            <v>380198735</v>
          </cell>
          <cell r="E469">
            <v>0</v>
          </cell>
          <cell r="F469">
            <v>0</v>
          </cell>
        </row>
        <row r="470">
          <cell r="D470" t="str">
            <v>380208735</v>
          </cell>
          <cell r="E470">
            <v>0</v>
          </cell>
          <cell r="F470">
            <v>0</v>
          </cell>
        </row>
        <row r="471">
          <cell r="D471" t="str">
            <v>380218735</v>
          </cell>
          <cell r="E471">
            <v>0</v>
          </cell>
          <cell r="F471">
            <v>0</v>
          </cell>
        </row>
        <row r="472">
          <cell r="D472" t="str">
            <v>380228735</v>
          </cell>
          <cell r="E472">
            <v>0</v>
          </cell>
          <cell r="F472">
            <v>0</v>
          </cell>
        </row>
        <row r="473">
          <cell r="D473" t="str">
            <v>380238735</v>
          </cell>
          <cell r="E473">
            <v>0</v>
          </cell>
          <cell r="F473">
            <v>0</v>
          </cell>
        </row>
        <row r="474">
          <cell r="D474" t="str">
            <v>380248735</v>
          </cell>
          <cell r="E474">
            <v>0</v>
          </cell>
          <cell r="F474">
            <v>0</v>
          </cell>
        </row>
        <row r="475">
          <cell r="D475" t="str">
            <v>380258735</v>
          </cell>
          <cell r="E475">
            <v>0</v>
          </cell>
          <cell r="F475">
            <v>0</v>
          </cell>
        </row>
        <row r="476">
          <cell r="D476" t="str">
            <v>380268735</v>
          </cell>
          <cell r="E476">
            <v>0</v>
          </cell>
          <cell r="F476">
            <v>0</v>
          </cell>
        </row>
        <row r="477">
          <cell r="D477" t="str">
            <v>380278735</v>
          </cell>
          <cell r="E477">
            <v>0</v>
          </cell>
          <cell r="F477">
            <v>0</v>
          </cell>
        </row>
        <row r="478">
          <cell r="D478" t="str">
            <v>380288735</v>
          </cell>
          <cell r="E478">
            <v>0</v>
          </cell>
          <cell r="F478">
            <v>0</v>
          </cell>
        </row>
        <row r="479">
          <cell r="D479" t="str">
            <v>380298735</v>
          </cell>
          <cell r="E479">
            <v>0</v>
          </cell>
          <cell r="F479">
            <v>0</v>
          </cell>
        </row>
        <row r="480">
          <cell r="D480" t="str">
            <v>380308735</v>
          </cell>
          <cell r="E480">
            <v>0</v>
          </cell>
          <cell r="F480">
            <v>0</v>
          </cell>
        </row>
        <row r="481">
          <cell r="D481" t="str">
            <v>380318735</v>
          </cell>
          <cell r="E481">
            <v>0</v>
          </cell>
          <cell r="F481">
            <v>0</v>
          </cell>
        </row>
        <row r="482">
          <cell r="D482" t="str">
            <v>380328735</v>
          </cell>
          <cell r="E482">
            <v>0</v>
          </cell>
          <cell r="F482">
            <v>0</v>
          </cell>
        </row>
        <row r="483">
          <cell r="D483" t="str">
            <v>380338735</v>
          </cell>
          <cell r="E483">
            <v>0</v>
          </cell>
          <cell r="F483">
            <v>0</v>
          </cell>
        </row>
        <row r="484">
          <cell r="D484" t="str">
            <v>380348735</v>
          </cell>
          <cell r="E484">
            <v>0</v>
          </cell>
          <cell r="F484">
            <v>0</v>
          </cell>
        </row>
        <row r="485">
          <cell r="D485" t="str">
            <v>380358735</v>
          </cell>
          <cell r="E485">
            <v>0</v>
          </cell>
          <cell r="F485">
            <v>0</v>
          </cell>
        </row>
        <row r="486">
          <cell r="D486" t="str">
            <v>380368735</v>
          </cell>
          <cell r="E486">
            <v>0</v>
          </cell>
          <cell r="F486">
            <v>0</v>
          </cell>
        </row>
        <row r="487">
          <cell r="D487" t="str">
            <v>380378735</v>
          </cell>
          <cell r="E487">
            <v>0</v>
          </cell>
          <cell r="F487">
            <v>0</v>
          </cell>
        </row>
        <row r="488">
          <cell r="D488" t="str">
            <v>380388735</v>
          </cell>
          <cell r="E488">
            <v>0</v>
          </cell>
          <cell r="F488">
            <v>0</v>
          </cell>
        </row>
        <row r="489">
          <cell r="D489" t="str">
            <v>380398735</v>
          </cell>
          <cell r="E489">
            <v>0</v>
          </cell>
          <cell r="F489">
            <v>0</v>
          </cell>
        </row>
        <row r="490">
          <cell r="D490" t="str">
            <v>380408735</v>
          </cell>
          <cell r="E490">
            <v>0</v>
          </cell>
          <cell r="F490">
            <v>0</v>
          </cell>
        </row>
        <row r="491">
          <cell r="D491" t="str">
            <v>380418735</v>
          </cell>
          <cell r="E491">
            <v>0</v>
          </cell>
          <cell r="F491">
            <v>0</v>
          </cell>
        </row>
        <row r="492">
          <cell r="D492" t="str">
            <v>380428735</v>
          </cell>
          <cell r="E492">
            <v>0</v>
          </cell>
          <cell r="F492">
            <v>0</v>
          </cell>
        </row>
        <row r="493">
          <cell r="D493" t="str">
            <v>380438735</v>
          </cell>
          <cell r="E493">
            <v>0</v>
          </cell>
          <cell r="F493">
            <v>0</v>
          </cell>
        </row>
        <row r="494">
          <cell r="D494" t="str">
            <v>380448735</v>
          </cell>
          <cell r="E494">
            <v>0</v>
          </cell>
          <cell r="F494">
            <v>0</v>
          </cell>
        </row>
        <row r="495">
          <cell r="D495" t="str">
            <v>380458735</v>
          </cell>
          <cell r="E495">
            <v>0</v>
          </cell>
          <cell r="F495">
            <v>0</v>
          </cell>
        </row>
        <row r="496">
          <cell r="D496" t="str">
            <v>380468735</v>
          </cell>
          <cell r="E496">
            <v>0</v>
          </cell>
          <cell r="F496">
            <v>0</v>
          </cell>
        </row>
        <row r="497">
          <cell r="D497" t="str">
            <v>380188737</v>
          </cell>
          <cell r="E497">
            <v>2038</v>
          </cell>
          <cell r="F497">
            <v>2048</v>
          </cell>
        </row>
        <row r="498">
          <cell r="D498" t="str">
            <v>380198737</v>
          </cell>
          <cell r="E498">
            <v>1676</v>
          </cell>
          <cell r="F498">
            <v>1676</v>
          </cell>
        </row>
        <row r="499">
          <cell r="D499" t="str">
            <v>380208737</v>
          </cell>
          <cell r="E499">
            <v>2551</v>
          </cell>
          <cell r="F499">
            <v>2551</v>
          </cell>
        </row>
        <row r="500">
          <cell r="D500" t="str">
            <v>380218737</v>
          </cell>
          <cell r="E500">
            <v>2382</v>
          </cell>
          <cell r="F500">
            <v>2382</v>
          </cell>
        </row>
        <row r="501">
          <cell r="D501" t="str">
            <v>380228737</v>
          </cell>
          <cell r="E501">
            <v>2312</v>
          </cell>
          <cell r="F501">
            <v>2312</v>
          </cell>
        </row>
        <row r="502">
          <cell r="D502" t="str">
            <v>380238737</v>
          </cell>
          <cell r="E502">
            <v>4160</v>
          </cell>
          <cell r="F502">
            <v>4160</v>
          </cell>
        </row>
        <row r="503">
          <cell r="D503" t="str">
            <v>380248737</v>
          </cell>
          <cell r="E503">
            <v>0</v>
          </cell>
          <cell r="F503">
            <v>0</v>
          </cell>
        </row>
        <row r="504">
          <cell r="D504" t="str">
            <v>380258737</v>
          </cell>
          <cell r="E504">
            <v>2547</v>
          </cell>
          <cell r="F504">
            <v>2547</v>
          </cell>
        </row>
        <row r="505">
          <cell r="D505" t="str">
            <v>380268737</v>
          </cell>
          <cell r="E505">
            <v>2400</v>
          </cell>
          <cell r="F505">
            <v>2400</v>
          </cell>
        </row>
        <row r="506">
          <cell r="D506" t="str">
            <v>380278737</v>
          </cell>
          <cell r="E506">
            <v>2266</v>
          </cell>
          <cell r="F506">
            <v>2266</v>
          </cell>
        </row>
        <row r="507">
          <cell r="D507" t="str">
            <v>380288737</v>
          </cell>
          <cell r="E507">
            <v>2743</v>
          </cell>
          <cell r="F507">
            <v>2743</v>
          </cell>
        </row>
        <row r="508">
          <cell r="D508" t="str">
            <v>380298737</v>
          </cell>
          <cell r="E508">
            <v>2156</v>
          </cell>
          <cell r="F508">
            <v>2156</v>
          </cell>
        </row>
        <row r="509">
          <cell r="D509" t="str">
            <v>380308737</v>
          </cell>
          <cell r="E509">
            <v>4922</v>
          </cell>
          <cell r="F509">
            <v>4922</v>
          </cell>
        </row>
        <row r="510">
          <cell r="D510" t="str">
            <v>380318737</v>
          </cell>
          <cell r="E510">
            <v>0</v>
          </cell>
          <cell r="F510">
            <v>0</v>
          </cell>
        </row>
        <row r="511">
          <cell r="D511" t="str">
            <v>380328737</v>
          </cell>
          <cell r="E511">
            <v>2336</v>
          </cell>
          <cell r="F511">
            <v>2336</v>
          </cell>
        </row>
        <row r="512">
          <cell r="D512" t="str">
            <v>380338737</v>
          </cell>
          <cell r="E512">
            <v>1837</v>
          </cell>
          <cell r="F512">
            <v>1837</v>
          </cell>
        </row>
        <row r="513">
          <cell r="D513" t="str">
            <v>380348737</v>
          </cell>
          <cell r="E513">
            <v>2254</v>
          </cell>
          <cell r="F513">
            <v>2254</v>
          </cell>
        </row>
        <row r="514">
          <cell r="D514" t="str">
            <v>380358737</v>
          </cell>
          <cell r="E514">
            <v>2582</v>
          </cell>
          <cell r="F514">
            <v>2582</v>
          </cell>
        </row>
        <row r="515">
          <cell r="D515" t="str">
            <v>380368737</v>
          </cell>
          <cell r="E515">
            <v>2148</v>
          </cell>
          <cell r="F515">
            <v>2164</v>
          </cell>
        </row>
        <row r="516">
          <cell r="D516" t="str">
            <v>380378737</v>
          </cell>
          <cell r="E516">
            <v>4906</v>
          </cell>
          <cell r="F516">
            <v>4906</v>
          </cell>
        </row>
        <row r="517">
          <cell r="D517" t="str">
            <v>380388737</v>
          </cell>
          <cell r="E517">
            <v>0</v>
          </cell>
          <cell r="F517">
            <v>0</v>
          </cell>
        </row>
        <row r="518">
          <cell r="D518" t="str">
            <v>380398737</v>
          </cell>
          <cell r="E518">
            <v>4392</v>
          </cell>
          <cell r="F518">
            <v>4411</v>
          </cell>
        </row>
        <row r="519">
          <cell r="D519" t="str">
            <v>380408737</v>
          </cell>
          <cell r="E519">
            <v>3404</v>
          </cell>
          <cell r="F519">
            <v>3404</v>
          </cell>
        </row>
        <row r="520">
          <cell r="D520" t="str">
            <v>380418737</v>
          </cell>
          <cell r="E520">
            <v>2756</v>
          </cell>
          <cell r="F520">
            <v>2756</v>
          </cell>
        </row>
        <row r="521">
          <cell r="D521" t="str">
            <v>380428737</v>
          </cell>
          <cell r="E521">
            <v>2142</v>
          </cell>
          <cell r="F521">
            <v>2142</v>
          </cell>
        </row>
        <row r="522">
          <cell r="D522" t="str">
            <v>380438737</v>
          </cell>
          <cell r="E522">
            <v>2280</v>
          </cell>
          <cell r="F522">
            <v>2280</v>
          </cell>
        </row>
        <row r="523">
          <cell r="D523" t="str">
            <v>380448737</v>
          </cell>
          <cell r="E523">
            <v>4042</v>
          </cell>
          <cell r="F523">
            <v>4043</v>
          </cell>
        </row>
        <row r="524">
          <cell r="D524" t="str">
            <v>380458737</v>
          </cell>
          <cell r="E524">
            <v>0</v>
          </cell>
          <cell r="F524">
            <v>0</v>
          </cell>
        </row>
        <row r="525">
          <cell r="D525" t="str">
            <v>380468737</v>
          </cell>
          <cell r="E525">
            <v>2328</v>
          </cell>
          <cell r="F525">
            <v>2339</v>
          </cell>
        </row>
        <row r="526">
          <cell r="D526" t="str">
            <v>380188739</v>
          </cell>
          <cell r="E526">
            <v>32</v>
          </cell>
          <cell r="F526">
            <v>40</v>
          </cell>
        </row>
        <row r="527">
          <cell r="D527" t="str">
            <v>380198739</v>
          </cell>
          <cell r="E527">
            <v>71</v>
          </cell>
          <cell r="F527">
            <v>71</v>
          </cell>
        </row>
        <row r="528">
          <cell r="D528" t="str">
            <v>380208739</v>
          </cell>
          <cell r="E528">
            <v>431</v>
          </cell>
          <cell r="F528">
            <v>431</v>
          </cell>
        </row>
        <row r="529">
          <cell r="D529" t="str">
            <v>380218739</v>
          </cell>
          <cell r="E529">
            <v>535</v>
          </cell>
          <cell r="F529">
            <v>535</v>
          </cell>
        </row>
        <row r="530">
          <cell r="D530" t="str">
            <v>380228739</v>
          </cell>
          <cell r="E530">
            <v>122</v>
          </cell>
          <cell r="F530">
            <v>122</v>
          </cell>
        </row>
        <row r="531">
          <cell r="D531" t="str">
            <v>380238739</v>
          </cell>
          <cell r="E531">
            <v>503</v>
          </cell>
          <cell r="F531">
            <v>503</v>
          </cell>
        </row>
        <row r="532">
          <cell r="D532" t="str">
            <v>380248739</v>
          </cell>
          <cell r="E532">
            <v>0</v>
          </cell>
          <cell r="F532">
            <v>0</v>
          </cell>
        </row>
        <row r="533">
          <cell r="D533" t="str">
            <v>380258739</v>
          </cell>
          <cell r="E533">
            <v>98</v>
          </cell>
          <cell r="F533">
            <v>98</v>
          </cell>
        </row>
        <row r="534">
          <cell r="D534" t="str">
            <v>380268739</v>
          </cell>
          <cell r="E534">
            <v>49</v>
          </cell>
          <cell r="F534">
            <v>49</v>
          </cell>
        </row>
        <row r="535">
          <cell r="D535" t="str">
            <v>380278739</v>
          </cell>
          <cell r="E535">
            <v>74</v>
          </cell>
          <cell r="F535">
            <v>74</v>
          </cell>
        </row>
        <row r="536">
          <cell r="D536" t="str">
            <v>380288739</v>
          </cell>
          <cell r="E536">
            <v>78</v>
          </cell>
          <cell r="F536">
            <v>78</v>
          </cell>
        </row>
        <row r="537">
          <cell r="D537" t="str">
            <v>380298739</v>
          </cell>
          <cell r="E537">
            <v>43</v>
          </cell>
          <cell r="F537">
            <v>43</v>
          </cell>
        </row>
        <row r="538">
          <cell r="D538" t="str">
            <v>380308739</v>
          </cell>
          <cell r="E538">
            <v>186</v>
          </cell>
          <cell r="F538">
            <v>186</v>
          </cell>
        </row>
        <row r="539">
          <cell r="D539" t="str">
            <v>380318739</v>
          </cell>
          <cell r="E539">
            <v>0</v>
          </cell>
          <cell r="F539">
            <v>0</v>
          </cell>
        </row>
        <row r="540">
          <cell r="D540" t="str">
            <v>380328739</v>
          </cell>
          <cell r="E540">
            <v>73</v>
          </cell>
          <cell r="F540">
            <v>73</v>
          </cell>
        </row>
        <row r="541">
          <cell r="D541" t="str">
            <v>380338739</v>
          </cell>
          <cell r="E541">
            <v>72</v>
          </cell>
          <cell r="F541">
            <v>72</v>
          </cell>
        </row>
        <row r="542">
          <cell r="D542" t="str">
            <v>380348739</v>
          </cell>
          <cell r="E542">
            <v>451</v>
          </cell>
          <cell r="F542">
            <v>451</v>
          </cell>
        </row>
        <row r="543">
          <cell r="D543" t="str">
            <v>380358739</v>
          </cell>
          <cell r="E543">
            <v>480</v>
          </cell>
          <cell r="F543">
            <v>480</v>
          </cell>
        </row>
        <row r="544">
          <cell r="D544" t="str">
            <v>380368739</v>
          </cell>
          <cell r="E544">
            <v>82</v>
          </cell>
          <cell r="F544">
            <v>95</v>
          </cell>
        </row>
        <row r="545">
          <cell r="D545" t="str">
            <v>380378739</v>
          </cell>
          <cell r="E545">
            <v>717</v>
          </cell>
          <cell r="F545">
            <v>717</v>
          </cell>
        </row>
        <row r="546">
          <cell r="D546" t="str">
            <v>380388739</v>
          </cell>
          <cell r="E546">
            <v>0</v>
          </cell>
          <cell r="F546">
            <v>0</v>
          </cell>
        </row>
        <row r="547">
          <cell r="D547" t="str">
            <v>380398739</v>
          </cell>
          <cell r="E547">
            <v>30</v>
          </cell>
          <cell r="F547">
            <v>40</v>
          </cell>
        </row>
        <row r="548">
          <cell r="D548" t="str">
            <v>380408739</v>
          </cell>
          <cell r="E548">
            <v>0</v>
          </cell>
          <cell r="F548">
            <v>0</v>
          </cell>
        </row>
        <row r="549">
          <cell r="D549" t="str">
            <v>380418739</v>
          </cell>
          <cell r="E549">
            <v>191</v>
          </cell>
          <cell r="F549">
            <v>191</v>
          </cell>
        </row>
        <row r="550">
          <cell r="D550" t="str">
            <v>380428739</v>
          </cell>
          <cell r="E550">
            <v>85</v>
          </cell>
          <cell r="F550">
            <v>85</v>
          </cell>
        </row>
        <row r="551">
          <cell r="D551" t="str">
            <v>380438739</v>
          </cell>
          <cell r="E551">
            <v>0</v>
          </cell>
          <cell r="F551">
            <v>0</v>
          </cell>
        </row>
        <row r="552">
          <cell r="D552" t="str">
            <v>380448739</v>
          </cell>
          <cell r="E552">
            <v>151</v>
          </cell>
          <cell r="F552">
            <v>163</v>
          </cell>
        </row>
        <row r="553">
          <cell r="D553" t="str">
            <v>380458739</v>
          </cell>
          <cell r="E553">
            <v>0</v>
          </cell>
          <cell r="F553">
            <v>0</v>
          </cell>
        </row>
        <row r="554">
          <cell r="D554" t="str">
            <v>380468739</v>
          </cell>
          <cell r="E554">
            <v>50</v>
          </cell>
          <cell r="F554">
            <v>73</v>
          </cell>
        </row>
        <row r="555">
          <cell r="D555" t="str">
            <v>380188740</v>
          </cell>
          <cell r="E555">
            <v>0</v>
          </cell>
          <cell r="F555">
            <v>0</v>
          </cell>
        </row>
        <row r="556">
          <cell r="D556" t="str">
            <v>380198740</v>
          </cell>
          <cell r="E556">
            <v>0</v>
          </cell>
          <cell r="F556">
            <v>0</v>
          </cell>
        </row>
        <row r="557">
          <cell r="D557" t="str">
            <v>380208740</v>
          </cell>
          <cell r="E557">
            <v>43</v>
          </cell>
          <cell r="F557">
            <v>43</v>
          </cell>
        </row>
        <row r="558">
          <cell r="D558" t="str">
            <v>380218740</v>
          </cell>
          <cell r="E558">
            <v>49</v>
          </cell>
          <cell r="F558">
            <v>49</v>
          </cell>
        </row>
        <row r="559">
          <cell r="D559" t="str">
            <v>380228740</v>
          </cell>
          <cell r="E559">
            <v>69</v>
          </cell>
          <cell r="F559">
            <v>69</v>
          </cell>
        </row>
        <row r="560">
          <cell r="D560" t="str">
            <v>380238740</v>
          </cell>
          <cell r="E560">
            <v>166</v>
          </cell>
          <cell r="F560">
            <v>166</v>
          </cell>
        </row>
        <row r="561">
          <cell r="D561" t="str">
            <v>380248740</v>
          </cell>
          <cell r="E561">
            <v>0</v>
          </cell>
          <cell r="F561">
            <v>0</v>
          </cell>
        </row>
        <row r="562">
          <cell r="D562" t="str">
            <v>380258740</v>
          </cell>
          <cell r="E562">
            <v>20</v>
          </cell>
          <cell r="F562">
            <v>20</v>
          </cell>
        </row>
        <row r="563">
          <cell r="D563" t="str">
            <v>380268740</v>
          </cell>
          <cell r="E563">
            <v>67</v>
          </cell>
          <cell r="F563">
            <v>67</v>
          </cell>
        </row>
        <row r="564">
          <cell r="D564" t="str">
            <v>380278740</v>
          </cell>
          <cell r="E564">
            <v>74</v>
          </cell>
          <cell r="F564">
            <v>74</v>
          </cell>
        </row>
        <row r="565">
          <cell r="D565" t="str">
            <v>380288740</v>
          </cell>
          <cell r="E565">
            <v>33</v>
          </cell>
          <cell r="F565">
            <v>33</v>
          </cell>
        </row>
        <row r="566">
          <cell r="D566" t="str">
            <v>380298740</v>
          </cell>
          <cell r="E566">
            <v>58</v>
          </cell>
          <cell r="F566">
            <v>58</v>
          </cell>
        </row>
        <row r="567">
          <cell r="D567" t="str">
            <v>380308740</v>
          </cell>
          <cell r="E567">
            <v>158</v>
          </cell>
          <cell r="F567">
            <v>158</v>
          </cell>
        </row>
        <row r="568">
          <cell r="D568" t="str">
            <v>380318740</v>
          </cell>
          <cell r="E568">
            <v>0</v>
          </cell>
          <cell r="F568">
            <v>0</v>
          </cell>
        </row>
        <row r="569">
          <cell r="D569" t="str">
            <v>380328740</v>
          </cell>
          <cell r="E569">
            <v>107</v>
          </cell>
          <cell r="F569">
            <v>107</v>
          </cell>
        </row>
        <row r="570">
          <cell r="D570" t="str">
            <v>380338740</v>
          </cell>
          <cell r="E570">
            <v>0</v>
          </cell>
          <cell r="F570">
            <v>0</v>
          </cell>
        </row>
        <row r="571">
          <cell r="D571" t="str">
            <v>380348740</v>
          </cell>
          <cell r="E571">
            <v>52</v>
          </cell>
          <cell r="F571">
            <v>52</v>
          </cell>
        </row>
        <row r="572">
          <cell r="D572" t="str">
            <v>380358740</v>
          </cell>
          <cell r="E572">
            <v>59</v>
          </cell>
          <cell r="F572">
            <v>59</v>
          </cell>
        </row>
        <row r="573">
          <cell r="D573" t="str">
            <v>380368740</v>
          </cell>
          <cell r="E573">
            <v>56</v>
          </cell>
          <cell r="F573">
            <v>65</v>
          </cell>
        </row>
        <row r="574">
          <cell r="D574" t="str">
            <v>380378740</v>
          </cell>
          <cell r="E574">
            <v>153</v>
          </cell>
          <cell r="F574">
            <v>153</v>
          </cell>
        </row>
        <row r="575">
          <cell r="D575" t="str">
            <v>380388740</v>
          </cell>
          <cell r="E575">
            <v>0</v>
          </cell>
          <cell r="F575">
            <v>0</v>
          </cell>
        </row>
        <row r="576">
          <cell r="D576" t="str">
            <v>380398740</v>
          </cell>
          <cell r="E576">
            <v>31</v>
          </cell>
          <cell r="F576">
            <v>41</v>
          </cell>
        </row>
        <row r="577">
          <cell r="D577" t="str">
            <v>380408740</v>
          </cell>
          <cell r="E577">
            <v>43</v>
          </cell>
          <cell r="F577">
            <v>43</v>
          </cell>
        </row>
        <row r="578">
          <cell r="D578" t="str">
            <v>380418740</v>
          </cell>
          <cell r="E578">
            <v>60</v>
          </cell>
          <cell r="F578">
            <v>60</v>
          </cell>
        </row>
        <row r="579">
          <cell r="D579" t="str">
            <v>380428740</v>
          </cell>
          <cell r="E579">
            <v>63</v>
          </cell>
          <cell r="F579">
            <v>63</v>
          </cell>
        </row>
        <row r="580">
          <cell r="D580" t="str">
            <v>380438740</v>
          </cell>
          <cell r="E580">
            <v>59</v>
          </cell>
          <cell r="F580">
            <v>59</v>
          </cell>
        </row>
        <row r="581">
          <cell r="D581" t="str">
            <v>380448740</v>
          </cell>
          <cell r="E581">
            <v>118</v>
          </cell>
          <cell r="F581">
            <v>119</v>
          </cell>
        </row>
        <row r="582">
          <cell r="D582" t="str">
            <v>380458740</v>
          </cell>
          <cell r="E582">
            <v>0</v>
          </cell>
          <cell r="F582">
            <v>0</v>
          </cell>
        </row>
        <row r="583">
          <cell r="D583" t="str">
            <v>380468740</v>
          </cell>
          <cell r="E583">
            <v>30</v>
          </cell>
          <cell r="F583">
            <v>34</v>
          </cell>
        </row>
        <row r="584">
          <cell r="D584" t="str">
            <v>380188742</v>
          </cell>
          <cell r="E584">
            <v>1445</v>
          </cell>
          <cell r="F584">
            <v>1454</v>
          </cell>
        </row>
        <row r="585">
          <cell r="D585" t="str">
            <v>380198742</v>
          </cell>
          <cell r="E585">
            <v>1012</v>
          </cell>
          <cell r="F585">
            <v>1012</v>
          </cell>
        </row>
        <row r="586">
          <cell r="D586" t="str">
            <v>380208742</v>
          </cell>
          <cell r="E586">
            <v>843</v>
          </cell>
          <cell r="F586">
            <v>843</v>
          </cell>
        </row>
        <row r="587">
          <cell r="D587" t="str">
            <v>380218742</v>
          </cell>
          <cell r="E587">
            <v>128</v>
          </cell>
          <cell r="F587">
            <v>128</v>
          </cell>
        </row>
        <row r="588">
          <cell r="D588" t="str">
            <v>380228742</v>
          </cell>
          <cell r="E588">
            <v>39</v>
          </cell>
          <cell r="F588">
            <v>39</v>
          </cell>
        </row>
        <row r="589">
          <cell r="D589" t="str">
            <v>380238742</v>
          </cell>
          <cell r="E589">
            <v>684</v>
          </cell>
          <cell r="F589">
            <v>684</v>
          </cell>
        </row>
        <row r="590">
          <cell r="D590" t="str">
            <v>380248742</v>
          </cell>
          <cell r="E590">
            <v>0</v>
          </cell>
          <cell r="F590">
            <v>0</v>
          </cell>
        </row>
        <row r="591">
          <cell r="D591" t="str">
            <v>380258742</v>
          </cell>
          <cell r="E591">
            <v>466</v>
          </cell>
          <cell r="F591">
            <v>466</v>
          </cell>
        </row>
        <row r="592">
          <cell r="D592" t="str">
            <v>380268742</v>
          </cell>
          <cell r="E592">
            <v>373</v>
          </cell>
          <cell r="F592">
            <v>373</v>
          </cell>
        </row>
        <row r="593">
          <cell r="D593" t="str">
            <v>380278742</v>
          </cell>
          <cell r="E593">
            <v>451</v>
          </cell>
          <cell r="F593">
            <v>451</v>
          </cell>
        </row>
        <row r="594">
          <cell r="D594" t="str">
            <v>380288742</v>
          </cell>
          <cell r="E594">
            <v>85</v>
          </cell>
          <cell r="F594">
            <v>85</v>
          </cell>
        </row>
        <row r="595">
          <cell r="D595" t="str">
            <v>380298742</v>
          </cell>
          <cell r="E595">
            <v>240</v>
          </cell>
          <cell r="F595">
            <v>240</v>
          </cell>
        </row>
        <row r="596">
          <cell r="D596" t="str">
            <v>380308742</v>
          </cell>
          <cell r="E596">
            <v>1308</v>
          </cell>
          <cell r="F596">
            <v>1308</v>
          </cell>
        </row>
        <row r="597">
          <cell r="D597" t="str">
            <v>380318742</v>
          </cell>
          <cell r="E597">
            <v>0</v>
          </cell>
          <cell r="F597">
            <v>0</v>
          </cell>
        </row>
        <row r="598">
          <cell r="D598" t="str">
            <v>380328742</v>
          </cell>
          <cell r="E598">
            <v>1062</v>
          </cell>
          <cell r="F598">
            <v>1062</v>
          </cell>
        </row>
        <row r="599">
          <cell r="D599" t="str">
            <v>380338742</v>
          </cell>
          <cell r="E599">
            <v>924</v>
          </cell>
          <cell r="F599">
            <v>924</v>
          </cell>
        </row>
        <row r="600">
          <cell r="D600" t="str">
            <v>380348742</v>
          </cell>
          <cell r="E600">
            <v>839</v>
          </cell>
          <cell r="F600">
            <v>839</v>
          </cell>
        </row>
        <row r="601">
          <cell r="D601" t="str">
            <v>380358742</v>
          </cell>
          <cell r="E601">
            <v>231</v>
          </cell>
          <cell r="F601">
            <v>231</v>
          </cell>
        </row>
        <row r="602">
          <cell r="D602" t="str">
            <v>380368742</v>
          </cell>
          <cell r="E602">
            <v>82</v>
          </cell>
          <cell r="F602">
            <v>87</v>
          </cell>
        </row>
        <row r="603">
          <cell r="D603" t="str">
            <v>380378742</v>
          </cell>
          <cell r="E603">
            <v>1627</v>
          </cell>
          <cell r="F603">
            <v>1627</v>
          </cell>
        </row>
        <row r="604">
          <cell r="D604" t="str">
            <v>380388742</v>
          </cell>
          <cell r="E604">
            <v>0</v>
          </cell>
          <cell r="F604">
            <v>0</v>
          </cell>
        </row>
        <row r="605">
          <cell r="D605" t="str">
            <v>380398742</v>
          </cell>
          <cell r="E605">
            <v>1363</v>
          </cell>
          <cell r="F605">
            <v>1374</v>
          </cell>
        </row>
        <row r="606">
          <cell r="D606" t="str">
            <v>380408742</v>
          </cell>
          <cell r="E606">
            <v>1175</v>
          </cell>
          <cell r="F606">
            <v>1175</v>
          </cell>
        </row>
        <row r="607">
          <cell r="D607" t="str">
            <v>380418742</v>
          </cell>
          <cell r="E607">
            <v>1101</v>
          </cell>
          <cell r="F607">
            <v>1101</v>
          </cell>
        </row>
        <row r="608">
          <cell r="D608" t="str">
            <v>380428742</v>
          </cell>
          <cell r="E608">
            <v>241</v>
          </cell>
          <cell r="F608">
            <v>241</v>
          </cell>
        </row>
        <row r="609">
          <cell r="D609" t="str">
            <v>380438742</v>
          </cell>
          <cell r="E609">
            <v>704</v>
          </cell>
          <cell r="F609">
            <v>704</v>
          </cell>
        </row>
        <row r="610">
          <cell r="D610" t="str">
            <v>380448742</v>
          </cell>
          <cell r="E610">
            <v>1192</v>
          </cell>
          <cell r="F610">
            <v>1207</v>
          </cell>
        </row>
        <row r="611">
          <cell r="D611" t="str">
            <v>380458742</v>
          </cell>
          <cell r="E611">
            <v>0</v>
          </cell>
          <cell r="F611">
            <v>0</v>
          </cell>
        </row>
        <row r="612">
          <cell r="D612" t="str">
            <v>380468742</v>
          </cell>
          <cell r="E612">
            <v>1547</v>
          </cell>
          <cell r="F612">
            <v>1550</v>
          </cell>
        </row>
        <row r="613">
          <cell r="D613" t="str">
            <v>380188743</v>
          </cell>
          <cell r="E613">
            <v>2879</v>
          </cell>
          <cell r="F613">
            <v>2894</v>
          </cell>
        </row>
        <row r="614">
          <cell r="D614" t="str">
            <v>380198743</v>
          </cell>
          <cell r="E614">
            <v>2728</v>
          </cell>
          <cell r="F614">
            <v>2728</v>
          </cell>
        </row>
        <row r="615">
          <cell r="D615" t="str">
            <v>380208743</v>
          </cell>
          <cell r="E615">
            <v>2365</v>
          </cell>
          <cell r="F615">
            <v>2365</v>
          </cell>
        </row>
        <row r="616">
          <cell r="D616" t="str">
            <v>380218743</v>
          </cell>
          <cell r="E616">
            <v>502</v>
          </cell>
          <cell r="F616">
            <v>502</v>
          </cell>
        </row>
        <row r="617">
          <cell r="D617" t="str">
            <v>380228743</v>
          </cell>
          <cell r="E617">
            <v>501</v>
          </cell>
          <cell r="F617">
            <v>501</v>
          </cell>
        </row>
        <row r="618">
          <cell r="D618" t="str">
            <v>380238743</v>
          </cell>
          <cell r="E618">
            <v>3689</v>
          </cell>
          <cell r="F618">
            <v>3689</v>
          </cell>
        </row>
        <row r="619">
          <cell r="D619" t="str">
            <v>380248743</v>
          </cell>
          <cell r="E619">
            <v>0</v>
          </cell>
          <cell r="F619">
            <v>0</v>
          </cell>
        </row>
        <row r="620">
          <cell r="D620" t="str">
            <v>380258743</v>
          </cell>
          <cell r="E620">
            <v>1809</v>
          </cell>
          <cell r="F620">
            <v>1809</v>
          </cell>
        </row>
        <row r="621">
          <cell r="D621" t="str">
            <v>380268743</v>
          </cell>
          <cell r="E621">
            <v>1819</v>
          </cell>
          <cell r="F621">
            <v>1819</v>
          </cell>
        </row>
        <row r="622">
          <cell r="D622" t="str">
            <v>380278743</v>
          </cell>
          <cell r="E622">
            <v>1491</v>
          </cell>
          <cell r="F622">
            <v>1491</v>
          </cell>
        </row>
        <row r="623">
          <cell r="D623" t="str">
            <v>380288743</v>
          </cell>
          <cell r="E623">
            <v>590</v>
          </cell>
          <cell r="F623">
            <v>590</v>
          </cell>
        </row>
        <row r="624">
          <cell r="D624" t="str">
            <v>380298743</v>
          </cell>
          <cell r="E624">
            <v>499</v>
          </cell>
          <cell r="F624">
            <v>499</v>
          </cell>
        </row>
        <row r="625">
          <cell r="D625" t="str">
            <v>380308743</v>
          </cell>
          <cell r="E625">
            <v>3498</v>
          </cell>
          <cell r="F625">
            <v>3498</v>
          </cell>
        </row>
        <row r="626">
          <cell r="D626" t="str">
            <v>380318743</v>
          </cell>
          <cell r="E626">
            <v>0</v>
          </cell>
          <cell r="F626">
            <v>0</v>
          </cell>
        </row>
        <row r="627">
          <cell r="D627" t="str">
            <v>380328743</v>
          </cell>
          <cell r="E627">
            <v>1906</v>
          </cell>
          <cell r="F627">
            <v>1906</v>
          </cell>
        </row>
        <row r="628">
          <cell r="D628" t="str">
            <v>380338743</v>
          </cell>
          <cell r="E628">
            <v>2004</v>
          </cell>
          <cell r="F628">
            <v>2004</v>
          </cell>
        </row>
        <row r="629">
          <cell r="D629" t="str">
            <v>380348743</v>
          </cell>
          <cell r="E629">
            <v>1686</v>
          </cell>
          <cell r="F629">
            <v>1686</v>
          </cell>
        </row>
        <row r="630">
          <cell r="D630" t="str">
            <v>380358743</v>
          </cell>
          <cell r="E630">
            <v>622</v>
          </cell>
          <cell r="F630">
            <v>622</v>
          </cell>
        </row>
        <row r="631">
          <cell r="D631" t="str">
            <v>380368743</v>
          </cell>
          <cell r="E631">
            <v>582</v>
          </cell>
          <cell r="F631">
            <v>587</v>
          </cell>
        </row>
        <row r="632">
          <cell r="D632" t="str">
            <v>380378743</v>
          </cell>
          <cell r="E632">
            <v>7813</v>
          </cell>
          <cell r="F632">
            <v>7813</v>
          </cell>
        </row>
        <row r="633">
          <cell r="D633" t="str">
            <v>380388743</v>
          </cell>
          <cell r="E633">
            <v>0</v>
          </cell>
          <cell r="F633">
            <v>0</v>
          </cell>
        </row>
        <row r="634">
          <cell r="D634" t="str">
            <v>380398743</v>
          </cell>
          <cell r="E634">
            <v>4400</v>
          </cell>
          <cell r="F634">
            <v>4420</v>
          </cell>
        </row>
        <row r="635">
          <cell r="D635" t="str">
            <v>380408743</v>
          </cell>
          <cell r="E635">
            <v>4013</v>
          </cell>
          <cell r="F635">
            <v>4013</v>
          </cell>
        </row>
        <row r="636">
          <cell r="D636" t="str">
            <v>380418743</v>
          </cell>
          <cell r="E636">
            <v>3398</v>
          </cell>
          <cell r="F636">
            <v>3398</v>
          </cell>
        </row>
        <row r="637">
          <cell r="D637" t="str">
            <v>380428743</v>
          </cell>
          <cell r="E637">
            <v>669</v>
          </cell>
          <cell r="F637">
            <v>669</v>
          </cell>
        </row>
        <row r="638">
          <cell r="D638" t="str">
            <v>380438743</v>
          </cell>
          <cell r="E638">
            <v>900</v>
          </cell>
          <cell r="F638">
            <v>900</v>
          </cell>
        </row>
        <row r="639">
          <cell r="D639" t="str">
            <v>380448743</v>
          </cell>
          <cell r="E639">
            <v>4500</v>
          </cell>
          <cell r="F639">
            <v>4504</v>
          </cell>
        </row>
        <row r="640">
          <cell r="D640" t="str">
            <v>380458743</v>
          </cell>
          <cell r="E640">
            <v>0</v>
          </cell>
          <cell r="F640">
            <v>0</v>
          </cell>
        </row>
        <row r="641">
          <cell r="D641" t="str">
            <v>380468743</v>
          </cell>
          <cell r="E641">
            <v>2400</v>
          </cell>
          <cell r="F641">
            <v>2414</v>
          </cell>
        </row>
        <row r="642">
          <cell r="D642" t="str">
            <v>380188750</v>
          </cell>
          <cell r="E642">
            <v>240</v>
          </cell>
          <cell r="F642">
            <v>259</v>
          </cell>
        </row>
        <row r="643">
          <cell r="D643" t="str">
            <v>380198750</v>
          </cell>
          <cell r="E643">
            <v>289</v>
          </cell>
          <cell r="F643">
            <v>289</v>
          </cell>
        </row>
        <row r="644">
          <cell r="D644" t="str">
            <v>380208750</v>
          </cell>
          <cell r="E644">
            <v>330</v>
          </cell>
          <cell r="F644">
            <v>330</v>
          </cell>
        </row>
        <row r="645">
          <cell r="D645" t="str">
            <v>380218750</v>
          </cell>
          <cell r="E645">
            <v>482</v>
          </cell>
          <cell r="F645">
            <v>482</v>
          </cell>
        </row>
        <row r="646">
          <cell r="D646" t="str">
            <v>380228750</v>
          </cell>
          <cell r="E646">
            <v>0</v>
          </cell>
          <cell r="F646">
            <v>0</v>
          </cell>
        </row>
        <row r="647">
          <cell r="D647" t="str">
            <v>380238750</v>
          </cell>
          <cell r="E647">
            <v>335</v>
          </cell>
          <cell r="F647">
            <v>335</v>
          </cell>
        </row>
        <row r="648">
          <cell r="D648" t="str">
            <v>380248750</v>
          </cell>
          <cell r="E648">
            <v>0</v>
          </cell>
          <cell r="F648">
            <v>0</v>
          </cell>
        </row>
        <row r="649">
          <cell r="D649" t="str">
            <v>380258750</v>
          </cell>
          <cell r="E649">
            <v>285</v>
          </cell>
          <cell r="F649">
            <v>285</v>
          </cell>
        </row>
        <row r="650">
          <cell r="D650" t="str">
            <v>380268750</v>
          </cell>
          <cell r="E650">
            <v>278</v>
          </cell>
          <cell r="F650">
            <v>278</v>
          </cell>
        </row>
        <row r="651">
          <cell r="D651" t="str">
            <v>380278750</v>
          </cell>
          <cell r="E651">
            <v>288</v>
          </cell>
          <cell r="F651">
            <v>288</v>
          </cell>
        </row>
        <row r="652">
          <cell r="D652" t="str">
            <v>380288750</v>
          </cell>
          <cell r="E652">
            <v>504</v>
          </cell>
          <cell r="F652">
            <v>504</v>
          </cell>
        </row>
        <row r="653">
          <cell r="D653" t="str">
            <v>380298750</v>
          </cell>
          <cell r="E653">
            <v>0</v>
          </cell>
          <cell r="F653">
            <v>0</v>
          </cell>
        </row>
        <row r="654">
          <cell r="D654" t="str">
            <v>380308750</v>
          </cell>
          <cell r="E654">
            <v>400</v>
          </cell>
          <cell r="F654">
            <v>400</v>
          </cell>
        </row>
        <row r="655">
          <cell r="D655" t="str">
            <v>380318750</v>
          </cell>
          <cell r="E655">
            <v>0</v>
          </cell>
          <cell r="F655">
            <v>0</v>
          </cell>
        </row>
        <row r="656">
          <cell r="D656" t="str">
            <v>380328750</v>
          </cell>
          <cell r="E656">
            <v>276</v>
          </cell>
          <cell r="F656">
            <v>276</v>
          </cell>
        </row>
        <row r="657">
          <cell r="D657" t="str">
            <v>380338750</v>
          </cell>
          <cell r="E657">
            <v>175</v>
          </cell>
          <cell r="F657">
            <v>175</v>
          </cell>
        </row>
        <row r="658">
          <cell r="D658" t="str">
            <v>380348750</v>
          </cell>
          <cell r="E658">
            <v>46</v>
          </cell>
          <cell r="F658">
            <v>46</v>
          </cell>
        </row>
        <row r="659">
          <cell r="D659" t="str">
            <v>380358750</v>
          </cell>
          <cell r="E659">
            <v>865</v>
          </cell>
          <cell r="F659">
            <v>865</v>
          </cell>
        </row>
        <row r="660">
          <cell r="D660" t="str">
            <v>380368750</v>
          </cell>
          <cell r="E660">
            <v>0</v>
          </cell>
          <cell r="F660">
            <v>0</v>
          </cell>
        </row>
        <row r="661">
          <cell r="D661" t="str">
            <v>380378750</v>
          </cell>
          <cell r="E661">
            <v>279</v>
          </cell>
          <cell r="F661">
            <v>279</v>
          </cell>
        </row>
        <row r="662">
          <cell r="D662" t="str">
            <v>380388750</v>
          </cell>
          <cell r="E662">
            <v>0</v>
          </cell>
          <cell r="F662">
            <v>0</v>
          </cell>
        </row>
        <row r="663">
          <cell r="D663" t="str">
            <v>380398750</v>
          </cell>
          <cell r="E663">
            <v>490</v>
          </cell>
          <cell r="F663">
            <v>508</v>
          </cell>
        </row>
        <row r="664">
          <cell r="D664" t="str">
            <v>380408750</v>
          </cell>
          <cell r="E664">
            <v>257</v>
          </cell>
          <cell r="F664">
            <v>257</v>
          </cell>
        </row>
        <row r="665">
          <cell r="D665" t="str">
            <v>380418750</v>
          </cell>
          <cell r="E665">
            <v>365</v>
          </cell>
          <cell r="F665">
            <v>365</v>
          </cell>
        </row>
        <row r="666">
          <cell r="D666" t="str">
            <v>380428750</v>
          </cell>
          <cell r="E666">
            <v>463</v>
          </cell>
          <cell r="F666">
            <v>463</v>
          </cell>
        </row>
        <row r="667">
          <cell r="D667" t="str">
            <v>380438750</v>
          </cell>
          <cell r="E667">
            <v>0</v>
          </cell>
          <cell r="F667">
            <v>0</v>
          </cell>
        </row>
        <row r="668">
          <cell r="D668" t="str">
            <v>380448750</v>
          </cell>
          <cell r="E668">
            <v>424</v>
          </cell>
          <cell r="F668">
            <v>438</v>
          </cell>
        </row>
        <row r="669">
          <cell r="D669" t="str">
            <v>380458750</v>
          </cell>
          <cell r="E669">
            <v>0</v>
          </cell>
          <cell r="F669">
            <v>0</v>
          </cell>
        </row>
        <row r="670">
          <cell r="D670" t="str">
            <v>380468750</v>
          </cell>
          <cell r="E670">
            <v>200</v>
          </cell>
          <cell r="F670">
            <v>217</v>
          </cell>
        </row>
        <row r="671">
          <cell r="D671" t="str">
            <v>380188758</v>
          </cell>
          <cell r="E671">
            <v>616</v>
          </cell>
          <cell r="F671">
            <v>634</v>
          </cell>
        </row>
        <row r="672">
          <cell r="D672" t="str">
            <v>380198758</v>
          </cell>
          <cell r="E672">
            <v>485</v>
          </cell>
          <cell r="F672">
            <v>485</v>
          </cell>
        </row>
        <row r="673">
          <cell r="D673" t="str">
            <v>380208758</v>
          </cell>
          <cell r="E673">
            <v>398</v>
          </cell>
          <cell r="F673">
            <v>398</v>
          </cell>
        </row>
        <row r="674">
          <cell r="D674" t="str">
            <v>380218758</v>
          </cell>
          <cell r="E674">
            <v>274</v>
          </cell>
          <cell r="F674">
            <v>274</v>
          </cell>
        </row>
        <row r="675">
          <cell r="D675" t="str">
            <v>380228758</v>
          </cell>
          <cell r="E675">
            <v>434</v>
          </cell>
          <cell r="F675">
            <v>434</v>
          </cell>
        </row>
        <row r="676">
          <cell r="D676" t="str">
            <v>380238758</v>
          </cell>
          <cell r="E676">
            <v>844</v>
          </cell>
          <cell r="F676">
            <v>844</v>
          </cell>
        </row>
        <row r="677">
          <cell r="D677" t="str">
            <v>380248758</v>
          </cell>
          <cell r="E677">
            <v>0</v>
          </cell>
          <cell r="F677">
            <v>0</v>
          </cell>
        </row>
        <row r="678">
          <cell r="D678" t="str">
            <v>380258758</v>
          </cell>
          <cell r="E678">
            <v>458</v>
          </cell>
          <cell r="F678">
            <v>458</v>
          </cell>
        </row>
        <row r="679">
          <cell r="D679" t="str">
            <v>380268758</v>
          </cell>
          <cell r="E679">
            <v>452</v>
          </cell>
          <cell r="F679">
            <v>452</v>
          </cell>
        </row>
        <row r="680">
          <cell r="D680" t="str">
            <v>380278758</v>
          </cell>
          <cell r="E680">
            <v>454</v>
          </cell>
          <cell r="F680">
            <v>454</v>
          </cell>
        </row>
        <row r="681">
          <cell r="D681" t="str">
            <v>380288758</v>
          </cell>
          <cell r="E681">
            <v>446</v>
          </cell>
          <cell r="F681">
            <v>446</v>
          </cell>
        </row>
        <row r="682">
          <cell r="D682" t="str">
            <v>380298758</v>
          </cell>
          <cell r="E682">
            <v>434</v>
          </cell>
          <cell r="F682">
            <v>434</v>
          </cell>
        </row>
        <row r="683">
          <cell r="D683" t="str">
            <v>380308758</v>
          </cell>
          <cell r="E683">
            <v>845</v>
          </cell>
          <cell r="F683">
            <v>845</v>
          </cell>
        </row>
        <row r="684">
          <cell r="D684" t="str">
            <v>380318758</v>
          </cell>
          <cell r="E684">
            <v>0</v>
          </cell>
          <cell r="F684">
            <v>0</v>
          </cell>
        </row>
        <row r="685">
          <cell r="D685" t="str">
            <v>380328758</v>
          </cell>
          <cell r="E685">
            <v>515</v>
          </cell>
          <cell r="F685">
            <v>515</v>
          </cell>
        </row>
        <row r="686">
          <cell r="D686" t="str">
            <v>380338758</v>
          </cell>
          <cell r="E686">
            <v>439</v>
          </cell>
          <cell r="F686">
            <v>439</v>
          </cell>
        </row>
        <row r="687">
          <cell r="D687" t="str">
            <v>380348758</v>
          </cell>
          <cell r="E687">
            <v>479</v>
          </cell>
          <cell r="F687">
            <v>479</v>
          </cell>
        </row>
        <row r="688">
          <cell r="D688" t="str">
            <v>380358758</v>
          </cell>
          <cell r="E688">
            <v>409</v>
          </cell>
          <cell r="F688">
            <v>409</v>
          </cell>
        </row>
        <row r="689">
          <cell r="D689" t="str">
            <v>380368758</v>
          </cell>
          <cell r="E689">
            <v>395</v>
          </cell>
          <cell r="F689">
            <v>418</v>
          </cell>
        </row>
        <row r="690">
          <cell r="D690" t="str">
            <v>380378758</v>
          </cell>
          <cell r="E690">
            <v>884</v>
          </cell>
          <cell r="F690">
            <v>884</v>
          </cell>
        </row>
        <row r="691">
          <cell r="D691" t="str">
            <v>380388758</v>
          </cell>
          <cell r="E691">
            <v>0</v>
          </cell>
          <cell r="F691">
            <v>0</v>
          </cell>
        </row>
        <row r="692">
          <cell r="D692" t="str">
            <v>380398758</v>
          </cell>
          <cell r="E692">
            <v>568</v>
          </cell>
          <cell r="F692">
            <v>586</v>
          </cell>
        </row>
        <row r="693">
          <cell r="D693" t="str">
            <v>380408758</v>
          </cell>
          <cell r="E693">
            <v>505</v>
          </cell>
          <cell r="F693">
            <v>505</v>
          </cell>
        </row>
        <row r="694">
          <cell r="D694" t="str">
            <v>380418758</v>
          </cell>
          <cell r="E694">
            <v>462</v>
          </cell>
          <cell r="F694">
            <v>462</v>
          </cell>
        </row>
        <row r="695">
          <cell r="D695" t="str">
            <v>380428758</v>
          </cell>
          <cell r="E695">
            <v>505</v>
          </cell>
          <cell r="F695">
            <v>505</v>
          </cell>
        </row>
        <row r="696">
          <cell r="D696" t="str">
            <v>380438758</v>
          </cell>
          <cell r="E696">
            <v>431</v>
          </cell>
          <cell r="F696">
            <v>431</v>
          </cell>
        </row>
        <row r="697">
          <cell r="D697" t="str">
            <v>380448758</v>
          </cell>
          <cell r="E697">
            <v>886</v>
          </cell>
          <cell r="F697">
            <v>885</v>
          </cell>
        </row>
        <row r="698">
          <cell r="D698" t="str">
            <v>380458758</v>
          </cell>
          <cell r="E698">
            <v>0</v>
          </cell>
          <cell r="F698">
            <v>0</v>
          </cell>
        </row>
        <row r="699">
          <cell r="D699" t="str">
            <v>380468758</v>
          </cell>
          <cell r="E699">
            <v>523</v>
          </cell>
          <cell r="F699">
            <v>530</v>
          </cell>
        </row>
        <row r="700">
          <cell r="D700" t="str">
            <v>380188759</v>
          </cell>
          <cell r="E700">
            <v>0</v>
          </cell>
          <cell r="F700">
            <v>0</v>
          </cell>
        </row>
        <row r="701">
          <cell r="D701" t="str">
            <v>380198759</v>
          </cell>
          <cell r="E701">
            <v>0</v>
          </cell>
          <cell r="F701">
            <v>0</v>
          </cell>
        </row>
        <row r="702">
          <cell r="D702" t="str">
            <v>380208759</v>
          </cell>
          <cell r="E702">
            <v>0</v>
          </cell>
          <cell r="F702">
            <v>0</v>
          </cell>
        </row>
        <row r="703">
          <cell r="D703" t="str">
            <v>380218759</v>
          </cell>
          <cell r="E703">
            <v>0</v>
          </cell>
          <cell r="F703">
            <v>0</v>
          </cell>
        </row>
        <row r="704">
          <cell r="D704" t="str">
            <v>380228759</v>
          </cell>
          <cell r="E704">
            <v>0</v>
          </cell>
          <cell r="F704">
            <v>0</v>
          </cell>
        </row>
        <row r="705">
          <cell r="D705" t="str">
            <v>380238759</v>
          </cell>
          <cell r="E705">
            <v>0</v>
          </cell>
          <cell r="F705">
            <v>0</v>
          </cell>
        </row>
        <row r="706">
          <cell r="D706" t="str">
            <v>380248759</v>
          </cell>
          <cell r="E706">
            <v>0</v>
          </cell>
          <cell r="F706">
            <v>0</v>
          </cell>
        </row>
        <row r="707">
          <cell r="D707" t="str">
            <v>380258759</v>
          </cell>
          <cell r="E707">
            <v>0</v>
          </cell>
          <cell r="F707">
            <v>0</v>
          </cell>
        </row>
        <row r="708">
          <cell r="D708" t="str">
            <v>380268759</v>
          </cell>
          <cell r="E708">
            <v>0</v>
          </cell>
          <cell r="F708">
            <v>0</v>
          </cell>
        </row>
        <row r="709">
          <cell r="D709" t="str">
            <v>380278759</v>
          </cell>
          <cell r="E709">
            <v>0</v>
          </cell>
          <cell r="F709">
            <v>0</v>
          </cell>
        </row>
        <row r="710">
          <cell r="D710" t="str">
            <v>380288759</v>
          </cell>
          <cell r="E710">
            <v>0</v>
          </cell>
          <cell r="F710">
            <v>0</v>
          </cell>
        </row>
        <row r="711">
          <cell r="D711" t="str">
            <v>380298759</v>
          </cell>
          <cell r="E711">
            <v>0</v>
          </cell>
          <cell r="F711">
            <v>0</v>
          </cell>
        </row>
        <row r="712">
          <cell r="D712" t="str">
            <v>380308759</v>
          </cell>
          <cell r="E712">
            <v>0</v>
          </cell>
          <cell r="F712">
            <v>0</v>
          </cell>
        </row>
        <row r="713">
          <cell r="D713" t="str">
            <v>380318759</v>
          </cell>
          <cell r="E713">
            <v>0</v>
          </cell>
          <cell r="F713">
            <v>0</v>
          </cell>
        </row>
        <row r="714">
          <cell r="D714" t="str">
            <v>380328759</v>
          </cell>
          <cell r="E714">
            <v>0</v>
          </cell>
          <cell r="F714">
            <v>0</v>
          </cell>
        </row>
        <row r="715">
          <cell r="D715" t="str">
            <v>380338759</v>
          </cell>
          <cell r="E715">
            <v>0</v>
          </cell>
          <cell r="F715">
            <v>0</v>
          </cell>
        </row>
        <row r="716">
          <cell r="D716" t="str">
            <v>380348759</v>
          </cell>
          <cell r="E716">
            <v>0</v>
          </cell>
          <cell r="F716">
            <v>0</v>
          </cell>
        </row>
        <row r="717">
          <cell r="D717" t="str">
            <v>380358759</v>
          </cell>
          <cell r="E717">
            <v>0</v>
          </cell>
          <cell r="F717">
            <v>0</v>
          </cell>
        </row>
        <row r="718">
          <cell r="D718" t="str">
            <v>380368759</v>
          </cell>
          <cell r="E718">
            <v>0</v>
          </cell>
          <cell r="F718">
            <v>0</v>
          </cell>
        </row>
        <row r="719">
          <cell r="D719" t="str">
            <v>380378759</v>
          </cell>
          <cell r="E719">
            <v>0</v>
          </cell>
          <cell r="F719">
            <v>0</v>
          </cell>
        </row>
        <row r="720">
          <cell r="D720" t="str">
            <v>380388759</v>
          </cell>
          <cell r="E720">
            <v>0</v>
          </cell>
          <cell r="F720">
            <v>0</v>
          </cell>
        </row>
        <row r="721">
          <cell r="D721" t="str">
            <v>380398759</v>
          </cell>
          <cell r="E721">
            <v>0</v>
          </cell>
          <cell r="F721">
            <v>0</v>
          </cell>
        </row>
        <row r="722">
          <cell r="D722" t="str">
            <v>380408759</v>
          </cell>
          <cell r="E722">
            <v>0</v>
          </cell>
          <cell r="F722">
            <v>0</v>
          </cell>
        </row>
        <row r="723">
          <cell r="D723" t="str">
            <v>380418759</v>
          </cell>
          <cell r="E723">
            <v>0</v>
          </cell>
          <cell r="F723">
            <v>0</v>
          </cell>
        </row>
        <row r="724">
          <cell r="D724" t="str">
            <v>380428759</v>
          </cell>
          <cell r="E724">
            <v>0</v>
          </cell>
          <cell r="F724">
            <v>0</v>
          </cell>
        </row>
        <row r="725">
          <cell r="D725" t="str">
            <v>380438759</v>
          </cell>
          <cell r="E725">
            <v>0</v>
          </cell>
          <cell r="F725">
            <v>0</v>
          </cell>
        </row>
        <row r="726">
          <cell r="D726" t="str">
            <v>380448759</v>
          </cell>
          <cell r="E726">
            <v>0</v>
          </cell>
          <cell r="F726">
            <v>0</v>
          </cell>
        </row>
        <row r="727">
          <cell r="D727" t="str">
            <v>380458759</v>
          </cell>
          <cell r="E727">
            <v>0</v>
          </cell>
          <cell r="F727">
            <v>0</v>
          </cell>
        </row>
        <row r="728">
          <cell r="D728" t="str">
            <v>380468759</v>
          </cell>
          <cell r="E728">
            <v>0</v>
          </cell>
          <cell r="F728">
            <v>0</v>
          </cell>
        </row>
        <row r="729">
          <cell r="D729" t="str">
            <v>380188760</v>
          </cell>
          <cell r="E729">
            <v>672</v>
          </cell>
          <cell r="F729">
            <v>700</v>
          </cell>
        </row>
        <row r="730">
          <cell r="D730" t="str">
            <v>380198760</v>
          </cell>
          <cell r="E730">
            <v>595</v>
          </cell>
          <cell r="F730">
            <v>595</v>
          </cell>
        </row>
        <row r="731">
          <cell r="D731" t="str">
            <v>380208760</v>
          </cell>
          <cell r="E731">
            <v>648</v>
          </cell>
          <cell r="F731">
            <v>648</v>
          </cell>
        </row>
        <row r="732">
          <cell r="D732" t="str">
            <v>380218760</v>
          </cell>
          <cell r="E732">
            <v>771</v>
          </cell>
          <cell r="F732">
            <v>771</v>
          </cell>
        </row>
        <row r="733">
          <cell r="D733" t="str">
            <v>380228760</v>
          </cell>
          <cell r="E733">
            <v>545</v>
          </cell>
          <cell r="F733">
            <v>545</v>
          </cell>
        </row>
        <row r="734">
          <cell r="D734" t="str">
            <v>380238760</v>
          </cell>
          <cell r="E734">
            <v>1266</v>
          </cell>
          <cell r="F734">
            <v>1266</v>
          </cell>
        </row>
        <row r="735">
          <cell r="D735" t="str">
            <v>380248760</v>
          </cell>
          <cell r="E735">
            <v>0</v>
          </cell>
          <cell r="F735">
            <v>0</v>
          </cell>
        </row>
        <row r="736">
          <cell r="D736" t="str">
            <v>380258760</v>
          </cell>
          <cell r="E736">
            <v>635</v>
          </cell>
          <cell r="F736">
            <v>635</v>
          </cell>
        </row>
        <row r="737">
          <cell r="D737" t="str">
            <v>380268760</v>
          </cell>
          <cell r="E737">
            <v>713</v>
          </cell>
          <cell r="F737">
            <v>713</v>
          </cell>
        </row>
        <row r="738">
          <cell r="D738" t="str">
            <v>380278760</v>
          </cell>
          <cell r="E738">
            <v>688</v>
          </cell>
          <cell r="F738">
            <v>688</v>
          </cell>
        </row>
        <row r="739">
          <cell r="D739" t="str">
            <v>380288760</v>
          </cell>
          <cell r="E739">
            <v>710</v>
          </cell>
          <cell r="F739">
            <v>710</v>
          </cell>
        </row>
        <row r="740">
          <cell r="D740" t="str">
            <v>380298760</v>
          </cell>
          <cell r="E740">
            <v>615</v>
          </cell>
          <cell r="F740">
            <v>615</v>
          </cell>
        </row>
        <row r="741">
          <cell r="D741" t="str">
            <v>380308760</v>
          </cell>
          <cell r="E741">
            <v>1661</v>
          </cell>
          <cell r="F741">
            <v>1661</v>
          </cell>
        </row>
        <row r="742">
          <cell r="D742" t="str">
            <v>380318760</v>
          </cell>
          <cell r="E742">
            <v>0</v>
          </cell>
          <cell r="F742">
            <v>0</v>
          </cell>
        </row>
        <row r="743">
          <cell r="D743" t="str">
            <v>380328760</v>
          </cell>
          <cell r="E743">
            <v>1263</v>
          </cell>
          <cell r="F743">
            <v>1263</v>
          </cell>
        </row>
        <row r="744">
          <cell r="D744" t="str">
            <v>380338760</v>
          </cell>
          <cell r="E744">
            <v>815</v>
          </cell>
          <cell r="F744">
            <v>815</v>
          </cell>
        </row>
        <row r="745">
          <cell r="D745" t="str">
            <v>380348760</v>
          </cell>
          <cell r="E745">
            <v>635</v>
          </cell>
          <cell r="F745">
            <v>635</v>
          </cell>
        </row>
        <row r="746">
          <cell r="D746" t="str">
            <v>380358760</v>
          </cell>
          <cell r="E746">
            <v>475</v>
          </cell>
          <cell r="F746">
            <v>475</v>
          </cell>
        </row>
        <row r="747">
          <cell r="D747" t="str">
            <v>380368760</v>
          </cell>
          <cell r="E747">
            <v>467</v>
          </cell>
          <cell r="F747">
            <v>483</v>
          </cell>
        </row>
        <row r="748">
          <cell r="D748" t="str">
            <v>380378760</v>
          </cell>
          <cell r="E748">
            <v>959</v>
          </cell>
          <cell r="F748">
            <v>959</v>
          </cell>
        </row>
        <row r="749">
          <cell r="D749" t="str">
            <v>380388760</v>
          </cell>
          <cell r="E749">
            <v>0</v>
          </cell>
          <cell r="F749">
            <v>0</v>
          </cell>
        </row>
        <row r="750">
          <cell r="D750" t="str">
            <v>380398760</v>
          </cell>
          <cell r="E750">
            <v>663</v>
          </cell>
          <cell r="F750">
            <v>695</v>
          </cell>
        </row>
        <row r="751">
          <cell r="D751" t="str">
            <v>380408760</v>
          </cell>
          <cell r="E751">
            <v>544</v>
          </cell>
          <cell r="F751">
            <v>544</v>
          </cell>
        </row>
        <row r="752">
          <cell r="D752" t="str">
            <v>380418760</v>
          </cell>
          <cell r="E752">
            <v>404</v>
          </cell>
          <cell r="F752">
            <v>404</v>
          </cell>
        </row>
        <row r="753">
          <cell r="D753" t="str">
            <v>380428760</v>
          </cell>
          <cell r="E753">
            <v>442</v>
          </cell>
          <cell r="F753">
            <v>442</v>
          </cell>
        </row>
        <row r="754">
          <cell r="D754" t="str">
            <v>380438760</v>
          </cell>
          <cell r="E754">
            <v>556</v>
          </cell>
          <cell r="F754">
            <v>556</v>
          </cell>
        </row>
        <row r="755">
          <cell r="D755" t="str">
            <v>380448760</v>
          </cell>
          <cell r="E755">
            <v>955</v>
          </cell>
          <cell r="F755">
            <v>988</v>
          </cell>
        </row>
        <row r="756">
          <cell r="D756" t="str">
            <v>380458760</v>
          </cell>
          <cell r="E756">
            <v>0</v>
          </cell>
          <cell r="F756">
            <v>0</v>
          </cell>
        </row>
        <row r="757">
          <cell r="D757" t="str">
            <v>380468760</v>
          </cell>
          <cell r="E757">
            <v>541</v>
          </cell>
          <cell r="F757">
            <v>556</v>
          </cell>
        </row>
        <row r="758">
          <cell r="D758" t="str">
            <v>380188762</v>
          </cell>
          <cell r="E758">
            <v>5457</v>
          </cell>
          <cell r="F758">
            <v>5467</v>
          </cell>
        </row>
        <row r="759">
          <cell r="D759" t="str">
            <v>380198762</v>
          </cell>
          <cell r="E759">
            <v>4917</v>
          </cell>
          <cell r="F759">
            <v>4917</v>
          </cell>
        </row>
        <row r="760">
          <cell r="D760" t="str">
            <v>380208762</v>
          </cell>
          <cell r="E760">
            <v>4485</v>
          </cell>
          <cell r="F760">
            <v>4485</v>
          </cell>
        </row>
        <row r="761">
          <cell r="D761" t="str">
            <v>380218762</v>
          </cell>
          <cell r="E761">
            <v>4274</v>
          </cell>
          <cell r="F761">
            <v>4274</v>
          </cell>
        </row>
        <row r="762">
          <cell r="D762" t="str">
            <v>380228762</v>
          </cell>
          <cell r="E762">
            <v>4256</v>
          </cell>
          <cell r="F762">
            <v>4256</v>
          </cell>
        </row>
        <row r="763">
          <cell r="D763" t="str">
            <v>380238762</v>
          </cell>
          <cell r="E763">
            <v>7368</v>
          </cell>
          <cell r="F763">
            <v>7368</v>
          </cell>
        </row>
        <row r="764">
          <cell r="D764" t="str">
            <v>380248762</v>
          </cell>
          <cell r="E764">
            <v>0</v>
          </cell>
          <cell r="F764">
            <v>0</v>
          </cell>
        </row>
        <row r="765">
          <cell r="D765" t="str">
            <v>380258762</v>
          </cell>
          <cell r="E765">
            <v>4477</v>
          </cell>
          <cell r="F765">
            <v>4477</v>
          </cell>
        </row>
        <row r="766">
          <cell r="D766" t="str">
            <v>380268762</v>
          </cell>
          <cell r="E766">
            <v>4663</v>
          </cell>
          <cell r="F766">
            <v>4663</v>
          </cell>
        </row>
        <row r="767">
          <cell r="D767" t="str">
            <v>380278762</v>
          </cell>
          <cell r="E767">
            <v>4336</v>
          </cell>
          <cell r="F767">
            <v>4336</v>
          </cell>
        </row>
        <row r="768">
          <cell r="D768" t="str">
            <v>380288762</v>
          </cell>
          <cell r="E768">
            <v>3742</v>
          </cell>
          <cell r="F768">
            <v>3742</v>
          </cell>
        </row>
        <row r="769">
          <cell r="D769" t="str">
            <v>380298762</v>
          </cell>
          <cell r="E769">
            <v>4561</v>
          </cell>
          <cell r="F769">
            <v>4561</v>
          </cell>
        </row>
        <row r="770">
          <cell r="D770" t="str">
            <v>380308762</v>
          </cell>
          <cell r="E770">
            <v>7352</v>
          </cell>
          <cell r="F770">
            <v>7352</v>
          </cell>
        </row>
        <row r="771">
          <cell r="D771" t="str">
            <v>380318762</v>
          </cell>
          <cell r="E771">
            <v>0</v>
          </cell>
          <cell r="F771">
            <v>0</v>
          </cell>
        </row>
        <row r="772">
          <cell r="D772" t="str">
            <v>380328762</v>
          </cell>
          <cell r="E772">
            <v>5828</v>
          </cell>
          <cell r="F772">
            <v>5828</v>
          </cell>
        </row>
        <row r="773">
          <cell r="D773" t="str">
            <v>380338762</v>
          </cell>
          <cell r="E773">
            <v>5030</v>
          </cell>
          <cell r="F773">
            <v>5030</v>
          </cell>
        </row>
        <row r="774">
          <cell r="D774" t="str">
            <v>380348762</v>
          </cell>
          <cell r="E774">
            <v>3467</v>
          </cell>
          <cell r="F774">
            <v>3467</v>
          </cell>
        </row>
        <row r="775">
          <cell r="D775" t="str">
            <v>380358762</v>
          </cell>
          <cell r="E775">
            <v>3595</v>
          </cell>
          <cell r="F775">
            <v>3595</v>
          </cell>
        </row>
        <row r="776">
          <cell r="D776" t="str">
            <v>380368762</v>
          </cell>
          <cell r="E776">
            <v>4080</v>
          </cell>
          <cell r="F776">
            <v>4086</v>
          </cell>
        </row>
        <row r="777">
          <cell r="D777" t="str">
            <v>380378762</v>
          </cell>
          <cell r="E777">
            <v>7756</v>
          </cell>
          <cell r="F777">
            <v>7756</v>
          </cell>
        </row>
        <row r="778">
          <cell r="D778" t="str">
            <v>380388762</v>
          </cell>
          <cell r="E778">
            <v>0</v>
          </cell>
          <cell r="F778">
            <v>0</v>
          </cell>
        </row>
        <row r="779">
          <cell r="D779" t="str">
            <v>380398762</v>
          </cell>
          <cell r="E779">
            <v>5846</v>
          </cell>
          <cell r="F779">
            <v>5864</v>
          </cell>
        </row>
        <row r="780">
          <cell r="D780" t="str">
            <v>380408762</v>
          </cell>
          <cell r="E780">
            <v>4039</v>
          </cell>
          <cell r="F780">
            <v>4039</v>
          </cell>
        </row>
        <row r="781">
          <cell r="D781" t="str">
            <v>380418762</v>
          </cell>
          <cell r="E781">
            <v>4929</v>
          </cell>
          <cell r="F781">
            <v>4929</v>
          </cell>
        </row>
        <row r="782">
          <cell r="D782" t="str">
            <v>380428762</v>
          </cell>
          <cell r="E782">
            <v>4492</v>
          </cell>
          <cell r="F782">
            <v>4492</v>
          </cell>
        </row>
        <row r="783">
          <cell r="D783" t="str">
            <v>380438762</v>
          </cell>
          <cell r="E783">
            <v>3832</v>
          </cell>
          <cell r="F783">
            <v>3832</v>
          </cell>
        </row>
        <row r="784">
          <cell r="D784" t="str">
            <v>380448762</v>
          </cell>
          <cell r="E784">
            <v>5920</v>
          </cell>
          <cell r="F784">
            <v>5934</v>
          </cell>
        </row>
        <row r="785">
          <cell r="D785" t="str">
            <v>380458762</v>
          </cell>
          <cell r="E785">
            <v>0</v>
          </cell>
          <cell r="F785">
            <v>0</v>
          </cell>
        </row>
        <row r="786">
          <cell r="D786" t="str">
            <v>380468762</v>
          </cell>
          <cell r="E786">
            <v>0</v>
          </cell>
          <cell r="F786">
            <v>0</v>
          </cell>
        </row>
        <row r="787">
          <cell r="D787" t="str">
            <v>380188763</v>
          </cell>
          <cell r="E787">
            <v>5876</v>
          </cell>
          <cell r="F787">
            <v>5913</v>
          </cell>
        </row>
        <row r="788">
          <cell r="D788" t="str">
            <v>380198763</v>
          </cell>
          <cell r="E788">
            <v>4625</v>
          </cell>
          <cell r="F788">
            <v>4625</v>
          </cell>
        </row>
        <row r="789">
          <cell r="D789" t="str">
            <v>380208763</v>
          </cell>
          <cell r="E789">
            <v>4482</v>
          </cell>
          <cell r="F789">
            <v>4482</v>
          </cell>
        </row>
        <row r="790">
          <cell r="D790" t="str">
            <v>380218763</v>
          </cell>
          <cell r="E790">
            <v>3785</v>
          </cell>
          <cell r="F790">
            <v>3785</v>
          </cell>
        </row>
        <row r="791">
          <cell r="D791" t="str">
            <v>380228763</v>
          </cell>
          <cell r="E791">
            <v>4343</v>
          </cell>
          <cell r="F791">
            <v>4343</v>
          </cell>
        </row>
        <row r="792">
          <cell r="D792" t="str">
            <v>380238763</v>
          </cell>
          <cell r="E792">
            <v>7203</v>
          </cell>
          <cell r="F792">
            <v>7203</v>
          </cell>
        </row>
        <row r="793">
          <cell r="D793" t="str">
            <v>380248763</v>
          </cell>
          <cell r="E793">
            <v>0</v>
          </cell>
          <cell r="F793">
            <v>0</v>
          </cell>
        </row>
        <row r="794">
          <cell r="D794" t="str">
            <v>380258763</v>
          </cell>
          <cell r="E794">
            <v>4468</v>
          </cell>
          <cell r="F794">
            <v>4468</v>
          </cell>
        </row>
        <row r="795">
          <cell r="D795" t="str">
            <v>380268763</v>
          </cell>
          <cell r="E795">
            <v>4379</v>
          </cell>
          <cell r="F795">
            <v>4379</v>
          </cell>
        </row>
        <row r="796">
          <cell r="D796" t="str">
            <v>380278763</v>
          </cell>
          <cell r="E796">
            <v>4582</v>
          </cell>
          <cell r="F796">
            <v>4582</v>
          </cell>
        </row>
        <row r="797">
          <cell r="D797" t="str">
            <v>380288763</v>
          </cell>
          <cell r="E797">
            <v>4185</v>
          </cell>
          <cell r="F797">
            <v>4185</v>
          </cell>
        </row>
        <row r="798">
          <cell r="D798" t="str">
            <v>380298763</v>
          </cell>
          <cell r="E798">
            <v>4392</v>
          </cell>
          <cell r="F798">
            <v>4392</v>
          </cell>
        </row>
        <row r="799">
          <cell r="D799" t="str">
            <v>380308763</v>
          </cell>
          <cell r="E799">
            <v>7450</v>
          </cell>
          <cell r="F799">
            <v>7450</v>
          </cell>
        </row>
        <row r="800">
          <cell r="D800" t="str">
            <v>380318763</v>
          </cell>
          <cell r="E800">
            <v>0</v>
          </cell>
          <cell r="F800">
            <v>0</v>
          </cell>
        </row>
        <row r="801">
          <cell r="D801" t="str">
            <v>380328763</v>
          </cell>
          <cell r="E801">
            <v>6447</v>
          </cell>
          <cell r="F801">
            <v>6447</v>
          </cell>
        </row>
        <row r="802">
          <cell r="D802" t="str">
            <v>380338763</v>
          </cell>
          <cell r="E802">
            <v>5569</v>
          </cell>
          <cell r="F802">
            <v>5569</v>
          </cell>
        </row>
        <row r="803">
          <cell r="D803" t="str">
            <v>380348763</v>
          </cell>
          <cell r="E803">
            <v>3291</v>
          </cell>
          <cell r="F803">
            <v>3291</v>
          </cell>
        </row>
        <row r="804">
          <cell r="D804" t="str">
            <v>380358763</v>
          </cell>
          <cell r="E804">
            <v>3224</v>
          </cell>
          <cell r="F804">
            <v>3224</v>
          </cell>
        </row>
        <row r="805">
          <cell r="D805" t="str">
            <v>380368763</v>
          </cell>
          <cell r="E805">
            <v>4005</v>
          </cell>
          <cell r="F805">
            <v>4005</v>
          </cell>
        </row>
        <row r="806">
          <cell r="D806" t="str">
            <v>380378763</v>
          </cell>
          <cell r="E806">
            <v>7430</v>
          </cell>
          <cell r="F806">
            <v>7430</v>
          </cell>
        </row>
        <row r="807">
          <cell r="D807" t="str">
            <v>380388763</v>
          </cell>
          <cell r="E807">
            <v>0</v>
          </cell>
          <cell r="F807">
            <v>0</v>
          </cell>
        </row>
        <row r="808">
          <cell r="D808" t="str">
            <v>380398763</v>
          </cell>
          <cell r="E808">
            <v>5967</v>
          </cell>
          <cell r="F808">
            <v>5961</v>
          </cell>
        </row>
        <row r="809">
          <cell r="D809" t="str">
            <v>380408763</v>
          </cell>
          <cell r="E809">
            <v>4097</v>
          </cell>
          <cell r="F809">
            <v>4086</v>
          </cell>
        </row>
        <row r="810">
          <cell r="D810" t="str">
            <v>380418763</v>
          </cell>
          <cell r="E810">
            <v>5007</v>
          </cell>
          <cell r="F810">
            <v>5007</v>
          </cell>
        </row>
        <row r="811">
          <cell r="D811" t="str">
            <v>380428763</v>
          </cell>
          <cell r="E811">
            <v>3971</v>
          </cell>
          <cell r="F811">
            <v>3971</v>
          </cell>
        </row>
        <row r="812">
          <cell r="D812" t="str">
            <v>380438763</v>
          </cell>
          <cell r="E812">
            <v>3700</v>
          </cell>
          <cell r="F812">
            <v>3700</v>
          </cell>
        </row>
        <row r="813">
          <cell r="D813" t="str">
            <v>380448763</v>
          </cell>
          <cell r="E813">
            <v>5342</v>
          </cell>
          <cell r="F813">
            <v>5351</v>
          </cell>
        </row>
        <row r="814">
          <cell r="D814" t="str">
            <v>380458763</v>
          </cell>
          <cell r="E814">
            <v>0</v>
          </cell>
          <cell r="F814">
            <v>0</v>
          </cell>
        </row>
        <row r="815">
          <cell r="D815" t="str">
            <v>380468763</v>
          </cell>
          <cell r="E815">
            <v>0</v>
          </cell>
          <cell r="F815">
            <v>0</v>
          </cell>
        </row>
        <row r="816">
          <cell r="D816" t="str">
            <v>380188772</v>
          </cell>
          <cell r="E816">
            <v>0</v>
          </cell>
          <cell r="F816">
            <v>0</v>
          </cell>
        </row>
        <row r="817">
          <cell r="D817" t="str">
            <v>380198772</v>
          </cell>
          <cell r="E817">
            <v>0</v>
          </cell>
          <cell r="F817">
            <v>0</v>
          </cell>
        </row>
        <row r="818">
          <cell r="D818" t="str">
            <v>380208772</v>
          </cell>
          <cell r="E818">
            <v>0</v>
          </cell>
          <cell r="F818">
            <v>0</v>
          </cell>
        </row>
        <row r="819">
          <cell r="D819" t="str">
            <v>380218772</v>
          </cell>
          <cell r="E819">
            <v>0</v>
          </cell>
          <cell r="F819">
            <v>0</v>
          </cell>
        </row>
        <row r="820">
          <cell r="D820" t="str">
            <v>380228772</v>
          </cell>
          <cell r="E820">
            <v>0</v>
          </cell>
          <cell r="F820">
            <v>0</v>
          </cell>
        </row>
        <row r="821">
          <cell r="D821" t="str">
            <v>380238772</v>
          </cell>
          <cell r="E821">
            <v>0</v>
          </cell>
          <cell r="F821">
            <v>0</v>
          </cell>
        </row>
        <row r="822">
          <cell r="D822" t="str">
            <v>380248772</v>
          </cell>
          <cell r="E822">
            <v>0</v>
          </cell>
          <cell r="F822">
            <v>0</v>
          </cell>
        </row>
        <row r="823">
          <cell r="D823" t="str">
            <v>380258772</v>
          </cell>
          <cell r="E823">
            <v>430</v>
          </cell>
          <cell r="F823">
            <v>430</v>
          </cell>
        </row>
        <row r="824">
          <cell r="D824" t="str">
            <v>380268772</v>
          </cell>
          <cell r="E824">
            <v>255</v>
          </cell>
          <cell r="F824">
            <v>255</v>
          </cell>
        </row>
        <row r="825">
          <cell r="D825" t="str">
            <v>380278772</v>
          </cell>
          <cell r="E825">
            <v>70</v>
          </cell>
          <cell r="F825">
            <v>70</v>
          </cell>
        </row>
        <row r="826">
          <cell r="D826" t="str">
            <v>380288772</v>
          </cell>
          <cell r="E826">
            <v>0</v>
          </cell>
          <cell r="F826">
            <v>0</v>
          </cell>
        </row>
        <row r="827">
          <cell r="D827" t="str">
            <v>380298772</v>
          </cell>
          <cell r="E827">
            <v>0</v>
          </cell>
          <cell r="F827">
            <v>0</v>
          </cell>
        </row>
        <row r="828">
          <cell r="D828" t="str">
            <v>380308772</v>
          </cell>
          <cell r="E828">
            <v>0</v>
          </cell>
          <cell r="F828">
            <v>0</v>
          </cell>
        </row>
        <row r="829">
          <cell r="D829" t="str">
            <v>380318772</v>
          </cell>
          <cell r="E829">
            <v>0</v>
          </cell>
          <cell r="F829">
            <v>0</v>
          </cell>
        </row>
        <row r="830">
          <cell r="D830" t="str">
            <v>380328772</v>
          </cell>
          <cell r="E830">
            <v>0</v>
          </cell>
          <cell r="F830">
            <v>0</v>
          </cell>
        </row>
        <row r="831">
          <cell r="D831" t="str">
            <v>380338772</v>
          </cell>
          <cell r="E831">
            <v>0</v>
          </cell>
          <cell r="F831">
            <v>0</v>
          </cell>
        </row>
        <row r="832">
          <cell r="D832" t="str">
            <v>380348772</v>
          </cell>
          <cell r="E832">
            <v>0</v>
          </cell>
          <cell r="F832">
            <v>0</v>
          </cell>
        </row>
        <row r="833">
          <cell r="D833" t="str">
            <v>380358772</v>
          </cell>
          <cell r="E833">
            <v>0</v>
          </cell>
          <cell r="F833">
            <v>0</v>
          </cell>
        </row>
        <row r="834">
          <cell r="D834" t="str">
            <v>380368772</v>
          </cell>
          <cell r="E834">
            <v>0</v>
          </cell>
          <cell r="F834">
            <v>0</v>
          </cell>
        </row>
        <row r="835">
          <cell r="D835" t="str">
            <v>380378772</v>
          </cell>
          <cell r="E835">
            <v>130</v>
          </cell>
          <cell r="F835">
            <v>130</v>
          </cell>
        </row>
        <row r="836">
          <cell r="D836" t="str">
            <v>380388772</v>
          </cell>
          <cell r="E836">
            <v>0</v>
          </cell>
          <cell r="F836">
            <v>0</v>
          </cell>
        </row>
        <row r="837">
          <cell r="D837" t="str">
            <v>380398772</v>
          </cell>
          <cell r="E837">
            <v>0</v>
          </cell>
          <cell r="F837">
            <v>0</v>
          </cell>
        </row>
        <row r="838">
          <cell r="D838" t="str">
            <v>380408772</v>
          </cell>
          <cell r="E838">
            <v>103</v>
          </cell>
          <cell r="F838">
            <v>99</v>
          </cell>
        </row>
        <row r="839">
          <cell r="D839" t="str">
            <v>380418772</v>
          </cell>
          <cell r="E839">
            <v>373</v>
          </cell>
          <cell r="F839">
            <v>373</v>
          </cell>
        </row>
        <row r="840">
          <cell r="D840" t="str">
            <v>380428772</v>
          </cell>
          <cell r="E840">
            <v>153</v>
          </cell>
          <cell r="F840">
            <v>153</v>
          </cell>
        </row>
        <row r="841">
          <cell r="D841" t="str">
            <v>380438772</v>
          </cell>
          <cell r="E841">
            <v>166</v>
          </cell>
          <cell r="F841">
            <v>166</v>
          </cell>
        </row>
        <row r="842">
          <cell r="D842" t="str">
            <v>380448772</v>
          </cell>
          <cell r="E842">
            <v>516</v>
          </cell>
          <cell r="F842">
            <v>519</v>
          </cell>
        </row>
        <row r="843">
          <cell r="D843" t="str">
            <v>380458772</v>
          </cell>
          <cell r="E843">
            <v>0</v>
          </cell>
          <cell r="F843">
            <v>0</v>
          </cell>
        </row>
        <row r="844">
          <cell r="D844" t="str">
            <v>380468772</v>
          </cell>
          <cell r="E844">
            <v>0</v>
          </cell>
          <cell r="F844">
            <v>0</v>
          </cell>
        </row>
        <row r="845">
          <cell r="D845" t="str">
            <v>380188773</v>
          </cell>
          <cell r="E845">
            <v>0</v>
          </cell>
          <cell r="F845">
            <v>0</v>
          </cell>
        </row>
        <row r="846">
          <cell r="D846" t="str">
            <v>380198773</v>
          </cell>
          <cell r="E846">
            <v>0</v>
          </cell>
          <cell r="F846">
            <v>0</v>
          </cell>
        </row>
        <row r="847">
          <cell r="D847" t="str">
            <v>380208773</v>
          </cell>
          <cell r="E847">
            <v>0</v>
          </cell>
          <cell r="F847">
            <v>0</v>
          </cell>
        </row>
        <row r="848">
          <cell r="D848" t="str">
            <v>380218773</v>
          </cell>
          <cell r="E848">
            <v>0</v>
          </cell>
          <cell r="F848">
            <v>0</v>
          </cell>
        </row>
        <row r="849">
          <cell r="D849" t="str">
            <v>380228773</v>
          </cell>
          <cell r="E849">
            <v>0</v>
          </cell>
          <cell r="F849">
            <v>0</v>
          </cell>
        </row>
        <row r="850">
          <cell r="D850" t="str">
            <v>380238773</v>
          </cell>
          <cell r="E850">
            <v>0</v>
          </cell>
          <cell r="F850">
            <v>0</v>
          </cell>
        </row>
        <row r="851">
          <cell r="D851" t="str">
            <v>380248773</v>
          </cell>
          <cell r="E851">
            <v>0</v>
          </cell>
          <cell r="F851">
            <v>0</v>
          </cell>
        </row>
        <row r="852">
          <cell r="D852" t="str">
            <v>380258773</v>
          </cell>
          <cell r="E852">
            <v>415</v>
          </cell>
          <cell r="F852">
            <v>415</v>
          </cell>
        </row>
        <row r="853">
          <cell r="D853" t="str">
            <v>380268773</v>
          </cell>
          <cell r="E853">
            <v>259</v>
          </cell>
          <cell r="F853">
            <v>259</v>
          </cell>
        </row>
        <row r="854">
          <cell r="D854" t="str">
            <v>380278773</v>
          </cell>
          <cell r="E854">
            <v>70</v>
          </cell>
          <cell r="F854">
            <v>70</v>
          </cell>
        </row>
        <row r="855">
          <cell r="D855" t="str">
            <v>380288773</v>
          </cell>
          <cell r="E855">
            <v>0</v>
          </cell>
          <cell r="F855">
            <v>0</v>
          </cell>
        </row>
        <row r="856">
          <cell r="D856" t="str">
            <v>380298773</v>
          </cell>
          <cell r="E856">
            <v>0</v>
          </cell>
          <cell r="F856">
            <v>0</v>
          </cell>
        </row>
        <row r="857">
          <cell r="D857" t="str">
            <v>380308773</v>
          </cell>
          <cell r="E857">
            <v>0</v>
          </cell>
          <cell r="F857">
            <v>0</v>
          </cell>
        </row>
        <row r="858">
          <cell r="D858" t="str">
            <v>380318773</v>
          </cell>
          <cell r="E858">
            <v>0</v>
          </cell>
          <cell r="F858">
            <v>0</v>
          </cell>
        </row>
        <row r="859">
          <cell r="D859" t="str">
            <v>380328773</v>
          </cell>
          <cell r="E859">
            <v>0</v>
          </cell>
          <cell r="F859">
            <v>0</v>
          </cell>
        </row>
        <row r="860">
          <cell r="D860" t="str">
            <v>380338773</v>
          </cell>
          <cell r="E860">
            <v>0</v>
          </cell>
          <cell r="F860">
            <v>0</v>
          </cell>
        </row>
        <row r="861">
          <cell r="D861" t="str">
            <v>380348773</v>
          </cell>
          <cell r="E861">
            <v>0</v>
          </cell>
          <cell r="F861">
            <v>0</v>
          </cell>
        </row>
        <row r="862">
          <cell r="D862" t="str">
            <v>380358773</v>
          </cell>
          <cell r="E862">
            <v>0</v>
          </cell>
          <cell r="F862">
            <v>0</v>
          </cell>
        </row>
        <row r="863">
          <cell r="D863" t="str">
            <v>380368773</v>
          </cell>
          <cell r="E863">
            <v>0</v>
          </cell>
          <cell r="F863">
            <v>0</v>
          </cell>
        </row>
        <row r="864">
          <cell r="D864" t="str">
            <v>380378773</v>
          </cell>
          <cell r="E864">
            <v>3453</v>
          </cell>
          <cell r="F864">
            <v>3453</v>
          </cell>
        </row>
        <row r="865">
          <cell r="D865" t="str">
            <v>380388773</v>
          </cell>
          <cell r="E865">
            <v>0</v>
          </cell>
          <cell r="F865">
            <v>0</v>
          </cell>
        </row>
        <row r="866">
          <cell r="D866" t="str">
            <v>380398773</v>
          </cell>
          <cell r="E866">
            <v>1833</v>
          </cell>
          <cell r="F866">
            <v>1845</v>
          </cell>
        </row>
        <row r="867">
          <cell r="D867" t="str">
            <v>380408773</v>
          </cell>
          <cell r="E867">
            <v>1875</v>
          </cell>
          <cell r="F867">
            <v>1875</v>
          </cell>
        </row>
        <row r="868">
          <cell r="D868" t="str">
            <v>380418773</v>
          </cell>
          <cell r="E868">
            <v>1915</v>
          </cell>
          <cell r="F868">
            <v>1915</v>
          </cell>
        </row>
        <row r="869">
          <cell r="D869" t="str">
            <v>380428773</v>
          </cell>
          <cell r="E869">
            <v>149</v>
          </cell>
          <cell r="F869">
            <v>149</v>
          </cell>
        </row>
        <row r="870">
          <cell r="D870" t="str">
            <v>380438773</v>
          </cell>
          <cell r="E870">
            <v>197</v>
          </cell>
          <cell r="F870">
            <v>197</v>
          </cell>
        </row>
        <row r="871">
          <cell r="D871" t="str">
            <v>380448773</v>
          </cell>
          <cell r="E871">
            <v>468</v>
          </cell>
          <cell r="F871">
            <v>478</v>
          </cell>
        </row>
        <row r="872">
          <cell r="D872" t="str">
            <v>380458773</v>
          </cell>
          <cell r="E872">
            <v>0</v>
          </cell>
          <cell r="F872">
            <v>0</v>
          </cell>
        </row>
        <row r="873">
          <cell r="D873" t="str">
            <v>380468773</v>
          </cell>
          <cell r="E873">
            <v>0</v>
          </cell>
          <cell r="F873">
            <v>0</v>
          </cell>
        </row>
        <row r="874">
          <cell r="D874" t="str">
            <v>380188776</v>
          </cell>
          <cell r="E874">
            <v>348</v>
          </cell>
          <cell r="F874">
            <v>370</v>
          </cell>
        </row>
        <row r="875">
          <cell r="D875" t="str">
            <v>380198776</v>
          </cell>
          <cell r="E875">
            <v>375</v>
          </cell>
          <cell r="F875">
            <v>375</v>
          </cell>
        </row>
        <row r="876">
          <cell r="D876" t="str">
            <v>380208776</v>
          </cell>
          <cell r="E876">
            <v>266</v>
          </cell>
          <cell r="F876">
            <v>266</v>
          </cell>
        </row>
        <row r="877">
          <cell r="D877" t="str">
            <v>380218776</v>
          </cell>
          <cell r="E877">
            <v>234</v>
          </cell>
          <cell r="F877">
            <v>234</v>
          </cell>
        </row>
        <row r="878">
          <cell r="D878" t="str">
            <v>380228776</v>
          </cell>
          <cell r="E878">
            <v>302</v>
          </cell>
          <cell r="F878">
            <v>302</v>
          </cell>
        </row>
        <row r="879">
          <cell r="D879" t="str">
            <v>380238776</v>
          </cell>
          <cell r="E879">
            <v>640</v>
          </cell>
          <cell r="F879">
            <v>640</v>
          </cell>
        </row>
        <row r="880">
          <cell r="D880" t="str">
            <v>380248776</v>
          </cell>
          <cell r="E880">
            <v>0</v>
          </cell>
          <cell r="F880">
            <v>0</v>
          </cell>
        </row>
        <row r="881">
          <cell r="D881" t="str">
            <v>380258776</v>
          </cell>
          <cell r="E881">
            <v>820</v>
          </cell>
          <cell r="F881">
            <v>820</v>
          </cell>
        </row>
        <row r="882">
          <cell r="D882" t="str">
            <v>380268776</v>
          </cell>
          <cell r="E882">
            <v>352</v>
          </cell>
          <cell r="F882">
            <v>352</v>
          </cell>
        </row>
        <row r="883">
          <cell r="D883" t="str">
            <v>380278776</v>
          </cell>
          <cell r="E883">
            <v>297</v>
          </cell>
          <cell r="F883">
            <v>297</v>
          </cell>
        </row>
        <row r="884">
          <cell r="D884" t="str">
            <v>380288776</v>
          </cell>
          <cell r="E884">
            <v>283</v>
          </cell>
          <cell r="F884">
            <v>283</v>
          </cell>
        </row>
        <row r="885">
          <cell r="D885" t="str">
            <v>380298776</v>
          </cell>
          <cell r="E885">
            <v>412</v>
          </cell>
          <cell r="F885">
            <v>412</v>
          </cell>
        </row>
        <row r="886">
          <cell r="D886" t="str">
            <v>380308776</v>
          </cell>
          <cell r="E886">
            <v>972</v>
          </cell>
          <cell r="F886">
            <v>972</v>
          </cell>
        </row>
        <row r="887">
          <cell r="D887" t="str">
            <v>380318776</v>
          </cell>
          <cell r="E887">
            <v>0</v>
          </cell>
          <cell r="F887">
            <v>0</v>
          </cell>
        </row>
        <row r="888">
          <cell r="D888" t="str">
            <v>380328776</v>
          </cell>
          <cell r="E888">
            <v>809</v>
          </cell>
          <cell r="F888">
            <v>809</v>
          </cell>
        </row>
        <row r="889">
          <cell r="D889" t="str">
            <v>380338776</v>
          </cell>
          <cell r="E889">
            <v>465</v>
          </cell>
          <cell r="F889">
            <v>465</v>
          </cell>
        </row>
        <row r="890">
          <cell r="D890" t="str">
            <v>380348776</v>
          </cell>
          <cell r="E890">
            <v>493</v>
          </cell>
          <cell r="F890">
            <v>493</v>
          </cell>
        </row>
        <row r="891">
          <cell r="D891" t="str">
            <v>380358776</v>
          </cell>
          <cell r="E891">
            <v>298</v>
          </cell>
          <cell r="F891">
            <v>298</v>
          </cell>
        </row>
        <row r="892">
          <cell r="D892" t="str">
            <v>380368776</v>
          </cell>
          <cell r="E892">
            <v>433</v>
          </cell>
          <cell r="F892">
            <v>451</v>
          </cell>
        </row>
        <row r="893">
          <cell r="D893" t="str">
            <v>380378776</v>
          </cell>
          <cell r="E893">
            <v>952</v>
          </cell>
          <cell r="F893">
            <v>952</v>
          </cell>
        </row>
        <row r="894">
          <cell r="D894" t="str">
            <v>380388776</v>
          </cell>
          <cell r="E894">
            <v>0</v>
          </cell>
          <cell r="F894">
            <v>0</v>
          </cell>
        </row>
        <row r="895">
          <cell r="D895" t="str">
            <v>380398776</v>
          </cell>
          <cell r="E895">
            <v>366</v>
          </cell>
          <cell r="F895">
            <v>384</v>
          </cell>
        </row>
        <row r="896">
          <cell r="D896" t="str">
            <v>380408776</v>
          </cell>
          <cell r="E896">
            <v>469</v>
          </cell>
          <cell r="F896">
            <v>469</v>
          </cell>
        </row>
        <row r="897">
          <cell r="D897" t="str">
            <v>380418776</v>
          </cell>
          <cell r="E897">
            <v>456</v>
          </cell>
          <cell r="F897">
            <v>456</v>
          </cell>
        </row>
        <row r="898">
          <cell r="D898" t="str">
            <v>380428776</v>
          </cell>
          <cell r="E898">
            <v>482</v>
          </cell>
          <cell r="F898">
            <v>482</v>
          </cell>
        </row>
        <row r="899">
          <cell r="D899" t="str">
            <v>380438776</v>
          </cell>
          <cell r="E899">
            <v>284</v>
          </cell>
          <cell r="F899">
            <v>284</v>
          </cell>
        </row>
        <row r="900">
          <cell r="D900" t="str">
            <v>380448776</v>
          </cell>
          <cell r="E900">
            <v>369</v>
          </cell>
          <cell r="F900">
            <v>387</v>
          </cell>
        </row>
        <row r="901">
          <cell r="D901" t="str">
            <v>380458776</v>
          </cell>
          <cell r="E901">
            <v>0</v>
          </cell>
          <cell r="F901">
            <v>0</v>
          </cell>
        </row>
        <row r="902">
          <cell r="D902" t="str">
            <v>380468776</v>
          </cell>
          <cell r="E902">
            <v>0</v>
          </cell>
          <cell r="F902">
            <v>0</v>
          </cell>
        </row>
        <row r="903">
          <cell r="D903" t="str">
            <v>380458777</v>
          </cell>
          <cell r="E903">
            <v>291</v>
          </cell>
          <cell r="F903">
            <v>291</v>
          </cell>
        </row>
        <row r="904">
          <cell r="D904" t="str">
            <v>380468777</v>
          </cell>
          <cell r="E904">
            <v>574</v>
          </cell>
          <cell r="F904">
            <v>574</v>
          </cell>
        </row>
        <row r="905">
          <cell r="D905" t="str">
            <v>380188786</v>
          </cell>
          <cell r="E905">
            <v>567</v>
          </cell>
          <cell r="F905">
            <v>581</v>
          </cell>
        </row>
        <row r="906">
          <cell r="D906" t="str">
            <v>380198786</v>
          </cell>
          <cell r="E906">
            <v>642</v>
          </cell>
          <cell r="F906">
            <v>642</v>
          </cell>
        </row>
        <row r="907">
          <cell r="D907" t="str">
            <v>380208786</v>
          </cell>
          <cell r="E907">
            <v>510</v>
          </cell>
          <cell r="F907">
            <v>510</v>
          </cell>
        </row>
        <row r="908">
          <cell r="D908" t="str">
            <v>380218786</v>
          </cell>
          <cell r="E908">
            <v>417</v>
          </cell>
          <cell r="F908">
            <v>417</v>
          </cell>
        </row>
        <row r="909">
          <cell r="D909" t="str">
            <v>380228786</v>
          </cell>
          <cell r="E909">
            <v>444</v>
          </cell>
          <cell r="F909">
            <v>444</v>
          </cell>
        </row>
        <row r="910">
          <cell r="D910" t="str">
            <v>380238786</v>
          </cell>
          <cell r="E910">
            <v>1038</v>
          </cell>
          <cell r="F910">
            <v>1038</v>
          </cell>
        </row>
        <row r="911">
          <cell r="D911" t="str">
            <v>380248786</v>
          </cell>
          <cell r="E911">
            <v>0</v>
          </cell>
          <cell r="F911">
            <v>0</v>
          </cell>
        </row>
        <row r="912">
          <cell r="D912" t="str">
            <v>380258786</v>
          </cell>
          <cell r="E912">
            <v>357</v>
          </cell>
          <cell r="F912">
            <v>357</v>
          </cell>
        </row>
        <row r="913">
          <cell r="D913" t="str">
            <v>380268786</v>
          </cell>
          <cell r="E913">
            <v>460</v>
          </cell>
          <cell r="F913">
            <v>460</v>
          </cell>
        </row>
        <row r="914">
          <cell r="D914" t="str">
            <v>380278786</v>
          </cell>
          <cell r="E914">
            <v>407</v>
          </cell>
          <cell r="F914">
            <v>407</v>
          </cell>
        </row>
        <row r="915">
          <cell r="D915" t="str">
            <v>380288786</v>
          </cell>
          <cell r="E915">
            <v>493</v>
          </cell>
          <cell r="F915">
            <v>493</v>
          </cell>
        </row>
        <row r="916">
          <cell r="D916" t="str">
            <v>380298786</v>
          </cell>
          <cell r="E916">
            <v>479</v>
          </cell>
          <cell r="F916">
            <v>479</v>
          </cell>
        </row>
        <row r="917">
          <cell r="D917" t="str">
            <v>380308786</v>
          </cell>
          <cell r="E917">
            <v>842</v>
          </cell>
          <cell r="F917">
            <v>842</v>
          </cell>
        </row>
        <row r="918">
          <cell r="D918" t="str">
            <v>380318786</v>
          </cell>
          <cell r="E918">
            <v>0</v>
          </cell>
          <cell r="F918">
            <v>0</v>
          </cell>
        </row>
        <row r="919">
          <cell r="D919" t="str">
            <v>380328786</v>
          </cell>
          <cell r="E919">
            <v>439</v>
          </cell>
          <cell r="F919">
            <v>439</v>
          </cell>
        </row>
        <row r="920">
          <cell r="D920" t="str">
            <v>380338786</v>
          </cell>
          <cell r="E920">
            <v>331</v>
          </cell>
          <cell r="F920">
            <v>331</v>
          </cell>
        </row>
        <row r="921">
          <cell r="D921" t="str">
            <v>380348786</v>
          </cell>
          <cell r="E921">
            <v>445</v>
          </cell>
          <cell r="F921">
            <v>445</v>
          </cell>
        </row>
        <row r="922">
          <cell r="D922" t="str">
            <v>380358786</v>
          </cell>
          <cell r="E922">
            <v>453</v>
          </cell>
          <cell r="F922">
            <v>453</v>
          </cell>
        </row>
        <row r="923">
          <cell r="D923" t="str">
            <v>380368786</v>
          </cell>
          <cell r="E923">
            <v>424</v>
          </cell>
          <cell r="F923">
            <v>439</v>
          </cell>
        </row>
        <row r="924">
          <cell r="D924" t="str">
            <v>380378786</v>
          </cell>
          <cell r="E924">
            <v>878</v>
          </cell>
          <cell r="F924">
            <v>878</v>
          </cell>
        </row>
        <row r="925">
          <cell r="D925" t="str">
            <v>380388786</v>
          </cell>
          <cell r="E925">
            <v>0</v>
          </cell>
          <cell r="F925">
            <v>0</v>
          </cell>
        </row>
        <row r="926">
          <cell r="D926" t="str">
            <v>380398786</v>
          </cell>
          <cell r="E926">
            <v>478</v>
          </cell>
          <cell r="F926">
            <v>497</v>
          </cell>
        </row>
        <row r="927">
          <cell r="D927" t="str">
            <v>380408786</v>
          </cell>
          <cell r="E927">
            <v>436</v>
          </cell>
          <cell r="F927">
            <v>436</v>
          </cell>
        </row>
        <row r="928">
          <cell r="D928" t="str">
            <v>380418786</v>
          </cell>
          <cell r="E928">
            <v>446</v>
          </cell>
          <cell r="F928">
            <v>446</v>
          </cell>
        </row>
        <row r="929">
          <cell r="D929" t="str">
            <v>380428786</v>
          </cell>
          <cell r="E929">
            <v>408</v>
          </cell>
          <cell r="F929">
            <v>408</v>
          </cell>
        </row>
        <row r="930">
          <cell r="D930" t="str">
            <v>380438786</v>
          </cell>
          <cell r="E930">
            <v>403</v>
          </cell>
          <cell r="F930">
            <v>403</v>
          </cell>
        </row>
        <row r="931">
          <cell r="D931" t="str">
            <v>380448786</v>
          </cell>
          <cell r="E931">
            <v>681</v>
          </cell>
          <cell r="F931">
            <v>698</v>
          </cell>
        </row>
        <row r="932">
          <cell r="D932" t="str">
            <v>380458786</v>
          </cell>
          <cell r="E932">
            <v>0</v>
          </cell>
          <cell r="F932">
            <v>0</v>
          </cell>
        </row>
        <row r="933">
          <cell r="D933" t="str">
            <v>380468786</v>
          </cell>
          <cell r="E933">
            <v>0</v>
          </cell>
          <cell r="F933">
            <v>0</v>
          </cell>
        </row>
        <row r="934">
          <cell r="D934" t="str">
            <v>380458787</v>
          </cell>
          <cell r="E934">
            <v>1323</v>
          </cell>
          <cell r="F934">
            <v>1323</v>
          </cell>
        </row>
        <row r="935">
          <cell r="D935" t="str">
            <v>380468787</v>
          </cell>
          <cell r="E935">
            <v>3074</v>
          </cell>
          <cell r="F935">
            <v>3074</v>
          </cell>
        </row>
        <row r="936">
          <cell r="D936" t="str">
            <v>380188789</v>
          </cell>
          <cell r="E936">
            <v>227</v>
          </cell>
          <cell r="F936">
            <v>238</v>
          </cell>
        </row>
        <row r="937">
          <cell r="D937" t="str">
            <v>380198789</v>
          </cell>
          <cell r="E937">
            <v>375</v>
          </cell>
          <cell r="F937">
            <v>375</v>
          </cell>
        </row>
        <row r="938">
          <cell r="D938" t="str">
            <v>380208789</v>
          </cell>
          <cell r="E938">
            <v>179</v>
          </cell>
          <cell r="F938">
            <v>179</v>
          </cell>
        </row>
        <row r="939">
          <cell r="D939" t="str">
            <v>380218789</v>
          </cell>
          <cell r="E939">
            <v>202</v>
          </cell>
          <cell r="F939">
            <v>202</v>
          </cell>
        </row>
        <row r="940">
          <cell r="D940" t="str">
            <v>380228789</v>
          </cell>
          <cell r="E940">
            <v>209</v>
          </cell>
          <cell r="F940">
            <v>209</v>
          </cell>
        </row>
        <row r="941">
          <cell r="D941" t="str">
            <v>380238789</v>
          </cell>
          <cell r="E941">
            <v>458</v>
          </cell>
          <cell r="F941">
            <v>458</v>
          </cell>
        </row>
        <row r="942">
          <cell r="D942" t="str">
            <v>380248789</v>
          </cell>
          <cell r="E942">
            <v>0</v>
          </cell>
          <cell r="F942">
            <v>0</v>
          </cell>
        </row>
        <row r="943">
          <cell r="D943" t="str">
            <v>380258789</v>
          </cell>
          <cell r="E943">
            <v>167</v>
          </cell>
          <cell r="F943">
            <v>167</v>
          </cell>
        </row>
        <row r="944">
          <cell r="D944" t="str">
            <v>380268789</v>
          </cell>
          <cell r="E944">
            <v>249</v>
          </cell>
          <cell r="F944">
            <v>249</v>
          </cell>
        </row>
        <row r="945">
          <cell r="D945" t="str">
            <v>380278789</v>
          </cell>
          <cell r="E945">
            <v>256</v>
          </cell>
          <cell r="F945">
            <v>256</v>
          </cell>
        </row>
        <row r="946">
          <cell r="D946" t="str">
            <v>380288789</v>
          </cell>
          <cell r="E946">
            <v>188</v>
          </cell>
          <cell r="F946">
            <v>188</v>
          </cell>
        </row>
        <row r="947">
          <cell r="D947" t="str">
            <v>380298789</v>
          </cell>
          <cell r="E947">
            <v>233</v>
          </cell>
          <cell r="F947">
            <v>233</v>
          </cell>
        </row>
        <row r="948">
          <cell r="D948" t="str">
            <v>380308789</v>
          </cell>
          <cell r="E948">
            <v>384</v>
          </cell>
          <cell r="F948">
            <v>384</v>
          </cell>
        </row>
        <row r="949">
          <cell r="D949" t="str">
            <v>380318789</v>
          </cell>
          <cell r="E949">
            <v>0</v>
          </cell>
          <cell r="F949">
            <v>0</v>
          </cell>
        </row>
        <row r="950">
          <cell r="D950" t="str">
            <v>380328789</v>
          </cell>
          <cell r="E950">
            <v>218</v>
          </cell>
          <cell r="F950">
            <v>218</v>
          </cell>
        </row>
        <row r="951">
          <cell r="D951" t="str">
            <v>380338789</v>
          </cell>
          <cell r="E951">
            <v>231</v>
          </cell>
          <cell r="F951">
            <v>231</v>
          </cell>
        </row>
        <row r="952">
          <cell r="D952" t="str">
            <v>380348789</v>
          </cell>
          <cell r="E952">
            <v>238</v>
          </cell>
          <cell r="F952">
            <v>238</v>
          </cell>
        </row>
        <row r="953">
          <cell r="D953" t="str">
            <v>380358789</v>
          </cell>
          <cell r="E953">
            <v>266</v>
          </cell>
          <cell r="F953">
            <v>266</v>
          </cell>
        </row>
        <row r="954">
          <cell r="D954" t="str">
            <v>380368789</v>
          </cell>
          <cell r="E954">
            <v>159</v>
          </cell>
          <cell r="F954">
            <v>173</v>
          </cell>
        </row>
        <row r="955">
          <cell r="D955" t="str">
            <v>380378789</v>
          </cell>
          <cell r="E955">
            <v>397</v>
          </cell>
          <cell r="F955">
            <v>397</v>
          </cell>
        </row>
        <row r="956">
          <cell r="D956" t="str">
            <v>380388789</v>
          </cell>
          <cell r="E956">
            <v>0</v>
          </cell>
          <cell r="F956">
            <v>0</v>
          </cell>
        </row>
        <row r="957">
          <cell r="D957" t="str">
            <v>380398789</v>
          </cell>
          <cell r="E957">
            <v>205</v>
          </cell>
          <cell r="F957">
            <v>223</v>
          </cell>
        </row>
        <row r="958">
          <cell r="D958" t="str">
            <v>380408789</v>
          </cell>
          <cell r="E958">
            <v>258</v>
          </cell>
          <cell r="F958">
            <v>258</v>
          </cell>
        </row>
        <row r="959">
          <cell r="D959" t="str">
            <v>380418789</v>
          </cell>
          <cell r="E959">
            <v>249</v>
          </cell>
          <cell r="F959">
            <v>249</v>
          </cell>
        </row>
        <row r="960">
          <cell r="D960" t="str">
            <v>380428789</v>
          </cell>
          <cell r="E960">
            <v>258</v>
          </cell>
          <cell r="F960">
            <v>258</v>
          </cell>
        </row>
        <row r="961">
          <cell r="D961" t="str">
            <v>380438789</v>
          </cell>
          <cell r="E961">
            <v>148</v>
          </cell>
          <cell r="F961">
            <v>148</v>
          </cell>
        </row>
        <row r="962">
          <cell r="D962" t="str">
            <v>380448789</v>
          </cell>
          <cell r="E962">
            <v>428</v>
          </cell>
          <cell r="F962">
            <v>436</v>
          </cell>
        </row>
        <row r="963">
          <cell r="D963" t="str">
            <v>380458789</v>
          </cell>
          <cell r="E963">
            <v>0</v>
          </cell>
          <cell r="F963">
            <v>0</v>
          </cell>
        </row>
        <row r="964">
          <cell r="D964" t="str">
            <v>380468789</v>
          </cell>
          <cell r="E964">
            <v>195</v>
          </cell>
          <cell r="F964">
            <v>212</v>
          </cell>
        </row>
        <row r="965">
          <cell r="D965" t="str">
            <v>380188790</v>
          </cell>
          <cell r="E965">
            <v>52</v>
          </cell>
          <cell r="F965">
            <v>63</v>
          </cell>
        </row>
        <row r="966">
          <cell r="D966" t="str">
            <v>380198790</v>
          </cell>
          <cell r="E966">
            <v>132</v>
          </cell>
          <cell r="F966">
            <v>132</v>
          </cell>
        </row>
        <row r="967">
          <cell r="D967" t="str">
            <v>380208790</v>
          </cell>
          <cell r="E967">
            <v>74</v>
          </cell>
          <cell r="F967">
            <v>74</v>
          </cell>
        </row>
        <row r="968">
          <cell r="D968" t="str">
            <v>380218790</v>
          </cell>
          <cell r="E968">
            <v>68</v>
          </cell>
          <cell r="F968">
            <v>68</v>
          </cell>
        </row>
        <row r="969">
          <cell r="D969" t="str">
            <v>380228790</v>
          </cell>
          <cell r="E969">
            <v>72</v>
          </cell>
          <cell r="F969">
            <v>72</v>
          </cell>
        </row>
        <row r="970">
          <cell r="D970" t="str">
            <v>380238790</v>
          </cell>
          <cell r="E970">
            <v>74</v>
          </cell>
          <cell r="F970">
            <v>74</v>
          </cell>
        </row>
        <row r="971">
          <cell r="D971" t="str">
            <v>380248790</v>
          </cell>
          <cell r="E971">
            <v>0</v>
          </cell>
          <cell r="F971">
            <v>0</v>
          </cell>
        </row>
        <row r="972">
          <cell r="D972" t="str">
            <v>380258790</v>
          </cell>
          <cell r="E972">
            <v>78</v>
          </cell>
          <cell r="F972">
            <v>78</v>
          </cell>
        </row>
        <row r="973">
          <cell r="D973" t="str">
            <v>380268790</v>
          </cell>
          <cell r="E973">
            <v>114</v>
          </cell>
          <cell r="F973">
            <v>114</v>
          </cell>
        </row>
        <row r="974">
          <cell r="D974" t="str">
            <v>380278790</v>
          </cell>
          <cell r="E974">
            <v>26</v>
          </cell>
          <cell r="F974">
            <v>26</v>
          </cell>
        </row>
        <row r="975">
          <cell r="D975" t="str">
            <v>380288790</v>
          </cell>
          <cell r="E975">
            <v>44</v>
          </cell>
          <cell r="F975">
            <v>44</v>
          </cell>
        </row>
        <row r="976">
          <cell r="D976" t="str">
            <v>380298790</v>
          </cell>
          <cell r="E976">
            <v>77</v>
          </cell>
          <cell r="F976">
            <v>77</v>
          </cell>
        </row>
        <row r="977">
          <cell r="D977" t="str">
            <v>380308790</v>
          </cell>
          <cell r="E977">
            <v>60</v>
          </cell>
          <cell r="F977">
            <v>60</v>
          </cell>
        </row>
        <row r="978">
          <cell r="D978" t="str">
            <v>380318790</v>
          </cell>
          <cell r="E978">
            <v>0</v>
          </cell>
          <cell r="F978">
            <v>0</v>
          </cell>
        </row>
        <row r="979">
          <cell r="D979" t="str">
            <v>380328790</v>
          </cell>
          <cell r="E979">
            <v>68</v>
          </cell>
          <cell r="F979">
            <v>68</v>
          </cell>
        </row>
        <row r="980">
          <cell r="D980" t="str">
            <v>380338790</v>
          </cell>
          <cell r="E980">
            <v>62</v>
          </cell>
          <cell r="F980">
            <v>62</v>
          </cell>
        </row>
        <row r="981">
          <cell r="D981" t="str">
            <v>380348790</v>
          </cell>
          <cell r="E981">
            <v>51</v>
          </cell>
          <cell r="F981">
            <v>51</v>
          </cell>
        </row>
        <row r="982">
          <cell r="D982" t="str">
            <v>380358790</v>
          </cell>
          <cell r="E982">
            <v>53</v>
          </cell>
          <cell r="F982">
            <v>53</v>
          </cell>
        </row>
        <row r="983">
          <cell r="D983" t="str">
            <v>380368790</v>
          </cell>
          <cell r="E983">
            <v>60</v>
          </cell>
          <cell r="F983">
            <v>71</v>
          </cell>
        </row>
        <row r="984">
          <cell r="D984" t="str">
            <v>380378790</v>
          </cell>
          <cell r="E984">
            <v>79</v>
          </cell>
          <cell r="F984">
            <v>79</v>
          </cell>
        </row>
        <row r="985">
          <cell r="D985" t="str">
            <v>380388790</v>
          </cell>
          <cell r="E985">
            <v>0</v>
          </cell>
          <cell r="F985">
            <v>0</v>
          </cell>
        </row>
        <row r="986">
          <cell r="D986" t="str">
            <v>380398790</v>
          </cell>
          <cell r="E986">
            <v>57</v>
          </cell>
          <cell r="F986">
            <v>64</v>
          </cell>
        </row>
        <row r="987">
          <cell r="D987" t="str">
            <v>380408790</v>
          </cell>
          <cell r="E987">
            <v>72</v>
          </cell>
          <cell r="F987">
            <v>72</v>
          </cell>
        </row>
        <row r="988">
          <cell r="D988" t="str">
            <v>380418790</v>
          </cell>
          <cell r="E988">
            <v>59</v>
          </cell>
          <cell r="F988">
            <v>59</v>
          </cell>
        </row>
        <row r="989">
          <cell r="D989" t="str">
            <v>380428790</v>
          </cell>
          <cell r="E989">
            <v>65</v>
          </cell>
          <cell r="F989">
            <v>65</v>
          </cell>
        </row>
        <row r="990">
          <cell r="D990" t="str">
            <v>380438790</v>
          </cell>
          <cell r="E990">
            <v>63</v>
          </cell>
          <cell r="F990">
            <v>63</v>
          </cell>
        </row>
        <row r="991">
          <cell r="D991" t="str">
            <v>380448790</v>
          </cell>
          <cell r="E991">
            <v>75</v>
          </cell>
          <cell r="F991">
            <v>88</v>
          </cell>
        </row>
        <row r="992">
          <cell r="D992" t="str">
            <v>380458790</v>
          </cell>
          <cell r="E992">
            <v>0</v>
          </cell>
          <cell r="F992">
            <v>0</v>
          </cell>
        </row>
        <row r="993">
          <cell r="D993" t="str">
            <v>380468790</v>
          </cell>
          <cell r="E993">
            <v>60</v>
          </cell>
          <cell r="F993">
            <v>72</v>
          </cell>
        </row>
        <row r="994">
          <cell r="D994" t="str">
            <v>380188792</v>
          </cell>
          <cell r="E994">
            <v>967</v>
          </cell>
          <cell r="F994">
            <v>978</v>
          </cell>
        </row>
        <row r="995">
          <cell r="D995" t="str">
            <v>380198792</v>
          </cell>
          <cell r="E995">
            <v>806</v>
          </cell>
          <cell r="F995">
            <v>806</v>
          </cell>
        </row>
        <row r="996">
          <cell r="D996" t="str">
            <v>380208792</v>
          </cell>
          <cell r="E996">
            <v>708</v>
          </cell>
          <cell r="F996">
            <v>708</v>
          </cell>
        </row>
        <row r="997">
          <cell r="D997" t="str">
            <v>380218792</v>
          </cell>
          <cell r="E997">
            <v>728</v>
          </cell>
          <cell r="F997">
            <v>728</v>
          </cell>
        </row>
        <row r="998">
          <cell r="D998" t="str">
            <v>380228792</v>
          </cell>
          <cell r="E998">
            <v>1012</v>
          </cell>
          <cell r="F998">
            <v>1012</v>
          </cell>
        </row>
        <row r="999">
          <cell r="D999" t="str">
            <v>380238792</v>
          </cell>
          <cell r="E999">
            <v>896</v>
          </cell>
          <cell r="F999">
            <v>896</v>
          </cell>
        </row>
        <row r="1000">
          <cell r="D1000" t="str">
            <v>380248792</v>
          </cell>
          <cell r="E1000">
            <v>0</v>
          </cell>
          <cell r="F1000">
            <v>0</v>
          </cell>
        </row>
        <row r="1001">
          <cell r="D1001" t="str">
            <v>380258792</v>
          </cell>
          <cell r="E1001">
            <v>774</v>
          </cell>
          <cell r="F1001">
            <v>774</v>
          </cell>
        </row>
        <row r="1002">
          <cell r="D1002" t="str">
            <v>380268792</v>
          </cell>
          <cell r="E1002">
            <v>1044</v>
          </cell>
          <cell r="F1002">
            <v>1044</v>
          </cell>
        </row>
        <row r="1003">
          <cell r="D1003" t="str">
            <v>380278792</v>
          </cell>
          <cell r="E1003">
            <v>666</v>
          </cell>
          <cell r="F1003">
            <v>666</v>
          </cell>
        </row>
        <row r="1004">
          <cell r="D1004" t="str">
            <v>380288792</v>
          </cell>
          <cell r="E1004">
            <v>664</v>
          </cell>
          <cell r="F1004">
            <v>664</v>
          </cell>
        </row>
        <row r="1005">
          <cell r="D1005" t="str">
            <v>380298792</v>
          </cell>
          <cell r="E1005">
            <v>1055</v>
          </cell>
          <cell r="F1005">
            <v>1055</v>
          </cell>
        </row>
        <row r="1006">
          <cell r="D1006" t="str">
            <v>380308792</v>
          </cell>
          <cell r="E1006">
            <v>818</v>
          </cell>
          <cell r="F1006">
            <v>818</v>
          </cell>
        </row>
        <row r="1007">
          <cell r="D1007" t="str">
            <v>380318792</v>
          </cell>
          <cell r="E1007">
            <v>0</v>
          </cell>
          <cell r="F1007">
            <v>0</v>
          </cell>
        </row>
        <row r="1008">
          <cell r="D1008" t="str">
            <v>380328792</v>
          </cell>
          <cell r="E1008">
            <v>804</v>
          </cell>
          <cell r="F1008">
            <v>804</v>
          </cell>
        </row>
        <row r="1009">
          <cell r="D1009" t="str">
            <v>380338792</v>
          </cell>
          <cell r="E1009">
            <v>883</v>
          </cell>
          <cell r="F1009">
            <v>883</v>
          </cell>
        </row>
        <row r="1010">
          <cell r="D1010" t="str">
            <v>380348792</v>
          </cell>
          <cell r="E1010">
            <v>878</v>
          </cell>
          <cell r="F1010">
            <v>878</v>
          </cell>
        </row>
        <row r="1011">
          <cell r="D1011" t="str">
            <v>380358792</v>
          </cell>
          <cell r="E1011">
            <v>859</v>
          </cell>
          <cell r="F1011">
            <v>859</v>
          </cell>
        </row>
        <row r="1012">
          <cell r="D1012" t="str">
            <v>380368792</v>
          </cell>
          <cell r="E1012">
            <v>880</v>
          </cell>
          <cell r="F1012">
            <v>891</v>
          </cell>
        </row>
        <row r="1013">
          <cell r="D1013" t="str">
            <v>380378792</v>
          </cell>
          <cell r="E1013">
            <v>834</v>
          </cell>
          <cell r="F1013">
            <v>834</v>
          </cell>
        </row>
        <row r="1014">
          <cell r="D1014" t="str">
            <v>380388792</v>
          </cell>
          <cell r="E1014">
            <v>0</v>
          </cell>
          <cell r="F1014">
            <v>0</v>
          </cell>
        </row>
        <row r="1015">
          <cell r="D1015" t="str">
            <v>380398792</v>
          </cell>
          <cell r="E1015">
            <v>895</v>
          </cell>
          <cell r="F1015">
            <v>902</v>
          </cell>
        </row>
        <row r="1016">
          <cell r="D1016" t="str">
            <v>380408792</v>
          </cell>
          <cell r="E1016">
            <v>1112</v>
          </cell>
          <cell r="F1016">
            <v>1112</v>
          </cell>
        </row>
        <row r="1017">
          <cell r="D1017" t="str">
            <v>380418792</v>
          </cell>
          <cell r="E1017">
            <v>803</v>
          </cell>
          <cell r="F1017">
            <v>803</v>
          </cell>
        </row>
        <row r="1018">
          <cell r="D1018" t="str">
            <v>380428792</v>
          </cell>
          <cell r="E1018">
            <v>980</v>
          </cell>
          <cell r="F1018">
            <v>980</v>
          </cell>
        </row>
        <row r="1019">
          <cell r="D1019" t="str">
            <v>380438792</v>
          </cell>
          <cell r="E1019">
            <v>974</v>
          </cell>
          <cell r="F1019">
            <v>974</v>
          </cell>
        </row>
        <row r="1020">
          <cell r="D1020" t="str">
            <v>380448792</v>
          </cell>
          <cell r="E1020">
            <v>847</v>
          </cell>
          <cell r="F1020">
            <v>847</v>
          </cell>
        </row>
        <row r="1021">
          <cell r="D1021" t="str">
            <v>380458792</v>
          </cell>
          <cell r="E1021">
            <v>0</v>
          </cell>
          <cell r="F1021">
            <v>0</v>
          </cell>
        </row>
        <row r="1022">
          <cell r="D1022" t="str">
            <v>380468792</v>
          </cell>
          <cell r="E1022">
            <v>942</v>
          </cell>
          <cell r="F1022">
            <v>950</v>
          </cell>
        </row>
        <row r="1023">
          <cell r="D1023" t="str">
            <v>380188794</v>
          </cell>
          <cell r="E1023">
            <v>219</v>
          </cell>
          <cell r="F1023">
            <v>228</v>
          </cell>
        </row>
        <row r="1024">
          <cell r="D1024" t="str">
            <v>380198794</v>
          </cell>
          <cell r="E1024">
            <v>265</v>
          </cell>
          <cell r="F1024">
            <v>265</v>
          </cell>
        </row>
        <row r="1025">
          <cell r="D1025" t="str">
            <v>380208794</v>
          </cell>
          <cell r="E1025">
            <v>151</v>
          </cell>
          <cell r="F1025">
            <v>151</v>
          </cell>
        </row>
        <row r="1026">
          <cell r="D1026" t="str">
            <v>380218794</v>
          </cell>
          <cell r="E1026">
            <v>218</v>
          </cell>
          <cell r="F1026">
            <v>218</v>
          </cell>
        </row>
        <row r="1027">
          <cell r="D1027" t="str">
            <v>380228794</v>
          </cell>
          <cell r="E1027">
            <v>245</v>
          </cell>
          <cell r="F1027">
            <v>245</v>
          </cell>
        </row>
        <row r="1028">
          <cell r="D1028" t="str">
            <v>380238794</v>
          </cell>
          <cell r="E1028">
            <v>326</v>
          </cell>
          <cell r="F1028">
            <v>326</v>
          </cell>
        </row>
        <row r="1029">
          <cell r="D1029" t="str">
            <v>380248794</v>
          </cell>
          <cell r="E1029">
            <v>0</v>
          </cell>
          <cell r="F1029">
            <v>0</v>
          </cell>
        </row>
        <row r="1030">
          <cell r="D1030" t="str">
            <v>380258794</v>
          </cell>
          <cell r="E1030">
            <v>267</v>
          </cell>
          <cell r="F1030">
            <v>267</v>
          </cell>
        </row>
        <row r="1031">
          <cell r="D1031" t="str">
            <v>380268794</v>
          </cell>
          <cell r="E1031">
            <v>247</v>
          </cell>
          <cell r="F1031">
            <v>247</v>
          </cell>
        </row>
        <row r="1032">
          <cell r="D1032" t="str">
            <v>380278794</v>
          </cell>
          <cell r="E1032">
            <v>145</v>
          </cell>
          <cell r="F1032">
            <v>145</v>
          </cell>
        </row>
        <row r="1033">
          <cell r="D1033" t="str">
            <v>380288794</v>
          </cell>
          <cell r="E1033">
            <v>163</v>
          </cell>
          <cell r="F1033">
            <v>163</v>
          </cell>
        </row>
        <row r="1034">
          <cell r="D1034" t="str">
            <v>380298794</v>
          </cell>
          <cell r="E1034">
            <v>222</v>
          </cell>
          <cell r="F1034">
            <v>222</v>
          </cell>
        </row>
        <row r="1035">
          <cell r="D1035" t="str">
            <v>380308794</v>
          </cell>
          <cell r="E1035">
            <v>188</v>
          </cell>
          <cell r="F1035">
            <v>188</v>
          </cell>
        </row>
        <row r="1036">
          <cell r="D1036" t="str">
            <v>380318794</v>
          </cell>
          <cell r="E1036">
            <v>0</v>
          </cell>
          <cell r="F1036">
            <v>0</v>
          </cell>
        </row>
        <row r="1037">
          <cell r="D1037" t="str">
            <v>380328794</v>
          </cell>
          <cell r="E1037">
            <v>234</v>
          </cell>
          <cell r="F1037">
            <v>234</v>
          </cell>
        </row>
        <row r="1038">
          <cell r="D1038" t="str">
            <v>380338794</v>
          </cell>
          <cell r="E1038">
            <v>166</v>
          </cell>
          <cell r="F1038">
            <v>166</v>
          </cell>
        </row>
        <row r="1039">
          <cell r="D1039" t="str">
            <v>380348794</v>
          </cell>
          <cell r="E1039">
            <v>226</v>
          </cell>
          <cell r="F1039">
            <v>226</v>
          </cell>
        </row>
        <row r="1040">
          <cell r="D1040" t="str">
            <v>380358794</v>
          </cell>
          <cell r="E1040">
            <v>221</v>
          </cell>
          <cell r="F1040">
            <v>221</v>
          </cell>
        </row>
        <row r="1041">
          <cell r="D1041" t="str">
            <v>380368794</v>
          </cell>
          <cell r="E1041">
            <v>218</v>
          </cell>
          <cell r="F1041">
            <v>227</v>
          </cell>
        </row>
        <row r="1042">
          <cell r="D1042" t="str">
            <v>380378794</v>
          </cell>
          <cell r="E1042">
            <v>172</v>
          </cell>
          <cell r="F1042">
            <v>172</v>
          </cell>
        </row>
        <row r="1043">
          <cell r="D1043" t="str">
            <v>380388794</v>
          </cell>
          <cell r="E1043">
            <v>0</v>
          </cell>
          <cell r="F1043">
            <v>0</v>
          </cell>
        </row>
        <row r="1044">
          <cell r="D1044" t="str">
            <v>380398794</v>
          </cell>
          <cell r="E1044">
            <v>311</v>
          </cell>
          <cell r="F1044">
            <v>323</v>
          </cell>
        </row>
        <row r="1045">
          <cell r="D1045" t="str">
            <v>380408794</v>
          </cell>
          <cell r="E1045">
            <v>180</v>
          </cell>
          <cell r="F1045">
            <v>180</v>
          </cell>
        </row>
        <row r="1046">
          <cell r="D1046" t="str">
            <v>380418794</v>
          </cell>
          <cell r="E1046">
            <v>149</v>
          </cell>
          <cell r="F1046">
            <v>149</v>
          </cell>
        </row>
        <row r="1047">
          <cell r="D1047" t="str">
            <v>380428794</v>
          </cell>
          <cell r="E1047">
            <v>221</v>
          </cell>
          <cell r="F1047">
            <v>221</v>
          </cell>
        </row>
        <row r="1048">
          <cell r="D1048" t="str">
            <v>380438794</v>
          </cell>
          <cell r="E1048">
            <v>225</v>
          </cell>
          <cell r="F1048">
            <v>225</v>
          </cell>
        </row>
        <row r="1049">
          <cell r="D1049" t="str">
            <v>380448794</v>
          </cell>
          <cell r="E1049">
            <v>277</v>
          </cell>
          <cell r="F1049">
            <v>285</v>
          </cell>
        </row>
        <row r="1050">
          <cell r="D1050" t="str">
            <v>380458794</v>
          </cell>
          <cell r="E1050">
            <v>0</v>
          </cell>
          <cell r="F1050">
            <v>0</v>
          </cell>
        </row>
        <row r="1051">
          <cell r="D1051" t="str">
            <v>380468794</v>
          </cell>
          <cell r="E1051">
            <v>258</v>
          </cell>
          <cell r="F1051">
            <v>274</v>
          </cell>
        </row>
        <row r="1052">
          <cell r="D1052" t="str">
            <v>380188799</v>
          </cell>
          <cell r="E1052">
            <v>547</v>
          </cell>
          <cell r="F1052">
            <v>560</v>
          </cell>
        </row>
        <row r="1053">
          <cell r="D1053" t="str">
            <v>380198799</v>
          </cell>
          <cell r="E1053">
            <v>596</v>
          </cell>
          <cell r="F1053">
            <v>596</v>
          </cell>
        </row>
        <row r="1054">
          <cell r="D1054" t="str">
            <v>380208799</v>
          </cell>
          <cell r="E1054">
            <v>518</v>
          </cell>
          <cell r="F1054">
            <v>518</v>
          </cell>
        </row>
        <row r="1055">
          <cell r="D1055" t="str">
            <v>380218799</v>
          </cell>
          <cell r="E1055">
            <v>600</v>
          </cell>
          <cell r="F1055">
            <v>600</v>
          </cell>
        </row>
        <row r="1056">
          <cell r="D1056" t="str">
            <v>380228799</v>
          </cell>
          <cell r="E1056">
            <v>711</v>
          </cell>
          <cell r="F1056">
            <v>711</v>
          </cell>
        </row>
        <row r="1057">
          <cell r="D1057" t="str">
            <v>380238799</v>
          </cell>
          <cell r="E1057">
            <v>920</v>
          </cell>
          <cell r="F1057">
            <v>920</v>
          </cell>
        </row>
        <row r="1058">
          <cell r="D1058" t="str">
            <v>380248799</v>
          </cell>
          <cell r="E1058">
            <v>0</v>
          </cell>
          <cell r="F1058">
            <v>0</v>
          </cell>
        </row>
        <row r="1059">
          <cell r="D1059" t="str">
            <v>380258799</v>
          </cell>
          <cell r="E1059">
            <v>618</v>
          </cell>
          <cell r="F1059">
            <v>618</v>
          </cell>
        </row>
        <row r="1060">
          <cell r="D1060" t="str">
            <v>380268799</v>
          </cell>
          <cell r="E1060">
            <v>751</v>
          </cell>
          <cell r="F1060">
            <v>751</v>
          </cell>
        </row>
        <row r="1061">
          <cell r="D1061" t="str">
            <v>380278799</v>
          </cell>
          <cell r="E1061">
            <v>587</v>
          </cell>
          <cell r="F1061">
            <v>587</v>
          </cell>
        </row>
        <row r="1062">
          <cell r="D1062" t="str">
            <v>380288799</v>
          </cell>
          <cell r="E1062">
            <v>460</v>
          </cell>
          <cell r="F1062">
            <v>460</v>
          </cell>
        </row>
        <row r="1063">
          <cell r="D1063" t="str">
            <v>380298799</v>
          </cell>
          <cell r="E1063">
            <v>779</v>
          </cell>
          <cell r="F1063">
            <v>779</v>
          </cell>
        </row>
        <row r="1064">
          <cell r="D1064" t="str">
            <v>380308799</v>
          </cell>
          <cell r="E1064">
            <v>941</v>
          </cell>
          <cell r="F1064">
            <v>941</v>
          </cell>
        </row>
        <row r="1065">
          <cell r="D1065" t="str">
            <v>380318799</v>
          </cell>
          <cell r="E1065">
            <v>0</v>
          </cell>
          <cell r="F1065">
            <v>0</v>
          </cell>
        </row>
        <row r="1066">
          <cell r="D1066" t="str">
            <v>380328799</v>
          </cell>
          <cell r="E1066">
            <v>540</v>
          </cell>
          <cell r="F1066">
            <v>540</v>
          </cell>
        </row>
        <row r="1067">
          <cell r="D1067" t="str">
            <v>380338799</v>
          </cell>
          <cell r="E1067">
            <v>724</v>
          </cell>
          <cell r="F1067">
            <v>724</v>
          </cell>
        </row>
        <row r="1068">
          <cell r="D1068" t="str">
            <v>380348799</v>
          </cell>
          <cell r="E1068">
            <v>504</v>
          </cell>
          <cell r="F1068">
            <v>504</v>
          </cell>
        </row>
        <row r="1069">
          <cell r="D1069" t="str">
            <v>380358799</v>
          </cell>
          <cell r="E1069">
            <v>539</v>
          </cell>
          <cell r="F1069">
            <v>539</v>
          </cell>
        </row>
        <row r="1070">
          <cell r="D1070" t="str">
            <v>380368799</v>
          </cell>
          <cell r="E1070">
            <v>664</v>
          </cell>
          <cell r="F1070">
            <v>686</v>
          </cell>
        </row>
        <row r="1071">
          <cell r="D1071" t="str">
            <v>380378799</v>
          </cell>
          <cell r="E1071">
            <v>854</v>
          </cell>
          <cell r="F1071">
            <v>854</v>
          </cell>
        </row>
        <row r="1072">
          <cell r="D1072" t="str">
            <v>380388799</v>
          </cell>
          <cell r="E1072">
            <v>0</v>
          </cell>
          <cell r="F1072">
            <v>0</v>
          </cell>
        </row>
        <row r="1073">
          <cell r="D1073" t="str">
            <v>380398799</v>
          </cell>
          <cell r="E1073">
            <v>729</v>
          </cell>
          <cell r="F1073">
            <v>739</v>
          </cell>
        </row>
        <row r="1074">
          <cell r="D1074" t="str">
            <v>380408799</v>
          </cell>
          <cell r="E1074">
            <v>674</v>
          </cell>
          <cell r="F1074">
            <v>674</v>
          </cell>
        </row>
        <row r="1075">
          <cell r="D1075" t="str">
            <v>380418799</v>
          </cell>
          <cell r="E1075">
            <v>524</v>
          </cell>
          <cell r="F1075">
            <v>524</v>
          </cell>
        </row>
        <row r="1076">
          <cell r="D1076" t="str">
            <v>380428799</v>
          </cell>
          <cell r="E1076">
            <v>605</v>
          </cell>
          <cell r="F1076">
            <v>605</v>
          </cell>
        </row>
        <row r="1077">
          <cell r="D1077" t="str">
            <v>380438799</v>
          </cell>
          <cell r="E1077">
            <v>719</v>
          </cell>
          <cell r="F1077">
            <v>719</v>
          </cell>
        </row>
        <row r="1078">
          <cell r="D1078" t="str">
            <v>380448799</v>
          </cell>
          <cell r="E1078">
            <v>808</v>
          </cell>
          <cell r="F1078">
            <v>832</v>
          </cell>
        </row>
        <row r="1079">
          <cell r="D1079" t="str">
            <v>380458799</v>
          </cell>
          <cell r="E1079">
            <v>0</v>
          </cell>
          <cell r="F1079">
            <v>0</v>
          </cell>
        </row>
        <row r="1080">
          <cell r="D1080" t="str">
            <v>380468799</v>
          </cell>
          <cell r="E1080">
            <v>657</v>
          </cell>
          <cell r="F1080">
            <v>670</v>
          </cell>
        </row>
        <row r="1081">
          <cell r="D1081" t="str">
            <v>380188862</v>
          </cell>
          <cell r="E1081">
            <v>0</v>
          </cell>
          <cell r="F1081">
            <v>0</v>
          </cell>
        </row>
        <row r="1082">
          <cell r="D1082" t="str">
            <v>380198862</v>
          </cell>
          <cell r="E1082">
            <v>121</v>
          </cell>
          <cell r="F1082">
            <v>121</v>
          </cell>
        </row>
        <row r="1083">
          <cell r="D1083" t="str">
            <v>380208862</v>
          </cell>
          <cell r="E1083">
            <v>70</v>
          </cell>
          <cell r="F1083">
            <v>70</v>
          </cell>
        </row>
        <row r="1084">
          <cell r="D1084" t="str">
            <v>380208862</v>
          </cell>
          <cell r="E1084">
            <v>1</v>
          </cell>
          <cell r="F1084">
            <v>1</v>
          </cell>
        </row>
        <row r="1085">
          <cell r="D1085" t="str">
            <v>380218862</v>
          </cell>
          <cell r="E1085">
            <v>90</v>
          </cell>
          <cell r="F1085">
            <v>92</v>
          </cell>
        </row>
        <row r="1086">
          <cell r="D1086" t="str">
            <v>380228862</v>
          </cell>
          <cell r="E1086">
            <v>50</v>
          </cell>
          <cell r="F1086">
            <v>53</v>
          </cell>
        </row>
        <row r="1087">
          <cell r="D1087" t="str">
            <v>380238862</v>
          </cell>
          <cell r="E1087">
            <v>50</v>
          </cell>
          <cell r="F1087">
            <v>51</v>
          </cell>
        </row>
        <row r="1088">
          <cell r="D1088" t="str">
            <v>380248862</v>
          </cell>
          <cell r="E1088">
            <v>0</v>
          </cell>
          <cell r="F1088">
            <v>72</v>
          </cell>
        </row>
        <row r="1089">
          <cell r="D1089" t="str">
            <v>380258862</v>
          </cell>
          <cell r="E1089">
            <v>0</v>
          </cell>
          <cell r="F1089">
            <v>0</v>
          </cell>
        </row>
        <row r="1090">
          <cell r="D1090" t="str">
            <v>380268862</v>
          </cell>
          <cell r="E1090">
            <v>299</v>
          </cell>
          <cell r="F1090">
            <v>299</v>
          </cell>
        </row>
        <row r="1091">
          <cell r="D1091" t="str">
            <v>380278862</v>
          </cell>
          <cell r="E1091">
            <v>50</v>
          </cell>
          <cell r="F1091">
            <v>53</v>
          </cell>
        </row>
        <row r="1092">
          <cell r="D1092" t="str">
            <v>380288862</v>
          </cell>
          <cell r="E1092">
            <v>111</v>
          </cell>
          <cell r="F1092">
            <v>111</v>
          </cell>
        </row>
        <row r="1093">
          <cell r="D1093" t="str">
            <v>380298862</v>
          </cell>
          <cell r="E1093">
            <v>0</v>
          </cell>
          <cell r="F1093">
            <v>0</v>
          </cell>
        </row>
        <row r="1094">
          <cell r="D1094" t="str">
            <v>380308862</v>
          </cell>
          <cell r="E1094">
            <v>71</v>
          </cell>
          <cell r="F1094">
            <v>71</v>
          </cell>
        </row>
        <row r="1095">
          <cell r="D1095" t="str">
            <v>380318862</v>
          </cell>
          <cell r="E1095">
            <v>203</v>
          </cell>
          <cell r="F1095">
            <v>214</v>
          </cell>
        </row>
        <row r="1096">
          <cell r="D1096" t="str">
            <v>380328862</v>
          </cell>
          <cell r="E1096">
            <v>0</v>
          </cell>
          <cell r="F1096">
            <v>0</v>
          </cell>
        </row>
        <row r="1097">
          <cell r="D1097" t="str">
            <v>380338862</v>
          </cell>
          <cell r="E1097">
            <v>50</v>
          </cell>
          <cell r="F1097">
            <v>51</v>
          </cell>
        </row>
        <row r="1098">
          <cell r="D1098" t="str">
            <v>380348862</v>
          </cell>
          <cell r="E1098">
            <v>60</v>
          </cell>
          <cell r="F1098">
            <v>63</v>
          </cell>
        </row>
        <row r="1099">
          <cell r="D1099" t="str">
            <v>380358862</v>
          </cell>
          <cell r="E1099">
            <v>0</v>
          </cell>
          <cell r="F1099">
            <v>0</v>
          </cell>
        </row>
        <row r="1100">
          <cell r="D1100" t="str">
            <v>380368862</v>
          </cell>
          <cell r="E1100">
            <v>328</v>
          </cell>
          <cell r="F1100">
            <v>91</v>
          </cell>
        </row>
        <row r="1101">
          <cell r="D1101" t="str">
            <v>380378862</v>
          </cell>
          <cell r="E1101">
            <v>346</v>
          </cell>
          <cell r="F1101">
            <v>346</v>
          </cell>
        </row>
        <row r="1102">
          <cell r="D1102" t="str">
            <v>380388862</v>
          </cell>
          <cell r="E1102">
            <v>123</v>
          </cell>
          <cell r="F1102">
            <v>154</v>
          </cell>
        </row>
        <row r="1103">
          <cell r="D1103" t="str">
            <v>380398862</v>
          </cell>
          <cell r="E1103">
            <v>0</v>
          </cell>
          <cell r="F1103">
            <v>0</v>
          </cell>
        </row>
        <row r="1104">
          <cell r="D1104" t="str">
            <v>380408862</v>
          </cell>
          <cell r="E1104">
            <v>72</v>
          </cell>
          <cell r="F1104">
            <v>72</v>
          </cell>
        </row>
        <row r="1105">
          <cell r="D1105" t="str">
            <v>380418862</v>
          </cell>
          <cell r="E1105">
            <v>52</v>
          </cell>
          <cell r="F1105">
            <v>52</v>
          </cell>
        </row>
        <row r="1106">
          <cell r="D1106" t="str">
            <v>380428862</v>
          </cell>
          <cell r="E1106">
            <v>0</v>
          </cell>
          <cell r="F1106">
            <v>0</v>
          </cell>
        </row>
        <row r="1107">
          <cell r="D1107" t="str">
            <v>380438862</v>
          </cell>
          <cell r="E1107">
            <v>55</v>
          </cell>
          <cell r="F1107">
            <v>55</v>
          </cell>
        </row>
        <row r="1108">
          <cell r="D1108" t="str">
            <v>380448862</v>
          </cell>
          <cell r="E1108">
            <v>50</v>
          </cell>
          <cell r="F1108">
            <v>52</v>
          </cell>
        </row>
        <row r="1109">
          <cell r="D1109" t="str">
            <v>380458862</v>
          </cell>
          <cell r="E1109">
            <v>300</v>
          </cell>
          <cell r="F1109">
            <v>320</v>
          </cell>
        </row>
        <row r="1110">
          <cell r="D1110" t="str">
            <v>380468862</v>
          </cell>
          <cell r="E1110">
            <v>0</v>
          </cell>
          <cell r="F1110">
            <v>0</v>
          </cell>
        </row>
        <row r="1111">
          <cell r="D1111" t="str">
            <v>380188863</v>
          </cell>
          <cell r="E1111">
            <v>0</v>
          </cell>
          <cell r="F1111">
            <v>0</v>
          </cell>
        </row>
        <row r="1112">
          <cell r="D1112" t="str">
            <v>380198863</v>
          </cell>
          <cell r="E1112">
            <v>130</v>
          </cell>
          <cell r="F1112">
            <v>130</v>
          </cell>
        </row>
        <row r="1113">
          <cell r="D1113" t="str">
            <v>380208863</v>
          </cell>
          <cell r="E1113">
            <v>130</v>
          </cell>
          <cell r="F1113">
            <v>131</v>
          </cell>
        </row>
        <row r="1114">
          <cell r="D1114" t="str">
            <v>380218863</v>
          </cell>
          <cell r="E1114">
            <v>130</v>
          </cell>
          <cell r="F1114">
            <v>130</v>
          </cell>
        </row>
        <row r="1115">
          <cell r="D1115" t="str">
            <v>380228863</v>
          </cell>
          <cell r="E1115">
            <v>130</v>
          </cell>
          <cell r="F1115">
            <v>130</v>
          </cell>
        </row>
        <row r="1116">
          <cell r="D1116" t="str">
            <v>380238863</v>
          </cell>
          <cell r="E1116">
            <v>0</v>
          </cell>
          <cell r="F1116">
            <v>0</v>
          </cell>
        </row>
        <row r="1117">
          <cell r="D1117" t="str">
            <v>380248863</v>
          </cell>
          <cell r="E1117">
            <v>10</v>
          </cell>
          <cell r="F1117">
            <v>130</v>
          </cell>
        </row>
        <row r="1118">
          <cell r="D1118" t="str">
            <v>380258863</v>
          </cell>
          <cell r="E1118">
            <v>0</v>
          </cell>
          <cell r="F1118">
            <v>0</v>
          </cell>
        </row>
        <row r="1119">
          <cell r="D1119" t="str">
            <v>380268863</v>
          </cell>
          <cell r="E1119">
            <v>133</v>
          </cell>
          <cell r="F1119">
            <v>134</v>
          </cell>
        </row>
        <row r="1120">
          <cell r="D1120" t="str">
            <v>380278863</v>
          </cell>
          <cell r="E1120">
            <v>130</v>
          </cell>
          <cell r="F1120">
            <v>130</v>
          </cell>
        </row>
        <row r="1121">
          <cell r="D1121" t="str">
            <v>380288863</v>
          </cell>
          <cell r="E1121">
            <v>129</v>
          </cell>
          <cell r="F1121">
            <v>129</v>
          </cell>
        </row>
        <row r="1122">
          <cell r="D1122" t="str">
            <v>380298863</v>
          </cell>
          <cell r="E1122">
            <v>0</v>
          </cell>
          <cell r="F1122">
            <v>130</v>
          </cell>
        </row>
        <row r="1123">
          <cell r="D1123" t="str">
            <v>380308863</v>
          </cell>
          <cell r="E1123">
            <v>0</v>
          </cell>
          <cell r="F1123">
            <v>0</v>
          </cell>
        </row>
        <row r="1124">
          <cell r="D1124" t="str">
            <v>380318863</v>
          </cell>
          <cell r="E1124">
            <v>132</v>
          </cell>
          <cell r="F1124">
            <v>132</v>
          </cell>
        </row>
        <row r="1125">
          <cell r="D1125" t="str">
            <v>380328863</v>
          </cell>
          <cell r="E1125">
            <v>0</v>
          </cell>
          <cell r="F1125">
            <v>0</v>
          </cell>
        </row>
        <row r="1126">
          <cell r="D1126" t="str">
            <v>380338863</v>
          </cell>
          <cell r="E1126">
            <v>189</v>
          </cell>
          <cell r="F1126">
            <v>189</v>
          </cell>
        </row>
        <row r="1127">
          <cell r="D1127" t="str">
            <v>380348863</v>
          </cell>
          <cell r="E1127">
            <v>0</v>
          </cell>
          <cell r="F1127">
            <v>0</v>
          </cell>
        </row>
        <row r="1128">
          <cell r="D1128" t="str">
            <v>380358863</v>
          </cell>
          <cell r="E1128">
            <v>130</v>
          </cell>
          <cell r="F1128">
            <v>131</v>
          </cell>
        </row>
        <row r="1129">
          <cell r="D1129" t="str">
            <v>380368863</v>
          </cell>
          <cell r="E1129">
            <v>0</v>
          </cell>
          <cell r="F1129">
            <v>135</v>
          </cell>
        </row>
        <row r="1130">
          <cell r="D1130" t="str">
            <v>380378863</v>
          </cell>
          <cell r="E1130">
            <v>0</v>
          </cell>
          <cell r="F1130">
            <v>0</v>
          </cell>
        </row>
        <row r="1131">
          <cell r="D1131" t="str">
            <v>380388863</v>
          </cell>
          <cell r="E1131">
            <v>140</v>
          </cell>
          <cell r="F1131">
            <v>140</v>
          </cell>
        </row>
        <row r="1132">
          <cell r="D1132" t="str">
            <v>380398863</v>
          </cell>
          <cell r="E1132">
            <v>0</v>
          </cell>
          <cell r="F1132">
            <v>0</v>
          </cell>
        </row>
        <row r="1133">
          <cell r="D1133" t="str">
            <v>380408863</v>
          </cell>
          <cell r="E1133">
            <v>130</v>
          </cell>
          <cell r="F1133">
            <v>130</v>
          </cell>
        </row>
        <row r="1134">
          <cell r="D1134" t="str">
            <v>380418863</v>
          </cell>
          <cell r="E1134">
            <v>124</v>
          </cell>
          <cell r="F1134">
            <v>124</v>
          </cell>
        </row>
        <row r="1135">
          <cell r="D1135" t="str">
            <v>380428863</v>
          </cell>
          <cell r="E1135">
            <v>130</v>
          </cell>
          <cell r="F1135">
            <v>130</v>
          </cell>
        </row>
        <row r="1136">
          <cell r="D1136" t="str">
            <v>380438863</v>
          </cell>
          <cell r="E1136">
            <v>100</v>
          </cell>
          <cell r="F1136">
            <v>100</v>
          </cell>
        </row>
        <row r="1137">
          <cell r="D1137" t="str">
            <v>380448863</v>
          </cell>
          <cell r="E1137">
            <v>0</v>
          </cell>
          <cell r="F1137">
            <v>0</v>
          </cell>
        </row>
        <row r="1138">
          <cell r="D1138" t="str">
            <v>380458863</v>
          </cell>
          <cell r="E1138">
            <v>129</v>
          </cell>
          <cell r="F1138">
            <v>129</v>
          </cell>
        </row>
        <row r="1139">
          <cell r="D1139" t="str">
            <v>380468863</v>
          </cell>
          <cell r="E1139">
            <v>0</v>
          </cell>
          <cell r="F1139">
            <v>0</v>
          </cell>
        </row>
        <row r="1140">
          <cell r="D1140" t="str">
            <v>380188865</v>
          </cell>
          <cell r="E1140">
            <v>0</v>
          </cell>
          <cell r="F1140">
            <v>0</v>
          </cell>
        </row>
        <row r="1141">
          <cell r="D1141" t="str">
            <v>380198865</v>
          </cell>
          <cell r="E1141">
            <v>264</v>
          </cell>
          <cell r="F1141">
            <v>274</v>
          </cell>
        </row>
        <row r="1142">
          <cell r="D1142" t="str">
            <v>380208865</v>
          </cell>
          <cell r="E1142">
            <v>80</v>
          </cell>
          <cell r="F1142">
            <v>101</v>
          </cell>
        </row>
        <row r="1143">
          <cell r="D1143" t="str">
            <v>380218865</v>
          </cell>
          <cell r="E1143">
            <v>120</v>
          </cell>
          <cell r="F1143">
            <v>166</v>
          </cell>
        </row>
        <row r="1144">
          <cell r="D1144" t="str">
            <v>380228865</v>
          </cell>
          <cell r="E1144">
            <v>110</v>
          </cell>
          <cell r="F1144">
            <v>123</v>
          </cell>
        </row>
        <row r="1145">
          <cell r="D1145" t="str">
            <v>380238865</v>
          </cell>
          <cell r="E1145">
            <v>60</v>
          </cell>
          <cell r="F1145">
            <v>83</v>
          </cell>
        </row>
        <row r="1146">
          <cell r="D1146" t="str">
            <v>380248865</v>
          </cell>
          <cell r="E1146">
            <v>0</v>
          </cell>
          <cell r="F1146">
            <v>165</v>
          </cell>
        </row>
        <row r="1147">
          <cell r="D1147" t="str">
            <v>380258865</v>
          </cell>
          <cell r="E1147">
            <v>0</v>
          </cell>
          <cell r="F1147">
            <v>0</v>
          </cell>
        </row>
        <row r="1148">
          <cell r="D1148" t="str">
            <v>380268865</v>
          </cell>
          <cell r="E1148">
            <v>278</v>
          </cell>
          <cell r="F1148">
            <v>288</v>
          </cell>
        </row>
        <row r="1149">
          <cell r="D1149" t="str">
            <v>380278865</v>
          </cell>
          <cell r="E1149">
            <v>111</v>
          </cell>
          <cell r="F1149">
            <v>124</v>
          </cell>
        </row>
        <row r="1150">
          <cell r="D1150" t="str">
            <v>380288865</v>
          </cell>
          <cell r="E1150">
            <v>143</v>
          </cell>
          <cell r="F1150">
            <v>153</v>
          </cell>
        </row>
        <row r="1151">
          <cell r="D1151" t="str">
            <v>380298865</v>
          </cell>
          <cell r="E1151">
            <v>0</v>
          </cell>
          <cell r="F1151">
            <v>13</v>
          </cell>
        </row>
        <row r="1152">
          <cell r="D1152" t="str">
            <v>380308865</v>
          </cell>
          <cell r="E1152">
            <v>54</v>
          </cell>
          <cell r="F1152">
            <v>67</v>
          </cell>
        </row>
        <row r="1153">
          <cell r="D1153" t="str">
            <v>380318865</v>
          </cell>
          <cell r="E1153">
            <v>240</v>
          </cell>
          <cell r="F1153">
            <v>369</v>
          </cell>
        </row>
        <row r="1154">
          <cell r="D1154" t="str">
            <v>380328865</v>
          </cell>
          <cell r="E1154">
            <v>0</v>
          </cell>
          <cell r="F1154">
            <v>0</v>
          </cell>
        </row>
        <row r="1155">
          <cell r="D1155" t="str">
            <v>380338865</v>
          </cell>
          <cell r="E1155">
            <v>52</v>
          </cell>
          <cell r="F1155">
            <v>233</v>
          </cell>
        </row>
        <row r="1156">
          <cell r="D1156" t="str">
            <v>380348865</v>
          </cell>
          <cell r="E1156">
            <v>80</v>
          </cell>
          <cell r="F1156">
            <v>93</v>
          </cell>
        </row>
        <row r="1157">
          <cell r="D1157" t="str">
            <v>380358865</v>
          </cell>
          <cell r="E1157">
            <v>105</v>
          </cell>
          <cell r="F1157">
            <v>121</v>
          </cell>
        </row>
        <row r="1158">
          <cell r="D1158" t="str">
            <v>380368865</v>
          </cell>
          <cell r="E1158">
            <v>310</v>
          </cell>
          <cell r="F1158">
            <v>63</v>
          </cell>
        </row>
        <row r="1159">
          <cell r="D1159" t="str">
            <v>380378865</v>
          </cell>
          <cell r="E1159">
            <v>318</v>
          </cell>
          <cell r="F1159">
            <v>348</v>
          </cell>
        </row>
        <row r="1160">
          <cell r="D1160" t="str">
            <v>380388865</v>
          </cell>
          <cell r="E1160">
            <v>126</v>
          </cell>
          <cell r="F1160">
            <v>183</v>
          </cell>
        </row>
        <row r="1161">
          <cell r="D1161" t="str">
            <v>380398865</v>
          </cell>
          <cell r="E1161">
            <v>0</v>
          </cell>
          <cell r="F1161">
            <v>-3</v>
          </cell>
        </row>
        <row r="1162">
          <cell r="D1162" t="str">
            <v>380408865</v>
          </cell>
          <cell r="E1162">
            <v>106</v>
          </cell>
          <cell r="F1162">
            <v>116</v>
          </cell>
        </row>
        <row r="1163">
          <cell r="D1163" t="str">
            <v>380418865</v>
          </cell>
          <cell r="E1163">
            <v>176</v>
          </cell>
          <cell r="F1163">
            <v>196</v>
          </cell>
        </row>
        <row r="1164">
          <cell r="D1164" t="str">
            <v>380428865</v>
          </cell>
          <cell r="E1164">
            <v>0</v>
          </cell>
          <cell r="F1164">
            <v>11</v>
          </cell>
        </row>
        <row r="1165">
          <cell r="D1165" t="str">
            <v>380438865</v>
          </cell>
          <cell r="E1165">
            <v>57</v>
          </cell>
          <cell r="F1165">
            <v>69</v>
          </cell>
        </row>
        <row r="1166">
          <cell r="D1166" t="str">
            <v>380448865</v>
          </cell>
          <cell r="E1166">
            <v>160</v>
          </cell>
          <cell r="F1166">
            <v>173</v>
          </cell>
        </row>
        <row r="1167">
          <cell r="D1167" t="str">
            <v>380458865</v>
          </cell>
          <cell r="E1167">
            <v>120</v>
          </cell>
          <cell r="F1167">
            <v>214</v>
          </cell>
        </row>
        <row r="1168">
          <cell r="D1168" t="str">
            <v>380468865</v>
          </cell>
          <cell r="E1168">
            <v>0</v>
          </cell>
          <cell r="F1168">
            <v>0</v>
          </cell>
        </row>
        <row r="1169">
          <cell r="D1169" t="str">
            <v>380188872</v>
          </cell>
          <cell r="E1169">
            <v>0</v>
          </cell>
          <cell r="F1169">
            <v>0</v>
          </cell>
        </row>
        <row r="1170">
          <cell r="D1170" t="str">
            <v>380198872</v>
          </cell>
          <cell r="E1170">
            <v>0</v>
          </cell>
          <cell r="F1170">
            <v>0</v>
          </cell>
        </row>
        <row r="1171">
          <cell r="D1171" t="str">
            <v>380208872</v>
          </cell>
          <cell r="E1171">
            <v>360</v>
          </cell>
          <cell r="F1171">
            <v>360</v>
          </cell>
        </row>
        <row r="1172">
          <cell r="D1172" t="str">
            <v>380218872</v>
          </cell>
          <cell r="E1172">
            <v>300</v>
          </cell>
          <cell r="F1172">
            <v>300</v>
          </cell>
        </row>
        <row r="1173">
          <cell r="D1173" t="str">
            <v>380228872</v>
          </cell>
          <cell r="E1173">
            <v>0</v>
          </cell>
          <cell r="F1173">
            <v>0</v>
          </cell>
        </row>
        <row r="1174">
          <cell r="D1174" t="str">
            <v>380238872</v>
          </cell>
          <cell r="E1174">
            <v>0</v>
          </cell>
          <cell r="F1174">
            <v>0</v>
          </cell>
        </row>
        <row r="1175">
          <cell r="D1175" t="str">
            <v>380248872</v>
          </cell>
          <cell r="E1175">
            <v>0</v>
          </cell>
          <cell r="F1175">
            <v>0</v>
          </cell>
        </row>
        <row r="1176">
          <cell r="D1176" t="str">
            <v>380258872</v>
          </cell>
          <cell r="E1176">
            <v>0</v>
          </cell>
          <cell r="F1176">
            <v>0</v>
          </cell>
        </row>
        <row r="1177">
          <cell r="D1177" t="str">
            <v>380268872</v>
          </cell>
          <cell r="E1177">
            <v>0</v>
          </cell>
          <cell r="F1177">
            <v>0</v>
          </cell>
        </row>
        <row r="1178">
          <cell r="D1178" t="str">
            <v>380278872</v>
          </cell>
          <cell r="E1178">
            <v>0</v>
          </cell>
          <cell r="F1178">
            <v>0</v>
          </cell>
        </row>
        <row r="1179">
          <cell r="D1179" t="str">
            <v>380288872</v>
          </cell>
          <cell r="E1179">
            <v>480</v>
          </cell>
          <cell r="F1179">
            <v>480</v>
          </cell>
        </row>
        <row r="1180">
          <cell r="D1180" t="str">
            <v>380298872</v>
          </cell>
          <cell r="E1180">
            <v>0</v>
          </cell>
          <cell r="F1180">
            <v>0</v>
          </cell>
        </row>
        <row r="1181">
          <cell r="D1181" t="str">
            <v>380308872</v>
          </cell>
          <cell r="E1181">
            <v>0</v>
          </cell>
          <cell r="F1181">
            <v>0</v>
          </cell>
        </row>
        <row r="1182">
          <cell r="D1182" t="str">
            <v>380318872</v>
          </cell>
          <cell r="E1182">
            <v>360</v>
          </cell>
          <cell r="F1182">
            <v>360</v>
          </cell>
        </row>
        <row r="1183">
          <cell r="D1183" t="str">
            <v>380328872</v>
          </cell>
          <cell r="E1183">
            <v>0</v>
          </cell>
          <cell r="F1183">
            <v>0</v>
          </cell>
        </row>
        <row r="1184">
          <cell r="D1184" t="str">
            <v>380338872</v>
          </cell>
          <cell r="E1184">
            <v>0</v>
          </cell>
          <cell r="F1184">
            <v>0</v>
          </cell>
        </row>
        <row r="1185">
          <cell r="D1185" t="str">
            <v>380348872</v>
          </cell>
          <cell r="E1185">
            <v>0</v>
          </cell>
          <cell r="F1185">
            <v>0</v>
          </cell>
        </row>
        <row r="1186">
          <cell r="D1186" t="str">
            <v>380358872</v>
          </cell>
          <cell r="E1186">
            <v>540</v>
          </cell>
          <cell r="F1186">
            <v>540</v>
          </cell>
        </row>
        <row r="1187">
          <cell r="D1187" t="str">
            <v>380368872</v>
          </cell>
          <cell r="E1187">
            <v>0</v>
          </cell>
          <cell r="F1187">
            <v>0</v>
          </cell>
        </row>
        <row r="1188">
          <cell r="D1188" t="str">
            <v>380378872</v>
          </cell>
          <cell r="E1188">
            <v>0</v>
          </cell>
          <cell r="F1188">
            <v>0</v>
          </cell>
        </row>
        <row r="1189">
          <cell r="D1189" t="str">
            <v>380388872</v>
          </cell>
          <cell r="E1189">
            <v>180</v>
          </cell>
          <cell r="F1189">
            <v>180</v>
          </cell>
        </row>
        <row r="1190">
          <cell r="D1190" t="str">
            <v>380398872</v>
          </cell>
          <cell r="E1190">
            <v>0</v>
          </cell>
          <cell r="F1190">
            <v>0</v>
          </cell>
        </row>
        <row r="1191">
          <cell r="D1191" t="str">
            <v>380408872</v>
          </cell>
          <cell r="E1191">
            <v>0</v>
          </cell>
          <cell r="F1191">
            <v>0</v>
          </cell>
        </row>
        <row r="1192">
          <cell r="D1192" t="str">
            <v>380418872</v>
          </cell>
          <cell r="E1192">
            <v>0</v>
          </cell>
          <cell r="F1192">
            <v>0</v>
          </cell>
        </row>
        <row r="1193">
          <cell r="D1193" t="str">
            <v>380428872</v>
          </cell>
          <cell r="E1193">
            <v>0</v>
          </cell>
          <cell r="F1193">
            <v>0</v>
          </cell>
        </row>
        <row r="1194">
          <cell r="D1194" t="str">
            <v>380438872</v>
          </cell>
          <cell r="E1194">
            <v>300</v>
          </cell>
          <cell r="F1194">
            <v>300</v>
          </cell>
        </row>
        <row r="1195">
          <cell r="D1195" t="str">
            <v>380448872</v>
          </cell>
          <cell r="E1195">
            <v>0</v>
          </cell>
          <cell r="F1195">
            <v>0</v>
          </cell>
        </row>
        <row r="1196">
          <cell r="D1196" t="str">
            <v>380458872</v>
          </cell>
          <cell r="E1196">
            <v>0</v>
          </cell>
          <cell r="F1196">
            <v>0</v>
          </cell>
        </row>
        <row r="1197">
          <cell r="D1197" t="str">
            <v>380468872</v>
          </cell>
          <cell r="E1197">
            <v>0</v>
          </cell>
          <cell r="F1197">
            <v>0</v>
          </cell>
        </row>
        <row r="1198">
          <cell r="D1198" t="str">
            <v>380188873</v>
          </cell>
          <cell r="E1198">
            <v>0</v>
          </cell>
          <cell r="F1198">
            <v>0</v>
          </cell>
        </row>
        <row r="1199">
          <cell r="D1199" t="str">
            <v>380198873</v>
          </cell>
          <cell r="E1199">
            <v>0</v>
          </cell>
          <cell r="F1199">
            <v>0</v>
          </cell>
        </row>
        <row r="1200">
          <cell r="D1200" t="str">
            <v>380208873</v>
          </cell>
          <cell r="E1200">
            <v>396</v>
          </cell>
          <cell r="F1200">
            <v>396</v>
          </cell>
        </row>
        <row r="1201">
          <cell r="D1201" t="str">
            <v>380218873</v>
          </cell>
          <cell r="E1201">
            <v>800</v>
          </cell>
          <cell r="F1201">
            <v>782</v>
          </cell>
        </row>
        <row r="1202">
          <cell r="D1202" t="str">
            <v>380228873</v>
          </cell>
          <cell r="E1202">
            <v>0</v>
          </cell>
          <cell r="F1202">
            <v>0</v>
          </cell>
        </row>
        <row r="1203">
          <cell r="D1203" t="str">
            <v>380238873</v>
          </cell>
          <cell r="E1203">
            <v>0</v>
          </cell>
          <cell r="F1203">
            <v>0</v>
          </cell>
        </row>
        <row r="1204">
          <cell r="D1204" t="str">
            <v>380248873</v>
          </cell>
          <cell r="E1204">
            <v>0</v>
          </cell>
          <cell r="F1204">
            <v>0</v>
          </cell>
        </row>
        <row r="1205">
          <cell r="D1205" t="str">
            <v>380258873</v>
          </cell>
          <cell r="E1205">
            <v>0</v>
          </cell>
          <cell r="F1205">
            <v>0</v>
          </cell>
        </row>
        <row r="1206">
          <cell r="D1206" t="str">
            <v>380268873</v>
          </cell>
          <cell r="E1206">
            <v>0</v>
          </cell>
          <cell r="F1206">
            <v>0</v>
          </cell>
        </row>
        <row r="1207">
          <cell r="D1207" t="str">
            <v>380278873</v>
          </cell>
          <cell r="E1207">
            <v>0</v>
          </cell>
          <cell r="F1207">
            <v>0</v>
          </cell>
        </row>
        <row r="1208">
          <cell r="D1208" t="str">
            <v>380288873</v>
          </cell>
          <cell r="E1208">
            <v>416</v>
          </cell>
          <cell r="F1208">
            <v>416</v>
          </cell>
        </row>
        <row r="1209">
          <cell r="D1209" t="str">
            <v>380298873</v>
          </cell>
          <cell r="E1209">
            <v>0</v>
          </cell>
          <cell r="F1209">
            <v>0</v>
          </cell>
        </row>
        <row r="1210">
          <cell r="D1210" t="str">
            <v>380308873</v>
          </cell>
          <cell r="E1210">
            <v>0</v>
          </cell>
          <cell r="F1210">
            <v>0</v>
          </cell>
        </row>
        <row r="1211">
          <cell r="D1211" t="str">
            <v>380318873</v>
          </cell>
          <cell r="E1211">
            <v>416</v>
          </cell>
          <cell r="F1211">
            <v>416</v>
          </cell>
        </row>
        <row r="1212">
          <cell r="D1212" t="str">
            <v>380328873</v>
          </cell>
          <cell r="E1212">
            <v>0</v>
          </cell>
          <cell r="F1212">
            <v>0</v>
          </cell>
        </row>
        <row r="1213">
          <cell r="D1213" t="str">
            <v>380338873</v>
          </cell>
          <cell r="E1213">
            <v>0</v>
          </cell>
          <cell r="F1213">
            <v>0</v>
          </cell>
        </row>
        <row r="1214">
          <cell r="D1214" t="str">
            <v>380348873</v>
          </cell>
          <cell r="E1214">
            <v>0</v>
          </cell>
          <cell r="F1214">
            <v>0</v>
          </cell>
        </row>
        <row r="1215">
          <cell r="D1215" t="str">
            <v>380358873</v>
          </cell>
          <cell r="E1215">
            <v>416</v>
          </cell>
          <cell r="F1215">
            <v>416</v>
          </cell>
        </row>
        <row r="1216">
          <cell r="D1216" t="str">
            <v>380368873</v>
          </cell>
          <cell r="E1216">
            <v>0</v>
          </cell>
          <cell r="F1216">
            <v>0</v>
          </cell>
        </row>
        <row r="1217">
          <cell r="D1217" t="str">
            <v>380378873</v>
          </cell>
          <cell r="E1217">
            <v>0</v>
          </cell>
          <cell r="F1217">
            <v>0</v>
          </cell>
        </row>
        <row r="1218">
          <cell r="D1218" t="str">
            <v>380388873</v>
          </cell>
          <cell r="E1218">
            <v>416</v>
          </cell>
          <cell r="F1218">
            <v>416</v>
          </cell>
        </row>
        <row r="1219">
          <cell r="D1219" t="str">
            <v>380398873</v>
          </cell>
          <cell r="E1219">
            <v>0</v>
          </cell>
          <cell r="F1219">
            <v>0</v>
          </cell>
        </row>
        <row r="1220">
          <cell r="D1220" t="str">
            <v>380408873</v>
          </cell>
          <cell r="E1220">
            <v>0</v>
          </cell>
          <cell r="F1220">
            <v>0</v>
          </cell>
        </row>
        <row r="1221">
          <cell r="D1221" t="str">
            <v>380418873</v>
          </cell>
          <cell r="E1221">
            <v>0</v>
          </cell>
          <cell r="F1221">
            <v>0</v>
          </cell>
        </row>
        <row r="1222">
          <cell r="D1222" t="str">
            <v>380428873</v>
          </cell>
          <cell r="E1222">
            <v>0</v>
          </cell>
          <cell r="F1222">
            <v>0</v>
          </cell>
        </row>
        <row r="1223">
          <cell r="D1223" t="str">
            <v>380438873</v>
          </cell>
          <cell r="E1223">
            <v>416</v>
          </cell>
          <cell r="F1223">
            <v>416</v>
          </cell>
        </row>
        <row r="1224">
          <cell r="D1224" t="str">
            <v>380448873</v>
          </cell>
          <cell r="E1224">
            <v>0</v>
          </cell>
          <cell r="F1224">
            <v>0</v>
          </cell>
        </row>
        <row r="1225">
          <cell r="D1225" t="str">
            <v>380458873</v>
          </cell>
          <cell r="E1225">
            <v>0</v>
          </cell>
          <cell r="F1225">
            <v>0</v>
          </cell>
        </row>
        <row r="1226">
          <cell r="D1226" t="str">
            <v>380468873</v>
          </cell>
          <cell r="E1226">
            <v>0</v>
          </cell>
          <cell r="F1226">
            <v>0</v>
          </cell>
        </row>
        <row r="1227">
          <cell r="D1227" t="str">
            <v>380188875</v>
          </cell>
          <cell r="E1227">
            <v>0</v>
          </cell>
          <cell r="F1227">
            <v>0</v>
          </cell>
        </row>
        <row r="1228">
          <cell r="D1228" t="str">
            <v>380198875</v>
          </cell>
          <cell r="E1228">
            <v>0</v>
          </cell>
          <cell r="F1228">
            <v>0</v>
          </cell>
        </row>
        <row r="1229">
          <cell r="D1229" t="str">
            <v>380208875</v>
          </cell>
          <cell r="E1229">
            <v>196</v>
          </cell>
          <cell r="F1229">
            <v>197</v>
          </cell>
        </row>
        <row r="1230">
          <cell r="D1230" t="str">
            <v>380218875</v>
          </cell>
          <cell r="E1230">
            <v>120</v>
          </cell>
          <cell r="F1230">
            <v>120</v>
          </cell>
        </row>
        <row r="1231">
          <cell r="D1231" t="str">
            <v>380228875</v>
          </cell>
          <cell r="E1231">
            <v>0</v>
          </cell>
          <cell r="F1231">
            <v>0</v>
          </cell>
        </row>
        <row r="1232">
          <cell r="D1232" t="str">
            <v>380238875</v>
          </cell>
          <cell r="E1232">
            <v>0</v>
          </cell>
          <cell r="F1232">
            <v>0</v>
          </cell>
        </row>
        <row r="1233">
          <cell r="D1233" t="str">
            <v>380248875</v>
          </cell>
          <cell r="E1233">
            <v>0</v>
          </cell>
          <cell r="F1233">
            <v>0</v>
          </cell>
        </row>
        <row r="1234">
          <cell r="D1234" t="str">
            <v>380258875</v>
          </cell>
          <cell r="E1234">
            <v>0</v>
          </cell>
          <cell r="F1234">
            <v>0</v>
          </cell>
        </row>
        <row r="1235">
          <cell r="D1235" t="str">
            <v>380268875</v>
          </cell>
          <cell r="E1235">
            <v>0</v>
          </cell>
          <cell r="F1235">
            <v>0</v>
          </cell>
        </row>
        <row r="1236">
          <cell r="D1236" t="str">
            <v>380278875</v>
          </cell>
          <cell r="E1236">
            <v>0</v>
          </cell>
          <cell r="F1236">
            <v>0</v>
          </cell>
        </row>
        <row r="1237">
          <cell r="D1237" t="str">
            <v>380288875</v>
          </cell>
          <cell r="E1237">
            <v>0</v>
          </cell>
          <cell r="F1237">
            <v>0</v>
          </cell>
        </row>
        <row r="1238">
          <cell r="D1238" t="str">
            <v>380298875</v>
          </cell>
          <cell r="E1238">
            <v>0</v>
          </cell>
          <cell r="F1238">
            <v>0</v>
          </cell>
        </row>
        <row r="1239">
          <cell r="D1239" t="str">
            <v>380308875</v>
          </cell>
          <cell r="E1239">
            <v>0</v>
          </cell>
          <cell r="F1239">
            <v>0</v>
          </cell>
        </row>
        <row r="1240">
          <cell r="D1240" t="str">
            <v>380318875</v>
          </cell>
          <cell r="E1240">
            <v>60</v>
          </cell>
          <cell r="F1240">
            <v>60</v>
          </cell>
        </row>
        <row r="1241">
          <cell r="D1241" t="str">
            <v>380328875</v>
          </cell>
          <cell r="E1241">
            <v>0</v>
          </cell>
          <cell r="F1241">
            <v>0</v>
          </cell>
        </row>
        <row r="1242">
          <cell r="D1242" t="str">
            <v>380338875</v>
          </cell>
          <cell r="E1242">
            <v>0</v>
          </cell>
          <cell r="F1242">
            <v>0</v>
          </cell>
        </row>
        <row r="1243">
          <cell r="D1243" t="str">
            <v>380348875</v>
          </cell>
          <cell r="E1243">
            <v>0</v>
          </cell>
          <cell r="F1243">
            <v>0</v>
          </cell>
        </row>
        <row r="1244">
          <cell r="D1244" t="str">
            <v>380358875</v>
          </cell>
          <cell r="E1244">
            <v>120</v>
          </cell>
          <cell r="F1244">
            <v>126</v>
          </cell>
        </row>
        <row r="1245">
          <cell r="D1245" t="str">
            <v>380368875</v>
          </cell>
          <cell r="E1245">
            <v>0</v>
          </cell>
          <cell r="F1245">
            <v>0</v>
          </cell>
        </row>
        <row r="1246">
          <cell r="D1246" t="str">
            <v>380378875</v>
          </cell>
          <cell r="E1246">
            <v>0</v>
          </cell>
          <cell r="F1246">
            <v>0</v>
          </cell>
        </row>
        <row r="1247">
          <cell r="D1247" t="str">
            <v>380388875</v>
          </cell>
          <cell r="E1247">
            <v>180</v>
          </cell>
          <cell r="F1247">
            <v>180</v>
          </cell>
        </row>
        <row r="1248">
          <cell r="D1248" t="str">
            <v>380398875</v>
          </cell>
          <cell r="E1248">
            <v>0</v>
          </cell>
          <cell r="F1248">
            <v>0</v>
          </cell>
        </row>
        <row r="1249">
          <cell r="D1249" t="str">
            <v>380408875</v>
          </cell>
          <cell r="E1249">
            <v>0</v>
          </cell>
          <cell r="F1249">
            <v>0</v>
          </cell>
        </row>
        <row r="1250">
          <cell r="D1250" t="str">
            <v>380418875</v>
          </cell>
          <cell r="E1250">
            <v>0</v>
          </cell>
          <cell r="F1250">
            <v>0</v>
          </cell>
        </row>
        <row r="1251">
          <cell r="D1251" t="str">
            <v>380428875</v>
          </cell>
          <cell r="E1251">
            <v>0</v>
          </cell>
          <cell r="F1251">
            <v>0</v>
          </cell>
        </row>
        <row r="1252">
          <cell r="D1252" t="str">
            <v>380438875</v>
          </cell>
          <cell r="E1252">
            <v>120</v>
          </cell>
          <cell r="F1252">
            <v>120</v>
          </cell>
        </row>
        <row r="1253">
          <cell r="D1253" t="str">
            <v>380448875</v>
          </cell>
          <cell r="E1253">
            <v>0</v>
          </cell>
          <cell r="F1253">
            <v>0</v>
          </cell>
        </row>
        <row r="1254">
          <cell r="D1254" t="str">
            <v>380458875</v>
          </cell>
          <cell r="E1254">
            <v>0</v>
          </cell>
          <cell r="F1254">
            <v>0</v>
          </cell>
        </row>
        <row r="1255">
          <cell r="D1255" t="str">
            <v>380468875</v>
          </cell>
          <cell r="E1255">
            <v>0</v>
          </cell>
          <cell r="F1255">
            <v>0</v>
          </cell>
        </row>
        <row r="1256">
          <cell r="D1256" t="str">
            <v>380188877</v>
          </cell>
          <cell r="E1256">
            <v>0</v>
          </cell>
          <cell r="F1256">
            <v>0</v>
          </cell>
        </row>
        <row r="1257">
          <cell r="D1257" t="str">
            <v>380198877</v>
          </cell>
          <cell r="E1257">
            <v>0</v>
          </cell>
          <cell r="F1257">
            <v>0</v>
          </cell>
        </row>
        <row r="1258">
          <cell r="D1258" t="str">
            <v>380208877</v>
          </cell>
          <cell r="E1258">
            <v>416</v>
          </cell>
          <cell r="F1258">
            <v>416</v>
          </cell>
        </row>
        <row r="1259">
          <cell r="D1259" t="str">
            <v>380218877</v>
          </cell>
          <cell r="E1259">
            <v>76</v>
          </cell>
          <cell r="F1259">
            <v>76</v>
          </cell>
        </row>
        <row r="1260">
          <cell r="D1260" t="str">
            <v>380228877</v>
          </cell>
          <cell r="E1260">
            <v>0</v>
          </cell>
          <cell r="F1260">
            <v>0</v>
          </cell>
        </row>
        <row r="1261">
          <cell r="D1261" t="str">
            <v>380238877</v>
          </cell>
          <cell r="E1261">
            <v>0</v>
          </cell>
          <cell r="F1261">
            <v>0</v>
          </cell>
        </row>
        <row r="1262">
          <cell r="D1262" t="str">
            <v>380248877</v>
          </cell>
          <cell r="E1262">
            <v>0</v>
          </cell>
          <cell r="F1262">
            <v>0</v>
          </cell>
        </row>
        <row r="1263">
          <cell r="D1263" t="str">
            <v>380258877</v>
          </cell>
          <cell r="E1263">
            <v>0</v>
          </cell>
          <cell r="F1263">
            <v>0</v>
          </cell>
        </row>
        <row r="1264">
          <cell r="D1264" t="str">
            <v>380268877</v>
          </cell>
          <cell r="E1264">
            <v>0</v>
          </cell>
          <cell r="F1264">
            <v>0</v>
          </cell>
        </row>
        <row r="1265">
          <cell r="D1265" t="str">
            <v>380278877</v>
          </cell>
          <cell r="E1265">
            <v>0</v>
          </cell>
          <cell r="F1265">
            <v>0</v>
          </cell>
        </row>
        <row r="1266">
          <cell r="D1266" t="str">
            <v>380288877</v>
          </cell>
          <cell r="E1266">
            <v>400</v>
          </cell>
          <cell r="F1266">
            <v>400</v>
          </cell>
        </row>
        <row r="1267">
          <cell r="D1267" t="str">
            <v>380298877</v>
          </cell>
          <cell r="E1267">
            <v>0</v>
          </cell>
          <cell r="F1267">
            <v>0</v>
          </cell>
        </row>
        <row r="1268">
          <cell r="D1268" t="str">
            <v>380308877</v>
          </cell>
          <cell r="E1268">
            <v>0</v>
          </cell>
          <cell r="F1268">
            <v>0</v>
          </cell>
        </row>
        <row r="1269">
          <cell r="D1269" t="str">
            <v>380318877</v>
          </cell>
          <cell r="E1269">
            <v>0</v>
          </cell>
          <cell r="F1269">
            <v>0</v>
          </cell>
        </row>
        <row r="1270">
          <cell r="D1270" t="str">
            <v>380328877</v>
          </cell>
          <cell r="E1270">
            <v>0</v>
          </cell>
          <cell r="F1270">
            <v>0</v>
          </cell>
        </row>
        <row r="1271">
          <cell r="D1271" t="str">
            <v>380338877</v>
          </cell>
          <cell r="E1271">
            <v>0</v>
          </cell>
          <cell r="F1271">
            <v>0</v>
          </cell>
        </row>
        <row r="1272">
          <cell r="D1272" t="str">
            <v>380348877</v>
          </cell>
          <cell r="E1272">
            <v>0</v>
          </cell>
          <cell r="F1272">
            <v>0</v>
          </cell>
        </row>
        <row r="1273">
          <cell r="D1273" t="str">
            <v>380358877</v>
          </cell>
          <cell r="E1273">
            <v>208</v>
          </cell>
          <cell r="F1273">
            <v>208</v>
          </cell>
        </row>
        <row r="1274">
          <cell r="D1274" t="str">
            <v>380368877</v>
          </cell>
          <cell r="E1274">
            <v>0</v>
          </cell>
          <cell r="F1274">
            <v>0</v>
          </cell>
        </row>
        <row r="1275">
          <cell r="D1275" t="str">
            <v>380378877</v>
          </cell>
          <cell r="E1275">
            <v>0</v>
          </cell>
          <cell r="F1275">
            <v>0</v>
          </cell>
        </row>
        <row r="1276">
          <cell r="D1276" t="str">
            <v>380388877</v>
          </cell>
          <cell r="E1276">
            <v>208</v>
          </cell>
          <cell r="F1276">
            <v>208</v>
          </cell>
        </row>
        <row r="1277">
          <cell r="D1277" t="str">
            <v>380398877</v>
          </cell>
          <cell r="E1277">
            <v>0</v>
          </cell>
          <cell r="F1277">
            <v>0</v>
          </cell>
        </row>
        <row r="1278">
          <cell r="D1278" t="str">
            <v>380408877</v>
          </cell>
          <cell r="E1278">
            <v>0</v>
          </cell>
          <cell r="F1278">
            <v>0</v>
          </cell>
        </row>
        <row r="1279">
          <cell r="D1279" t="str">
            <v>380418877</v>
          </cell>
          <cell r="E1279">
            <v>0</v>
          </cell>
          <cell r="F1279">
            <v>0</v>
          </cell>
        </row>
        <row r="1280">
          <cell r="D1280" t="str">
            <v>380428877</v>
          </cell>
          <cell r="E1280">
            <v>0</v>
          </cell>
          <cell r="F1280">
            <v>0</v>
          </cell>
        </row>
        <row r="1281">
          <cell r="D1281" t="str">
            <v>380438877</v>
          </cell>
          <cell r="E1281">
            <v>208</v>
          </cell>
          <cell r="F1281">
            <v>208</v>
          </cell>
        </row>
        <row r="1282">
          <cell r="D1282" t="str">
            <v>380448877</v>
          </cell>
          <cell r="E1282">
            <v>0</v>
          </cell>
          <cell r="F1282">
            <v>0</v>
          </cell>
        </row>
        <row r="1283">
          <cell r="D1283" t="str">
            <v>380458877</v>
          </cell>
          <cell r="E1283">
            <v>0</v>
          </cell>
          <cell r="F1283">
            <v>0</v>
          </cell>
        </row>
        <row r="1284">
          <cell r="D1284" t="str">
            <v>380468877</v>
          </cell>
          <cell r="E1284">
            <v>0</v>
          </cell>
          <cell r="F1284">
            <v>0</v>
          </cell>
        </row>
        <row r="1285">
          <cell r="D1285" t="str">
            <v>380188879</v>
          </cell>
          <cell r="E1285">
            <v>0</v>
          </cell>
          <cell r="F1285">
            <v>0</v>
          </cell>
        </row>
        <row r="1286">
          <cell r="D1286" t="str">
            <v>380198879</v>
          </cell>
          <cell r="E1286">
            <v>0</v>
          </cell>
          <cell r="F1286">
            <v>0</v>
          </cell>
        </row>
        <row r="1287">
          <cell r="D1287" t="str">
            <v>380208879</v>
          </cell>
          <cell r="E1287">
            <v>0</v>
          </cell>
          <cell r="F1287">
            <v>0</v>
          </cell>
        </row>
        <row r="1288">
          <cell r="D1288" t="str">
            <v>380218879</v>
          </cell>
          <cell r="E1288">
            <v>0</v>
          </cell>
          <cell r="F1288">
            <v>0</v>
          </cell>
        </row>
        <row r="1289">
          <cell r="D1289" t="str">
            <v>380228879</v>
          </cell>
          <cell r="E1289">
            <v>0</v>
          </cell>
          <cell r="F1289">
            <v>0</v>
          </cell>
        </row>
        <row r="1290">
          <cell r="D1290" t="str">
            <v>380238879</v>
          </cell>
          <cell r="E1290">
            <v>0</v>
          </cell>
          <cell r="F1290">
            <v>0</v>
          </cell>
        </row>
        <row r="1291">
          <cell r="D1291" t="str">
            <v>380248879</v>
          </cell>
          <cell r="E1291">
            <v>0</v>
          </cell>
          <cell r="F1291">
            <v>0</v>
          </cell>
        </row>
        <row r="1292">
          <cell r="D1292" t="str">
            <v>380258879</v>
          </cell>
          <cell r="E1292">
            <v>400</v>
          </cell>
          <cell r="F1292">
            <v>397</v>
          </cell>
        </row>
        <row r="1293">
          <cell r="D1293" t="str">
            <v>380268879</v>
          </cell>
          <cell r="E1293">
            <v>0</v>
          </cell>
          <cell r="F1293">
            <v>0</v>
          </cell>
        </row>
        <row r="1294">
          <cell r="D1294" t="str">
            <v>380278879</v>
          </cell>
          <cell r="E1294">
            <v>0</v>
          </cell>
          <cell r="F1294">
            <v>0</v>
          </cell>
        </row>
        <row r="1295">
          <cell r="D1295" t="str">
            <v>380288879</v>
          </cell>
          <cell r="E1295">
            <v>0</v>
          </cell>
          <cell r="F1295">
            <v>0</v>
          </cell>
        </row>
        <row r="1296">
          <cell r="D1296" t="str">
            <v>380298879</v>
          </cell>
          <cell r="E1296">
            <v>0</v>
          </cell>
          <cell r="F1296">
            <v>0</v>
          </cell>
        </row>
        <row r="1297">
          <cell r="D1297" t="str">
            <v>380308879</v>
          </cell>
          <cell r="E1297">
            <v>400</v>
          </cell>
          <cell r="F1297">
            <v>404</v>
          </cell>
        </row>
        <row r="1298">
          <cell r="D1298" t="str">
            <v>380318879</v>
          </cell>
          <cell r="E1298">
            <v>0</v>
          </cell>
          <cell r="F1298">
            <v>0</v>
          </cell>
        </row>
        <row r="1299">
          <cell r="D1299" t="str">
            <v>380328879</v>
          </cell>
          <cell r="E1299">
            <v>0</v>
          </cell>
          <cell r="F1299">
            <v>0</v>
          </cell>
        </row>
        <row r="1300">
          <cell r="D1300" t="str">
            <v>380338879</v>
          </cell>
          <cell r="E1300">
            <v>0</v>
          </cell>
          <cell r="F1300">
            <v>0</v>
          </cell>
        </row>
        <row r="1301">
          <cell r="D1301" t="str">
            <v>380348879</v>
          </cell>
          <cell r="E1301">
            <v>0</v>
          </cell>
          <cell r="F1301">
            <v>0</v>
          </cell>
        </row>
        <row r="1302">
          <cell r="D1302" t="str">
            <v>380358879</v>
          </cell>
          <cell r="E1302">
            <v>0</v>
          </cell>
          <cell r="F1302">
            <v>0</v>
          </cell>
        </row>
        <row r="1303">
          <cell r="D1303" t="str">
            <v>380368879</v>
          </cell>
          <cell r="E1303">
            <v>0</v>
          </cell>
          <cell r="F1303">
            <v>0</v>
          </cell>
        </row>
        <row r="1304">
          <cell r="D1304" t="str">
            <v>380378879</v>
          </cell>
          <cell r="E1304">
            <v>0</v>
          </cell>
          <cell r="F1304">
            <v>0</v>
          </cell>
        </row>
        <row r="1305">
          <cell r="D1305" t="str">
            <v>380388879</v>
          </cell>
          <cell r="E1305">
            <v>0</v>
          </cell>
          <cell r="F1305">
            <v>0</v>
          </cell>
        </row>
        <row r="1306">
          <cell r="D1306" t="str">
            <v>380398879</v>
          </cell>
          <cell r="E1306">
            <v>0</v>
          </cell>
          <cell r="F1306">
            <v>401</v>
          </cell>
        </row>
        <row r="1307">
          <cell r="D1307" t="str">
            <v>380408879</v>
          </cell>
          <cell r="E1307">
            <v>0</v>
          </cell>
          <cell r="F1307">
            <v>0</v>
          </cell>
        </row>
        <row r="1308">
          <cell r="D1308" t="str">
            <v>380418879</v>
          </cell>
          <cell r="E1308">
            <v>0</v>
          </cell>
          <cell r="F1308">
            <v>0</v>
          </cell>
        </row>
        <row r="1309">
          <cell r="D1309" t="str">
            <v>380428879</v>
          </cell>
          <cell r="E1309">
            <v>0</v>
          </cell>
          <cell r="F1309">
            <v>0</v>
          </cell>
        </row>
        <row r="1310">
          <cell r="D1310" t="str">
            <v>380438879</v>
          </cell>
          <cell r="E1310">
            <v>400</v>
          </cell>
          <cell r="F1310">
            <v>403</v>
          </cell>
        </row>
        <row r="1311">
          <cell r="D1311" t="str">
            <v>380448879</v>
          </cell>
          <cell r="E1311">
            <v>0</v>
          </cell>
          <cell r="F1311">
            <v>0</v>
          </cell>
        </row>
        <row r="1312">
          <cell r="D1312" t="str">
            <v>380458879</v>
          </cell>
          <cell r="E1312">
            <v>0</v>
          </cell>
          <cell r="F1312">
            <v>0</v>
          </cell>
        </row>
        <row r="1313">
          <cell r="D1313" t="str">
            <v>380468879</v>
          </cell>
          <cell r="E1313">
            <v>0</v>
          </cell>
          <cell r="F1313">
            <v>0</v>
          </cell>
        </row>
        <row r="1314">
          <cell r="D1314" t="str">
            <v>380188880</v>
          </cell>
          <cell r="E1314">
            <v>0</v>
          </cell>
          <cell r="F1314">
            <v>0</v>
          </cell>
        </row>
        <row r="1315">
          <cell r="D1315" t="str">
            <v>380198880</v>
          </cell>
          <cell r="E1315">
            <v>0</v>
          </cell>
          <cell r="F1315">
            <v>0</v>
          </cell>
        </row>
        <row r="1316">
          <cell r="D1316" t="str">
            <v>380208880</v>
          </cell>
          <cell r="E1316">
            <v>0</v>
          </cell>
          <cell r="F1316">
            <v>0</v>
          </cell>
        </row>
        <row r="1317">
          <cell r="D1317" t="str">
            <v>380218880</v>
          </cell>
          <cell r="E1317">
            <v>0</v>
          </cell>
          <cell r="F1317">
            <v>0</v>
          </cell>
        </row>
        <row r="1318">
          <cell r="D1318" t="str">
            <v>380228880</v>
          </cell>
          <cell r="E1318">
            <v>0</v>
          </cell>
          <cell r="F1318">
            <v>0</v>
          </cell>
        </row>
        <row r="1319">
          <cell r="D1319" t="str">
            <v>380238880</v>
          </cell>
          <cell r="E1319">
            <v>0</v>
          </cell>
          <cell r="F1319">
            <v>0</v>
          </cell>
        </row>
        <row r="1320">
          <cell r="D1320" t="str">
            <v>380248880</v>
          </cell>
          <cell r="E1320">
            <v>0</v>
          </cell>
          <cell r="F1320">
            <v>0</v>
          </cell>
        </row>
        <row r="1321">
          <cell r="D1321" t="str">
            <v>380258880</v>
          </cell>
          <cell r="E1321">
            <v>397</v>
          </cell>
          <cell r="F1321">
            <v>400</v>
          </cell>
        </row>
        <row r="1322">
          <cell r="D1322" t="str">
            <v>380268880</v>
          </cell>
          <cell r="E1322">
            <v>0</v>
          </cell>
          <cell r="F1322">
            <v>0</v>
          </cell>
        </row>
        <row r="1323">
          <cell r="D1323" t="str">
            <v>380278880</v>
          </cell>
          <cell r="E1323">
            <v>0</v>
          </cell>
          <cell r="F1323">
            <v>0</v>
          </cell>
        </row>
        <row r="1324">
          <cell r="D1324" t="str">
            <v>380288880</v>
          </cell>
          <cell r="E1324">
            <v>0</v>
          </cell>
          <cell r="F1324">
            <v>0</v>
          </cell>
        </row>
        <row r="1325">
          <cell r="D1325" t="str">
            <v>380298880</v>
          </cell>
          <cell r="E1325">
            <v>0</v>
          </cell>
          <cell r="F1325">
            <v>0</v>
          </cell>
        </row>
        <row r="1326">
          <cell r="D1326" t="str">
            <v>380308880</v>
          </cell>
          <cell r="E1326">
            <v>400</v>
          </cell>
          <cell r="F1326">
            <v>402</v>
          </cell>
        </row>
        <row r="1327">
          <cell r="D1327" t="str">
            <v>380318880</v>
          </cell>
          <cell r="E1327">
            <v>0</v>
          </cell>
          <cell r="F1327">
            <v>0</v>
          </cell>
        </row>
        <row r="1328">
          <cell r="D1328" t="str">
            <v>380328880</v>
          </cell>
          <cell r="E1328">
            <v>0</v>
          </cell>
          <cell r="F1328">
            <v>0</v>
          </cell>
        </row>
        <row r="1329">
          <cell r="D1329" t="str">
            <v>380338880</v>
          </cell>
          <cell r="E1329">
            <v>0</v>
          </cell>
          <cell r="F1329">
            <v>0</v>
          </cell>
        </row>
        <row r="1330">
          <cell r="D1330" t="str">
            <v>380348880</v>
          </cell>
          <cell r="E1330">
            <v>0</v>
          </cell>
          <cell r="F1330">
            <v>0</v>
          </cell>
        </row>
        <row r="1331">
          <cell r="D1331" t="str">
            <v>380358880</v>
          </cell>
          <cell r="E1331">
            <v>800</v>
          </cell>
          <cell r="F1331">
            <v>801</v>
          </cell>
        </row>
        <row r="1332">
          <cell r="D1332" t="str">
            <v>380368880</v>
          </cell>
          <cell r="E1332">
            <v>0</v>
          </cell>
          <cell r="F1332">
            <v>0</v>
          </cell>
        </row>
        <row r="1333">
          <cell r="D1333" t="str">
            <v>380378880</v>
          </cell>
          <cell r="E1333">
            <v>0</v>
          </cell>
          <cell r="F1333">
            <v>0</v>
          </cell>
        </row>
        <row r="1334">
          <cell r="D1334" t="str">
            <v>380388880</v>
          </cell>
          <cell r="E1334">
            <v>0</v>
          </cell>
          <cell r="F1334">
            <v>0</v>
          </cell>
        </row>
        <row r="1335">
          <cell r="D1335" t="str">
            <v>380398880</v>
          </cell>
          <cell r="E1335">
            <v>0</v>
          </cell>
          <cell r="F1335">
            <v>0</v>
          </cell>
        </row>
        <row r="1336">
          <cell r="D1336" t="str">
            <v>380408880</v>
          </cell>
          <cell r="E1336">
            <v>0</v>
          </cell>
          <cell r="F1336">
            <v>0</v>
          </cell>
        </row>
        <row r="1337">
          <cell r="D1337" t="str">
            <v>380418880</v>
          </cell>
          <cell r="E1337">
            <v>0</v>
          </cell>
          <cell r="F1337">
            <v>0</v>
          </cell>
        </row>
        <row r="1338">
          <cell r="D1338" t="str">
            <v>380428880</v>
          </cell>
          <cell r="E1338">
            <v>0</v>
          </cell>
          <cell r="F1338">
            <v>0</v>
          </cell>
        </row>
        <row r="1339">
          <cell r="D1339" t="str">
            <v>380438880</v>
          </cell>
          <cell r="E1339">
            <v>400</v>
          </cell>
          <cell r="F1339">
            <v>400</v>
          </cell>
        </row>
        <row r="1340">
          <cell r="D1340" t="str">
            <v>380448880</v>
          </cell>
          <cell r="E1340">
            <v>0</v>
          </cell>
          <cell r="F1340">
            <v>0</v>
          </cell>
        </row>
        <row r="1341">
          <cell r="D1341" t="str">
            <v>380458880</v>
          </cell>
          <cell r="E1341">
            <v>0</v>
          </cell>
          <cell r="F1341">
            <v>0</v>
          </cell>
        </row>
        <row r="1342">
          <cell r="D1342" t="str">
            <v>380468880</v>
          </cell>
          <cell r="E1342">
            <v>0</v>
          </cell>
          <cell r="F1342">
            <v>0</v>
          </cell>
        </row>
        <row r="1343">
          <cell r="D1343" t="str">
            <v>380188888</v>
          </cell>
          <cell r="E1343">
            <v>0</v>
          </cell>
          <cell r="F1343">
            <v>0</v>
          </cell>
        </row>
        <row r="1344">
          <cell r="D1344" t="str">
            <v>380198888</v>
          </cell>
          <cell r="E1344">
            <v>74</v>
          </cell>
          <cell r="F1344">
            <v>126</v>
          </cell>
        </row>
        <row r="1345">
          <cell r="D1345" t="str">
            <v>380208888</v>
          </cell>
          <cell r="E1345">
            <v>70</v>
          </cell>
          <cell r="F1345">
            <v>128</v>
          </cell>
        </row>
        <row r="1346">
          <cell r="D1346" t="str">
            <v>380218888</v>
          </cell>
          <cell r="E1346">
            <v>0</v>
          </cell>
          <cell r="F1346">
            <v>132</v>
          </cell>
        </row>
        <row r="1347">
          <cell r="D1347" t="str">
            <v>380228888</v>
          </cell>
          <cell r="E1347">
            <v>143</v>
          </cell>
          <cell r="F1347">
            <v>205</v>
          </cell>
        </row>
        <row r="1348">
          <cell r="D1348" t="str">
            <v>380238888</v>
          </cell>
          <cell r="E1348">
            <v>143</v>
          </cell>
          <cell r="F1348">
            <v>97</v>
          </cell>
        </row>
        <row r="1349">
          <cell r="D1349" t="str">
            <v>380248888</v>
          </cell>
          <cell r="E1349">
            <v>0</v>
          </cell>
          <cell r="F1349">
            <v>590</v>
          </cell>
        </row>
        <row r="1350">
          <cell r="D1350" t="str">
            <v>380258888</v>
          </cell>
          <cell r="E1350">
            <v>0</v>
          </cell>
          <cell r="F1350">
            <v>0</v>
          </cell>
        </row>
        <row r="1351">
          <cell r="D1351" t="str">
            <v>380268888</v>
          </cell>
          <cell r="E1351">
            <v>180</v>
          </cell>
          <cell r="F1351">
            <v>155</v>
          </cell>
        </row>
        <row r="1352">
          <cell r="D1352" t="str">
            <v>380278888</v>
          </cell>
          <cell r="E1352">
            <v>120</v>
          </cell>
          <cell r="F1352">
            <v>166</v>
          </cell>
        </row>
        <row r="1353">
          <cell r="D1353" t="str">
            <v>380288888</v>
          </cell>
          <cell r="E1353">
            <v>107</v>
          </cell>
          <cell r="F1353">
            <v>154</v>
          </cell>
        </row>
        <row r="1354">
          <cell r="D1354" t="str">
            <v>380298888</v>
          </cell>
          <cell r="E1354">
            <v>152</v>
          </cell>
          <cell r="F1354">
            <v>201</v>
          </cell>
        </row>
        <row r="1355">
          <cell r="D1355" t="str">
            <v>380308888</v>
          </cell>
          <cell r="E1355">
            <v>0</v>
          </cell>
          <cell r="F1355">
            <v>47</v>
          </cell>
        </row>
        <row r="1356">
          <cell r="D1356" t="str">
            <v>380318888</v>
          </cell>
          <cell r="E1356">
            <v>195</v>
          </cell>
          <cell r="F1356">
            <v>389</v>
          </cell>
        </row>
        <row r="1357">
          <cell r="D1357" t="str">
            <v>380328888</v>
          </cell>
          <cell r="E1357">
            <v>0</v>
          </cell>
          <cell r="F1357">
            <v>0</v>
          </cell>
        </row>
        <row r="1358">
          <cell r="D1358" t="str">
            <v>380338888</v>
          </cell>
          <cell r="E1358">
            <v>90</v>
          </cell>
          <cell r="F1358">
            <v>217</v>
          </cell>
        </row>
        <row r="1359">
          <cell r="D1359" t="str">
            <v>380348888</v>
          </cell>
          <cell r="E1359">
            <v>105</v>
          </cell>
          <cell r="F1359">
            <v>157</v>
          </cell>
        </row>
        <row r="1360">
          <cell r="D1360" t="str">
            <v>380358888</v>
          </cell>
          <cell r="E1360">
            <v>105</v>
          </cell>
          <cell r="F1360">
            <v>189</v>
          </cell>
        </row>
        <row r="1361">
          <cell r="D1361" t="str">
            <v>380368888</v>
          </cell>
          <cell r="E1361">
            <v>88</v>
          </cell>
          <cell r="F1361">
            <v>131</v>
          </cell>
        </row>
        <row r="1362">
          <cell r="D1362" t="str">
            <v>380378888</v>
          </cell>
          <cell r="E1362">
            <v>58</v>
          </cell>
          <cell r="F1362">
            <v>102</v>
          </cell>
        </row>
        <row r="1363">
          <cell r="D1363" t="str">
            <v>380388888</v>
          </cell>
          <cell r="E1363">
            <v>160</v>
          </cell>
          <cell r="F1363">
            <v>212</v>
          </cell>
        </row>
        <row r="1364">
          <cell r="D1364" t="str">
            <v>380398888</v>
          </cell>
          <cell r="E1364">
            <v>0</v>
          </cell>
          <cell r="F1364">
            <v>60</v>
          </cell>
        </row>
        <row r="1365">
          <cell r="D1365" t="str">
            <v>380408888</v>
          </cell>
          <cell r="E1365">
            <v>121</v>
          </cell>
          <cell r="F1365">
            <v>216</v>
          </cell>
        </row>
        <row r="1366">
          <cell r="D1366" t="str">
            <v>380418888</v>
          </cell>
          <cell r="E1366">
            <v>103</v>
          </cell>
          <cell r="F1366">
            <v>157</v>
          </cell>
        </row>
        <row r="1367">
          <cell r="D1367" t="str">
            <v>380428888</v>
          </cell>
          <cell r="E1367">
            <v>110</v>
          </cell>
          <cell r="F1367">
            <v>132</v>
          </cell>
        </row>
        <row r="1368">
          <cell r="D1368" t="str">
            <v>380438888</v>
          </cell>
          <cell r="E1368">
            <v>80</v>
          </cell>
          <cell r="F1368">
            <v>150</v>
          </cell>
        </row>
        <row r="1369">
          <cell r="D1369" t="str">
            <v>380448888</v>
          </cell>
          <cell r="E1369">
            <v>70</v>
          </cell>
          <cell r="F1369">
            <v>106</v>
          </cell>
        </row>
        <row r="1370">
          <cell r="D1370" t="str">
            <v>380458888</v>
          </cell>
          <cell r="E1370">
            <v>170</v>
          </cell>
          <cell r="F1370">
            <v>327</v>
          </cell>
        </row>
        <row r="1371">
          <cell r="D1371" t="str">
            <v>380468888</v>
          </cell>
          <cell r="E1371">
            <v>0</v>
          </cell>
          <cell r="F1371">
            <v>0</v>
          </cell>
        </row>
        <row r="1372">
          <cell r="D1372" t="str">
            <v>380188897</v>
          </cell>
          <cell r="E1372">
            <v>0</v>
          </cell>
          <cell r="F1372">
            <v>0</v>
          </cell>
        </row>
        <row r="1373">
          <cell r="D1373" t="str">
            <v>380198897</v>
          </cell>
          <cell r="E1373">
            <v>0</v>
          </cell>
          <cell r="F1373">
            <v>0</v>
          </cell>
        </row>
        <row r="1374">
          <cell r="D1374" t="str">
            <v>380208897</v>
          </cell>
          <cell r="E1374">
            <v>88</v>
          </cell>
          <cell r="F1374">
            <v>88</v>
          </cell>
        </row>
        <row r="1375">
          <cell r="D1375" t="str">
            <v>380218897</v>
          </cell>
          <cell r="E1375">
            <v>0</v>
          </cell>
          <cell r="F1375">
            <v>0</v>
          </cell>
        </row>
        <row r="1376">
          <cell r="D1376" t="str">
            <v>380228897</v>
          </cell>
          <cell r="E1376">
            <v>0</v>
          </cell>
          <cell r="F1376">
            <v>0</v>
          </cell>
        </row>
        <row r="1377">
          <cell r="D1377" t="str">
            <v>380238897</v>
          </cell>
          <cell r="E1377">
            <v>0</v>
          </cell>
          <cell r="F1377">
            <v>0</v>
          </cell>
        </row>
        <row r="1378">
          <cell r="D1378" t="str">
            <v>380248897</v>
          </cell>
          <cell r="E1378">
            <v>0</v>
          </cell>
          <cell r="F1378">
            <v>0</v>
          </cell>
        </row>
        <row r="1379">
          <cell r="D1379" t="str">
            <v>380258897</v>
          </cell>
          <cell r="E1379">
            <v>0</v>
          </cell>
          <cell r="F1379">
            <v>0</v>
          </cell>
        </row>
        <row r="1380">
          <cell r="D1380" t="str">
            <v>380268897</v>
          </cell>
          <cell r="E1380">
            <v>0</v>
          </cell>
          <cell r="F1380">
            <v>0</v>
          </cell>
        </row>
        <row r="1381">
          <cell r="D1381" t="str">
            <v>380278897</v>
          </cell>
          <cell r="E1381">
            <v>0</v>
          </cell>
          <cell r="F1381">
            <v>0</v>
          </cell>
        </row>
        <row r="1382">
          <cell r="D1382" t="str">
            <v>380288897</v>
          </cell>
          <cell r="E1382">
            <v>120</v>
          </cell>
          <cell r="F1382">
            <v>120</v>
          </cell>
        </row>
        <row r="1383">
          <cell r="D1383" t="str">
            <v>380298897</v>
          </cell>
          <cell r="E1383">
            <v>0</v>
          </cell>
          <cell r="F1383">
            <v>0</v>
          </cell>
        </row>
        <row r="1384">
          <cell r="D1384" t="str">
            <v>380308897</v>
          </cell>
          <cell r="E1384">
            <v>0</v>
          </cell>
          <cell r="F1384">
            <v>0</v>
          </cell>
        </row>
        <row r="1385">
          <cell r="D1385" t="str">
            <v>380318897</v>
          </cell>
          <cell r="E1385">
            <v>80</v>
          </cell>
          <cell r="F1385">
            <v>76</v>
          </cell>
        </row>
        <row r="1386">
          <cell r="D1386" t="str">
            <v>380328897</v>
          </cell>
          <cell r="E1386">
            <v>0</v>
          </cell>
          <cell r="F1386">
            <v>0</v>
          </cell>
        </row>
        <row r="1387">
          <cell r="D1387" t="str">
            <v>380338897</v>
          </cell>
          <cell r="E1387">
            <v>0</v>
          </cell>
          <cell r="F1387">
            <v>0</v>
          </cell>
        </row>
        <row r="1388">
          <cell r="D1388" t="str">
            <v>380348897</v>
          </cell>
          <cell r="E1388">
            <v>0</v>
          </cell>
          <cell r="F1388">
            <v>0</v>
          </cell>
        </row>
        <row r="1389">
          <cell r="D1389" t="str">
            <v>380358897</v>
          </cell>
          <cell r="E1389">
            <v>120</v>
          </cell>
          <cell r="F1389">
            <v>120</v>
          </cell>
        </row>
        <row r="1390">
          <cell r="D1390" t="str">
            <v>380368897</v>
          </cell>
          <cell r="E1390">
            <v>0</v>
          </cell>
          <cell r="F1390">
            <v>0</v>
          </cell>
        </row>
        <row r="1391">
          <cell r="D1391" t="str">
            <v>380378897</v>
          </cell>
          <cell r="E1391">
            <v>0</v>
          </cell>
          <cell r="F1391">
            <v>0</v>
          </cell>
        </row>
        <row r="1392">
          <cell r="D1392" t="str">
            <v>380388897</v>
          </cell>
          <cell r="E1392">
            <v>80</v>
          </cell>
          <cell r="F1392">
            <v>87</v>
          </cell>
        </row>
        <row r="1393">
          <cell r="D1393" t="str">
            <v>380398897</v>
          </cell>
          <cell r="E1393">
            <v>0</v>
          </cell>
          <cell r="F1393">
            <v>0</v>
          </cell>
        </row>
        <row r="1394">
          <cell r="D1394" t="str">
            <v>380408897</v>
          </cell>
          <cell r="E1394">
            <v>0</v>
          </cell>
          <cell r="F1394">
            <v>0</v>
          </cell>
        </row>
        <row r="1395">
          <cell r="D1395" t="str">
            <v>380418897</v>
          </cell>
          <cell r="E1395">
            <v>0</v>
          </cell>
          <cell r="F1395">
            <v>0</v>
          </cell>
        </row>
        <row r="1396">
          <cell r="D1396" t="str">
            <v>380428897</v>
          </cell>
          <cell r="E1396">
            <v>0</v>
          </cell>
          <cell r="F1396">
            <v>0</v>
          </cell>
        </row>
        <row r="1397">
          <cell r="D1397" t="str">
            <v>380438897</v>
          </cell>
          <cell r="E1397">
            <v>120</v>
          </cell>
          <cell r="F1397">
            <v>120</v>
          </cell>
        </row>
        <row r="1398">
          <cell r="D1398" t="str">
            <v>380448897</v>
          </cell>
          <cell r="E1398">
            <v>0</v>
          </cell>
          <cell r="F1398">
            <v>0</v>
          </cell>
        </row>
        <row r="1399">
          <cell r="D1399" t="str">
            <v>380458897</v>
          </cell>
          <cell r="E1399">
            <v>0</v>
          </cell>
          <cell r="F1399">
            <v>0</v>
          </cell>
        </row>
        <row r="1400">
          <cell r="D1400" t="str">
            <v>380468897</v>
          </cell>
          <cell r="E1400">
            <v>0</v>
          </cell>
          <cell r="F1400">
            <v>0</v>
          </cell>
        </row>
        <row r="1401">
          <cell r="D1401" t="str">
            <v>380188898</v>
          </cell>
          <cell r="E1401">
            <v>0</v>
          </cell>
          <cell r="F1401">
            <v>0</v>
          </cell>
        </row>
        <row r="1402">
          <cell r="D1402" t="str">
            <v>380198898</v>
          </cell>
          <cell r="E1402">
            <v>0</v>
          </cell>
          <cell r="F1402">
            <v>0</v>
          </cell>
        </row>
        <row r="1403">
          <cell r="D1403" t="str">
            <v>380208898</v>
          </cell>
          <cell r="E1403">
            <v>0</v>
          </cell>
          <cell r="F1403">
            <v>0</v>
          </cell>
        </row>
        <row r="1404">
          <cell r="D1404" t="str">
            <v>380218898</v>
          </cell>
          <cell r="E1404">
            <v>0</v>
          </cell>
          <cell r="F1404">
            <v>0</v>
          </cell>
        </row>
        <row r="1405">
          <cell r="D1405" t="str">
            <v>380228898</v>
          </cell>
          <cell r="E1405">
            <v>0</v>
          </cell>
          <cell r="F1405">
            <v>0</v>
          </cell>
        </row>
        <row r="1406">
          <cell r="D1406" t="str">
            <v>380238898</v>
          </cell>
          <cell r="E1406">
            <v>0</v>
          </cell>
          <cell r="F1406">
            <v>0</v>
          </cell>
        </row>
        <row r="1407">
          <cell r="D1407" t="str">
            <v>380248898</v>
          </cell>
          <cell r="E1407">
            <v>0</v>
          </cell>
          <cell r="F1407">
            <v>0</v>
          </cell>
        </row>
        <row r="1408">
          <cell r="D1408" t="str">
            <v>380258898</v>
          </cell>
          <cell r="E1408">
            <v>0</v>
          </cell>
          <cell r="F1408">
            <v>0</v>
          </cell>
        </row>
        <row r="1409">
          <cell r="D1409" t="str">
            <v>380268898</v>
          </cell>
          <cell r="E1409">
            <v>0</v>
          </cell>
          <cell r="F1409">
            <v>0</v>
          </cell>
        </row>
        <row r="1410">
          <cell r="D1410" t="str">
            <v>380278898</v>
          </cell>
          <cell r="E1410">
            <v>0</v>
          </cell>
          <cell r="F1410">
            <v>0</v>
          </cell>
        </row>
        <row r="1411">
          <cell r="D1411" t="str">
            <v>380288898</v>
          </cell>
          <cell r="E1411">
            <v>0</v>
          </cell>
          <cell r="F1411">
            <v>0</v>
          </cell>
        </row>
        <row r="1412">
          <cell r="D1412" t="str">
            <v>380298898</v>
          </cell>
          <cell r="E1412">
            <v>0</v>
          </cell>
          <cell r="F1412">
            <v>0</v>
          </cell>
        </row>
        <row r="1413">
          <cell r="D1413" t="str">
            <v>380308898</v>
          </cell>
          <cell r="E1413">
            <v>0</v>
          </cell>
          <cell r="F1413">
            <v>0</v>
          </cell>
        </row>
        <row r="1414">
          <cell r="D1414" t="str">
            <v>380318898</v>
          </cell>
          <cell r="E1414">
            <v>0</v>
          </cell>
          <cell r="F1414">
            <v>0</v>
          </cell>
        </row>
        <row r="1415">
          <cell r="D1415" t="str">
            <v>380328898</v>
          </cell>
          <cell r="E1415">
            <v>0</v>
          </cell>
          <cell r="F1415">
            <v>0</v>
          </cell>
        </row>
        <row r="1416">
          <cell r="D1416" t="str">
            <v>380338898</v>
          </cell>
          <cell r="E1416">
            <v>0</v>
          </cell>
          <cell r="F1416">
            <v>0</v>
          </cell>
        </row>
        <row r="1417">
          <cell r="D1417" t="str">
            <v>380348898</v>
          </cell>
          <cell r="E1417">
            <v>0</v>
          </cell>
          <cell r="F1417">
            <v>0</v>
          </cell>
        </row>
        <row r="1418">
          <cell r="D1418" t="str">
            <v>380358898</v>
          </cell>
          <cell r="E1418">
            <v>0</v>
          </cell>
          <cell r="F1418">
            <v>0</v>
          </cell>
        </row>
        <row r="1419">
          <cell r="D1419" t="str">
            <v>380368898</v>
          </cell>
          <cell r="E1419">
            <v>0</v>
          </cell>
          <cell r="F1419">
            <v>0</v>
          </cell>
        </row>
        <row r="1420">
          <cell r="D1420" t="str">
            <v>380378898</v>
          </cell>
          <cell r="E1420">
            <v>0</v>
          </cell>
          <cell r="F1420">
            <v>0</v>
          </cell>
        </row>
        <row r="1421">
          <cell r="D1421" t="str">
            <v>380388898</v>
          </cell>
          <cell r="E1421">
            <v>0</v>
          </cell>
          <cell r="F1421">
            <v>0</v>
          </cell>
        </row>
        <row r="1422">
          <cell r="D1422" t="str">
            <v>380398898</v>
          </cell>
          <cell r="E1422">
            <v>0</v>
          </cell>
          <cell r="F1422">
            <v>0</v>
          </cell>
        </row>
        <row r="1423">
          <cell r="D1423" t="str">
            <v>380408898</v>
          </cell>
          <cell r="E1423">
            <v>0</v>
          </cell>
          <cell r="F1423">
            <v>0</v>
          </cell>
        </row>
        <row r="1424">
          <cell r="D1424" t="str">
            <v>380418898</v>
          </cell>
          <cell r="E1424">
            <v>0</v>
          </cell>
          <cell r="F1424">
            <v>0</v>
          </cell>
        </row>
        <row r="1425">
          <cell r="D1425" t="str">
            <v>380428898</v>
          </cell>
          <cell r="E1425">
            <v>0</v>
          </cell>
          <cell r="F1425">
            <v>0</v>
          </cell>
        </row>
        <row r="1426">
          <cell r="D1426" t="str">
            <v>380438898</v>
          </cell>
          <cell r="E1426">
            <v>0</v>
          </cell>
          <cell r="F1426">
            <v>0</v>
          </cell>
        </row>
        <row r="1427">
          <cell r="D1427" t="str">
            <v>380448898</v>
          </cell>
          <cell r="E1427">
            <v>0</v>
          </cell>
          <cell r="F1427">
            <v>0</v>
          </cell>
        </row>
        <row r="1428">
          <cell r="D1428" t="str">
            <v>380458898</v>
          </cell>
          <cell r="E1428">
            <v>0</v>
          </cell>
          <cell r="F1428">
            <v>0</v>
          </cell>
        </row>
        <row r="1429">
          <cell r="D1429" t="str">
            <v>380468898</v>
          </cell>
          <cell r="E1429">
            <v>0</v>
          </cell>
          <cell r="F1429">
            <v>0</v>
          </cell>
        </row>
        <row r="1430">
          <cell r="D1430" t="str">
            <v>380189587</v>
          </cell>
          <cell r="E1430">
            <v>1177</v>
          </cell>
          <cell r="F1430">
            <v>1218</v>
          </cell>
        </row>
        <row r="1431">
          <cell r="D1431" t="str">
            <v>380199587</v>
          </cell>
          <cell r="E1431">
            <v>1041</v>
          </cell>
          <cell r="F1431">
            <v>1041</v>
          </cell>
        </row>
        <row r="1432">
          <cell r="D1432" t="str">
            <v>380209587</v>
          </cell>
          <cell r="E1432">
            <v>1049</v>
          </cell>
          <cell r="F1432">
            <v>1049</v>
          </cell>
        </row>
        <row r="1433">
          <cell r="D1433" t="str">
            <v>380219587</v>
          </cell>
          <cell r="E1433">
            <v>856</v>
          </cell>
          <cell r="F1433">
            <v>856</v>
          </cell>
        </row>
        <row r="1434">
          <cell r="D1434" t="str">
            <v>380229587</v>
          </cell>
          <cell r="E1434">
            <v>1036</v>
          </cell>
          <cell r="F1434">
            <v>1036</v>
          </cell>
        </row>
        <row r="1435">
          <cell r="D1435" t="str">
            <v>380239587</v>
          </cell>
          <cell r="E1435">
            <v>1674</v>
          </cell>
          <cell r="F1435">
            <v>1674</v>
          </cell>
        </row>
        <row r="1436">
          <cell r="D1436" t="str">
            <v>380249587</v>
          </cell>
          <cell r="E1436">
            <v>0</v>
          </cell>
          <cell r="F1436">
            <v>0</v>
          </cell>
        </row>
        <row r="1437">
          <cell r="D1437" t="str">
            <v>380259587</v>
          </cell>
          <cell r="E1437">
            <v>670</v>
          </cell>
          <cell r="F1437">
            <v>670</v>
          </cell>
        </row>
        <row r="1438">
          <cell r="D1438" t="str">
            <v>380269587</v>
          </cell>
          <cell r="E1438">
            <v>702</v>
          </cell>
          <cell r="F1438">
            <v>702</v>
          </cell>
        </row>
        <row r="1439">
          <cell r="D1439" t="str">
            <v>380279587</v>
          </cell>
          <cell r="E1439">
            <v>915</v>
          </cell>
          <cell r="F1439">
            <v>915</v>
          </cell>
        </row>
        <row r="1440">
          <cell r="D1440" t="str">
            <v>380289587</v>
          </cell>
          <cell r="E1440">
            <v>742</v>
          </cell>
          <cell r="F1440">
            <v>742</v>
          </cell>
        </row>
        <row r="1441">
          <cell r="D1441" t="str">
            <v>380299587</v>
          </cell>
          <cell r="E1441">
            <v>728</v>
          </cell>
          <cell r="F1441">
            <v>728</v>
          </cell>
        </row>
        <row r="1442">
          <cell r="D1442" t="str">
            <v>380309587</v>
          </cell>
          <cell r="E1442">
            <v>1653</v>
          </cell>
          <cell r="F1442">
            <v>1653</v>
          </cell>
        </row>
        <row r="1443">
          <cell r="D1443" t="str">
            <v>380319587</v>
          </cell>
          <cell r="E1443">
            <v>0</v>
          </cell>
          <cell r="F1443">
            <v>0</v>
          </cell>
        </row>
        <row r="1444">
          <cell r="D1444" t="str">
            <v>380329587</v>
          </cell>
          <cell r="E1444">
            <v>868</v>
          </cell>
          <cell r="F1444">
            <v>868</v>
          </cell>
        </row>
        <row r="1445">
          <cell r="D1445" t="str">
            <v>380339587</v>
          </cell>
          <cell r="E1445">
            <v>775</v>
          </cell>
          <cell r="F1445">
            <v>775</v>
          </cell>
        </row>
        <row r="1446">
          <cell r="D1446" t="str">
            <v>380349587</v>
          </cell>
          <cell r="E1446">
            <v>719</v>
          </cell>
          <cell r="F1446">
            <v>719</v>
          </cell>
        </row>
        <row r="1447">
          <cell r="D1447" t="str">
            <v>380359587</v>
          </cell>
          <cell r="E1447">
            <v>805</v>
          </cell>
          <cell r="F1447">
            <v>805</v>
          </cell>
        </row>
        <row r="1448">
          <cell r="D1448" t="str">
            <v>380369587</v>
          </cell>
          <cell r="E1448">
            <v>798</v>
          </cell>
          <cell r="F1448">
            <v>831</v>
          </cell>
        </row>
        <row r="1449">
          <cell r="D1449" t="str">
            <v>380379587</v>
          </cell>
          <cell r="E1449">
            <v>1618</v>
          </cell>
          <cell r="F1449">
            <v>1618</v>
          </cell>
        </row>
        <row r="1450">
          <cell r="D1450" t="str">
            <v>380389587</v>
          </cell>
          <cell r="E1450">
            <v>0</v>
          </cell>
          <cell r="F1450">
            <v>0</v>
          </cell>
        </row>
        <row r="1451">
          <cell r="D1451" t="str">
            <v>380399587</v>
          </cell>
          <cell r="E1451">
            <v>879</v>
          </cell>
          <cell r="F1451">
            <v>929</v>
          </cell>
        </row>
        <row r="1452">
          <cell r="D1452" t="str">
            <v>380409587</v>
          </cell>
          <cell r="E1452">
            <v>964</v>
          </cell>
          <cell r="F1452">
            <v>964</v>
          </cell>
        </row>
        <row r="1453">
          <cell r="D1453" t="str">
            <v>380419587</v>
          </cell>
          <cell r="E1453">
            <v>983</v>
          </cell>
          <cell r="F1453">
            <v>983</v>
          </cell>
        </row>
        <row r="1454">
          <cell r="D1454" t="str">
            <v>380429587</v>
          </cell>
          <cell r="E1454">
            <v>830</v>
          </cell>
          <cell r="F1454">
            <v>830</v>
          </cell>
        </row>
        <row r="1455">
          <cell r="D1455" t="str">
            <v>380439587</v>
          </cell>
          <cell r="E1455">
            <v>761</v>
          </cell>
          <cell r="F1455">
            <v>761</v>
          </cell>
        </row>
        <row r="1456">
          <cell r="D1456" t="str">
            <v>380449587</v>
          </cell>
          <cell r="E1456">
            <v>1424</v>
          </cell>
          <cell r="F1456">
            <v>1463</v>
          </cell>
        </row>
        <row r="1457">
          <cell r="D1457" t="str">
            <v>380459587</v>
          </cell>
          <cell r="E1457">
            <v>0</v>
          </cell>
          <cell r="F1457">
            <v>0</v>
          </cell>
        </row>
        <row r="1458">
          <cell r="D1458" t="str">
            <v>380469587</v>
          </cell>
          <cell r="E1458">
            <v>861</v>
          </cell>
          <cell r="F1458">
            <v>875</v>
          </cell>
        </row>
        <row r="1459">
          <cell r="E1459">
            <v>979870</v>
          </cell>
          <cell r="F1459">
            <v>985571</v>
          </cell>
        </row>
      </sheetData>
      <sheetData sheetId="8" refreshError="1"/>
      <sheetData sheetId="9" refreshError="1"/>
      <sheetData sheetId="10" refreshError="1"/>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3月HACCPｻﾏﾘｰ"/>
      <sheetName val="滞留時間"/>
      <sheetName val="調合酸分"/>
      <sheetName val="殺菌温度"/>
      <sheetName val="充填温度"/>
      <sheetName val="9月ＱＡｻﾏﾘｰ"/>
      <sheetName val="酸度ﾃﾞｰﾀ"/>
      <sheetName val="塩分ﾃﾞｰﾀ"/>
      <sheetName val="Brixﾃﾞｰﾀ"/>
      <sheetName val="粘度ﾃﾞｰﾀ"/>
      <sheetName val="pHﾃﾞｰﾀ"/>
      <sheetName val="色調L値"/>
      <sheetName val="Sheet1"/>
      <sheetName val="ShotYield"/>
      <sheetName val="正味重量ﾃﾞｰﾀ "/>
      <sheetName val="その他ﾃﾞｰﾀ"/>
      <sheetName val="酸度ｸﾞﾗﾌ"/>
      <sheetName val="塩分ｸﾞﾗﾌ"/>
      <sheetName val="Brixｸﾞﾗﾌ"/>
      <sheetName val="BWｸﾞﾗﾌ"/>
      <sheetName val="pHｸﾞﾗﾌ"/>
      <sheetName val="正味重量ｸﾞﾗﾌ"/>
      <sheetName val="Macro1"/>
      <sheetName val="Module1"/>
      <sheetName val="正味重量ﾃﾞｰﾀ_"/>
      <sheetName val="正味重量ﾃﾞｰﾀ_1"/>
      <sheetName val="正味重量ﾃﾞｰﾀ_2"/>
      <sheetName val="正味重量ﾃﾞｰﾀ_3"/>
      <sheetName val="正味重量ﾃﾞｰﾀ_4"/>
      <sheetName val="原価構造"/>
      <sheetName val="部内会議用資料"/>
      <sheetName val="月間ｻﾏﾘｰ9909U"/>
      <sheetName val="正味重量ﾃﾞｰﾀ_5"/>
      <sheetName val="正味重量ﾃﾞｰﾀ_6"/>
    </sheetNames>
    <sheetDataSet>
      <sheetData sheetId="0"/>
      <sheetData sheetId="1"/>
      <sheetData sheetId="2"/>
      <sheetData sheetId="3"/>
      <sheetData sheetId="4"/>
      <sheetData sheetId="5"/>
      <sheetData sheetId="6" refreshError="1">
        <row r="21">
          <cell r="K21">
            <v>2.4050000000000002</v>
          </cell>
          <cell r="L21">
            <v>1.0000000000000231E-2</v>
          </cell>
        </row>
      </sheetData>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refreshError="1">
        <row r="3">
          <cell r="A3" t="b">
            <v>1</v>
          </cell>
          <cell r="B3" t="b">
            <v>1</v>
          </cell>
          <cell r="C3" t="b">
            <v>1</v>
          </cell>
        </row>
        <row r="7">
          <cell r="C7" t="b">
            <v>1</v>
          </cell>
        </row>
        <row r="12">
          <cell r="C12" t="b">
            <v>1</v>
          </cell>
        </row>
        <row r="15">
          <cell r="C15" t="b">
            <v>1</v>
          </cell>
        </row>
        <row r="24">
          <cell r="A24" t="b">
            <v>1</v>
          </cell>
        </row>
        <row r="28">
          <cell r="A28" t="b">
            <v>1</v>
          </cell>
        </row>
      </sheetData>
      <sheetData sheetId="23" refreshError="1"/>
      <sheetData sheetId="24"/>
      <sheetData sheetId="25"/>
      <sheetData sheetId="26"/>
      <sheetData sheetId="27"/>
      <sheetData sheetId="28"/>
      <sheetData sheetId="29" refreshError="1"/>
      <sheetData sheetId="30" refreshError="1"/>
      <sheetData sheetId="31" refreshError="1"/>
      <sheetData sheetId="32"/>
      <sheetData sheetId="33"/>
    </sheetDataSet>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PUT"/>
      <sheetName val="全社NET(REPLACE)"/>
    </sheetNames>
    <sheetDataSet>
      <sheetData sheetId="0"/>
      <sheetData sheetId="1"/>
    </sheetDataSet>
  </externalBook>
</externalLink>
</file>

<file path=xl/externalLinks/externalLink3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duction"/>
    </sheetNames>
    <sheetDataSet>
      <sheetData sheetId="0"/>
    </sheetDataSet>
  </externalBook>
</externalLink>
</file>

<file path=xl/externalLinks/externalLink3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duction"/>
      <sheetName val="実績エネルギー"/>
      <sheetName val="SHISU"/>
    </sheetNames>
    <sheetDataSet>
      <sheetData sheetId="0"/>
      <sheetData sheetId="1" refreshError="1"/>
      <sheetData sheetId="2" refreshError="1"/>
    </sheetDataSet>
  </externalBook>
</externalLink>
</file>

<file path=xl/externalLinks/externalLink3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duction"/>
      <sheetName val="Sheet1"/>
      <sheetName val="実績エネルギー"/>
      <sheetName val="SHISU"/>
      <sheetName val="出力条件"/>
      <sheetName val="目次"/>
      <sheetName val="数量"/>
      <sheetName val="ﾘﾀﾞｸｼｮﾝﾃｽﾄ"/>
    </sheetNames>
    <sheetDataSet>
      <sheetData sheetId="0"/>
      <sheetData sheetId="1"/>
      <sheetData sheetId="2" refreshError="1"/>
      <sheetData sheetId="3" refreshError="1"/>
      <sheetData sheetId="4"/>
      <sheetData sheetId="5"/>
      <sheetData sheetId="6"/>
      <sheetData sheetId="7" refreshError="1"/>
    </sheetDataSet>
  </externalBook>
</externalLink>
</file>

<file path=xl/externalLinks/externalLink3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OMS"/>
      <sheetName val="品"/>
      <sheetName val="卸店マスター"/>
      <sheetName val="VLOOKUPデータ"/>
    </sheetNames>
    <sheetDataSet>
      <sheetData sheetId="0" refreshError="1"/>
      <sheetData sheetId="1" refreshError="1">
        <row r="1">
          <cell r="A1" t="str">
            <v>KAGOME商品</v>
          </cell>
          <cell r="B1" t="str">
            <v>→text</v>
          </cell>
          <cell r="C1" t="str">
            <v>商品名</v>
          </cell>
          <cell r="D1" t="str">
            <v>ラビオ
コード</v>
          </cell>
          <cell r="E1" t="str">
            <v>→text</v>
          </cell>
          <cell r="F1" t="str">
            <v>ラビオ名称(通常品)</v>
          </cell>
        </row>
        <row r="2">
          <cell r="A2">
            <v>8701</v>
          </cell>
          <cell r="B2" t="str">
            <v>8701</v>
          </cell>
          <cell r="C2" t="str">
            <v>ﾛｰﾘｰｴｰｽ         65X6/10</v>
          </cell>
          <cell r="D2">
            <v>1201</v>
          </cell>
          <cell r="E2" t="str">
            <v>8701</v>
          </cell>
          <cell r="F2" t="str">
            <v>ローリーエース</v>
          </cell>
        </row>
        <row r="3">
          <cell r="A3">
            <v>8702</v>
          </cell>
          <cell r="B3" t="str">
            <v>8702</v>
          </cell>
          <cell r="C3" t="str">
            <v>ﾛｰﾘｰｴｰｽ+2ｿﾞｳﾘｮｳ 65M6+2/5</v>
          </cell>
          <cell r="D3">
            <v>1120</v>
          </cell>
          <cell r="E3" t="str">
            <v>8702</v>
          </cell>
          <cell r="F3" t="str">
            <v>ローリーエース＋２</v>
          </cell>
        </row>
        <row r="4">
          <cell r="A4">
            <v>8703</v>
          </cell>
          <cell r="B4" t="str">
            <v>8703</v>
          </cell>
          <cell r="C4" t="str">
            <v>ﾛｰﾘｰｴｰｽ8        65MLX8/5</v>
          </cell>
          <cell r="D4">
            <v>1136</v>
          </cell>
          <cell r="E4" t="str">
            <v>8703</v>
          </cell>
          <cell r="F4" t="str">
            <v>ローリーエース８</v>
          </cell>
        </row>
        <row r="5">
          <cell r="A5">
            <v>8704</v>
          </cell>
          <cell r="B5" t="str">
            <v>8704</v>
          </cell>
          <cell r="C5" t="str">
            <v>ﾛｰﾘｰｴｰｽ8ｿﾞｳﾘｮｳ  65ML/5</v>
          </cell>
          <cell r="D5">
            <v>1148</v>
          </cell>
          <cell r="E5" t="str">
            <v>8704</v>
          </cell>
          <cell r="F5" t="str">
            <v>ローリーエース８＋２</v>
          </cell>
        </row>
        <row r="6">
          <cell r="A6">
            <v>8705</v>
          </cell>
          <cell r="B6" t="str">
            <v>8705</v>
          </cell>
          <cell r="C6" t="str">
            <v>ﾆｭｳｻﾝｷﾝｺｳﾎﾞｳ10  65ML/10</v>
          </cell>
          <cell r="D6">
            <v>1234</v>
          </cell>
          <cell r="E6" t="str">
            <v>8705</v>
          </cell>
          <cell r="F6" t="str">
            <v>乳酸菌工房１０</v>
          </cell>
        </row>
        <row r="7">
          <cell r="A7">
            <v>8707</v>
          </cell>
          <cell r="B7" t="str">
            <v>8707</v>
          </cell>
          <cell r="C7" t="str">
            <v>ﾆｭｳｻﾝｷﾝｺｳﾎﾞｳ8   65MX8/5</v>
          </cell>
          <cell r="D7">
            <v>1135</v>
          </cell>
          <cell r="E7" t="str">
            <v>8707</v>
          </cell>
          <cell r="F7" t="str">
            <v>乳酸菌工房８</v>
          </cell>
        </row>
        <row r="8">
          <cell r="A8">
            <v>8708</v>
          </cell>
          <cell r="B8" t="str">
            <v>8708</v>
          </cell>
          <cell r="C8" t="str">
            <v>ﾆｭｳｻﾝｷﾝｺｳﾎﾞｳ8+2 65MX10/5</v>
          </cell>
          <cell r="D8">
            <v>1140</v>
          </cell>
          <cell r="E8" t="str">
            <v>8708</v>
          </cell>
          <cell r="F8" t="str">
            <v>乳酸菌工房８＋２</v>
          </cell>
        </row>
        <row r="9">
          <cell r="A9">
            <v>8709</v>
          </cell>
          <cell r="B9" t="str">
            <v>8709</v>
          </cell>
          <cell r="C9" t="str">
            <v>ﾛｰﾘｰ10          65ML10/5</v>
          </cell>
          <cell r="D9">
            <v>1233</v>
          </cell>
          <cell r="E9" t="str">
            <v>8709</v>
          </cell>
          <cell r="F9" t="str">
            <v>ローリー１０</v>
          </cell>
        </row>
        <row r="10">
          <cell r="A10">
            <v>8710</v>
          </cell>
          <cell r="B10" t="str">
            <v>8710</v>
          </cell>
          <cell r="C10" t="str">
            <v>ﾆｭｳｻﾝｷﾝﾌｸﾛﾂﾒ    15/12</v>
          </cell>
          <cell r="D10">
            <v>1829</v>
          </cell>
          <cell r="E10" t="str">
            <v>8710</v>
          </cell>
          <cell r="F10" t="str">
            <v>新・乳酸菌袋詰１５本</v>
          </cell>
        </row>
        <row r="11">
          <cell r="A11">
            <v>8716</v>
          </cell>
          <cell r="B11" t="str">
            <v>8716</v>
          </cell>
          <cell r="C11" t="str">
            <v>ﾊｸﾞﾊｸﾞ          100MX3/8</v>
          </cell>
          <cell r="D11">
            <v>6101</v>
          </cell>
          <cell r="E11" t="str">
            <v>8716</v>
          </cell>
          <cell r="F11" t="str">
            <v>ＨｕｇＨｕｇ３Ｐ</v>
          </cell>
        </row>
        <row r="12">
          <cell r="A12">
            <v>8732</v>
          </cell>
          <cell r="B12" t="str">
            <v>8732</v>
          </cell>
          <cell r="C12" t="str">
            <v>SVﾆｭｳｻﾝｷﾝﾒｸﾞﾐ   65MX10/5</v>
          </cell>
          <cell r="D12">
            <v>1235</v>
          </cell>
          <cell r="E12" t="str">
            <v>8732</v>
          </cell>
          <cell r="F12" t="str">
            <v>ＳＶ乳酸菌のめぐみ</v>
          </cell>
        </row>
        <row r="13">
          <cell r="A13">
            <v>8733</v>
          </cell>
          <cell r="B13" t="str">
            <v>8733</v>
          </cell>
          <cell r="C13" t="str">
            <v>SVﾆｭｳｻﾝｷﾝﾒｸﾞﾐｿﾞｳ65MX12/5</v>
          </cell>
          <cell r="D13">
            <v>1217</v>
          </cell>
          <cell r="E13" t="str">
            <v>8733</v>
          </cell>
          <cell r="F13" t="str">
            <v>ＳＶ乳酸菌めぐみ増量</v>
          </cell>
        </row>
        <row r="14">
          <cell r="A14">
            <v>8734</v>
          </cell>
          <cell r="B14" t="str">
            <v>8734</v>
          </cell>
          <cell r="C14" t="str">
            <v>ﾆﾁﾘｳﾛｰﾘｰ10      65MX10/5</v>
          </cell>
          <cell r="D14">
            <v>1243</v>
          </cell>
          <cell r="E14" t="str">
            <v>8734</v>
          </cell>
          <cell r="F14" t="str">
            <v>ニチリウローリー１０</v>
          </cell>
        </row>
        <row r="15">
          <cell r="A15">
            <v>8735</v>
          </cell>
          <cell r="B15" t="str">
            <v>8735</v>
          </cell>
          <cell r="C15" t="str">
            <v>ﾆﾁﾘｳﾛｰﾘｰ10+2    65MX12/5</v>
          </cell>
          <cell r="D15">
            <v>1106</v>
          </cell>
          <cell r="E15" t="str">
            <v>8735</v>
          </cell>
          <cell r="F15" t="str">
            <v>ニチリウ１０＋２増量</v>
          </cell>
        </row>
        <row r="16">
          <cell r="A16">
            <v>8737</v>
          </cell>
          <cell r="B16" t="str">
            <v>8737</v>
          </cell>
          <cell r="C16" t="str">
            <v>CGCﾆｭｳｻﾝｷﾝｲﾝﾘｮｳ 65MX12/5</v>
          </cell>
          <cell r="D16">
            <v>1247</v>
          </cell>
          <cell r="E16" t="str">
            <v>8737</v>
          </cell>
          <cell r="F16" t="str">
            <v>ＣＧＣ乳酸菌飲料</v>
          </cell>
        </row>
        <row r="17">
          <cell r="A17">
            <v>8739</v>
          </cell>
          <cell r="B17" t="str">
            <v>8739</v>
          </cell>
          <cell r="C17" t="str">
            <v>ﾊﾞﾛｰﾛｰﾘｰ10      65MX10/5</v>
          </cell>
          <cell r="D17">
            <v>1143</v>
          </cell>
          <cell r="E17" t="str">
            <v>8739</v>
          </cell>
          <cell r="F17" t="str">
            <v>バローローリー１０</v>
          </cell>
        </row>
        <row r="18">
          <cell r="A18">
            <v>8740</v>
          </cell>
          <cell r="B18" t="str">
            <v>8740</v>
          </cell>
          <cell r="C18" t="str">
            <v>ﾄｸｾﾝｾｲｶﾂﾛｰﾘｰ10  65MX10/5</v>
          </cell>
          <cell r="D18">
            <v>1216</v>
          </cell>
          <cell r="E18" t="str">
            <v>8740</v>
          </cell>
          <cell r="F18" t="str">
            <v>得選生活ローリー１０</v>
          </cell>
        </row>
        <row r="19">
          <cell r="A19">
            <v>8742</v>
          </cell>
          <cell r="B19" t="str">
            <v>8742</v>
          </cell>
          <cell r="C19" t="str">
            <v>COﾆｭｳｻﾝﾄﾞﾘﾝｸ10P 65MX10/5</v>
          </cell>
          <cell r="D19">
            <v>1144</v>
          </cell>
          <cell r="E19" t="str">
            <v>8742</v>
          </cell>
          <cell r="F19" t="str">
            <v>ＣＯＯＰ乳酸ＤＲ１０</v>
          </cell>
        </row>
        <row r="20">
          <cell r="A20">
            <v>8743</v>
          </cell>
          <cell r="B20" t="str">
            <v>8743</v>
          </cell>
          <cell r="C20" t="str">
            <v>COﾆｭｳｻﾝﾄﾞﾘﾝｸ12P 65MX12/5</v>
          </cell>
          <cell r="D20">
            <v>1145</v>
          </cell>
          <cell r="E20" t="str">
            <v>8743</v>
          </cell>
          <cell r="F20" t="str">
            <v>ＣＯＯＰ乳酸ＤＲ１２</v>
          </cell>
        </row>
        <row r="21">
          <cell r="A21">
            <v>8750</v>
          </cell>
          <cell r="B21" t="str">
            <v>8750</v>
          </cell>
          <cell r="C21" t="str">
            <v>E-PRICEﾛｰﾘｰｵﾈｳﾁ 65X14/12</v>
          </cell>
          <cell r="D21">
            <v>1828</v>
          </cell>
          <cell r="E21" t="str">
            <v>8750</v>
          </cell>
          <cell r="F21" t="str">
            <v>ユニーお値打ちパック</v>
          </cell>
        </row>
        <row r="22">
          <cell r="A22">
            <v>8758</v>
          </cell>
          <cell r="B22" t="str">
            <v>8758</v>
          </cell>
          <cell r="C22" t="str">
            <v>SVﾉﾑﾖｰｸﾞﾙﾄ3P    100MX3/6</v>
          </cell>
          <cell r="D22">
            <v>1345</v>
          </cell>
          <cell r="E22" t="str">
            <v>8758</v>
          </cell>
          <cell r="F22" t="str">
            <v>セービングのむＹ３Ｐ</v>
          </cell>
        </row>
        <row r="23">
          <cell r="A23">
            <v>8759</v>
          </cell>
          <cell r="B23" t="str">
            <v>8759</v>
          </cell>
          <cell r="C23" t="str">
            <v>SVﾉﾑﾖｰｸﾞﾙﾄ3P+1  100MX4/6</v>
          </cell>
          <cell r="D23">
            <v>1544</v>
          </cell>
          <cell r="E23" t="str">
            <v>8759</v>
          </cell>
          <cell r="F23" t="str">
            <v>ＳＶのむＹ３Ｐ＋１</v>
          </cell>
        </row>
        <row r="24">
          <cell r="A24">
            <v>8760</v>
          </cell>
          <cell r="B24" t="str">
            <v>8760</v>
          </cell>
          <cell r="C24" t="str">
            <v>ﾉﾑYGﾋﾞﾌｨｽﾞｽMBP  100MX3/6</v>
          </cell>
          <cell r="D24">
            <v>1545</v>
          </cell>
          <cell r="E24" t="str">
            <v>8760</v>
          </cell>
          <cell r="F24" t="str">
            <v>ビフィズスＭＢＰ</v>
          </cell>
        </row>
        <row r="25">
          <cell r="A25">
            <v>8762</v>
          </cell>
          <cell r="B25" t="str">
            <v>8762</v>
          </cell>
          <cell r="C25" t="str">
            <v>ﾋﾞﾌｨｽﾞｽﾆｭｳｻﾝｷﾝ  100MLX4</v>
          </cell>
          <cell r="D25">
            <v>1433</v>
          </cell>
          <cell r="E25" t="str">
            <v>8762</v>
          </cell>
          <cell r="F25" t="str">
            <v>ビフ乳酸菌４Ｐ</v>
          </cell>
        </row>
        <row r="26">
          <cell r="A26">
            <v>8763</v>
          </cell>
          <cell r="B26" t="str">
            <v>8763</v>
          </cell>
          <cell r="C26" t="str">
            <v>BIFﾆｭｳｻﾝｷﾝﾌﾞﾙﾍﾞﾘ100MX4/6</v>
          </cell>
          <cell r="D26">
            <v>1114</v>
          </cell>
          <cell r="E26" t="str">
            <v>8763</v>
          </cell>
          <cell r="F26" t="str">
            <v>ビフ乳酸菌ブルベリー</v>
          </cell>
        </row>
        <row r="27">
          <cell r="A27">
            <v>8772</v>
          </cell>
          <cell r="B27" t="str">
            <v>8772</v>
          </cell>
          <cell r="C27" t="str">
            <v>ﾋﾞﾌｨｽﾞｽﾆｭｳｻﾝｷﾝ5P100MX5/6</v>
          </cell>
          <cell r="D27">
            <v>1440</v>
          </cell>
          <cell r="E27" t="str">
            <v>8772</v>
          </cell>
          <cell r="F27" t="str">
            <v>ビフィズス乳酸菌５Ｐ</v>
          </cell>
        </row>
        <row r="28">
          <cell r="A28">
            <v>8773</v>
          </cell>
          <cell r="B28" t="str">
            <v>8773</v>
          </cell>
          <cell r="C28" t="str">
            <v>BIFﾆｭｳｻﾝｷﾝBB5P  100MX5/6</v>
          </cell>
          <cell r="D28">
            <v>1115</v>
          </cell>
          <cell r="E28" t="str">
            <v>8773</v>
          </cell>
          <cell r="F28" t="str">
            <v>ビフ乳酸ブル増量５Ｐ</v>
          </cell>
        </row>
        <row r="29">
          <cell r="A29">
            <v>8776</v>
          </cell>
          <cell r="B29" t="str">
            <v>8776</v>
          </cell>
          <cell r="C29" t="str">
            <v>ﾋﾞﾌｨｽﾞｽｱﾐﾉｻﾝ3P  100X3/6</v>
          </cell>
          <cell r="D29">
            <v>1404</v>
          </cell>
          <cell r="E29" t="str">
            <v>8776</v>
          </cell>
          <cell r="F29" t="str">
            <v>ＢＦ＆アミノ酸３Ｐ</v>
          </cell>
        </row>
        <row r="30">
          <cell r="A30">
            <v>8786</v>
          </cell>
          <cell r="B30" t="str">
            <v>8786</v>
          </cell>
          <cell r="C30" t="str">
            <v>ﾋﾞﾌｨｽﾞｽ&amp;ｱﾐﾉｻﾝ   200MLX9</v>
          </cell>
          <cell r="D30">
            <v>1403</v>
          </cell>
          <cell r="E30" t="str">
            <v>8786</v>
          </cell>
          <cell r="F30" t="str">
            <v>ビフィズス＆アミノ酸</v>
          </cell>
        </row>
        <row r="31">
          <cell r="A31">
            <v>8789</v>
          </cell>
          <cell r="B31" t="str">
            <v>8789</v>
          </cell>
          <cell r="C31" t="str">
            <v>BIFﾆｭｳｻﾝｷﾝ200   200MLX9</v>
          </cell>
          <cell r="D31">
            <v>1407</v>
          </cell>
          <cell r="E31" t="str">
            <v>8789</v>
          </cell>
          <cell r="F31" t="str">
            <v>万博ＢＦ乳酸菌２００</v>
          </cell>
        </row>
        <row r="32">
          <cell r="A32">
            <v>8790</v>
          </cell>
          <cell r="B32" t="str">
            <v>8790</v>
          </cell>
          <cell r="C32" t="str">
            <v>ﾛｰﾘｰｺﾞｰﾙﾄﾞ      65ML/50</v>
          </cell>
          <cell r="D32">
            <v>1103</v>
          </cell>
          <cell r="E32" t="str">
            <v>8790</v>
          </cell>
          <cell r="F32" t="str">
            <v>ローリーゴールド</v>
          </cell>
        </row>
        <row r="33">
          <cell r="A33">
            <v>8792</v>
          </cell>
          <cell r="B33" t="str">
            <v>8792</v>
          </cell>
          <cell r="C33" t="str">
            <v>ｶｲｶﾂ            100ML/20</v>
          </cell>
          <cell r="D33">
            <v>1133</v>
          </cell>
          <cell r="E33" t="str">
            <v>8792</v>
          </cell>
          <cell r="F33" t="str">
            <v>ＮＥＷ快活</v>
          </cell>
        </row>
        <row r="34">
          <cell r="A34">
            <v>8794</v>
          </cell>
          <cell r="B34" t="str">
            <v>8794</v>
          </cell>
          <cell r="C34" t="str">
            <v>ﾔｻｲﾄﾆｭｳｻｷﾝ      100ML/20</v>
          </cell>
          <cell r="D34">
            <v>1401</v>
          </cell>
          <cell r="E34" t="str">
            <v>8794</v>
          </cell>
          <cell r="F34" t="str">
            <v>野菜と乳酸菌</v>
          </cell>
        </row>
        <row r="35">
          <cell r="A35">
            <v>8799</v>
          </cell>
          <cell r="B35" t="str">
            <v>8799</v>
          </cell>
          <cell r="C35" t="str">
            <v>ﾉﾑﾖｰｸﾞﾙﾄﾋﾞﾌｨﾊﾟﾜｰ200ML/12</v>
          </cell>
          <cell r="D35">
            <v>1530</v>
          </cell>
          <cell r="E35" t="str">
            <v>8799</v>
          </cell>
          <cell r="F35" t="str">
            <v>ビフィパワー１２</v>
          </cell>
        </row>
        <row r="36">
          <cell r="A36">
            <v>8862</v>
          </cell>
          <cell r="B36" t="str">
            <v>8862</v>
          </cell>
          <cell r="C36" t="str">
            <v>ﾘﾝｺﾞﾖｰｸﾞﾙﾄ      110GX3/8</v>
          </cell>
          <cell r="D36">
            <v>7609</v>
          </cell>
          <cell r="E36" t="str">
            <v>8862</v>
          </cell>
          <cell r="F36" t="str">
            <v>りんごヨーグルト</v>
          </cell>
        </row>
        <row r="37">
          <cell r="A37">
            <v>8863</v>
          </cell>
          <cell r="B37" t="str">
            <v>8863</v>
          </cell>
          <cell r="C37" t="str">
            <v>ﾀｸﾊｲﾖｰｸﾞﾙﾄ      100G/12</v>
          </cell>
          <cell r="D37">
            <v>7607</v>
          </cell>
          <cell r="E37" t="str">
            <v>8863</v>
          </cell>
          <cell r="F37" t="str">
            <v>宅配ヨーグルト１００</v>
          </cell>
        </row>
        <row r="38">
          <cell r="A38">
            <v>8865</v>
          </cell>
          <cell r="B38" t="str">
            <v>8865</v>
          </cell>
          <cell r="C38" t="str">
            <v>ｶﾙｼｳﾑ&amp;ﾃﾂﾖｰｸﾞﾙﾄ  110GX3/8</v>
          </cell>
          <cell r="D38">
            <v>7610</v>
          </cell>
          <cell r="E38" t="str">
            <v>8865</v>
          </cell>
          <cell r="F38" t="str">
            <v>北海道カル＆鉄Ｙ３Ｐ</v>
          </cell>
        </row>
        <row r="39">
          <cell r="A39">
            <v>8872</v>
          </cell>
          <cell r="B39" t="str">
            <v>8872</v>
          </cell>
          <cell r="C39" t="str">
            <v>ｿﾌﾄｱﾝﾆﾝﾄｳﾌ750   750G/12</v>
          </cell>
          <cell r="D39">
            <v>3622</v>
          </cell>
          <cell r="E39" t="str">
            <v>8872</v>
          </cell>
          <cell r="F39" t="str">
            <v>ソフト杏仁７５０ｇ</v>
          </cell>
        </row>
        <row r="40">
          <cell r="A40">
            <v>8873</v>
          </cell>
          <cell r="B40" t="str">
            <v>8873</v>
          </cell>
          <cell r="C40" t="str">
            <v>ｿﾌﾄｱﾝﾆﾝﾄｳﾌ450   450G/5</v>
          </cell>
          <cell r="D40">
            <v>3132</v>
          </cell>
          <cell r="E40" t="str">
            <v>8873</v>
          </cell>
          <cell r="F40" t="str">
            <v>ソフト杏仁４５０５入</v>
          </cell>
        </row>
        <row r="41">
          <cell r="A41">
            <v>8875</v>
          </cell>
          <cell r="B41" t="str">
            <v>8875</v>
          </cell>
          <cell r="C41" t="str">
            <v>ﾌﾙ-ﾂﾐｯｸｽ750     750G/12</v>
          </cell>
          <cell r="D41">
            <v>3623</v>
          </cell>
          <cell r="E41" t="str">
            <v>8875</v>
          </cell>
          <cell r="F41" t="str">
            <v>Ｆミックス７５０</v>
          </cell>
        </row>
        <row r="42">
          <cell r="A42">
            <v>8877</v>
          </cell>
          <cell r="B42" t="str">
            <v>8877</v>
          </cell>
          <cell r="C42" t="str">
            <v>ﾌﾙｰﾂﾐｯｸｽ450     450G/5</v>
          </cell>
          <cell r="D42">
            <v>3509</v>
          </cell>
          <cell r="E42" t="str">
            <v>8877</v>
          </cell>
          <cell r="F42" t="str">
            <v>Ｆミックス４５０Ｃ５</v>
          </cell>
        </row>
        <row r="43">
          <cell r="A43">
            <v>8879</v>
          </cell>
          <cell r="B43" t="str">
            <v>8879</v>
          </cell>
          <cell r="C43" t="str">
            <v>DOLEﾅﾀﾃﾞｺｺ      300G/10</v>
          </cell>
          <cell r="D43">
            <v>3207</v>
          </cell>
          <cell r="E43" t="str">
            <v>8879</v>
          </cell>
          <cell r="F43" t="str">
            <v>新ドールナタデ３００</v>
          </cell>
        </row>
        <row r="44">
          <cell r="A44">
            <v>8880</v>
          </cell>
          <cell r="B44" t="str">
            <v>8880</v>
          </cell>
          <cell r="C44" t="str">
            <v>DOLEｱﾛｴ         300G/10</v>
          </cell>
          <cell r="D44">
            <v>3206</v>
          </cell>
          <cell r="E44" t="str">
            <v>8880</v>
          </cell>
          <cell r="F44" t="str">
            <v>新ドールアロエ３００</v>
          </cell>
        </row>
        <row r="45">
          <cell r="A45">
            <v>8888</v>
          </cell>
          <cell r="B45" t="str">
            <v>8888</v>
          </cell>
          <cell r="C45" t="str">
            <v>ﾉﾑYG500CA&amp;FE    500ML/6</v>
          </cell>
          <cell r="D45">
            <v>7519</v>
          </cell>
          <cell r="E45" t="str">
            <v>8888</v>
          </cell>
          <cell r="F45" t="str">
            <v>のむＹ５００Ｃａ＆鉄</v>
          </cell>
        </row>
        <row r="46">
          <cell r="A46">
            <v>8899</v>
          </cell>
          <cell r="B46" t="str">
            <v>8899</v>
          </cell>
          <cell r="C46" t="str">
            <v>ﾑｼﾌﾟﾘﾝ          90GX2/6</v>
          </cell>
          <cell r="D46">
            <v>7726</v>
          </cell>
          <cell r="E46" t="str">
            <v>8899</v>
          </cell>
          <cell r="F46" t="str">
            <v>蒸しプリン２Ｐ</v>
          </cell>
        </row>
        <row r="47">
          <cell r="A47">
            <v>9137</v>
          </cell>
          <cell r="B47" t="str">
            <v>9137</v>
          </cell>
          <cell r="C47" t="str">
            <v>ﾔｻｲｾｲｶﾂ         1L/12</v>
          </cell>
          <cell r="D47">
            <v>6501</v>
          </cell>
          <cell r="E47" t="str">
            <v>9137</v>
          </cell>
          <cell r="F47" t="str">
            <v>野菜生活ホームＰ</v>
          </cell>
        </row>
        <row r="48">
          <cell r="A48">
            <v>9187</v>
          </cell>
          <cell r="B48" t="str">
            <v>9187</v>
          </cell>
          <cell r="C48" t="str">
            <v>ﾔｻｲｾｲｶﾂｱｶﾔｻｲ    1L/12</v>
          </cell>
          <cell r="D48">
            <v>6502</v>
          </cell>
          <cell r="E48" t="str">
            <v>9187</v>
          </cell>
          <cell r="F48" t="str">
            <v>野菜生活赤ホームＰ</v>
          </cell>
        </row>
        <row r="49">
          <cell r="A49">
            <v>9587</v>
          </cell>
          <cell r="B49" t="str">
            <v>9587</v>
          </cell>
          <cell r="C49" t="str">
            <v>ｶｼﾞﾂﾔｻｲﾉﾉﾑﾖｰｸﾞﾙﾄ200G/9</v>
          </cell>
          <cell r="D49">
            <v>6103</v>
          </cell>
          <cell r="E49" t="str">
            <v>9587</v>
          </cell>
          <cell r="F49" t="str">
            <v>果実と野菜ののむＹ</v>
          </cell>
        </row>
        <row r="50">
          <cell r="A50">
            <v>8897</v>
          </cell>
          <cell r="B50" t="str">
            <v>8897</v>
          </cell>
          <cell r="C50" t="str">
            <v>E-PRICEｱﾝﾆﾝﾄｳﾌ  900GX12</v>
          </cell>
          <cell r="D50">
            <v>3520</v>
          </cell>
          <cell r="E50" t="str">
            <v>8897</v>
          </cell>
          <cell r="F50" t="str">
            <v>ｅプライス杏仁９００</v>
          </cell>
        </row>
      </sheetData>
      <sheetData sheetId="2" refreshError="1"/>
      <sheetData sheetId="3" refreshError="1"/>
    </sheetDataSet>
  </externalBook>
</externalLink>
</file>

<file path=xl/externalLinks/externalLink3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duction"/>
      <sheetName val="実績エネルギー"/>
      <sheetName val="SHISU"/>
      <sheetName val="Sheet1"/>
      <sheetName val="出力条件"/>
      <sheetName val="目次"/>
      <sheetName val="数量"/>
    </sheetNames>
    <sheetDataSet>
      <sheetData sheetId="0"/>
      <sheetData sheetId="1" refreshError="1"/>
      <sheetData sheetId="2" refreshError="1"/>
      <sheetData sheetId="3"/>
      <sheetData sheetId="4"/>
      <sheetData sheetId="5"/>
      <sheetData sheetId="6"/>
    </sheetDataSet>
  </externalBook>
</externalLink>
</file>

<file path=xl/externalLinks/externalLink3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ENSHI"/>
      <sheetName val="SHISU"/>
      <sheetName val="Graph1"/>
      <sheetName val="TABLE"/>
      <sheetName val="CODE"/>
      <sheetName val="MASTER"/>
      <sheetName val="CULC_PAD"/>
      <sheetName val="REP_PAD"/>
    </sheetNames>
    <sheetDataSet>
      <sheetData sheetId="0" refreshError="1"/>
      <sheetData sheetId="1" refreshError="1"/>
      <sheetData sheetId="2" refreshError="1"/>
      <sheetData sheetId="3" refreshError="1"/>
      <sheetData sheetId="4" refreshError="1">
        <row r="3">
          <cell r="B3">
            <v>1</v>
          </cell>
          <cell r="C3" t="str">
            <v>関東</v>
          </cell>
          <cell r="F3" t="str">
            <v>上野</v>
          </cell>
        </row>
        <row r="4">
          <cell r="B4">
            <v>2</v>
          </cell>
          <cell r="C4" t="str">
            <v>大府</v>
          </cell>
          <cell r="F4" t="str">
            <v>小坂井</v>
          </cell>
        </row>
        <row r="5">
          <cell r="B5">
            <v>3</v>
          </cell>
          <cell r="F5" t="str">
            <v>富士見</v>
          </cell>
        </row>
        <row r="6">
          <cell r="B6">
            <v>4</v>
          </cell>
          <cell r="F6" t="str">
            <v>静岡</v>
          </cell>
        </row>
        <row r="7">
          <cell r="F7" t="str">
            <v>那須</v>
          </cell>
        </row>
        <row r="8">
          <cell r="F8" t="str">
            <v>茨城</v>
          </cell>
        </row>
        <row r="14">
          <cell r="F14" t="str">
            <v>アリマン</v>
          </cell>
        </row>
        <row r="15">
          <cell r="F15" t="str">
            <v>ニッセー</v>
          </cell>
        </row>
        <row r="16">
          <cell r="F16" t="str">
            <v>ﾊﾙﾅﾋﾞﾊﾞ</v>
          </cell>
        </row>
        <row r="17">
          <cell r="F17" t="str">
            <v>日本フ－ド</v>
          </cell>
        </row>
        <row r="18">
          <cell r="F18" t="str">
            <v>ＪＦ</v>
          </cell>
        </row>
        <row r="19">
          <cell r="F19" t="str">
            <v>福岡園芸連</v>
          </cell>
        </row>
        <row r="20">
          <cell r="F20" t="str">
            <v>山形食品</v>
          </cell>
        </row>
        <row r="21">
          <cell r="F21" t="str">
            <v>サンノー</v>
          </cell>
        </row>
        <row r="22">
          <cell r="F22" t="str">
            <v>日東醸造</v>
          </cell>
        </row>
        <row r="23">
          <cell r="F23" t="str">
            <v>富士食品</v>
          </cell>
        </row>
        <row r="24">
          <cell r="F24" t="str">
            <v>一番食品</v>
          </cell>
        </row>
        <row r="25">
          <cell r="F25" t="str">
            <v>新進</v>
          </cell>
        </row>
        <row r="26">
          <cell r="F26" t="str">
            <v>ＳＳＫﾌ-ｽﾞ</v>
          </cell>
        </row>
        <row r="27">
          <cell r="F27" t="str">
            <v>熊果連</v>
          </cell>
        </row>
        <row r="28">
          <cell r="F28" t="str">
            <v>竹原物産</v>
          </cell>
        </row>
        <row r="29">
          <cell r="F29" t="str">
            <v>三和缶詰</v>
          </cell>
        </row>
        <row r="30">
          <cell r="F30" t="str">
            <v>大和製缶</v>
          </cell>
        </row>
        <row r="31">
          <cell r="F31" t="str">
            <v>東洋製缶</v>
          </cell>
        </row>
        <row r="32">
          <cell r="F32" t="str">
            <v>東洋製缶</v>
          </cell>
        </row>
        <row r="33">
          <cell r="F33" t="str">
            <v>和農連</v>
          </cell>
        </row>
        <row r="34">
          <cell r="F34" t="str">
            <v>マルサン</v>
          </cell>
        </row>
        <row r="35">
          <cell r="F35" t="str">
            <v>トーアス</v>
          </cell>
        </row>
        <row r="36">
          <cell r="F36" t="str">
            <v>凸版印刷</v>
          </cell>
        </row>
        <row r="37">
          <cell r="F37" t="str">
            <v>常盤薬品</v>
          </cell>
        </row>
        <row r="38">
          <cell r="F38" t="str">
            <v>チチヤス</v>
          </cell>
        </row>
        <row r="39">
          <cell r="F39" t="str">
            <v>熊果連熊本</v>
          </cell>
        </row>
        <row r="40">
          <cell r="F40" t="str">
            <v>全農ＨＰ</v>
          </cell>
        </row>
        <row r="41">
          <cell r="F41" t="str">
            <v>ﾏﾙｻﾝｱｲ</v>
          </cell>
        </row>
        <row r="42">
          <cell r="F42" t="str">
            <v>ＫＢＳ</v>
          </cell>
        </row>
        <row r="43">
          <cell r="F43" t="str">
            <v>熊果連白州</v>
          </cell>
        </row>
        <row r="44">
          <cell r="F44" t="str">
            <v>東洋製缶</v>
          </cell>
        </row>
        <row r="45">
          <cell r="F45" t="str">
            <v>日果工</v>
          </cell>
        </row>
        <row r="46">
          <cell r="F46" t="str">
            <v>ﾄﾝﾎﾞ飲料</v>
          </cell>
        </row>
        <row r="47">
          <cell r="F47" t="str">
            <v>愛媛農協茨城</v>
          </cell>
        </row>
        <row r="48">
          <cell r="F48" t="str">
            <v>ﾆﾁﾚｲ入間</v>
          </cell>
        </row>
        <row r="49">
          <cell r="F49" t="str">
            <v>ﾆｯｸ食品</v>
          </cell>
        </row>
        <row r="50">
          <cell r="F50" t="str">
            <v>泉南乳業</v>
          </cell>
        </row>
        <row r="51">
          <cell r="F51" t="str">
            <v>ニチロ山形</v>
          </cell>
        </row>
        <row r="52">
          <cell r="F52" t="str">
            <v>加ト吉</v>
          </cell>
        </row>
      </sheetData>
      <sheetData sheetId="5"/>
      <sheetData sheetId="6"/>
      <sheetData sheetId="7" refreshError="1"/>
    </sheetDataSet>
  </externalBook>
</externalLink>
</file>

<file path=xl/externalLinks/externalLink4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サテ"/>
      <sheetName val="トラ"/>
      <sheetName val="トラ昇格.降格"/>
      <sheetName val="母店変更 "/>
      <sheetName val="ﾊﾟ-ﾏﾈﾝﾄ･ﾃﾝﾎﾟﾗﾘ-ｸﾛ-ｽﾞ"/>
      <sheetName val="直・フ移行"/>
      <sheetName val="休業"/>
      <sheetName val="ﾘﾓﾃﾞﾙ"/>
      <sheetName val="店名・住所変更"/>
      <sheetName val="Module1"/>
      <sheetName val="Module2"/>
      <sheetName val="Module3"/>
      <sheetName val="Module4"/>
      <sheetName val="Module5"/>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4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s>
    <sheetDataSet>
      <sheetData sheetId="0" refreshError="1">
        <row r="1">
          <cell r="C1" t="str">
            <v>商品CD</v>
          </cell>
          <cell r="D1" t="str">
            <v>商品名</v>
          </cell>
          <cell r="E1" t="str">
            <v>略称</v>
          </cell>
          <cell r="F1" t="str">
            <v>容量</v>
          </cell>
          <cell r="G1" t="str">
            <v>本数</v>
          </cell>
          <cell r="H1" t="str">
            <v>ﾊﾟｯｸ</v>
          </cell>
          <cell r="I1" t="str">
            <v>入数</v>
          </cell>
          <cell r="J1" t="str">
            <v>Kg</v>
          </cell>
          <cell r="K1" t="str">
            <v>換算</v>
          </cell>
          <cell r="L1" t="str">
            <v>ﾊﾟﾚｯﾄ</v>
          </cell>
          <cell r="M1" t="str">
            <v>ﾀﾝﾃﾞﾑ</v>
          </cell>
        </row>
        <row r="2">
          <cell r="C2">
            <v>1103</v>
          </cell>
          <cell r="D2" t="str">
            <v>ローリーゴールド</v>
          </cell>
          <cell r="E2" t="str">
            <v>Ｒゴールド</v>
          </cell>
          <cell r="F2">
            <v>65</v>
          </cell>
          <cell r="G2">
            <v>50</v>
          </cell>
          <cell r="H2">
            <v>5</v>
          </cell>
          <cell r="I2">
            <v>10</v>
          </cell>
          <cell r="J2">
            <v>3.6520000000000001</v>
          </cell>
          <cell r="K2">
            <v>0.83</v>
          </cell>
          <cell r="L2">
            <v>144</v>
          </cell>
          <cell r="M2">
            <v>8264</v>
          </cell>
        </row>
        <row r="3">
          <cell r="C3">
            <v>1201</v>
          </cell>
          <cell r="D3" t="str">
            <v>ローリーエース</v>
          </cell>
          <cell r="E3" t="str">
            <v>エース</v>
          </cell>
          <cell r="F3">
            <v>65</v>
          </cell>
          <cell r="G3">
            <v>60</v>
          </cell>
          <cell r="H3">
            <v>10</v>
          </cell>
          <cell r="I3">
            <v>6</v>
          </cell>
          <cell r="J3">
            <v>4.4000000000000004</v>
          </cell>
          <cell r="K3">
            <v>1</v>
          </cell>
          <cell r="L3">
            <v>144</v>
          </cell>
          <cell r="M3">
            <v>8255</v>
          </cell>
        </row>
        <row r="4">
          <cell r="C4">
            <v>1203</v>
          </cell>
          <cell r="D4" t="str">
            <v>フルーツ　リンゴ</v>
          </cell>
          <cell r="E4" t="str">
            <v>リンゴ</v>
          </cell>
          <cell r="F4">
            <v>65</v>
          </cell>
          <cell r="G4">
            <v>60</v>
          </cell>
          <cell r="H4">
            <v>10</v>
          </cell>
          <cell r="I4">
            <v>6</v>
          </cell>
          <cell r="J4">
            <v>4.4000000000000004</v>
          </cell>
          <cell r="K4">
            <v>1</v>
          </cell>
          <cell r="L4">
            <v>144</v>
          </cell>
        </row>
        <row r="5">
          <cell r="C5">
            <v>1540</v>
          </cell>
          <cell r="D5" t="str">
            <v>牧場のMｶﾙｼｳﾑ  ５Ｐ</v>
          </cell>
          <cell r="E5" t="str">
            <v>牧場M5P</v>
          </cell>
          <cell r="F5">
            <v>65</v>
          </cell>
          <cell r="G5">
            <v>50</v>
          </cell>
          <cell r="H5">
            <v>10</v>
          </cell>
          <cell r="I5">
            <v>5</v>
          </cell>
          <cell r="J5">
            <v>3.6520000000000001</v>
          </cell>
          <cell r="K5">
            <v>0.83</v>
          </cell>
          <cell r="L5">
            <v>144</v>
          </cell>
          <cell r="M5">
            <v>8297</v>
          </cell>
        </row>
        <row r="6">
          <cell r="C6">
            <v>1233</v>
          </cell>
          <cell r="D6" t="str">
            <v>ローリー　１０</v>
          </cell>
          <cell r="E6" t="str">
            <v>ﾛｰﾘｰ10</v>
          </cell>
          <cell r="F6">
            <v>65</v>
          </cell>
          <cell r="G6">
            <v>50</v>
          </cell>
          <cell r="H6">
            <v>5</v>
          </cell>
          <cell r="I6">
            <v>10</v>
          </cell>
          <cell r="J6">
            <v>3.6520000000000001</v>
          </cell>
          <cell r="K6">
            <v>0.83</v>
          </cell>
          <cell r="L6">
            <v>144</v>
          </cell>
          <cell r="M6">
            <v>8260</v>
          </cell>
        </row>
        <row r="7">
          <cell r="C7">
            <v>1234</v>
          </cell>
          <cell r="D7" t="str">
            <v>乳酸菌工房  １０</v>
          </cell>
          <cell r="E7" t="str">
            <v>乳酸工房10</v>
          </cell>
          <cell r="F7">
            <v>65</v>
          </cell>
          <cell r="G7">
            <v>50</v>
          </cell>
          <cell r="H7">
            <v>5</v>
          </cell>
          <cell r="I7">
            <v>10</v>
          </cell>
          <cell r="J7">
            <v>3.6520000000000001</v>
          </cell>
          <cell r="K7">
            <v>0.83</v>
          </cell>
          <cell r="L7">
            <v>144</v>
          </cell>
          <cell r="M7">
            <v>8261</v>
          </cell>
        </row>
        <row r="8">
          <cell r="C8">
            <v>1235</v>
          </cell>
          <cell r="D8" t="str">
            <v>ｾｰﾋﾞﾝｸﾞ 乳酸菌のめぐみ</v>
          </cell>
          <cell r="E8" t="str">
            <v>SV乳酸菌めぐみ</v>
          </cell>
          <cell r="F8">
            <v>65</v>
          </cell>
          <cell r="G8">
            <v>50</v>
          </cell>
          <cell r="H8">
            <v>5</v>
          </cell>
          <cell r="I8">
            <v>10</v>
          </cell>
          <cell r="J8">
            <v>3.6520000000000001</v>
          </cell>
          <cell r="K8">
            <v>0.83</v>
          </cell>
          <cell r="L8">
            <v>144</v>
          </cell>
          <cell r="M8">
            <v>8311</v>
          </cell>
        </row>
        <row r="9">
          <cell r="C9">
            <v>1243</v>
          </cell>
          <cell r="D9" t="str">
            <v>ニチリウ　１０</v>
          </cell>
          <cell r="E9" t="str">
            <v>ﾆﾁﾘｳ10</v>
          </cell>
          <cell r="F9">
            <v>65</v>
          </cell>
          <cell r="G9">
            <v>50</v>
          </cell>
          <cell r="H9">
            <v>5</v>
          </cell>
          <cell r="I9">
            <v>10</v>
          </cell>
          <cell r="J9">
            <v>3.6520000000000001</v>
          </cell>
          <cell r="K9">
            <v>0.83</v>
          </cell>
          <cell r="L9">
            <v>144</v>
          </cell>
          <cell r="M9">
            <v>8262</v>
          </cell>
        </row>
        <row r="10">
          <cell r="C10">
            <v>1135</v>
          </cell>
          <cell r="D10" t="str">
            <v>乳酸菌工房　８</v>
          </cell>
          <cell r="E10" t="str">
            <v>乳酸工房 8</v>
          </cell>
          <cell r="F10">
            <v>65</v>
          </cell>
          <cell r="G10">
            <v>40</v>
          </cell>
          <cell r="H10">
            <v>5</v>
          </cell>
          <cell r="I10">
            <v>8</v>
          </cell>
          <cell r="J10">
            <v>2.9480000000000004</v>
          </cell>
          <cell r="K10">
            <v>0.67</v>
          </cell>
          <cell r="L10">
            <v>192</v>
          </cell>
          <cell r="M10">
            <v>8287</v>
          </cell>
        </row>
        <row r="11">
          <cell r="C11">
            <v>1136</v>
          </cell>
          <cell r="D11" t="str">
            <v>ローリーエース８</v>
          </cell>
          <cell r="E11" t="str">
            <v>ｴｰｽ 8</v>
          </cell>
          <cell r="F11">
            <v>65</v>
          </cell>
          <cell r="G11">
            <v>40</v>
          </cell>
          <cell r="H11">
            <v>5</v>
          </cell>
          <cell r="I11">
            <v>8</v>
          </cell>
          <cell r="J11">
            <v>2.9480000000000004</v>
          </cell>
          <cell r="K11">
            <v>0.67</v>
          </cell>
          <cell r="L11">
            <v>192</v>
          </cell>
          <cell r="M11">
            <v>8286</v>
          </cell>
        </row>
        <row r="12">
          <cell r="C12">
            <v>1144</v>
          </cell>
          <cell r="D12" t="str">
            <v>乳酸ドリンク１０</v>
          </cell>
          <cell r="E12" t="str">
            <v>乳酸ﾄﾞﾘﾝｸ10</v>
          </cell>
          <cell r="F12">
            <v>65</v>
          </cell>
          <cell r="G12">
            <v>50</v>
          </cell>
          <cell r="H12">
            <v>5</v>
          </cell>
          <cell r="I12">
            <v>10</v>
          </cell>
          <cell r="J12">
            <v>3.6520000000000001</v>
          </cell>
          <cell r="K12">
            <v>0.83</v>
          </cell>
          <cell r="L12">
            <v>144</v>
          </cell>
          <cell r="M12" t="str">
            <v>-</v>
          </cell>
        </row>
        <row r="13">
          <cell r="C13">
            <v>1145</v>
          </cell>
          <cell r="D13" t="str">
            <v>乳酸ドリンク１２</v>
          </cell>
          <cell r="E13" t="str">
            <v>乳酸ﾄﾞﾘﾝｸ12</v>
          </cell>
          <cell r="F13">
            <v>65</v>
          </cell>
          <cell r="G13">
            <v>60</v>
          </cell>
          <cell r="H13">
            <v>5</v>
          </cell>
          <cell r="I13">
            <v>12</v>
          </cell>
          <cell r="J13">
            <v>4.4000000000000004</v>
          </cell>
          <cell r="K13">
            <v>1</v>
          </cell>
          <cell r="L13">
            <v>144</v>
          </cell>
          <cell r="M13" t="str">
            <v>-</v>
          </cell>
        </row>
        <row r="14">
          <cell r="C14">
            <v>1247</v>
          </cell>
          <cell r="D14" t="str">
            <v>ＣＧＣ乳酸菌飲料</v>
          </cell>
          <cell r="E14" t="str">
            <v>ＣＧＣ１２Ｐ</v>
          </cell>
          <cell r="F14">
            <v>65</v>
          </cell>
          <cell r="G14">
            <v>60</v>
          </cell>
          <cell r="H14">
            <v>5</v>
          </cell>
          <cell r="I14">
            <v>12</v>
          </cell>
          <cell r="J14">
            <v>4.4000000000000004</v>
          </cell>
          <cell r="K14">
            <v>1</v>
          </cell>
          <cell r="L14">
            <v>144</v>
          </cell>
          <cell r="M14" t="str">
            <v>-</v>
          </cell>
        </row>
        <row r="16">
          <cell r="C16">
            <v>1133</v>
          </cell>
          <cell r="D16" t="str">
            <v>快活</v>
          </cell>
          <cell r="E16" t="str">
            <v>快活</v>
          </cell>
          <cell r="F16" t="str">
            <v>100A</v>
          </cell>
          <cell r="G16">
            <v>20</v>
          </cell>
          <cell r="H16" t="str">
            <v xml:space="preserve">  　－</v>
          </cell>
          <cell r="I16">
            <v>20</v>
          </cell>
          <cell r="J16">
            <v>2.2440000000000002</v>
          </cell>
          <cell r="K16">
            <v>0.51</v>
          </cell>
          <cell r="L16">
            <v>288</v>
          </cell>
          <cell r="M16">
            <v>8283</v>
          </cell>
        </row>
        <row r="17">
          <cell r="C17">
            <v>1345</v>
          </cell>
          <cell r="D17" t="str">
            <v>セービングのむY3Ｐ</v>
          </cell>
          <cell r="E17" t="str">
            <v>ｾｰﾋﾞﾝｸﾞ3Ｐ</v>
          </cell>
          <cell r="F17" t="str">
            <v>100A</v>
          </cell>
          <cell r="G17">
            <v>18</v>
          </cell>
          <cell r="H17">
            <v>6</v>
          </cell>
          <cell r="I17">
            <v>3</v>
          </cell>
          <cell r="J17">
            <v>2.0240000000000005</v>
          </cell>
          <cell r="K17">
            <v>0.46</v>
          </cell>
          <cell r="L17">
            <v>384</v>
          </cell>
          <cell r="M17">
            <v>8306</v>
          </cell>
        </row>
        <row r="18">
          <cell r="C18">
            <v>1401</v>
          </cell>
          <cell r="D18" t="str">
            <v>野菜と乳酸菌</v>
          </cell>
          <cell r="E18" t="str">
            <v>野菜と乳酸菌</v>
          </cell>
          <cell r="F18" t="str">
            <v>100A</v>
          </cell>
          <cell r="G18">
            <v>20</v>
          </cell>
          <cell r="H18" t="str">
            <v xml:space="preserve">  　－</v>
          </cell>
          <cell r="I18">
            <v>20</v>
          </cell>
          <cell r="J18">
            <v>2.2440000000000002</v>
          </cell>
          <cell r="K18">
            <v>0.51</v>
          </cell>
          <cell r="L18">
            <v>288</v>
          </cell>
        </row>
        <row r="19">
          <cell r="C19">
            <v>1404</v>
          </cell>
          <cell r="D19" t="str">
            <v>ＢＦ＆アミノ酸３Ｐ</v>
          </cell>
          <cell r="E19" t="str">
            <v>アミノ酸３Ｐ</v>
          </cell>
          <cell r="F19" t="str">
            <v>100A</v>
          </cell>
          <cell r="G19">
            <v>18</v>
          </cell>
          <cell r="H19">
            <v>6</v>
          </cell>
          <cell r="I19">
            <v>3</v>
          </cell>
          <cell r="J19">
            <v>2.0240000000000005</v>
          </cell>
          <cell r="K19">
            <v>0.46</v>
          </cell>
          <cell r="L19">
            <v>384</v>
          </cell>
          <cell r="M19">
            <v>8371</v>
          </cell>
        </row>
        <row r="20">
          <cell r="C20">
            <v>1433</v>
          </cell>
          <cell r="D20" t="str">
            <v>ビフ 4P</v>
          </cell>
          <cell r="E20" t="str">
            <v>ビフ4P</v>
          </cell>
          <cell r="F20" t="str">
            <v>100A</v>
          </cell>
          <cell r="G20">
            <v>24</v>
          </cell>
          <cell r="H20">
            <v>6</v>
          </cell>
          <cell r="I20">
            <v>4</v>
          </cell>
          <cell r="J20">
            <v>2.7280000000000002</v>
          </cell>
          <cell r="K20">
            <v>0.62</v>
          </cell>
          <cell r="L20">
            <v>288</v>
          </cell>
          <cell r="M20">
            <v>8258</v>
          </cell>
        </row>
        <row r="21">
          <cell r="C21">
            <v>1114</v>
          </cell>
          <cell r="D21" t="str">
            <v>ﾋﾞﾌ4P乳酸ﾌﾞﾙｰﾍﾞﾘｰ</v>
          </cell>
          <cell r="E21" t="str">
            <v>ﾋﾞﾌ4Pﾌﾞﾙﾍﾞ</v>
          </cell>
          <cell r="F21" t="str">
            <v>100A</v>
          </cell>
          <cell r="G21">
            <v>24</v>
          </cell>
          <cell r="H21">
            <v>6</v>
          </cell>
          <cell r="I21">
            <v>4</v>
          </cell>
          <cell r="J21">
            <v>2.7280000000000002</v>
          </cell>
          <cell r="K21">
            <v>0.62</v>
          </cell>
          <cell r="L21">
            <v>288</v>
          </cell>
          <cell r="M21">
            <v>8267</v>
          </cell>
        </row>
        <row r="22">
          <cell r="C22">
            <v>1406</v>
          </cell>
          <cell r="D22" t="str">
            <v>梅の乳酸菌</v>
          </cell>
          <cell r="E22" t="str">
            <v>梅の乳酸菌</v>
          </cell>
          <cell r="F22" t="str">
            <v>100A</v>
          </cell>
          <cell r="G22">
            <v>24</v>
          </cell>
          <cell r="H22">
            <v>6</v>
          </cell>
          <cell r="I22">
            <v>4</v>
          </cell>
          <cell r="J22">
            <v>2.7280000000000002</v>
          </cell>
          <cell r="K22">
            <v>0.62</v>
          </cell>
          <cell r="L22">
            <v>288</v>
          </cell>
          <cell r="M22">
            <v>8251</v>
          </cell>
        </row>
        <row r="23">
          <cell r="C23">
            <v>1403</v>
          </cell>
          <cell r="D23" t="str">
            <v>ビフィズス＆アミノ酸</v>
          </cell>
          <cell r="E23" t="str">
            <v>アミノ酸200</v>
          </cell>
          <cell r="F23">
            <v>200</v>
          </cell>
          <cell r="G23">
            <v>9</v>
          </cell>
          <cell r="H23" t="str">
            <v xml:space="preserve">  　－</v>
          </cell>
          <cell r="I23">
            <v>9</v>
          </cell>
          <cell r="J23">
            <v>2.0240000000000005</v>
          </cell>
          <cell r="K23">
            <v>0.46</v>
          </cell>
          <cell r="L23">
            <v>216</v>
          </cell>
          <cell r="M23">
            <v>8312</v>
          </cell>
        </row>
        <row r="24">
          <cell r="C24">
            <v>1405</v>
          </cell>
          <cell r="D24" t="str">
            <v>ＢＦ＆ビタミンＢ</v>
          </cell>
          <cell r="E24" t="str">
            <v>ﾋﾞﾀﾐﾝB200</v>
          </cell>
          <cell r="F24">
            <v>200</v>
          </cell>
          <cell r="G24">
            <v>9</v>
          </cell>
          <cell r="H24" t="str">
            <v xml:space="preserve">  　－</v>
          </cell>
          <cell r="I24">
            <v>9</v>
          </cell>
          <cell r="J24">
            <v>2.0240000000000005</v>
          </cell>
          <cell r="K24">
            <v>0.46</v>
          </cell>
          <cell r="L24">
            <v>216</v>
          </cell>
          <cell r="M24">
            <v>8250</v>
          </cell>
        </row>
        <row r="25">
          <cell r="C25">
            <v>1530</v>
          </cell>
          <cell r="D25" t="str">
            <v>のむＹビフィパワー</v>
          </cell>
          <cell r="E25" t="str">
            <v>ﾋﾞﾌｨﾊﾟﾜｰ</v>
          </cell>
          <cell r="F25">
            <v>200</v>
          </cell>
          <cell r="G25">
            <v>12</v>
          </cell>
          <cell r="H25" t="str">
            <v xml:space="preserve">  　－</v>
          </cell>
          <cell r="I25">
            <v>12</v>
          </cell>
          <cell r="J25">
            <v>2.7280000000000002</v>
          </cell>
          <cell r="K25">
            <v>0.62</v>
          </cell>
          <cell r="L25">
            <v>180</v>
          </cell>
          <cell r="M25">
            <v>8277</v>
          </cell>
        </row>
        <row r="26">
          <cell r="C26">
            <v>1542</v>
          </cell>
          <cell r="D26" t="str">
            <v>ビフィグルト MBP</v>
          </cell>
          <cell r="E26" t="str">
            <v>ｸﾞﾙﾄ MBP</v>
          </cell>
          <cell r="F26" t="str">
            <v>100A</v>
          </cell>
          <cell r="G26">
            <v>18</v>
          </cell>
          <cell r="H26">
            <v>6</v>
          </cell>
          <cell r="I26">
            <v>3</v>
          </cell>
          <cell r="J26">
            <v>2.0680000000000001</v>
          </cell>
          <cell r="K26">
            <v>0.47</v>
          </cell>
          <cell r="L26">
            <v>384</v>
          </cell>
          <cell r="M26">
            <v>8298</v>
          </cell>
        </row>
        <row r="27">
          <cell r="C27">
            <v>1407</v>
          </cell>
          <cell r="D27" t="str">
            <v>万博ビフィズス200</v>
          </cell>
          <cell r="E27" t="str">
            <v>万博ＢＦ200</v>
          </cell>
          <cell r="F27">
            <v>200</v>
          </cell>
          <cell r="G27">
            <v>9</v>
          </cell>
          <cell r="H27" t="str">
            <v xml:space="preserve">  　－</v>
          </cell>
          <cell r="I27">
            <v>9</v>
          </cell>
          <cell r="J27">
            <v>2.0240000000000005</v>
          </cell>
          <cell r="K27">
            <v>0.46</v>
          </cell>
          <cell r="L27">
            <v>216</v>
          </cell>
        </row>
        <row r="28">
          <cell r="C28">
            <v>1545</v>
          </cell>
          <cell r="D28" t="str">
            <v>ビフィズス MBP</v>
          </cell>
          <cell r="E28" t="str">
            <v>ﾋﾞﾌ MBP</v>
          </cell>
          <cell r="F28" t="str">
            <v>100A</v>
          </cell>
          <cell r="G28">
            <v>18</v>
          </cell>
          <cell r="H28">
            <v>6</v>
          </cell>
          <cell r="I28">
            <v>3</v>
          </cell>
          <cell r="J28">
            <v>2.0680000000000001</v>
          </cell>
          <cell r="K28">
            <v>0.47</v>
          </cell>
          <cell r="L28">
            <v>384</v>
          </cell>
          <cell r="M28">
            <v>8298</v>
          </cell>
        </row>
        <row r="30">
          <cell r="C30">
            <v>1828</v>
          </cell>
          <cell r="D30" t="str">
            <v>ユニー　 ｅ-ﾌﾟﾗｲｽ１４本</v>
          </cell>
          <cell r="E30" t="str">
            <v>ユニー １４本</v>
          </cell>
          <cell r="F30">
            <v>65</v>
          </cell>
          <cell r="G30">
            <v>168</v>
          </cell>
          <cell r="H30">
            <v>12</v>
          </cell>
          <cell r="I30">
            <v>14</v>
          </cell>
          <cell r="J30">
            <v>12.32</v>
          </cell>
          <cell r="K30">
            <v>2.8</v>
          </cell>
          <cell r="L30">
            <v>32</v>
          </cell>
        </row>
        <row r="31">
          <cell r="C31">
            <v>1829</v>
          </cell>
          <cell r="D31" t="str">
            <v>新・乳酸菌袋詰１５本</v>
          </cell>
          <cell r="E31" t="str">
            <v>ＮＥＷ１５本</v>
          </cell>
          <cell r="F31">
            <v>65</v>
          </cell>
          <cell r="G31">
            <v>180</v>
          </cell>
          <cell r="H31">
            <v>12</v>
          </cell>
          <cell r="I31">
            <v>15</v>
          </cell>
          <cell r="J31">
            <v>13.2</v>
          </cell>
          <cell r="K31">
            <v>3</v>
          </cell>
          <cell r="L31">
            <v>32</v>
          </cell>
          <cell r="M31">
            <v>8294</v>
          </cell>
        </row>
        <row r="32">
          <cell r="C32">
            <v>1143</v>
          </cell>
          <cell r="D32" t="str">
            <v>ﾊﾞﾛｰ Ｖローリー１０</v>
          </cell>
          <cell r="E32" t="str">
            <v>ﾊﾞﾛｰ10</v>
          </cell>
          <cell r="F32">
            <v>65</v>
          </cell>
          <cell r="G32">
            <v>50</v>
          </cell>
          <cell r="H32">
            <v>5</v>
          </cell>
          <cell r="I32">
            <v>10</v>
          </cell>
          <cell r="J32">
            <v>3.6520000000000001</v>
          </cell>
          <cell r="K32">
            <v>0.83</v>
          </cell>
          <cell r="L32">
            <v>144</v>
          </cell>
        </row>
        <row r="33">
          <cell r="C33">
            <v>1216</v>
          </cell>
          <cell r="D33" t="str">
            <v>得選生活ローリー１０</v>
          </cell>
          <cell r="E33" t="str">
            <v>ﾄｸｾﾝ10</v>
          </cell>
          <cell r="F33">
            <v>65</v>
          </cell>
          <cell r="G33">
            <v>50</v>
          </cell>
          <cell r="H33">
            <v>5</v>
          </cell>
          <cell r="I33">
            <v>10</v>
          </cell>
          <cell r="J33">
            <v>3.6520000000000001</v>
          </cell>
          <cell r="K33">
            <v>0.83</v>
          </cell>
          <cell r="L33">
            <v>144</v>
          </cell>
        </row>
        <row r="34">
          <cell r="C34">
            <v>7319</v>
          </cell>
          <cell r="D34" t="str">
            <v>ルナ　のむヨーグルト</v>
          </cell>
          <cell r="E34" t="str">
            <v>ﾙﾅ ﾖｰｸﾞﾙﾄ120</v>
          </cell>
          <cell r="F34">
            <v>120</v>
          </cell>
          <cell r="G34">
            <v>15</v>
          </cell>
          <cell r="H34" t="str">
            <v xml:space="preserve">  　－</v>
          </cell>
          <cell r="I34">
            <v>15</v>
          </cell>
          <cell r="J34">
            <v>2.0240000000000005</v>
          </cell>
          <cell r="K34">
            <v>0.46</v>
          </cell>
        </row>
        <row r="35">
          <cell r="C35">
            <v>7519</v>
          </cell>
          <cell r="D35" t="str">
            <v>のむＹ５００ ｶﾙｼｳﾑ&amp;鉄</v>
          </cell>
          <cell r="E35" t="str">
            <v>のむY500</v>
          </cell>
          <cell r="F35">
            <v>500</v>
          </cell>
          <cell r="G35">
            <v>6</v>
          </cell>
          <cell r="H35" t="str">
            <v xml:space="preserve">  　－</v>
          </cell>
          <cell r="I35">
            <v>6</v>
          </cell>
          <cell r="J35">
            <v>3.3880000000000003</v>
          </cell>
          <cell r="K35">
            <v>0.77</v>
          </cell>
          <cell r="L35">
            <v>222</v>
          </cell>
          <cell r="M35">
            <v>8265</v>
          </cell>
        </row>
        <row r="36">
          <cell r="C36">
            <v>7609</v>
          </cell>
          <cell r="D36" t="str">
            <v>りんごヨーグルト</v>
          </cell>
          <cell r="E36" t="str">
            <v>りんごﾖｰｸﾞﾙﾄ</v>
          </cell>
          <cell r="F36">
            <v>110</v>
          </cell>
          <cell r="G36">
            <v>24</v>
          </cell>
          <cell r="H36">
            <v>8</v>
          </cell>
          <cell r="I36">
            <v>3</v>
          </cell>
          <cell r="J36">
            <v>2.9920000000000004</v>
          </cell>
          <cell r="K36">
            <v>0.68</v>
          </cell>
          <cell r="L36">
            <v>260</v>
          </cell>
        </row>
        <row r="37">
          <cell r="C37">
            <v>7610</v>
          </cell>
          <cell r="D37" t="str">
            <v>北海道カル＆鉄Ｙ3Ｐ</v>
          </cell>
          <cell r="E37" t="str">
            <v>カル＆鉄Ｙ3Ｐ</v>
          </cell>
          <cell r="F37">
            <v>110</v>
          </cell>
          <cell r="G37">
            <v>24</v>
          </cell>
          <cell r="H37">
            <v>8</v>
          </cell>
          <cell r="I37">
            <v>3</v>
          </cell>
          <cell r="J37">
            <v>2.9920000000000004</v>
          </cell>
          <cell r="K37">
            <v>0.68</v>
          </cell>
          <cell r="L37">
            <v>260</v>
          </cell>
          <cell r="M37">
            <v>8308</v>
          </cell>
        </row>
        <row r="38">
          <cell r="C38">
            <v>7607</v>
          </cell>
          <cell r="D38" t="str">
            <v>宅配ヨーグルト</v>
          </cell>
          <cell r="E38" t="str">
            <v>宅配Y</v>
          </cell>
          <cell r="F38">
            <v>100</v>
          </cell>
          <cell r="G38">
            <v>12</v>
          </cell>
          <cell r="H38" t="str">
            <v xml:space="preserve">  　－</v>
          </cell>
          <cell r="I38">
            <v>12</v>
          </cell>
          <cell r="J38">
            <v>1.3640000000000001</v>
          </cell>
          <cell r="K38">
            <v>0.31</v>
          </cell>
          <cell r="L38">
            <v>320</v>
          </cell>
        </row>
        <row r="40">
          <cell r="C40">
            <v>7726</v>
          </cell>
          <cell r="D40" t="str">
            <v>蒸しプリン ２Ｐ</v>
          </cell>
          <cell r="E40" t="str">
            <v>蒸ﾌﾟﾘﾝ2P</v>
          </cell>
          <cell r="F40">
            <v>90</v>
          </cell>
          <cell r="G40">
            <v>12</v>
          </cell>
          <cell r="H40">
            <v>6</v>
          </cell>
          <cell r="I40">
            <v>2</v>
          </cell>
          <cell r="J40">
            <v>1.2320000000000002</v>
          </cell>
          <cell r="K40">
            <v>0.28000000000000003</v>
          </cell>
          <cell r="L40">
            <v>320</v>
          </cell>
        </row>
        <row r="41">
          <cell r="C41">
            <v>7732</v>
          </cell>
          <cell r="D41" t="str">
            <v>新・梅ゼリー１Ｐ</v>
          </cell>
          <cell r="E41" t="str">
            <v>新・梅ｾﾞﾘｰ1P</v>
          </cell>
          <cell r="F41">
            <v>140</v>
          </cell>
          <cell r="G41">
            <v>6</v>
          </cell>
          <cell r="H41" t="str">
            <v xml:space="preserve">  　－</v>
          </cell>
          <cell r="I41">
            <v>6</v>
          </cell>
          <cell r="J41">
            <v>0.96800000000000008</v>
          </cell>
          <cell r="K41">
            <v>0.22</v>
          </cell>
          <cell r="L41">
            <v>300</v>
          </cell>
          <cell r="M41">
            <v>8253</v>
          </cell>
        </row>
        <row r="42">
          <cell r="C42">
            <v>7733</v>
          </cell>
          <cell r="D42" t="str">
            <v>新・梅ゼリー２Ｐ</v>
          </cell>
          <cell r="E42" t="str">
            <v>新・梅ｾﾞﾘｰ2P</v>
          </cell>
          <cell r="F42">
            <v>140</v>
          </cell>
          <cell r="G42">
            <v>12</v>
          </cell>
          <cell r="H42">
            <v>6</v>
          </cell>
          <cell r="I42">
            <v>2</v>
          </cell>
          <cell r="J42">
            <v>1.8920000000000001</v>
          </cell>
          <cell r="K42">
            <v>0.43</v>
          </cell>
          <cell r="L42">
            <v>260</v>
          </cell>
          <cell r="M42">
            <v>8269</v>
          </cell>
        </row>
        <row r="44">
          <cell r="C44">
            <v>6501</v>
          </cell>
          <cell r="D44" t="str">
            <v>野菜生活100ﾎｰﾑﾊﾟｯｸB</v>
          </cell>
          <cell r="E44" t="str">
            <v>野菜生活緑HPB</v>
          </cell>
          <cell r="F44">
            <v>1000</v>
          </cell>
          <cell r="G44">
            <v>12</v>
          </cell>
          <cell r="H44" t="str">
            <v xml:space="preserve">  　－</v>
          </cell>
          <cell r="I44">
            <v>12</v>
          </cell>
          <cell r="L44">
            <v>60</v>
          </cell>
          <cell r="M44">
            <v>6501</v>
          </cell>
        </row>
        <row r="45">
          <cell r="C45">
            <v>6502</v>
          </cell>
          <cell r="D45" t="str">
            <v>野菜生活赤ﾎｰﾑﾊﾟｯｸB</v>
          </cell>
          <cell r="E45" t="str">
            <v>野菜生活赤HPB</v>
          </cell>
          <cell r="F45">
            <v>1000</v>
          </cell>
          <cell r="G45">
            <v>12</v>
          </cell>
          <cell r="H45" t="str">
            <v xml:space="preserve">  　－</v>
          </cell>
          <cell r="I45">
            <v>12</v>
          </cell>
          <cell r="J45">
            <v>0</v>
          </cell>
          <cell r="L45">
            <v>60</v>
          </cell>
          <cell r="M45">
            <v>6502</v>
          </cell>
        </row>
        <row r="46">
          <cell r="C46">
            <v>9137</v>
          </cell>
          <cell r="D46" t="str">
            <v>野菜生活100ﾎｰﾑﾊﾟｯｸ</v>
          </cell>
          <cell r="E46" t="str">
            <v>野菜生活緑HP</v>
          </cell>
          <cell r="F46">
            <v>1000</v>
          </cell>
          <cell r="G46">
            <v>12</v>
          </cell>
          <cell r="H46" t="str">
            <v xml:space="preserve">  　－</v>
          </cell>
          <cell r="I46">
            <v>12</v>
          </cell>
          <cell r="L46">
            <v>60</v>
          </cell>
          <cell r="M46">
            <v>6501</v>
          </cell>
        </row>
        <row r="47">
          <cell r="C47">
            <v>9187</v>
          </cell>
          <cell r="D47" t="str">
            <v>野菜生活赤ﾎｰﾑﾊﾟｯｸ</v>
          </cell>
          <cell r="E47" t="str">
            <v>野菜生活赤HP</v>
          </cell>
          <cell r="F47">
            <v>1000</v>
          </cell>
          <cell r="G47">
            <v>12</v>
          </cell>
          <cell r="H47" t="str">
            <v xml:space="preserve">  　－</v>
          </cell>
          <cell r="I47">
            <v>12</v>
          </cell>
          <cell r="J47">
            <v>0</v>
          </cell>
          <cell r="L47">
            <v>60</v>
          </cell>
          <cell r="M47">
            <v>6502</v>
          </cell>
        </row>
        <row r="48">
          <cell r="C48">
            <v>6101</v>
          </cell>
          <cell r="D48" t="str">
            <v>ＨｕｇHｕｇ ３Ｐ</v>
          </cell>
          <cell r="E48" t="str">
            <v>Ｈｕｇ Hｕｇ ３Ｐ</v>
          </cell>
          <cell r="F48" t="str">
            <v>100Ｅ</v>
          </cell>
          <cell r="G48">
            <v>24</v>
          </cell>
          <cell r="H48">
            <v>8</v>
          </cell>
          <cell r="I48">
            <v>3</v>
          </cell>
          <cell r="J48">
            <v>2.7280000000000002</v>
          </cell>
          <cell r="K48">
            <v>0.62</v>
          </cell>
          <cell r="L48">
            <v>264</v>
          </cell>
          <cell r="M48" t="str">
            <v>-</v>
          </cell>
        </row>
        <row r="49">
          <cell r="C49">
            <v>6102</v>
          </cell>
          <cell r="D49" t="str">
            <v>Ｈｕｇ無地　5*6入</v>
          </cell>
          <cell r="E49" t="str">
            <v>Ｈｕｇ無地　5</v>
          </cell>
          <cell r="F49" t="str">
            <v>100Ｅ</v>
          </cell>
          <cell r="G49">
            <v>30</v>
          </cell>
          <cell r="H49">
            <v>10</v>
          </cell>
          <cell r="I49">
            <v>3</v>
          </cell>
          <cell r="J49">
            <v>3.3880000000000003</v>
          </cell>
          <cell r="K49">
            <v>0.77</v>
          </cell>
          <cell r="L49">
            <v>192</v>
          </cell>
        </row>
        <row r="50">
          <cell r="C50">
            <v>6103</v>
          </cell>
          <cell r="D50" t="str">
            <v>果実と野菜ののむＹ</v>
          </cell>
          <cell r="E50" t="str">
            <v>果実と野菜200</v>
          </cell>
          <cell r="F50">
            <v>200</v>
          </cell>
          <cell r="G50">
            <v>9</v>
          </cell>
          <cell r="H50" t="str">
            <v xml:space="preserve">  　－</v>
          </cell>
          <cell r="I50">
            <v>9</v>
          </cell>
          <cell r="J50">
            <v>2.0240000000000005</v>
          </cell>
          <cell r="K50">
            <v>0.46</v>
          </cell>
          <cell r="L50">
            <v>216</v>
          </cell>
        </row>
        <row r="51">
          <cell r="C51">
            <v>3207</v>
          </cell>
          <cell r="D51" t="str">
            <v>DoleナタデココＫＩＦＡ</v>
          </cell>
          <cell r="E51" t="str">
            <v>ﾅﾀｺｺ（KIFA）</v>
          </cell>
          <cell r="F51">
            <v>300</v>
          </cell>
          <cell r="G51">
            <v>10</v>
          </cell>
          <cell r="H51" t="str">
            <v xml:space="preserve">  　－</v>
          </cell>
          <cell r="I51">
            <v>10</v>
          </cell>
          <cell r="J51">
            <v>3.3880000000000003</v>
          </cell>
          <cell r="K51">
            <v>0.77</v>
          </cell>
          <cell r="L51">
            <v>160</v>
          </cell>
          <cell r="M51">
            <v>8300</v>
          </cell>
        </row>
        <row r="52">
          <cell r="C52">
            <v>3206</v>
          </cell>
          <cell r="D52" t="str">
            <v>DoleアロエＫＩＦＡ</v>
          </cell>
          <cell r="E52" t="str">
            <v>アロエ（KIFA）</v>
          </cell>
          <cell r="F52">
            <v>300</v>
          </cell>
          <cell r="G52">
            <v>10</v>
          </cell>
          <cell r="H52" t="str">
            <v xml:space="preserve">  　－</v>
          </cell>
          <cell r="I52">
            <v>10</v>
          </cell>
          <cell r="J52">
            <v>3.3880000000000003</v>
          </cell>
          <cell r="K52">
            <v>0.77</v>
          </cell>
          <cell r="L52">
            <v>160</v>
          </cell>
          <cell r="M52">
            <v>8301</v>
          </cell>
        </row>
        <row r="53">
          <cell r="J53">
            <v>0</v>
          </cell>
        </row>
        <row r="54">
          <cell r="C54">
            <v>3622</v>
          </cell>
          <cell r="D54" t="str">
            <v>ソフト杏仁豆腐７５０</v>
          </cell>
          <cell r="E54" t="str">
            <v>ｿﾌﾄ杏仁750</v>
          </cell>
          <cell r="F54">
            <v>750</v>
          </cell>
          <cell r="G54">
            <v>12</v>
          </cell>
          <cell r="H54" t="str">
            <v xml:space="preserve">  　－</v>
          </cell>
          <cell r="I54">
            <v>12</v>
          </cell>
          <cell r="J54">
            <v>10.164000000000001</v>
          </cell>
          <cell r="K54">
            <v>2.31</v>
          </cell>
          <cell r="L54">
            <v>60</v>
          </cell>
          <cell r="M54">
            <v>8271</v>
          </cell>
        </row>
        <row r="55">
          <cell r="C55">
            <v>3623</v>
          </cell>
          <cell r="D55" t="str">
            <v>フルーツミックス７５０</v>
          </cell>
          <cell r="E55" t="str">
            <v>Ｆﾐｯｸｽ750</v>
          </cell>
          <cell r="F55">
            <v>750</v>
          </cell>
          <cell r="G55">
            <v>12</v>
          </cell>
          <cell r="H55" t="str">
            <v xml:space="preserve">  　－</v>
          </cell>
          <cell r="I55">
            <v>12</v>
          </cell>
          <cell r="J55">
            <v>10.164000000000001</v>
          </cell>
          <cell r="K55">
            <v>2.31</v>
          </cell>
          <cell r="L55">
            <v>60</v>
          </cell>
          <cell r="M55">
            <v>8272</v>
          </cell>
        </row>
        <row r="56">
          <cell r="J56">
            <v>0</v>
          </cell>
        </row>
        <row r="57">
          <cell r="C57">
            <v>3520</v>
          </cell>
          <cell r="D57" t="str">
            <v>e-price ソフト杏仁９００</v>
          </cell>
          <cell r="E57" t="str">
            <v>ﾕﾆｰ杏仁900</v>
          </cell>
          <cell r="F57">
            <v>900</v>
          </cell>
          <cell r="G57">
            <v>12</v>
          </cell>
          <cell r="H57" t="str">
            <v xml:space="preserve">  　－</v>
          </cell>
          <cell r="I57">
            <v>12</v>
          </cell>
          <cell r="J57">
            <v>12.188000000000001</v>
          </cell>
          <cell r="K57">
            <v>2.77</v>
          </cell>
          <cell r="L57">
            <v>60</v>
          </cell>
        </row>
        <row r="58">
          <cell r="C58">
            <v>3521</v>
          </cell>
          <cell r="D58" t="str">
            <v>日生協　Ｓ杏仁７５０</v>
          </cell>
          <cell r="E58" t="str">
            <v>ＣＯＯＰ杏仁750</v>
          </cell>
          <cell r="F58">
            <v>750</v>
          </cell>
          <cell r="G58">
            <v>12</v>
          </cell>
          <cell r="H58" t="str">
            <v xml:space="preserve">  　－</v>
          </cell>
          <cell r="I58">
            <v>12</v>
          </cell>
          <cell r="J58">
            <v>10.164000000000001</v>
          </cell>
          <cell r="K58">
            <v>2.31</v>
          </cell>
          <cell r="L58">
            <v>60</v>
          </cell>
        </row>
        <row r="59">
          <cell r="C59">
            <v>3509</v>
          </cell>
          <cell r="D59" t="str">
            <v>ﾌﾙｰﾂﾐｯｸｽ４５０ (5入り)</v>
          </cell>
          <cell r="E59" t="str">
            <v>Ｆﾐｸｽ5</v>
          </cell>
          <cell r="F59">
            <v>450</v>
          </cell>
          <cell r="G59">
            <v>5</v>
          </cell>
          <cell r="H59" t="str">
            <v xml:space="preserve">  　－</v>
          </cell>
          <cell r="I59">
            <v>5</v>
          </cell>
          <cell r="J59">
            <v>2.552</v>
          </cell>
          <cell r="K59">
            <v>0.57999999999999996</v>
          </cell>
          <cell r="L59">
            <v>208</v>
          </cell>
          <cell r="M59">
            <v>8285</v>
          </cell>
        </row>
        <row r="60">
          <cell r="C60">
            <v>3132</v>
          </cell>
          <cell r="D60" t="str">
            <v>ソフト杏仁４５０ （5入り）</v>
          </cell>
          <cell r="E60" t="str">
            <v>ｿﾌﾄ杏5</v>
          </cell>
          <cell r="F60">
            <v>450</v>
          </cell>
          <cell r="G60">
            <v>5</v>
          </cell>
          <cell r="H60" t="str">
            <v xml:space="preserve">  　－</v>
          </cell>
          <cell r="I60">
            <v>5</v>
          </cell>
          <cell r="J60">
            <v>2.552</v>
          </cell>
          <cell r="K60">
            <v>0.57999999999999996</v>
          </cell>
          <cell r="L60">
            <v>208</v>
          </cell>
          <cell r="M60">
            <v>8274</v>
          </cell>
        </row>
        <row r="61">
          <cell r="C61">
            <v>3510</v>
          </cell>
          <cell r="D61" t="str">
            <v>増量　ソフト杏仁　495g</v>
          </cell>
          <cell r="E61" t="str">
            <v>増量ｿﾌﾄ495ｇ</v>
          </cell>
          <cell r="F61">
            <v>495</v>
          </cell>
          <cell r="G61">
            <v>12</v>
          </cell>
          <cell r="H61" t="str">
            <v xml:space="preserve">  　－</v>
          </cell>
          <cell r="I61">
            <v>12</v>
          </cell>
          <cell r="J61">
            <v>6.6880000000000006</v>
          </cell>
          <cell r="K61">
            <v>1.52</v>
          </cell>
          <cell r="L61">
            <v>72</v>
          </cell>
        </row>
        <row r="62">
          <cell r="C62">
            <v>3512</v>
          </cell>
          <cell r="D62" t="str">
            <v>増量　F・ﾐｯｸｽ　495g</v>
          </cell>
          <cell r="E62" t="str">
            <v>増量ﾐｸｽ495ｇ</v>
          </cell>
          <cell r="F62">
            <v>495</v>
          </cell>
          <cell r="G62">
            <v>12</v>
          </cell>
          <cell r="H62" t="str">
            <v xml:space="preserve">  　－</v>
          </cell>
          <cell r="I62">
            <v>12</v>
          </cell>
          <cell r="J62">
            <v>6.6880000000000006</v>
          </cell>
          <cell r="K62">
            <v>1.52</v>
          </cell>
          <cell r="L62">
            <v>72</v>
          </cell>
        </row>
        <row r="63">
          <cell r="J63">
            <v>0</v>
          </cell>
        </row>
        <row r="64">
          <cell r="J64">
            <v>0</v>
          </cell>
        </row>
        <row r="65">
          <cell r="J65">
            <v>0</v>
          </cell>
        </row>
        <row r="66">
          <cell r="J66">
            <v>0</v>
          </cell>
        </row>
        <row r="67">
          <cell r="J67">
            <v>0</v>
          </cell>
        </row>
        <row r="68">
          <cell r="C68">
            <v>3513</v>
          </cell>
          <cell r="D68" t="str">
            <v>平和堂  杏仁４５０ｇ</v>
          </cell>
          <cell r="E68" t="str">
            <v>平和杏仁450</v>
          </cell>
          <cell r="F68">
            <v>450</v>
          </cell>
          <cell r="G68">
            <v>12</v>
          </cell>
          <cell r="H68" t="str">
            <v xml:space="preserve">  　－</v>
          </cell>
          <cell r="I68">
            <v>12</v>
          </cell>
          <cell r="J68">
            <v>6.0720000000000001</v>
          </cell>
          <cell r="K68">
            <v>1.38</v>
          </cell>
          <cell r="L68">
            <v>72</v>
          </cell>
        </row>
        <row r="69">
          <cell r="C69">
            <v>3514</v>
          </cell>
          <cell r="D69" t="str">
            <v>平和堂　みつ豆４５０ｇ</v>
          </cell>
          <cell r="E69" t="str">
            <v>平和みつ豆450</v>
          </cell>
          <cell r="F69">
            <v>450</v>
          </cell>
          <cell r="G69">
            <v>12</v>
          </cell>
          <cell r="H69" t="str">
            <v xml:space="preserve">  　－</v>
          </cell>
          <cell r="I69">
            <v>12</v>
          </cell>
          <cell r="J69">
            <v>6.0720000000000001</v>
          </cell>
          <cell r="K69">
            <v>1.38</v>
          </cell>
          <cell r="L69">
            <v>72</v>
          </cell>
        </row>
        <row r="70">
          <cell r="J70">
            <v>0</v>
          </cell>
        </row>
        <row r="71">
          <cell r="C71">
            <v>3517</v>
          </cell>
          <cell r="D71" t="str">
            <v>いなげや南国 ﾅﾀﾃﾞｺｺ</v>
          </cell>
          <cell r="E71" t="str">
            <v>南国 ﾅﾀﾃﾞｺｺ</v>
          </cell>
          <cell r="F71">
            <v>300</v>
          </cell>
          <cell r="G71">
            <v>16</v>
          </cell>
          <cell r="H71" t="str">
            <v xml:space="preserve">  　－</v>
          </cell>
          <cell r="I71">
            <v>16</v>
          </cell>
          <cell r="J71">
            <v>5.4119999999999999</v>
          </cell>
          <cell r="K71">
            <v>1.23</v>
          </cell>
          <cell r="L71">
            <v>78</v>
          </cell>
        </row>
        <row r="72">
          <cell r="C72">
            <v>3518</v>
          </cell>
          <cell r="D72" t="str">
            <v>いなげや南国 ﾏﾝｺﾞﾅﾀﾃﾞ</v>
          </cell>
          <cell r="E72" t="str">
            <v>南国 ﾏﾝｺﾞ&amp;ﾅﾀﾃﾞ</v>
          </cell>
          <cell r="F72">
            <v>300</v>
          </cell>
          <cell r="G72">
            <v>16</v>
          </cell>
          <cell r="H72" t="str">
            <v xml:space="preserve">  　－</v>
          </cell>
          <cell r="I72">
            <v>16</v>
          </cell>
          <cell r="J72">
            <v>5.4119999999999999</v>
          </cell>
          <cell r="K72">
            <v>1.23</v>
          </cell>
          <cell r="L72">
            <v>78</v>
          </cell>
        </row>
        <row r="73">
          <cell r="J73">
            <v>0</v>
          </cell>
        </row>
        <row r="74">
          <cell r="C74">
            <v>3626</v>
          </cell>
          <cell r="D74" t="str">
            <v>あま酒 450g</v>
          </cell>
          <cell r="E74" t="str">
            <v>甘酒 450g</v>
          </cell>
          <cell r="F74">
            <v>450</v>
          </cell>
          <cell r="G74">
            <v>10</v>
          </cell>
          <cell r="H74" t="str">
            <v xml:space="preserve">  　－</v>
          </cell>
          <cell r="I74">
            <v>10</v>
          </cell>
          <cell r="J74">
            <v>5.0599999999999996</v>
          </cell>
          <cell r="K74">
            <v>1.1499999999999999</v>
          </cell>
          <cell r="L74">
            <v>80</v>
          </cell>
          <cell r="M74">
            <v>8275</v>
          </cell>
        </row>
        <row r="75">
          <cell r="C75">
            <v>3619</v>
          </cell>
          <cell r="D75" t="str">
            <v xml:space="preserve">あま酒 CUP ﾊﾟｰｿﾅﾙ </v>
          </cell>
          <cell r="E75" t="str">
            <v>甘酒 ﾊﾟｿﾅ</v>
          </cell>
          <cell r="F75">
            <v>170</v>
          </cell>
          <cell r="G75">
            <v>12</v>
          </cell>
          <cell r="H75" t="str">
            <v xml:space="preserve">  　－</v>
          </cell>
          <cell r="I75">
            <v>12</v>
          </cell>
          <cell r="J75">
            <v>2.2880000000000003</v>
          </cell>
          <cell r="K75">
            <v>0.52</v>
          </cell>
          <cell r="L75">
            <v>160</v>
          </cell>
          <cell r="M75">
            <v>8266</v>
          </cell>
        </row>
        <row r="76">
          <cell r="C76">
            <v>3311</v>
          </cell>
          <cell r="D76" t="str">
            <v>あま酒  ﾊﾟｰｿﾅﾙ 8入り</v>
          </cell>
          <cell r="E76" t="str">
            <v>甘酒 ﾊﾟｿﾅ　8入</v>
          </cell>
          <cell r="F76">
            <v>170</v>
          </cell>
          <cell r="G76">
            <v>8</v>
          </cell>
          <cell r="H76" t="str">
            <v xml:space="preserve">  　－</v>
          </cell>
          <cell r="I76">
            <v>8</v>
          </cell>
          <cell r="J76">
            <v>1.54</v>
          </cell>
          <cell r="K76">
            <v>0.35</v>
          </cell>
          <cell r="L76">
            <v>200</v>
          </cell>
          <cell r="M76">
            <v>8330</v>
          </cell>
        </row>
        <row r="77">
          <cell r="C77">
            <v>3516</v>
          </cell>
          <cell r="D77" t="str">
            <v>ぜんざい160　7入り</v>
          </cell>
          <cell r="E77" t="str">
            <v>ぜんざい 7入</v>
          </cell>
          <cell r="F77">
            <v>160</v>
          </cell>
          <cell r="G77">
            <v>7</v>
          </cell>
          <cell r="H77" t="str">
            <v xml:space="preserve">  　－</v>
          </cell>
          <cell r="I77">
            <v>7</v>
          </cell>
          <cell r="J77">
            <v>1.276</v>
          </cell>
          <cell r="K77">
            <v>0.28999999999999998</v>
          </cell>
          <cell r="L77">
            <v>496</v>
          </cell>
          <cell r="M77">
            <v>8296</v>
          </cell>
        </row>
        <row r="78">
          <cell r="C78">
            <v>3519</v>
          </cell>
          <cell r="D78" t="str">
            <v>冷しぜんざい</v>
          </cell>
          <cell r="E78" t="str">
            <v>冷しぜんざい7入</v>
          </cell>
          <cell r="F78">
            <v>160</v>
          </cell>
          <cell r="G78">
            <v>7</v>
          </cell>
          <cell r="H78" t="str">
            <v xml:space="preserve">  　－</v>
          </cell>
          <cell r="I78">
            <v>7</v>
          </cell>
          <cell r="J78">
            <v>1.276</v>
          </cell>
          <cell r="K78">
            <v>0.28999999999999998</v>
          </cell>
          <cell r="L78">
            <v>496</v>
          </cell>
        </row>
        <row r="79">
          <cell r="J79">
            <v>0</v>
          </cell>
        </row>
        <row r="80">
          <cell r="J80">
            <v>0</v>
          </cell>
        </row>
        <row r="81">
          <cell r="C81">
            <v>1120</v>
          </cell>
          <cell r="D81" t="str">
            <v>ローリーエース＋２</v>
          </cell>
          <cell r="E81" t="str">
            <v>ｴｰｽ6+2</v>
          </cell>
          <cell r="F81">
            <v>65</v>
          </cell>
          <cell r="G81">
            <v>40</v>
          </cell>
          <cell r="H81">
            <v>5</v>
          </cell>
          <cell r="I81">
            <v>8</v>
          </cell>
          <cell r="J81">
            <v>2.9480000000000004</v>
          </cell>
          <cell r="K81">
            <v>0.67</v>
          </cell>
          <cell r="L81">
            <v>192</v>
          </cell>
          <cell r="M81">
            <v>8270</v>
          </cell>
        </row>
        <row r="82">
          <cell r="C82">
            <v>1148</v>
          </cell>
          <cell r="D82" t="str">
            <v>ローリーエース８＋２</v>
          </cell>
          <cell r="E82" t="str">
            <v>ｴｰｽ8+2</v>
          </cell>
          <cell r="F82">
            <v>65</v>
          </cell>
          <cell r="G82">
            <v>50</v>
          </cell>
          <cell r="H82">
            <v>5</v>
          </cell>
          <cell r="I82">
            <v>10</v>
          </cell>
          <cell r="J82">
            <v>3.6520000000000001</v>
          </cell>
          <cell r="K82">
            <v>0.83</v>
          </cell>
          <cell r="L82">
            <v>144</v>
          </cell>
          <cell r="M82">
            <v>8307</v>
          </cell>
        </row>
        <row r="83">
          <cell r="C83">
            <v>1249</v>
          </cell>
          <cell r="D83" t="str">
            <v>平和堂  ニチリウ １０</v>
          </cell>
          <cell r="E83" t="str">
            <v>ﾍｲﾜﾄﾞｳ 10</v>
          </cell>
          <cell r="F83">
            <v>65</v>
          </cell>
          <cell r="G83">
            <v>60</v>
          </cell>
          <cell r="H83">
            <v>5</v>
          </cell>
          <cell r="I83">
            <v>10</v>
          </cell>
          <cell r="J83">
            <v>3.6520000000000001</v>
          </cell>
          <cell r="K83">
            <v>0.83</v>
          </cell>
          <cell r="L83">
            <v>144</v>
          </cell>
        </row>
        <row r="84">
          <cell r="C84">
            <v>1106</v>
          </cell>
          <cell r="D84" t="str">
            <v xml:space="preserve">ニチリウ １０増量１２ </v>
          </cell>
          <cell r="E84" t="str">
            <v>ﾆﾁﾘｳ10増量</v>
          </cell>
          <cell r="F84">
            <v>65</v>
          </cell>
          <cell r="G84">
            <v>60</v>
          </cell>
          <cell r="H84">
            <v>5</v>
          </cell>
          <cell r="I84">
            <v>12</v>
          </cell>
          <cell r="J84">
            <v>4.4000000000000004</v>
          </cell>
          <cell r="K84">
            <v>1</v>
          </cell>
          <cell r="L84">
            <v>144</v>
          </cell>
        </row>
        <row r="85">
          <cell r="C85">
            <v>1111</v>
          </cell>
          <cell r="D85" t="str">
            <v>ローリー １０増量１２</v>
          </cell>
          <cell r="E85" t="str">
            <v>ﾛｰﾘｰ10増量</v>
          </cell>
          <cell r="F85">
            <v>65</v>
          </cell>
          <cell r="G85">
            <v>60</v>
          </cell>
          <cell r="H85">
            <v>5</v>
          </cell>
          <cell r="I85">
            <v>12</v>
          </cell>
          <cell r="J85">
            <v>4.4000000000000004</v>
          </cell>
          <cell r="K85">
            <v>1</v>
          </cell>
          <cell r="L85">
            <v>144</v>
          </cell>
        </row>
        <row r="86">
          <cell r="C86">
            <v>1112</v>
          </cell>
          <cell r="D86" t="str">
            <v>乳酸菌工房１０増量１２</v>
          </cell>
          <cell r="E86" t="str">
            <v>乳酸工房10増量</v>
          </cell>
          <cell r="F86">
            <v>65</v>
          </cell>
          <cell r="G86">
            <v>60</v>
          </cell>
          <cell r="H86">
            <v>5</v>
          </cell>
          <cell r="I86">
            <v>12</v>
          </cell>
          <cell r="J86">
            <v>4.4000000000000004</v>
          </cell>
          <cell r="K86">
            <v>1</v>
          </cell>
          <cell r="L86">
            <v>144</v>
          </cell>
        </row>
        <row r="87">
          <cell r="C87">
            <v>1128</v>
          </cell>
          <cell r="D87" t="str">
            <v>マイカルエース＋２</v>
          </cell>
          <cell r="E87" t="str">
            <v>ﾏｲｶﾙｴｰｽ</v>
          </cell>
          <cell r="F87">
            <v>65</v>
          </cell>
          <cell r="G87">
            <v>40</v>
          </cell>
          <cell r="H87">
            <v>5</v>
          </cell>
          <cell r="I87">
            <v>8</v>
          </cell>
          <cell r="J87">
            <v>2.9480000000000004</v>
          </cell>
          <cell r="K87">
            <v>0.67</v>
          </cell>
          <cell r="L87">
            <v>192</v>
          </cell>
        </row>
        <row r="88">
          <cell r="C88">
            <v>1140</v>
          </cell>
          <cell r="D88" t="str">
            <v>乳酸菌工房 ８＋２</v>
          </cell>
          <cell r="E88" t="str">
            <v>乳酸工房8+2</v>
          </cell>
          <cell r="F88">
            <v>65</v>
          </cell>
          <cell r="G88">
            <v>50</v>
          </cell>
          <cell r="H88">
            <v>5</v>
          </cell>
          <cell r="I88">
            <v>10</v>
          </cell>
          <cell r="J88">
            <v>3.6520000000000001</v>
          </cell>
          <cell r="K88">
            <v>0.83</v>
          </cell>
          <cell r="L88">
            <v>144</v>
          </cell>
        </row>
        <row r="89">
          <cell r="C89">
            <v>1440</v>
          </cell>
          <cell r="D89" t="str">
            <v>ビフィズス乳酸菌５Ｐ</v>
          </cell>
          <cell r="E89" t="str">
            <v>ビフ５P</v>
          </cell>
          <cell r="F89" t="str">
            <v>100A</v>
          </cell>
          <cell r="G89">
            <v>30</v>
          </cell>
          <cell r="H89">
            <v>6</v>
          </cell>
          <cell r="I89">
            <v>5</v>
          </cell>
          <cell r="J89">
            <v>3.3880000000000003</v>
          </cell>
          <cell r="K89">
            <v>0.77</v>
          </cell>
          <cell r="L89">
            <v>192</v>
          </cell>
          <cell r="M89">
            <v>8259</v>
          </cell>
        </row>
        <row r="90">
          <cell r="C90">
            <v>1115</v>
          </cell>
          <cell r="D90" t="str">
            <v>ﾋﾞﾌ乳酸ﾌﾞﾙﾍﾞﾘ増量５Ｐ</v>
          </cell>
          <cell r="E90" t="str">
            <v>BFﾌﾞﾙﾍﾞﾘ5P</v>
          </cell>
          <cell r="F90" t="str">
            <v>100A</v>
          </cell>
          <cell r="G90">
            <v>30</v>
          </cell>
          <cell r="H90">
            <v>6</v>
          </cell>
          <cell r="I90">
            <v>5</v>
          </cell>
          <cell r="J90">
            <v>3.3880000000000003</v>
          </cell>
          <cell r="K90">
            <v>0.77</v>
          </cell>
          <cell r="L90">
            <v>192</v>
          </cell>
          <cell r="M90">
            <v>8268</v>
          </cell>
        </row>
        <row r="91">
          <cell r="C91">
            <v>1541</v>
          </cell>
          <cell r="D91" t="str">
            <v>牧場のMｶﾙｼｳﾑ １０Ｐ</v>
          </cell>
          <cell r="E91" t="str">
            <v>牧場M10P</v>
          </cell>
          <cell r="F91">
            <v>65</v>
          </cell>
          <cell r="G91">
            <v>50</v>
          </cell>
          <cell r="H91">
            <v>5</v>
          </cell>
          <cell r="I91">
            <v>10</v>
          </cell>
          <cell r="J91">
            <v>3.6520000000000001</v>
          </cell>
          <cell r="K91">
            <v>0.83</v>
          </cell>
          <cell r="L91">
            <v>144</v>
          </cell>
        </row>
        <row r="92">
          <cell r="C92">
            <v>1217</v>
          </cell>
          <cell r="D92" t="str">
            <v>SV乳酸菌めぐみ増量</v>
          </cell>
          <cell r="E92" t="str">
            <v>SVめぐみ増量</v>
          </cell>
          <cell r="F92">
            <v>65</v>
          </cell>
          <cell r="G92">
            <v>60</v>
          </cell>
          <cell r="H92">
            <v>5</v>
          </cell>
          <cell r="I92">
            <v>12</v>
          </cell>
          <cell r="J92">
            <v>4.4000000000000004</v>
          </cell>
          <cell r="K92">
            <v>1</v>
          </cell>
          <cell r="L92">
            <v>144</v>
          </cell>
          <cell r="M92">
            <v>8364</v>
          </cell>
        </row>
        <row r="93">
          <cell r="C93">
            <v>1544</v>
          </cell>
          <cell r="D93" t="str">
            <v>ＳＶのむY3Ｐ＋１</v>
          </cell>
          <cell r="E93" t="str">
            <v>ｾｰﾋﾞﾝｸﾞ3Ｐ+1</v>
          </cell>
          <cell r="F93" t="str">
            <v>100A</v>
          </cell>
          <cell r="G93">
            <v>24</v>
          </cell>
          <cell r="H93">
            <v>6</v>
          </cell>
          <cell r="I93">
            <v>4</v>
          </cell>
          <cell r="J93">
            <v>2.7280000000000002</v>
          </cell>
          <cell r="K93">
            <v>0.62</v>
          </cell>
          <cell r="L93">
            <v>288</v>
          </cell>
          <cell r="M93">
            <v>8365</v>
          </cell>
        </row>
        <row r="94">
          <cell r="J94">
            <v>0</v>
          </cell>
        </row>
        <row r="95">
          <cell r="J95">
            <v>0</v>
          </cell>
        </row>
        <row r="96">
          <cell r="J96">
            <v>0</v>
          </cell>
        </row>
        <row r="97">
          <cell r="C97">
            <v>1164</v>
          </cell>
          <cell r="D97" t="str">
            <v>ブルーベリー３０本</v>
          </cell>
          <cell r="E97" t="str">
            <v>ﾌﾞﾙｰﾍﾞﾘｰ30本</v>
          </cell>
          <cell r="F97" t="str">
            <v>100A</v>
          </cell>
          <cell r="G97">
            <v>30</v>
          </cell>
          <cell r="H97">
            <v>10</v>
          </cell>
          <cell r="I97">
            <v>3</v>
          </cell>
          <cell r="J97">
            <v>3.3880000000000003</v>
          </cell>
          <cell r="K97">
            <v>0.77</v>
          </cell>
          <cell r="L97">
            <v>192</v>
          </cell>
        </row>
        <row r="98">
          <cell r="C98">
            <v>1483</v>
          </cell>
          <cell r="D98" t="str">
            <v>ＢＦプレーン３０本</v>
          </cell>
          <cell r="E98" t="str">
            <v>BFﾌﾟﾚｰﾝ30本</v>
          </cell>
          <cell r="F98" t="str">
            <v>100A</v>
          </cell>
          <cell r="G98">
            <v>30</v>
          </cell>
          <cell r="H98">
            <v>10</v>
          </cell>
          <cell r="I98">
            <v>3</v>
          </cell>
          <cell r="J98">
            <v>3.3880000000000003</v>
          </cell>
          <cell r="K98">
            <v>0.77</v>
          </cell>
          <cell r="L98">
            <v>192</v>
          </cell>
        </row>
        <row r="99">
          <cell r="C99">
            <v>1592</v>
          </cell>
          <cell r="D99" t="str">
            <v>ＭＢＰ　３０本</v>
          </cell>
          <cell r="E99" t="str">
            <v>ＭＢＰ　30本</v>
          </cell>
          <cell r="F99" t="str">
            <v>100A</v>
          </cell>
          <cell r="G99">
            <v>30</v>
          </cell>
          <cell r="H99">
            <v>10</v>
          </cell>
          <cell r="I99">
            <v>3</v>
          </cell>
          <cell r="J99">
            <v>3.3880000000000003</v>
          </cell>
          <cell r="K99">
            <v>0.77</v>
          </cell>
          <cell r="L99">
            <v>192</v>
          </cell>
        </row>
        <row r="100">
          <cell r="C100">
            <v>0</v>
          </cell>
          <cell r="J100">
            <v>0</v>
          </cell>
        </row>
        <row r="101">
          <cell r="C101">
            <v>9999</v>
          </cell>
          <cell r="J101">
            <v>0</v>
          </cell>
          <cell r="L101">
            <v>1</v>
          </cell>
        </row>
        <row r="104">
          <cell r="C104">
            <v>1448</v>
          </cell>
          <cell r="D104" t="str">
            <v>コラーゲン＆アロエ</v>
          </cell>
          <cell r="E104" t="str">
            <v>ｺﾗｹﾞﾝｱﾛｴ</v>
          </cell>
          <cell r="F104">
            <v>160</v>
          </cell>
          <cell r="G104">
            <v>12</v>
          </cell>
          <cell r="H104">
            <v>6</v>
          </cell>
          <cell r="I104">
            <v>2</v>
          </cell>
          <cell r="K104">
            <v>0.49</v>
          </cell>
          <cell r="L104">
            <v>400</v>
          </cell>
        </row>
        <row r="105">
          <cell r="C105">
            <v>1515</v>
          </cell>
          <cell r="D105" t="str">
            <v>砂糖ゼロ　×９本</v>
          </cell>
          <cell r="E105" t="str">
            <v>砂糖ゼロ</v>
          </cell>
          <cell r="F105">
            <v>160</v>
          </cell>
          <cell r="G105">
            <v>9</v>
          </cell>
          <cell r="H105">
            <v>9</v>
          </cell>
          <cell r="I105">
            <v>0</v>
          </cell>
          <cell r="J105">
            <v>1.7</v>
          </cell>
          <cell r="K105">
            <v>0.37</v>
          </cell>
          <cell r="L105">
            <v>448</v>
          </cell>
        </row>
        <row r="106">
          <cell r="C106">
            <v>1345</v>
          </cell>
          <cell r="D106" t="str">
            <v>セービングのむY</v>
          </cell>
          <cell r="E106" t="str">
            <v>ｾｰﾋﾞﾝｸﾞ</v>
          </cell>
          <cell r="F106" t="str">
            <v>100A</v>
          </cell>
          <cell r="G106">
            <v>18</v>
          </cell>
          <cell r="H106">
            <v>6</v>
          </cell>
          <cell r="I106">
            <v>3</v>
          </cell>
          <cell r="J106">
            <v>2</v>
          </cell>
          <cell r="K106">
            <v>0.46</v>
          </cell>
          <cell r="L106">
            <v>384</v>
          </cell>
        </row>
        <row r="107">
          <cell r="C107">
            <v>1251</v>
          </cell>
          <cell r="D107" t="str">
            <v>エースバラ</v>
          </cell>
          <cell r="E107" t="str">
            <v>ｴｰｽ　バラ</v>
          </cell>
          <cell r="F107">
            <v>65</v>
          </cell>
          <cell r="G107">
            <v>50</v>
          </cell>
          <cell r="H107">
            <v>5</v>
          </cell>
          <cell r="J107">
            <v>3.7</v>
          </cell>
          <cell r="K107">
            <v>0.83</v>
          </cell>
          <cell r="L107">
            <v>144</v>
          </cell>
        </row>
        <row r="108">
          <cell r="C108">
            <v>1356</v>
          </cell>
          <cell r="D108" t="str">
            <v>SPカルシウム　バラ</v>
          </cell>
          <cell r="E108" t="str">
            <v>SPｶﾙバラ</v>
          </cell>
          <cell r="F108">
            <v>65</v>
          </cell>
          <cell r="G108">
            <v>50</v>
          </cell>
          <cell r="H108">
            <v>5</v>
          </cell>
          <cell r="J108">
            <v>3.7</v>
          </cell>
          <cell r="K108">
            <v>0.83</v>
          </cell>
          <cell r="L108">
            <v>144</v>
          </cell>
        </row>
        <row r="109">
          <cell r="C109">
            <v>1509</v>
          </cell>
          <cell r="D109" t="str">
            <v>コラーゲン　×９本</v>
          </cell>
          <cell r="E109" t="str">
            <v>ｺﾗｰｹﾞﾝ</v>
          </cell>
          <cell r="F109">
            <v>160</v>
          </cell>
          <cell r="G109">
            <v>9</v>
          </cell>
          <cell r="H109" t="str">
            <v xml:space="preserve">  　－</v>
          </cell>
          <cell r="I109">
            <v>9</v>
          </cell>
          <cell r="J109">
            <v>1.7</v>
          </cell>
          <cell r="K109">
            <v>0.37</v>
          </cell>
          <cell r="L109">
            <v>448</v>
          </cell>
        </row>
        <row r="110">
          <cell r="C110">
            <v>1517</v>
          </cell>
          <cell r="D110" t="str">
            <v>SPカルシウム１６０</v>
          </cell>
          <cell r="E110" t="str">
            <v>SPｶﾙ160</v>
          </cell>
          <cell r="F110">
            <v>160</v>
          </cell>
          <cell r="G110">
            <v>9</v>
          </cell>
          <cell r="H110" t="str">
            <v xml:space="preserve">  　－</v>
          </cell>
          <cell r="I110">
            <v>9</v>
          </cell>
          <cell r="J110">
            <v>1.7</v>
          </cell>
          <cell r="K110">
            <v>0.37</v>
          </cell>
          <cell r="L110">
            <v>448</v>
          </cell>
        </row>
        <row r="111">
          <cell r="C111">
            <v>7720</v>
          </cell>
          <cell r="D111" t="str">
            <v>梅ゼリー</v>
          </cell>
          <cell r="E111" t="str">
            <v>梅ゼリー</v>
          </cell>
          <cell r="F111">
            <v>100</v>
          </cell>
          <cell r="G111">
            <v>16</v>
          </cell>
          <cell r="H111">
            <v>8</v>
          </cell>
          <cell r="I111">
            <v>2</v>
          </cell>
          <cell r="J111">
            <v>1.9</v>
          </cell>
          <cell r="K111">
            <v>0.41</v>
          </cell>
          <cell r="L111">
            <v>320</v>
          </cell>
        </row>
        <row r="112">
          <cell r="C112">
            <v>1446</v>
          </cell>
          <cell r="D112" t="str">
            <v>ピーチ乳酸菌　３P</v>
          </cell>
          <cell r="E112" t="str">
            <v>ピーチ３P</v>
          </cell>
          <cell r="F112" t="str">
            <v>100A</v>
          </cell>
          <cell r="G112">
            <v>18</v>
          </cell>
          <cell r="H112">
            <v>6</v>
          </cell>
          <cell r="I112">
            <v>3</v>
          </cell>
          <cell r="J112">
            <v>2</v>
          </cell>
          <cell r="K112">
            <v>0.46</v>
          </cell>
          <cell r="L112">
            <v>384</v>
          </cell>
        </row>
        <row r="113">
          <cell r="C113">
            <v>1447</v>
          </cell>
          <cell r="D113" t="str">
            <v>サラダドリンク　３P</v>
          </cell>
          <cell r="E113" t="str">
            <v>サラダ３P</v>
          </cell>
          <cell r="F113" t="str">
            <v>100A</v>
          </cell>
          <cell r="G113">
            <v>18</v>
          </cell>
          <cell r="H113">
            <v>6</v>
          </cell>
          <cell r="I113">
            <v>3</v>
          </cell>
          <cell r="J113">
            <v>2</v>
          </cell>
          <cell r="K113">
            <v>0.46</v>
          </cell>
          <cell r="L113">
            <v>384</v>
          </cell>
        </row>
        <row r="114">
          <cell r="C114">
            <v>1107</v>
          </cell>
          <cell r="D114" t="str">
            <v>ピーチ乳酸菌　4P</v>
          </cell>
          <cell r="E114" t="str">
            <v>ピーチ4P</v>
          </cell>
          <cell r="F114" t="str">
            <v>100A</v>
          </cell>
          <cell r="G114">
            <v>24</v>
          </cell>
          <cell r="H114">
            <v>6</v>
          </cell>
          <cell r="I114">
            <v>4</v>
          </cell>
          <cell r="J114">
            <v>2.7</v>
          </cell>
          <cell r="K114">
            <v>0.62</v>
          </cell>
          <cell r="L114">
            <v>288</v>
          </cell>
        </row>
        <row r="115">
          <cell r="C115">
            <v>1108</v>
          </cell>
          <cell r="D115" t="str">
            <v>サラダドリンク　４P</v>
          </cell>
          <cell r="E115" t="str">
            <v>サラダ4P</v>
          </cell>
          <cell r="F115" t="str">
            <v>100A</v>
          </cell>
          <cell r="G115">
            <v>24</v>
          </cell>
          <cell r="H115">
            <v>6</v>
          </cell>
          <cell r="I115">
            <v>4</v>
          </cell>
          <cell r="J115">
            <v>2.7</v>
          </cell>
          <cell r="K115">
            <v>0.62</v>
          </cell>
          <cell r="L115">
            <v>288</v>
          </cell>
        </row>
        <row r="116">
          <cell r="C116">
            <v>1113</v>
          </cell>
          <cell r="D116" t="str">
            <v>果実と野菜の乳酸菌</v>
          </cell>
          <cell r="E116" t="str">
            <v>果実と野菜</v>
          </cell>
          <cell r="F116" t="str">
            <v>100A</v>
          </cell>
          <cell r="G116">
            <v>18</v>
          </cell>
          <cell r="H116">
            <v>6</v>
          </cell>
          <cell r="I116">
            <v>3</v>
          </cell>
          <cell r="J116">
            <v>2</v>
          </cell>
          <cell r="K116">
            <v>0.46</v>
          </cell>
          <cell r="L116">
            <v>384</v>
          </cell>
        </row>
        <row r="117">
          <cell r="C117">
            <v>1109</v>
          </cell>
          <cell r="D117" t="str">
            <v>ローリー  ５</v>
          </cell>
          <cell r="E117" t="str">
            <v>ﾛｰﾘｰ５</v>
          </cell>
          <cell r="F117">
            <v>65</v>
          </cell>
          <cell r="G117">
            <v>50</v>
          </cell>
          <cell r="H117">
            <v>10</v>
          </cell>
          <cell r="I117">
            <v>5</v>
          </cell>
          <cell r="J117">
            <v>3.7</v>
          </cell>
          <cell r="K117">
            <v>0.83</v>
          </cell>
          <cell r="L117">
            <v>144</v>
          </cell>
        </row>
        <row r="118">
          <cell r="C118">
            <v>3722</v>
          </cell>
          <cell r="D118" t="str">
            <v>水ようかん　小倉</v>
          </cell>
          <cell r="E118" t="str">
            <v>小倉</v>
          </cell>
          <cell r="F118">
            <v>80</v>
          </cell>
          <cell r="G118">
            <v>12</v>
          </cell>
          <cell r="H118">
            <v>12</v>
          </cell>
          <cell r="I118">
            <v>2</v>
          </cell>
          <cell r="J118">
            <v>1.2</v>
          </cell>
          <cell r="K118">
            <v>0.25</v>
          </cell>
          <cell r="L118" t="str">
            <v xml:space="preserve">  　－</v>
          </cell>
        </row>
        <row r="119">
          <cell r="C119">
            <v>3723</v>
          </cell>
          <cell r="D119" t="str">
            <v>水ようかん　抹茶</v>
          </cell>
          <cell r="E119" t="str">
            <v>抹茶</v>
          </cell>
          <cell r="F119">
            <v>80</v>
          </cell>
          <cell r="G119">
            <v>12</v>
          </cell>
          <cell r="H119">
            <v>12</v>
          </cell>
          <cell r="I119">
            <v>2</v>
          </cell>
          <cell r="J119">
            <v>1.2</v>
          </cell>
          <cell r="K119">
            <v>0.25</v>
          </cell>
          <cell r="L119" t="str">
            <v xml:space="preserve">  　－</v>
          </cell>
        </row>
        <row r="120">
          <cell r="C120">
            <v>3724</v>
          </cell>
          <cell r="D120" t="str">
            <v>くずまんじゅう　本くず</v>
          </cell>
          <cell r="E120" t="str">
            <v>くず本ｸｽﾞ</v>
          </cell>
          <cell r="F120">
            <v>80</v>
          </cell>
          <cell r="G120">
            <v>12</v>
          </cell>
          <cell r="H120">
            <v>12</v>
          </cell>
          <cell r="I120">
            <v>2</v>
          </cell>
          <cell r="J120">
            <v>1.2</v>
          </cell>
          <cell r="K120">
            <v>0.25</v>
          </cell>
          <cell r="L120" t="str">
            <v xml:space="preserve">  　－</v>
          </cell>
        </row>
        <row r="121">
          <cell r="C121">
            <v>3725</v>
          </cell>
          <cell r="D121" t="str">
            <v>くずまんじゅう　柚子</v>
          </cell>
          <cell r="E121" t="str">
            <v>くず 柚子</v>
          </cell>
          <cell r="F121">
            <v>80</v>
          </cell>
          <cell r="G121">
            <v>12</v>
          </cell>
          <cell r="H121">
            <v>12</v>
          </cell>
          <cell r="I121">
            <v>2</v>
          </cell>
          <cell r="J121">
            <v>1.2</v>
          </cell>
          <cell r="K121">
            <v>0.25</v>
          </cell>
          <cell r="L121" t="str">
            <v xml:space="preserve">  　－</v>
          </cell>
        </row>
        <row r="122">
          <cell r="C122">
            <v>3726</v>
          </cell>
          <cell r="D122" t="str">
            <v>くずまんじゅう　柿</v>
          </cell>
          <cell r="E122" t="str">
            <v>くず 柿</v>
          </cell>
          <cell r="F122">
            <v>80</v>
          </cell>
          <cell r="G122">
            <v>12</v>
          </cell>
          <cell r="H122">
            <v>12</v>
          </cell>
          <cell r="I122">
            <v>2</v>
          </cell>
          <cell r="J122">
            <v>1.2</v>
          </cell>
          <cell r="K122">
            <v>0.25</v>
          </cell>
          <cell r="L122" t="str">
            <v xml:space="preserve">  　－</v>
          </cell>
        </row>
        <row r="123">
          <cell r="C123">
            <v>3727</v>
          </cell>
          <cell r="D123" t="str">
            <v>くずまんじゅう　桜</v>
          </cell>
          <cell r="E123" t="str">
            <v>くず 桜</v>
          </cell>
          <cell r="F123">
            <v>80</v>
          </cell>
          <cell r="G123">
            <v>12</v>
          </cell>
          <cell r="H123">
            <v>12</v>
          </cell>
          <cell r="I123">
            <v>2</v>
          </cell>
          <cell r="J123">
            <v>1.2</v>
          </cell>
          <cell r="K123">
            <v>0.25</v>
          </cell>
          <cell r="L123" t="str">
            <v xml:space="preserve">  　－</v>
          </cell>
        </row>
        <row r="124">
          <cell r="C124">
            <v>3127</v>
          </cell>
          <cell r="D124" t="str">
            <v>冷し十勝ぜんざい</v>
          </cell>
          <cell r="E124" t="str">
            <v>冷し十勝</v>
          </cell>
          <cell r="F124">
            <v>290</v>
          </cell>
          <cell r="G124">
            <v>8</v>
          </cell>
          <cell r="H124">
            <v>8</v>
          </cell>
          <cell r="I124" t="str">
            <v xml:space="preserve">  －</v>
          </cell>
          <cell r="J124">
            <v>2.6</v>
          </cell>
          <cell r="K124">
            <v>0.59</v>
          </cell>
          <cell r="L124" t="str">
            <v xml:space="preserve">  －</v>
          </cell>
        </row>
        <row r="125">
          <cell r="C125">
            <v>3128</v>
          </cell>
          <cell r="D125" t="str">
            <v>くずきり　黒みつ付</v>
          </cell>
          <cell r="E125" t="str">
            <v>くずきり黒</v>
          </cell>
          <cell r="F125">
            <v>360</v>
          </cell>
          <cell r="G125">
            <v>8</v>
          </cell>
          <cell r="H125">
            <v>8</v>
          </cell>
          <cell r="I125" t="str">
            <v xml:space="preserve">  －</v>
          </cell>
          <cell r="J125">
            <v>3.26</v>
          </cell>
          <cell r="K125">
            <v>0.74</v>
          </cell>
          <cell r="L125" t="str">
            <v xml:space="preserve">  －</v>
          </cell>
        </row>
        <row r="126">
          <cell r="C126">
            <v>3308</v>
          </cell>
          <cell r="D126" t="str">
            <v>田舎ぜんざい　３００</v>
          </cell>
          <cell r="E126" t="str">
            <v>田舎善哉</v>
          </cell>
          <cell r="F126">
            <v>300</v>
          </cell>
          <cell r="G126">
            <v>10</v>
          </cell>
          <cell r="H126">
            <v>10</v>
          </cell>
          <cell r="I126">
            <v>10</v>
          </cell>
          <cell r="J126">
            <v>3.39</v>
          </cell>
          <cell r="K126">
            <v>0.77</v>
          </cell>
          <cell r="L126">
            <v>160</v>
          </cell>
        </row>
        <row r="127">
          <cell r="C127">
            <v>1119</v>
          </cell>
          <cell r="D127" t="str">
            <v>コラｰゲン&amp;ピｰチ</v>
          </cell>
          <cell r="E127" t="str">
            <v>ｺﾗｰｹﾞﾝﾋﾟｰﾁ</v>
          </cell>
          <cell r="F127" t="str">
            <v>100A</v>
          </cell>
          <cell r="G127">
            <v>18</v>
          </cell>
          <cell r="H127">
            <v>6</v>
          </cell>
          <cell r="I127">
            <v>3</v>
          </cell>
          <cell r="J127">
            <v>2</v>
          </cell>
          <cell r="K127">
            <v>0.46</v>
          </cell>
          <cell r="L127">
            <v>384</v>
          </cell>
        </row>
        <row r="128">
          <cell r="C128">
            <v>1513</v>
          </cell>
          <cell r="D128" t="str">
            <v>SPカルシウム　8P</v>
          </cell>
          <cell r="E128" t="str">
            <v>SPｶﾙ８P</v>
          </cell>
          <cell r="F128">
            <v>65</v>
          </cell>
          <cell r="G128">
            <v>40</v>
          </cell>
          <cell r="H128">
            <v>5</v>
          </cell>
          <cell r="I128">
            <v>8</v>
          </cell>
          <cell r="J128">
            <v>3</v>
          </cell>
          <cell r="K128">
            <v>0.67</v>
          </cell>
          <cell r="L128">
            <v>192</v>
          </cell>
        </row>
        <row r="129">
          <cell r="C129">
            <v>1525</v>
          </cell>
          <cell r="D129" t="str">
            <v>のむY200赤ぶどう</v>
          </cell>
          <cell r="E129" t="str">
            <v>200赤ﾌﾞﾄﾞｳ</v>
          </cell>
          <cell r="F129">
            <v>200</v>
          </cell>
          <cell r="G129">
            <v>9</v>
          </cell>
          <cell r="H129" t="str">
            <v xml:space="preserve">  　－</v>
          </cell>
          <cell r="I129">
            <v>9</v>
          </cell>
          <cell r="J129">
            <v>2</v>
          </cell>
          <cell r="K129">
            <v>0.46</v>
          </cell>
          <cell r="L129">
            <v>216</v>
          </cell>
        </row>
        <row r="130">
          <cell r="C130">
            <v>1816</v>
          </cell>
          <cell r="D130" t="str">
            <v>徳用袋　　１０本入</v>
          </cell>
          <cell r="E130" t="str">
            <v>袋詰 １０本</v>
          </cell>
          <cell r="F130">
            <v>65</v>
          </cell>
          <cell r="G130">
            <v>180</v>
          </cell>
          <cell r="H130">
            <v>18</v>
          </cell>
          <cell r="I130">
            <v>10</v>
          </cell>
          <cell r="J130">
            <v>13.8</v>
          </cell>
          <cell r="K130">
            <v>3</v>
          </cell>
          <cell r="L130">
            <v>40</v>
          </cell>
        </row>
        <row r="131">
          <cell r="C131">
            <v>7722</v>
          </cell>
          <cell r="D131" t="str">
            <v>ルナカフェゼリー２Ｐ</v>
          </cell>
          <cell r="E131" t="str">
            <v>ｶﾌｪｾﾞﾘｰ2P</v>
          </cell>
          <cell r="F131">
            <v>108</v>
          </cell>
          <cell r="G131">
            <v>12</v>
          </cell>
          <cell r="H131">
            <v>6</v>
          </cell>
          <cell r="I131">
            <v>2</v>
          </cell>
          <cell r="J131">
            <v>1.45</v>
          </cell>
          <cell r="K131">
            <v>0.33</v>
          </cell>
        </row>
        <row r="132">
          <cell r="C132">
            <v>7718</v>
          </cell>
          <cell r="D132" t="str">
            <v>焼きプリン</v>
          </cell>
          <cell r="E132" t="str">
            <v>焼きﾌﾟﾘﾝ</v>
          </cell>
          <cell r="F132">
            <v>80</v>
          </cell>
          <cell r="G132">
            <v>24</v>
          </cell>
          <cell r="H132">
            <v>8</v>
          </cell>
          <cell r="I132">
            <v>3</v>
          </cell>
          <cell r="J132">
            <v>2.2000000000000002</v>
          </cell>
          <cell r="K132">
            <v>0.49</v>
          </cell>
          <cell r="L132">
            <v>200</v>
          </cell>
        </row>
        <row r="133">
          <cell r="C133">
            <v>3118</v>
          </cell>
          <cell r="D133" t="str">
            <v>杏仁豆腐　４５０</v>
          </cell>
          <cell r="E133" t="str">
            <v>杏仁450</v>
          </cell>
          <cell r="F133">
            <v>450</v>
          </cell>
          <cell r="G133">
            <v>10</v>
          </cell>
          <cell r="H133" t="str">
            <v xml:space="preserve">  　－</v>
          </cell>
          <cell r="I133">
            <v>10</v>
          </cell>
          <cell r="J133">
            <v>5.0999999999999996</v>
          </cell>
          <cell r="K133">
            <v>1.1499999999999999</v>
          </cell>
          <cell r="L133">
            <v>100</v>
          </cell>
        </row>
        <row r="134">
          <cell r="C134">
            <v>3608</v>
          </cell>
          <cell r="D134" t="str">
            <v>杏仁豆腐　１㎏</v>
          </cell>
          <cell r="E134" t="str">
            <v>杏仁１ｋｇ</v>
          </cell>
          <cell r="F134">
            <v>1000</v>
          </cell>
          <cell r="G134">
            <v>10</v>
          </cell>
          <cell r="H134" t="str">
            <v xml:space="preserve">  　－</v>
          </cell>
          <cell r="I134">
            <v>10</v>
          </cell>
          <cell r="J134">
            <v>10.8</v>
          </cell>
          <cell r="K134">
            <v>2.56</v>
          </cell>
          <cell r="L134">
            <v>65</v>
          </cell>
        </row>
        <row r="135">
          <cell r="C135">
            <v>3620</v>
          </cell>
          <cell r="D135" t="str">
            <v>杏仁豆腐　750</v>
          </cell>
          <cell r="E135" t="str">
            <v>杏仁750</v>
          </cell>
          <cell r="F135">
            <v>750</v>
          </cell>
          <cell r="G135">
            <v>10</v>
          </cell>
          <cell r="H135" t="str">
            <v xml:space="preserve">  　－</v>
          </cell>
          <cell r="I135">
            <v>10</v>
          </cell>
          <cell r="J135">
            <v>8.4499999999999993</v>
          </cell>
          <cell r="K135">
            <v>1.92</v>
          </cell>
          <cell r="L135">
            <v>70</v>
          </cell>
        </row>
        <row r="136">
          <cell r="C136">
            <v>3605</v>
          </cell>
          <cell r="D136" t="str">
            <v>あま酒 450g</v>
          </cell>
          <cell r="E136" t="str">
            <v>甘酒 450g</v>
          </cell>
          <cell r="F136">
            <v>450</v>
          </cell>
          <cell r="G136">
            <v>15</v>
          </cell>
          <cell r="H136" t="str">
            <v xml:space="preserve">  　－</v>
          </cell>
          <cell r="I136">
            <v>15</v>
          </cell>
          <cell r="J136">
            <v>7.3</v>
          </cell>
          <cell r="K136">
            <v>1.73</v>
          </cell>
          <cell r="L136">
            <v>80</v>
          </cell>
        </row>
        <row r="137">
          <cell r="C137">
            <v>3606</v>
          </cell>
          <cell r="D137" t="str">
            <v>あま酒 1Kg</v>
          </cell>
          <cell r="E137" t="str">
            <v>甘酒 1Kg</v>
          </cell>
          <cell r="F137">
            <v>1000</v>
          </cell>
          <cell r="G137">
            <v>10</v>
          </cell>
          <cell r="H137" t="str">
            <v xml:space="preserve">  　－</v>
          </cell>
          <cell r="I137">
            <v>10</v>
          </cell>
          <cell r="J137">
            <v>10.8</v>
          </cell>
          <cell r="K137">
            <v>2.56</v>
          </cell>
          <cell r="L137">
            <v>65</v>
          </cell>
        </row>
        <row r="138">
          <cell r="C138">
            <v>3617</v>
          </cell>
          <cell r="D138" t="str">
            <v>あま酒 160g ｽﾄﾚｰﾄ</v>
          </cell>
          <cell r="E138" t="str">
            <v>甘酒 160g</v>
          </cell>
          <cell r="F138">
            <v>160</v>
          </cell>
          <cell r="G138">
            <v>12</v>
          </cell>
          <cell r="H138" t="str">
            <v xml:space="preserve">  　－</v>
          </cell>
          <cell r="I138">
            <v>12</v>
          </cell>
          <cell r="J138">
            <v>2.1</v>
          </cell>
          <cell r="K138">
            <v>0.49</v>
          </cell>
          <cell r="L138">
            <v>192</v>
          </cell>
        </row>
        <row r="139">
          <cell r="C139">
            <v>3618</v>
          </cell>
          <cell r="D139" t="str">
            <v>あま酒 170g カップ2P</v>
          </cell>
          <cell r="E139" t="str">
            <v>甘酒 170g</v>
          </cell>
          <cell r="F139">
            <v>170</v>
          </cell>
          <cell r="G139">
            <v>12</v>
          </cell>
          <cell r="H139">
            <v>12</v>
          </cell>
          <cell r="I139">
            <v>2</v>
          </cell>
          <cell r="J139">
            <v>2.6</v>
          </cell>
          <cell r="K139">
            <v>0.52</v>
          </cell>
          <cell r="L139">
            <v>160</v>
          </cell>
        </row>
        <row r="140">
          <cell r="C140">
            <v>3309</v>
          </cell>
          <cell r="D140" t="str">
            <v>ぜんざい 160 ｽﾄﾚｰﾄ</v>
          </cell>
          <cell r="E140" t="str">
            <v>ｾﾞﾝｻﾞｲ 160</v>
          </cell>
          <cell r="F140">
            <v>160</v>
          </cell>
          <cell r="G140">
            <v>12</v>
          </cell>
          <cell r="H140" t="str">
            <v xml:space="preserve">  　－</v>
          </cell>
          <cell r="I140">
            <v>12</v>
          </cell>
          <cell r="J140">
            <v>2.1</v>
          </cell>
          <cell r="K140">
            <v>0.49</v>
          </cell>
          <cell r="L140">
            <v>192</v>
          </cell>
        </row>
        <row r="141">
          <cell r="C141">
            <v>3625</v>
          </cell>
          <cell r="D141" t="str">
            <v>ユニーソフト杏仁750</v>
          </cell>
          <cell r="E141" t="str">
            <v>ﾕﾆｰｿﾌﾄ750</v>
          </cell>
          <cell r="F141">
            <v>750</v>
          </cell>
          <cell r="G141">
            <v>12</v>
          </cell>
          <cell r="H141" t="str">
            <v xml:space="preserve">  　－</v>
          </cell>
          <cell r="I141">
            <v>12</v>
          </cell>
          <cell r="J141">
            <v>10.199999999999999</v>
          </cell>
          <cell r="K141">
            <v>2.31</v>
          </cell>
          <cell r="L141">
            <v>60</v>
          </cell>
        </row>
        <row r="142">
          <cell r="C142">
            <v>3121</v>
          </cell>
          <cell r="D142" t="str">
            <v>杏仁豆腐４５０(5入り)</v>
          </cell>
          <cell r="E142" t="str">
            <v>杏仁  5入</v>
          </cell>
          <cell r="F142">
            <v>450</v>
          </cell>
          <cell r="G142">
            <v>5</v>
          </cell>
          <cell r="H142" t="str">
            <v xml:space="preserve">  　－</v>
          </cell>
          <cell r="I142">
            <v>5</v>
          </cell>
          <cell r="J142">
            <v>2.6</v>
          </cell>
          <cell r="K142">
            <v>0.57999999999999996</v>
          </cell>
        </row>
        <row r="143">
          <cell r="C143">
            <v>1558</v>
          </cell>
          <cell r="D143" t="str">
            <v>セービング　のむY</v>
          </cell>
          <cell r="E143" t="str">
            <v>ｾｰﾋﾞﾝｸﾞ</v>
          </cell>
          <cell r="F143" t="str">
            <v>100A</v>
          </cell>
          <cell r="G143">
            <v>18</v>
          </cell>
          <cell r="H143">
            <v>6</v>
          </cell>
          <cell r="I143">
            <v>3</v>
          </cell>
          <cell r="J143">
            <v>2</v>
          </cell>
          <cell r="K143">
            <v>0.46</v>
          </cell>
          <cell r="L143">
            <v>384</v>
          </cell>
        </row>
        <row r="144">
          <cell r="C144">
            <v>3120</v>
          </cell>
          <cell r="D144" t="str">
            <v>十勝 ぜんざい 白玉付</v>
          </cell>
          <cell r="E144" t="str">
            <v>十勝 白玉</v>
          </cell>
          <cell r="F144">
            <v>390</v>
          </cell>
          <cell r="G144">
            <v>8</v>
          </cell>
          <cell r="H144" t="str">
            <v xml:space="preserve">  　－</v>
          </cell>
          <cell r="I144">
            <v>8</v>
          </cell>
          <cell r="J144">
            <v>2.8</v>
          </cell>
          <cell r="K144">
            <v>0.8</v>
          </cell>
          <cell r="L144">
            <v>80</v>
          </cell>
        </row>
        <row r="145">
          <cell r="C145">
            <v>1123</v>
          </cell>
          <cell r="D145" t="str">
            <v>ドールフルーツバナナ</v>
          </cell>
          <cell r="E145" t="str">
            <v>ﾌﾙｰﾂﾊﾞﾅﾅ</v>
          </cell>
          <cell r="F145">
            <v>65</v>
          </cell>
          <cell r="G145">
            <v>40</v>
          </cell>
          <cell r="H145">
            <v>10</v>
          </cell>
          <cell r="I145">
            <v>4</v>
          </cell>
          <cell r="J145">
            <v>3</v>
          </cell>
          <cell r="K145">
            <v>0.67</v>
          </cell>
          <cell r="L145">
            <v>192</v>
          </cell>
        </row>
        <row r="146">
          <cell r="C146">
            <v>1521</v>
          </cell>
          <cell r="D146" t="str">
            <v>のむＹビフ　3P</v>
          </cell>
          <cell r="E146" t="str">
            <v>ビフ　3P</v>
          </cell>
          <cell r="F146" t="str">
            <v>100A</v>
          </cell>
          <cell r="G146">
            <v>18</v>
          </cell>
          <cell r="H146">
            <v>6</v>
          </cell>
          <cell r="I146">
            <v>3</v>
          </cell>
          <cell r="J146">
            <v>2</v>
          </cell>
          <cell r="K146">
            <v>0.46</v>
          </cell>
          <cell r="L146">
            <v>384</v>
          </cell>
        </row>
        <row r="147">
          <cell r="C147">
            <v>1522</v>
          </cell>
          <cell r="D147" t="str">
            <v>のむYﾋﾞﾌ3Pいちご</v>
          </cell>
          <cell r="E147" t="str">
            <v>ﾋﾞﾌ3Pｲﾁｺﾞ</v>
          </cell>
          <cell r="F147" t="str">
            <v>100A</v>
          </cell>
          <cell r="G147">
            <v>18</v>
          </cell>
          <cell r="H147">
            <v>6</v>
          </cell>
          <cell r="I147">
            <v>3</v>
          </cell>
          <cell r="J147">
            <v>2</v>
          </cell>
          <cell r="K147">
            <v>0.46</v>
          </cell>
          <cell r="L147">
            <v>384</v>
          </cell>
        </row>
        <row r="148">
          <cell r="C148">
            <v>1528</v>
          </cell>
          <cell r="D148" t="str">
            <v>のむＹビフィパワー</v>
          </cell>
          <cell r="E148" t="str">
            <v>ﾋﾞﾌｨﾊﾟﾜｰ</v>
          </cell>
          <cell r="F148">
            <v>200</v>
          </cell>
          <cell r="G148">
            <v>9</v>
          </cell>
          <cell r="H148" t="str">
            <v xml:space="preserve">  　－</v>
          </cell>
          <cell r="I148">
            <v>9</v>
          </cell>
          <cell r="J148">
            <v>2</v>
          </cell>
          <cell r="K148">
            <v>0.46</v>
          </cell>
          <cell r="L148">
            <v>216</v>
          </cell>
        </row>
        <row r="149">
          <cell r="C149">
            <v>1124</v>
          </cell>
          <cell r="D149" t="str">
            <v>アップル＆サラダ</v>
          </cell>
          <cell r="E149" t="str">
            <v>ｱｯﾌﾟﾙｻﾗﾀﾞ</v>
          </cell>
          <cell r="F149" t="str">
            <v>100B</v>
          </cell>
          <cell r="G149">
            <v>18</v>
          </cell>
          <cell r="H149">
            <v>6</v>
          </cell>
          <cell r="I149">
            <v>3</v>
          </cell>
          <cell r="J149">
            <v>2</v>
          </cell>
          <cell r="K149">
            <v>0.46</v>
          </cell>
          <cell r="L149">
            <v>288</v>
          </cell>
        </row>
        <row r="150">
          <cell r="C150">
            <v>1125</v>
          </cell>
          <cell r="D150" t="str">
            <v>フルーツバナナ増量</v>
          </cell>
          <cell r="E150" t="str">
            <v>ﾊﾞﾅﾅ増量</v>
          </cell>
          <cell r="F150">
            <v>65</v>
          </cell>
          <cell r="G150">
            <v>50</v>
          </cell>
          <cell r="H150">
            <v>10</v>
          </cell>
          <cell r="I150">
            <v>5</v>
          </cell>
          <cell r="J150">
            <v>3.7</v>
          </cell>
          <cell r="K150">
            <v>0.83</v>
          </cell>
          <cell r="L150">
            <v>144</v>
          </cell>
        </row>
        <row r="151">
          <cell r="C151">
            <v>7523</v>
          </cell>
          <cell r="D151" t="str">
            <v>のむY骨の番人拡売用</v>
          </cell>
          <cell r="E151" t="str">
            <v>骨番拡売</v>
          </cell>
          <cell r="F151">
            <v>120</v>
          </cell>
          <cell r="G151">
            <v>15</v>
          </cell>
          <cell r="H151" t="str">
            <v xml:space="preserve">  　－</v>
          </cell>
          <cell r="I151">
            <v>15</v>
          </cell>
          <cell r="J151">
            <v>2.0299999999999998</v>
          </cell>
          <cell r="K151">
            <v>0.46</v>
          </cell>
        </row>
        <row r="152">
          <cell r="C152">
            <v>1110</v>
          </cell>
          <cell r="D152" t="str">
            <v>ミックス　１０</v>
          </cell>
          <cell r="E152" t="str">
            <v>ﾐｯｸｽ10</v>
          </cell>
          <cell r="F152">
            <v>65</v>
          </cell>
          <cell r="G152">
            <v>50</v>
          </cell>
          <cell r="H152">
            <v>5</v>
          </cell>
          <cell r="I152">
            <v>10</v>
          </cell>
          <cell r="J152">
            <v>3.7</v>
          </cell>
          <cell r="K152">
            <v>0.83</v>
          </cell>
          <cell r="L152">
            <v>144</v>
          </cell>
        </row>
        <row r="153">
          <cell r="C153">
            <v>1506</v>
          </cell>
          <cell r="D153" t="str">
            <v>のむｶﾙ4Pﾌﾟﾚｰﾝ</v>
          </cell>
          <cell r="E153" t="str">
            <v>ｶﾙｼｳﾌﾟﾚﾝ</v>
          </cell>
          <cell r="F153" t="str">
            <v>100B</v>
          </cell>
          <cell r="G153">
            <v>24</v>
          </cell>
          <cell r="H153">
            <v>6</v>
          </cell>
          <cell r="I153">
            <v>4</v>
          </cell>
          <cell r="J153">
            <v>2.8</v>
          </cell>
          <cell r="K153">
            <v>0.62</v>
          </cell>
          <cell r="L153">
            <v>240</v>
          </cell>
        </row>
        <row r="154">
          <cell r="C154">
            <v>1507</v>
          </cell>
          <cell r="D154" t="str">
            <v>のむｶﾙ4Pいちご</v>
          </cell>
          <cell r="E154" t="str">
            <v>ｶﾙｼｳｲﾁｺﾞ</v>
          </cell>
          <cell r="F154" t="str">
            <v>100B</v>
          </cell>
          <cell r="G154">
            <v>24</v>
          </cell>
          <cell r="H154">
            <v>6</v>
          </cell>
          <cell r="I154">
            <v>4</v>
          </cell>
          <cell r="J154">
            <v>2.8</v>
          </cell>
          <cell r="K154">
            <v>0.62</v>
          </cell>
          <cell r="L154">
            <v>240</v>
          </cell>
        </row>
        <row r="155">
          <cell r="C155">
            <v>1121</v>
          </cell>
          <cell r="D155" t="str">
            <v>ざくろの乳酸菌４Ｐ</v>
          </cell>
          <cell r="E155" t="str">
            <v>ｻﾞｸﾛ４Ｐ</v>
          </cell>
          <cell r="F155" t="str">
            <v>100A</v>
          </cell>
          <cell r="G155">
            <v>24</v>
          </cell>
          <cell r="H155">
            <v>6</v>
          </cell>
          <cell r="I155">
            <v>4</v>
          </cell>
          <cell r="J155">
            <v>2.7</v>
          </cell>
          <cell r="K155">
            <v>0.62</v>
          </cell>
          <cell r="L155">
            <v>288</v>
          </cell>
        </row>
        <row r="156">
          <cell r="C156">
            <v>1122</v>
          </cell>
          <cell r="D156" t="str">
            <v>ざくろの乳酸菌２００</v>
          </cell>
          <cell r="E156" t="str">
            <v>ｻﾞｸﾛ２００</v>
          </cell>
          <cell r="F156">
            <v>200</v>
          </cell>
          <cell r="G156">
            <v>9</v>
          </cell>
          <cell r="H156" t="str">
            <v xml:space="preserve">  　－</v>
          </cell>
          <cell r="I156">
            <v>9</v>
          </cell>
          <cell r="J156">
            <v>2</v>
          </cell>
          <cell r="K156">
            <v>0.46</v>
          </cell>
          <cell r="L156">
            <v>216</v>
          </cell>
        </row>
        <row r="157">
          <cell r="C157">
            <v>1520</v>
          </cell>
          <cell r="D157" t="str">
            <v>のむＹビフ　２００</v>
          </cell>
          <cell r="E157" t="str">
            <v>ビフ　２００</v>
          </cell>
          <cell r="F157">
            <v>200</v>
          </cell>
          <cell r="G157">
            <v>9</v>
          </cell>
          <cell r="H157" t="str">
            <v xml:space="preserve">  　－</v>
          </cell>
          <cell r="I157">
            <v>9</v>
          </cell>
          <cell r="J157">
            <v>2</v>
          </cell>
          <cell r="K157">
            <v>0.46</v>
          </cell>
          <cell r="L157">
            <v>216</v>
          </cell>
        </row>
        <row r="158">
          <cell r="C158">
            <v>1127</v>
          </cell>
          <cell r="D158" t="str">
            <v>りんごと野菜の乳酸菌</v>
          </cell>
          <cell r="E158" t="str">
            <v>りんご野菜</v>
          </cell>
          <cell r="F158" t="str">
            <v>100B</v>
          </cell>
          <cell r="G158">
            <v>24</v>
          </cell>
          <cell r="H158">
            <v>6</v>
          </cell>
          <cell r="I158">
            <v>4</v>
          </cell>
          <cell r="J158">
            <v>2.8</v>
          </cell>
          <cell r="K158">
            <v>0.62</v>
          </cell>
          <cell r="L158">
            <v>240</v>
          </cell>
        </row>
        <row r="159">
          <cell r="C159">
            <v>7524</v>
          </cell>
          <cell r="D159" t="str">
            <v>のむY500骨の番人</v>
          </cell>
          <cell r="E159" t="str">
            <v>骨の番人</v>
          </cell>
          <cell r="F159">
            <v>500</v>
          </cell>
          <cell r="G159">
            <v>9</v>
          </cell>
          <cell r="H159" t="str">
            <v xml:space="preserve">  　－</v>
          </cell>
          <cell r="I159">
            <v>9</v>
          </cell>
          <cell r="J159">
            <v>5</v>
          </cell>
          <cell r="K159">
            <v>1.1499999999999999</v>
          </cell>
          <cell r="L159">
            <v>150</v>
          </cell>
        </row>
        <row r="160">
          <cell r="C160">
            <v>7724</v>
          </cell>
          <cell r="D160" t="str">
            <v>カフェゼリー９０Ｘ２</v>
          </cell>
          <cell r="E160" t="str">
            <v>ｶﾌｪ 90X2</v>
          </cell>
          <cell r="F160">
            <v>90</v>
          </cell>
          <cell r="G160">
            <v>12</v>
          </cell>
          <cell r="H160">
            <v>6</v>
          </cell>
          <cell r="I160">
            <v>2</v>
          </cell>
          <cell r="J160">
            <v>1.19</v>
          </cell>
          <cell r="K160">
            <v>0.27</v>
          </cell>
          <cell r="L160">
            <v>260</v>
          </cell>
        </row>
        <row r="161">
          <cell r="C161">
            <v>3125</v>
          </cell>
          <cell r="D161" t="str">
            <v>Doleミックス＆ナタデ</v>
          </cell>
          <cell r="E161" t="str">
            <v>ﾐｯｸｽﾅﾀﾃﾞ</v>
          </cell>
          <cell r="F161">
            <v>300</v>
          </cell>
          <cell r="G161">
            <v>10</v>
          </cell>
          <cell r="H161" t="str">
            <v xml:space="preserve">  　－</v>
          </cell>
          <cell r="I161">
            <v>10</v>
          </cell>
          <cell r="J161">
            <v>3.2</v>
          </cell>
          <cell r="K161">
            <v>0.77</v>
          </cell>
          <cell r="L161">
            <v>160</v>
          </cell>
        </row>
        <row r="162">
          <cell r="C162">
            <v>3126</v>
          </cell>
          <cell r="D162" t="str">
            <v>Doleミックス＆アロエ</v>
          </cell>
          <cell r="E162" t="str">
            <v>ﾐｯｸｽｱﾛｴ</v>
          </cell>
          <cell r="F162">
            <v>300</v>
          </cell>
          <cell r="G162">
            <v>10</v>
          </cell>
          <cell r="H162" t="str">
            <v xml:space="preserve">  　－</v>
          </cell>
          <cell r="I162">
            <v>10</v>
          </cell>
          <cell r="J162">
            <v>3.2</v>
          </cell>
          <cell r="K162">
            <v>0.77</v>
          </cell>
          <cell r="L162">
            <v>160</v>
          </cell>
        </row>
        <row r="163">
          <cell r="C163">
            <v>3204</v>
          </cell>
          <cell r="D163" t="str">
            <v>みつ豆　４５０</v>
          </cell>
          <cell r="E163" t="str">
            <v>みつ豆450</v>
          </cell>
          <cell r="F163">
            <v>450</v>
          </cell>
          <cell r="G163">
            <v>10</v>
          </cell>
          <cell r="H163" t="str">
            <v xml:space="preserve">  　－</v>
          </cell>
          <cell r="I163">
            <v>10</v>
          </cell>
          <cell r="J163">
            <v>5.0999999999999996</v>
          </cell>
          <cell r="K163">
            <v>1.1499999999999999</v>
          </cell>
          <cell r="L163">
            <v>100</v>
          </cell>
        </row>
        <row r="164">
          <cell r="C164">
            <v>3621</v>
          </cell>
          <cell r="D164" t="str">
            <v>みつ豆　750</v>
          </cell>
          <cell r="E164" t="str">
            <v>みつ豆750</v>
          </cell>
          <cell r="F164">
            <v>750</v>
          </cell>
          <cell r="G164">
            <v>10</v>
          </cell>
          <cell r="H164" t="str">
            <v xml:space="preserve">  　－</v>
          </cell>
          <cell r="I164">
            <v>10</v>
          </cell>
          <cell r="J164">
            <v>8.4499999999999993</v>
          </cell>
          <cell r="K164">
            <v>1.92</v>
          </cell>
          <cell r="L164">
            <v>70</v>
          </cell>
        </row>
        <row r="165">
          <cell r="C165">
            <v>3609</v>
          </cell>
          <cell r="D165" t="str">
            <v>みつ豆　１㎏</v>
          </cell>
          <cell r="E165" t="str">
            <v>みつ豆１ｋ</v>
          </cell>
          <cell r="F165">
            <v>1000</v>
          </cell>
          <cell r="G165">
            <v>10</v>
          </cell>
          <cell r="H165" t="str">
            <v xml:space="preserve">  　－</v>
          </cell>
          <cell r="I165">
            <v>10</v>
          </cell>
          <cell r="J165">
            <v>10.8</v>
          </cell>
          <cell r="K165">
            <v>2.56</v>
          </cell>
          <cell r="L165">
            <v>65</v>
          </cell>
        </row>
        <row r="166">
          <cell r="C166">
            <v>3131</v>
          </cell>
          <cell r="D166" t="str">
            <v>ミックス＆ナタデ(5入り)</v>
          </cell>
          <cell r="E166" t="str">
            <v>ﾐｯｸｽﾅﾀﾃﾞ5</v>
          </cell>
          <cell r="F166">
            <v>300</v>
          </cell>
          <cell r="G166">
            <v>5</v>
          </cell>
          <cell r="H166" t="str">
            <v xml:space="preserve">  　－</v>
          </cell>
          <cell r="I166">
            <v>5</v>
          </cell>
          <cell r="J166">
            <v>1.7</v>
          </cell>
          <cell r="K166">
            <v>0.38</v>
          </cell>
          <cell r="L166">
            <v>200</v>
          </cell>
        </row>
        <row r="167">
          <cell r="C167">
            <v>3205</v>
          </cell>
          <cell r="D167" t="str">
            <v>みつ豆　４５０ (5入り)</v>
          </cell>
          <cell r="E167" t="str">
            <v>みつ豆 5</v>
          </cell>
          <cell r="F167">
            <v>450</v>
          </cell>
          <cell r="G167">
            <v>5</v>
          </cell>
          <cell r="H167" t="str">
            <v xml:space="preserve">  　－</v>
          </cell>
          <cell r="I167">
            <v>5</v>
          </cell>
          <cell r="J167">
            <v>2.6</v>
          </cell>
          <cell r="K167">
            <v>0.57999999999999996</v>
          </cell>
          <cell r="L167">
            <v>200</v>
          </cell>
        </row>
        <row r="168">
          <cell r="C168">
            <v>1126</v>
          </cell>
          <cell r="D168" t="str">
            <v>ざくろの乳酸菌５Ｐ　</v>
          </cell>
          <cell r="E168" t="str">
            <v xml:space="preserve">ｻﾞｸﾛ5P  </v>
          </cell>
          <cell r="F168" t="str">
            <v>100A</v>
          </cell>
          <cell r="G168">
            <v>30</v>
          </cell>
          <cell r="H168">
            <v>6</v>
          </cell>
          <cell r="I168">
            <v>5</v>
          </cell>
          <cell r="J168">
            <v>3.39</v>
          </cell>
          <cell r="K168">
            <v>0.77</v>
          </cell>
          <cell r="L168">
            <v>192</v>
          </cell>
        </row>
        <row r="169">
          <cell r="C169">
            <v>1117</v>
          </cell>
          <cell r="D169" t="str">
            <v>Ｇニチリウ増量１２Ｐ</v>
          </cell>
          <cell r="E169" t="str">
            <v>Gﾆﾁﾘｳ12P</v>
          </cell>
          <cell r="F169">
            <v>65</v>
          </cell>
          <cell r="G169">
            <v>60</v>
          </cell>
          <cell r="H169">
            <v>5</v>
          </cell>
          <cell r="I169">
            <v>12</v>
          </cell>
          <cell r="J169">
            <v>4.4000000000000004</v>
          </cell>
          <cell r="K169">
            <v>1</v>
          </cell>
          <cell r="L169">
            <v>144</v>
          </cell>
        </row>
        <row r="170">
          <cell r="C170">
            <v>1244</v>
          </cell>
          <cell r="D170" t="str">
            <v xml:space="preserve">ﾛｰﾘｰ １０＋２ 増量 </v>
          </cell>
          <cell r="E170" t="str">
            <v>ﾛｰﾘｰ10+2</v>
          </cell>
          <cell r="F170">
            <v>65</v>
          </cell>
          <cell r="G170">
            <v>60</v>
          </cell>
          <cell r="H170">
            <v>5</v>
          </cell>
          <cell r="I170">
            <v>12</v>
          </cell>
          <cell r="J170">
            <v>4.4000000000000004</v>
          </cell>
          <cell r="K170">
            <v>1</v>
          </cell>
          <cell r="L170">
            <v>144</v>
          </cell>
        </row>
        <row r="171">
          <cell r="C171">
            <v>1449</v>
          </cell>
          <cell r="D171" t="str">
            <v>Ｃビフィズス４Ｐ＋１</v>
          </cell>
          <cell r="E171" t="str">
            <v>Ｃビフ４Ｐ+1</v>
          </cell>
          <cell r="F171" t="str">
            <v>100A</v>
          </cell>
          <cell r="G171">
            <v>30</v>
          </cell>
          <cell r="H171">
            <v>6</v>
          </cell>
          <cell r="I171">
            <v>5</v>
          </cell>
          <cell r="J171">
            <v>3.39</v>
          </cell>
          <cell r="K171">
            <v>0.77</v>
          </cell>
          <cell r="L171">
            <v>192</v>
          </cell>
        </row>
        <row r="172">
          <cell r="C172">
            <v>1118</v>
          </cell>
          <cell r="D172" t="str">
            <v>Cﾋﾞﾌ乳ﾌﾞﾙﾍﾞﾘ増量5P</v>
          </cell>
          <cell r="E172" t="str">
            <v>Cﾌﾞﾙﾍﾞﾘ5P</v>
          </cell>
          <cell r="F172" t="str">
            <v>100A</v>
          </cell>
          <cell r="G172">
            <v>30</v>
          </cell>
          <cell r="H172">
            <v>6</v>
          </cell>
          <cell r="I172">
            <v>5</v>
          </cell>
          <cell r="J172">
            <v>3.39</v>
          </cell>
          <cell r="K172">
            <v>0.77</v>
          </cell>
          <cell r="L172">
            <v>192</v>
          </cell>
        </row>
        <row r="173">
          <cell r="C173">
            <v>1559</v>
          </cell>
          <cell r="D173" t="str">
            <v>ﾕﾆｰｶﾙｼｳﾑ5P</v>
          </cell>
          <cell r="E173" t="str">
            <v>ﾕﾆｰｶﾙ5P</v>
          </cell>
          <cell r="F173" t="str">
            <v>100A</v>
          </cell>
          <cell r="G173">
            <v>30</v>
          </cell>
          <cell r="H173">
            <v>6</v>
          </cell>
          <cell r="I173">
            <v>5</v>
          </cell>
          <cell r="J173">
            <v>3.39</v>
          </cell>
          <cell r="K173">
            <v>0.77</v>
          </cell>
          <cell r="L173">
            <v>192</v>
          </cell>
        </row>
        <row r="174">
          <cell r="C174">
            <v>1443</v>
          </cell>
          <cell r="D174" t="str">
            <v>快活  ４本パック</v>
          </cell>
          <cell r="E174" t="str">
            <v>快活 4本</v>
          </cell>
          <cell r="F174" t="str">
            <v>100B</v>
          </cell>
          <cell r="G174">
            <v>24</v>
          </cell>
          <cell r="H174">
            <v>6</v>
          </cell>
          <cell r="I174">
            <v>4</v>
          </cell>
          <cell r="J174">
            <v>2.7</v>
          </cell>
          <cell r="K174">
            <v>0.62</v>
          </cell>
          <cell r="L174">
            <v>288</v>
          </cell>
        </row>
        <row r="175">
          <cell r="C175">
            <v>1104</v>
          </cell>
          <cell r="D175" t="str">
            <v>ﾛｰﾘｰ ｺﾞｰﾙﾄﾞ 10</v>
          </cell>
          <cell r="E175" t="str">
            <v>ｺﾞｰﾙﾄﾞ 10</v>
          </cell>
          <cell r="F175">
            <v>65</v>
          </cell>
          <cell r="G175">
            <v>50</v>
          </cell>
          <cell r="H175">
            <v>5</v>
          </cell>
          <cell r="I175">
            <v>10</v>
          </cell>
          <cell r="J175">
            <v>3.7</v>
          </cell>
          <cell r="K175">
            <v>0.83</v>
          </cell>
          <cell r="L175" t="str">
            <v xml:space="preserve">  　－</v>
          </cell>
        </row>
        <row r="176">
          <cell r="C176">
            <v>1434</v>
          </cell>
          <cell r="D176" t="str">
            <v>快  活</v>
          </cell>
          <cell r="E176" t="str">
            <v>快活</v>
          </cell>
          <cell r="F176" t="str">
            <v>100B</v>
          </cell>
          <cell r="G176">
            <v>20</v>
          </cell>
          <cell r="H176" t="str">
            <v xml:space="preserve">  　－</v>
          </cell>
          <cell r="I176">
            <v>20</v>
          </cell>
          <cell r="J176">
            <v>2.2999999999999998</v>
          </cell>
          <cell r="K176">
            <v>0.51</v>
          </cell>
          <cell r="L176">
            <v>288</v>
          </cell>
        </row>
        <row r="177">
          <cell r="C177">
            <v>1171</v>
          </cell>
          <cell r="D177" t="str">
            <v>ざくろ３Ｐ（無地）</v>
          </cell>
          <cell r="E177" t="str">
            <v>ざくろ3P無地</v>
          </cell>
          <cell r="F177" t="str">
            <v>100A</v>
          </cell>
          <cell r="G177">
            <v>18</v>
          </cell>
          <cell r="H177">
            <v>6</v>
          </cell>
          <cell r="I177">
            <v>3</v>
          </cell>
          <cell r="J177">
            <v>2</v>
          </cell>
          <cell r="K177">
            <v>0.46</v>
          </cell>
          <cell r="L177">
            <v>384</v>
          </cell>
        </row>
        <row r="178">
          <cell r="C178">
            <v>1825</v>
          </cell>
          <cell r="D178" t="str">
            <v>Ｊバラエティ１２＋１</v>
          </cell>
          <cell r="E178" t="str">
            <v>Jﾊﾞﾗｴﾃｨ12+1</v>
          </cell>
          <cell r="F178" t="str">
            <v>100A</v>
          </cell>
          <cell r="G178">
            <v>104</v>
          </cell>
          <cell r="H178">
            <v>8</v>
          </cell>
          <cell r="I178">
            <v>13</v>
          </cell>
          <cell r="J178">
            <v>12.19</v>
          </cell>
          <cell r="K178">
            <v>2.77</v>
          </cell>
        </row>
        <row r="179">
          <cell r="C179">
            <v>3612</v>
          </cell>
          <cell r="D179" t="str">
            <v>あま酒 200g 無加糖</v>
          </cell>
          <cell r="E179" t="str">
            <v>甘酒 200g</v>
          </cell>
          <cell r="F179">
            <v>200</v>
          </cell>
          <cell r="G179">
            <v>12</v>
          </cell>
          <cell r="H179" t="str">
            <v xml:space="preserve">  　－</v>
          </cell>
          <cell r="I179">
            <v>12</v>
          </cell>
          <cell r="J179">
            <v>2.7</v>
          </cell>
          <cell r="K179">
            <v>0.62</v>
          </cell>
          <cell r="L179">
            <v>192</v>
          </cell>
        </row>
        <row r="180">
          <cell r="C180">
            <v>3310</v>
          </cell>
          <cell r="D180" t="str">
            <v>あま酒200g ８入り</v>
          </cell>
          <cell r="E180" t="str">
            <v>甘酒８入り</v>
          </cell>
          <cell r="F180">
            <v>200</v>
          </cell>
          <cell r="G180">
            <v>8</v>
          </cell>
          <cell r="H180" t="str">
            <v xml:space="preserve">  　－</v>
          </cell>
          <cell r="I180">
            <v>8</v>
          </cell>
          <cell r="J180">
            <v>1.8</v>
          </cell>
          <cell r="K180">
            <v>0.41</v>
          </cell>
        </row>
        <row r="181">
          <cell r="C181">
            <v>1130</v>
          </cell>
          <cell r="D181" t="str">
            <v>ドール　マンゴー</v>
          </cell>
          <cell r="E181" t="str">
            <v>ﾄﾞｰﾙﾏﾝｺﾞ</v>
          </cell>
          <cell r="F181">
            <v>65</v>
          </cell>
          <cell r="G181">
            <v>50</v>
          </cell>
          <cell r="H181">
            <v>10</v>
          </cell>
          <cell r="I181">
            <v>5</v>
          </cell>
          <cell r="J181">
            <v>3.7</v>
          </cell>
          <cell r="K181">
            <v>0.83</v>
          </cell>
          <cell r="L181">
            <v>144</v>
          </cell>
        </row>
        <row r="182">
          <cell r="C182">
            <v>1137</v>
          </cell>
          <cell r="D182" t="str">
            <v>黒酢はちみつ増量5P</v>
          </cell>
          <cell r="E182" t="str">
            <v>黒酢ﾊﾁﾐﾂ5P</v>
          </cell>
          <cell r="F182" t="str">
            <v>100A</v>
          </cell>
          <cell r="G182">
            <v>30</v>
          </cell>
          <cell r="H182">
            <v>6</v>
          </cell>
          <cell r="I182">
            <v>5</v>
          </cell>
          <cell r="J182">
            <v>3.39</v>
          </cell>
          <cell r="K182">
            <v>0.77</v>
          </cell>
          <cell r="L182">
            <v>192</v>
          </cell>
        </row>
        <row r="183">
          <cell r="C183">
            <v>1129</v>
          </cell>
          <cell r="D183" t="str">
            <v>黒酢はちみつ４Ｐ</v>
          </cell>
          <cell r="E183" t="str">
            <v>黒酢ﾊﾁﾐﾂ4</v>
          </cell>
          <cell r="F183" t="str">
            <v>100A</v>
          </cell>
          <cell r="G183">
            <v>24</v>
          </cell>
          <cell r="H183">
            <v>6</v>
          </cell>
          <cell r="I183">
            <v>4</v>
          </cell>
          <cell r="J183">
            <v>2.7</v>
          </cell>
          <cell r="K183">
            <v>0.62</v>
          </cell>
          <cell r="L183">
            <v>288</v>
          </cell>
        </row>
        <row r="184">
          <cell r="C184">
            <v>1534</v>
          </cell>
          <cell r="D184" t="str">
            <v>のむBF２００</v>
          </cell>
          <cell r="E184" t="str">
            <v>ﾉﾑBF200</v>
          </cell>
          <cell r="F184">
            <v>200</v>
          </cell>
          <cell r="G184">
            <v>9</v>
          </cell>
          <cell r="H184" t="str">
            <v xml:space="preserve">  　－</v>
          </cell>
          <cell r="I184">
            <v>9</v>
          </cell>
          <cell r="J184">
            <v>2</v>
          </cell>
          <cell r="K184">
            <v>0.46</v>
          </cell>
          <cell r="L184">
            <v>216</v>
          </cell>
        </row>
        <row r="185">
          <cell r="C185">
            <v>1582</v>
          </cell>
          <cell r="D185" t="str">
            <v>ビフィグルト　試供品</v>
          </cell>
          <cell r="E185" t="str">
            <v>ｸﾞﾙﾄ 試供品</v>
          </cell>
          <cell r="F185" t="str">
            <v>100B</v>
          </cell>
          <cell r="G185">
            <v>20</v>
          </cell>
          <cell r="H185" t="str">
            <v xml:space="preserve">  　－</v>
          </cell>
          <cell r="I185">
            <v>20</v>
          </cell>
          <cell r="J185">
            <v>2.2999999999999998</v>
          </cell>
          <cell r="K185">
            <v>0.51</v>
          </cell>
          <cell r="L185">
            <v>288</v>
          </cell>
        </row>
        <row r="186">
          <cell r="C186">
            <v>1821</v>
          </cell>
          <cell r="D186" t="str">
            <v>徳用袋　　１０本+２</v>
          </cell>
          <cell r="E186" t="str">
            <v>徳用10+2</v>
          </cell>
          <cell r="F186">
            <v>65</v>
          </cell>
          <cell r="G186">
            <v>12</v>
          </cell>
          <cell r="H186">
            <v>15</v>
          </cell>
          <cell r="I186">
            <v>12</v>
          </cell>
          <cell r="J186">
            <v>13.8</v>
          </cell>
          <cell r="K186">
            <v>3</v>
          </cell>
          <cell r="L186">
            <v>40</v>
          </cell>
        </row>
        <row r="187">
          <cell r="C187">
            <v>1822</v>
          </cell>
          <cell r="D187" t="str">
            <v>ニチリウ袋詰め  13+4</v>
          </cell>
          <cell r="E187" t="str">
            <v>徳用13+4</v>
          </cell>
          <cell r="F187">
            <v>65</v>
          </cell>
          <cell r="G187">
            <v>17</v>
          </cell>
          <cell r="H187">
            <v>10</v>
          </cell>
          <cell r="I187">
            <v>17</v>
          </cell>
          <cell r="J187">
            <v>13</v>
          </cell>
          <cell r="K187">
            <v>2.83</v>
          </cell>
          <cell r="L187">
            <v>40</v>
          </cell>
        </row>
        <row r="188">
          <cell r="C188">
            <v>1823</v>
          </cell>
          <cell r="D188" t="str">
            <v>徳用袋　　１５本+２</v>
          </cell>
          <cell r="E188" t="str">
            <v>徳用15+2</v>
          </cell>
          <cell r="F188">
            <v>65</v>
          </cell>
          <cell r="G188">
            <v>17</v>
          </cell>
          <cell r="H188">
            <v>10</v>
          </cell>
          <cell r="I188">
            <v>17</v>
          </cell>
          <cell r="J188">
            <v>13</v>
          </cell>
          <cell r="K188">
            <v>2.83</v>
          </cell>
          <cell r="L188">
            <v>40</v>
          </cell>
        </row>
        <row r="189">
          <cell r="C189">
            <v>1813</v>
          </cell>
          <cell r="D189" t="str">
            <v>徳用袋　　１５本入</v>
          </cell>
          <cell r="E189" t="str">
            <v>袋詰 １５本</v>
          </cell>
          <cell r="F189">
            <v>65</v>
          </cell>
          <cell r="G189">
            <v>180</v>
          </cell>
          <cell r="H189">
            <v>12</v>
          </cell>
          <cell r="I189">
            <v>15</v>
          </cell>
          <cell r="J189">
            <v>13.8</v>
          </cell>
          <cell r="K189">
            <v>3</v>
          </cell>
          <cell r="L189">
            <v>40</v>
          </cell>
        </row>
        <row r="190">
          <cell r="C190">
            <v>1812</v>
          </cell>
          <cell r="D190" t="str">
            <v>徳用袋　　１７本入</v>
          </cell>
          <cell r="E190" t="str">
            <v>袋詰 １７本</v>
          </cell>
          <cell r="F190">
            <v>65</v>
          </cell>
          <cell r="G190">
            <v>170</v>
          </cell>
          <cell r="H190">
            <v>10</v>
          </cell>
          <cell r="I190">
            <v>17</v>
          </cell>
          <cell r="J190">
            <v>13</v>
          </cell>
          <cell r="K190">
            <v>2.83</v>
          </cell>
          <cell r="L190">
            <v>40</v>
          </cell>
        </row>
        <row r="191">
          <cell r="C191">
            <v>3124</v>
          </cell>
          <cell r="D191" t="str">
            <v>Doleナタデココプレーン</v>
          </cell>
          <cell r="E191" t="str">
            <v>ﾅﾀｺｺﾌﾟﾚｰﾝ</v>
          </cell>
          <cell r="F191">
            <v>300</v>
          </cell>
          <cell r="G191">
            <v>10</v>
          </cell>
          <cell r="H191" t="str">
            <v xml:space="preserve">  　－</v>
          </cell>
          <cell r="I191">
            <v>10</v>
          </cell>
          <cell r="J191">
            <v>3.2</v>
          </cell>
          <cell r="K191">
            <v>0.77</v>
          </cell>
          <cell r="L191">
            <v>160</v>
          </cell>
        </row>
        <row r="192">
          <cell r="C192">
            <v>3505</v>
          </cell>
          <cell r="D192" t="str">
            <v>ﾏﾝｺﾞｰﾌﾟﾘﾝ&amp;ﾅﾀﾃﾞｺｺ</v>
          </cell>
          <cell r="E192" t="str">
            <v>ﾏﾝｺﾞｰﾅﾀｺｺ</v>
          </cell>
          <cell r="F192">
            <v>300</v>
          </cell>
          <cell r="G192">
            <v>10</v>
          </cell>
          <cell r="H192" t="str">
            <v xml:space="preserve">  　－</v>
          </cell>
          <cell r="I192">
            <v>10</v>
          </cell>
          <cell r="J192">
            <v>4.05</v>
          </cell>
          <cell r="K192">
            <v>0.92</v>
          </cell>
          <cell r="L192">
            <v>160</v>
          </cell>
        </row>
        <row r="193">
          <cell r="C193">
            <v>1824</v>
          </cell>
          <cell r="D193" t="str">
            <v>エース＆アップル１０</v>
          </cell>
          <cell r="E193" t="str">
            <v>ｴｰｽ&amp;AP10</v>
          </cell>
          <cell r="F193">
            <v>65</v>
          </cell>
          <cell r="G193">
            <v>50</v>
          </cell>
          <cell r="H193">
            <v>5</v>
          </cell>
          <cell r="I193">
            <v>10</v>
          </cell>
          <cell r="J193">
            <v>3.7</v>
          </cell>
          <cell r="K193">
            <v>0.83</v>
          </cell>
          <cell r="L193">
            <v>144</v>
          </cell>
        </row>
        <row r="194">
          <cell r="C194">
            <v>1512</v>
          </cell>
          <cell r="D194" t="str">
            <v>SPカルシウム　5P</v>
          </cell>
          <cell r="E194" t="str">
            <v>SPｶﾙ5P</v>
          </cell>
          <cell r="F194">
            <v>65</v>
          </cell>
          <cell r="G194">
            <v>50</v>
          </cell>
          <cell r="H194">
            <v>10</v>
          </cell>
          <cell r="I194">
            <v>5</v>
          </cell>
          <cell r="J194">
            <v>3.7</v>
          </cell>
          <cell r="K194">
            <v>0.83</v>
          </cell>
          <cell r="L194">
            <v>144</v>
          </cell>
        </row>
        <row r="195">
          <cell r="C195">
            <v>1531</v>
          </cell>
          <cell r="D195" t="str">
            <v>のむYりんご４Ｐ</v>
          </cell>
          <cell r="E195" t="str">
            <v>ﾘﾝｺﾞ4P</v>
          </cell>
          <cell r="F195" t="str">
            <v>100B</v>
          </cell>
          <cell r="G195">
            <v>24</v>
          </cell>
          <cell r="H195">
            <v>6</v>
          </cell>
          <cell r="I195">
            <v>4</v>
          </cell>
          <cell r="J195">
            <v>2.8</v>
          </cell>
          <cell r="K195">
            <v>0.62</v>
          </cell>
          <cell r="L195">
            <v>240</v>
          </cell>
        </row>
        <row r="196">
          <cell r="C196">
            <v>1532</v>
          </cell>
          <cell r="D196" t="str">
            <v>ビフィグルト４Ｐ</v>
          </cell>
          <cell r="E196" t="str">
            <v>ﾋﾞﾌｨｸﾞﾙﾄ4P</v>
          </cell>
          <cell r="F196" t="str">
            <v>100B</v>
          </cell>
          <cell r="G196">
            <v>24</v>
          </cell>
          <cell r="H196">
            <v>6</v>
          </cell>
          <cell r="I196">
            <v>4</v>
          </cell>
          <cell r="J196">
            <v>2.8</v>
          </cell>
          <cell r="K196">
            <v>0.62</v>
          </cell>
          <cell r="L196">
            <v>240</v>
          </cell>
        </row>
        <row r="197">
          <cell r="C197">
            <v>1139</v>
          </cell>
          <cell r="D197" t="str">
            <v>ビフィズス野菜２００</v>
          </cell>
          <cell r="E197" t="str">
            <v>野菜200</v>
          </cell>
          <cell r="F197">
            <v>200</v>
          </cell>
          <cell r="G197">
            <v>9</v>
          </cell>
          <cell r="H197" t="str">
            <v xml:space="preserve">  　－</v>
          </cell>
          <cell r="I197">
            <v>9</v>
          </cell>
          <cell r="J197">
            <v>2</v>
          </cell>
          <cell r="K197">
            <v>0.46</v>
          </cell>
          <cell r="L197">
            <v>216</v>
          </cell>
        </row>
        <row r="198">
          <cell r="C198">
            <v>1533</v>
          </cell>
          <cell r="D198" t="str">
            <v>のむＹりんご２００</v>
          </cell>
          <cell r="E198" t="str">
            <v>ﾉﾑﾘﾝｺﾞ200</v>
          </cell>
          <cell r="F198">
            <v>200</v>
          </cell>
          <cell r="G198">
            <v>9</v>
          </cell>
          <cell r="H198" t="str">
            <v xml:space="preserve">  　－</v>
          </cell>
          <cell r="I198">
            <v>9</v>
          </cell>
          <cell r="J198">
            <v>2</v>
          </cell>
          <cell r="K198">
            <v>0.46</v>
          </cell>
          <cell r="L198">
            <v>216</v>
          </cell>
        </row>
        <row r="199">
          <cell r="C199">
            <v>1539</v>
          </cell>
          <cell r="D199" t="str">
            <v>ビフィグルト２００</v>
          </cell>
          <cell r="E199" t="str">
            <v>ｸﾞﾙﾄ 200</v>
          </cell>
          <cell r="F199">
            <v>200</v>
          </cell>
          <cell r="G199">
            <v>9</v>
          </cell>
          <cell r="H199" t="str">
            <v xml:space="preserve">  　－</v>
          </cell>
          <cell r="I199">
            <v>9</v>
          </cell>
          <cell r="J199">
            <v>2</v>
          </cell>
          <cell r="K199">
            <v>0.46</v>
          </cell>
          <cell r="L199">
            <v>216</v>
          </cell>
        </row>
        <row r="200">
          <cell r="C200">
            <v>1536</v>
          </cell>
          <cell r="D200" t="str">
            <v>スーパーカルシウム１０</v>
          </cell>
          <cell r="E200" t="str">
            <v>SPｶﾙｼｳﾑ10</v>
          </cell>
          <cell r="F200">
            <v>65</v>
          </cell>
          <cell r="G200">
            <v>50</v>
          </cell>
          <cell r="H200">
            <v>5</v>
          </cell>
          <cell r="I200">
            <v>10</v>
          </cell>
          <cell r="J200">
            <v>3.7</v>
          </cell>
          <cell r="K200">
            <v>0.83</v>
          </cell>
          <cell r="L200">
            <v>144</v>
          </cell>
        </row>
        <row r="201">
          <cell r="C201">
            <v>1537</v>
          </cell>
          <cell r="D201" t="str">
            <v>ビフィグルト３Ｐ</v>
          </cell>
          <cell r="E201" t="str">
            <v>ﾋﾞﾌｨｸﾞﾙﾄ3P</v>
          </cell>
          <cell r="F201" t="str">
            <v>100B</v>
          </cell>
          <cell r="G201">
            <v>18</v>
          </cell>
          <cell r="H201">
            <v>6</v>
          </cell>
          <cell r="I201">
            <v>3</v>
          </cell>
          <cell r="J201">
            <v>2</v>
          </cell>
          <cell r="K201">
            <v>0.46</v>
          </cell>
          <cell r="L201">
            <v>288</v>
          </cell>
        </row>
        <row r="202">
          <cell r="C202">
            <v>1518</v>
          </cell>
          <cell r="D202" t="str">
            <v>Sｶﾙｼｳﾑ増量6P</v>
          </cell>
          <cell r="E202" t="str">
            <v>Sｶﾙ 5P+1</v>
          </cell>
          <cell r="F202">
            <v>65</v>
          </cell>
          <cell r="G202">
            <v>60</v>
          </cell>
          <cell r="H202">
            <v>10</v>
          </cell>
          <cell r="I202">
            <v>6</v>
          </cell>
          <cell r="J202">
            <v>4.4000000000000004</v>
          </cell>
          <cell r="K202">
            <v>1</v>
          </cell>
          <cell r="L202">
            <v>144</v>
          </cell>
        </row>
        <row r="203">
          <cell r="C203">
            <v>1538</v>
          </cell>
          <cell r="D203" t="str">
            <v>ビフィパワー１００</v>
          </cell>
          <cell r="E203" t="str">
            <v>ﾋﾞﾌｨﾊﾟﾜｰ100</v>
          </cell>
          <cell r="F203" t="str">
            <v>100A</v>
          </cell>
          <cell r="G203">
            <v>20</v>
          </cell>
          <cell r="H203" t="str">
            <v xml:space="preserve">  　－</v>
          </cell>
          <cell r="I203">
            <v>20</v>
          </cell>
          <cell r="J203">
            <v>2.2999999999999998</v>
          </cell>
          <cell r="K203">
            <v>0.52</v>
          </cell>
          <cell r="L203">
            <v>288</v>
          </cell>
        </row>
        <row r="204">
          <cell r="C204">
            <v>7606</v>
          </cell>
          <cell r="D204" t="str">
            <v>低脂肪ヨーグルト</v>
          </cell>
          <cell r="E204" t="str">
            <v>低脂肪Y</v>
          </cell>
          <cell r="F204">
            <v>100</v>
          </cell>
          <cell r="G204">
            <v>24</v>
          </cell>
          <cell r="H204">
            <v>8</v>
          </cell>
          <cell r="I204">
            <v>3</v>
          </cell>
          <cell r="J204">
            <v>2.73</v>
          </cell>
          <cell r="K204">
            <v>0.62</v>
          </cell>
          <cell r="L204">
            <v>260</v>
          </cell>
        </row>
        <row r="205">
          <cell r="C205">
            <v>1131</v>
          </cell>
          <cell r="D205" t="str">
            <v>ローリーエース１０</v>
          </cell>
          <cell r="E205" t="str">
            <v>ｴｰｽ　10</v>
          </cell>
          <cell r="F205">
            <v>65</v>
          </cell>
          <cell r="G205">
            <v>50</v>
          </cell>
          <cell r="H205">
            <v>5</v>
          </cell>
          <cell r="I205">
            <v>10</v>
          </cell>
          <cell r="J205">
            <v>3.7</v>
          </cell>
          <cell r="K205">
            <v>0.83</v>
          </cell>
          <cell r="L205">
            <v>144</v>
          </cell>
        </row>
        <row r="206">
          <cell r="C206">
            <v>3130</v>
          </cell>
          <cell r="D206" t="str">
            <v>ナタデココ増量 ３３０</v>
          </cell>
          <cell r="E206" t="str">
            <v>ﾅﾀｺｺ +330</v>
          </cell>
          <cell r="F206">
            <v>330</v>
          </cell>
          <cell r="G206">
            <v>10</v>
          </cell>
          <cell r="H206" t="str">
            <v xml:space="preserve">  　－</v>
          </cell>
          <cell r="I206">
            <v>10</v>
          </cell>
          <cell r="J206">
            <v>3.74</v>
          </cell>
          <cell r="K206">
            <v>0.85</v>
          </cell>
          <cell r="L206">
            <v>160</v>
          </cell>
        </row>
        <row r="207">
          <cell r="C207">
            <v>3507</v>
          </cell>
          <cell r="D207" t="str">
            <v>マンゴー増量330</v>
          </cell>
          <cell r="E207" t="str">
            <v>ﾏﾝｺﾞｰ増量</v>
          </cell>
          <cell r="F207">
            <v>330</v>
          </cell>
          <cell r="G207">
            <v>10</v>
          </cell>
          <cell r="H207" t="str">
            <v xml:space="preserve">  　－</v>
          </cell>
          <cell r="I207">
            <v>10</v>
          </cell>
          <cell r="J207">
            <v>4.49</v>
          </cell>
          <cell r="K207">
            <v>1.02</v>
          </cell>
          <cell r="L207">
            <v>160</v>
          </cell>
        </row>
        <row r="208">
          <cell r="C208">
            <v>3515</v>
          </cell>
          <cell r="D208" t="str">
            <v>杏仁３００ｇ</v>
          </cell>
          <cell r="E208" t="str">
            <v>飲茶杏仁300</v>
          </cell>
          <cell r="F208">
            <v>300</v>
          </cell>
          <cell r="G208">
            <v>12</v>
          </cell>
          <cell r="I208">
            <v>12</v>
          </cell>
        </row>
        <row r="209">
          <cell r="C209">
            <v>3627</v>
          </cell>
          <cell r="D209" t="str">
            <v>ユニーソフト杏仁900</v>
          </cell>
          <cell r="E209" t="str">
            <v>ﾕﾆｰｿﾌﾄ900</v>
          </cell>
          <cell r="F209">
            <v>900</v>
          </cell>
          <cell r="G209">
            <v>12</v>
          </cell>
          <cell r="H209" t="str">
            <v xml:space="preserve">  　－</v>
          </cell>
          <cell r="I209">
            <v>12</v>
          </cell>
          <cell r="J209">
            <v>12.18</v>
          </cell>
          <cell r="K209">
            <v>2.77</v>
          </cell>
          <cell r="L209">
            <v>60</v>
          </cell>
        </row>
        <row r="210">
          <cell r="C210">
            <v>1529</v>
          </cell>
          <cell r="D210" t="str">
            <v>セービング　のむY４Ｐ</v>
          </cell>
          <cell r="E210" t="str">
            <v>新ｾｰﾋﾞﾝｸﾞ</v>
          </cell>
          <cell r="F210" t="str">
            <v>100A</v>
          </cell>
          <cell r="G210">
            <v>24</v>
          </cell>
          <cell r="H210">
            <v>6</v>
          </cell>
          <cell r="I210">
            <v>4</v>
          </cell>
          <cell r="J210">
            <v>2.7</v>
          </cell>
          <cell r="K210">
            <v>0.62</v>
          </cell>
          <cell r="L210">
            <v>288</v>
          </cell>
        </row>
        <row r="211">
          <cell r="C211">
            <v>1146</v>
          </cell>
          <cell r="D211" t="str">
            <v>ピンク    グレープ２００</v>
          </cell>
          <cell r="E211" t="str">
            <v>ﾋﾟﾝｸ  ｸﾞﾚｰﾌﾟ200</v>
          </cell>
          <cell r="F211">
            <v>200</v>
          </cell>
          <cell r="G211">
            <v>9</v>
          </cell>
          <cell r="H211" t="str">
            <v xml:space="preserve">  　－</v>
          </cell>
          <cell r="I211">
            <v>9</v>
          </cell>
          <cell r="J211">
            <v>2</v>
          </cell>
          <cell r="K211">
            <v>0.47</v>
          </cell>
          <cell r="L211">
            <v>216</v>
          </cell>
        </row>
        <row r="212">
          <cell r="C212">
            <v>1826</v>
          </cell>
          <cell r="D212" t="str">
            <v>Ｊバラエティ　２</v>
          </cell>
          <cell r="E212" t="str">
            <v>Jﾊﾞﾗｴﾃｨ 2</v>
          </cell>
          <cell r="F212" t="str">
            <v>－</v>
          </cell>
          <cell r="G212">
            <v>112</v>
          </cell>
          <cell r="H212">
            <v>8</v>
          </cell>
          <cell r="I212">
            <v>14</v>
          </cell>
          <cell r="J212">
            <v>10.119999999999999</v>
          </cell>
          <cell r="K212">
            <v>2.2999999999999998</v>
          </cell>
        </row>
        <row r="213">
          <cell r="C213">
            <v>1164</v>
          </cell>
          <cell r="D213" t="str">
            <v>ブルーベリー３０本</v>
          </cell>
          <cell r="E213" t="str">
            <v>ﾌﾞﾙｰﾍﾞﾘｰ30本</v>
          </cell>
          <cell r="F213" t="str">
            <v>100A</v>
          </cell>
          <cell r="G213">
            <v>30</v>
          </cell>
          <cell r="H213">
            <v>10</v>
          </cell>
          <cell r="I213">
            <v>3</v>
          </cell>
          <cell r="J213">
            <v>3.39</v>
          </cell>
          <cell r="K213">
            <v>0.77</v>
          </cell>
          <cell r="L213">
            <v>192</v>
          </cell>
        </row>
        <row r="214">
          <cell r="C214">
            <v>1483</v>
          </cell>
          <cell r="D214" t="str">
            <v>ＢＦプレーン３０本</v>
          </cell>
          <cell r="E214" t="str">
            <v>BFﾌﾟﾚｰﾝ30本</v>
          </cell>
          <cell r="F214" t="str">
            <v>100A</v>
          </cell>
          <cell r="G214">
            <v>30</v>
          </cell>
          <cell r="H214">
            <v>10</v>
          </cell>
          <cell r="I214">
            <v>3</v>
          </cell>
          <cell r="J214">
            <v>3.39</v>
          </cell>
          <cell r="K214">
            <v>0.77</v>
          </cell>
          <cell r="L214">
            <v>192</v>
          </cell>
        </row>
        <row r="215">
          <cell r="C215">
            <v>1188</v>
          </cell>
          <cell r="D215" t="str">
            <v>ベジタブル３０本</v>
          </cell>
          <cell r="E215" t="str">
            <v>ﾍﾞｼﾞﾀﾌﾞﾙ30本</v>
          </cell>
          <cell r="F215" t="str">
            <v>100A</v>
          </cell>
          <cell r="G215">
            <v>30</v>
          </cell>
          <cell r="H215">
            <v>10</v>
          </cell>
          <cell r="I215">
            <v>3</v>
          </cell>
          <cell r="J215">
            <v>3.39</v>
          </cell>
          <cell r="K215">
            <v>0.77</v>
          </cell>
          <cell r="L215">
            <v>192</v>
          </cell>
        </row>
        <row r="216">
          <cell r="C216">
            <v>1147</v>
          </cell>
          <cell r="D216" t="str">
            <v>乳酸ドリンク　６</v>
          </cell>
          <cell r="E216" t="str">
            <v>乳酸ﾄﾞﾘﾝｸ 6</v>
          </cell>
          <cell r="F216">
            <v>65</v>
          </cell>
          <cell r="G216">
            <v>60</v>
          </cell>
          <cell r="H216">
            <v>10</v>
          </cell>
          <cell r="I216">
            <v>6</v>
          </cell>
          <cell r="J216">
            <v>4.4000000000000004</v>
          </cell>
          <cell r="K216">
            <v>1</v>
          </cell>
          <cell r="L216">
            <v>144</v>
          </cell>
        </row>
        <row r="217">
          <cell r="C217">
            <v>1149</v>
          </cell>
          <cell r="D217" t="str">
            <v>夏みかん２００</v>
          </cell>
          <cell r="E217" t="str">
            <v>夏みかん200</v>
          </cell>
          <cell r="F217">
            <v>200</v>
          </cell>
          <cell r="G217">
            <v>9</v>
          </cell>
          <cell r="H217" t="str">
            <v xml:space="preserve">  　－</v>
          </cell>
          <cell r="I217">
            <v>9</v>
          </cell>
          <cell r="J217">
            <v>2</v>
          </cell>
          <cell r="K217">
            <v>0.46</v>
          </cell>
          <cell r="L217">
            <v>216</v>
          </cell>
        </row>
        <row r="218">
          <cell r="C218">
            <v>1138</v>
          </cell>
          <cell r="D218" t="str">
            <v>ＢＦベジタブル４Ｐ</v>
          </cell>
          <cell r="E218" t="str">
            <v>ﾍﾞｼﾞﾀﾌﾞﾙ4P</v>
          </cell>
          <cell r="F218" t="str">
            <v>100A</v>
          </cell>
          <cell r="G218">
            <v>24</v>
          </cell>
          <cell r="H218">
            <v>6</v>
          </cell>
          <cell r="I218">
            <v>4</v>
          </cell>
          <cell r="J218">
            <v>2.7</v>
          </cell>
          <cell r="K218">
            <v>0.62</v>
          </cell>
          <cell r="L218">
            <v>288</v>
          </cell>
        </row>
        <row r="219">
          <cell r="C219">
            <v>1142</v>
          </cell>
          <cell r="D219" t="str">
            <v>ブルーベリー２００</v>
          </cell>
          <cell r="E219" t="str">
            <v>ＢＢ　200</v>
          </cell>
          <cell r="F219">
            <v>200</v>
          </cell>
          <cell r="G219">
            <v>9</v>
          </cell>
          <cell r="H219" t="str">
            <v xml:space="preserve">  　－</v>
          </cell>
          <cell r="I219">
            <v>9</v>
          </cell>
          <cell r="J219">
            <v>2</v>
          </cell>
          <cell r="K219">
            <v>0.46</v>
          </cell>
          <cell r="L219">
            <v>216</v>
          </cell>
        </row>
        <row r="220">
          <cell r="C220">
            <v>3508</v>
          </cell>
          <cell r="D220" t="str">
            <v>みつ豆４５０ (5入り)</v>
          </cell>
          <cell r="E220" t="str">
            <v>蜜豆 5</v>
          </cell>
          <cell r="F220">
            <v>450</v>
          </cell>
          <cell r="G220">
            <v>5</v>
          </cell>
          <cell r="H220" t="str">
            <v xml:space="preserve">  　－</v>
          </cell>
          <cell r="I220">
            <v>5</v>
          </cell>
          <cell r="J220">
            <v>2.6</v>
          </cell>
          <cell r="K220">
            <v>0.57999999999999996</v>
          </cell>
          <cell r="L220">
            <v>200</v>
          </cell>
        </row>
        <row r="221">
          <cell r="C221">
            <v>3511</v>
          </cell>
          <cell r="D221" t="str">
            <v>増量　みつ豆　495g</v>
          </cell>
          <cell r="E221" t="str">
            <v>増量ﾐﾂ豆495ｇ</v>
          </cell>
          <cell r="F221">
            <v>495</v>
          </cell>
          <cell r="G221">
            <v>12</v>
          </cell>
          <cell r="H221" t="str">
            <v xml:space="preserve">  　－</v>
          </cell>
          <cell r="I221">
            <v>12</v>
          </cell>
          <cell r="J221">
            <v>6.6879999999999997</v>
          </cell>
          <cell r="K221">
            <v>1.52</v>
          </cell>
          <cell r="L221">
            <v>72</v>
          </cell>
        </row>
        <row r="222">
          <cell r="C222">
            <v>3506</v>
          </cell>
          <cell r="D222" t="str">
            <v>みつ豆７５０</v>
          </cell>
          <cell r="E222" t="str">
            <v>ﾐﾂﾏﾒ750</v>
          </cell>
          <cell r="F222">
            <v>750</v>
          </cell>
          <cell r="G222">
            <v>12</v>
          </cell>
          <cell r="H222" t="str">
            <v xml:space="preserve">  　－</v>
          </cell>
          <cell r="I222">
            <v>12</v>
          </cell>
          <cell r="J222">
            <v>10.164</v>
          </cell>
          <cell r="K222">
            <v>2.31</v>
          </cell>
          <cell r="L222">
            <v>60</v>
          </cell>
        </row>
        <row r="223">
          <cell r="C223">
            <v>3503</v>
          </cell>
          <cell r="D223" t="str">
            <v>みつ豆４５０</v>
          </cell>
          <cell r="E223" t="str">
            <v>ﾐﾂﾏﾒ450g</v>
          </cell>
          <cell r="F223">
            <v>450</v>
          </cell>
          <cell r="G223">
            <v>12</v>
          </cell>
          <cell r="H223" t="str">
            <v xml:space="preserve">  　－</v>
          </cell>
          <cell r="I223">
            <v>12</v>
          </cell>
          <cell r="J223">
            <v>6.1</v>
          </cell>
          <cell r="K223">
            <v>1.38</v>
          </cell>
          <cell r="L223">
            <v>72</v>
          </cell>
        </row>
        <row r="224">
          <cell r="C224">
            <v>3504</v>
          </cell>
          <cell r="D224" t="str">
            <v>フルーツミックス４５０</v>
          </cell>
          <cell r="E224" t="str">
            <v>Ｆﾐｯｸｽ450g</v>
          </cell>
          <cell r="F224">
            <v>450</v>
          </cell>
          <cell r="G224">
            <v>12</v>
          </cell>
          <cell r="H224" t="str">
            <v xml:space="preserve">  　－</v>
          </cell>
          <cell r="I224">
            <v>12</v>
          </cell>
          <cell r="J224">
            <v>6.1</v>
          </cell>
          <cell r="K224">
            <v>1.38</v>
          </cell>
          <cell r="L224">
            <v>72</v>
          </cell>
        </row>
        <row r="225">
          <cell r="C225">
            <v>3624</v>
          </cell>
          <cell r="D225" t="str">
            <v>ソフト杏仁４５０</v>
          </cell>
          <cell r="E225" t="str">
            <v>ｿﾌﾄ杏仁450g</v>
          </cell>
          <cell r="F225">
            <v>450</v>
          </cell>
          <cell r="G225">
            <v>12</v>
          </cell>
          <cell r="H225" t="str">
            <v xml:space="preserve">  　－</v>
          </cell>
          <cell r="I225">
            <v>12</v>
          </cell>
          <cell r="J225">
            <v>6.1</v>
          </cell>
          <cell r="K225">
            <v>1.38</v>
          </cell>
          <cell r="L225">
            <v>72</v>
          </cell>
        </row>
        <row r="226">
          <cell r="C226">
            <v>7727</v>
          </cell>
          <cell r="D226" t="str">
            <v>中華飲茶杏仁豆腐</v>
          </cell>
          <cell r="E226" t="str">
            <v>ルナ杏仁豆腐</v>
          </cell>
          <cell r="F226">
            <v>120</v>
          </cell>
          <cell r="G226">
            <v>9</v>
          </cell>
          <cell r="H226" t="str">
            <v xml:space="preserve">  　－</v>
          </cell>
          <cell r="I226">
            <v>9</v>
          </cell>
          <cell r="J226">
            <v>1.23</v>
          </cell>
          <cell r="K226">
            <v>0.28000000000000003</v>
          </cell>
          <cell r="L226">
            <v>180</v>
          </cell>
        </row>
        <row r="227">
          <cell r="C227">
            <v>7728</v>
          </cell>
          <cell r="D227" t="str">
            <v>中華飲茶ﾏﾝｺﾞｰﾌﾟﾘﾝ</v>
          </cell>
          <cell r="E227" t="str">
            <v>ルナﾏﾝｺﾞﾌﾟﾘﾝ</v>
          </cell>
          <cell r="F227">
            <v>120</v>
          </cell>
          <cell r="G227">
            <v>9</v>
          </cell>
          <cell r="H227" t="str">
            <v xml:space="preserve">  　－</v>
          </cell>
          <cell r="I227">
            <v>9</v>
          </cell>
          <cell r="J227">
            <v>1.23</v>
          </cell>
          <cell r="K227">
            <v>0.28000000000000003</v>
          </cell>
          <cell r="L227">
            <v>180</v>
          </cell>
        </row>
        <row r="228">
          <cell r="C228">
            <v>1445</v>
          </cell>
          <cell r="D228" t="str">
            <v>ビフ 8P</v>
          </cell>
          <cell r="E228" t="str">
            <v>ビフ8P</v>
          </cell>
          <cell r="F228" t="str">
            <v>100A</v>
          </cell>
          <cell r="G228">
            <v>32</v>
          </cell>
          <cell r="H228">
            <v>4</v>
          </cell>
          <cell r="I228">
            <v>8</v>
          </cell>
          <cell r="J228">
            <v>3.6</v>
          </cell>
          <cell r="K228">
            <v>0.82</v>
          </cell>
          <cell r="L228">
            <v>216</v>
          </cell>
        </row>
        <row r="229">
          <cell r="C229">
            <v>1141</v>
          </cell>
          <cell r="D229" t="str">
            <v>ＢＦベジタブル増量５Ｐ</v>
          </cell>
          <cell r="E229" t="str">
            <v>ﾍﾞｼﾞﾀﾌﾞﾙ5P</v>
          </cell>
          <cell r="F229" t="str">
            <v>100A</v>
          </cell>
          <cell r="G229">
            <v>30</v>
          </cell>
          <cell r="H229">
            <v>6</v>
          </cell>
          <cell r="I229">
            <v>5</v>
          </cell>
          <cell r="J229">
            <v>3.39</v>
          </cell>
          <cell r="K229">
            <v>0.77</v>
          </cell>
          <cell r="L229">
            <v>192</v>
          </cell>
        </row>
        <row r="230">
          <cell r="C230">
            <v>1535</v>
          </cell>
          <cell r="D230" t="str">
            <v>ユニーﾋﾞﾌｨｸﾞﾙﾄ増量５Ｐ</v>
          </cell>
          <cell r="E230" t="str">
            <v>ﾕﾆｰｸﾞﾙﾄ5P</v>
          </cell>
          <cell r="F230" t="str">
            <v>100A</v>
          </cell>
          <cell r="G230">
            <v>30</v>
          </cell>
          <cell r="H230">
            <v>6</v>
          </cell>
          <cell r="I230">
            <v>5</v>
          </cell>
          <cell r="J230">
            <v>3.39</v>
          </cell>
          <cell r="K230">
            <v>0.77</v>
          </cell>
          <cell r="L230">
            <v>192</v>
          </cell>
        </row>
        <row r="231">
          <cell r="C231">
            <v>1132</v>
          </cell>
          <cell r="D231" t="str">
            <v>沙棘</v>
          </cell>
          <cell r="E231" t="str">
            <v>沙棘</v>
          </cell>
          <cell r="F231" t="str">
            <v>100A</v>
          </cell>
          <cell r="G231">
            <v>20</v>
          </cell>
          <cell r="H231" t="str">
            <v xml:space="preserve">  　－</v>
          </cell>
          <cell r="I231">
            <v>20</v>
          </cell>
          <cell r="J231">
            <v>2.2880000000000003</v>
          </cell>
          <cell r="K231">
            <v>0.52</v>
          </cell>
          <cell r="L231">
            <v>288</v>
          </cell>
        </row>
        <row r="232">
          <cell r="C232">
            <v>7729</v>
          </cell>
          <cell r="D232" t="str">
            <v>梅ゼリー　１Ｐ</v>
          </cell>
          <cell r="E232" t="str">
            <v>梅ｾﾞﾘｰ1P</v>
          </cell>
          <cell r="F232">
            <v>140</v>
          </cell>
          <cell r="G232">
            <v>9</v>
          </cell>
          <cell r="H232" t="str">
            <v xml:space="preserve">  　－</v>
          </cell>
          <cell r="I232">
            <v>9</v>
          </cell>
          <cell r="J232">
            <v>1.4520000000000002</v>
          </cell>
          <cell r="K232">
            <v>0.33</v>
          </cell>
          <cell r="L232">
            <v>180</v>
          </cell>
        </row>
        <row r="233">
          <cell r="C233">
            <v>7723</v>
          </cell>
          <cell r="D233" t="str">
            <v>梅ゼリー　２Ｐ</v>
          </cell>
          <cell r="E233" t="str">
            <v>梅ｾﾞﾘｰ2P</v>
          </cell>
          <cell r="F233">
            <v>140</v>
          </cell>
          <cell r="G233">
            <v>12</v>
          </cell>
          <cell r="H233">
            <v>6</v>
          </cell>
          <cell r="I233">
            <v>2</v>
          </cell>
          <cell r="J233">
            <v>1.8920000000000001</v>
          </cell>
          <cell r="K233">
            <v>0.43</v>
          </cell>
          <cell r="L233">
            <v>260</v>
          </cell>
        </row>
        <row r="234">
          <cell r="C234">
            <v>1205</v>
          </cell>
          <cell r="D234" t="str">
            <v>フルーツ　イチゴ</v>
          </cell>
          <cell r="E234" t="str">
            <v>イチゴ</v>
          </cell>
          <cell r="F234">
            <v>65</v>
          </cell>
          <cell r="G234">
            <v>60</v>
          </cell>
          <cell r="H234">
            <v>10</v>
          </cell>
          <cell r="I234">
            <v>6</v>
          </cell>
          <cell r="J234">
            <v>4.4000000000000004</v>
          </cell>
          <cell r="K234">
            <v>1</v>
          </cell>
          <cell r="L234">
            <v>144</v>
          </cell>
        </row>
        <row r="235">
          <cell r="C235">
            <v>1827</v>
          </cell>
          <cell r="D235" t="str">
            <v>乳酸菌　袋詰１５本</v>
          </cell>
          <cell r="E235" t="str">
            <v>乳酸 １５本</v>
          </cell>
          <cell r="F235">
            <v>65</v>
          </cell>
          <cell r="G235">
            <v>180</v>
          </cell>
          <cell r="H235">
            <v>12</v>
          </cell>
          <cell r="I235">
            <v>15</v>
          </cell>
          <cell r="J235">
            <v>13.2</v>
          </cell>
          <cell r="K235">
            <v>3</v>
          </cell>
          <cell r="L235">
            <v>32</v>
          </cell>
        </row>
        <row r="236">
          <cell r="C236">
            <v>7543</v>
          </cell>
          <cell r="D236" t="str">
            <v>青汁　豆乳飲料</v>
          </cell>
          <cell r="E236" t="str">
            <v>青汁豆乳飲料</v>
          </cell>
          <cell r="F236">
            <v>150</v>
          </cell>
          <cell r="G236">
            <v>9</v>
          </cell>
          <cell r="H236" t="str">
            <v xml:space="preserve">  　－</v>
          </cell>
          <cell r="I236">
            <v>12</v>
          </cell>
          <cell r="J236">
            <v>2.0240000000000005</v>
          </cell>
          <cell r="K236">
            <v>0.46</v>
          </cell>
          <cell r="L236">
            <v>180</v>
          </cell>
        </row>
        <row r="237">
          <cell r="C237">
            <v>7730</v>
          </cell>
          <cell r="D237" t="str">
            <v>青汁　豆乳ぷりん</v>
          </cell>
          <cell r="E237" t="str">
            <v>青汁豆乳ぷりん</v>
          </cell>
          <cell r="F237">
            <v>80</v>
          </cell>
          <cell r="G237">
            <v>9</v>
          </cell>
          <cell r="H237" t="str">
            <v xml:space="preserve">  　－</v>
          </cell>
          <cell r="I237">
            <v>12</v>
          </cell>
          <cell r="J237">
            <v>1.1000000000000001</v>
          </cell>
          <cell r="K237">
            <v>0.25</v>
          </cell>
          <cell r="L237">
            <v>180</v>
          </cell>
        </row>
        <row r="238">
          <cell r="C238">
            <v>1134</v>
          </cell>
          <cell r="D238" t="str">
            <v>エース  １０増量１２</v>
          </cell>
          <cell r="E238" t="str">
            <v>ｴｰｽ10増量</v>
          </cell>
          <cell r="F238">
            <v>65</v>
          </cell>
          <cell r="G238">
            <v>60</v>
          </cell>
          <cell r="H238">
            <v>5</v>
          </cell>
          <cell r="I238">
            <v>12</v>
          </cell>
          <cell r="J238">
            <v>4.4000000000000004</v>
          </cell>
          <cell r="K238">
            <v>1</v>
          </cell>
          <cell r="L238">
            <v>144</v>
          </cell>
        </row>
        <row r="239">
          <cell r="C239">
            <v>7725</v>
          </cell>
          <cell r="D239" t="str">
            <v>焼きプリン ２Ｐ</v>
          </cell>
          <cell r="E239" t="str">
            <v>焼ﾌﾟﾘﾝ2P</v>
          </cell>
          <cell r="F239">
            <v>80</v>
          </cell>
          <cell r="G239">
            <v>12</v>
          </cell>
          <cell r="H239">
            <v>6</v>
          </cell>
          <cell r="I239">
            <v>2</v>
          </cell>
          <cell r="J239">
            <v>1.1000000000000001</v>
          </cell>
          <cell r="K239">
            <v>0.25</v>
          </cell>
          <cell r="L239">
            <v>320</v>
          </cell>
        </row>
        <row r="240">
          <cell r="C240">
            <v>7731</v>
          </cell>
          <cell r="D240" t="str">
            <v>おいしい大豆のプリン</v>
          </cell>
          <cell r="E240" t="str">
            <v>大豆のプリン</v>
          </cell>
          <cell r="F240">
            <v>85</v>
          </cell>
          <cell r="G240">
            <v>9</v>
          </cell>
          <cell r="H240" t="str">
            <v xml:space="preserve">  　－</v>
          </cell>
          <cell r="I240">
            <v>9</v>
          </cell>
          <cell r="J240">
            <v>0.88</v>
          </cell>
          <cell r="K240">
            <v>0.2</v>
          </cell>
          <cell r="L240">
            <v>240</v>
          </cell>
          <cell r="M240">
            <v>8249</v>
          </cell>
        </row>
        <row r="241">
          <cell r="C241">
            <v>7611</v>
          </cell>
          <cell r="D241" t="str">
            <v>大豆と乳酸菌のチカラ</v>
          </cell>
          <cell r="E241" t="str">
            <v>大豆のチカラ</v>
          </cell>
          <cell r="F241">
            <v>110</v>
          </cell>
          <cell r="G241">
            <v>8</v>
          </cell>
          <cell r="H241" t="str">
            <v xml:space="preserve">  　－</v>
          </cell>
          <cell r="I241">
            <v>8</v>
          </cell>
          <cell r="J241">
            <v>2.4640000000000004</v>
          </cell>
          <cell r="K241">
            <v>0.56000000000000005</v>
          </cell>
          <cell r="L241">
            <v>200</v>
          </cell>
          <cell r="M241">
            <v>8319</v>
          </cell>
        </row>
        <row r="242">
          <cell r="C242">
            <v>7612</v>
          </cell>
          <cell r="D242" t="str">
            <v>大豆のチカラ３Ｐ</v>
          </cell>
          <cell r="E242" t="str">
            <v>チカラ３ダイズ</v>
          </cell>
          <cell r="F242">
            <v>110</v>
          </cell>
          <cell r="G242">
            <v>18</v>
          </cell>
          <cell r="H242">
            <v>6</v>
          </cell>
          <cell r="I242">
            <v>3</v>
          </cell>
          <cell r="J242">
            <v>2.2440000000000002</v>
          </cell>
          <cell r="K242">
            <v>0.51</v>
          </cell>
        </row>
      </sheetData>
    </sheetDataSet>
  </externalBook>
</externalLink>
</file>

<file path=xl/externalLinks/externalLink4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新規委託依頼"/>
      <sheetName val="荷姿"/>
      <sheetName val="賞味期限２年"/>
      <sheetName val="ﾚﾝﾀﾙﾊﾟﾚｯﾄ"/>
      <sheetName val="発注書"/>
      <sheetName val="出荷報告書"/>
      <sheetName val="製造所固有記号"/>
      <sheetName val="見積書依頼"/>
      <sheetName val="見積書"/>
      <sheetName val="有償資材受払"/>
      <sheetName val="基本契約"/>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Set>
  </externalBook>
</externalLink>
</file>

<file path=xl/externalLinks/externalLink4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ENSHI"/>
      <sheetName val="SHISU"/>
      <sheetName val="Graph1"/>
      <sheetName val="TABLE"/>
      <sheetName val="CODE"/>
      <sheetName val="MASTER"/>
      <sheetName val="CULC_PAD"/>
      <sheetName val="REP_PAD"/>
      <sheetName val="検索用"/>
      <sheetName val="L8"/>
      <sheetName val="model"/>
      <sheetName val="Schef"/>
      <sheetName val="Haga"/>
      <sheetName val="グラフ"/>
      <sheetName val="INPUT"/>
    </sheetNames>
    <sheetDataSet>
      <sheetData sheetId="0">
        <row r="6">
          <cell r="B6" t="str">
            <v xml:space="preserve">  K'</v>
          </cell>
          <cell r="C6" t="str">
            <v>薄K'</v>
          </cell>
          <cell r="D6" t="str">
            <v xml:space="preserve"> UK</v>
          </cell>
          <cell r="E6" t="str">
            <v>薄UK</v>
          </cell>
          <cell r="F6" t="str">
            <v xml:space="preserve">  缶</v>
          </cell>
          <cell r="G6" t="str">
            <v>薄缶</v>
          </cell>
          <cell r="H6" t="str">
            <v>白B</v>
          </cell>
          <cell r="I6" t="str">
            <v>OPB</v>
          </cell>
          <cell r="J6" t="str">
            <v>OPC</v>
          </cell>
          <cell r="K6" t="str">
            <v xml:space="preserve">  C</v>
          </cell>
          <cell r="L6" t="str">
            <v xml:space="preserve">  D</v>
          </cell>
          <cell r="M6" t="str">
            <v>scp</v>
          </cell>
          <cell r="N6" t="str">
            <v>強化</v>
          </cell>
          <cell r="O6" t="str">
            <v>DK</v>
          </cell>
        </row>
        <row r="7">
          <cell r="B7">
            <v>67</v>
          </cell>
          <cell r="C7">
            <v>73</v>
          </cell>
          <cell r="E7">
            <v>0</v>
          </cell>
          <cell r="F7">
            <v>67</v>
          </cell>
          <cell r="G7">
            <v>73</v>
          </cell>
          <cell r="H7">
            <v>108</v>
          </cell>
          <cell r="I7">
            <v>98</v>
          </cell>
          <cell r="J7">
            <v>90</v>
          </cell>
          <cell r="K7">
            <v>50</v>
          </cell>
          <cell r="L7">
            <v>45</v>
          </cell>
          <cell r="M7">
            <v>45</v>
          </cell>
          <cell r="N7">
            <v>63</v>
          </cell>
          <cell r="O7">
            <v>62</v>
          </cell>
        </row>
        <row r="11">
          <cell r="B11">
            <v>1</v>
          </cell>
          <cell r="C11">
            <v>2</v>
          </cell>
          <cell r="D11">
            <v>3</v>
          </cell>
          <cell r="E11">
            <v>4</v>
          </cell>
          <cell r="F11">
            <v>5</v>
          </cell>
          <cell r="G11">
            <v>6</v>
          </cell>
          <cell r="H11">
            <v>7</v>
          </cell>
          <cell r="I11">
            <v>8</v>
          </cell>
          <cell r="J11">
            <v>9</v>
          </cell>
          <cell r="K11">
            <v>10</v>
          </cell>
          <cell r="L11">
            <v>11</v>
          </cell>
          <cell r="M11">
            <v>12</v>
          </cell>
          <cell r="N11">
            <v>13</v>
          </cell>
          <cell r="O11">
            <v>14</v>
          </cell>
          <cell r="P11">
            <v>15</v>
          </cell>
        </row>
      </sheetData>
      <sheetData sheetId="1"/>
      <sheetData sheetId="2" refreshError="1"/>
      <sheetData sheetId="3">
        <row r="9">
          <cell r="B9">
            <v>1</v>
          </cell>
          <cell r="C9" t="str">
            <v>A</v>
          </cell>
          <cell r="G9">
            <v>1.597</v>
          </cell>
        </row>
        <row r="10">
          <cell r="B10">
            <v>2</v>
          </cell>
          <cell r="C10" t="str">
            <v>B</v>
          </cell>
          <cell r="G10">
            <v>1.369</v>
          </cell>
        </row>
        <row r="11">
          <cell r="B11">
            <v>3</v>
          </cell>
          <cell r="C11" t="str">
            <v>W</v>
          </cell>
          <cell r="G11">
            <v>3.9670000000000001</v>
          </cell>
        </row>
        <row r="12">
          <cell r="B12">
            <v>4</v>
          </cell>
        </row>
        <row r="16">
          <cell r="D16">
            <v>5.5E-2</v>
          </cell>
        </row>
        <row r="17">
          <cell r="D17">
            <v>5.5E-2</v>
          </cell>
        </row>
        <row r="18">
          <cell r="D18">
            <v>7.4999999999999997E-2</v>
          </cell>
        </row>
        <row r="23">
          <cell r="B23">
            <v>1</v>
          </cell>
          <cell r="D23">
            <v>46.6</v>
          </cell>
        </row>
        <row r="24">
          <cell r="B24">
            <v>2</v>
          </cell>
          <cell r="C24" t="str">
            <v xml:space="preserve">  大</v>
          </cell>
          <cell r="D24">
            <v>41.6</v>
          </cell>
        </row>
        <row r="25">
          <cell r="B25">
            <v>5</v>
          </cell>
          <cell r="D25">
            <v>63.6</v>
          </cell>
        </row>
        <row r="26">
          <cell r="B26">
            <v>6</v>
          </cell>
          <cell r="C26" t="str">
            <v xml:space="preserve">  大</v>
          </cell>
          <cell r="D26">
            <v>58.6</v>
          </cell>
        </row>
        <row r="31">
          <cell r="B31">
            <v>1</v>
          </cell>
          <cell r="C31" t="str">
            <v>Ａ－１</v>
          </cell>
          <cell r="D31">
            <v>0</v>
          </cell>
        </row>
        <row r="32">
          <cell r="B32">
            <v>2</v>
          </cell>
          <cell r="C32" t="str">
            <v>抜き</v>
          </cell>
          <cell r="D32">
            <v>0</v>
          </cell>
        </row>
        <row r="33">
          <cell r="B33">
            <v>3</v>
          </cell>
          <cell r="C33" t="str">
            <v>サイド</v>
          </cell>
          <cell r="D33">
            <v>5</v>
          </cell>
        </row>
        <row r="34">
          <cell r="B34">
            <v>4</v>
          </cell>
          <cell r="C34" t="str">
            <v>底貼り</v>
          </cell>
          <cell r="D34">
            <v>8</v>
          </cell>
        </row>
        <row r="35">
          <cell r="B35">
            <v>5</v>
          </cell>
        </row>
        <row r="38">
          <cell r="D38">
            <v>0</v>
          </cell>
        </row>
        <row r="41">
          <cell r="D41">
            <v>1.58</v>
          </cell>
        </row>
      </sheetData>
      <sheetData sheetId="4"/>
      <sheetData sheetId="5"/>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4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ENSHI"/>
      <sheetName val="SHISU"/>
      <sheetName val="Graph1"/>
      <sheetName val="TABLE"/>
      <sheetName val="CODE"/>
      <sheetName val="MASTER"/>
      <sheetName val="CULC_PAD"/>
      <sheetName val="REP_PAD"/>
    </sheetNames>
    <sheetDataSet>
      <sheetData sheetId="0"/>
      <sheetData sheetId="1"/>
      <sheetData sheetId="2" refreshError="1"/>
      <sheetData sheetId="3"/>
      <sheetData sheetId="4">
        <row r="3">
          <cell r="B3">
            <v>1</v>
          </cell>
          <cell r="C3" t="str">
            <v>関東</v>
          </cell>
          <cell r="E3">
            <v>1</v>
          </cell>
          <cell r="F3" t="str">
            <v>上野</v>
          </cell>
        </row>
        <row r="4">
          <cell r="B4">
            <v>2</v>
          </cell>
          <cell r="C4" t="str">
            <v>大府</v>
          </cell>
          <cell r="E4">
            <v>2</v>
          </cell>
          <cell r="F4" t="str">
            <v>小坂井</v>
          </cell>
        </row>
        <row r="5">
          <cell r="B5">
            <v>3</v>
          </cell>
          <cell r="E5">
            <v>3</v>
          </cell>
          <cell r="F5" t="str">
            <v>富士見</v>
          </cell>
        </row>
        <row r="6">
          <cell r="B6">
            <v>4</v>
          </cell>
          <cell r="E6">
            <v>4</v>
          </cell>
          <cell r="F6" t="str">
            <v>静岡</v>
          </cell>
        </row>
        <row r="7">
          <cell r="E7">
            <v>5</v>
          </cell>
          <cell r="F7" t="str">
            <v>那須</v>
          </cell>
        </row>
        <row r="8">
          <cell r="E8">
            <v>6</v>
          </cell>
          <cell r="F8" t="str">
            <v>茨城</v>
          </cell>
        </row>
        <row r="9">
          <cell r="E9">
            <v>7</v>
          </cell>
        </row>
        <row r="10">
          <cell r="E10">
            <v>8</v>
          </cell>
        </row>
        <row r="11">
          <cell r="E11">
            <v>9</v>
          </cell>
        </row>
        <row r="12">
          <cell r="E12">
            <v>10</v>
          </cell>
        </row>
        <row r="13">
          <cell r="E13">
            <v>11</v>
          </cell>
        </row>
        <row r="14">
          <cell r="E14">
            <v>12</v>
          </cell>
          <cell r="F14" t="str">
            <v>アリマン</v>
          </cell>
        </row>
        <row r="15">
          <cell r="E15">
            <v>13</v>
          </cell>
          <cell r="F15" t="str">
            <v>ニッセー</v>
          </cell>
        </row>
        <row r="16">
          <cell r="E16">
            <v>14</v>
          </cell>
          <cell r="F16" t="str">
            <v>ﾊﾙﾅﾋﾞﾊﾞ</v>
          </cell>
        </row>
        <row r="17">
          <cell r="E17">
            <v>15</v>
          </cell>
          <cell r="F17" t="str">
            <v>日本フ－ド</v>
          </cell>
        </row>
        <row r="18">
          <cell r="E18">
            <v>16</v>
          </cell>
          <cell r="F18" t="str">
            <v>フレスコ</v>
          </cell>
        </row>
        <row r="19">
          <cell r="E19">
            <v>17</v>
          </cell>
          <cell r="F19" t="str">
            <v>重松産業</v>
          </cell>
        </row>
        <row r="20">
          <cell r="E20">
            <v>18</v>
          </cell>
          <cell r="F20" t="str">
            <v>山形食品</v>
          </cell>
        </row>
        <row r="21">
          <cell r="E21">
            <v>19</v>
          </cell>
          <cell r="F21" t="str">
            <v>サンノー</v>
          </cell>
        </row>
        <row r="22">
          <cell r="E22">
            <v>20</v>
          </cell>
          <cell r="F22" t="str">
            <v>日東醸造</v>
          </cell>
        </row>
        <row r="23">
          <cell r="E23">
            <v>21</v>
          </cell>
          <cell r="F23" t="str">
            <v>富士食品</v>
          </cell>
        </row>
        <row r="24">
          <cell r="E24">
            <v>22</v>
          </cell>
          <cell r="F24" t="str">
            <v>一番食品</v>
          </cell>
        </row>
        <row r="25">
          <cell r="E25">
            <v>23</v>
          </cell>
          <cell r="F25" t="str">
            <v>新進</v>
          </cell>
        </row>
        <row r="26">
          <cell r="E26">
            <v>24</v>
          </cell>
          <cell r="F26" t="str">
            <v>ＪＡ佐賀</v>
          </cell>
        </row>
        <row r="27">
          <cell r="E27">
            <v>25</v>
          </cell>
          <cell r="F27" t="str">
            <v>熊果連</v>
          </cell>
        </row>
        <row r="28">
          <cell r="E28">
            <v>26</v>
          </cell>
          <cell r="F28" t="str">
            <v>竹原物産</v>
          </cell>
        </row>
        <row r="29">
          <cell r="E29">
            <v>27</v>
          </cell>
          <cell r="F29" t="str">
            <v>三和缶詰</v>
          </cell>
        </row>
        <row r="30">
          <cell r="E30">
            <v>28</v>
          </cell>
          <cell r="F30" t="str">
            <v>ヤヨイ食品</v>
          </cell>
        </row>
        <row r="31">
          <cell r="E31">
            <v>29</v>
          </cell>
          <cell r="F31" t="str">
            <v>東洋製缶</v>
          </cell>
        </row>
        <row r="32">
          <cell r="E32">
            <v>30</v>
          </cell>
          <cell r="F32" t="str">
            <v>東洋製缶</v>
          </cell>
        </row>
        <row r="33">
          <cell r="E33">
            <v>31</v>
          </cell>
          <cell r="F33" t="str">
            <v>名糖運輸</v>
          </cell>
        </row>
        <row r="34">
          <cell r="E34">
            <v>32</v>
          </cell>
          <cell r="F34" t="str">
            <v>マルサン</v>
          </cell>
        </row>
        <row r="35">
          <cell r="E35">
            <v>33</v>
          </cell>
          <cell r="F35" t="str">
            <v>トーアス</v>
          </cell>
        </row>
        <row r="36">
          <cell r="E36">
            <v>34</v>
          </cell>
          <cell r="F36" t="str">
            <v>上越フ－ズ</v>
          </cell>
        </row>
        <row r="37">
          <cell r="E37">
            <v>35</v>
          </cell>
          <cell r="F37" t="str">
            <v>ライフフ－ズ</v>
          </cell>
        </row>
        <row r="38">
          <cell r="E38">
            <v>36</v>
          </cell>
          <cell r="F38" t="str">
            <v>宮城農産</v>
          </cell>
        </row>
        <row r="39">
          <cell r="E39">
            <v>37</v>
          </cell>
          <cell r="F39" t="str">
            <v>熊果連熊本</v>
          </cell>
        </row>
        <row r="40">
          <cell r="E40">
            <v>38</v>
          </cell>
          <cell r="F40" t="str">
            <v>全農ＨＰ</v>
          </cell>
        </row>
        <row r="41">
          <cell r="E41">
            <v>39</v>
          </cell>
          <cell r="F41" t="str">
            <v>ﾏﾙｻﾝｱｲ</v>
          </cell>
        </row>
        <row r="42">
          <cell r="E42">
            <v>40</v>
          </cell>
          <cell r="F42" t="str">
            <v>ＫＢＳ</v>
          </cell>
        </row>
        <row r="43">
          <cell r="E43">
            <v>41</v>
          </cell>
          <cell r="F43" t="str">
            <v>熊果連白州</v>
          </cell>
        </row>
        <row r="44">
          <cell r="E44">
            <v>42</v>
          </cell>
          <cell r="F44" t="str">
            <v>東洋製缶</v>
          </cell>
        </row>
        <row r="45">
          <cell r="E45">
            <v>43</v>
          </cell>
          <cell r="F45" t="str">
            <v>日果工</v>
          </cell>
        </row>
        <row r="46">
          <cell r="E46">
            <v>44</v>
          </cell>
          <cell r="F46" t="str">
            <v>ﾄﾝﾎﾞ飲料</v>
          </cell>
        </row>
        <row r="47">
          <cell r="E47">
            <v>45</v>
          </cell>
          <cell r="F47" t="str">
            <v>愛媛農協茨城</v>
          </cell>
        </row>
        <row r="48">
          <cell r="E48">
            <v>46</v>
          </cell>
          <cell r="F48" t="str">
            <v>ﾛｼﾞﾈｯﾄ入間</v>
          </cell>
        </row>
        <row r="49">
          <cell r="E49">
            <v>47</v>
          </cell>
          <cell r="F49" t="str">
            <v>ﾆｯｸ食品</v>
          </cell>
        </row>
        <row r="50">
          <cell r="E50">
            <v>48</v>
          </cell>
          <cell r="F50" t="str">
            <v>泉南乳業</v>
          </cell>
        </row>
        <row r="51">
          <cell r="E51">
            <v>49</v>
          </cell>
          <cell r="F51" t="str">
            <v>ニチロ山形</v>
          </cell>
        </row>
        <row r="52">
          <cell r="E52">
            <v>50</v>
          </cell>
          <cell r="F52" t="str">
            <v>加ト吉</v>
          </cell>
        </row>
        <row r="53">
          <cell r="E53">
            <v>51</v>
          </cell>
          <cell r="F53" t="str">
            <v>ﾃﾞｲﾘｰﾌｰｽﾞ</v>
          </cell>
        </row>
        <row r="54">
          <cell r="E54">
            <v>52</v>
          </cell>
          <cell r="F54" t="str">
            <v>味日本</v>
          </cell>
        </row>
        <row r="55">
          <cell r="E55">
            <v>53</v>
          </cell>
          <cell r="F55" t="str">
            <v>三生医薬</v>
          </cell>
        </row>
        <row r="56">
          <cell r="E56">
            <v>54</v>
          </cell>
        </row>
        <row r="57">
          <cell r="E57">
            <v>55</v>
          </cell>
          <cell r="F57" t="str">
            <v>ルナ物産</v>
          </cell>
        </row>
        <row r="58">
          <cell r="E58">
            <v>56</v>
          </cell>
          <cell r="F58" t="str">
            <v>ｱｰﾍﾞｽﾄﾌｰｽﾞ</v>
          </cell>
        </row>
        <row r="59">
          <cell r="E59">
            <v>57</v>
          </cell>
        </row>
      </sheetData>
      <sheetData sheetId="5"/>
      <sheetData sheetId="6"/>
      <sheetData sheetId="7"/>
    </sheetDataSet>
  </externalBook>
</externalLink>
</file>

<file path=xl/externalLinks/externalLink4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売分表TV"/>
    </sheetNames>
    <definedNames>
      <definedName name="CORRECTION_2"/>
    </definedNames>
    <sheetDataSet>
      <sheetData sheetId="0" refreshError="1"/>
    </sheetDataSet>
  </externalBook>
</externalLink>
</file>

<file path=xl/externalLinks/externalLink4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duction"/>
      <sheetName val="実績エネルギー"/>
      <sheetName val="SHISU"/>
      <sheetName val="Sheet1"/>
      <sheetName val="出力条件"/>
      <sheetName val="目次"/>
      <sheetName val="数量"/>
    </sheetNames>
    <sheetDataSet>
      <sheetData sheetId="0"/>
      <sheetData sheetId="1" refreshError="1"/>
      <sheetData sheetId="2" refreshError="1"/>
      <sheetData sheetId="3"/>
      <sheetData sheetId="4"/>
      <sheetData sheetId="5"/>
      <sheetData sheetId="6"/>
    </sheetDataSet>
  </externalBook>
</externalLink>
</file>

<file path=xl/externalLinks/externalLink4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設備別月別停止時間集計クエリー"/>
      <sheetName val="Graph1"/>
      <sheetName val="Sheet1"/>
      <sheetName val="Sheet2"/>
      <sheetName val="Sheet3"/>
      <sheetName val="C設備別月別停止時間集計クエリー"/>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4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9月"/>
      <sheetName val="10月"/>
      <sheetName val="11月"/>
      <sheetName val="12月"/>
      <sheetName val="1月"/>
      <sheetName val="2月"/>
      <sheetName val="3月"/>
    </sheetNames>
    <sheetDataSet>
      <sheetData sheetId="0"/>
      <sheetData sheetId="1"/>
      <sheetData sheetId="2"/>
      <sheetData sheetId="3"/>
      <sheetData sheetId="4"/>
      <sheetData sheetId="5"/>
      <sheetData sheetId="6"/>
    </sheetDataSet>
  </externalBook>
</externalLink>
</file>

<file path=xl/externalLinks/externalLink4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移動元重量計"/>
      <sheetName val="移動元重量計2006年2005年比"/>
      <sheetName val="移動元重量計2006年2004年比"/>
      <sheetName val="06.03"/>
      <sheetName val="06.04"/>
      <sheetName val="06.05"/>
      <sheetName val="06.06"/>
      <sheetName val="06.07"/>
      <sheetName val="06.08"/>
      <sheetName val="06.09"/>
      <sheetName val="06.10"/>
      <sheetName val="06.11"/>
      <sheetName val="06.12"/>
      <sheetName val="07.01"/>
      <sheetName val="07.02"/>
      <sheetName val="通常"/>
      <sheetName val="夏"/>
    </sheetNames>
    <sheetDataSet>
      <sheetData sheetId="0"/>
      <sheetData sheetId="1" refreshError="1"/>
      <sheetData sheetId="2" refreshError="1"/>
      <sheetData sheetId="3" refreshError="1"/>
      <sheetData sheetId="4" refreshError="1">
        <row r="1">
          <cell r="B1" t="str">
            <v>年</v>
          </cell>
          <cell r="C1" t="str">
            <v>月</v>
          </cell>
          <cell r="D1" t="str">
            <v>出荷</v>
          </cell>
          <cell r="E1" t="str">
            <v>入荷</v>
          </cell>
          <cell r="F1" t="str">
            <v>運送</v>
          </cell>
          <cell r="G1" t="str">
            <v>JR</v>
          </cell>
          <cell r="H1" t="str">
            <v>合計重量</v>
          </cell>
          <cell r="I1" t="str">
            <v>合計台数</v>
          </cell>
          <cell r="J1" t="str">
            <v>積載ｔ</v>
          </cell>
        </row>
        <row r="2">
          <cell r="A2">
            <v>592582</v>
          </cell>
          <cell r="B2" t="str">
            <v>2006</v>
          </cell>
          <cell r="C2" t="str">
            <v>04</v>
          </cell>
          <cell r="D2" t="str">
            <v>592</v>
          </cell>
          <cell r="E2" t="str">
            <v>582</v>
          </cell>
          <cell r="F2" t="str">
            <v>9999</v>
          </cell>
          <cell r="G2" t="str">
            <v>1</v>
          </cell>
          <cell r="H2">
            <v>5.14</v>
          </cell>
          <cell r="I2">
            <v>1</v>
          </cell>
          <cell r="J2">
            <v>5.14</v>
          </cell>
        </row>
        <row r="3">
          <cell r="A3">
            <v>594582</v>
          </cell>
          <cell r="B3" t="str">
            <v>2006</v>
          </cell>
          <cell r="C3" t="str">
            <v>04</v>
          </cell>
          <cell r="D3" t="str">
            <v>594</v>
          </cell>
          <cell r="E3" t="str">
            <v>582</v>
          </cell>
          <cell r="F3" t="str">
            <v>9999</v>
          </cell>
          <cell r="G3" t="str">
            <v>1</v>
          </cell>
          <cell r="H3">
            <v>22.16</v>
          </cell>
          <cell r="I3">
            <v>4</v>
          </cell>
          <cell r="J3">
            <v>5.54</v>
          </cell>
        </row>
        <row r="4">
          <cell r="A4">
            <v>610582</v>
          </cell>
          <cell r="B4" t="str">
            <v>2006</v>
          </cell>
          <cell r="C4" t="str">
            <v>04</v>
          </cell>
          <cell r="D4" t="str">
            <v>610</v>
          </cell>
          <cell r="E4" t="str">
            <v>582</v>
          </cell>
          <cell r="F4" t="str">
            <v>9999</v>
          </cell>
          <cell r="G4" t="str">
            <v>1</v>
          </cell>
          <cell r="H4">
            <v>34.11</v>
          </cell>
          <cell r="I4">
            <v>6</v>
          </cell>
          <cell r="J4">
            <v>5.6849999999999996</v>
          </cell>
        </row>
        <row r="5">
          <cell r="A5">
            <v>620582</v>
          </cell>
          <cell r="B5" t="str">
            <v>2006</v>
          </cell>
          <cell r="C5" t="str">
            <v>04</v>
          </cell>
          <cell r="D5" t="str">
            <v>620</v>
          </cell>
          <cell r="E5" t="str">
            <v>582</v>
          </cell>
          <cell r="F5" t="str">
            <v>9999</v>
          </cell>
          <cell r="G5" t="str">
            <v>1</v>
          </cell>
          <cell r="H5">
            <v>330.49</v>
          </cell>
          <cell r="I5">
            <v>62</v>
          </cell>
          <cell r="J5">
            <v>5.3304838709677425</v>
          </cell>
        </row>
        <row r="6">
          <cell r="A6">
            <v>630582</v>
          </cell>
          <cell r="B6" t="str">
            <v>2006</v>
          </cell>
          <cell r="C6" t="str">
            <v>04</v>
          </cell>
          <cell r="D6" t="str">
            <v>630</v>
          </cell>
          <cell r="E6" t="str">
            <v>582</v>
          </cell>
          <cell r="F6" t="str">
            <v>9999</v>
          </cell>
          <cell r="G6" t="str">
            <v>1</v>
          </cell>
          <cell r="H6">
            <v>39.69</v>
          </cell>
          <cell r="I6">
            <v>8</v>
          </cell>
          <cell r="J6">
            <v>4.9612499999999997</v>
          </cell>
        </row>
        <row r="7">
          <cell r="A7">
            <v>650582</v>
          </cell>
          <cell r="B7" t="str">
            <v>2006</v>
          </cell>
          <cell r="C7" t="str">
            <v>04</v>
          </cell>
          <cell r="D7" t="str">
            <v>650</v>
          </cell>
          <cell r="E7" t="str">
            <v>582</v>
          </cell>
          <cell r="F7" t="str">
            <v>9999</v>
          </cell>
          <cell r="G7" t="str">
            <v>1</v>
          </cell>
          <cell r="H7">
            <v>196.39</v>
          </cell>
          <cell r="I7">
            <v>34</v>
          </cell>
          <cell r="J7">
            <v>5.7761764705882346</v>
          </cell>
        </row>
        <row r="8">
          <cell r="A8">
            <v>706582</v>
          </cell>
          <cell r="B8" t="str">
            <v>2006</v>
          </cell>
          <cell r="C8" t="str">
            <v>04</v>
          </cell>
          <cell r="D8" t="str">
            <v>706</v>
          </cell>
          <cell r="E8" t="str">
            <v>582</v>
          </cell>
          <cell r="F8" t="str">
            <v>9999</v>
          </cell>
          <cell r="G8" t="str">
            <v>1</v>
          </cell>
          <cell r="H8">
            <v>40.869999999999997</v>
          </cell>
          <cell r="I8">
            <v>8</v>
          </cell>
          <cell r="J8">
            <v>5.1087499999999997</v>
          </cell>
        </row>
        <row r="9">
          <cell r="A9">
            <v>592591</v>
          </cell>
          <cell r="B9" t="str">
            <v>2006</v>
          </cell>
          <cell r="C9" t="str">
            <v>04</v>
          </cell>
          <cell r="D9" t="str">
            <v>592</v>
          </cell>
          <cell r="E9" t="str">
            <v>591</v>
          </cell>
          <cell r="F9" t="str">
            <v>9999</v>
          </cell>
          <cell r="G9" t="str">
            <v>1</v>
          </cell>
          <cell r="H9">
            <v>9.17</v>
          </cell>
          <cell r="I9">
            <v>2</v>
          </cell>
          <cell r="J9">
            <v>4.585</v>
          </cell>
        </row>
        <row r="10">
          <cell r="A10">
            <v>594591</v>
          </cell>
          <cell r="B10" t="str">
            <v>2006</v>
          </cell>
          <cell r="C10" t="str">
            <v>04</v>
          </cell>
          <cell r="D10" t="str">
            <v>594</v>
          </cell>
          <cell r="E10" t="str">
            <v>591</v>
          </cell>
          <cell r="F10" t="str">
            <v>9999</v>
          </cell>
          <cell r="G10" t="str">
            <v>1</v>
          </cell>
          <cell r="H10">
            <v>30.71</v>
          </cell>
          <cell r="I10">
            <v>6</v>
          </cell>
          <cell r="J10">
            <v>5.1183333333333332</v>
          </cell>
        </row>
        <row r="11">
          <cell r="A11">
            <v>706591</v>
          </cell>
          <cell r="B11" t="str">
            <v>2006</v>
          </cell>
          <cell r="C11" t="str">
            <v>04</v>
          </cell>
          <cell r="D11" t="str">
            <v>706</v>
          </cell>
          <cell r="E11" t="str">
            <v>591</v>
          </cell>
          <cell r="F11" t="str">
            <v>9999</v>
          </cell>
          <cell r="G11" t="str">
            <v>1</v>
          </cell>
          <cell r="H11">
            <v>5.82</v>
          </cell>
          <cell r="I11">
            <v>1</v>
          </cell>
          <cell r="J11">
            <v>5.82</v>
          </cell>
        </row>
        <row r="12">
          <cell r="A12">
            <v>716591</v>
          </cell>
          <cell r="B12" t="str">
            <v>2006</v>
          </cell>
          <cell r="C12" t="str">
            <v>04</v>
          </cell>
          <cell r="D12" t="str">
            <v>716</v>
          </cell>
          <cell r="E12" t="str">
            <v>591</v>
          </cell>
          <cell r="F12" t="str">
            <v>9999</v>
          </cell>
          <cell r="G12" t="str">
            <v>1</v>
          </cell>
          <cell r="H12">
            <v>24.26</v>
          </cell>
          <cell r="I12">
            <v>8</v>
          </cell>
          <cell r="J12">
            <v>3.0325000000000002</v>
          </cell>
        </row>
        <row r="13">
          <cell r="A13">
            <v>748591</v>
          </cell>
          <cell r="B13" t="str">
            <v>2006</v>
          </cell>
          <cell r="C13" t="str">
            <v>04</v>
          </cell>
          <cell r="D13" t="str">
            <v>748</v>
          </cell>
          <cell r="E13" t="str">
            <v>591</v>
          </cell>
          <cell r="F13" t="str">
            <v>9999</v>
          </cell>
          <cell r="G13" t="str">
            <v>1</v>
          </cell>
          <cell r="H13">
            <v>109.14</v>
          </cell>
          <cell r="I13">
            <v>19</v>
          </cell>
          <cell r="J13">
            <v>5.7442105263157899</v>
          </cell>
        </row>
        <row r="14">
          <cell r="A14">
            <v>810591</v>
          </cell>
          <cell r="B14" t="str">
            <v>2006</v>
          </cell>
          <cell r="C14" t="str">
            <v>04</v>
          </cell>
          <cell r="D14" t="str">
            <v>810</v>
          </cell>
          <cell r="E14" t="str">
            <v>591</v>
          </cell>
          <cell r="F14" t="str">
            <v>9999</v>
          </cell>
          <cell r="G14" t="str">
            <v>1</v>
          </cell>
          <cell r="H14">
            <v>637.01</v>
          </cell>
          <cell r="I14">
            <v>121</v>
          </cell>
          <cell r="J14">
            <v>5.2645454545454546</v>
          </cell>
        </row>
        <row r="15">
          <cell r="A15">
            <v>594592</v>
          </cell>
          <cell r="B15" t="str">
            <v>2006</v>
          </cell>
          <cell r="C15" t="str">
            <v>04</v>
          </cell>
          <cell r="D15" t="str">
            <v>594</v>
          </cell>
          <cell r="E15" t="str">
            <v>592</v>
          </cell>
          <cell r="F15" t="str">
            <v>9999</v>
          </cell>
          <cell r="G15" t="str">
            <v>1</v>
          </cell>
          <cell r="H15">
            <v>38.270000000000003</v>
          </cell>
          <cell r="I15">
            <v>7</v>
          </cell>
          <cell r="J15">
            <v>5.467142857142858</v>
          </cell>
        </row>
        <row r="16">
          <cell r="A16">
            <v>620592</v>
          </cell>
          <cell r="B16" t="str">
            <v>2006</v>
          </cell>
          <cell r="C16" t="str">
            <v>04</v>
          </cell>
          <cell r="D16" t="str">
            <v>620</v>
          </cell>
          <cell r="E16" t="str">
            <v>592</v>
          </cell>
          <cell r="F16" t="str">
            <v>9999</v>
          </cell>
          <cell r="G16" t="str">
            <v>1</v>
          </cell>
          <cell r="H16">
            <v>141.46</v>
          </cell>
          <cell r="I16">
            <v>27</v>
          </cell>
          <cell r="J16">
            <v>5.2392592592592599</v>
          </cell>
        </row>
        <row r="17">
          <cell r="A17">
            <v>630592</v>
          </cell>
          <cell r="B17" t="str">
            <v>2006</v>
          </cell>
          <cell r="C17" t="str">
            <v>04</v>
          </cell>
          <cell r="D17" t="str">
            <v>630</v>
          </cell>
          <cell r="E17" t="str">
            <v>592</v>
          </cell>
          <cell r="F17" t="str">
            <v>9999</v>
          </cell>
          <cell r="G17" t="str">
            <v>1</v>
          </cell>
          <cell r="H17">
            <v>706.52</v>
          </cell>
          <cell r="I17">
            <v>143</v>
          </cell>
          <cell r="J17">
            <v>4.9406993006993005</v>
          </cell>
        </row>
        <row r="18">
          <cell r="A18">
            <v>650592</v>
          </cell>
          <cell r="B18" t="str">
            <v>2006</v>
          </cell>
          <cell r="C18" t="str">
            <v>04</v>
          </cell>
          <cell r="D18" t="str">
            <v>650</v>
          </cell>
          <cell r="E18" t="str">
            <v>592</v>
          </cell>
          <cell r="F18" t="str">
            <v>9999</v>
          </cell>
          <cell r="G18" t="str">
            <v>1</v>
          </cell>
          <cell r="H18">
            <v>57.25</v>
          </cell>
          <cell r="I18">
            <v>10</v>
          </cell>
          <cell r="J18">
            <v>5.7249999999999996</v>
          </cell>
        </row>
        <row r="19">
          <cell r="A19">
            <v>711592</v>
          </cell>
          <cell r="B19" t="str">
            <v>2006</v>
          </cell>
          <cell r="C19" t="str">
            <v>04</v>
          </cell>
          <cell r="D19" t="str">
            <v>711</v>
          </cell>
          <cell r="E19" t="str">
            <v>592</v>
          </cell>
          <cell r="F19" t="str">
            <v>9999</v>
          </cell>
          <cell r="G19" t="str">
            <v>1</v>
          </cell>
          <cell r="H19">
            <v>5.26</v>
          </cell>
          <cell r="I19">
            <v>1</v>
          </cell>
          <cell r="J19">
            <v>5.26</v>
          </cell>
        </row>
        <row r="20">
          <cell r="A20">
            <v>748592</v>
          </cell>
          <cell r="B20" t="str">
            <v>2006</v>
          </cell>
          <cell r="C20" t="str">
            <v>04</v>
          </cell>
          <cell r="D20" t="str">
            <v>748</v>
          </cell>
          <cell r="E20" t="str">
            <v>592</v>
          </cell>
          <cell r="F20" t="str">
            <v>9999</v>
          </cell>
          <cell r="G20" t="str">
            <v>1</v>
          </cell>
          <cell r="H20">
            <v>17.46</v>
          </cell>
          <cell r="I20">
            <v>3</v>
          </cell>
          <cell r="J20">
            <v>5.82</v>
          </cell>
        </row>
        <row r="21">
          <cell r="A21">
            <v>810592</v>
          </cell>
          <cell r="B21" t="str">
            <v>2006</v>
          </cell>
          <cell r="C21" t="str">
            <v>04</v>
          </cell>
          <cell r="D21" t="str">
            <v>810</v>
          </cell>
          <cell r="E21" t="str">
            <v>592</v>
          </cell>
          <cell r="F21" t="str">
            <v>9999</v>
          </cell>
          <cell r="G21" t="str">
            <v>1</v>
          </cell>
          <cell r="H21">
            <v>993.31</v>
          </cell>
          <cell r="I21">
            <v>184</v>
          </cell>
          <cell r="J21">
            <v>5.3984239130434784</v>
          </cell>
        </row>
        <row r="22">
          <cell r="A22">
            <v>820592</v>
          </cell>
          <cell r="B22" t="str">
            <v>2006</v>
          </cell>
          <cell r="C22" t="str">
            <v>04</v>
          </cell>
          <cell r="D22" t="str">
            <v>820</v>
          </cell>
          <cell r="E22" t="str">
            <v>592</v>
          </cell>
          <cell r="F22" t="str">
            <v>9999</v>
          </cell>
          <cell r="G22" t="str">
            <v>1</v>
          </cell>
          <cell r="H22">
            <v>45.99</v>
          </cell>
          <cell r="I22">
            <v>9</v>
          </cell>
          <cell r="J22">
            <v>5.1100000000000003</v>
          </cell>
        </row>
        <row r="23">
          <cell r="A23">
            <v>592593</v>
          </cell>
          <cell r="B23" t="str">
            <v>2006</v>
          </cell>
          <cell r="C23" t="str">
            <v>04</v>
          </cell>
          <cell r="D23" t="str">
            <v>592</v>
          </cell>
          <cell r="E23" t="str">
            <v>593</v>
          </cell>
          <cell r="F23" t="str">
            <v>9999</v>
          </cell>
          <cell r="G23" t="str">
            <v>1</v>
          </cell>
          <cell r="H23">
            <v>25.7</v>
          </cell>
          <cell r="I23">
            <v>5</v>
          </cell>
          <cell r="J23">
            <v>5.14</v>
          </cell>
        </row>
        <row r="24">
          <cell r="A24">
            <v>610593</v>
          </cell>
          <cell r="B24" t="str">
            <v>2006</v>
          </cell>
          <cell r="C24" t="str">
            <v>04</v>
          </cell>
          <cell r="D24" t="str">
            <v>610</v>
          </cell>
          <cell r="E24" t="str">
            <v>593</v>
          </cell>
          <cell r="F24" t="str">
            <v>9999</v>
          </cell>
          <cell r="G24" t="str">
            <v>1</v>
          </cell>
          <cell r="H24">
            <v>159.22999999999999</v>
          </cell>
          <cell r="I24">
            <v>28</v>
          </cell>
          <cell r="J24">
            <v>5.6867857142857137</v>
          </cell>
        </row>
        <row r="25">
          <cell r="A25">
            <v>620593</v>
          </cell>
          <cell r="B25" t="str">
            <v>2006</v>
          </cell>
          <cell r="C25" t="str">
            <v>04</v>
          </cell>
          <cell r="D25" t="str">
            <v>620</v>
          </cell>
          <cell r="E25" t="str">
            <v>593</v>
          </cell>
          <cell r="F25" t="str">
            <v>9999</v>
          </cell>
          <cell r="G25" t="str">
            <v>1</v>
          </cell>
          <cell r="H25">
            <v>103.82</v>
          </cell>
          <cell r="I25">
            <v>20</v>
          </cell>
          <cell r="J25">
            <v>5.1909999999999998</v>
          </cell>
        </row>
        <row r="26">
          <cell r="A26">
            <v>706593</v>
          </cell>
          <cell r="B26" t="str">
            <v>2006</v>
          </cell>
          <cell r="C26" t="str">
            <v>04</v>
          </cell>
          <cell r="D26" t="str">
            <v>706</v>
          </cell>
          <cell r="E26" t="str">
            <v>593</v>
          </cell>
          <cell r="F26" t="str">
            <v>9999</v>
          </cell>
          <cell r="G26" t="str">
            <v>1</v>
          </cell>
          <cell r="H26">
            <v>166.01</v>
          </cell>
          <cell r="I26">
            <v>32</v>
          </cell>
          <cell r="J26">
            <v>5.1878124999999997</v>
          </cell>
        </row>
        <row r="27">
          <cell r="A27">
            <v>592594</v>
          </cell>
          <cell r="B27" t="str">
            <v>2006</v>
          </cell>
          <cell r="C27" t="str">
            <v>04</v>
          </cell>
          <cell r="D27" t="str">
            <v>592</v>
          </cell>
          <cell r="E27" t="str">
            <v>594</v>
          </cell>
          <cell r="F27" t="str">
            <v>9999</v>
          </cell>
          <cell r="G27" t="str">
            <v>1</v>
          </cell>
          <cell r="H27">
            <v>51.07</v>
          </cell>
          <cell r="I27">
            <v>12</v>
          </cell>
          <cell r="J27">
            <v>4.2558333333333334</v>
          </cell>
        </row>
        <row r="28">
          <cell r="A28">
            <v>610594</v>
          </cell>
          <cell r="B28" t="str">
            <v>2006</v>
          </cell>
          <cell r="C28" t="str">
            <v>04</v>
          </cell>
          <cell r="D28" t="str">
            <v>610</v>
          </cell>
          <cell r="E28" t="str">
            <v>594</v>
          </cell>
          <cell r="F28" t="str">
            <v>9999</v>
          </cell>
          <cell r="G28" t="str">
            <v>1</v>
          </cell>
          <cell r="H28">
            <v>90.69</v>
          </cell>
          <cell r="I28">
            <v>17</v>
          </cell>
          <cell r="J28">
            <v>5.3347058823529414</v>
          </cell>
        </row>
        <row r="29">
          <cell r="A29">
            <v>620594</v>
          </cell>
          <cell r="B29" t="str">
            <v>2006</v>
          </cell>
          <cell r="C29" t="str">
            <v>04</v>
          </cell>
          <cell r="D29" t="str">
            <v>620</v>
          </cell>
          <cell r="E29" t="str">
            <v>594</v>
          </cell>
          <cell r="F29" t="str">
            <v>9999</v>
          </cell>
          <cell r="G29" t="str">
            <v>1</v>
          </cell>
          <cell r="H29">
            <v>11</v>
          </cell>
          <cell r="I29">
            <v>2</v>
          </cell>
          <cell r="J29">
            <v>5.5</v>
          </cell>
        </row>
        <row r="30">
          <cell r="A30">
            <v>706594</v>
          </cell>
          <cell r="B30" t="str">
            <v>2006</v>
          </cell>
          <cell r="C30" t="str">
            <v>04</v>
          </cell>
          <cell r="D30" t="str">
            <v>706</v>
          </cell>
          <cell r="E30" t="str">
            <v>594</v>
          </cell>
          <cell r="F30" t="str">
            <v>9999</v>
          </cell>
          <cell r="G30" t="str">
            <v>1</v>
          </cell>
          <cell r="H30">
            <v>139.72999999999999</v>
          </cell>
          <cell r="I30">
            <v>25</v>
          </cell>
          <cell r="J30">
            <v>5.5891999999999999</v>
          </cell>
        </row>
        <row r="31">
          <cell r="A31">
            <v>592595</v>
          </cell>
          <cell r="B31" t="str">
            <v>2006</v>
          </cell>
          <cell r="C31" t="str">
            <v>04</v>
          </cell>
          <cell r="D31" t="str">
            <v>592</v>
          </cell>
          <cell r="E31" t="str">
            <v>595</v>
          </cell>
          <cell r="F31" t="str">
            <v>9999</v>
          </cell>
          <cell r="G31" t="str">
            <v>1</v>
          </cell>
          <cell r="H31">
            <v>186.55</v>
          </cell>
          <cell r="I31">
            <v>35</v>
          </cell>
          <cell r="J31">
            <v>5.33</v>
          </cell>
        </row>
        <row r="32">
          <cell r="A32">
            <v>610595</v>
          </cell>
          <cell r="B32" t="str">
            <v>2006</v>
          </cell>
          <cell r="C32" t="str">
            <v>04</v>
          </cell>
          <cell r="D32" t="str">
            <v>610</v>
          </cell>
          <cell r="E32" t="str">
            <v>595</v>
          </cell>
          <cell r="F32" t="str">
            <v>9999</v>
          </cell>
          <cell r="G32" t="str">
            <v>1</v>
          </cell>
          <cell r="H32">
            <v>314.29000000000002</v>
          </cell>
          <cell r="I32">
            <v>55</v>
          </cell>
          <cell r="J32">
            <v>5.714363636363637</v>
          </cell>
        </row>
        <row r="33">
          <cell r="A33">
            <v>620595</v>
          </cell>
          <cell r="B33" t="str">
            <v>2006</v>
          </cell>
          <cell r="C33" t="str">
            <v>04</v>
          </cell>
          <cell r="D33" t="str">
            <v>620</v>
          </cell>
          <cell r="E33" t="str">
            <v>595</v>
          </cell>
          <cell r="F33" t="str">
            <v>9999</v>
          </cell>
          <cell r="G33" t="str">
            <v>1</v>
          </cell>
          <cell r="H33">
            <v>370.04</v>
          </cell>
          <cell r="I33">
            <v>69</v>
          </cell>
          <cell r="J33">
            <v>5.3628985507246378</v>
          </cell>
        </row>
        <row r="34">
          <cell r="A34">
            <v>630595</v>
          </cell>
          <cell r="B34" t="str">
            <v>2006</v>
          </cell>
          <cell r="C34" t="str">
            <v>04</v>
          </cell>
          <cell r="D34" t="str">
            <v>630</v>
          </cell>
          <cell r="E34" t="str">
            <v>595</v>
          </cell>
          <cell r="F34" t="str">
            <v>9999</v>
          </cell>
          <cell r="G34" t="str">
            <v>1</v>
          </cell>
          <cell r="H34">
            <v>868.48</v>
          </cell>
          <cell r="I34">
            <v>164</v>
          </cell>
          <cell r="J34">
            <v>5.2956097560975612</v>
          </cell>
        </row>
        <row r="35">
          <cell r="A35">
            <v>650595</v>
          </cell>
          <cell r="B35" t="str">
            <v>2006</v>
          </cell>
          <cell r="C35" t="str">
            <v>04</v>
          </cell>
          <cell r="D35" t="str">
            <v>650</v>
          </cell>
          <cell r="E35" t="str">
            <v>595</v>
          </cell>
          <cell r="F35" t="str">
            <v>9999</v>
          </cell>
          <cell r="G35" t="str">
            <v>1</v>
          </cell>
          <cell r="H35">
            <v>524.48</v>
          </cell>
          <cell r="I35">
            <v>91</v>
          </cell>
          <cell r="J35">
            <v>5.7635164835164838</v>
          </cell>
        </row>
        <row r="36">
          <cell r="A36">
            <v>711595</v>
          </cell>
          <cell r="B36" t="str">
            <v>2006</v>
          </cell>
          <cell r="C36" t="str">
            <v>04</v>
          </cell>
          <cell r="D36" t="str">
            <v>711</v>
          </cell>
          <cell r="E36" t="str">
            <v>595</v>
          </cell>
          <cell r="F36" t="str">
            <v>9999</v>
          </cell>
          <cell r="G36" t="str">
            <v>1</v>
          </cell>
          <cell r="H36">
            <v>65.13</v>
          </cell>
          <cell r="I36">
            <v>12</v>
          </cell>
          <cell r="J36">
            <v>5.4274999999999993</v>
          </cell>
        </row>
        <row r="37">
          <cell r="A37">
            <v>716595</v>
          </cell>
          <cell r="B37" t="str">
            <v>2006</v>
          </cell>
          <cell r="C37" t="str">
            <v>04</v>
          </cell>
          <cell r="D37" t="str">
            <v>716</v>
          </cell>
          <cell r="E37" t="str">
            <v>595</v>
          </cell>
          <cell r="F37" t="str">
            <v>9999</v>
          </cell>
          <cell r="G37" t="str">
            <v>1</v>
          </cell>
          <cell r="H37">
            <v>35.159999999999997</v>
          </cell>
          <cell r="I37">
            <v>14</v>
          </cell>
          <cell r="J37">
            <v>2.5114285714285711</v>
          </cell>
        </row>
        <row r="38">
          <cell r="A38">
            <v>748595</v>
          </cell>
          <cell r="B38" t="str">
            <v>2006</v>
          </cell>
          <cell r="C38" t="str">
            <v>04</v>
          </cell>
          <cell r="D38" t="str">
            <v>748</v>
          </cell>
          <cell r="E38" t="str">
            <v>595</v>
          </cell>
          <cell r="F38" t="str">
            <v>9999</v>
          </cell>
          <cell r="G38" t="str">
            <v>1</v>
          </cell>
          <cell r="H38">
            <v>69.84</v>
          </cell>
          <cell r="I38">
            <v>12</v>
          </cell>
          <cell r="J38">
            <v>5.82</v>
          </cell>
        </row>
        <row r="39">
          <cell r="A39">
            <v>777595</v>
          </cell>
          <cell r="B39" t="str">
            <v>2006</v>
          </cell>
          <cell r="C39" t="str">
            <v>04</v>
          </cell>
          <cell r="D39" t="str">
            <v>777</v>
          </cell>
          <cell r="E39" t="str">
            <v>595</v>
          </cell>
          <cell r="F39" t="str">
            <v>9999</v>
          </cell>
          <cell r="G39" t="str">
            <v>1</v>
          </cell>
          <cell r="H39">
            <v>4.9000000000000004</v>
          </cell>
          <cell r="I39">
            <v>1</v>
          </cell>
          <cell r="J39">
            <v>4.9000000000000004</v>
          </cell>
        </row>
        <row r="40">
          <cell r="A40">
            <v>810595</v>
          </cell>
          <cell r="B40" t="str">
            <v>2006</v>
          </cell>
          <cell r="C40" t="str">
            <v>04</v>
          </cell>
          <cell r="D40" t="str">
            <v>810</v>
          </cell>
          <cell r="E40" t="str">
            <v>595</v>
          </cell>
          <cell r="F40" t="str">
            <v>9999</v>
          </cell>
          <cell r="G40" t="str">
            <v>1</v>
          </cell>
          <cell r="H40">
            <v>165.27</v>
          </cell>
          <cell r="I40">
            <v>32</v>
          </cell>
          <cell r="J40">
            <v>5.1646875000000003</v>
          </cell>
        </row>
        <row r="41">
          <cell r="A41">
            <v>820595</v>
          </cell>
          <cell r="B41" t="str">
            <v>2006</v>
          </cell>
          <cell r="C41" t="str">
            <v>04</v>
          </cell>
          <cell r="D41" t="str">
            <v>820</v>
          </cell>
          <cell r="E41" t="str">
            <v>595</v>
          </cell>
          <cell r="F41" t="str">
            <v>9999</v>
          </cell>
          <cell r="G41" t="str">
            <v>1</v>
          </cell>
          <cell r="H41">
            <v>57.9</v>
          </cell>
          <cell r="I41">
            <v>11</v>
          </cell>
          <cell r="J41">
            <v>5.2636363636363637</v>
          </cell>
        </row>
        <row r="42">
          <cell r="A42">
            <v>592596</v>
          </cell>
          <cell r="B42" t="str">
            <v>2006</v>
          </cell>
          <cell r="C42" t="str">
            <v>04</v>
          </cell>
          <cell r="D42" t="str">
            <v>592</v>
          </cell>
          <cell r="E42" t="str">
            <v>596</v>
          </cell>
          <cell r="F42" t="str">
            <v>9999</v>
          </cell>
          <cell r="G42" t="str">
            <v>1</v>
          </cell>
          <cell r="H42">
            <v>24.23</v>
          </cell>
          <cell r="I42">
            <v>6</v>
          </cell>
          <cell r="J42">
            <v>4.0383333333333331</v>
          </cell>
        </row>
        <row r="43">
          <cell r="A43">
            <v>610596</v>
          </cell>
          <cell r="B43" t="str">
            <v>2006</v>
          </cell>
          <cell r="C43" t="str">
            <v>04</v>
          </cell>
          <cell r="D43" t="str">
            <v>610</v>
          </cell>
          <cell r="E43" t="str">
            <v>596</v>
          </cell>
          <cell r="F43" t="str">
            <v>9999</v>
          </cell>
          <cell r="G43" t="str">
            <v>1</v>
          </cell>
          <cell r="H43">
            <v>205.03</v>
          </cell>
          <cell r="I43">
            <v>36</v>
          </cell>
          <cell r="J43">
            <v>5.6952777777777781</v>
          </cell>
        </row>
        <row r="44">
          <cell r="A44">
            <v>620596</v>
          </cell>
          <cell r="B44" t="str">
            <v>2006</v>
          </cell>
          <cell r="C44" t="str">
            <v>04</v>
          </cell>
          <cell r="D44" t="str">
            <v>620</v>
          </cell>
          <cell r="E44" t="str">
            <v>596</v>
          </cell>
          <cell r="F44" t="str">
            <v>9999</v>
          </cell>
          <cell r="G44" t="str">
            <v>1</v>
          </cell>
          <cell r="H44">
            <v>21.21</v>
          </cell>
          <cell r="I44">
            <v>4</v>
          </cell>
          <cell r="J44">
            <v>5.3025000000000002</v>
          </cell>
        </row>
        <row r="45">
          <cell r="A45">
            <v>706596</v>
          </cell>
          <cell r="B45" t="str">
            <v>2006</v>
          </cell>
          <cell r="C45" t="str">
            <v>04</v>
          </cell>
          <cell r="D45" t="str">
            <v>706</v>
          </cell>
          <cell r="E45" t="str">
            <v>596</v>
          </cell>
          <cell r="F45" t="str">
            <v>9999</v>
          </cell>
          <cell r="G45" t="str">
            <v>1</v>
          </cell>
          <cell r="H45">
            <v>102.5</v>
          </cell>
          <cell r="I45">
            <v>20</v>
          </cell>
          <cell r="J45">
            <v>5.125</v>
          </cell>
        </row>
        <row r="46">
          <cell r="A46">
            <v>592885</v>
          </cell>
          <cell r="B46" t="str">
            <v>2006</v>
          </cell>
          <cell r="C46" t="str">
            <v>04</v>
          </cell>
          <cell r="D46" t="str">
            <v>592</v>
          </cell>
          <cell r="E46" t="str">
            <v>885</v>
          </cell>
          <cell r="F46" t="str">
            <v>9999</v>
          </cell>
          <cell r="G46" t="str">
            <v>1</v>
          </cell>
          <cell r="H46">
            <v>7.57</v>
          </cell>
          <cell r="I46">
            <v>2</v>
          </cell>
          <cell r="J46">
            <v>3.7850000000000001</v>
          </cell>
        </row>
        <row r="47">
          <cell r="A47">
            <v>594885</v>
          </cell>
          <cell r="B47" t="str">
            <v>2006</v>
          </cell>
          <cell r="C47" t="str">
            <v>04</v>
          </cell>
          <cell r="D47" t="str">
            <v>594</v>
          </cell>
          <cell r="E47" t="str">
            <v>885</v>
          </cell>
          <cell r="F47" t="str">
            <v>9999</v>
          </cell>
          <cell r="G47" t="str">
            <v>1</v>
          </cell>
          <cell r="H47">
            <v>60.12</v>
          </cell>
          <cell r="I47">
            <v>11</v>
          </cell>
          <cell r="J47">
            <v>5.4654545454545449</v>
          </cell>
        </row>
        <row r="48">
          <cell r="A48">
            <v>610885</v>
          </cell>
          <cell r="B48" t="str">
            <v>2006</v>
          </cell>
          <cell r="C48" t="str">
            <v>04</v>
          </cell>
          <cell r="D48" t="str">
            <v>610</v>
          </cell>
          <cell r="E48" t="str">
            <v>885</v>
          </cell>
          <cell r="F48" t="str">
            <v>9999</v>
          </cell>
          <cell r="G48" t="str">
            <v>1</v>
          </cell>
          <cell r="H48">
            <v>48.09</v>
          </cell>
          <cell r="I48">
            <v>9</v>
          </cell>
          <cell r="J48">
            <v>5.3433333333333337</v>
          </cell>
        </row>
        <row r="49">
          <cell r="A49">
            <v>620885</v>
          </cell>
          <cell r="B49" t="str">
            <v>2006</v>
          </cell>
          <cell r="C49" t="str">
            <v>04</v>
          </cell>
          <cell r="D49" t="str">
            <v>620</v>
          </cell>
          <cell r="E49" t="str">
            <v>885</v>
          </cell>
          <cell r="F49" t="str">
            <v>9999</v>
          </cell>
          <cell r="G49" t="str">
            <v>1</v>
          </cell>
          <cell r="H49">
            <v>234.66</v>
          </cell>
          <cell r="I49">
            <v>44</v>
          </cell>
          <cell r="J49">
            <v>5.333181818181818</v>
          </cell>
        </row>
        <row r="50">
          <cell r="A50">
            <v>630885</v>
          </cell>
          <cell r="B50" t="str">
            <v>2006</v>
          </cell>
          <cell r="C50" t="str">
            <v>04</v>
          </cell>
          <cell r="D50" t="str">
            <v>630</v>
          </cell>
          <cell r="E50" t="str">
            <v>885</v>
          </cell>
          <cell r="F50" t="str">
            <v>9999</v>
          </cell>
          <cell r="G50" t="str">
            <v>1</v>
          </cell>
          <cell r="H50">
            <v>495.02</v>
          </cell>
          <cell r="I50">
            <v>96</v>
          </cell>
          <cell r="J50">
            <v>5.1564583333333331</v>
          </cell>
        </row>
        <row r="51">
          <cell r="A51">
            <v>650885</v>
          </cell>
          <cell r="B51" t="str">
            <v>2006</v>
          </cell>
          <cell r="C51" t="str">
            <v>04</v>
          </cell>
          <cell r="D51" t="str">
            <v>650</v>
          </cell>
          <cell r="E51" t="str">
            <v>885</v>
          </cell>
          <cell r="F51" t="str">
            <v>9999</v>
          </cell>
          <cell r="G51" t="str">
            <v>1</v>
          </cell>
          <cell r="H51">
            <v>175.27</v>
          </cell>
          <cell r="I51">
            <v>31</v>
          </cell>
          <cell r="J51">
            <v>5.6538709677419359</v>
          </cell>
        </row>
        <row r="52">
          <cell r="A52">
            <v>706885</v>
          </cell>
          <cell r="B52" t="str">
            <v>2006</v>
          </cell>
          <cell r="C52" t="str">
            <v>04</v>
          </cell>
          <cell r="D52" t="str">
            <v>706</v>
          </cell>
          <cell r="E52" t="str">
            <v>885</v>
          </cell>
          <cell r="F52" t="str">
            <v>9999</v>
          </cell>
          <cell r="G52" t="str">
            <v>1</v>
          </cell>
          <cell r="H52">
            <v>29.4</v>
          </cell>
          <cell r="I52">
            <v>6</v>
          </cell>
          <cell r="J52">
            <v>4.8999999999999995</v>
          </cell>
        </row>
        <row r="53">
          <cell r="A53">
            <v>748885</v>
          </cell>
          <cell r="B53" t="str">
            <v>2006</v>
          </cell>
          <cell r="C53" t="str">
            <v>04</v>
          </cell>
          <cell r="D53" t="str">
            <v>748</v>
          </cell>
          <cell r="E53" t="str">
            <v>885</v>
          </cell>
          <cell r="F53" t="str">
            <v>9999</v>
          </cell>
          <cell r="G53" t="str">
            <v>1</v>
          </cell>
          <cell r="H53">
            <v>46.56</v>
          </cell>
          <cell r="I53">
            <v>8</v>
          </cell>
          <cell r="J53">
            <v>5.82</v>
          </cell>
        </row>
        <row r="54">
          <cell r="A54">
            <v>777885</v>
          </cell>
          <cell r="B54" t="str">
            <v>2006</v>
          </cell>
          <cell r="C54" t="str">
            <v>04</v>
          </cell>
          <cell r="D54" t="str">
            <v>777</v>
          </cell>
          <cell r="E54" t="str">
            <v>885</v>
          </cell>
          <cell r="F54" t="str">
            <v>9999</v>
          </cell>
          <cell r="G54" t="str">
            <v>1</v>
          </cell>
          <cell r="H54">
            <v>19.600000000000001</v>
          </cell>
          <cell r="I54">
            <v>4</v>
          </cell>
          <cell r="J54">
            <v>4.9000000000000004</v>
          </cell>
        </row>
        <row r="55">
          <cell r="A55">
            <v>810885</v>
          </cell>
          <cell r="B55" t="str">
            <v>2006</v>
          </cell>
          <cell r="C55" t="str">
            <v>04</v>
          </cell>
          <cell r="D55" t="str">
            <v>810</v>
          </cell>
          <cell r="E55" t="str">
            <v>885</v>
          </cell>
          <cell r="F55" t="str">
            <v>9999</v>
          </cell>
          <cell r="G55" t="str">
            <v>1</v>
          </cell>
          <cell r="H55">
            <v>421.45</v>
          </cell>
          <cell r="I55">
            <v>81</v>
          </cell>
          <cell r="J55">
            <v>5.2030864197530864</v>
          </cell>
        </row>
        <row r="56">
          <cell r="A56">
            <v>820885</v>
          </cell>
          <cell r="B56" t="str">
            <v>2006</v>
          </cell>
          <cell r="C56" t="str">
            <v>04</v>
          </cell>
          <cell r="D56" t="str">
            <v>820</v>
          </cell>
          <cell r="E56" t="str">
            <v>885</v>
          </cell>
          <cell r="F56" t="str">
            <v>9999</v>
          </cell>
          <cell r="G56" t="str">
            <v>1</v>
          </cell>
          <cell r="H56">
            <v>208.87</v>
          </cell>
          <cell r="I56">
            <v>41</v>
          </cell>
          <cell r="J56">
            <v>5.0943902439024393</v>
          </cell>
        </row>
      </sheetData>
      <sheetData sheetId="5" refreshError="1">
        <row r="1">
          <cell r="B1" t="str">
            <v>年</v>
          </cell>
          <cell r="C1" t="str">
            <v>月</v>
          </cell>
          <cell r="D1" t="str">
            <v>出荷</v>
          </cell>
          <cell r="E1" t="str">
            <v>入荷</v>
          </cell>
          <cell r="F1" t="str">
            <v>運送</v>
          </cell>
          <cell r="G1" t="str">
            <v>JR</v>
          </cell>
          <cell r="H1" t="str">
            <v>合計重量</v>
          </cell>
          <cell r="I1" t="str">
            <v>合計台数</v>
          </cell>
          <cell r="J1" t="str">
            <v>積載ｔ</v>
          </cell>
        </row>
        <row r="2">
          <cell r="A2">
            <v>591582</v>
          </cell>
          <cell r="B2" t="str">
            <v>2006</v>
          </cell>
          <cell r="C2" t="str">
            <v>05</v>
          </cell>
          <cell r="D2" t="str">
            <v>591</v>
          </cell>
          <cell r="E2" t="str">
            <v>582</v>
          </cell>
          <cell r="F2" t="str">
            <v>9999</v>
          </cell>
          <cell r="G2" t="str">
            <v>1</v>
          </cell>
          <cell r="H2">
            <v>3.81</v>
          </cell>
          <cell r="I2">
            <v>1</v>
          </cell>
          <cell r="J2">
            <v>3.81</v>
          </cell>
        </row>
        <row r="3">
          <cell r="A3">
            <v>592582</v>
          </cell>
          <cell r="B3" t="str">
            <v>2006</v>
          </cell>
          <cell r="C3" t="str">
            <v>05</v>
          </cell>
          <cell r="D3" t="str">
            <v>592</v>
          </cell>
          <cell r="E3" t="str">
            <v>582</v>
          </cell>
          <cell r="F3" t="str">
            <v>9999</v>
          </cell>
          <cell r="G3" t="str">
            <v>1</v>
          </cell>
          <cell r="H3">
            <v>8.1999999999999993</v>
          </cell>
          <cell r="I3">
            <v>2</v>
          </cell>
          <cell r="J3">
            <v>4.0999999999999996</v>
          </cell>
        </row>
        <row r="4">
          <cell r="A4">
            <v>594582</v>
          </cell>
          <cell r="B4" t="str">
            <v>2006</v>
          </cell>
          <cell r="C4" t="str">
            <v>05</v>
          </cell>
          <cell r="D4" t="str">
            <v>594</v>
          </cell>
          <cell r="E4" t="str">
            <v>582</v>
          </cell>
          <cell r="F4" t="str">
            <v>9999</v>
          </cell>
          <cell r="G4" t="str">
            <v>1</v>
          </cell>
          <cell r="H4">
            <v>66.3</v>
          </cell>
          <cell r="I4">
            <v>12</v>
          </cell>
          <cell r="J4">
            <v>5.5249999999999995</v>
          </cell>
        </row>
        <row r="5">
          <cell r="A5">
            <v>610582</v>
          </cell>
          <cell r="B5" t="str">
            <v>2006</v>
          </cell>
          <cell r="C5" t="str">
            <v>05</v>
          </cell>
          <cell r="D5" t="str">
            <v>610</v>
          </cell>
          <cell r="E5" t="str">
            <v>582</v>
          </cell>
          <cell r="F5" t="str">
            <v>9999</v>
          </cell>
          <cell r="G5" t="str">
            <v>1</v>
          </cell>
          <cell r="H5">
            <v>28.19</v>
          </cell>
          <cell r="I5">
            <v>5</v>
          </cell>
          <cell r="J5">
            <v>5.6379999999999999</v>
          </cell>
        </row>
        <row r="6">
          <cell r="A6">
            <v>620582</v>
          </cell>
          <cell r="B6" t="str">
            <v>2006</v>
          </cell>
          <cell r="C6" t="str">
            <v>05</v>
          </cell>
          <cell r="D6" t="str">
            <v>620</v>
          </cell>
          <cell r="E6" t="str">
            <v>582</v>
          </cell>
          <cell r="F6" t="str">
            <v>9999</v>
          </cell>
          <cell r="G6" t="str">
            <v>1</v>
          </cell>
          <cell r="H6">
            <v>285.55</v>
          </cell>
          <cell r="I6">
            <v>53</v>
          </cell>
          <cell r="J6">
            <v>5.3877358490566039</v>
          </cell>
        </row>
        <row r="7">
          <cell r="A7">
            <v>630582</v>
          </cell>
          <cell r="B7" t="str">
            <v>2006</v>
          </cell>
          <cell r="C7" t="str">
            <v>05</v>
          </cell>
          <cell r="D7" t="str">
            <v>630</v>
          </cell>
          <cell r="E7" t="str">
            <v>582</v>
          </cell>
          <cell r="F7" t="str">
            <v>9999</v>
          </cell>
          <cell r="G7" t="str">
            <v>1</v>
          </cell>
          <cell r="H7">
            <v>39.61</v>
          </cell>
          <cell r="I7">
            <v>8</v>
          </cell>
          <cell r="J7">
            <v>4.9512499999999999</v>
          </cell>
        </row>
        <row r="8">
          <cell r="A8">
            <v>650582</v>
          </cell>
          <cell r="B8" t="str">
            <v>2006</v>
          </cell>
          <cell r="C8" t="str">
            <v>05</v>
          </cell>
          <cell r="D8" t="str">
            <v>650</v>
          </cell>
          <cell r="E8" t="str">
            <v>582</v>
          </cell>
          <cell r="F8" t="str">
            <v>9999</v>
          </cell>
          <cell r="G8" t="str">
            <v>1</v>
          </cell>
          <cell r="H8">
            <v>166.57</v>
          </cell>
          <cell r="I8">
            <v>29</v>
          </cell>
          <cell r="J8">
            <v>5.7437931034482759</v>
          </cell>
        </row>
        <row r="9">
          <cell r="A9">
            <v>706582</v>
          </cell>
          <cell r="B9" t="str">
            <v>2006</v>
          </cell>
          <cell r="C9" t="str">
            <v>05</v>
          </cell>
          <cell r="D9" t="str">
            <v>706</v>
          </cell>
          <cell r="E9" t="str">
            <v>582</v>
          </cell>
          <cell r="F9" t="str">
            <v>9999</v>
          </cell>
          <cell r="G9" t="str">
            <v>1</v>
          </cell>
          <cell r="H9">
            <v>24.71</v>
          </cell>
          <cell r="I9">
            <v>5</v>
          </cell>
          <cell r="J9">
            <v>4.9420000000000002</v>
          </cell>
        </row>
        <row r="10">
          <cell r="A10">
            <v>810582</v>
          </cell>
          <cell r="B10" t="str">
            <v>2006</v>
          </cell>
          <cell r="C10" t="str">
            <v>05</v>
          </cell>
          <cell r="D10" t="str">
            <v>810</v>
          </cell>
          <cell r="E10" t="str">
            <v>582</v>
          </cell>
          <cell r="F10" t="str">
            <v>9999</v>
          </cell>
          <cell r="G10" t="str">
            <v>1</v>
          </cell>
          <cell r="H10">
            <v>15.69</v>
          </cell>
          <cell r="I10">
            <v>3</v>
          </cell>
          <cell r="J10">
            <v>5.2299999999999995</v>
          </cell>
        </row>
        <row r="11">
          <cell r="A11">
            <v>820582</v>
          </cell>
          <cell r="B11" t="str">
            <v>2006</v>
          </cell>
          <cell r="C11" t="str">
            <v>05</v>
          </cell>
          <cell r="D11" t="str">
            <v>820</v>
          </cell>
          <cell r="E11" t="str">
            <v>582</v>
          </cell>
          <cell r="F11" t="str">
            <v>9999</v>
          </cell>
          <cell r="G11" t="str">
            <v>1</v>
          </cell>
          <cell r="H11">
            <v>20.83</v>
          </cell>
          <cell r="I11">
            <v>4</v>
          </cell>
          <cell r="J11">
            <v>5.2074999999999996</v>
          </cell>
        </row>
        <row r="12">
          <cell r="A12">
            <v>594591</v>
          </cell>
          <cell r="B12" t="str">
            <v>2006</v>
          </cell>
          <cell r="C12" t="str">
            <v>05</v>
          </cell>
          <cell r="D12" t="str">
            <v>594</v>
          </cell>
          <cell r="E12" t="str">
            <v>591</v>
          </cell>
          <cell r="F12" t="str">
            <v>9999</v>
          </cell>
          <cell r="G12" t="str">
            <v>1</v>
          </cell>
          <cell r="H12">
            <v>48.82</v>
          </cell>
          <cell r="I12">
            <v>10</v>
          </cell>
          <cell r="J12">
            <v>4.8819999999999997</v>
          </cell>
        </row>
        <row r="13">
          <cell r="A13">
            <v>595591</v>
          </cell>
          <cell r="B13" t="str">
            <v>2006</v>
          </cell>
          <cell r="C13" t="str">
            <v>05</v>
          </cell>
          <cell r="D13" t="str">
            <v>595</v>
          </cell>
          <cell r="E13" t="str">
            <v>591</v>
          </cell>
          <cell r="F13" t="str">
            <v>9999</v>
          </cell>
          <cell r="G13" t="str">
            <v>1</v>
          </cell>
          <cell r="H13">
            <v>5.0199999999999996</v>
          </cell>
          <cell r="I13">
            <v>1</v>
          </cell>
          <cell r="J13">
            <v>5.0199999999999996</v>
          </cell>
        </row>
        <row r="14">
          <cell r="A14">
            <v>596591</v>
          </cell>
          <cell r="B14" t="str">
            <v>2006</v>
          </cell>
          <cell r="C14" t="str">
            <v>05</v>
          </cell>
          <cell r="D14" t="str">
            <v>596</v>
          </cell>
          <cell r="E14" t="str">
            <v>591</v>
          </cell>
          <cell r="F14" t="str">
            <v>9999</v>
          </cell>
          <cell r="G14" t="str">
            <v>1</v>
          </cell>
          <cell r="H14">
            <v>4.8899999999999997</v>
          </cell>
          <cell r="I14">
            <v>1</v>
          </cell>
          <cell r="J14">
            <v>4.8899999999999997</v>
          </cell>
        </row>
        <row r="15">
          <cell r="A15">
            <v>706591</v>
          </cell>
          <cell r="B15" t="str">
            <v>2006</v>
          </cell>
          <cell r="C15" t="str">
            <v>05</v>
          </cell>
          <cell r="D15" t="str">
            <v>706</v>
          </cell>
          <cell r="E15" t="str">
            <v>591</v>
          </cell>
          <cell r="F15" t="str">
            <v>9999</v>
          </cell>
          <cell r="G15" t="str">
            <v>1</v>
          </cell>
          <cell r="H15">
            <v>46.66</v>
          </cell>
          <cell r="I15">
            <v>9</v>
          </cell>
          <cell r="J15">
            <v>5.184444444444444</v>
          </cell>
        </row>
        <row r="16">
          <cell r="A16">
            <v>711591</v>
          </cell>
          <cell r="B16" t="str">
            <v>2006</v>
          </cell>
          <cell r="C16" t="str">
            <v>05</v>
          </cell>
          <cell r="D16" t="str">
            <v>711</v>
          </cell>
          <cell r="E16" t="str">
            <v>591</v>
          </cell>
          <cell r="F16" t="str">
            <v>9999</v>
          </cell>
          <cell r="G16" t="str">
            <v>1</v>
          </cell>
          <cell r="H16">
            <v>10.75</v>
          </cell>
          <cell r="I16">
            <v>2</v>
          </cell>
          <cell r="J16">
            <v>5.375</v>
          </cell>
        </row>
        <row r="17">
          <cell r="A17">
            <v>716591</v>
          </cell>
          <cell r="B17" t="str">
            <v>2006</v>
          </cell>
          <cell r="C17" t="str">
            <v>05</v>
          </cell>
          <cell r="D17" t="str">
            <v>716</v>
          </cell>
          <cell r="E17" t="str">
            <v>591</v>
          </cell>
          <cell r="F17" t="str">
            <v>9999</v>
          </cell>
          <cell r="G17" t="str">
            <v>1</v>
          </cell>
          <cell r="H17">
            <v>19.38</v>
          </cell>
          <cell r="I17">
            <v>8</v>
          </cell>
          <cell r="J17">
            <v>2.4224999999999999</v>
          </cell>
        </row>
        <row r="18">
          <cell r="A18">
            <v>748591</v>
          </cell>
          <cell r="B18" t="str">
            <v>2006</v>
          </cell>
          <cell r="C18" t="str">
            <v>05</v>
          </cell>
          <cell r="D18" t="str">
            <v>748</v>
          </cell>
          <cell r="E18" t="str">
            <v>591</v>
          </cell>
          <cell r="F18" t="str">
            <v>9999</v>
          </cell>
          <cell r="G18" t="str">
            <v>1</v>
          </cell>
          <cell r="H18">
            <v>64.02</v>
          </cell>
          <cell r="I18">
            <v>11</v>
          </cell>
          <cell r="J18">
            <v>5.8199999999999994</v>
          </cell>
        </row>
        <row r="19">
          <cell r="A19">
            <v>810591</v>
          </cell>
          <cell r="B19" t="str">
            <v>2006</v>
          </cell>
          <cell r="C19" t="str">
            <v>05</v>
          </cell>
          <cell r="D19" t="str">
            <v>810</v>
          </cell>
          <cell r="E19" t="str">
            <v>591</v>
          </cell>
          <cell r="F19" t="str">
            <v>9999</v>
          </cell>
          <cell r="G19" t="str">
            <v>1</v>
          </cell>
          <cell r="H19">
            <v>506.96</v>
          </cell>
          <cell r="I19">
            <v>99</v>
          </cell>
          <cell r="J19">
            <v>5.1208080808080805</v>
          </cell>
        </row>
        <row r="20">
          <cell r="A20">
            <v>594592</v>
          </cell>
          <cell r="B20" t="str">
            <v>2006</v>
          </cell>
          <cell r="C20" t="str">
            <v>05</v>
          </cell>
          <cell r="D20" t="str">
            <v>594</v>
          </cell>
          <cell r="E20" t="str">
            <v>592</v>
          </cell>
          <cell r="F20" t="str">
            <v>9999</v>
          </cell>
          <cell r="G20" t="str">
            <v>1</v>
          </cell>
          <cell r="H20">
            <v>68.680000000000007</v>
          </cell>
          <cell r="I20">
            <v>14</v>
          </cell>
          <cell r="J20">
            <v>4.9057142857142866</v>
          </cell>
        </row>
        <row r="21">
          <cell r="A21">
            <v>595592</v>
          </cell>
          <cell r="B21" t="str">
            <v>2006</v>
          </cell>
          <cell r="C21" t="str">
            <v>05</v>
          </cell>
          <cell r="D21" t="str">
            <v>595</v>
          </cell>
          <cell r="E21" t="str">
            <v>592</v>
          </cell>
          <cell r="F21" t="str">
            <v>9999</v>
          </cell>
          <cell r="G21" t="str">
            <v>1</v>
          </cell>
          <cell r="H21">
            <v>4.67</v>
          </cell>
          <cell r="I21">
            <v>1</v>
          </cell>
          <cell r="J21">
            <v>4.67</v>
          </cell>
        </row>
        <row r="22">
          <cell r="A22">
            <v>596592</v>
          </cell>
          <cell r="B22" t="str">
            <v>2006</v>
          </cell>
          <cell r="C22" t="str">
            <v>05</v>
          </cell>
          <cell r="D22" t="str">
            <v>596</v>
          </cell>
          <cell r="E22" t="str">
            <v>592</v>
          </cell>
          <cell r="F22" t="str">
            <v>9999</v>
          </cell>
          <cell r="G22" t="str">
            <v>1</v>
          </cell>
          <cell r="H22">
            <v>17.21</v>
          </cell>
          <cell r="I22">
            <v>4</v>
          </cell>
          <cell r="J22">
            <v>4.3025000000000002</v>
          </cell>
        </row>
        <row r="23">
          <cell r="A23">
            <v>620592</v>
          </cell>
          <cell r="B23" t="str">
            <v>2006</v>
          </cell>
          <cell r="C23" t="str">
            <v>05</v>
          </cell>
          <cell r="D23" t="str">
            <v>620</v>
          </cell>
          <cell r="E23" t="str">
            <v>592</v>
          </cell>
          <cell r="F23" t="str">
            <v>9999</v>
          </cell>
          <cell r="G23" t="str">
            <v>1</v>
          </cell>
          <cell r="H23">
            <v>52.27</v>
          </cell>
          <cell r="I23">
            <v>10</v>
          </cell>
          <cell r="J23">
            <v>5.2270000000000003</v>
          </cell>
        </row>
        <row r="24">
          <cell r="A24">
            <v>630592</v>
          </cell>
          <cell r="B24" t="str">
            <v>2006</v>
          </cell>
          <cell r="C24" t="str">
            <v>05</v>
          </cell>
          <cell r="D24" t="str">
            <v>630</v>
          </cell>
          <cell r="E24" t="str">
            <v>592</v>
          </cell>
          <cell r="F24" t="str">
            <v>9999</v>
          </cell>
          <cell r="G24" t="str">
            <v>1</v>
          </cell>
          <cell r="H24">
            <v>409.6</v>
          </cell>
          <cell r="I24">
            <v>81</v>
          </cell>
          <cell r="J24">
            <v>5.05679012345679</v>
          </cell>
        </row>
        <row r="25">
          <cell r="A25">
            <v>650592</v>
          </cell>
          <cell r="B25" t="str">
            <v>2006</v>
          </cell>
          <cell r="C25" t="str">
            <v>05</v>
          </cell>
          <cell r="D25" t="str">
            <v>650</v>
          </cell>
          <cell r="E25" t="str">
            <v>592</v>
          </cell>
          <cell r="F25" t="str">
            <v>9999</v>
          </cell>
          <cell r="G25" t="str">
            <v>1</v>
          </cell>
          <cell r="H25">
            <v>91.98</v>
          </cell>
          <cell r="I25">
            <v>16</v>
          </cell>
          <cell r="J25">
            <v>5.7487500000000002</v>
          </cell>
        </row>
        <row r="26">
          <cell r="A26">
            <v>711592</v>
          </cell>
          <cell r="B26" t="str">
            <v>2006</v>
          </cell>
          <cell r="C26" t="str">
            <v>05</v>
          </cell>
          <cell r="D26" t="str">
            <v>711</v>
          </cell>
          <cell r="E26" t="str">
            <v>592</v>
          </cell>
          <cell r="F26" t="str">
            <v>9999</v>
          </cell>
          <cell r="G26" t="str">
            <v>1</v>
          </cell>
          <cell r="H26">
            <v>16.170000000000002</v>
          </cell>
          <cell r="I26">
            <v>3</v>
          </cell>
          <cell r="J26">
            <v>5.3900000000000006</v>
          </cell>
        </row>
        <row r="27">
          <cell r="A27">
            <v>748592</v>
          </cell>
          <cell r="B27" t="str">
            <v>2006</v>
          </cell>
          <cell r="C27" t="str">
            <v>05</v>
          </cell>
          <cell r="D27" t="str">
            <v>748</v>
          </cell>
          <cell r="E27" t="str">
            <v>592</v>
          </cell>
          <cell r="F27" t="str">
            <v>9999</v>
          </cell>
          <cell r="G27" t="str">
            <v>1</v>
          </cell>
          <cell r="H27">
            <v>5.82</v>
          </cell>
          <cell r="I27">
            <v>1</v>
          </cell>
          <cell r="J27">
            <v>5.82</v>
          </cell>
        </row>
        <row r="28">
          <cell r="A28">
            <v>764592</v>
          </cell>
          <cell r="B28" t="str">
            <v>2006</v>
          </cell>
          <cell r="C28" t="str">
            <v>05</v>
          </cell>
          <cell r="D28" t="str">
            <v>764</v>
          </cell>
          <cell r="E28" t="str">
            <v>592</v>
          </cell>
          <cell r="F28" t="str">
            <v>9999</v>
          </cell>
          <cell r="G28" t="str">
            <v>1</v>
          </cell>
          <cell r="H28">
            <v>5.0599999999999996</v>
          </cell>
          <cell r="I28">
            <v>2</v>
          </cell>
          <cell r="J28">
            <v>2.5299999999999998</v>
          </cell>
        </row>
        <row r="29">
          <cell r="A29">
            <v>777592</v>
          </cell>
          <cell r="B29" t="str">
            <v>2006</v>
          </cell>
          <cell r="C29" t="str">
            <v>05</v>
          </cell>
          <cell r="D29" t="str">
            <v>777</v>
          </cell>
          <cell r="E29" t="str">
            <v>592</v>
          </cell>
          <cell r="F29" t="str">
            <v>9999</v>
          </cell>
          <cell r="G29" t="str">
            <v>1</v>
          </cell>
          <cell r="H29">
            <v>9.8000000000000007</v>
          </cell>
          <cell r="I29">
            <v>2</v>
          </cell>
          <cell r="J29">
            <v>4.9000000000000004</v>
          </cell>
        </row>
        <row r="30">
          <cell r="A30">
            <v>810592</v>
          </cell>
          <cell r="B30" t="str">
            <v>2006</v>
          </cell>
          <cell r="C30" t="str">
            <v>05</v>
          </cell>
          <cell r="D30" t="str">
            <v>810</v>
          </cell>
          <cell r="E30" t="str">
            <v>592</v>
          </cell>
          <cell r="F30" t="str">
            <v>9999</v>
          </cell>
          <cell r="G30" t="str">
            <v>1</v>
          </cell>
          <cell r="H30">
            <v>1410.38</v>
          </cell>
          <cell r="I30">
            <v>265</v>
          </cell>
          <cell r="J30">
            <v>5.3221886792452837</v>
          </cell>
        </row>
        <row r="31">
          <cell r="A31">
            <v>820592</v>
          </cell>
          <cell r="B31" t="str">
            <v>2006</v>
          </cell>
          <cell r="C31" t="str">
            <v>05</v>
          </cell>
          <cell r="D31" t="str">
            <v>820</v>
          </cell>
          <cell r="E31" t="str">
            <v>592</v>
          </cell>
          <cell r="F31" t="str">
            <v>9999</v>
          </cell>
          <cell r="G31" t="str">
            <v>1</v>
          </cell>
          <cell r="H31">
            <v>20.32</v>
          </cell>
          <cell r="I31">
            <v>4</v>
          </cell>
          <cell r="J31">
            <v>5.08</v>
          </cell>
        </row>
        <row r="32">
          <cell r="A32">
            <v>591593</v>
          </cell>
          <cell r="B32" t="str">
            <v>2006</v>
          </cell>
          <cell r="C32" t="str">
            <v>05</v>
          </cell>
          <cell r="D32" t="str">
            <v>591</v>
          </cell>
          <cell r="E32" t="str">
            <v>593</v>
          </cell>
          <cell r="F32" t="str">
            <v>9999</v>
          </cell>
          <cell r="G32" t="str">
            <v>1</v>
          </cell>
          <cell r="H32">
            <v>9.48</v>
          </cell>
          <cell r="I32">
            <v>2</v>
          </cell>
          <cell r="J32">
            <v>4.74</v>
          </cell>
        </row>
        <row r="33">
          <cell r="A33">
            <v>592593</v>
          </cell>
          <cell r="B33" t="str">
            <v>2006</v>
          </cell>
          <cell r="C33" t="str">
            <v>05</v>
          </cell>
          <cell r="D33" t="str">
            <v>592</v>
          </cell>
          <cell r="E33" t="str">
            <v>593</v>
          </cell>
          <cell r="F33" t="str">
            <v>9999</v>
          </cell>
          <cell r="G33" t="str">
            <v>1</v>
          </cell>
          <cell r="H33">
            <v>19.27</v>
          </cell>
          <cell r="I33">
            <v>4</v>
          </cell>
          <cell r="J33">
            <v>4.8174999999999999</v>
          </cell>
        </row>
        <row r="34">
          <cell r="A34">
            <v>610593</v>
          </cell>
          <cell r="B34" t="str">
            <v>2006</v>
          </cell>
          <cell r="C34" t="str">
            <v>05</v>
          </cell>
          <cell r="D34" t="str">
            <v>610</v>
          </cell>
          <cell r="E34" t="str">
            <v>593</v>
          </cell>
          <cell r="F34" t="str">
            <v>9999</v>
          </cell>
          <cell r="G34" t="str">
            <v>1</v>
          </cell>
          <cell r="H34">
            <v>100.83</v>
          </cell>
          <cell r="I34">
            <v>18</v>
          </cell>
          <cell r="J34">
            <v>5.6016666666666666</v>
          </cell>
        </row>
        <row r="35">
          <cell r="A35">
            <v>620593</v>
          </cell>
          <cell r="B35" t="str">
            <v>2006</v>
          </cell>
          <cell r="C35" t="str">
            <v>05</v>
          </cell>
          <cell r="D35" t="str">
            <v>620</v>
          </cell>
          <cell r="E35" t="str">
            <v>593</v>
          </cell>
          <cell r="F35" t="str">
            <v>9999</v>
          </cell>
          <cell r="G35" t="str">
            <v>1</v>
          </cell>
          <cell r="H35">
            <v>54.7</v>
          </cell>
          <cell r="I35">
            <v>10</v>
          </cell>
          <cell r="J35">
            <v>5.4700000000000006</v>
          </cell>
        </row>
        <row r="36">
          <cell r="A36">
            <v>706593</v>
          </cell>
          <cell r="B36" t="str">
            <v>2006</v>
          </cell>
          <cell r="C36" t="str">
            <v>05</v>
          </cell>
          <cell r="D36" t="str">
            <v>706</v>
          </cell>
          <cell r="E36" t="str">
            <v>593</v>
          </cell>
          <cell r="F36" t="str">
            <v>9999</v>
          </cell>
          <cell r="G36" t="str">
            <v>1</v>
          </cell>
          <cell r="H36">
            <v>28.07</v>
          </cell>
          <cell r="I36">
            <v>5</v>
          </cell>
          <cell r="J36">
            <v>5.6139999999999999</v>
          </cell>
        </row>
        <row r="37">
          <cell r="A37">
            <v>592594</v>
          </cell>
          <cell r="B37" t="str">
            <v>2006</v>
          </cell>
          <cell r="C37" t="str">
            <v>05</v>
          </cell>
          <cell r="D37" t="str">
            <v>592</v>
          </cell>
          <cell r="E37" t="str">
            <v>594</v>
          </cell>
          <cell r="F37" t="str">
            <v>9999</v>
          </cell>
          <cell r="G37" t="str">
            <v>1</v>
          </cell>
          <cell r="H37">
            <v>19.57</v>
          </cell>
          <cell r="I37">
            <v>6</v>
          </cell>
          <cell r="J37">
            <v>3.2616666666666667</v>
          </cell>
        </row>
        <row r="38">
          <cell r="A38">
            <v>610594</v>
          </cell>
          <cell r="B38" t="str">
            <v>2006</v>
          </cell>
          <cell r="C38" t="str">
            <v>05</v>
          </cell>
          <cell r="D38" t="str">
            <v>610</v>
          </cell>
          <cell r="E38" t="str">
            <v>594</v>
          </cell>
          <cell r="F38" t="str">
            <v>9999</v>
          </cell>
          <cell r="G38" t="str">
            <v>1</v>
          </cell>
          <cell r="H38">
            <v>71.849999999999994</v>
          </cell>
          <cell r="I38">
            <v>13</v>
          </cell>
          <cell r="J38">
            <v>5.5269230769230768</v>
          </cell>
        </row>
        <row r="39">
          <cell r="A39">
            <v>706594</v>
          </cell>
          <cell r="B39" t="str">
            <v>2006</v>
          </cell>
          <cell r="C39" t="str">
            <v>05</v>
          </cell>
          <cell r="D39" t="str">
            <v>706</v>
          </cell>
          <cell r="E39" t="str">
            <v>594</v>
          </cell>
          <cell r="F39" t="str">
            <v>9999</v>
          </cell>
          <cell r="G39" t="str">
            <v>1</v>
          </cell>
          <cell r="H39">
            <v>82.27</v>
          </cell>
          <cell r="I39">
            <v>15</v>
          </cell>
          <cell r="J39">
            <v>5.4846666666666666</v>
          </cell>
        </row>
        <row r="40">
          <cell r="A40">
            <v>592595</v>
          </cell>
          <cell r="B40" t="str">
            <v>2006</v>
          </cell>
          <cell r="C40" t="str">
            <v>05</v>
          </cell>
          <cell r="D40" t="str">
            <v>592</v>
          </cell>
          <cell r="E40" t="str">
            <v>595</v>
          </cell>
          <cell r="F40" t="str">
            <v>9999</v>
          </cell>
          <cell r="G40" t="str">
            <v>1</v>
          </cell>
          <cell r="H40">
            <v>184.53</v>
          </cell>
          <cell r="I40">
            <v>35</v>
          </cell>
          <cell r="J40">
            <v>5.2722857142857142</v>
          </cell>
        </row>
        <row r="41">
          <cell r="A41">
            <v>594595</v>
          </cell>
          <cell r="B41" t="str">
            <v>2006</v>
          </cell>
          <cell r="C41" t="str">
            <v>05</v>
          </cell>
          <cell r="D41" t="str">
            <v>594</v>
          </cell>
          <cell r="E41" t="str">
            <v>595</v>
          </cell>
          <cell r="F41" t="str">
            <v>9999</v>
          </cell>
          <cell r="G41" t="str">
            <v>1</v>
          </cell>
          <cell r="H41">
            <v>5.4</v>
          </cell>
          <cell r="I41">
            <v>1</v>
          </cell>
          <cell r="J41">
            <v>5.4</v>
          </cell>
        </row>
        <row r="42">
          <cell r="A42">
            <v>596595</v>
          </cell>
          <cell r="B42" t="str">
            <v>2006</v>
          </cell>
          <cell r="C42" t="str">
            <v>05</v>
          </cell>
          <cell r="D42" t="str">
            <v>596</v>
          </cell>
          <cell r="E42" t="str">
            <v>595</v>
          </cell>
          <cell r="F42" t="str">
            <v>9999</v>
          </cell>
          <cell r="G42" t="str">
            <v>1</v>
          </cell>
          <cell r="H42">
            <v>13.89</v>
          </cell>
          <cell r="I42">
            <v>3</v>
          </cell>
          <cell r="J42">
            <v>4.63</v>
          </cell>
        </row>
        <row r="43">
          <cell r="A43">
            <v>610595</v>
          </cell>
          <cell r="B43" t="str">
            <v>2006</v>
          </cell>
          <cell r="C43" t="str">
            <v>05</v>
          </cell>
          <cell r="D43" t="str">
            <v>610</v>
          </cell>
          <cell r="E43" t="str">
            <v>595</v>
          </cell>
          <cell r="F43" t="str">
            <v>9999</v>
          </cell>
          <cell r="G43" t="str">
            <v>1</v>
          </cell>
          <cell r="H43">
            <v>272.47000000000003</v>
          </cell>
          <cell r="I43">
            <v>48</v>
          </cell>
          <cell r="J43">
            <v>5.6764583333333336</v>
          </cell>
        </row>
        <row r="44">
          <cell r="A44">
            <v>620595</v>
          </cell>
          <cell r="B44" t="str">
            <v>2006</v>
          </cell>
          <cell r="C44" t="str">
            <v>05</v>
          </cell>
          <cell r="D44" t="str">
            <v>620</v>
          </cell>
          <cell r="E44" t="str">
            <v>595</v>
          </cell>
          <cell r="F44" t="str">
            <v>9999</v>
          </cell>
          <cell r="G44" t="str">
            <v>1</v>
          </cell>
          <cell r="H44">
            <v>261.57</v>
          </cell>
          <cell r="I44">
            <v>49</v>
          </cell>
          <cell r="J44">
            <v>5.3381632653061226</v>
          </cell>
        </row>
        <row r="45">
          <cell r="A45">
            <v>630595</v>
          </cell>
          <cell r="B45" t="str">
            <v>2006</v>
          </cell>
          <cell r="C45" t="str">
            <v>05</v>
          </cell>
          <cell r="D45" t="str">
            <v>630</v>
          </cell>
          <cell r="E45" t="str">
            <v>595</v>
          </cell>
          <cell r="F45" t="str">
            <v>9999</v>
          </cell>
          <cell r="G45" t="str">
            <v>1</v>
          </cell>
          <cell r="H45">
            <v>648.39</v>
          </cell>
          <cell r="I45">
            <v>124</v>
          </cell>
          <cell r="J45">
            <v>5.2289516129032254</v>
          </cell>
        </row>
        <row r="46">
          <cell r="A46">
            <v>650595</v>
          </cell>
          <cell r="B46" t="str">
            <v>2006</v>
          </cell>
          <cell r="C46" t="str">
            <v>05</v>
          </cell>
          <cell r="D46" t="str">
            <v>650</v>
          </cell>
          <cell r="E46" t="str">
            <v>595</v>
          </cell>
          <cell r="F46" t="str">
            <v>9999</v>
          </cell>
          <cell r="G46" t="str">
            <v>1</v>
          </cell>
          <cell r="H46">
            <v>470.14</v>
          </cell>
          <cell r="I46">
            <v>81</v>
          </cell>
          <cell r="J46">
            <v>5.8041975308641973</v>
          </cell>
        </row>
        <row r="47">
          <cell r="A47">
            <v>711595</v>
          </cell>
          <cell r="B47" t="str">
            <v>2006</v>
          </cell>
          <cell r="C47" t="str">
            <v>05</v>
          </cell>
          <cell r="D47" t="str">
            <v>711</v>
          </cell>
          <cell r="E47" t="str">
            <v>595</v>
          </cell>
          <cell r="F47" t="str">
            <v>9999</v>
          </cell>
          <cell r="G47" t="str">
            <v>1</v>
          </cell>
          <cell r="H47">
            <v>32.770000000000003</v>
          </cell>
          <cell r="I47">
            <v>6</v>
          </cell>
          <cell r="J47">
            <v>5.4616666666666669</v>
          </cell>
        </row>
        <row r="48">
          <cell r="A48">
            <v>716595</v>
          </cell>
          <cell r="B48" t="str">
            <v>2006</v>
          </cell>
          <cell r="C48" t="str">
            <v>05</v>
          </cell>
          <cell r="D48" t="str">
            <v>716</v>
          </cell>
          <cell r="E48" t="str">
            <v>595</v>
          </cell>
          <cell r="F48" t="str">
            <v>9999</v>
          </cell>
          <cell r="G48" t="str">
            <v>1</v>
          </cell>
          <cell r="H48">
            <v>36.46</v>
          </cell>
          <cell r="I48">
            <v>15</v>
          </cell>
          <cell r="J48">
            <v>2.4306666666666668</v>
          </cell>
        </row>
        <row r="49">
          <cell r="A49">
            <v>748595</v>
          </cell>
          <cell r="B49" t="str">
            <v>2006</v>
          </cell>
          <cell r="C49" t="str">
            <v>05</v>
          </cell>
          <cell r="D49" t="str">
            <v>748</v>
          </cell>
          <cell r="E49" t="str">
            <v>595</v>
          </cell>
          <cell r="F49" t="str">
            <v>9999</v>
          </cell>
          <cell r="G49" t="str">
            <v>1</v>
          </cell>
          <cell r="H49">
            <v>52.38</v>
          </cell>
          <cell r="I49">
            <v>9</v>
          </cell>
          <cell r="J49">
            <v>5.82</v>
          </cell>
        </row>
        <row r="50">
          <cell r="A50">
            <v>810595</v>
          </cell>
          <cell r="B50" t="str">
            <v>2006</v>
          </cell>
          <cell r="C50" t="str">
            <v>05</v>
          </cell>
          <cell r="D50" t="str">
            <v>810</v>
          </cell>
          <cell r="E50" t="str">
            <v>595</v>
          </cell>
          <cell r="F50" t="str">
            <v>9999</v>
          </cell>
          <cell r="G50" t="str">
            <v>1</v>
          </cell>
          <cell r="H50">
            <v>211.85</v>
          </cell>
          <cell r="I50">
            <v>43</v>
          </cell>
          <cell r="J50">
            <v>4.9267441860465118</v>
          </cell>
        </row>
        <row r="51">
          <cell r="A51">
            <v>820595</v>
          </cell>
          <cell r="B51" t="str">
            <v>2006</v>
          </cell>
          <cell r="C51" t="str">
            <v>05</v>
          </cell>
          <cell r="D51" t="str">
            <v>820</v>
          </cell>
          <cell r="E51" t="str">
            <v>595</v>
          </cell>
          <cell r="F51" t="str">
            <v>9999</v>
          </cell>
          <cell r="G51" t="str">
            <v>1</v>
          </cell>
          <cell r="H51">
            <v>10.3</v>
          </cell>
          <cell r="I51">
            <v>2</v>
          </cell>
          <cell r="J51">
            <v>5.15</v>
          </cell>
        </row>
        <row r="52">
          <cell r="A52">
            <v>592596</v>
          </cell>
          <cell r="B52" t="str">
            <v>2006</v>
          </cell>
          <cell r="C52" t="str">
            <v>05</v>
          </cell>
          <cell r="D52" t="str">
            <v>592</v>
          </cell>
          <cell r="E52" t="str">
            <v>596</v>
          </cell>
          <cell r="F52" t="str">
            <v>9999</v>
          </cell>
          <cell r="G52" t="str">
            <v>1</v>
          </cell>
          <cell r="H52">
            <v>80.69</v>
          </cell>
          <cell r="I52">
            <v>19</v>
          </cell>
          <cell r="J52">
            <v>4.2468421052631582</v>
          </cell>
        </row>
        <row r="53">
          <cell r="A53">
            <v>610596</v>
          </cell>
          <cell r="B53" t="str">
            <v>2006</v>
          </cell>
          <cell r="C53" t="str">
            <v>05</v>
          </cell>
          <cell r="D53" t="str">
            <v>610</v>
          </cell>
          <cell r="E53" t="str">
            <v>596</v>
          </cell>
          <cell r="F53" t="str">
            <v>9999</v>
          </cell>
          <cell r="G53" t="str">
            <v>1</v>
          </cell>
          <cell r="H53">
            <v>136.21</v>
          </cell>
          <cell r="I53">
            <v>24</v>
          </cell>
          <cell r="J53">
            <v>5.675416666666667</v>
          </cell>
        </row>
        <row r="54">
          <cell r="A54">
            <v>706596</v>
          </cell>
          <cell r="B54" t="str">
            <v>2006</v>
          </cell>
          <cell r="C54" t="str">
            <v>05</v>
          </cell>
          <cell r="D54" t="str">
            <v>706</v>
          </cell>
          <cell r="E54" t="str">
            <v>596</v>
          </cell>
          <cell r="F54" t="str">
            <v>9999</v>
          </cell>
          <cell r="G54" t="str">
            <v>1</v>
          </cell>
          <cell r="H54">
            <v>32.049999999999997</v>
          </cell>
          <cell r="I54">
            <v>6</v>
          </cell>
          <cell r="J54">
            <v>5.3416666666666659</v>
          </cell>
        </row>
        <row r="55">
          <cell r="A55">
            <v>594885</v>
          </cell>
          <cell r="B55" t="str">
            <v>2006</v>
          </cell>
          <cell r="C55" t="str">
            <v>05</v>
          </cell>
          <cell r="D55" t="str">
            <v>594</v>
          </cell>
          <cell r="E55" t="str">
            <v>885</v>
          </cell>
          <cell r="F55" t="str">
            <v>9999</v>
          </cell>
          <cell r="G55" t="str">
            <v>1</v>
          </cell>
          <cell r="H55">
            <v>27.07</v>
          </cell>
          <cell r="I55">
            <v>5</v>
          </cell>
          <cell r="J55">
            <v>5.4139999999999997</v>
          </cell>
        </row>
        <row r="56">
          <cell r="A56">
            <v>610885</v>
          </cell>
          <cell r="B56" t="str">
            <v>2006</v>
          </cell>
          <cell r="C56" t="str">
            <v>05</v>
          </cell>
          <cell r="D56" t="str">
            <v>610</v>
          </cell>
          <cell r="E56" t="str">
            <v>885</v>
          </cell>
          <cell r="F56" t="str">
            <v>9999</v>
          </cell>
          <cell r="G56" t="str">
            <v>1</v>
          </cell>
          <cell r="H56">
            <v>29.07</v>
          </cell>
          <cell r="I56">
            <v>6</v>
          </cell>
          <cell r="J56">
            <v>4.8449999999999998</v>
          </cell>
        </row>
        <row r="57">
          <cell r="A57">
            <v>620885</v>
          </cell>
          <cell r="B57" t="str">
            <v>2006</v>
          </cell>
          <cell r="C57" t="str">
            <v>05</v>
          </cell>
          <cell r="D57" t="str">
            <v>620</v>
          </cell>
          <cell r="E57" t="str">
            <v>885</v>
          </cell>
          <cell r="F57" t="str">
            <v>9999</v>
          </cell>
          <cell r="G57" t="str">
            <v>1</v>
          </cell>
          <cell r="H57">
            <v>178.83</v>
          </cell>
          <cell r="I57">
            <v>33</v>
          </cell>
          <cell r="J57">
            <v>5.4190909090909098</v>
          </cell>
        </row>
        <row r="58">
          <cell r="A58">
            <v>630885</v>
          </cell>
          <cell r="B58" t="str">
            <v>2006</v>
          </cell>
          <cell r="C58" t="str">
            <v>05</v>
          </cell>
          <cell r="D58" t="str">
            <v>630</v>
          </cell>
          <cell r="E58" t="str">
            <v>885</v>
          </cell>
          <cell r="F58" t="str">
            <v>9999</v>
          </cell>
          <cell r="G58" t="str">
            <v>1</v>
          </cell>
          <cell r="H58">
            <v>389.96</v>
          </cell>
          <cell r="I58">
            <v>75</v>
          </cell>
          <cell r="J58">
            <v>5.199466666666666</v>
          </cell>
        </row>
        <row r="59">
          <cell r="A59">
            <v>650885</v>
          </cell>
          <cell r="B59" t="str">
            <v>2006</v>
          </cell>
          <cell r="C59" t="str">
            <v>05</v>
          </cell>
          <cell r="D59" t="str">
            <v>650</v>
          </cell>
          <cell r="E59" t="str">
            <v>885</v>
          </cell>
          <cell r="F59" t="str">
            <v>9999</v>
          </cell>
          <cell r="G59" t="str">
            <v>1</v>
          </cell>
          <cell r="H59">
            <v>194.28</v>
          </cell>
          <cell r="I59">
            <v>34</v>
          </cell>
          <cell r="J59">
            <v>5.7141176470588233</v>
          </cell>
        </row>
        <row r="60">
          <cell r="A60">
            <v>703885</v>
          </cell>
          <cell r="B60" t="str">
            <v>2006</v>
          </cell>
          <cell r="C60" t="str">
            <v>05</v>
          </cell>
          <cell r="D60" t="str">
            <v>703</v>
          </cell>
          <cell r="E60" t="str">
            <v>885</v>
          </cell>
          <cell r="F60" t="str">
            <v>9999</v>
          </cell>
          <cell r="G60" t="str">
            <v>1</v>
          </cell>
          <cell r="H60">
            <v>23.24</v>
          </cell>
          <cell r="I60">
            <v>4</v>
          </cell>
          <cell r="J60">
            <v>5.81</v>
          </cell>
        </row>
        <row r="61">
          <cell r="A61">
            <v>748885</v>
          </cell>
          <cell r="B61" t="str">
            <v>2006</v>
          </cell>
          <cell r="C61" t="str">
            <v>05</v>
          </cell>
          <cell r="D61" t="str">
            <v>748</v>
          </cell>
          <cell r="E61" t="str">
            <v>885</v>
          </cell>
          <cell r="F61" t="str">
            <v>9999</v>
          </cell>
          <cell r="G61" t="str">
            <v>1</v>
          </cell>
          <cell r="H61">
            <v>23.28</v>
          </cell>
          <cell r="I61">
            <v>4</v>
          </cell>
          <cell r="J61">
            <v>5.82</v>
          </cell>
        </row>
        <row r="62">
          <cell r="A62">
            <v>777885</v>
          </cell>
          <cell r="B62" t="str">
            <v>2006</v>
          </cell>
          <cell r="C62" t="str">
            <v>05</v>
          </cell>
          <cell r="D62" t="str">
            <v>777</v>
          </cell>
          <cell r="E62" t="str">
            <v>885</v>
          </cell>
          <cell r="F62" t="str">
            <v>9999</v>
          </cell>
          <cell r="G62" t="str">
            <v>1</v>
          </cell>
          <cell r="H62">
            <v>29.4</v>
          </cell>
          <cell r="I62">
            <v>6</v>
          </cell>
          <cell r="J62">
            <v>4.8999999999999995</v>
          </cell>
        </row>
        <row r="63">
          <cell r="A63">
            <v>810885</v>
          </cell>
          <cell r="B63" t="str">
            <v>2006</v>
          </cell>
          <cell r="C63" t="str">
            <v>05</v>
          </cell>
          <cell r="D63" t="str">
            <v>810</v>
          </cell>
          <cell r="E63" t="str">
            <v>885</v>
          </cell>
          <cell r="F63" t="str">
            <v>9999</v>
          </cell>
          <cell r="G63" t="str">
            <v>1</v>
          </cell>
          <cell r="H63">
            <v>403.47</v>
          </cell>
          <cell r="I63">
            <v>78</v>
          </cell>
          <cell r="J63">
            <v>5.1726923076923077</v>
          </cell>
        </row>
        <row r="64">
          <cell r="A64">
            <v>820885</v>
          </cell>
          <cell r="B64" t="str">
            <v>2006</v>
          </cell>
          <cell r="C64" t="str">
            <v>05</v>
          </cell>
          <cell r="D64" t="str">
            <v>820</v>
          </cell>
          <cell r="E64" t="str">
            <v>885</v>
          </cell>
          <cell r="F64" t="str">
            <v>9999</v>
          </cell>
          <cell r="G64" t="str">
            <v>1</v>
          </cell>
          <cell r="H64">
            <v>174.31</v>
          </cell>
          <cell r="I64">
            <v>34</v>
          </cell>
          <cell r="J64">
            <v>5.1267647058823531</v>
          </cell>
        </row>
      </sheetData>
      <sheetData sheetId="6" refreshError="1">
        <row r="1">
          <cell r="B1" t="str">
            <v>年</v>
          </cell>
          <cell r="C1" t="str">
            <v>月</v>
          </cell>
          <cell r="D1" t="str">
            <v>出荷</v>
          </cell>
          <cell r="E1" t="str">
            <v>入荷</v>
          </cell>
          <cell r="F1" t="str">
            <v>運送</v>
          </cell>
          <cell r="G1" t="str">
            <v>JR</v>
          </cell>
          <cell r="H1" t="str">
            <v>合計重量</v>
          </cell>
          <cell r="I1" t="str">
            <v>合計台数</v>
          </cell>
          <cell r="J1" t="str">
            <v>積載ｔ</v>
          </cell>
        </row>
        <row r="2">
          <cell r="A2">
            <v>592582</v>
          </cell>
          <cell r="B2" t="str">
            <v>2006</v>
          </cell>
          <cell r="C2" t="str">
            <v>06</v>
          </cell>
          <cell r="D2" t="str">
            <v>592</v>
          </cell>
          <cell r="E2" t="str">
            <v>582</v>
          </cell>
          <cell r="G2" t="str">
            <v>9999</v>
          </cell>
          <cell r="H2">
            <v>7.7</v>
          </cell>
          <cell r="I2">
            <v>2</v>
          </cell>
          <cell r="J2">
            <v>3.85</v>
          </cell>
        </row>
        <row r="3">
          <cell r="A3">
            <v>594582</v>
          </cell>
          <cell r="B3" t="str">
            <v>2006</v>
          </cell>
          <cell r="C3" t="str">
            <v>06</v>
          </cell>
          <cell r="D3" t="str">
            <v>594</v>
          </cell>
          <cell r="E3" t="str">
            <v>582</v>
          </cell>
          <cell r="G3" t="str">
            <v>9999</v>
          </cell>
          <cell r="H3">
            <v>16.66</v>
          </cell>
          <cell r="I3">
            <v>3</v>
          </cell>
          <cell r="J3">
            <v>5.5533333333333337</v>
          </cell>
        </row>
        <row r="4">
          <cell r="A4">
            <v>610582</v>
          </cell>
          <cell r="B4" t="str">
            <v>2006</v>
          </cell>
          <cell r="C4" t="str">
            <v>06</v>
          </cell>
          <cell r="D4" t="str">
            <v>610</v>
          </cell>
          <cell r="E4" t="str">
            <v>582</v>
          </cell>
          <cell r="G4" t="str">
            <v>9999</v>
          </cell>
          <cell r="H4">
            <v>28.08</v>
          </cell>
          <cell r="I4">
            <v>5</v>
          </cell>
          <cell r="J4">
            <v>5.6159999999999997</v>
          </cell>
        </row>
        <row r="5">
          <cell r="A5">
            <v>620582</v>
          </cell>
          <cell r="B5" t="str">
            <v>2006</v>
          </cell>
          <cell r="C5" t="str">
            <v>06</v>
          </cell>
          <cell r="D5" t="str">
            <v>620</v>
          </cell>
          <cell r="E5" t="str">
            <v>582</v>
          </cell>
          <cell r="G5" t="str">
            <v>9999</v>
          </cell>
          <cell r="H5">
            <v>293.43</v>
          </cell>
          <cell r="I5">
            <v>54</v>
          </cell>
          <cell r="J5">
            <v>5.4338888888888892</v>
          </cell>
        </row>
        <row r="6">
          <cell r="A6">
            <v>630582</v>
          </cell>
          <cell r="B6" t="str">
            <v>2006</v>
          </cell>
          <cell r="C6" t="str">
            <v>06</v>
          </cell>
          <cell r="D6" t="str">
            <v>630</v>
          </cell>
          <cell r="E6" t="str">
            <v>582</v>
          </cell>
          <cell r="G6" t="str">
            <v>9999</v>
          </cell>
          <cell r="H6">
            <v>75.31</v>
          </cell>
          <cell r="I6">
            <v>14</v>
          </cell>
          <cell r="J6">
            <v>5.3792857142857144</v>
          </cell>
        </row>
        <row r="7">
          <cell r="A7">
            <v>650582</v>
          </cell>
          <cell r="B7" t="str">
            <v>2006</v>
          </cell>
          <cell r="C7" t="str">
            <v>06</v>
          </cell>
          <cell r="D7" t="str">
            <v>650</v>
          </cell>
          <cell r="E7" t="str">
            <v>582</v>
          </cell>
          <cell r="G7" t="str">
            <v>9999</v>
          </cell>
          <cell r="H7">
            <v>117.43</v>
          </cell>
          <cell r="I7">
            <v>21</v>
          </cell>
          <cell r="J7">
            <v>5.5919047619047619</v>
          </cell>
        </row>
        <row r="8">
          <cell r="A8">
            <v>733582</v>
          </cell>
          <cell r="B8" t="str">
            <v>2006</v>
          </cell>
          <cell r="C8" t="str">
            <v>06</v>
          </cell>
          <cell r="D8" t="str">
            <v>733</v>
          </cell>
          <cell r="E8" t="str">
            <v>582</v>
          </cell>
          <cell r="F8" t="str">
            <v>1</v>
          </cell>
          <cell r="G8" t="str">
            <v>9999</v>
          </cell>
          <cell r="H8">
            <v>21.76</v>
          </cell>
          <cell r="I8">
            <v>4</v>
          </cell>
          <cell r="J8">
            <v>5.44</v>
          </cell>
        </row>
        <row r="9">
          <cell r="A9">
            <v>594591</v>
          </cell>
          <cell r="B9" t="str">
            <v>2006</v>
          </cell>
          <cell r="C9" t="str">
            <v>06</v>
          </cell>
          <cell r="D9" t="str">
            <v>594</v>
          </cell>
          <cell r="E9" t="str">
            <v>591</v>
          </cell>
          <cell r="G9" t="str">
            <v>9999</v>
          </cell>
          <cell r="H9">
            <v>77.17</v>
          </cell>
          <cell r="I9">
            <v>16</v>
          </cell>
          <cell r="J9">
            <v>4.8231250000000001</v>
          </cell>
        </row>
        <row r="10">
          <cell r="A10">
            <v>596591</v>
          </cell>
          <cell r="B10" t="str">
            <v>2006</v>
          </cell>
          <cell r="C10" t="str">
            <v>06</v>
          </cell>
          <cell r="D10" t="str">
            <v>596</v>
          </cell>
          <cell r="E10" t="str">
            <v>591</v>
          </cell>
          <cell r="G10" t="str">
            <v>9999</v>
          </cell>
          <cell r="H10">
            <v>4.7</v>
          </cell>
          <cell r="I10">
            <v>1</v>
          </cell>
          <cell r="J10">
            <v>4.7</v>
          </cell>
        </row>
        <row r="11">
          <cell r="A11">
            <v>706591</v>
          </cell>
          <cell r="B11" t="str">
            <v>2006</v>
          </cell>
          <cell r="C11" t="str">
            <v>06</v>
          </cell>
          <cell r="D11" t="str">
            <v>706</v>
          </cell>
          <cell r="E11" t="str">
            <v>591</v>
          </cell>
          <cell r="F11" t="str">
            <v>1</v>
          </cell>
          <cell r="G11" t="str">
            <v>9999</v>
          </cell>
          <cell r="H11">
            <v>47.03</v>
          </cell>
          <cell r="I11">
            <v>9</v>
          </cell>
          <cell r="J11">
            <v>5.2255555555555553</v>
          </cell>
        </row>
        <row r="12">
          <cell r="A12">
            <v>711591</v>
          </cell>
          <cell r="B12" t="str">
            <v>2006</v>
          </cell>
          <cell r="C12" t="str">
            <v>06</v>
          </cell>
          <cell r="D12" t="str">
            <v>711</v>
          </cell>
          <cell r="E12" t="str">
            <v>591</v>
          </cell>
          <cell r="F12" t="str">
            <v>1</v>
          </cell>
          <cell r="G12" t="str">
            <v>9999</v>
          </cell>
          <cell r="H12">
            <v>26.53</v>
          </cell>
          <cell r="I12">
            <v>5</v>
          </cell>
          <cell r="J12">
            <v>5.306</v>
          </cell>
        </row>
        <row r="13">
          <cell r="A13">
            <v>716591</v>
          </cell>
          <cell r="B13" t="str">
            <v>2006</v>
          </cell>
          <cell r="C13" t="str">
            <v>06</v>
          </cell>
          <cell r="D13" t="str">
            <v>716</v>
          </cell>
          <cell r="E13" t="str">
            <v>591</v>
          </cell>
          <cell r="F13" t="str">
            <v>1</v>
          </cell>
          <cell r="G13" t="str">
            <v>9999</v>
          </cell>
          <cell r="H13">
            <v>29.99</v>
          </cell>
          <cell r="I13">
            <v>12</v>
          </cell>
          <cell r="J13">
            <v>2.4991666666666665</v>
          </cell>
        </row>
        <row r="14">
          <cell r="A14">
            <v>748591</v>
          </cell>
          <cell r="B14" t="str">
            <v>2006</v>
          </cell>
          <cell r="C14" t="str">
            <v>06</v>
          </cell>
          <cell r="D14" t="str">
            <v>748</v>
          </cell>
          <cell r="E14" t="str">
            <v>591</v>
          </cell>
          <cell r="F14" t="str">
            <v>1</v>
          </cell>
          <cell r="G14" t="str">
            <v>9999</v>
          </cell>
          <cell r="H14">
            <v>104.76</v>
          </cell>
          <cell r="I14">
            <v>18</v>
          </cell>
          <cell r="J14">
            <v>5.82</v>
          </cell>
        </row>
        <row r="15">
          <cell r="A15">
            <v>810591</v>
          </cell>
          <cell r="B15" t="str">
            <v>2006</v>
          </cell>
          <cell r="C15" t="str">
            <v>06</v>
          </cell>
          <cell r="D15" t="str">
            <v>810</v>
          </cell>
          <cell r="E15" t="str">
            <v>591</v>
          </cell>
          <cell r="G15" t="str">
            <v>9999</v>
          </cell>
          <cell r="H15">
            <v>844.78</v>
          </cell>
          <cell r="I15">
            <v>163</v>
          </cell>
          <cell r="J15">
            <v>5.1826993865030673</v>
          </cell>
        </row>
        <row r="16">
          <cell r="A16">
            <v>820591</v>
          </cell>
          <cell r="B16" t="str">
            <v>2006</v>
          </cell>
          <cell r="C16" t="str">
            <v>06</v>
          </cell>
          <cell r="D16" t="str">
            <v>820</v>
          </cell>
          <cell r="E16" t="str">
            <v>591</v>
          </cell>
          <cell r="G16" t="str">
            <v>9999</v>
          </cell>
          <cell r="H16">
            <v>5.35</v>
          </cell>
          <cell r="I16">
            <v>1</v>
          </cell>
          <cell r="J16">
            <v>5.35</v>
          </cell>
        </row>
        <row r="17">
          <cell r="A17">
            <v>593592</v>
          </cell>
          <cell r="B17" t="str">
            <v>2006</v>
          </cell>
          <cell r="C17" t="str">
            <v>06</v>
          </cell>
          <cell r="D17" t="str">
            <v>593</v>
          </cell>
          <cell r="E17" t="str">
            <v>592</v>
          </cell>
          <cell r="G17" t="str">
            <v>9999</v>
          </cell>
          <cell r="H17">
            <v>5.76</v>
          </cell>
          <cell r="I17">
            <v>1</v>
          </cell>
          <cell r="J17">
            <v>5.76</v>
          </cell>
        </row>
        <row r="18">
          <cell r="A18">
            <v>594592</v>
          </cell>
          <cell r="B18" t="str">
            <v>2006</v>
          </cell>
          <cell r="C18" t="str">
            <v>06</v>
          </cell>
          <cell r="D18" t="str">
            <v>594</v>
          </cell>
          <cell r="E18" t="str">
            <v>592</v>
          </cell>
          <cell r="G18" t="str">
            <v>9999</v>
          </cell>
          <cell r="H18">
            <v>148.38</v>
          </cell>
          <cell r="I18">
            <v>30</v>
          </cell>
          <cell r="J18">
            <v>4.9459999999999997</v>
          </cell>
        </row>
        <row r="19">
          <cell r="A19">
            <v>595592</v>
          </cell>
          <cell r="B19" t="str">
            <v>2006</v>
          </cell>
          <cell r="C19" t="str">
            <v>06</v>
          </cell>
          <cell r="D19" t="str">
            <v>595</v>
          </cell>
          <cell r="E19" t="str">
            <v>592</v>
          </cell>
          <cell r="G19" t="str">
            <v>9999</v>
          </cell>
          <cell r="H19">
            <v>5.58</v>
          </cell>
          <cell r="I19">
            <v>2</v>
          </cell>
          <cell r="J19">
            <v>2.79</v>
          </cell>
        </row>
        <row r="20">
          <cell r="A20">
            <v>630592</v>
          </cell>
          <cell r="B20" t="str">
            <v>2006</v>
          </cell>
          <cell r="C20" t="str">
            <v>06</v>
          </cell>
          <cell r="D20" t="str">
            <v>630</v>
          </cell>
          <cell r="E20" t="str">
            <v>592</v>
          </cell>
          <cell r="G20" t="str">
            <v>9999</v>
          </cell>
          <cell r="H20">
            <v>526.46</v>
          </cell>
          <cell r="I20">
            <v>98</v>
          </cell>
          <cell r="J20">
            <v>5.372040816326531</v>
          </cell>
        </row>
        <row r="21">
          <cell r="A21">
            <v>650592</v>
          </cell>
          <cell r="B21" t="str">
            <v>2006</v>
          </cell>
          <cell r="C21" t="str">
            <v>06</v>
          </cell>
          <cell r="D21" t="str">
            <v>650</v>
          </cell>
          <cell r="E21" t="str">
            <v>592</v>
          </cell>
          <cell r="G21" t="str">
            <v>9999</v>
          </cell>
          <cell r="H21">
            <v>27.93</v>
          </cell>
          <cell r="I21">
            <v>5</v>
          </cell>
          <cell r="J21">
            <v>5.5860000000000003</v>
          </cell>
        </row>
        <row r="22">
          <cell r="A22">
            <v>711592</v>
          </cell>
          <cell r="B22" t="str">
            <v>2006</v>
          </cell>
          <cell r="C22" t="str">
            <v>06</v>
          </cell>
          <cell r="D22" t="str">
            <v>711</v>
          </cell>
          <cell r="E22" t="str">
            <v>592</v>
          </cell>
          <cell r="F22" t="str">
            <v>1</v>
          </cell>
          <cell r="G22" t="str">
            <v>9999</v>
          </cell>
          <cell r="H22">
            <v>10.75</v>
          </cell>
          <cell r="I22">
            <v>2</v>
          </cell>
          <cell r="J22">
            <v>5.375</v>
          </cell>
        </row>
        <row r="23">
          <cell r="A23">
            <v>733592</v>
          </cell>
          <cell r="B23" t="str">
            <v>2006</v>
          </cell>
          <cell r="C23" t="str">
            <v>06</v>
          </cell>
          <cell r="D23" t="str">
            <v>733</v>
          </cell>
          <cell r="E23" t="str">
            <v>592</v>
          </cell>
          <cell r="F23" t="str">
            <v>1</v>
          </cell>
          <cell r="G23" t="str">
            <v>9999</v>
          </cell>
          <cell r="H23">
            <v>48.96</v>
          </cell>
          <cell r="I23">
            <v>9</v>
          </cell>
          <cell r="J23">
            <v>5.44</v>
          </cell>
        </row>
        <row r="24">
          <cell r="A24">
            <v>748592</v>
          </cell>
          <cell r="B24" t="str">
            <v>2006</v>
          </cell>
          <cell r="C24" t="str">
            <v>06</v>
          </cell>
          <cell r="D24" t="str">
            <v>748</v>
          </cell>
          <cell r="E24" t="str">
            <v>592</v>
          </cell>
          <cell r="F24" t="str">
            <v>1</v>
          </cell>
          <cell r="G24" t="str">
            <v>9999</v>
          </cell>
          <cell r="H24">
            <v>5.82</v>
          </cell>
          <cell r="I24">
            <v>1</v>
          </cell>
          <cell r="J24">
            <v>5.82</v>
          </cell>
        </row>
        <row r="25">
          <cell r="A25">
            <v>810592</v>
          </cell>
          <cell r="B25" t="str">
            <v>2006</v>
          </cell>
          <cell r="C25" t="str">
            <v>06</v>
          </cell>
          <cell r="D25" t="str">
            <v>810</v>
          </cell>
          <cell r="E25" t="str">
            <v>592</v>
          </cell>
          <cell r="G25" t="str">
            <v>9999</v>
          </cell>
          <cell r="H25">
            <v>2561.27</v>
          </cell>
          <cell r="I25">
            <v>477</v>
          </cell>
          <cell r="J25">
            <v>5.3695387840670863</v>
          </cell>
        </row>
        <row r="26">
          <cell r="A26">
            <v>820592</v>
          </cell>
          <cell r="B26" t="str">
            <v>2006</v>
          </cell>
          <cell r="C26" t="str">
            <v>06</v>
          </cell>
          <cell r="D26" t="str">
            <v>820</v>
          </cell>
          <cell r="E26" t="str">
            <v>592</v>
          </cell>
          <cell r="G26" t="str">
            <v>9999</v>
          </cell>
          <cell r="H26">
            <v>19.579999999999998</v>
          </cell>
          <cell r="I26">
            <v>4</v>
          </cell>
          <cell r="J26">
            <v>4.8949999999999996</v>
          </cell>
        </row>
        <row r="27">
          <cell r="A27">
            <v>591593</v>
          </cell>
          <cell r="B27" t="str">
            <v>2006</v>
          </cell>
          <cell r="C27" t="str">
            <v>06</v>
          </cell>
          <cell r="D27" t="str">
            <v>591</v>
          </cell>
          <cell r="E27" t="str">
            <v>593</v>
          </cell>
          <cell r="G27" t="str">
            <v>9999</v>
          </cell>
          <cell r="H27">
            <v>58.76</v>
          </cell>
          <cell r="I27">
            <v>12</v>
          </cell>
          <cell r="J27">
            <v>4.8966666666666665</v>
          </cell>
        </row>
        <row r="28">
          <cell r="A28">
            <v>592593</v>
          </cell>
          <cell r="B28" t="str">
            <v>2006</v>
          </cell>
          <cell r="C28" t="str">
            <v>06</v>
          </cell>
          <cell r="D28" t="str">
            <v>592</v>
          </cell>
          <cell r="E28" t="str">
            <v>593</v>
          </cell>
          <cell r="G28" t="str">
            <v>9999</v>
          </cell>
          <cell r="H28">
            <v>23.66</v>
          </cell>
          <cell r="I28">
            <v>5</v>
          </cell>
          <cell r="J28">
            <v>4.7320000000000002</v>
          </cell>
        </row>
        <row r="29">
          <cell r="A29">
            <v>610593</v>
          </cell>
          <cell r="B29" t="str">
            <v>2006</v>
          </cell>
          <cell r="C29" t="str">
            <v>06</v>
          </cell>
          <cell r="D29" t="str">
            <v>610</v>
          </cell>
          <cell r="E29" t="str">
            <v>593</v>
          </cell>
          <cell r="G29" t="str">
            <v>9999</v>
          </cell>
          <cell r="H29">
            <v>102.36</v>
          </cell>
          <cell r="I29">
            <v>18</v>
          </cell>
          <cell r="J29">
            <v>5.6866666666666665</v>
          </cell>
        </row>
        <row r="30">
          <cell r="A30">
            <v>620593</v>
          </cell>
          <cell r="B30" t="str">
            <v>2006</v>
          </cell>
          <cell r="C30" t="str">
            <v>06</v>
          </cell>
          <cell r="D30" t="str">
            <v>620</v>
          </cell>
          <cell r="E30" t="str">
            <v>593</v>
          </cell>
          <cell r="G30" t="str">
            <v>9999</v>
          </cell>
          <cell r="H30">
            <v>26.64</v>
          </cell>
          <cell r="I30">
            <v>5</v>
          </cell>
          <cell r="J30">
            <v>5.3280000000000003</v>
          </cell>
        </row>
        <row r="31">
          <cell r="A31">
            <v>706593</v>
          </cell>
          <cell r="B31" t="str">
            <v>2006</v>
          </cell>
          <cell r="C31" t="str">
            <v>06</v>
          </cell>
          <cell r="D31" t="str">
            <v>706</v>
          </cell>
          <cell r="E31" t="str">
            <v>593</v>
          </cell>
          <cell r="F31" t="str">
            <v>1</v>
          </cell>
          <cell r="G31" t="str">
            <v>9999</v>
          </cell>
          <cell r="H31">
            <v>50.63</v>
          </cell>
          <cell r="I31">
            <v>9</v>
          </cell>
          <cell r="J31">
            <v>5.6255555555555556</v>
          </cell>
        </row>
        <row r="32">
          <cell r="A32">
            <v>591594</v>
          </cell>
          <cell r="B32" t="str">
            <v>2006</v>
          </cell>
          <cell r="C32" t="str">
            <v>06</v>
          </cell>
          <cell r="D32" t="str">
            <v>591</v>
          </cell>
          <cell r="E32" t="str">
            <v>594</v>
          </cell>
          <cell r="G32" t="str">
            <v>9999</v>
          </cell>
          <cell r="H32">
            <v>49.69</v>
          </cell>
          <cell r="I32">
            <v>10</v>
          </cell>
          <cell r="J32">
            <v>4.9689999999999994</v>
          </cell>
        </row>
        <row r="33">
          <cell r="A33">
            <v>592594</v>
          </cell>
          <cell r="B33" t="str">
            <v>2006</v>
          </cell>
          <cell r="C33" t="str">
            <v>06</v>
          </cell>
          <cell r="D33" t="str">
            <v>592</v>
          </cell>
          <cell r="E33" t="str">
            <v>594</v>
          </cell>
          <cell r="G33" t="str">
            <v>9999</v>
          </cell>
          <cell r="H33">
            <v>28.15</v>
          </cell>
          <cell r="I33">
            <v>6</v>
          </cell>
          <cell r="J33">
            <v>4.6916666666666664</v>
          </cell>
        </row>
        <row r="34">
          <cell r="A34">
            <v>610594</v>
          </cell>
          <cell r="B34" t="str">
            <v>2006</v>
          </cell>
          <cell r="C34" t="str">
            <v>06</v>
          </cell>
          <cell r="D34" t="str">
            <v>610</v>
          </cell>
          <cell r="E34" t="str">
            <v>594</v>
          </cell>
          <cell r="G34" t="str">
            <v>9999</v>
          </cell>
          <cell r="H34">
            <v>56.85</v>
          </cell>
          <cell r="I34">
            <v>10</v>
          </cell>
          <cell r="J34">
            <v>5.6850000000000005</v>
          </cell>
        </row>
        <row r="35">
          <cell r="A35">
            <v>706594</v>
          </cell>
          <cell r="B35" t="str">
            <v>2006</v>
          </cell>
          <cell r="C35" t="str">
            <v>06</v>
          </cell>
          <cell r="D35" t="str">
            <v>706</v>
          </cell>
          <cell r="E35" t="str">
            <v>594</v>
          </cell>
          <cell r="F35" t="str">
            <v>1</v>
          </cell>
          <cell r="G35" t="str">
            <v>9999</v>
          </cell>
          <cell r="H35">
            <v>67.260000000000005</v>
          </cell>
          <cell r="I35">
            <v>12</v>
          </cell>
          <cell r="J35">
            <v>5.6050000000000004</v>
          </cell>
        </row>
        <row r="36">
          <cell r="A36">
            <v>591595</v>
          </cell>
          <cell r="B36" t="str">
            <v>2006</v>
          </cell>
          <cell r="C36" t="str">
            <v>06</v>
          </cell>
          <cell r="D36" t="str">
            <v>591</v>
          </cell>
          <cell r="E36" t="str">
            <v>595</v>
          </cell>
          <cell r="G36" t="str">
            <v>9999</v>
          </cell>
          <cell r="H36">
            <v>13.08</v>
          </cell>
          <cell r="I36">
            <v>3</v>
          </cell>
          <cell r="J36">
            <v>4.3600000000000003</v>
          </cell>
        </row>
        <row r="37">
          <cell r="A37">
            <v>592595</v>
          </cell>
          <cell r="B37" t="str">
            <v>2006</v>
          </cell>
          <cell r="C37" t="str">
            <v>06</v>
          </cell>
          <cell r="D37" t="str">
            <v>592</v>
          </cell>
          <cell r="E37" t="str">
            <v>595</v>
          </cell>
          <cell r="G37" t="str">
            <v>9999</v>
          </cell>
          <cell r="H37">
            <v>236.26</v>
          </cell>
          <cell r="I37">
            <v>46</v>
          </cell>
          <cell r="J37">
            <v>5.1360869565217389</v>
          </cell>
        </row>
        <row r="38">
          <cell r="A38">
            <v>594595</v>
          </cell>
          <cell r="B38" t="str">
            <v>2006</v>
          </cell>
          <cell r="C38" t="str">
            <v>06</v>
          </cell>
          <cell r="D38" t="str">
            <v>594</v>
          </cell>
          <cell r="E38" t="str">
            <v>595</v>
          </cell>
          <cell r="G38" t="str">
            <v>9999</v>
          </cell>
          <cell r="H38">
            <v>3.39</v>
          </cell>
          <cell r="I38">
            <v>1</v>
          </cell>
          <cell r="J38">
            <v>3.39</v>
          </cell>
        </row>
        <row r="39">
          <cell r="A39">
            <v>610595</v>
          </cell>
          <cell r="B39" t="str">
            <v>2006</v>
          </cell>
          <cell r="C39" t="str">
            <v>06</v>
          </cell>
          <cell r="D39" t="str">
            <v>610</v>
          </cell>
          <cell r="E39" t="str">
            <v>595</v>
          </cell>
          <cell r="G39" t="str">
            <v>9999</v>
          </cell>
          <cell r="H39">
            <v>244.92</v>
          </cell>
          <cell r="I39">
            <v>43</v>
          </cell>
          <cell r="J39">
            <v>5.6958139534883721</v>
          </cell>
        </row>
        <row r="40">
          <cell r="A40">
            <v>620595</v>
          </cell>
          <cell r="B40" t="str">
            <v>2006</v>
          </cell>
          <cell r="C40" t="str">
            <v>06</v>
          </cell>
          <cell r="D40" t="str">
            <v>620</v>
          </cell>
          <cell r="E40" t="str">
            <v>595</v>
          </cell>
          <cell r="G40" t="str">
            <v>9999</v>
          </cell>
          <cell r="H40">
            <v>225.33</v>
          </cell>
          <cell r="I40">
            <v>42</v>
          </cell>
          <cell r="J40">
            <v>5.3650000000000002</v>
          </cell>
        </row>
        <row r="41">
          <cell r="A41">
            <v>630595</v>
          </cell>
          <cell r="B41" t="str">
            <v>2006</v>
          </cell>
          <cell r="C41" t="str">
            <v>06</v>
          </cell>
          <cell r="D41" t="str">
            <v>630</v>
          </cell>
          <cell r="E41" t="str">
            <v>595</v>
          </cell>
          <cell r="G41" t="str">
            <v>9999</v>
          </cell>
          <cell r="H41">
            <v>968.5</v>
          </cell>
          <cell r="I41">
            <v>185</v>
          </cell>
          <cell r="J41">
            <v>5.2351351351351347</v>
          </cell>
        </row>
        <row r="42">
          <cell r="A42">
            <v>650595</v>
          </cell>
          <cell r="B42" t="str">
            <v>2006</v>
          </cell>
          <cell r="C42" t="str">
            <v>06</v>
          </cell>
          <cell r="D42" t="str">
            <v>650</v>
          </cell>
          <cell r="E42" t="str">
            <v>595</v>
          </cell>
          <cell r="G42" t="str">
            <v>9999</v>
          </cell>
          <cell r="H42">
            <v>651.54999999999995</v>
          </cell>
          <cell r="I42">
            <v>113</v>
          </cell>
          <cell r="J42">
            <v>5.7659292035398222</v>
          </cell>
        </row>
        <row r="43">
          <cell r="A43">
            <v>711595</v>
          </cell>
          <cell r="B43" t="str">
            <v>2006</v>
          </cell>
          <cell r="C43" t="str">
            <v>06</v>
          </cell>
          <cell r="D43" t="str">
            <v>711</v>
          </cell>
          <cell r="E43" t="str">
            <v>595</v>
          </cell>
          <cell r="F43" t="str">
            <v>1</v>
          </cell>
          <cell r="G43" t="str">
            <v>9999</v>
          </cell>
          <cell r="H43">
            <v>37.28</v>
          </cell>
          <cell r="I43">
            <v>7</v>
          </cell>
          <cell r="J43">
            <v>5.3257142857142856</v>
          </cell>
        </row>
        <row r="44">
          <cell r="A44">
            <v>716595</v>
          </cell>
          <cell r="B44" t="str">
            <v>2006</v>
          </cell>
          <cell r="C44" t="str">
            <v>06</v>
          </cell>
          <cell r="D44" t="str">
            <v>716</v>
          </cell>
          <cell r="E44" t="str">
            <v>595</v>
          </cell>
          <cell r="F44" t="str">
            <v>1</v>
          </cell>
          <cell r="G44" t="str">
            <v>9999</v>
          </cell>
          <cell r="H44">
            <v>42.91</v>
          </cell>
          <cell r="I44">
            <v>19</v>
          </cell>
          <cell r="J44">
            <v>2.2584210526315789</v>
          </cell>
        </row>
        <row r="45">
          <cell r="A45">
            <v>733595</v>
          </cell>
          <cell r="B45" t="str">
            <v>2006</v>
          </cell>
          <cell r="C45" t="str">
            <v>06</v>
          </cell>
          <cell r="D45" t="str">
            <v>733</v>
          </cell>
          <cell r="E45" t="str">
            <v>595</v>
          </cell>
          <cell r="F45" t="str">
            <v>1</v>
          </cell>
          <cell r="G45" t="str">
            <v>9999</v>
          </cell>
          <cell r="H45">
            <v>21.76</v>
          </cell>
          <cell r="I45">
            <v>4</v>
          </cell>
          <cell r="J45">
            <v>5.44</v>
          </cell>
        </row>
        <row r="46">
          <cell r="A46">
            <v>748595</v>
          </cell>
          <cell r="B46" t="str">
            <v>2006</v>
          </cell>
          <cell r="C46" t="str">
            <v>06</v>
          </cell>
          <cell r="D46" t="str">
            <v>748</v>
          </cell>
          <cell r="E46" t="str">
            <v>595</v>
          </cell>
          <cell r="F46" t="str">
            <v>1</v>
          </cell>
          <cell r="G46" t="str">
            <v>9999</v>
          </cell>
          <cell r="H46">
            <v>81.48</v>
          </cell>
          <cell r="I46">
            <v>14</v>
          </cell>
          <cell r="J46">
            <v>5.82</v>
          </cell>
        </row>
        <row r="47">
          <cell r="A47">
            <v>810595</v>
          </cell>
          <cell r="B47" t="str">
            <v>2006</v>
          </cell>
          <cell r="C47" t="str">
            <v>06</v>
          </cell>
          <cell r="D47" t="str">
            <v>810</v>
          </cell>
          <cell r="E47" t="str">
            <v>595</v>
          </cell>
          <cell r="G47" t="str">
            <v>9999</v>
          </cell>
          <cell r="H47">
            <v>257.35000000000002</v>
          </cell>
          <cell r="I47">
            <v>48</v>
          </cell>
          <cell r="J47">
            <v>5.3614583333333341</v>
          </cell>
        </row>
        <row r="48">
          <cell r="A48">
            <v>820595</v>
          </cell>
          <cell r="B48" t="str">
            <v>2006</v>
          </cell>
          <cell r="C48" t="str">
            <v>06</v>
          </cell>
          <cell r="D48" t="str">
            <v>820</v>
          </cell>
          <cell r="E48" t="str">
            <v>595</v>
          </cell>
          <cell r="G48" t="str">
            <v>9999</v>
          </cell>
          <cell r="H48">
            <v>35.450000000000003</v>
          </cell>
          <cell r="I48">
            <v>7</v>
          </cell>
          <cell r="J48">
            <v>5.0642857142857149</v>
          </cell>
        </row>
        <row r="49">
          <cell r="A49">
            <v>591596</v>
          </cell>
          <cell r="B49" t="str">
            <v>2006</v>
          </cell>
          <cell r="C49" t="str">
            <v>06</v>
          </cell>
          <cell r="D49" t="str">
            <v>591</v>
          </cell>
          <cell r="E49" t="str">
            <v>596</v>
          </cell>
          <cell r="G49" t="str">
            <v>9999</v>
          </cell>
          <cell r="H49">
            <v>68.22</v>
          </cell>
          <cell r="I49">
            <v>14</v>
          </cell>
          <cell r="J49">
            <v>4.8728571428571428</v>
          </cell>
        </row>
        <row r="50">
          <cell r="A50">
            <v>592596</v>
          </cell>
          <cell r="B50" t="str">
            <v>2006</v>
          </cell>
          <cell r="C50" t="str">
            <v>06</v>
          </cell>
          <cell r="D50" t="str">
            <v>592</v>
          </cell>
          <cell r="E50" t="str">
            <v>596</v>
          </cell>
          <cell r="G50" t="str">
            <v>9999</v>
          </cell>
          <cell r="H50">
            <v>57.46</v>
          </cell>
          <cell r="I50">
            <v>12</v>
          </cell>
          <cell r="J50">
            <v>4.7883333333333331</v>
          </cell>
        </row>
        <row r="51">
          <cell r="A51">
            <v>610596</v>
          </cell>
          <cell r="B51" t="str">
            <v>2006</v>
          </cell>
          <cell r="C51" t="str">
            <v>06</v>
          </cell>
          <cell r="D51" t="str">
            <v>610</v>
          </cell>
          <cell r="E51" t="str">
            <v>596</v>
          </cell>
          <cell r="G51" t="str">
            <v>9999</v>
          </cell>
          <cell r="H51">
            <v>136.49</v>
          </cell>
          <cell r="I51">
            <v>24</v>
          </cell>
          <cell r="J51">
            <v>5.6870833333333337</v>
          </cell>
        </row>
        <row r="52">
          <cell r="A52">
            <v>706596</v>
          </cell>
          <cell r="B52" t="str">
            <v>2006</v>
          </cell>
          <cell r="C52" t="str">
            <v>06</v>
          </cell>
          <cell r="D52" t="str">
            <v>706</v>
          </cell>
          <cell r="E52" t="str">
            <v>596</v>
          </cell>
          <cell r="F52" t="str">
            <v>1</v>
          </cell>
          <cell r="G52" t="str">
            <v>9999</v>
          </cell>
          <cell r="H52">
            <v>27.3</v>
          </cell>
          <cell r="I52">
            <v>5</v>
          </cell>
          <cell r="J52">
            <v>5.46</v>
          </cell>
        </row>
        <row r="53">
          <cell r="A53">
            <v>591885</v>
          </cell>
          <cell r="B53" t="str">
            <v>2006</v>
          </cell>
          <cell r="C53" t="str">
            <v>06</v>
          </cell>
          <cell r="D53" t="str">
            <v>591</v>
          </cell>
          <cell r="E53" t="str">
            <v>885</v>
          </cell>
          <cell r="G53" t="str">
            <v>9999</v>
          </cell>
          <cell r="H53">
            <v>7.67</v>
          </cell>
          <cell r="I53">
            <v>2</v>
          </cell>
          <cell r="J53">
            <v>3.835</v>
          </cell>
        </row>
        <row r="54">
          <cell r="A54">
            <v>594885</v>
          </cell>
          <cell r="B54" t="str">
            <v>2006</v>
          </cell>
          <cell r="C54" t="str">
            <v>06</v>
          </cell>
          <cell r="D54" t="str">
            <v>594</v>
          </cell>
          <cell r="E54" t="str">
            <v>885</v>
          </cell>
          <cell r="G54" t="str">
            <v>9999</v>
          </cell>
          <cell r="H54">
            <v>62.87</v>
          </cell>
          <cell r="I54">
            <v>12</v>
          </cell>
          <cell r="J54">
            <v>5.2391666666666667</v>
          </cell>
        </row>
        <row r="55">
          <cell r="A55">
            <v>610885</v>
          </cell>
          <cell r="B55" t="str">
            <v>2006</v>
          </cell>
          <cell r="C55" t="str">
            <v>06</v>
          </cell>
          <cell r="D55" t="str">
            <v>610</v>
          </cell>
          <cell r="E55" t="str">
            <v>885</v>
          </cell>
          <cell r="G55" t="str">
            <v>9999</v>
          </cell>
          <cell r="H55">
            <v>27.21</v>
          </cell>
          <cell r="I55">
            <v>5</v>
          </cell>
          <cell r="J55">
            <v>5.4420000000000002</v>
          </cell>
        </row>
        <row r="56">
          <cell r="A56">
            <v>620885</v>
          </cell>
          <cell r="B56" t="str">
            <v>2006</v>
          </cell>
          <cell r="C56" t="str">
            <v>06</v>
          </cell>
          <cell r="D56" t="str">
            <v>620</v>
          </cell>
          <cell r="E56" t="str">
            <v>885</v>
          </cell>
          <cell r="G56" t="str">
            <v>9999</v>
          </cell>
          <cell r="H56">
            <v>182.35</v>
          </cell>
          <cell r="I56">
            <v>34</v>
          </cell>
          <cell r="J56">
            <v>5.3632352941176471</v>
          </cell>
        </row>
        <row r="57">
          <cell r="A57">
            <v>630885</v>
          </cell>
          <cell r="B57" t="str">
            <v>2006</v>
          </cell>
          <cell r="C57" t="str">
            <v>06</v>
          </cell>
          <cell r="D57" t="str">
            <v>630</v>
          </cell>
          <cell r="E57" t="str">
            <v>885</v>
          </cell>
          <cell r="G57" t="str">
            <v>9999</v>
          </cell>
          <cell r="H57">
            <v>438.81</v>
          </cell>
          <cell r="I57">
            <v>85</v>
          </cell>
          <cell r="J57">
            <v>5.1624705882352941</v>
          </cell>
        </row>
        <row r="58">
          <cell r="A58">
            <v>650885</v>
          </cell>
          <cell r="B58" t="str">
            <v>2006</v>
          </cell>
          <cell r="C58" t="str">
            <v>06</v>
          </cell>
          <cell r="D58" t="str">
            <v>650</v>
          </cell>
          <cell r="E58" t="str">
            <v>885</v>
          </cell>
          <cell r="G58" t="str">
            <v>9999</v>
          </cell>
          <cell r="H58">
            <v>108.17</v>
          </cell>
          <cell r="I58">
            <v>19</v>
          </cell>
          <cell r="J58">
            <v>5.6931578947368422</v>
          </cell>
        </row>
        <row r="59">
          <cell r="A59">
            <v>703885</v>
          </cell>
          <cell r="B59" t="str">
            <v>2006</v>
          </cell>
          <cell r="C59" t="str">
            <v>06</v>
          </cell>
          <cell r="D59" t="str">
            <v>703</v>
          </cell>
          <cell r="E59" t="str">
            <v>885</v>
          </cell>
          <cell r="F59" t="str">
            <v>1</v>
          </cell>
          <cell r="G59" t="str">
            <v>9999</v>
          </cell>
          <cell r="H59">
            <v>11.62</v>
          </cell>
          <cell r="I59">
            <v>2</v>
          </cell>
          <cell r="J59">
            <v>5.81</v>
          </cell>
        </row>
        <row r="60">
          <cell r="A60">
            <v>748885</v>
          </cell>
          <cell r="B60" t="str">
            <v>2006</v>
          </cell>
          <cell r="C60" t="str">
            <v>06</v>
          </cell>
          <cell r="D60" t="str">
            <v>748</v>
          </cell>
          <cell r="E60" t="str">
            <v>885</v>
          </cell>
          <cell r="F60" t="str">
            <v>1</v>
          </cell>
          <cell r="G60" t="str">
            <v>9999</v>
          </cell>
          <cell r="H60">
            <v>40.74</v>
          </cell>
          <cell r="I60">
            <v>7</v>
          </cell>
          <cell r="J60">
            <v>5.82</v>
          </cell>
        </row>
        <row r="61">
          <cell r="A61">
            <v>777885</v>
          </cell>
          <cell r="B61" t="str">
            <v>2006</v>
          </cell>
          <cell r="C61" t="str">
            <v>06</v>
          </cell>
          <cell r="D61" t="str">
            <v>777</v>
          </cell>
          <cell r="E61" t="str">
            <v>885</v>
          </cell>
          <cell r="F61" t="str">
            <v>1</v>
          </cell>
          <cell r="G61" t="str">
            <v>9999</v>
          </cell>
          <cell r="H61">
            <v>49</v>
          </cell>
          <cell r="I61">
            <v>10</v>
          </cell>
          <cell r="J61">
            <v>4.9000000000000004</v>
          </cell>
        </row>
        <row r="62">
          <cell r="A62">
            <v>810885</v>
          </cell>
          <cell r="B62" t="str">
            <v>2006</v>
          </cell>
          <cell r="C62" t="str">
            <v>06</v>
          </cell>
          <cell r="D62" t="str">
            <v>810</v>
          </cell>
          <cell r="E62" t="str">
            <v>885</v>
          </cell>
          <cell r="G62" t="str">
            <v>9999</v>
          </cell>
          <cell r="H62">
            <v>314.14</v>
          </cell>
          <cell r="I62">
            <v>59</v>
          </cell>
          <cell r="J62">
            <v>5.3244067796610164</v>
          </cell>
        </row>
        <row r="63">
          <cell r="A63">
            <v>820885</v>
          </cell>
          <cell r="B63" t="str">
            <v>2006</v>
          </cell>
          <cell r="C63" t="str">
            <v>06</v>
          </cell>
          <cell r="D63" t="str">
            <v>820</v>
          </cell>
          <cell r="E63" t="str">
            <v>885</v>
          </cell>
          <cell r="G63" t="str">
            <v>9999</v>
          </cell>
          <cell r="H63">
            <v>195.95</v>
          </cell>
          <cell r="I63">
            <v>39</v>
          </cell>
          <cell r="J63">
            <v>5.0243589743589743</v>
          </cell>
        </row>
      </sheetData>
      <sheetData sheetId="7" refreshError="1">
        <row r="1">
          <cell r="B1" t="str">
            <v>年</v>
          </cell>
          <cell r="C1" t="str">
            <v>月</v>
          </cell>
          <cell r="D1" t="str">
            <v>出荷</v>
          </cell>
          <cell r="E1" t="str">
            <v>入荷</v>
          </cell>
          <cell r="F1" t="str">
            <v>運送</v>
          </cell>
          <cell r="G1" t="str">
            <v>JR</v>
          </cell>
          <cell r="H1" t="str">
            <v>合計重量</v>
          </cell>
          <cell r="I1" t="str">
            <v>合計台数</v>
          </cell>
          <cell r="J1" t="str">
            <v>積載ｔ</v>
          </cell>
        </row>
        <row r="2">
          <cell r="A2">
            <v>591582</v>
          </cell>
          <cell r="B2" t="str">
            <v>2006</v>
          </cell>
          <cell r="C2" t="str">
            <v>07</v>
          </cell>
          <cell r="D2" t="str">
            <v>591</v>
          </cell>
          <cell r="E2" t="str">
            <v>582</v>
          </cell>
          <cell r="F2" t="str">
            <v>9999</v>
          </cell>
          <cell r="G2" t="str">
            <v>1</v>
          </cell>
          <cell r="H2">
            <v>4.3</v>
          </cell>
          <cell r="I2">
            <v>1</v>
          </cell>
          <cell r="J2">
            <v>4.3</v>
          </cell>
        </row>
        <row r="3">
          <cell r="A3">
            <v>592582</v>
          </cell>
          <cell r="B3" t="str">
            <v>2006</v>
          </cell>
          <cell r="C3" t="str">
            <v>07</v>
          </cell>
          <cell r="D3" t="str">
            <v>592</v>
          </cell>
          <cell r="E3" t="str">
            <v>582</v>
          </cell>
          <cell r="F3" t="str">
            <v>9999</v>
          </cell>
          <cell r="G3" t="str">
            <v>1</v>
          </cell>
          <cell r="H3">
            <v>25.59</v>
          </cell>
          <cell r="I3">
            <v>6</v>
          </cell>
          <cell r="J3">
            <v>4.2649999999999997</v>
          </cell>
        </row>
        <row r="4">
          <cell r="A4">
            <v>594582</v>
          </cell>
          <cell r="B4" t="str">
            <v>2006</v>
          </cell>
          <cell r="C4" t="str">
            <v>07</v>
          </cell>
          <cell r="D4" t="str">
            <v>594</v>
          </cell>
          <cell r="E4" t="str">
            <v>582</v>
          </cell>
          <cell r="F4" t="str">
            <v>9999</v>
          </cell>
          <cell r="G4" t="str">
            <v>1</v>
          </cell>
          <cell r="H4">
            <v>27.35</v>
          </cell>
          <cell r="I4">
            <v>5</v>
          </cell>
          <cell r="J4">
            <v>5.4700000000000006</v>
          </cell>
        </row>
        <row r="5">
          <cell r="A5">
            <v>610582</v>
          </cell>
          <cell r="B5" t="str">
            <v>2006</v>
          </cell>
          <cell r="C5" t="str">
            <v>07</v>
          </cell>
          <cell r="D5" t="str">
            <v>610</v>
          </cell>
          <cell r="E5" t="str">
            <v>582</v>
          </cell>
          <cell r="F5" t="str">
            <v>9999</v>
          </cell>
          <cell r="G5" t="str">
            <v>1</v>
          </cell>
          <cell r="H5">
            <v>39.74</v>
          </cell>
          <cell r="I5">
            <v>7</v>
          </cell>
          <cell r="J5">
            <v>5.677142857142857</v>
          </cell>
        </row>
        <row r="6">
          <cell r="A6">
            <v>620582</v>
          </cell>
          <cell r="B6" t="str">
            <v>2006</v>
          </cell>
          <cell r="C6" t="str">
            <v>07</v>
          </cell>
          <cell r="D6" t="str">
            <v>620</v>
          </cell>
          <cell r="E6" t="str">
            <v>582</v>
          </cell>
          <cell r="F6" t="str">
            <v>9999</v>
          </cell>
          <cell r="G6" t="str">
            <v>1</v>
          </cell>
          <cell r="H6">
            <v>304.37</v>
          </cell>
          <cell r="I6">
            <v>57</v>
          </cell>
          <cell r="J6">
            <v>5.3398245614035087</v>
          </cell>
        </row>
        <row r="7">
          <cell r="A7">
            <v>630582</v>
          </cell>
          <cell r="B7" t="str">
            <v>2006</v>
          </cell>
          <cell r="C7" t="str">
            <v>07</v>
          </cell>
          <cell r="D7" t="str">
            <v>630</v>
          </cell>
          <cell r="E7" t="str">
            <v>582</v>
          </cell>
          <cell r="F7" t="str">
            <v>9999</v>
          </cell>
          <cell r="G7" t="str">
            <v>1</v>
          </cell>
          <cell r="H7">
            <v>53.43</v>
          </cell>
          <cell r="I7">
            <v>11</v>
          </cell>
          <cell r="J7">
            <v>4.8572727272727274</v>
          </cell>
        </row>
        <row r="8">
          <cell r="A8">
            <v>650582</v>
          </cell>
          <cell r="B8" t="str">
            <v>2006</v>
          </cell>
          <cell r="C8" t="str">
            <v>07</v>
          </cell>
          <cell r="D8" t="str">
            <v>650</v>
          </cell>
          <cell r="E8" t="str">
            <v>582</v>
          </cell>
          <cell r="F8" t="str">
            <v>9999</v>
          </cell>
          <cell r="G8" t="str">
            <v>1</v>
          </cell>
          <cell r="H8">
            <v>161.58000000000001</v>
          </cell>
          <cell r="I8">
            <v>28</v>
          </cell>
          <cell r="J8">
            <v>5.7707142857142859</v>
          </cell>
        </row>
        <row r="9">
          <cell r="A9">
            <v>706582</v>
          </cell>
          <cell r="B9" t="str">
            <v>2006</v>
          </cell>
          <cell r="C9" t="str">
            <v>07</v>
          </cell>
          <cell r="D9" t="str">
            <v>706</v>
          </cell>
          <cell r="E9" t="str">
            <v>582</v>
          </cell>
          <cell r="F9" t="str">
            <v>9999</v>
          </cell>
          <cell r="G9" t="str">
            <v>1</v>
          </cell>
          <cell r="H9">
            <v>30.48</v>
          </cell>
          <cell r="I9">
            <v>6</v>
          </cell>
          <cell r="J9">
            <v>5.08</v>
          </cell>
        </row>
        <row r="10">
          <cell r="A10">
            <v>733582</v>
          </cell>
          <cell r="B10" t="str">
            <v>2006</v>
          </cell>
          <cell r="C10" t="str">
            <v>07</v>
          </cell>
          <cell r="D10" t="str">
            <v>733</v>
          </cell>
          <cell r="E10" t="str">
            <v>582</v>
          </cell>
          <cell r="F10" t="str">
            <v>9999</v>
          </cell>
          <cell r="G10" t="str">
            <v>1</v>
          </cell>
          <cell r="H10">
            <v>10.88</v>
          </cell>
          <cell r="I10">
            <v>2</v>
          </cell>
          <cell r="J10">
            <v>5.44</v>
          </cell>
        </row>
        <row r="11">
          <cell r="A11">
            <v>593591</v>
          </cell>
          <cell r="B11" t="str">
            <v>2006</v>
          </cell>
          <cell r="C11" t="str">
            <v>07</v>
          </cell>
          <cell r="D11" t="str">
            <v>593</v>
          </cell>
          <cell r="E11" t="str">
            <v>591</v>
          </cell>
          <cell r="F11" t="str">
            <v>9999</v>
          </cell>
          <cell r="G11" t="str">
            <v>1</v>
          </cell>
          <cell r="H11">
            <v>4.8</v>
          </cell>
          <cell r="I11">
            <v>1</v>
          </cell>
          <cell r="J11">
            <v>4.8</v>
          </cell>
        </row>
        <row r="12">
          <cell r="A12">
            <v>594591</v>
          </cell>
          <cell r="B12" t="str">
            <v>2006</v>
          </cell>
          <cell r="C12" t="str">
            <v>07</v>
          </cell>
          <cell r="D12" t="str">
            <v>594</v>
          </cell>
          <cell r="E12" t="str">
            <v>591</v>
          </cell>
          <cell r="F12" t="str">
            <v>9999</v>
          </cell>
          <cell r="G12" t="str">
            <v>1</v>
          </cell>
          <cell r="H12">
            <v>69.97</v>
          </cell>
          <cell r="I12">
            <v>16</v>
          </cell>
          <cell r="J12">
            <v>4.3731249999999999</v>
          </cell>
        </row>
        <row r="13">
          <cell r="A13">
            <v>706591</v>
          </cell>
          <cell r="B13" t="str">
            <v>2006</v>
          </cell>
          <cell r="C13" t="str">
            <v>07</v>
          </cell>
          <cell r="D13" t="str">
            <v>706</v>
          </cell>
          <cell r="E13" t="str">
            <v>591</v>
          </cell>
          <cell r="F13" t="str">
            <v>9999</v>
          </cell>
          <cell r="G13" t="str">
            <v>1</v>
          </cell>
          <cell r="H13">
            <v>83.09</v>
          </cell>
          <cell r="I13">
            <v>16</v>
          </cell>
          <cell r="J13">
            <v>5.1931250000000002</v>
          </cell>
        </row>
        <row r="14">
          <cell r="A14">
            <v>711591</v>
          </cell>
          <cell r="B14" t="str">
            <v>2006</v>
          </cell>
          <cell r="C14" t="str">
            <v>07</v>
          </cell>
          <cell r="D14" t="str">
            <v>711</v>
          </cell>
          <cell r="E14" t="str">
            <v>591</v>
          </cell>
          <cell r="F14" t="str">
            <v>9999</v>
          </cell>
          <cell r="G14" t="str">
            <v>1</v>
          </cell>
          <cell r="H14">
            <v>21.73</v>
          </cell>
          <cell r="I14">
            <v>4</v>
          </cell>
          <cell r="J14">
            <v>5.4325000000000001</v>
          </cell>
        </row>
        <row r="15">
          <cell r="A15">
            <v>716591</v>
          </cell>
          <cell r="B15" t="str">
            <v>2006</v>
          </cell>
          <cell r="C15" t="str">
            <v>07</v>
          </cell>
          <cell r="D15" t="str">
            <v>716</v>
          </cell>
          <cell r="E15" t="str">
            <v>591</v>
          </cell>
          <cell r="F15" t="str">
            <v>9999</v>
          </cell>
          <cell r="G15" t="str">
            <v>1</v>
          </cell>
          <cell r="H15">
            <v>30.99</v>
          </cell>
          <cell r="I15">
            <v>12</v>
          </cell>
          <cell r="J15">
            <v>2.5825</v>
          </cell>
        </row>
        <row r="16">
          <cell r="A16">
            <v>748591</v>
          </cell>
          <cell r="B16" t="str">
            <v>2006</v>
          </cell>
          <cell r="C16" t="str">
            <v>07</v>
          </cell>
          <cell r="D16" t="str">
            <v>748</v>
          </cell>
          <cell r="E16" t="str">
            <v>591</v>
          </cell>
          <cell r="F16" t="str">
            <v>9999</v>
          </cell>
          <cell r="G16" t="str">
            <v>1</v>
          </cell>
          <cell r="H16">
            <v>103.1</v>
          </cell>
          <cell r="I16">
            <v>18</v>
          </cell>
          <cell r="J16">
            <v>5.7277777777777779</v>
          </cell>
        </row>
        <row r="17">
          <cell r="A17">
            <v>777591</v>
          </cell>
          <cell r="B17" t="str">
            <v>2006</v>
          </cell>
          <cell r="C17" t="str">
            <v>07</v>
          </cell>
          <cell r="D17" t="str">
            <v>777</v>
          </cell>
          <cell r="E17" t="str">
            <v>591</v>
          </cell>
          <cell r="F17" t="str">
            <v>9999</v>
          </cell>
          <cell r="G17" t="str">
            <v>1</v>
          </cell>
          <cell r="H17">
            <v>9.8000000000000007</v>
          </cell>
          <cell r="I17">
            <v>2</v>
          </cell>
          <cell r="J17">
            <v>4.9000000000000004</v>
          </cell>
        </row>
        <row r="18">
          <cell r="A18">
            <v>810591</v>
          </cell>
          <cell r="B18" t="str">
            <v>2006</v>
          </cell>
          <cell r="C18" t="str">
            <v>07</v>
          </cell>
          <cell r="D18" t="str">
            <v>810</v>
          </cell>
          <cell r="E18" t="str">
            <v>591</v>
          </cell>
          <cell r="F18" t="str">
            <v>9999</v>
          </cell>
          <cell r="G18" t="str">
            <v>1</v>
          </cell>
          <cell r="H18">
            <v>1437.59</v>
          </cell>
          <cell r="I18">
            <v>274</v>
          </cell>
          <cell r="J18">
            <v>5.2466788321167881</v>
          </cell>
        </row>
        <row r="19">
          <cell r="A19">
            <v>820591</v>
          </cell>
          <cell r="B19" t="str">
            <v>2006</v>
          </cell>
          <cell r="C19" t="str">
            <v>07</v>
          </cell>
          <cell r="D19" t="str">
            <v>820</v>
          </cell>
          <cell r="E19" t="str">
            <v>591</v>
          </cell>
          <cell r="F19" t="str">
            <v>9999</v>
          </cell>
          <cell r="G19" t="str">
            <v>1</v>
          </cell>
          <cell r="H19">
            <v>4.74</v>
          </cell>
          <cell r="I19">
            <v>1</v>
          </cell>
          <cell r="J19">
            <v>4.74</v>
          </cell>
        </row>
        <row r="20">
          <cell r="A20">
            <v>593592</v>
          </cell>
          <cell r="B20" t="str">
            <v>2006</v>
          </cell>
          <cell r="C20" t="str">
            <v>07</v>
          </cell>
          <cell r="D20" t="str">
            <v>593</v>
          </cell>
          <cell r="E20" t="str">
            <v>592</v>
          </cell>
          <cell r="F20" t="str">
            <v>9999</v>
          </cell>
          <cell r="G20" t="str">
            <v>1</v>
          </cell>
          <cell r="H20">
            <v>5.22</v>
          </cell>
          <cell r="I20">
            <v>1</v>
          </cell>
          <cell r="J20">
            <v>5.22</v>
          </cell>
        </row>
        <row r="21">
          <cell r="A21">
            <v>594592</v>
          </cell>
          <cell r="B21" t="str">
            <v>2006</v>
          </cell>
          <cell r="C21" t="str">
            <v>07</v>
          </cell>
          <cell r="D21" t="str">
            <v>594</v>
          </cell>
          <cell r="E21" t="str">
            <v>592</v>
          </cell>
          <cell r="F21" t="str">
            <v>9999</v>
          </cell>
          <cell r="G21" t="str">
            <v>1</v>
          </cell>
          <cell r="H21">
            <v>129.94</v>
          </cell>
          <cell r="I21">
            <v>28</v>
          </cell>
          <cell r="J21">
            <v>4.640714285714286</v>
          </cell>
        </row>
        <row r="22">
          <cell r="A22">
            <v>620592</v>
          </cell>
          <cell r="B22" t="str">
            <v>2006</v>
          </cell>
          <cell r="C22" t="str">
            <v>07</v>
          </cell>
          <cell r="D22" t="str">
            <v>620</v>
          </cell>
          <cell r="E22" t="str">
            <v>592</v>
          </cell>
          <cell r="F22" t="str">
            <v>9999</v>
          </cell>
          <cell r="G22" t="str">
            <v>1</v>
          </cell>
          <cell r="H22">
            <v>10.08</v>
          </cell>
          <cell r="I22">
            <v>2</v>
          </cell>
          <cell r="J22">
            <v>5.04</v>
          </cell>
        </row>
        <row r="23">
          <cell r="A23">
            <v>630592</v>
          </cell>
          <cell r="B23" t="str">
            <v>2006</v>
          </cell>
          <cell r="C23" t="str">
            <v>07</v>
          </cell>
          <cell r="D23" t="str">
            <v>630</v>
          </cell>
          <cell r="E23" t="str">
            <v>592</v>
          </cell>
          <cell r="F23" t="str">
            <v>9999</v>
          </cell>
          <cell r="G23" t="str">
            <v>1</v>
          </cell>
          <cell r="H23">
            <v>606.69000000000005</v>
          </cell>
          <cell r="I23">
            <v>112</v>
          </cell>
          <cell r="J23">
            <v>5.4168750000000001</v>
          </cell>
        </row>
        <row r="24">
          <cell r="A24">
            <v>650592</v>
          </cell>
          <cell r="B24" t="str">
            <v>2006</v>
          </cell>
          <cell r="C24" t="str">
            <v>07</v>
          </cell>
          <cell r="D24" t="str">
            <v>650</v>
          </cell>
          <cell r="E24" t="str">
            <v>592</v>
          </cell>
          <cell r="F24" t="str">
            <v>9999</v>
          </cell>
          <cell r="G24" t="str">
            <v>1</v>
          </cell>
          <cell r="H24">
            <v>68.87</v>
          </cell>
          <cell r="I24">
            <v>12</v>
          </cell>
          <cell r="J24">
            <v>5.7391666666666667</v>
          </cell>
        </row>
        <row r="25">
          <cell r="A25">
            <v>703592</v>
          </cell>
          <cell r="B25" t="str">
            <v>2006</v>
          </cell>
          <cell r="C25" t="str">
            <v>07</v>
          </cell>
          <cell r="D25" t="str">
            <v>703</v>
          </cell>
          <cell r="E25" t="str">
            <v>592</v>
          </cell>
          <cell r="F25" t="str">
            <v>9999</v>
          </cell>
          <cell r="G25" t="str">
            <v>1</v>
          </cell>
          <cell r="H25">
            <v>25.9</v>
          </cell>
          <cell r="I25">
            <v>5</v>
          </cell>
          <cell r="J25">
            <v>5.18</v>
          </cell>
        </row>
        <row r="26">
          <cell r="A26">
            <v>711592</v>
          </cell>
          <cell r="B26" t="str">
            <v>2006</v>
          </cell>
          <cell r="C26" t="str">
            <v>07</v>
          </cell>
          <cell r="D26" t="str">
            <v>711</v>
          </cell>
          <cell r="E26" t="str">
            <v>592</v>
          </cell>
          <cell r="F26" t="str">
            <v>9999</v>
          </cell>
          <cell r="G26" t="str">
            <v>1</v>
          </cell>
          <cell r="H26">
            <v>5.49</v>
          </cell>
          <cell r="I26">
            <v>1</v>
          </cell>
          <cell r="J26">
            <v>5.49</v>
          </cell>
        </row>
        <row r="27">
          <cell r="A27">
            <v>733592</v>
          </cell>
          <cell r="B27" t="str">
            <v>2006</v>
          </cell>
          <cell r="C27" t="str">
            <v>07</v>
          </cell>
          <cell r="D27" t="str">
            <v>733</v>
          </cell>
          <cell r="E27" t="str">
            <v>592</v>
          </cell>
          <cell r="F27" t="str">
            <v>9999</v>
          </cell>
          <cell r="G27" t="str">
            <v>1</v>
          </cell>
          <cell r="H27">
            <v>27.2</v>
          </cell>
          <cell r="I27">
            <v>5</v>
          </cell>
          <cell r="J27">
            <v>5.4399999999999995</v>
          </cell>
        </row>
        <row r="28">
          <cell r="A28">
            <v>748592</v>
          </cell>
          <cell r="B28" t="str">
            <v>2006</v>
          </cell>
          <cell r="C28" t="str">
            <v>07</v>
          </cell>
          <cell r="D28" t="str">
            <v>748</v>
          </cell>
          <cell r="E28" t="str">
            <v>592</v>
          </cell>
          <cell r="F28" t="str">
            <v>9999</v>
          </cell>
          <cell r="G28" t="str">
            <v>1</v>
          </cell>
          <cell r="H28">
            <v>17.46</v>
          </cell>
          <cell r="I28">
            <v>3</v>
          </cell>
          <cell r="J28">
            <v>5.82</v>
          </cell>
        </row>
        <row r="29">
          <cell r="A29">
            <v>810592</v>
          </cell>
          <cell r="B29" t="str">
            <v>2006</v>
          </cell>
          <cell r="C29" t="str">
            <v>07</v>
          </cell>
          <cell r="D29" t="str">
            <v>810</v>
          </cell>
          <cell r="E29" t="str">
            <v>592</v>
          </cell>
          <cell r="F29" t="str">
            <v>9999</v>
          </cell>
          <cell r="G29" t="str">
            <v>1</v>
          </cell>
          <cell r="H29">
            <v>3287.52</v>
          </cell>
          <cell r="I29">
            <v>618</v>
          </cell>
          <cell r="J29">
            <v>5.3196116504854372</v>
          </cell>
        </row>
        <row r="30">
          <cell r="A30">
            <v>820592</v>
          </cell>
          <cell r="B30" t="str">
            <v>2006</v>
          </cell>
          <cell r="C30" t="str">
            <v>07</v>
          </cell>
          <cell r="D30" t="str">
            <v>820</v>
          </cell>
          <cell r="E30" t="str">
            <v>592</v>
          </cell>
          <cell r="F30" t="str">
            <v>9999</v>
          </cell>
          <cell r="G30" t="str">
            <v>1</v>
          </cell>
          <cell r="H30">
            <v>55.31</v>
          </cell>
          <cell r="I30">
            <v>11</v>
          </cell>
          <cell r="J30">
            <v>5.0281818181818183</v>
          </cell>
        </row>
        <row r="31">
          <cell r="A31">
            <v>591593</v>
          </cell>
          <cell r="B31" t="str">
            <v>2006</v>
          </cell>
          <cell r="C31" t="str">
            <v>07</v>
          </cell>
          <cell r="D31" t="str">
            <v>591</v>
          </cell>
          <cell r="E31" t="str">
            <v>593</v>
          </cell>
          <cell r="F31" t="str">
            <v>9999</v>
          </cell>
          <cell r="G31" t="str">
            <v>1</v>
          </cell>
          <cell r="H31">
            <v>91.66</v>
          </cell>
          <cell r="I31">
            <v>19</v>
          </cell>
          <cell r="J31">
            <v>4.8242105263157891</v>
          </cell>
        </row>
        <row r="32">
          <cell r="A32">
            <v>592593</v>
          </cell>
          <cell r="B32" t="str">
            <v>2006</v>
          </cell>
          <cell r="C32" t="str">
            <v>07</v>
          </cell>
          <cell r="D32" t="str">
            <v>592</v>
          </cell>
          <cell r="E32" t="str">
            <v>593</v>
          </cell>
          <cell r="F32" t="str">
            <v>9999</v>
          </cell>
          <cell r="G32" t="str">
            <v>1</v>
          </cell>
          <cell r="H32">
            <v>40.520000000000003</v>
          </cell>
          <cell r="I32">
            <v>8</v>
          </cell>
          <cell r="J32">
            <v>5.0650000000000004</v>
          </cell>
        </row>
        <row r="33">
          <cell r="A33">
            <v>610593</v>
          </cell>
          <cell r="B33" t="str">
            <v>2006</v>
          </cell>
          <cell r="C33" t="str">
            <v>07</v>
          </cell>
          <cell r="D33" t="str">
            <v>610</v>
          </cell>
          <cell r="E33" t="str">
            <v>593</v>
          </cell>
          <cell r="F33" t="str">
            <v>9999</v>
          </cell>
          <cell r="G33" t="str">
            <v>1</v>
          </cell>
          <cell r="H33">
            <v>125.26</v>
          </cell>
          <cell r="I33">
            <v>22</v>
          </cell>
          <cell r="J33">
            <v>5.6936363636363643</v>
          </cell>
        </row>
        <row r="34">
          <cell r="A34">
            <v>620593</v>
          </cell>
          <cell r="B34" t="str">
            <v>2006</v>
          </cell>
          <cell r="C34" t="str">
            <v>07</v>
          </cell>
          <cell r="D34" t="str">
            <v>620</v>
          </cell>
          <cell r="E34" t="str">
            <v>593</v>
          </cell>
          <cell r="F34" t="str">
            <v>9999</v>
          </cell>
          <cell r="G34" t="str">
            <v>1</v>
          </cell>
          <cell r="H34">
            <v>53.15</v>
          </cell>
          <cell r="I34">
            <v>10</v>
          </cell>
          <cell r="J34">
            <v>5.3149999999999995</v>
          </cell>
        </row>
        <row r="35">
          <cell r="A35">
            <v>706593</v>
          </cell>
          <cell r="B35" t="str">
            <v>2006</v>
          </cell>
          <cell r="C35" t="str">
            <v>07</v>
          </cell>
          <cell r="D35" t="str">
            <v>706</v>
          </cell>
          <cell r="E35" t="str">
            <v>593</v>
          </cell>
          <cell r="F35" t="str">
            <v>9999</v>
          </cell>
          <cell r="G35" t="str">
            <v>1</v>
          </cell>
          <cell r="H35">
            <v>117.84</v>
          </cell>
          <cell r="I35">
            <v>23</v>
          </cell>
          <cell r="J35">
            <v>5.1234782608695655</v>
          </cell>
        </row>
        <row r="36">
          <cell r="A36">
            <v>591594</v>
          </cell>
          <cell r="B36" t="str">
            <v>2006</v>
          </cell>
          <cell r="C36" t="str">
            <v>07</v>
          </cell>
          <cell r="D36" t="str">
            <v>591</v>
          </cell>
          <cell r="E36" t="str">
            <v>594</v>
          </cell>
          <cell r="F36" t="str">
            <v>9999</v>
          </cell>
          <cell r="G36" t="str">
            <v>1</v>
          </cell>
          <cell r="H36">
            <v>58.86</v>
          </cell>
          <cell r="I36">
            <v>12</v>
          </cell>
          <cell r="J36">
            <v>4.9050000000000002</v>
          </cell>
        </row>
        <row r="37">
          <cell r="A37">
            <v>592594</v>
          </cell>
          <cell r="B37" t="str">
            <v>2006</v>
          </cell>
          <cell r="C37" t="str">
            <v>07</v>
          </cell>
          <cell r="D37" t="str">
            <v>592</v>
          </cell>
          <cell r="E37" t="str">
            <v>594</v>
          </cell>
          <cell r="F37" t="str">
            <v>9999</v>
          </cell>
          <cell r="G37" t="str">
            <v>1</v>
          </cell>
          <cell r="H37">
            <v>56.35</v>
          </cell>
          <cell r="I37">
            <v>12</v>
          </cell>
          <cell r="J37">
            <v>4.6958333333333337</v>
          </cell>
        </row>
        <row r="38">
          <cell r="A38">
            <v>610594</v>
          </cell>
          <cell r="B38" t="str">
            <v>2006</v>
          </cell>
          <cell r="C38" t="str">
            <v>07</v>
          </cell>
          <cell r="D38" t="str">
            <v>610</v>
          </cell>
          <cell r="E38" t="str">
            <v>594</v>
          </cell>
          <cell r="F38" t="str">
            <v>9999</v>
          </cell>
          <cell r="G38" t="str">
            <v>1</v>
          </cell>
          <cell r="H38">
            <v>85.19</v>
          </cell>
          <cell r="I38">
            <v>15</v>
          </cell>
          <cell r="J38">
            <v>5.6793333333333331</v>
          </cell>
        </row>
        <row r="39">
          <cell r="A39">
            <v>706594</v>
          </cell>
          <cell r="B39" t="str">
            <v>2006</v>
          </cell>
          <cell r="C39" t="str">
            <v>07</v>
          </cell>
          <cell r="D39" t="str">
            <v>706</v>
          </cell>
          <cell r="E39" t="str">
            <v>594</v>
          </cell>
          <cell r="F39" t="str">
            <v>9999</v>
          </cell>
          <cell r="G39" t="str">
            <v>1</v>
          </cell>
          <cell r="H39">
            <v>131.74</v>
          </cell>
          <cell r="I39">
            <v>25</v>
          </cell>
          <cell r="J39">
            <v>5.2696000000000005</v>
          </cell>
        </row>
        <row r="40">
          <cell r="A40">
            <v>591595</v>
          </cell>
          <cell r="B40" t="str">
            <v>2006</v>
          </cell>
          <cell r="C40" t="str">
            <v>07</v>
          </cell>
          <cell r="D40" t="str">
            <v>591</v>
          </cell>
          <cell r="E40" t="str">
            <v>595</v>
          </cell>
          <cell r="F40" t="str">
            <v>9999</v>
          </cell>
          <cell r="G40" t="str">
            <v>1</v>
          </cell>
          <cell r="H40">
            <v>26.71</v>
          </cell>
          <cell r="I40">
            <v>5</v>
          </cell>
          <cell r="J40">
            <v>5.3420000000000005</v>
          </cell>
        </row>
        <row r="41">
          <cell r="A41">
            <v>592595</v>
          </cell>
          <cell r="B41" t="str">
            <v>2006</v>
          </cell>
          <cell r="C41" t="str">
            <v>07</v>
          </cell>
          <cell r="D41" t="str">
            <v>592</v>
          </cell>
          <cell r="E41" t="str">
            <v>595</v>
          </cell>
          <cell r="F41" t="str">
            <v>9999</v>
          </cell>
          <cell r="G41" t="str">
            <v>1</v>
          </cell>
          <cell r="H41">
            <v>337.38</v>
          </cell>
          <cell r="I41">
            <v>66</v>
          </cell>
          <cell r="J41">
            <v>5.1118181818181814</v>
          </cell>
        </row>
        <row r="42">
          <cell r="A42">
            <v>593595</v>
          </cell>
          <cell r="B42" t="str">
            <v>2006</v>
          </cell>
          <cell r="C42" t="str">
            <v>07</v>
          </cell>
          <cell r="D42" t="str">
            <v>593</v>
          </cell>
          <cell r="E42" t="str">
            <v>595</v>
          </cell>
          <cell r="F42" t="str">
            <v>9999</v>
          </cell>
          <cell r="G42" t="str">
            <v>1</v>
          </cell>
          <cell r="H42">
            <v>10.45</v>
          </cell>
          <cell r="I42">
            <v>2</v>
          </cell>
          <cell r="J42">
            <v>5.2249999999999996</v>
          </cell>
        </row>
        <row r="43">
          <cell r="A43">
            <v>594595</v>
          </cell>
          <cell r="B43" t="str">
            <v>2006</v>
          </cell>
          <cell r="C43" t="str">
            <v>07</v>
          </cell>
          <cell r="D43" t="str">
            <v>594</v>
          </cell>
          <cell r="E43" t="str">
            <v>595</v>
          </cell>
          <cell r="F43" t="str">
            <v>9999</v>
          </cell>
          <cell r="G43" t="str">
            <v>1</v>
          </cell>
          <cell r="H43">
            <v>49.75</v>
          </cell>
          <cell r="I43">
            <v>10</v>
          </cell>
          <cell r="J43">
            <v>4.9749999999999996</v>
          </cell>
        </row>
        <row r="44">
          <cell r="A44">
            <v>610595</v>
          </cell>
          <cell r="B44" t="str">
            <v>2006</v>
          </cell>
          <cell r="C44" t="str">
            <v>07</v>
          </cell>
          <cell r="D44" t="str">
            <v>610</v>
          </cell>
          <cell r="E44" t="str">
            <v>595</v>
          </cell>
          <cell r="F44" t="str">
            <v>9999</v>
          </cell>
          <cell r="G44" t="str">
            <v>1</v>
          </cell>
          <cell r="H44">
            <v>284.91000000000003</v>
          </cell>
          <cell r="I44">
            <v>50</v>
          </cell>
          <cell r="J44">
            <v>5.6982000000000008</v>
          </cell>
        </row>
        <row r="45">
          <cell r="A45">
            <v>620595</v>
          </cell>
          <cell r="B45" t="str">
            <v>2006</v>
          </cell>
          <cell r="C45" t="str">
            <v>07</v>
          </cell>
          <cell r="D45" t="str">
            <v>620</v>
          </cell>
          <cell r="E45" t="str">
            <v>595</v>
          </cell>
          <cell r="F45" t="str">
            <v>9999</v>
          </cell>
          <cell r="G45" t="str">
            <v>1</v>
          </cell>
          <cell r="H45">
            <v>268.98</v>
          </cell>
          <cell r="I45">
            <v>50</v>
          </cell>
          <cell r="J45">
            <v>5.3795999999999999</v>
          </cell>
        </row>
        <row r="46">
          <cell r="A46">
            <v>630595</v>
          </cell>
          <cell r="B46" t="str">
            <v>2006</v>
          </cell>
          <cell r="C46" t="str">
            <v>07</v>
          </cell>
          <cell r="D46" t="str">
            <v>630</v>
          </cell>
          <cell r="E46" t="str">
            <v>595</v>
          </cell>
          <cell r="F46" t="str">
            <v>9999</v>
          </cell>
          <cell r="G46" t="str">
            <v>1</v>
          </cell>
          <cell r="H46">
            <v>990.55</v>
          </cell>
          <cell r="I46">
            <v>187</v>
          </cell>
          <cell r="J46">
            <v>5.2970588235294116</v>
          </cell>
        </row>
        <row r="47">
          <cell r="A47">
            <v>650595</v>
          </cell>
          <cell r="B47" t="str">
            <v>2006</v>
          </cell>
          <cell r="C47" t="str">
            <v>07</v>
          </cell>
          <cell r="D47" t="str">
            <v>650</v>
          </cell>
          <cell r="E47" t="str">
            <v>595</v>
          </cell>
          <cell r="F47" t="str">
            <v>9999</v>
          </cell>
          <cell r="G47" t="str">
            <v>1</v>
          </cell>
          <cell r="H47">
            <v>493.51</v>
          </cell>
          <cell r="I47">
            <v>85</v>
          </cell>
          <cell r="J47">
            <v>5.806</v>
          </cell>
        </row>
        <row r="48">
          <cell r="A48">
            <v>711595</v>
          </cell>
          <cell r="B48" t="str">
            <v>2006</v>
          </cell>
          <cell r="C48" t="str">
            <v>07</v>
          </cell>
          <cell r="D48" t="str">
            <v>711</v>
          </cell>
          <cell r="E48" t="str">
            <v>595</v>
          </cell>
          <cell r="F48" t="str">
            <v>9999</v>
          </cell>
          <cell r="G48" t="str">
            <v>1</v>
          </cell>
          <cell r="H48">
            <v>48.79</v>
          </cell>
          <cell r="I48">
            <v>9</v>
          </cell>
          <cell r="J48">
            <v>5.4211111111111112</v>
          </cell>
        </row>
        <row r="49">
          <cell r="A49">
            <v>716595</v>
          </cell>
          <cell r="B49" t="str">
            <v>2006</v>
          </cell>
          <cell r="C49" t="str">
            <v>07</v>
          </cell>
          <cell r="D49" t="str">
            <v>716</v>
          </cell>
          <cell r="E49" t="str">
            <v>595</v>
          </cell>
          <cell r="F49" t="str">
            <v>9999</v>
          </cell>
          <cell r="G49" t="str">
            <v>1</v>
          </cell>
          <cell r="H49">
            <v>38.28</v>
          </cell>
          <cell r="I49">
            <v>18</v>
          </cell>
          <cell r="J49">
            <v>2.1266666666666669</v>
          </cell>
        </row>
        <row r="50">
          <cell r="A50">
            <v>733595</v>
          </cell>
          <cell r="B50" t="str">
            <v>2006</v>
          </cell>
          <cell r="C50" t="str">
            <v>07</v>
          </cell>
          <cell r="D50" t="str">
            <v>733</v>
          </cell>
          <cell r="E50" t="str">
            <v>595</v>
          </cell>
          <cell r="F50" t="str">
            <v>9999</v>
          </cell>
          <cell r="G50" t="str">
            <v>1</v>
          </cell>
          <cell r="H50">
            <v>16.32</v>
          </cell>
          <cell r="I50">
            <v>3</v>
          </cell>
          <cell r="J50">
            <v>5.44</v>
          </cell>
        </row>
        <row r="51">
          <cell r="A51">
            <v>748595</v>
          </cell>
          <cell r="B51" t="str">
            <v>2006</v>
          </cell>
          <cell r="C51" t="str">
            <v>07</v>
          </cell>
          <cell r="D51" t="str">
            <v>748</v>
          </cell>
          <cell r="E51" t="str">
            <v>595</v>
          </cell>
          <cell r="F51" t="str">
            <v>9999</v>
          </cell>
          <cell r="G51" t="str">
            <v>1</v>
          </cell>
          <cell r="H51">
            <v>80.650000000000006</v>
          </cell>
          <cell r="I51">
            <v>14</v>
          </cell>
          <cell r="J51">
            <v>5.7607142857142861</v>
          </cell>
        </row>
        <row r="52">
          <cell r="A52">
            <v>777595</v>
          </cell>
          <cell r="B52" t="str">
            <v>2006</v>
          </cell>
          <cell r="C52" t="str">
            <v>07</v>
          </cell>
          <cell r="D52" t="str">
            <v>777</v>
          </cell>
          <cell r="E52" t="str">
            <v>595</v>
          </cell>
          <cell r="F52" t="str">
            <v>9999</v>
          </cell>
          <cell r="G52" t="str">
            <v>1</v>
          </cell>
          <cell r="H52">
            <v>4.9000000000000004</v>
          </cell>
          <cell r="I52">
            <v>1</v>
          </cell>
          <cell r="J52">
            <v>4.9000000000000004</v>
          </cell>
        </row>
        <row r="53">
          <cell r="A53">
            <v>810595</v>
          </cell>
          <cell r="B53" t="str">
            <v>2006</v>
          </cell>
          <cell r="C53" t="str">
            <v>07</v>
          </cell>
          <cell r="D53" t="str">
            <v>810</v>
          </cell>
          <cell r="E53" t="str">
            <v>595</v>
          </cell>
          <cell r="F53" t="str">
            <v>9999</v>
          </cell>
          <cell r="G53" t="str">
            <v>1</v>
          </cell>
          <cell r="H53">
            <v>476.17</v>
          </cell>
          <cell r="I53">
            <v>89</v>
          </cell>
          <cell r="J53">
            <v>5.3502247191011234</v>
          </cell>
        </row>
        <row r="54">
          <cell r="A54">
            <v>820595</v>
          </cell>
          <cell r="B54" t="str">
            <v>2006</v>
          </cell>
          <cell r="C54" t="str">
            <v>07</v>
          </cell>
          <cell r="D54" t="str">
            <v>820</v>
          </cell>
          <cell r="E54" t="str">
            <v>595</v>
          </cell>
          <cell r="F54" t="str">
            <v>9999</v>
          </cell>
          <cell r="G54" t="str">
            <v>1</v>
          </cell>
          <cell r="H54">
            <v>45.45</v>
          </cell>
          <cell r="I54">
            <v>9</v>
          </cell>
          <cell r="J54">
            <v>5.0500000000000007</v>
          </cell>
        </row>
        <row r="55">
          <cell r="A55">
            <v>591596</v>
          </cell>
          <cell r="B55" t="str">
            <v>2006</v>
          </cell>
          <cell r="C55" t="str">
            <v>07</v>
          </cell>
          <cell r="D55" t="str">
            <v>591</v>
          </cell>
          <cell r="E55" t="str">
            <v>596</v>
          </cell>
          <cell r="F55" t="str">
            <v>9999</v>
          </cell>
          <cell r="G55" t="str">
            <v>1</v>
          </cell>
          <cell r="H55">
            <v>55.47</v>
          </cell>
          <cell r="I55">
            <v>11</v>
          </cell>
          <cell r="J55">
            <v>5.0427272727272729</v>
          </cell>
        </row>
        <row r="56">
          <cell r="A56">
            <v>592596</v>
          </cell>
          <cell r="B56" t="str">
            <v>2006</v>
          </cell>
          <cell r="C56" t="str">
            <v>07</v>
          </cell>
          <cell r="D56" t="str">
            <v>592</v>
          </cell>
          <cell r="E56" t="str">
            <v>596</v>
          </cell>
          <cell r="F56" t="str">
            <v>9999</v>
          </cell>
          <cell r="G56" t="str">
            <v>1</v>
          </cell>
          <cell r="H56">
            <v>229.67</v>
          </cell>
          <cell r="I56">
            <v>48</v>
          </cell>
          <cell r="J56">
            <v>4.7847916666666661</v>
          </cell>
        </row>
        <row r="57">
          <cell r="A57">
            <v>610596</v>
          </cell>
          <cell r="B57" t="str">
            <v>2006</v>
          </cell>
          <cell r="C57" t="str">
            <v>07</v>
          </cell>
          <cell r="D57" t="str">
            <v>610</v>
          </cell>
          <cell r="E57" t="str">
            <v>596</v>
          </cell>
          <cell r="F57" t="str">
            <v>9999</v>
          </cell>
          <cell r="G57" t="str">
            <v>1</v>
          </cell>
          <cell r="H57">
            <v>125.31</v>
          </cell>
          <cell r="I57">
            <v>22</v>
          </cell>
          <cell r="J57">
            <v>5.6959090909090913</v>
          </cell>
        </row>
        <row r="58">
          <cell r="A58">
            <v>706596</v>
          </cell>
          <cell r="B58" t="str">
            <v>2006</v>
          </cell>
          <cell r="C58" t="str">
            <v>07</v>
          </cell>
          <cell r="D58" t="str">
            <v>706</v>
          </cell>
          <cell r="E58" t="str">
            <v>596</v>
          </cell>
          <cell r="F58" t="str">
            <v>9999</v>
          </cell>
          <cell r="G58" t="str">
            <v>1</v>
          </cell>
          <cell r="H58">
            <v>96.74</v>
          </cell>
          <cell r="I58">
            <v>19</v>
          </cell>
          <cell r="J58">
            <v>5.0915789473684212</v>
          </cell>
        </row>
        <row r="59">
          <cell r="A59">
            <v>591885</v>
          </cell>
          <cell r="B59" t="str">
            <v>2006</v>
          </cell>
          <cell r="C59" t="str">
            <v>07</v>
          </cell>
          <cell r="D59" t="str">
            <v>591</v>
          </cell>
          <cell r="E59" t="str">
            <v>885</v>
          </cell>
          <cell r="F59" t="str">
            <v>9999</v>
          </cell>
          <cell r="G59" t="str">
            <v>1</v>
          </cell>
          <cell r="H59">
            <v>9.84</v>
          </cell>
          <cell r="I59">
            <v>2</v>
          </cell>
          <cell r="J59">
            <v>4.92</v>
          </cell>
        </row>
        <row r="60">
          <cell r="A60">
            <v>592885</v>
          </cell>
          <cell r="B60" t="str">
            <v>2006</v>
          </cell>
          <cell r="C60" t="str">
            <v>07</v>
          </cell>
          <cell r="D60" t="str">
            <v>592</v>
          </cell>
          <cell r="E60" t="str">
            <v>885</v>
          </cell>
          <cell r="F60" t="str">
            <v>9999</v>
          </cell>
          <cell r="G60" t="str">
            <v>1</v>
          </cell>
          <cell r="H60">
            <v>23.41</v>
          </cell>
          <cell r="I60">
            <v>5</v>
          </cell>
          <cell r="J60">
            <v>4.6820000000000004</v>
          </cell>
        </row>
        <row r="61">
          <cell r="A61">
            <v>593885</v>
          </cell>
          <cell r="B61" t="str">
            <v>2006</v>
          </cell>
          <cell r="C61" t="str">
            <v>07</v>
          </cell>
          <cell r="D61" t="str">
            <v>593</v>
          </cell>
          <cell r="E61" t="str">
            <v>885</v>
          </cell>
          <cell r="F61" t="str">
            <v>9999</v>
          </cell>
          <cell r="G61" t="str">
            <v>1</v>
          </cell>
          <cell r="H61">
            <v>2.4</v>
          </cell>
          <cell r="I61">
            <v>1</v>
          </cell>
          <cell r="J61">
            <v>2.4</v>
          </cell>
        </row>
        <row r="62">
          <cell r="A62">
            <v>594885</v>
          </cell>
          <cell r="B62" t="str">
            <v>2006</v>
          </cell>
          <cell r="C62" t="str">
            <v>07</v>
          </cell>
          <cell r="D62" t="str">
            <v>594</v>
          </cell>
          <cell r="E62" t="str">
            <v>885</v>
          </cell>
          <cell r="F62" t="str">
            <v>9999</v>
          </cell>
          <cell r="G62" t="str">
            <v>1</v>
          </cell>
          <cell r="H62">
            <v>54.77</v>
          </cell>
          <cell r="I62">
            <v>10</v>
          </cell>
          <cell r="J62">
            <v>5.4770000000000003</v>
          </cell>
        </row>
        <row r="63">
          <cell r="A63">
            <v>610885</v>
          </cell>
          <cell r="B63" t="str">
            <v>2006</v>
          </cell>
          <cell r="C63" t="str">
            <v>07</v>
          </cell>
          <cell r="D63" t="str">
            <v>610</v>
          </cell>
          <cell r="E63" t="str">
            <v>885</v>
          </cell>
          <cell r="F63" t="str">
            <v>9999</v>
          </cell>
          <cell r="G63" t="str">
            <v>1</v>
          </cell>
          <cell r="H63">
            <v>41.47</v>
          </cell>
          <cell r="I63">
            <v>8</v>
          </cell>
          <cell r="J63">
            <v>5.1837499999999999</v>
          </cell>
        </row>
        <row r="64">
          <cell r="A64">
            <v>620885</v>
          </cell>
          <cell r="B64" t="str">
            <v>2006</v>
          </cell>
          <cell r="C64" t="str">
            <v>07</v>
          </cell>
          <cell r="D64" t="str">
            <v>620</v>
          </cell>
          <cell r="E64" t="str">
            <v>885</v>
          </cell>
          <cell r="F64" t="str">
            <v>9999</v>
          </cell>
          <cell r="G64" t="str">
            <v>1</v>
          </cell>
          <cell r="H64">
            <v>208.07</v>
          </cell>
          <cell r="I64">
            <v>39</v>
          </cell>
          <cell r="J64">
            <v>5.3351282051282052</v>
          </cell>
        </row>
        <row r="65">
          <cell r="A65">
            <v>630885</v>
          </cell>
          <cell r="B65" t="str">
            <v>2006</v>
          </cell>
          <cell r="C65" t="str">
            <v>07</v>
          </cell>
          <cell r="D65" t="str">
            <v>630</v>
          </cell>
          <cell r="E65" t="str">
            <v>885</v>
          </cell>
          <cell r="F65" t="str">
            <v>9999</v>
          </cell>
          <cell r="G65" t="str">
            <v>1</v>
          </cell>
          <cell r="H65">
            <v>331.38</v>
          </cell>
          <cell r="I65">
            <v>65</v>
          </cell>
          <cell r="J65">
            <v>5.0981538461538465</v>
          </cell>
        </row>
        <row r="66">
          <cell r="A66">
            <v>650885</v>
          </cell>
          <cell r="B66" t="str">
            <v>2006</v>
          </cell>
          <cell r="C66" t="str">
            <v>07</v>
          </cell>
          <cell r="D66" t="str">
            <v>650</v>
          </cell>
          <cell r="E66" t="str">
            <v>885</v>
          </cell>
          <cell r="F66" t="str">
            <v>9999</v>
          </cell>
          <cell r="G66" t="str">
            <v>1</v>
          </cell>
          <cell r="H66">
            <v>119.98</v>
          </cell>
          <cell r="I66">
            <v>21</v>
          </cell>
          <cell r="J66">
            <v>5.7133333333333338</v>
          </cell>
        </row>
        <row r="67">
          <cell r="A67">
            <v>706885</v>
          </cell>
          <cell r="B67" t="str">
            <v>2006</v>
          </cell>
          <cell r="C67" t="str">
            <v>07</v>
          </cell>
          <cell r="D67" t="str">
            <v>706</v>
          </cell>
          <cell r="E67" t="str">
            <v>885</v>
          </cell>
          <cell r="F67" t="str">
            <v>9999</v>
          </cell>
          <cell r="G67" t="str">
            <v>1</v>
          </cell>
          <cell r="H67">
            <v>34.299999999999997</v>
          </cell>
          <cell r="I67">
            <v>7</v>
          </cell>
          <cell r="J67">
            <v>4.8999999999999995</v>
          </cell>
        </row>
        <row r="68">
          <cell r="A68">
            <v>748885</v>
          </cell>
          <cell r="B68" t="str">
            <v>2006</v>
          </cell>
          <cell r="C68" t="str">
            <v>07</v>
          </cell>
          <cell r="D68" t="str">
            <v>748</v>
          </cell>
          <cell r="E68" t="str">
            <v>885</v>
          </cell>
          <cell r="F68" t="str">
            <v>9999</v>
          </cell>
          <cell r="G68" t="str">
            <v>1</v>
          </cell>
          <cell r="H68">
            <v>39.909999999999997</v>
          </cell>
          <cell r="I68">
            <v>7</v>
          </cell>
          <cell r="J68">
            <v>5.7014285714285711</v>
          </cell>
        </row>
        <row r="69">
          <cell r="A69">
            <v>777885</v>
          </cell>
          <cell r="B69" t="str">
            <v>2006</v>
          </cell>
          <cell r="C69" t="str">
            <v>07</v>
          </cell>
          <cell r="D69" t="str">
            <v>777</v>
          </cell>
          <cell r="E69" t="str">
            <v>885</v>
          </cell>
          <cell r="F69" t="str">
            <v>9999</v>
          </cell>
          <cell r="G69" t="str">
            <v>1</v>
          </cell>
          <cell r="H69">
            <v>24.5</v>
          </cell>
          <cell r="I69">
            <v>5</v>
          </cell>
          <cell r="J69">
            <v>4.9000000000000004</v>
          </cell>
        </row>
        <row r="70">
          <cell r="A70">
            <v>810885</v>
          </cell>
          <cell r="B70" t="str">
            <v>2006</v>
          </cell>
          <cell r="C70" t="str">
            <v>07</v>
          </cell>
          <cell r="D70" t="str">
            <v>810</v>
          </cell>
          <cell r="E70" t="str">
            <v>885</v>
          </cell>
          <cell r="F70" t="str">
            <v>9999</v>
          </cell>
          <cell r="G70" t="str">
            <v>1</v>
          </cell>
          <cell r="H70">
            <v>481.2</v>
          </cell>
          <cell r="I70">
            <v>89</v>
          </cell>
          <cell r="J70">
            <v>5.4067415730337078</v>
          </cell>
        </row>
        <row r="71">
          <cell r="A71">
            <v>820885</v>
          </cell>
          <cell r="B71" t="str">
            <v>2006</v>
          </cell>
          <cell r="C71" t="str">
            <v>07</v>
          </cell>
          <cell r="D71" t="str">
            <v>820</v>
          </cell>
          <cell r="E71" t="str">
            <v>885</v>
          </cell>
          <cell r="F71" t="str">
            <v>9999</v>
          </cell>
          <cell r="G71" t="str">
            <v>1</v>
          </cell>
          <cell r="H71">
            <v>155.21</v>
          </cell>
          <cell r="I71">
            <v>31</v>
          </cell>
          <cell r="J71">
            <v>5.0067741935483872</v>
          </cell>
        </row>
      </sheetData>
      <sheetData sheetId="8" refreshError="1">
        <row r="1">
          <cell r="B1" t="str">
            <v>年</v>
          </cell>
          <cell r="C1" t="str">
            <v>月</v>
          </cell>
          <cell r="D1" t="str">
            <v>出荷</v>
          </cell>
          <cell r="E1" t="str">
            <v>入荷</v>
          </cell>
          <cell r="F1" t="str">
            <v>運送</v>
          </cell>
          <cell r="G1" t="str">
            <v>JR</v>
          </cell>
          <cell r="H1" t="str">
            <v>合計重量</v>
          </cell>
          <cell r="I1" t="str">
            <v>合計台数</v>
          </cell>
          <cell r="J1" t="str">
            <v>積載ｔ</v>
          </cell>
        </row>
        <row r="2">
          <cell r="A2">
            <v>592582</v>
          </cell>
          <cell r="B2" t="str">
            <v>2006</v>
          </cell>
          <cell r="C2" t="str">
            <v>08</v>
          </cell>
          <cell r="D2" t="str">
            <v>592</v>
          </cell>
          <cell r="E2" t="str">
            <v>582</v>
          </cell>
          <cell r="F2" t="str">
            <v>9999</v>
          </cell>
          <cell r="G2" t="str">
            <v>1</v>
          </cell>
          <cell r="H2">
            <v>1.78</v>
          </cell>
          <cell r="I2">
            <v>1</v>
          </cell>
          <cell r="J2">
            <v>1.78</v>
          </cell>
        </row>
        <row r="3">
          <cell r="A3">
            <v>594582</v>
          </cell>
          <cell r="B3" t="str">
            <v>2006</v>
          </cell>
          <cell r="C3" t="str">
            <v>08</v>
          </cell>
          <cell r="D3" t="str">
            <v>594</v>
          </cell>
          <cell r="E3" t="str">
            <v>582</v>
          </cell>
          <cell r="F3" t="str">
            <v>9999</v>
          </cell>
          <cell r="G3" t="str">
            <v>1</v>
          </cell>
          <cell r="H3">
            <v>38.39</v>
          </cell>
          <cell r="I3">
            <v>7</v>
          </cell>
          <cell r="J3">
            <v>5.484285714285714</v>
          </cell>
        </row>
        <row r="4">
          <cell r="A4">
            <v>610582</v>
          </cell>
          <cell r="B4" t="str">
            <v>2006</v>
          </cell>
          <cell r="C4" t="str">
            <v>08</v>
          </cell>
          <cell r="D4" t="str">
            <v>610</v>
          </cell>
          <cell r="E4" t="str">
            <v>582</v>
          </cell>
          <cell r="F4" t="str">
            <v>9999</v>
          </cell>
          <cell r="G4" t="str">
            <v>1</v>
          </cell>
          <cell r="H4">
            <v>34.229999999999997</v>
          </cell>
          <cell r="I4">
            <v>6</v>
          </cell>
          <cell r="J4">
            <v>5.7049999999999992</v>
          </cell>
        </row>
        <row r="5">
          <cell r="A5">
            <v>620582</v>
          </cell>
          <cell r="B5" t="str">
            <v>2006</v>
          </cell>
          <cell r="C5" t="str">
            <v>08</v>
          </cell>
          <cell r="D5" t="str">
            <v>620</v>
          </cell>
          <cell r="E5" t="str">
            <v>582</v>
          </cell>
          <cell r="F5" t="str">
            <v>9999</v>
          </cell>
          <cell r="G5" t="str">
            <v>1</v>
          </cell>
          <cell r="H5">
            <v>308.70999999999998</v>
          </cell>
          <cell r="I5">
            <v>58</v>
          </cell>
          <cell r="J5">
            <v>5.3225862068965517</v>
          </cell>
        </row>
        <row r="6">
          <cell r="A6">
            <v>630582</v>
          </cell>
          <cell r="B6" t="str">
            <v>2006</v>
          </cell>
          <cell r="C6" t="str">
            <v>08</v>
          </cell>
          <cell r="D6" t="str">
            <v>630</v>
          </cell>
          <cell r="E6" t="str">
            <v>582</v>
          </cell>
          <cell r="F6" t="str">
            <v>9999</v>
          </cell>
          <cell r="G6" t="str">
            <v>1</v>
          </cell>
          <cell r="H6">
            <v>67.61</v>
          </cell>
          <cell r="I6">
            <v>14</v>
          </cell>
          <cell r="J6">
            <v>4.8292857142857146</v>
          </cell>
        </row>
        <row r="7">
          <cell r="A7">
            <v>650582</v>
          </cell>
          <cell r="B7" t="str">
            <v>2006</v>
          </cell>
          <cell r="C7" t="str">
            <v>08</v>
          </cell>
          <cell r="D7" t="str">
            <v>650</v>
          </cell>
          <cell r="E7" t="str">
            <v>582</v>
          </cell>
          <cell r="F7" t="str">
            <v>9999</v>
          </cell>
          <cell r="G7" t="str">
            <v>1</v>
          </cell>
          <cell r="H7">
            <v>204.35</v>
          </cell>
          <cell r="I7">
            <v>40</v>
          </cell>
          <cell r="J7">
            <v>5.1087499999999997</v>
          </cell>
        </row>
        <row r="8">
          <cell r="A8">
            <v>706582</v>
          </cell>
          <cell r="B8" t="str">
            <v>2006</v>
          </cell>
          <cell r="C8" t="str">
            <v>08</v>
          </cell>
          <cell r="D8" t="str">
            <v>706</v>
          </cell>
          <cell r="E8" t="str">
            <v>582</v>
          </cell>
          <cell r="F8" t="str">
            <v>9999</v>
          </cell>
          <cell r="G8" t="str">
            <v>1</v>
          </cell>
          <cell r="H8">
            <v>49.92</v>
          </cell>
          <cell r="I8">
            <v>10</v>
          </cell>
          <cell r="J8">
            <v>4.992</v>
          </cell>
        </row>
        <row r="9">
          <cell r="A9">
            <v>810582</v>
          </cell>
          <cell r="B9" t="str">
            <v>2006</v>
          </cell>
          <cell r="C9" t="str">
            <v>08</v>
          </cell>
          <cell r="D9" t="str">
            <v>810</v>
          </cell>
          <cell r="E9" t="str">
            <v>582</v>
          </cell>
          <cell r="F9" t="str">
            <v>9999</v>
          </cell>
          <cell r="G9" t="str">
            <v>1</v>
          </cell>
          <cell r="H9">
            <v>15.27</v>
          </cell>
          <cell r="I9">
            <v>3</v>
          </cell>
          <cell r="J9">
            <v>5.09</v>
          </cell>
        </row>
        <row r="10">
          <cell r="A10">
            <v>582591</v>
          </cell>
          <cell r="B10" t="str">
            <v>2006</v>
          </cell>
          <cell r="C10" t="str">
            <v>08</v>
          </cell>
          <cell r="D10" t="str">
            <v>582</v>
          </cell>
          <cell r="E10" t="str">
            <v>591</v>
          </cell>
          <cell r="F10" t="str">
            <v>9999</v>
          </cell>
          <cell r="G10" t="str">
            <v>1</v>
          </cell>
          <cell r="H10">
            <v>3.63</v>
          </cell>
          <cell r="I10">
            <v>1</v>
          </cell>
          <cell r="J10">
            <v>3.63</v>
          </cell>
        </row>
        <row r="11">
          <cell r="A11">
            <v>594591</v>
          </cell>
          <cell r="B11" t="str">
            <v>2006</v>
          </cell>
          <cell r="C11" t="str">
            <v>08</v>
          </cell>
          <cell r="D11" t="str">
            <v>594</v>
          </cell>
          <cell r="E11" t="str">
            <v>591</v>
          </cell>
          <cell r="F11" t="str">
            <v>9999</v>
          </cell>
          <cell r="G11" t="str">
            <v>1</v>
          </cell>
          <cell r="H11">
            <v>35.57</v>
          </cell>
          <cell r="I11">
            <v>8</v>
          </cell>
          <cell r="J11">
            <v>4.44625</v>
          </cell>
        </row>
        <row r="12">
          <cell r="A12">
            <v>706591</v>
          </cell>
          <cell r="B12" t="str">
            <v>2006</v>
          </cell>
          <cell r="C12" t="str">
            <v>08</v>
          </cell>
          <cell r="D12" t="str">
            <v>706</v>
          </cell>
          <cell r="E12" t="str">
            <v>591</v>
          </cell>
          <cell r="F12" t="str">
            <v>9999</v>
          </cell>
          <cell r="G12" t="str">
            <v>1</v>
          </cell>
          <cell r="H12">
            <v>60.73</v>
          </cell>
          <cell r="I12">
            <v>12</v>
          </cell>
          <cell r="J12">
            <v>5.0608333333333331</v>
          </cell>
        </row>
        <row r="13">
          <cell r="A13">
            <v>711591</v>
          </cell>
          <cell r="B13" t="str">
            <v>2006</v>
          </cell>
          <cell r="C13" t="str">
            <v>08</v>
          </cell>
          <cell r="D13" t="str">
            <v>711</v>
          </cell>
          <cell r="E13" t="str">
            <v>591</v>
          </cell>
          <cell r="F13" t="str">
            <v>9999</v>
          </cell>
          <cell r="G13" t="str">
            <v>1</v>
          </cell>
          <cell r="H13">
            <v>5.26</v>
          </cell>
          <cell r="I13">
            <v>1</v>
          </cell>
          <cell r="J13">
            <v>5.26</v>
          </cell>
        </row>
        <row r="14">
          <cell r="A14">
            <v>716591</v>
          </cell>
          <cell r="B14" t="str">
            <v>2006</v>
          </cell>
          <cell r="C14" t="str">
            <v>08</v>
          </cell>
          <cell r="D14" t="str">
            <v>716</v>
          </cell>
          <cell r="E14" t="str">
            <v>591</v>
          </cell>
          <cell r="F14" t="str">
            <v>9999</v>
          </cell>
          <cell r="G14" t="str">
            <v>1</v>
          </cell>
          <cell r="H14">
            <v>18.149999999999999</v>
          </cell>
          <cell r="I14">
            <v>7</v>
          </cell>
          <cell r="J14">
            <v>2.5928571428571425</v>
          </cell>
        </row>
        <row r="15">
          <cell r="A15">
            <v>748591</v>
          </cell>
          <cell r="B15" t="str">
            <v>2006</v>
          </cell>
          <cell r="C15" t="str">
            <v>08</v>
          </cell>
          <cell r="D15" t="str">
            <v>748</v>
          </cell>
          <cell r="E15" t="str">
            <v>591</v>
          </cell>
          <cell r="F15" t="str">
            <v>9999</v>
          </cell>
          <cell r="G15" t="str">
            <v>1</v>
          </cell>
          <cell r="H15">
            <v>81.48</v>
          </cell>
          <cell r="I15">
            <v>14</v>
          </cell>
          <cell r="J15">
            <v>5.82</v>
          </cell>
        </row>
        <row r="16">
          <cell r="A16">
            <v>777591</v>
          </cell>
          <cell r="B16" t="str">
            <v>2006</v>
          </cell>
          <cell r="C16" t="str">
            <v>08</v>
          </cell>
          <cell r="D16" t="str">
            <v>777</v>
          </cell>
          <cell r="E16" t="str">
            <v>591</v>
          </cell>
          <cell r="F16" t="str">
            <v>9999</v>
          </cell>
          <cell r="G16" t="str">
            <v>1</v>
          </cell>
          <cell r="H16">
            <v>24.5</v>
          </cell>
          <cell r="I16">
            <v>5</v>
          </cell>
          <cell r="J16">
            <v>4.9000000000000004</v>
          </cell>
        </row>
        <row r="17">
          <cell r="A17">
            <v>810591</v>
          </cell>
          <cell r="B17" t="str">
            <v>2006</v>
          </cell>
          <cell r="C17" t="str">
            <v>08</v>
          </cell>
          <cell r="D17" t="str">
            <v>810</v>
          </cell>
          <cell r="E17" t="str">
            <v>591</v>
          </cell>
          <cell r="F17" t="str">
            <v>9999</v>
          </cell>
          <cell r="G17" t="str">
            <v>1</v>
          </cell>
          <cell r="H17">
            <v>1168.8900000000001</v>
          </cell>
          <cell r="I17">
            <v>225</v>
          </cell>
          <cell r="J17">
            <v>5.1950666666666674</v>
          </cell>
        </row>
        <row r="18">
          <cell r="A18">
            <v>820591</v>
          </cell>
          <cell r="B18" t="str">
            <v>2006</v>
          </cell>
          <cell r="C18" t="str">
            <v>08</v>
          </cell>
          <cell r="D18" t="str">
            <v>820</v>
          </cell>
          <cell r="E18" t="str">
            <v>591</v>
          </cell>
          <cell r="F18" t="str">
            <v>9999</v>
          </cell>
          <cell r="G18" t="str">
            <v>1</v>
          </cell>
          <cell r="H18">
            <v>55.95</v>
          </cell>
          <cell r="I18">
            <v>11</v>
          </cell>
          <cell r="J18">
            <v>5.0863636363636369</v>
          </cell>
        </row>
        <row r="19">
          <cell r="A19">
            <v>885591</v>
          </cell>
          <cell r="B19" t="str">
            <v>2006</v>
          </cell>
          <cell r="C19" t="str">
            <v>08</v>
          </cell>
          <cell r="D19" t="str">
            <v>885</v>
          </cell>
          <cell r="E19" t="str">
            <v>591</v>
          </cell>
          <cell r="F19" t="str">
            <v>9999</v>
          </cell>
          <cell r="G19" t="str">
            <v>1</v>
          </cell>
          <cell r="H19">
            <v>4.62</v>
          </cell>
          <cell r="I19">
            <v>1</v>
          </cell>
          <cell r="J19">
            <v>4.62</v>
          </cell>
        </row>
        <row r="20">
          <cell r="A20">
            <v>593592</v>
          </cell>
          <cell r="B20" t="str">
            <v>2006</v>
          </cell>
          <cell r="C20" t="str">
            <v>08</v>
          </cell>
          <cell r="D20" t="str">
            <v>593</v>
          </cell>
          <cell r="E20" t="str">
            <v>592</v>
          </cell>
          <cell r="F20" t="str">
            <v>9999</v>
          </cell>
          <cell r="G20" t="str">
            <v>1</v>
          </cell>
          <cell r="H20">
            <v>29.8</v>
          </cell>
          <cell r="I20">
            <v>6</v>
          </cell>
          <cell r="J20">
            <v>4.9666666666666668</v>
          </cell>
        </row>
        <row r="21">
          <cell r="A21">
            <v>594592</v>
          </cell>
          <cell r="B21" t="str">
            <v>2006</v>
          </cell>
          <cell r="C21" t="str">
            <v>08</v>
          </cell>
          <cell r="D21" t="str">
            <v>594</v>
          </cell>
          <cell r="E21" t="str">
            <v>592</v>
          </cell>
          <cell r="F21" t="str">
            <v>9999</v>
          </cell>
          <cell r="G21" t="str">
            <v>1</v>
          </cell>
          <cell r="H21">
            <v>102.17</v>
          </cell>
          <cell r="I21">
            <v>22</v>
          </cell>
          <cell r="J21">
            <v>4.6440909090909095</v>
          </cell>
        </row>
        <row r="22">
          <cell r="A22">
            <v>595592</v>
          </cell>
          <cell r="B22" t="str">
            <v>2006</v>
          </cell>
          <cell r="C22" t="str">
            <v>08</v>
          </cell>
          <cell r="D22" t="str">
            <v>595</v>
          </cell>
          <cell r="E22" t="str">
            <v>592</v>
          </cell>
          <cell r="F22" t="str">
            <v>9999</v>
          </cell>
          <cell r="G22" t="str">
            <v>1</v>
          </cell>
          <cell r="H22">
            <v>2.39</v>
          </cell>
          <cell r="I22">
            <v>1</v>
          </cell>
          <cell r="J22">
            <v>2.39</v>
          </cell>
        </row>
        <row r="23">
          <cell r="A23">
            <v>596592</v>
          </cell>
          <cell r="B23" t="str">
            <v>2006</v>
          </cell>
          <cell r="C23" t="str">
            <v>08</v>
          </cell>
          <cell r="D23" t="str">
            <v>596</v>
          </cell>
          <cell r="E23" t="str">
            <v>592</v>
          </cell>
          <cell r="F23" t="str">
            <v>9999</v>
          </cell>
          <cell r="G23" t="str">
            <v>1</v>
          </cell>
          <cell r="H23">
            <v>24.98</v>
          </cell>
          <cell r="I23">
            <v>5</v>
          </cell>
          <cell r="J23">
            <v>4.9960000000000004</v>
          </cell>
        </row>
        <row r="24">
          <cell r="A24">
            <v>630592</v>
          </cell>
          <cell r="B24" t="str">
            <v>2006</v>
          </cell>
          <cell r="C24" t="str">
            <v>08</v>
          </cell>
          <cell r="D24" t="str">
            <v>630</v>
          </cell>
          <cell r="E24" t="str">
            <v>592</v>
          </cell>
          <cell r="F24" t="str">
            <v>9999</v>
          </cell>
          <cell r="G24" t="str">
            <v>1</v>
          </cell>
          <cell r="H24">
            <v>1106.81</v>
          </cell>
          <cell r="I24">
            <v>207</v>
          </cell>
          <cell r="J24">
            <v>5.3469082125603862</v>
          </cell>
        </row>
        <row r="25">
          <cell r="A25">
            <v>650592</v>
          </cell>
          <cell r="B25" t="str">
            <v>2006</v>
          </cell>
          <cell r="C25" t="str">
            <v>08</v>
          </cell>
          <cell r="D25" t="str">
            <v>650</v>
          </cell>
          <cell r="E25" t="str">
            <v>592</v>
          </cell>
          <cell r="F25" t="str">
            <v>9999</v>
          </cell>
          <cell r="G25" t="str">
            <v>1</v>
          </cell>
          <cell r="H25">
            <v>265.57</v>
          </cell>
          <cell r="I25">
            <v>46</v>
          </cell>
          <cell r="J25">
            <v>5.7732608695652177</v>
          </cell>
        </row>
        <row r="26">
          <cell r="A26">
            <v>711592</v>
          </cell>
          <cell r="B26" t="str">
            <v>2006</v>
          </cell>
          <cell r="C26" t="str">
            <v>08</v>
          </cell>
          <cell r="D26" t="str">
            <v>711</v>
          </cell>
          <cell r="E26" t="str">
            <v>592</v>
          </cell>
          <cell r="F26" t="str">
            <v>9999</v>
          </cell>
          <cell r="G26" t="str">
            <v>1</v>
          </cell>
          <cell r="H26">
            <v>16.010000000000002</v>
          </cell>
          <cell r="I26">
            <v>3</v>
          </cell>
          <cell r="J26">
            <v>5.3366666666666669</v>
          </cell>
        </row>
        <row r="27">
          <cell r="A27">
            <v>777592</v>
          </cell>
          <cell r="B27" t="str">
            <v>2006</v>
          </cell>
          <cell r="C27" t="str">
            <v>08</v>
          </cell>
          <cell r="D27" t="str">
            <v>777</v>
          </cell>
          <cell r="E27" t="str">
            <v>592</v>
          </cell>
          <cell r="F27" t="str">
            <v>9999</v>
          </cell>
          <cell r="G27" t="str">
            <v>1</v>
          </cell>
          <cell r="H27">
            <v>14.7</v>
          </cell>
          <cell r="I27">
            <v>3</v>
          </cell>
          <cell r="J27">
            <v>4.8999999999999995</v>
          </cell>
        </row>
        <row r="28">
          <cell r="A28">
            <v>810592</v>
          </cell>
          <cell r="B28" t="str">
            <v>2006</v>
          </cell>
          <cell r="C28" t="str">
            <v>08</v>
          </cell>
          <cell r="D28" t="str">
            <v>810</v>
          </cell>
          <cell r="E28" t="str">
            <v>592</v>
          </cell>
          <cell r="F28" t="str">
            <v>9999</v>
          </cell>
          <cell r="G28" t="str">
            <v>1</v>
          </cell>
          <cell r="H28">
            <v>2752.63</v>
          </cell>
          <cell r="I28">
            <v>525</v>
          </cell>
          <cell r="J28">
            <v>5.2431047619047622</v>
          </cell>
        </row>
        <row r="29">
          <cell r="A29">
            <v>820592</v>
          </cell>
          <cell r="B29" t="str">
            <v>2006</v>
          </cell>
          <cell r="C29" t="str">
            <v>08</v>
          </cell>
          <cell r="D29" t="str">
            <v>820</v>
          </cell>
          <cell r="E29" t="str">
            <v>592</v>
          </cell>
          <cell r="F29" t="str">
            <v>9999</v>
          </cell>
          <cell r="G29" t="str">
            <v>1</v>
          </cell>
          <cell r="H29">
            <v>95.24</v>
          </cell>
          <cell r="I29">
            <v>19</v>
          </cell>
          <cell r="J29">
            <v>5.0126315789473681</v>
          </cell>
        </row>
        <row r="30">
          <cell r="A30">
            <v>610593</v>
          </cell>
          <cell r="B30" t="str">
            <v>2006</v>
          </cell>
          <cell r="C30" t="str">
            <v>08</v>
          </cell>
          <cell r="D30" t="str">
            <v>610</v>
          </cell>
          <cell r="E30" t="str">
            <v>593</v>
          </cell>
          <cell r="F30" t="str">
            <v>9999</v>
          </cell>
          <cell r="G30" t="str">
            <v>1</v>
          </cell>
          <cell r="H30">
            <v>79.08</v>
          </cell>
          <cell r="I30">
            <v>14</v>
          </cell>
          <cell r="J30">
            <v>5.6485714285714286</v>
          </cell>
        </row>
        <row r="31">
          <cell r="A31">
            <v>620593</v>
          </cell>
          <cell r="B31" t="str">
            <v>2006</v>
          </cell>
          <cell r="C31" t="str">
            <v>08</v>
          </cell>
          <cell r="D31" t="str">
            <v>620</v>
          </cell>
          <cell r="E31" t="str">
            <v>593</v>
          </cell>
          <cell r="F31" t="str">
            <v>9999</v>
          </cell>
          <cell r="G31" t="str">
            <v>1</v>
          </cell>
          <cell r="H31">
            <v>37.56</v>
          </cell>
          <cell r="I31">
            <v>7</v>
          </cell>
          <cell r="J31">
            <v>5.3657142857142857</v>
          </cell>
        </row>
        <row r="32">
          <cell r="A32">
            <v>706593</v>
          </cell>
          <cell r="B32" t="str">
            <v>2006</v>
          </cell>
          <cell r="C32" t="str">
            <v>08</v>
          </cell>
          <cell r="D32" t="str">
            <v>706</v>
          </cell>
          <cell r="E32" t="str">
            <v>593</v>
          </cell>
          <cell r="F32" t="str">
            <v>9999</v>
          </cell>
          <cell r="G32" t="str">
            <v>1</v>
          </cell>
          <cell r="H32">
            <v>119.14</v>
          </cell>
          <cell r="I32">
            <v>23</v>
          </cell>
          <cell r="J32">
            <v>5.18</v>
          </cell>
        </row>
        <row r="33">
          <cell r="A33">
            <v>591594</v>
          </cell>
          <cell r="B33" t="str">
            <v>2006</v>
          </cell>
          <cell r="C33" t="str">
            <v>08</v>
          </cell>
          <cell r="D33" t="str">
            <v>591</v>
          </cell>
          <cell r="E33" t="str">
            <v>594</v>
          </cell>
          <cell r="F33" t="str">
            <v>9999</v>
          </cell>
          <cell r="G33" t="str">
            <v>1</v>
          </cell>
          <cell r="H33">
            <v>1.51</v>
          </cell>
          <cell r="I33">
            <v>1</v>
          </cell>
          <cell r="J33">
            <v>1.51</v>
          </cell>
        </row>
        <row r="34">
          <cell r="A34">
            <v>592594</v>
          </cell>
          <cell r="B34" t="str">
            <v>2006</v>
          </cell>
          <cell r="C34" t="str">
            <v>08</v>
          </cell>
          <cell r="D34" t="str">
            <v>592</v>
          </cell>
          <cell r="E34" t="str">
            <v>594</v>
          </cell>
          <cell r="F34" t="str">
            <v>9999</v>
          </cell>
          <cell r="G34" t="str">
            <v>1</v>
          </cell>
          <cell r="H34">
            <v>9.7899999999999991</v>
          </cell>
          <cell r="I34">
            <v>2</v>
          </cell>
          <cell r="J34">
            <v>4.8949999999999996</v>
          </cell>
        </row>
        <row r="35">
          <cell r="A35">
            <v>610594</v>
          </cell>
          <cell r="B35" t="str">
            <v>2006</v>
          </cell>
          <cell r="C35" t="str">
            <v>08</v>
          </cell>
          <cell r="D35" t="str">
            <v>610</v>
          </cell>
          <cell r="E35" t="str">
            <v>594</v>
          </cell>
          <cell r="F35" t="str">
            <v>9999</v>
          </cell>
          <cell r="G35" t="str">
            <v>1</v>
          </cell>
          <cell r="H35">
            <v>73.430000000000007</v>
          </cell>
          <cell r="I35">
            <v>14</v>
          </cell>
          <cell r="J35">
            <v>5.2450000000000001</v>
          </cell>
        </row>
        <row r="36">
          <cell r="A36">
            <v>706594</v>
          </cell>
          <cell r="B36" t="str">
            <v>2006</v>
          </cell>
          <cell r="C36" t="str">
            <v>08</v>
          </cell>
          <cell r="D36" t="str">
            <v>706</v>
          </cell>
          <cell r="E36" t="str">
            <v>594</v>
          </cell>
          <cell r="F36" t="str">
            <v>9999</v>
          </cell>
          <cell r="G36" t="str">
            <v>1</v>
          </cell>
          <cell r="H36">
            <v>133.30000000000001</v>
          </cell>
          <cell r="I36">
            <v>26</v>
          </cell>
          <cell r="J36">
            <v>5.1269230769230774</v>
          </cell>
        </row>
        <row r="37">
          <cell r="A37">
            <v>591595</v>
          </cell>
          <cell r="B37" t="str">
            <v>2006</v>
          </cell>
          <cell r="C37" t="str">
            <v>08</v>
          </cell>
          <cell r="D37" t="str">
            <v>591</v>
          </cell>
          <cell r="E37" t="str">
            <v>595</v>
          </cell>
          <cell r="F37" t="str">
            <v>9999</v>
          </cell>
          <cell r="G37" t="str">
            <v>1</v>
          </cell>
          <cell r="H37">
            <v>10.119999999999999</v>
          </cell>
          <cell r="I37">
            <v>2</v>
          </cell>
          <cell r="J37">
            <v>5.0599999999999996</v>
          </cell>
        </row>
        <row r="38">
          <cell r="A38">
            <v>592595</v>
          </cell>
          <cell r="B38" t="str">
            <v>2006</v>
          </cell>
          <cell r="C38" t="str">
            <v>08</v>
          </cell>
          <cell r="D38" t="str">
            <v>592</v>
          </cell>
          <cell r="E38" t="str">
            <v>595</v>
          </cell>
          <cell r="F38" t="str">
            <v>9999</v>
          </cell>
          <cell r="G38" t="str">
            <v>1</v>
          </cell>
          <cell r="H38">
            <v>131.6</v>
          </cell>
          <cell r="I38">
            <v>26</v>
          </cell>
          <cell r="J38">
            <v>5.0615384615384613</v>
          </cell>
        </row>
        <row r="39">
          <cell r="A39">
            <v>594595</v>
          </cell>
          <cell r="B39" t="str">
            <v>2006</v>
          </cell>
          <cell r="C39" t="str">
            <v>08</v>
          </cell>
          <cell r="D39" t="str">
            <v>594</v>
          </cell>
          <cell r="E39" t="str">
            <v>595</v>
          </cell>
          <cell r="F39" t="str">
            <v>9999</v>
          </cell>
          <cell r="G39" t="str">
            <v>1</v>
          </cell>
          <cell r="H39">
            <v>10.1</v>
          </cell>
          <cell r="I39">
            <v>3</v>
          </cell>
          <cell r="J39">
            <v>3.3666666666666667</v>
          </cell>
        </row>
        <row r="40">
          <cell r="A40">
            <v>610595</v>
          </cell>
          <cell r="B40" t="str">
            <v>2006</v>
          </cell>
          <cell r="C40" t="str">
            <v>08</v>
          </cell>
          <cell r="D40" t="str">
            <v>610</v>
          </cell>
          <cell r="E40" t="str">
            <v>595</v>
          </cell>
          <cell r="F40" t="str">
            <v>9999</v>
          </cell>
          <cell r="G40" t="str">
            <v>1</v>
          </cell>
          <cell r="H40">
            <v>199.45</v>
          </cell>
          <cell r="I40">
            <v>35</v>
          </cell>
          <cell r="J40">
            <v>5.6985714285714284</v>
          </cell>
        </row>
        <row r="41">
          <cell r="A41">
            <v>620595</v>
          </cell>
          <cell r="B41" t="str">
            <v>2006</v>
          </cell>
          <cell r="C41" t="str">
            <v>08</v>
          </cell>
          <cell r="D41" t="str">
            <v>620</v>
          </cell>
          <cell r="E41" t="str">
            <v>595</v>
          </cell>
          <cell r="F41" t="str">
            <v>9999</v>
          </cell>
          <cell r="G41" t="str">
            <v>1</v>
          </cell>
          <cell r="H41">
            <v>224.92</v>
          </cell>
          <cell r="I41">
            <v>42</v>
          </cell>
          <cell r="J41">
            <v>5.3552380952380947</v>
          </cell>
        </row>
        <row r="42">
          <cell r="A42">
            <v>630595</v>
          </cell>
          <cell r="B42" t="str">
            <v>2006</v>
          </cell>
          <cell r="C42" t="str">
            <v>08</v>
          </cell>
          <cell r="D42" t="str">
            <v>630</v>
          </cell>
          <cell r="E42" t="str">
            <v>595</v>
          </cell>
          <cell r="F42" t="str">
            <v>9999</v>
          </cell>
          <cell r="G42" t="str">
            <v>1</v>
          </cell>
          <cell r="H42">
            <v>977.63</v>
          </cell>
          <cell r="I42">
            <v>189</v>
          </cell>
          <cell r="J42">
            <v>5.1726455026455023</v>
          </cell>
        </row>
        <row r="43">
          <cell r="A43">
            <v>650595</v>
          </cell>
          <cell r="B43" t="str">
            <v>2006</v>
          </cell>
          <cell r="C43" t="str">
            <v>08</v>
          </cell>
          <cell r="D43" t="str">
            <v>650</v>
          </cell>
          <cell r="E43" t="str">
            <v>595</v>
          </cell>
          <cell r="F43" t="str">
            <v>9999</v>
          </cell>
          <cell r="G43" t="str">
            <v>1</v>
          </cell>
          <cell r="H43">
            <v>629.01</v>
          </cell>
          <cell r="I43">
            <v>112</v>
          </cell>
          <cell r="J43">
            <v>5.616160714285714</v>
          </cell>
        </row>
        <row r="44">
          <cell r="A44">
            <v>711595</v>
          </cell>
          <cell r="B44" t="str">
            <v>2006</v>
          </cell>
          <cell r="C44" t="str">
            <v>08</v>
          </cell>
          <cell r="D44" t="str">
            <v>711</v>
          </cell>
          <cell r="E44" t="str">
            <v>595</v>
          </cell>
          <cell r="F44" t="str">
            <v>9999</v>
          </cell>
          <cell r="G44" t="str">
            <v>1</v>
          </cell>
          <cell r="H44">
            <v>65.349999999999994</v>
          </cell>
          <cell r="I44">
            <v>12</v>
          </cell>
          <cell r="J44">
            <v>5.4458333333333329</v>
          </cell>
        </row>
        <row r="45">
          <cell r="A45">
            <v>716595</v>
          </cell>
          <cell r="B45" t="str">
            <v>2006</v>
          </cell>
          <cell r="C45" t="str">
            <v>08</v>
          </cell>
          <cell r="D45" t="str">
            <v>716</v>
          </cell>
          <cell r="E45" t="str">
            <v>595</v>
          </cell>
          <cell r="F45" t="str">
            <v>9999</v>
          </cell>
          <cell r="G45" t="str">
            <v>1</v>
          </cell>
          <cell r="H45">
            <v>34.729999999999997</v>
          </cell>
          <cell r="I45">
            <v>17</v>
          </cell>
          <cell r="J45">
            <v>2.0429411764705883</v>
          </cell>
        </row>
        <row r="46">
          <cell r="A46">
            <v>733595</v>
          </cell>
          <cell r="B46" t="str">
            <v>2006</v>
          </cell>
          <cell r="C46" t="str">
            <v>08</v>
          </cell>
          <cell r="D46" t="str">
            <v>733</v>
          </cell>
          <cell r="E46" t="str">
            <v>595</v>
          </cell>
          <cell r="F46" t="str">
            <v>9999</v>
          </cell>
          <cell r="G46" t="str">
            <v>1</v>
          </cell>
          <cell r="H46">
            <v>10.88</v>
          </cell>
          <cell r="I46">
            <v>2</v>
          </cell>
          <cell r="J46">
            <v>5.44</v>
          </cell>
        </row>
        <row r="47">
          <cell r="A47">
            <v>748595</v>
          </cell>
          <cell r="B47" t="str">
            <v>2006</v>
          </cell>
          <cell r="C47" t="str">
            <v>08</v>
          </cell>
          <cell r="D47" t="str">
            <v>748</v>
          </cell>
          <cell r="E47" t="str">
            <v>595</v>
          </cell>
          <cell r="F47" t="str">
            <v>9999</v>
          </cell>
          <cell r="G47" t="str">
            <v>1</v>
          </cell>
          <cell r="H47">
            <v>64.02</v>
          </cell>
          <cell r="I47">
            <v>11</v>
          </cell>
          <cell r="J47">
            <v>5.8199999999999994</v>
          </cell>
        </row>
        <row r="48">
          <cell r="A48">
            <v>810595</v>
          </cell>
          <cell r="B48" t="str">
            <v>2006</v>
          </cell>
          <cell r="C48" t="str">
            <v>08</v>
          </cell>
          <cell r="D48" t="str">
            <v>810</v>
          </cell>
          <cell r="E48" t="str">
            <v>595</v>
          </cell>
          <cell r="F48" t="str">
            <v>9999</v>
          </cell>
          <cell r="G48" t="str">
            <v>1</v>
          </cell>
          <cell r="H48">
            <v>615.12</v>
          </cell>
          <cell r="I48">
            <v>115</v>
          </cell>
          <cell r="J48">
            <v>5.3488695652173917</v>
          </cell>
        </row>
        <row r="49">
          <cell r="A49">
            <v>820595</v>
          </cell>
          <cell r="B49" t="str">
            <v>2006</v>
          </cell>
          <cell r="C49" t="str">
            <v>08</v>
          </cell>
          <cell r="D49" t="str">
            <v>820</v>
          </cell>
          <cell r="E49" t="str">
            <v>595</v>
          </cell>
          <cell r="F49" t="str">
            <v>9999</v>
          </cell>
          <cell r="G49" t="str">
            <v>1</v>
          </cell>
          <cell r="H49">
            <v>80.91</v>
          </cell>
          <cell r="I49">
            <v>16</v>
          </cell>
          <cell r="J49">
            <v>5.0568749999999998</v>
          </cell>
        </row>
        <row r="50">
          <cell r="A50">
            <v>592596</v>
          </cell>
          <cell r="B50" t="str">
            <v>2006</v>
          </cell>
          <cell r="C50" t="str">
            <v>08</v>
          </cell>
          <cell r="D50" t="str">
            <v>592</v>
          </cell>
          <cell r="E50" t="str">
            <v>596</v>
          </cell>
          <cell r="F50" t="str">
            <v>9999</v>
          </cell>
          <cell r="G50" t="str">
            <v>1</v>
          </cell>
          <cell r="H50">
            <v>39.200000000000003</v>
          </cell>
          <cell r="I50">
            <v>8</v>
          </cell>
          <cell r="J50">
            <v>4.9000000000000004</v>
          </cell>
        </row>
        <row r="51">
          <cell r="A51">
            <v>610596</v>
          </cell>
          <cell r="B51" t="str">
            <v>2006</v>
          </cell>
          <cell r="C51" t="str">
            <v>08</v>
          </cell>
          <cell r="D51" t="str">
            <v>610</v>
          </cell>
          <cell r="E51" t="str">
            <v>596</v>
          </cell>
          <cell r="F51" t="str">
            <v>9999</v>
          </cell>
          <cell r="G51" t="str">
            <v>1</v>
          </cell>
          <cell r="H51">
            <v>159.96</v>
          </cell>
          <cell r="I51">
            <v>28</v>
          </cell>
          <cell r="J51">
            <v>5.7128571428571435</v>
          </cell>
        </row>
        <row r="52">
          <cell r="A52">
            <v>706596</v>
          </cell>
          <cell r="B52" t="str">
            <v>2006</v>
          </cell>
          <cell r="C52" t="str">
            <v>08</v>
          </cell>
          <cell r="D52" t="str">
            <v>706</v>
          </cell>
          <cell r="E52" t="str">
            <v>596</v>
          </cell>
          <cell r="F52" t="str">
            <v>9999</v>
          </cell>
          <cell r="G52" t="str">
            <v>1</v>
          </cell>
          <cell r="H52">
            <v>132.87</v>
          </cell>
          <cell r="I52">
            <v>26</v>
          </cell>
          <cell r="J52">
            <v>5.110384615384616</v>
          </cell>
        </row>
        <row r="53">
          <cell r="A53">
            <v>592885</v>
          </cell>
          <cell r="B53" t="str">
            <v>2006</v>
          </cell>
          <cell r="C53" t="str">
            <v>08</v>
          </cell>
          <cell r="D53" t="str">
            <v>592</v>
          </cell>
          <cell r="E53" t="str">
            <v>885</v>
          </cell>
          <cell r="F53" t="str">
            <v>9999</v>
          </cell>
          <cell r="G53" t="str">
            <v>1</v>
          </cell>
          <cell r="H53">
            <v>21.36</v>
          </cell>
          <cell r="I53">
            <v>5</v>
          </cell>
          <cell r="J53">
            <v>4.2720000000000002</v>
          </cell>
        </row>
        <row r="54">
          <cell r="A54">
            <v>594885</v>
          </cell>
          <cell r="B54" t="str">
            <v>2006</v>
          </cell>
          <cell r="C54" t="str">
            <v>08</v>
          </cell>
          <cell r="D54" t="str">
            <v>594</v>
          </cell>
          <cell r="E54" t="str">
            <v>885</v>
          </cell>
          <cell r="F54" t="str">
            <v>9999</v>
          </cell>
          <cell r="G54" t="str">
            <v>1</v>
          </cell>
          <cell r="H54">
            <v>19.75</v>
          </cell>
          <cell r="I54">
            <v>4</v>
          </cell>
          <cell r="J54">
            <v>4.9375</v>
          </cell>
        </row>
        <row r="55">
          <cell r="A55">
            <v>610885</v>
          </cell>
          <cell r="B55" t="str">
            <v>2006</v>
          </cell>
          <cell r="C55" t="str">
            <v>08</v>
          </cell>
          <cell r="D55" t="str">
            <v>610</v>
          </cell>
          <cell r="E55" t="str">
            <v>885</v>
          </cell>
          <cell r="F55" t="str">
            <v>9999</v>
          </cell>
          <cell r="G55" t="str">
            <v>1</v>
          </cell>
          <cell r="H55">
            <v>37.9</v>
          </cell>
          <cell r="I55">
            <v>7</v>
          </cell>
          <cell r="J55">
            <v>5.4142857142857137</v>
          </cell>
        </row>
        <row r="56">
          <cell r="A56">
            <v>620885</v>
          </cell>
          <cell r="B56" t="str">
            <v>2006</v>
          </cell>
          <cell r="C56" t="str">
            <v>08</v>
          </cell>
          <cell r="D56" t="str">
            <v>620</v>
          </cell>
          <cell r="E56" t="str">
            <v>885</v>
          </cell>
          <cell r="F56" t="str">
            <v>9999</v>
          </cell>
          <cell r="G56" t="str">
            <v>1</v>
          </cell>
          <cell r="H56">
            <v>226.3</v>
          </cell>
          <cell r="I56">
            <v>43</v>
          </cell>
          <cell r="J56">
            <v>5.2627906976744185</v>
          </cell>
        </row>
        <row r="57">
          <cell r="A57">
            <v>630885</v>
          </cell>
          <cell r="B57" t="str">
            <v>2006</v>
          </cell>
          <cell r="C57" t="str">
            <v>08</v>
          </cell>
          <cell r="D57" t="str">
            <v>630</v>
          </cell>
          <cell r="E57" t="str">
            <v>885</v>
          </cell>
          <cell r="F57" t="str">
            <v>9999</v>
          </cell>
          <cell r="G57" t="str">
            <v>1</v>
          </cell>
          <cell r="H57">
            <v>395.33</v>
          </cell>
          <cell r="I57">
            <v>79</v>
          </cell>
          <cell r="J57">
            <v>5.0041772151898734</v>
          </cell>
        </row>
        <row r="58">
          <cell r="A58">
            <v>650885</v>
          </cell>
          <cell r="B58" t="str">
            <v>2006</v>
          </cell>
          <cell r="C58" t="str">
            <v>08</v>
          </cell>
          <cell r="D58" t="str">
            <v>650</v>
          </cell>
          <cell r="E58" t="str">
            <v>885</v>
          </cell>
          <cell r="F58" t="str">
            <v>9999</v>
          </cell>
          <cell r="G58" t="str">
            <v>1</v>
          </cell>
          <cell r="H58">
            <v>230.54</v>
          </cell>
          <cell r="I58">
            <v>42</v>
          </cell>
          <cell r="J58">
            <v>5.4890476190476187</v>
          </cell>
        </row>
        <row r="59">
          <cell r="A59">
            <v>706885</v>
          </cell>
          <cell r="B59" t="str">
            <v>2006</v>
          </cell>
          <cell r="C59" t="str">
            <v>08</v>
          </cell>
          <cell r="D59" t="str">
            <v>706</v>
          </cell>
          <cell r="E59" t="str">
            <v>885</v>
          </cell>
          <cell r="F59" t="str">
            <v>9999</v>
          </cell>
          <cell r="G59" t="str">
            <v>1</v>
          </cell>
          <cell r="H59">
            <v>49.92</v>
          </cell>
          <cell r="I59">
            <v>10</v>
          </cell>
          <cell r="J59">
            <v>4.992</v>
          </cell>
        </row>
        <row r="60">
          <cell r="A60">
            <v>711885</v>
          </cell>
          <cell r="B60" t="str">
            <v>2006</v>
          </cell>
          <cell r="C60" t="str">
            <v>08</v>
          </cell>
          <cell r="D60" t="str">
            <v>711</v>
          </cell>
          <cell r="E60" t="str">
            <v>885</v>
          </cell>
          <cell r="F60" t="str">
            <v>9999</v>
          </cell>
          <cell r="G60" t="str">
            <v>1</v>
          </cell>
          <cell r="H60">
            <v>3.14</v>
          </cell>
          <cell r="I60">
            <v>1</v>
          </cell>
          <cell r="J60">
            <v>3.14</v>
          </cell>
        </row>
        <row r="61">
          <cell r="A61">
            <v>748885</v>
          </cell>
          <cell r="B61" t="str">
            <v>2006</v>
          </cell>
          <cell r="C61" t="str">
            <v>08</v>
          </cell>
          <cell r="D61" t="str">
            <v>748</v>
          </cell>
          <cell r="E61" t="str">
            <v>885</v>
          </cell>
          <cell r="F61" t="str">
            <v>9999</v>
          </cell>
          <cell r="G61" t="str">
            <v>1</v>
          </cell>
          <cell r="H61">
            <v>33.31</v>
          </cell>
          <cell r="I61">
            <v>6</v>
          </cell>
          <cell r="J61">
            <v>5.5516666666666667</v>
          </cell>
        </row>
        <row r="62">
          <cell r="A62">
            <v>777885</v>
          </cell>
          <cell r="B62" t="str">
            <v>2006</v>
          </cell>
          <cell r="C62" t="str">
            <v>08</v>
          </cell>
          <cell r="D62" t="str">
            <v>777</v>
          </cell>
          <cell r="E62" t="str">
            <v>885</v>
          </cell>
          <cell r="F62" t="str">
            <v>9999</v>
          </cell>
          <cell r="G62" t="str">
            <v>1</v>
          </cell>
          <cell r="H62">
            <v>13.96</v>
          </cell>
          <cell r="I62">
            <v>3</v>
          </cell>
          <cell r="J62">
            <v>4.6533333333333333</v>
          </cell>
        </row>
        <row r="63">
          <cell r="A63">
            <v>810885</v>
          </cell>
          <cell r="B63" t="str">
            <v>2006</v>
          </cell>
          <cell r="C63" t="str">
            <v>08</v>
          </cell>
          <cell r="D63" t="str">
            <v>810</v>
          </cell>
          <cell r="E63" t="str">
            <v>885</v>
          </cell>
          <cell r="F63" t="str">
            <v>9999</v>
          </cell>
          <cell r="G63" t="str">
            <v>1</v>
          </cell>
          <cell r="H63">
            <v>510.82</v>
          </cell>
          <cell r="I63">
            <v>95</v>
          </cell>
          <cell r="J63">
            <v>5.3770526315789473</v>
          </cell>
        </row>
        <row r="64">
          <cell r="A64">
            <v>820885</v>
          </cell>
          <cell r="B64" t="str">
            <v>2006</v>
          </cell>
          <cell r="C64" t="str">
            <v>08</v>
          </cell>
          <cell r="D64" t="str">
            <v>820</v>
          </cell>
          <cell r="E64" t="str">
            <v>885</v>
          </cell>
          <cell r="F64" t="str">
            <v>9999</v>
          </cell>
          <cell r="G64" t="str">
            <v>1</v>
          </cell>
          <cell r="H64">
            <v>173.29</v>
          </cell>
          <cell r="I64">
            <v>35</v>
          </cell>
          <cell r="J64">
            <v>4.9511428571428571</v>
          </cell>
        </row>
        <row r="65">
          <cell r="A65" t="e">
            <v>#VALUE!</v>
          </cell>
        </row>
        <row r="66">
          <cell r="A66" t="e">
            <v>#VALUE!</v>
          </cell>
        </row>
        <row r="67">
          <cell r="A67" t="e">
            <v>#VALUE!</v>
          </cell>
        </row>
        <row r="68">
          <cell r="A68" t="e">
            <v>#VALUE!</v>
          </cell>
        </row>
        <row r="69">
          <cell r="A69" t="e">
            <v>#VALUE!</v>
          </cell>
        </row>
        <row r="70">
          <cell r="A70" t="e">
            <v>#VALUE!</v>
          </cell>
        </row>
        <row r="71">
          <cell r="A71" t="e">
            <v>#VALUE!</v>
          </cell>
        </row>
      </sheetData>
      <sheetData sheetId="9" refreshError="1">
        <row r="1">
          <cell r="B1" t="str">
            <v>年</v>
          </cell>
          <cell r="C1" t="str">
            <v>月</v>
          </cell>
          <cell r="D1" t="str">
            <v>出荷</v>
          </cell>
          <cell r="E1" t="str">
            <v>入荷</v>
          </cell>
          <cell r="F1" t="str">
            <v>運送</v>
          </cell>
          <cell r="G1" t="str">
            <v>JR</v>
          </cell>
          <cell r="H1" t="str">
            <v>合計重量</v>
          </cell>
          <cell r="I1" t="str">
            <v>合計台数</v>
          </cell>
          <cell r="J1" t="str">
            <v>積載ｔ</v>
          </cell>
        </row>
        <row r="2">
          <cell r="A2">
            <v>594582</v>
          </cell>
          <cell r="B2" t="str">
            <v>2006</v>
          </cell>
          <cell r="C2" t="str">
            <v>09</v>
          </cell>
          <cell r="D2" t="str">
            <v>594</v>
          </cell>
          <cell r="E2" t="str">
            <v>582</v>
          </cell>
          <cell r="G2" t="str">
            <v>9999</v>
          </cell>
          <cell r="H2">
            <v>32.130000000000003</v>
          </cell>
          <cell r="I2">
            <v>6</v>
          </cell>
          <cell r="J2">
            <v>5.3550000000000004</v>
          </cell>
        </row>
        <row r="3">
          <cell r="A3">
            <v>610582</v>
          </cell>
          <cell r="B3" t="str">
            <v>2006</v>
          </cell>
          <cell r="C3" t="str">
            <v>09</v>
          </cell>
          <cell r="D3" t="str">
            <v>610</v>
          </cell>
          <cell r="E3" t="str">
            <v>582</v>
          </cell>
          <cell r="G3" t="str">
            <v>9999</v>
          </cell>
          <cell r="H3">
            <v>22.83</v>
          </cell>
          <cell r="I3">
            <v>4</v>
          </cell>
          <cell r="J3">
            <v>5.7074999999999996</v>
          </cell>
        </row>
        <row r="4">
          <cell r="A4">
            <v>620582</v>
          </cell>
          <cell r="B4" t="str">
            <v>2006</v>
          </cell>
          <cell r="C4" t="str">
            <v>09</v>
          </cell>
          <cell r="D4" t="str">
            <v>620</v>
          </cell>
          <cell r="E4" t="str">
            <v>582</v>
          </cell>
          <cell r="G4" t="str">
            <v>9999</v>
          </cell>
          <cell r="H4">
            <v>240.9</v>
          </cell>
          <cell r="I4">
            <v>45</v>
          </cell>
          <cell r="J4">
            <v>5.3533333333333335</v>
          </cell>
        </row>
        <row r="5">
          <cell r="A5">
            <v>630582</v>
          </cell>
          <cell r="B5" t="str">
            <v>2006</v>
          </cell>
          <cell r="C5" t="str">
            <v>09</v>
          </cell>
          <cell r="D5" t="str">
            <v>630</v>
          </cell>
          <cell r="E5" t="str">
            <v>582</v>
          </cell>
          <cell r="G5" t="str">
            <v>9999</v>
          </cell>
          <cell r="H5">
            <v>49.15</v>
          </cell>
          <cell r="I5">
            <v>10</v>
          </cell>
          <cell r="J5">
            <v>4.915</v>
          </cell>
        </row>
        <row r="6">
          <cell r="A6">
            <v>650582</v>
          </cell>
          <cell r="B6" t="str">
            <v>2006</v>
          </cell>
          <cell r="C6" t="str">
            <v>09</v>
          </cell>
          <cell r="D6" t="str">
            <v>650</v>
          </cell>
          <cell r="E6" t="str">
            <v>582</v>
          </cell>
          <cell r="G6" t="str">
            <v>9999</v>
          </cell>
          <cell r="H6">
            <v>212.99</v>
          </cell>
          <cell r="I6">
            <v>38</v>
          </cell>
          <cell r="J6">
            <v>5.6050000000000004</v>
          </cell>
        </row>
        <row r="7">
          <cell r="A7">
            <v>706582</v>
          </cell>
          <cell r="B7" t="str">
            <v>2006</v>
          </cell>
          <cell r="C7" t="str">
            <v>09</v>
          </cell>
          <cell r="D7" t="str">
            <v>706</v>
          </cell>
          <cell r="E7" t="str">
            <v>582</v>
          </cell>
          <cell r="F7" t="str">
            <v>1</v>
          </cell>
          <cell r="G7" t="str">
            <v>9999</v>
          </cell>
          <cell r="H7">
            <v>6.66</v>
          </cell>
          <cell r="I7">
            <v>2</v>
          </cell>
          <cell r="J7">
            <v>3.33</v>
          </cell>
        </row>
        <row r="8">
          <cell r="A8">
            <v>592591</v>
          </cell>
          <cell r="B8" t="str">
            <v>2006</v>
          </cell>
          <cell r="C8" t="str">
            <v>09</v>
          </cell>
          <cell r="D8" t="str">
            <v>592</v>
          </cell>
          <cell r="E8" t="str">
            <v>591</v>
          </cell>
          <cell r="G8" t="str">
            <v>9999</v>
          </cell>
          <cell r="H8">
            <v>10.39</v>
          </cell>
          <cell r="I8">
            <v>2</v>
          </cell>
          <cell r="J8">
            <v>5.1950000000000003</v>
          </cell>
        </row>
        <row r="9">
          <cell r="A9">
            <v>594591</v>
          </cell>
          <cell r="B9" t="str">
            <v>2006</v>
          </cell>
          <cell r="C9" t="str">
            <v>09</v>
          </cell>
          <cell r="D9" t="str">
            <v>594</v>
          </cell>
          <cell r="E9" t="str">
            <v>591</v>
          </cell>
          <cell r="G9" t="str">
            <v>9999</v>
          </cell>
          <cell r="H9">
            <v>11.21</v>
          </cell>
          <cell r="I9">
            <v>3</v>
          </cell>
          <cell r="J9">
            <v>3.7366666666666668</v>
          </cell>
        </row>
        <row r="10">
          <cell r="A10">
            <v>706591</v>
          </cell>
          <cell r="B10" t="str">
            <v>2006</v>
          </cell>
          <cell r="C10" t="str">
            <v>09</v>
          </cell>
          <cell r="D10" t="str">
            <v>706</v>
          </cell>
          <cell r="E10" t="str">
            <v>591</v>
          </cell>
          <cell r="F10" t="str">
            <v>1</v>
          </cell>
          <cell r="G10" t="str">
            <v>9999</v>
          </cell>
          <cell r="H10">
            <v>60.9</v>
          </cell>
          <cell r="I10">
            <v>12</v>
          </cell>
          <cell r="J10">
            <v>5.0750000000000002</v>
          </cell>
        </row>
        <row r="11">
          <cell r="A11">
            <v>711591</v>
          </cell>
          <cell r="B11" t="str">
            <v>2006</v>
          </cell>
          <cell r="C11" t="str">
            <v>09</v>
          </cell>
          <cell r="D11" t="str">
            <v>711</v>
          </cell>
          <cell r="E11" t="str">
            <v>591</v>
          </cell>
          <cell r="F11" t="str">
            <v>1</v>
          </cell>
          <cell r="G11" t="str">
            <v>9999</v>
          </cell>
          <cell r="H11">
            <v>10.98</v>
          </cell>
          <cell r="I11">
            <v>2</v>
          </cell>
          <cell r="J11">
            <v>5.49</v>
          </cell>
        </row>
        <row r="12">
          <cell r="A12">
            <v>716591</v>
          </cell>
          <cell r="B12" t="str">
            <v>2006</v>
          </cell>
          <cell r="C12" t="str">
            <v>09</v>
          </cell>
          <cell r="D12" t="str">
            <v>716</v>
          </cell>
          <cell r="E12" t="str">
            <v>591</v>
          </cell>
          <cell r="F12" t="str">
            <v>1</v>
          </cell>
          <cell r="G12" t="str">
            <v>9999</v>
          </cell>
          <cell r="H12">
            <v>23.41</v>
          </cell>
          <cell r="I12">
            <v>8</v>
          </cell>
          <cell r="J12">
            <v>2.92625</v>
          </cell>
        </row>
        <row r="13">
          <cell r="A13">
            <v>748591</v>
          </cell>
          <cell r="B13" t="str">
            <v>2006</v>
          </cell>
          <cell r="C13" t="str">
            <v>09</v>
          </cell>
          <cell r="D13" t="str">
            <v>748</v>
          </cell>
          <cell r="E13" t="str">
            <v>591</v>
          </cell>
          <cell r="F13" t="str">
            <v>1</v>
          </cell>
          <cell r="G13" t="str">
            <v>9999</v>
          </cell>
          <cell r="H13">
            <v>81.48</v>
          </cell>
          <cell r="I13">
            <v>14</v>
          </cell>
          <cell r="J13">
            <v>5.82</v>
          </cell>
        </row>
        <row r="14">
          <cell r="A14">
            <v>777591</v>
          </cell>
          <cell r="B14" t="str">
            <v>2006</v>
          </cell>
          <cell r="C14" t="str">
            <v>09</v>
          </cell>
          <cell r="D14" t="str">
            <v>777</v>
          </cell>
          <cell r="E14" t="str">
            <v>591</v>
          </cell>
          <cell r="F14" t="str">
            <v>1</v>
          </cell>
          <cell r="G14" t="str">
            <v>9999</v>
          </cell>
          <cell r="H14">
            <v>68.599999999999994</v>
          </cell>
          <cell r="I14">
            <v>14</v>
          </cell>
          <cell r="J14">
            <v>4.8999999999999995</v>
          </cell>
        </row>
        <row r="15">
          <cell r="A15">
            <v>810591</v>
          </cell>
          <cell r="B15" t="str">
            <v>2006</v>
          </cell>
          <cell r="C15" t="str">
            <v>09</v>
          </cell>
          <cell r="D15" t="str">
            <v>810</v>
          </cell>
          <cell r="E15" t="str">
            <v>591</v>
          </cell>
          <cell r="G15" t="str">
            <v>9999</v>
          </cell>
          <cell r="H15">
            <v>442.01</v>
          </cell>
          <cell r="I15">
            <v>86</v>
          </cell>
          <cell r="J15">
            <v>5.139651162790698</v>
          </cell>
        </row>
        <row r="16">
          <cell r="A16">
            <v>820591</v>
          </cell>
          <cell r="B16" t="str">
            <v>2006</v>
          </cell>
          <cell r="C16" t="str">
            <v>09</v>
          </cell>
          <cell r="D16" t="str">
            <v>820</v>
          </cell>
          <cell r="E16" t="str">
            <v>591</v>
          </cell>
          <cell r="G16" t="str">
            <v>9999</v>
          </cell>
          <cell r="H16">
            <v>10.57</v>
          </cell>
          <cell r="I16">
            <v>2</v>
          </cell>
          <cell r="J16">
            <v>5.2850000000000001</v>
          </cell>
        </row>
        <row r="17">
          <cell r="A17">
            <v>593592</v>
          </cell>
          <cell r="B17" t="str">
            <v>2006</v>
          </cell>
          <cell r="C17" t="str">
            <v>09</v>
          </cell>
          <cell r="D17" t="str">
            <v>593</v>
          </cell>
          <cell r="E17" t="str">
            <v>592</v>
          </cell>
          <cell r="G17" t="str">
            <v>9999</v>
          </cell>
          <cell r="H17">
            <v>3.7</v>
          </cell>
          <cell r="I17">
            <v>1</v>
          </cell>
          <cell r="J17">
            <v>3.7</v>
          </cell>
        </row>
        <row r="18">
          <cell r="A18">
            <v>594592</v>
          </cell>
          <cell r="B18" t="str">
            <v>2006</v>
          </cell>
          <cell r="C18" t="str">
            <v>09</v>
          </cell>
          <cell r="D18" t="str">
            <v>594</v>
          </cell>
          <cell r="E18" t="str">
            <v>592</v>
          </cell>
          <cell r="G18" t="str">
            <v>9999</v>
          </cell>
          <cell r="H18">
            <v>18.21</v>
          </cell>
          <cell r="I18">
            <v>4</v>
          </cell>
          <cell r="J18">
            <v>4.5525000000000002</v>
          </cell>
        </row>
        <row r="19">
          <cell r="A19">
            <v>595592</v>
          </cell>
          <cell r="B19" t="str">
            <v>2006</v>
          </cell>
          <cell r="C19" t="str">
            <v>09</v>
          </cell>
          <cell r="D19" t="str">
            <v>595</v>
          </cell>
          <cell r="E19" t="str">
            <v>592</v>
          </cell>
          <cell r="G19" t="str">
            <v>9999</v>
          </cell>
          <cell r="H19">
            <v>23</v>
          </cell>
          <cell r="I19">
            <v>5</v>
          </cell>
          <cell r="J19">
            <v>4.5999999999999996</v>
          </cell>
        </row>
        <row r="20">
          <cell r="A20">
            <v>596592</v>
          </cell>
          <cell r="B20" t="str">
            <v>2006</v>
          </cell>
          <cell r="C20" t="str">
            <v>09</v>
          </cell>
          <cell r="D20" t="str">
            <v>596</v>
          </cell>
          <cell r="E20" t="str">
            <v>592</v>
          </cell>
          <cell r="G20" t="str">
            <v>9999</v>
          </cell>
          <cell r="H20">
            <v>3.12</v>
          </cell>
          <cell r="I20">
            <v>1</v>
          </cell>
          <cell r="J20">
            <v>3.12</v>
          </cell>
        </row>
        <row r="21">
          <cell r="A21">
            <v>620592</v>
          </cell>
          <cell r="B21" t="str">
            <v>2006</v>
          </cell>
          <cell r="C21" t="str">
            <v>09</v>
          </cell>
          <cell r="D21" t="str">
            <v>620</v>
          </cell>
          <cell r="E21" t="str">
            <v>592</v>
          </cell>
          <cell r="G21" t="str">
            <v>9999</v>
          </cell>
          <cell r="H21">
            <v>73.12</v>
          </cell>
          <cell r="I21">
            <v>14</v>
          </cell>
          <cell r="J21">
            <v>5.2228571428571433</v>
          </cell>
        </row>
        <row r="22">
          <cell r="A22">
            <v>630592</v>
          </cell>
          <cell r="B22" t="str">
            <v>2006</v>
          </cell>
          <cell r="C22" t="str">
            <v>09</v>
          </cell>
          <cell r="D22" t="str">
            <v>630</v>
          </cell>
          <cell r="E22" t="str">
            <v>592</v>
          </cell>
          <cell r="G22" t="str">
            <v>9999</v>
          </cell>
          <cell r="H22">
            <v>418.39</v>
          </cell>
          <cell r="I22">
            <v>77</v>
          </cell>
          <cell r="J22">
            <v>5.4336363636363636</v>
          </cell>
        </row>
        <row r="23">
          <cell r="A23">
            <v>650592</v>
          </cell>
          <cell r="B23" t="str">
            <v>2006</v>
          </cell>
          <cell r="C23" t="str">
            <v>09</v>
          </cell>
          <cell r="D23" t="str">
            <v>650</v>
          </cell>
          <cell r="E23" t="str">
            <v>592</v>
          </cell>
          <cell r="G23" t="str">
            <v>9999</v>
          </cell>
          <cell r="H23">
            <v>82.19</v>
          </cell>
          <cell r="I23">
            <v>15</v>
          </cell>
          <cell r="J23">
            <v>5.4793333333333329</v>
          </cell>
        </row>
        <row r="24">
          <cell r="A24">
            <v>777592</v>
          </cell>
          <cell r="B24" t="str">
            <v>2006</v>
          </cell>
          <cell r="C24" t="str">
            <v>09</v>
          </cell>
          <cell r="D24" t="str">
            <v>777</v>
          </cell>
          <cell r="E24" t="str">
            <v>592</v>
          </cell>
          <cell r="F24" t="str">
            <v>1</v>
          </cell>
          <cell r="G24" t="str">
            <v>9999</v>
          </cell>
          <cell r="H24">
            <v>9.8000000000000007</v>
          </cell>
          <cell r="I24">
            <v>2</v>
          </cell>
          <cell r="J24">
            <v>4.9000000000000004</v>
          </cell>
        </row>
        <row r="25">
          <cell r="A25">
            <v>810592</v>
          </cell>
          <cell r="B25" t="str">
            <v>2006</v>
          </cell>
          <cell r="C25" t="str">
            <v>09</v>
          </cell>
          <cell r="D25" t="str">
            <v>810</v>
          </cell>
          <cell r="E25" t="str">
            <v>592</v>
          </cell>
          <cell r="G25" t="str">
            <v>9999</v>
          </cell>
          <cell r="H25">
            <v>1250.03</v>
          </cell>
          <cell r="I25">
            <v>242</v>
          </cell>
          <cell r="J25">
            <v>5.1654132231404954</v>
          </cell>
        </row>
        <row r="26">
          <cell r="A26">
            <v>820592</v>
          </cell>
          <cell r="B26" t="str">
            <v>2006</v>
          </cell>
          <cell r="C26" t="str">
            <v>09</v>
          </cell>
          <cell r="D26" t="str">
            <v>820</v>
          </cell>
          <cell r="E26" t="str">
            <v>592</v>
          </cell>
          <cell r="G26" t="str">
            <v>9999</v>
          </cell>
          <cell r="H26">
            <v>80.23</v>
          </cell>
          <cell r="I26">
            <v>16</v>
          </cell>
          <cell r="J26">
            <v>5.0143750000000002</v>
          </cell>
        </row>
        <row r="27">
          <cell r="A27">
            <v>610593</v>
          </cell>
          <cell r="B27" t="str">
            <v>2006</v>
          </cell>
          <cell r="C27" t="str">
            <v>09</v>
          </cell>
          <cell r="D27" t="str">
            <v>610</v>
          </cell>
          <cell r="E27" t="str">
            <v>593</v>
          </cell>
          <cell r="G27" t="str">
            <v>9999</v>
          </cell>
          <cell r="H27">
            <v>85.36</v>
          </cell>
          <cell r="I27">
            <v>15</v>
          </cell>
          <cell r="J27">
            <v>5.690666666666667</v>
          </cell>
        </row>
        <row r="28">
          <cell r="A28">
            <v>620593</v>
          </cell>
          <cell r="B28" t="str">
            <v>2006</v>
          </cell>
          <cell r="C28" t="str">
            <v>09</v>
          </cell>
          <cell r="D28" t="str">
            <v>620</v>
          </cell>
          <cell r="E28" t="str">
            <v>593</v>
          </cell>
          <cell r="G28" t="str">
            <v>9999</v>
          </cell>
          <cell r="H28">
            <v>76.150000000000006</v>
          </cell>
          <cell r="I28">
            <v>14</v>
          </cell>
          <cell r="J28">
            <v>5.4392857142857149</v>
          </cell>
        </row>
        <row r="29">
          <cell r="A29">
            <v>706593</v>
          </cell>
          <cell r="B29" t="str">
            <v>2006</v>
          </cell>
          <cell r="C29" t="str">
            <v>09</v>
          </cell>
          <cell r="D29" t="str">
            <v>706</v>
          </cell>
          <cell r="E29" t="str">
            <v>593</v>
          </cell>
          <cell r="F29" t="str">
            <v>1</v>
          </cell>
          <cell r="G29" t="str">
            <v>9999</v>
          </cell>
          <cell r="H29">
            <v>45.71</v>
          </cell>
          <cell r="I29">
            <v>9</v>
          </cell>
          <cell r="J29">
            <v>5.0788888888888888</v>
          </cell>
        </row>
        <row r="30">
          <cell r="A30">
            <v>591594</v>
          </cell>
          <cell r="B30" t="str">
            <v>2006</v>
          </cell>
          <cell r="C30" t="str">
            <v>09</v>
          </cell>
          <cell r="D30" t="str">
            <v>591</v>
          </cell>
          <cell r="E30" t="str">
            <v>594</v>
          </cell>
          <cell r="G30" t="str">
            <v>9999</v>
          </cell>
          <cell r="H30">
            <v>2.0299999999999998</v>
          </cell>
          <cell r="I30">
            <v>1</v>
          </cell>
          <cell r="J30">
            <v>2.0299999999999998</v>
          </cell>
        </row>
        <row r="31">
          <cell r="A31">
            <v>592594</v>
          </cell>
          <cell r="B31" t="str">
            <v>2006</v>
          </cell>
          <cell r="C31" t="str">
            <v>09</v>
          </cell>
          <cell r="D31" t="str">
            <v>592</v>
          </cell>
          <cell r="E31" t="str">
            <v>594</v>
          </cell>
          <cell r="G31" t="str">
            <v>9999</v>
          </cell>
          <cell r="H31">
            <v>21.94</v>
          </cell>
          <cell r="I31">
            <v>5</v>
          </cell>
          <cell r="J31">
            <v>4.3879999999999999</v>
          </cell>
        </row>
        <row r="32">
          <cell r="A32">
            <v>595594</v>
          </cell>
          <cell r="B32" t="str">
            <v>2006</v>
          </cell>
          <cell r="C32" t="str">
            <v>09</v>
          </cell>
          <cell r="D32" t="str">
            <v>595</v>
          </cell>
          <cell r="E32" t="str">
            <v>594</v>
          </cell>
          <cell r="G32" t="str">
            <v>9999</v>
          </cell>
          <cell r="H32">
            <v>6.89</v>
          </cell>
          <cell r="I32">
            <v>2</v>
          </cell>
          <cell r="J32">
            <v>3.4449999999999998</v>
          </cell>
        </row>
        <row r="33">
          <cell r="A33">
            <v>610594</v>
          </cell>
          <cell r="B33" t="str">
            <v>2006</v>
          </cell>
          <cell r="C33" t="str">
            <v>09</v>
          </cell>
          <cell r="D33" t="str">
            <v>610</v>
          </cell>
          <cell r="E33" t="str">
            <v>594</v>
          </cell>
          <cell r="G33" t="str">
            <v>9999</v>
          </cell>
          <cell r="H33">
            <v>56.96</v>
          </cell>
          <cell r="I33">
            <v>10</v>
          </cell>
          <cell r="J33">
            <v>5.6959999999999997</v>
          </cell>
        </row>
        <row r="34">
          <cell r="A34">
            <v>620594</v>
          </cell>
          <cell r="B34" t="str">
            <v>2006</v>
          </cell>
          <cell r="C34" t="str">
            <v>09</v>
          </cell>
          <cell r="D34" t="str">
            <v>620</v>
          </cell>
          <cell r="E34" t="str">
            <v>594</v>
          </cell>
          <cell r="G34" t="str">
            <v>9999</v>
          </cell>
          <cell r="H34">
            <v>49.41</v>
          </cell>
          <cell r="I34">
            <v>9</v>
          </cell>
          <cell r="J34">
            <v>5.4899999999999993</v>
          </cell>
        </row>
        <row r="35">
          <cell r="A35">
            <v>706594</v>
          </cell>
          <cell r="B35" t="str">
            <v>2006</v>
          </cell>
          <cell r="C35" t="str">
            <v>09</v>
          </cell>
          <cell r="D35" t="str">
            <v>706</v>
          </cell>
          <cell r="E35" t="str">
            <v>594</v>
          </cell>
          <cell r="F35" t="str">
            <v>1</v>
          </cell>
          <cell r="G35" t="str">
            <v>9999</v>
          </cell>
          <cell r="H35">
            <v>74.19</v>
          </cell>
          <cell r="I35">
            <v>14</v>
          </cell>
          <cell r="J35">
            <v>5.2992857142857144</v>
          </cell>
        </row>
        <row r="36">
          <cell r="A36">
            <v>592595</v>
          </cell>
          <cell r="B36" t="str">
            <v>2006</v>
          </cell>
          <cell r="C36" t="str">
            <v>09</v>
          </cell>
          <cell r="D36" t="str">
            <v>592</v>
          </cell>
          <cell r="E36" t="str">
            <v>595</v>
          </cell>
          <cell r="G36" t="str">
            <v>9999</v>
          </cell>
          <cell r="H36">
            <v>140.43</v>
          </cell>
          <cell r="I36">
            <v>27</v>
          </cell>
          <cell r="J36">
            <v>5.2011111111111115</v>
          </cell>
        </row>
        <row r="37">
          <cell r="A37">
            <v>610595</v>
          </cell>
          <cell r="B37" t="str">
            <v>2006</v>
          </cell>
          <cell r="C37" t="str">
            <v>09</v>
          </cell>
          <cell r="D37" t="str">
            <v>610</v>
          </cell>
          <cell r="E37" t="str">
            <v>595</v>
          </cell>
          <cell r="G37" t="str">
            <v>9999</v>
          </cell>
          <cell r="H37">
            <v>211.6</v>
          </cell>
          <cell r="I37">
            <v>37</v>
          </cell>
          <cell r="J37">
            <v>5.7189189189189191</v>
          </cell>
        </row>
        <row r="38">
          <cell r="A38">
            <v>620595</v>
          </cell>
          <cell r="B38" t="str">
            <v>2006</v>
          </cell>
          <cell r="C38" t="str">
            <v>09</v>
          </cell>
          <cell r="D38" t="str">
            <v>620</v>
          </cell>
          <cell r="E38" t="str">
            <v>595</v>
          </cell>
          <cell r="G38" t="str">
            <v>9999</v>
          </cell>
          <cell r="H38">
            <v>213.31</v>
          </cell>
          <cell r="I38">
            <v>40</v>
          </cell>
          <cell r="J38">
            <v>5.3327499999999999</v>
          </cell>
        </row>
        <row r="39">
          <cell r="A39">
            <v>630595</v>
          </cell>
          <cell r="B39" t="str">
            <v>2006</v>
          </cell>
          <cell r="C39" t="str">
            <v>09</v>
          </cell>
          <cell r="D39" t="str">
            <v>630</v>
          </cell>
          <cell r="E39" t="str">
            <v>595</v>
          </cell>
          <cell r="G39" t="str">
            <v>9999</v>
          </cell>
          <cell r="H39">
            <v>770.31</v>
          </cell>
          <cell r="I39">
            <v>146</v>
          </cell>
          <cell r="J39">
            <v>5.2760958904109589</v>
          </cell>
        </row>
        <row r="40">
          <cell r="A40">
            <v>650595</v>
          </cell>
          <cell r="B40" t="str">
            <v>2006</v>
          </cell>
          <cell r="C40" t="str">
            <v>09</v>
          </cell>
          <cell r="D40" t="str">
            <v>650</v>
          </cell>
          <cell r="E40" t="str">
            <v>595</v>
          </cell>
          <cell r="G40" t="str">
            <v>9999</v>
          </cell>
          <cell r="H40">
            <v>426.13</v>
          </cell>
          <cell r="I40">
            <v>74</v>
          </cell>
          <cell r="J40">
            <v>5.7585135135135133</v>
          </cell>
        </row>
        <row r="41">
          <cell r="A41">
            <v>711595</v>
          </cell>
          <cell r="B41" t="str">
            <v>2006</v>
          </cell>
          <cell r="C41" t="str">
            <v>09</v>
          </cell>
          <cell r="D41" t="str">
            <v>711</v>
          </cell>
          <cell r="E41" t="str">
            <v>595</v>
          </cell>
          <cell r="F41" t="str">
            <v>1</v>
          </cell>
          <cell r="G41" t="str">
            <v>9999</v>
          </cell>
          <cell r="H41">
            <v>42.26</v>
          </cell>
          <cell r="I41">
            <v>8</v>
          </cell>
          <cell r="J41">
            <v>5.2824999999999998</v>
          </cell>
        </row>
        <row r="42">
          <cell r="A42">
            <v>716595</v>
          </cell>
          <cell r="B42" t="str">
            <v>2006</v>
          </cell>
          <cell r="C42" t="str">
            <v>09</v>
          </cell>
          <cell r="D42" t="str">
            <v>716</v>
          </cell>
          <cell r="E42" t="str">
            <v>595</v>
          </cell>
          <cell r="F42" t="str">
            <v>1</v>
          </cell>
          <cell r="G42" t="str">
            <v>9999</v>
          </cell>
          <cell r="H42">
            <v>50.41</v>
          </cell>
          <cell r="I42">
            <v>20</v>
          </cell>
          <cell r="J42">
            <v>2.5204999999999997</v>
          </cell>
        </row>
        <row r="43">
          <cell r="A43">
            <v>748595</v>
          </cell>
          <cell r="B43" t="str">
            <v>2006</v>
          </cell>
          <cell r="C43" t="str">
            <v>09</v>
          </cell>
          <cell r="D43" t="str">
            <v>748</v>
          </cell>
          <cell r="E43" t="str">
            <v>595</v>
          </cell>
          <cell r="F43" t="str">
            <v>1</v>
          </cell>
          <cell r="G43" t="str">
            <v>9999</v>
          </cell>
          <cell r="H43">
            <v>64.02</v>
          </cell>
          <cell r="I43">
            <v>11</v>
          </cell>
          <cell r="J43">
            <v>5.8199999999999994</v>
          </cell>
        </row>
        <row r="44">
          <cell r="A44">
            <v>777595</v>
          </cell>
          <cell r="B44" t="str">
            <v>2006</v>
          </cell>
          <cell r="C44" t="str">
            <v>09</v>
          </cell>
          <cell r="D44" t="str">
            <v>777</v>
          </cell>
          <cell r="E44" t="str">
            <v>595</v>
          </cell>
          <cell r="F44" t="str">
            <v>1</v>
          </cell>
          <cell r="G44" t="str">
            <v>9999</v>
          </cell>
          <cell r="H44">
            <v>9.8000000000000007</v>
          </cell>
          <cell r="I44">
            <v>2</v>
          </cell>
          <cell r="J44">
            <v>4.9000000000000004</v>
          </cell>
        </row>
        <row r="45">
          <cell r="A45">
            <v>810595</v>
          </cell>
          <cell r="B45" t="str">
            <v>2006</v>
          </cell>
          <cell r="C45" t="str">
            <v>09</v>
          </cell>
          <cell r="D45" t="str">
            <v>810</v>
          </cell>
          <cell r="E45" t="str">
            <v>595</v>
          </cell>
          <cell r="G45" t="str">
            <v>9999</v>
          </cell>
          <cell r="H45">
            <v>394.7</v>
          </cell>
          <cell r="I45">
            <v>74</v>
          </cell>
          <cell r="J45">
            <v>5.333783783783784</v>
          </cell>
        </row>
        <row r="46">
          <cell r="A46">
            <v>820595</v>
          </cell>
          <cell r="B46" t="str">
            <v>2006</v>
          </cell>
          <cell r="C46" t="str">
            <v>09</v>
          </cell>
          <cell r="D46" t="str">
            <v>820</v>
          </cell>
          <cell r="E46" t="str">
            <v>595</v>
          </cell>
          <cell r="G46" t="str">
            <v>9999</v>
          </cell>
          <cell r="H46">
            <v>31.44</v>
          </cell>
          <cell r="I46">
            <v>6</v>
          </cell>
          <cell r="J46">
            <v>5.24</v>
          </cell>
        </row>
        <row r="47">
          <cell r="A47">
            <v>592596</v>
          </cell>
          <cell r="B47" t="str">
            <v>2006</v>
          </cell>
          <cell r="C47" t="str">
            <v>09</v>
          </cell>
          <cell r="D47" t="str">
            <v>592</v>
          </cell>
          <cell r="E47" t="str">
            <v>596</v>
          </cell>
          <cell r="G47" t="str">
            <v>9999</v>
          </cell>
          <cell r="H47">
            <v>10.02</v>
          </cell>
          <cell r="I47">
            <v>2</v>
          </cell>
          <cell r="J47">
            <v>5.01</v>
          </cell>
        </row>
        <row r="48">
          <cell r="A48">
            <v>610596</v>
          </cell>
          <cell r="B48" t="str">
            <v>2006</v>
          </cell>
          <cell r="C48" t="str">
            <v>09</v>
          </cell>
          <cell r="D48" t="str">
            <v>610</v>
          </cell>
          <cell r="E48" t="str">
            <v>596</v>
          </cell>
          <cell r="G48" t="str">
            <v>9999</v>
          </cell>
          <cell r="H48">
            <v>154.52000000000001</v>
          </cell>
          <cell r="I48">
            <v>27</v>
          </cell>
          <cell r="J48">
            <v>5.7229629629629635</v>
          </cell>
        </row>
        <row r="49">
          <cell r="A49">
            <v>620596</v>
          </cell>
          <cell r="B49" t="str">
            <v>2006</v>
          </cell>
          <cell r="C49" t="str">
            <v>09</v>
          </cell>
          <cell r="D49" t="str">
            <v>620</v>
          </cell>
          <cell r="E49" t="str">
            <v>596</v>
          </cell>
          <cell r="G49" t="str">
            <v>9999</v>
          </cell>
          <cell r="H49">
            <v>10.76</v>
          </cell>
          <cell r="I49">
            <v>2</v>
          </cell>
          <cell r="J49">
            <v>5.38</v>
          </cell>
        </row>
        <row r="50">
          <cell r="A50">
            <v>706596</v>
          </cell>
          <cell r="B50" t="str">
            <v>2006</v>
          </cell>
          <cell r="C50" t="str">
            <v>09</v>
          </cell>
          <cell r="D50" t="str">
            <v>706</v>
          </cell>
          <cell r="E50" t="str">
            <v>596</v>
          </cell>
          <cell r="F50" t="str">
            <v>1</v>
          </cell>
          <cell r="G50" t="str">
            <v>9999</v>
          </cell>
          <cell r="H50">
            <v>33.79</v>
          </cell>
          <cell r="I50">
            <v>7</v>
          </cell>
          <cell r="J50">
            <v>4.8271428571428574</v>
          </cell>
        </row>
        <row r="51">
          <cell r="A51">
            <v>594885</v>
          </cell>
          <cell r="B51" t="str">
            <v>2006</v>
          </cell>
          <cell r="C51" t="str">
            <v>09</v>
          </cell>
          <cell r="D51" t="str">
            <v>594</v>
          </cell>
          <cell r="E51" t="str">
            <v>885</v>
          </cell>
          <cell r="G51" t="str">
            <v>9999</v>
          </cell>
          <cell r="H51">
            <v>69.150000000000006</v>
          </cell>
          <cell r="I51">
            <v>13</v>
          </cell>
          <cell r="J51">
            <v>5.3192307692307699</v>
          </cell>
        </row>
        <row r="52">
          <cell r="A52">
            <v>610885</v>
          </cell>
          <cell r="B52" t="str">
            <v>2006</v>
          </cell>
          <cell r="C52" t="str">
            <v>09</v>
          </cell>
          <cell r="D52" t="str">
            <v>610</v>
          </cell>
          <cell r="E52" t="str">
            <v>885</v>
          </cell>
          <cell r="G52" t="str">
            <v>9999</v>
          </cell>
          <cell r="H52">
            <v>28.34</v>
          </cell>
          <cell r="I52">
            <v>5</v>
          </cell>
          <cell r="J52">
            <v>5.6680000000000001</v>
          </cell>
        </row>
        <row r="53">
          <cell r="A53">
            <v>620885</v>
          </cell>
          <cell r="B53" t="str">
            <v>2006</v>
          </cell>
          <cell r="C53" t="str">
            <v>09</v>
          </cell>
          <cell r="D53" t="str">
            <v>620</v>
          </cell>
          <cell r="E53" t="str">
            <v>885</v>
          </cell>
          <cell r="G53" t="str">
            <v>9999</v>
          </cell>
          <cell r="H53">
            <v>221.44</v>
          </cell>
          <cell r="I53">
            <v>42</v>
          </cell>
          <cell r="J53">
            <v>5.2723809523809519</v>
          </cell>
        </row>
        <row r="54">
          <cell r="A54">
            <v>630885</v>
          </cell>
          <cell r="B54" t="str">
            <v>2006</v>
          </cell>
          <cell r="C54" t="str">
            <v>09</v>
          </cell>
          <cell r="D54" t="str">
            <v>630</v>
          </cell>
          <cell r="E54" t="str">
            <v>885</v>
          </cell>
          <cell r="G54" t="str">
            <v>9999</v>
          </cell>
          <cell r="H54">
            <v>440.35</v>
          </cell>
          <cell r="I54">
            <v>90</v>
          </cell>
          <cell r="J54">
            <v>4.8927777777777779</v>
          </cell>
        </row>
        <row r="55">
          <cell r="A55">
            <v>650885</v>
          </cell>
          <cell r="B55" t="str">
            <v>2006</v>
          </cell>
          <cell r="C55" t="str">
            <v>09</v>
          </cell>
          <cell r="D55" t="str">
            <v>650</v>
          </cell>
          <cell r="E55" t="str">
            <v>885</v>
          </cell>
          <cell r="G55" t="str">
            <v>9999</v>
          </cell>
          <cell r="H55">
            <v>131.44999999999999</v>
          </cell>
          <cell r="I55">
            <v>26</v>
          </cell>
          <cell r="J55">
            <v>5.0557692307692301</v>
          </cell>
        </row>
        <row r="56">
          <cell r="A56">
            <v>706885</v>
          </cell>
          <cell r="B56" t="str">
            <v>2006</v>
          </cell>
          <cell r="C56" t="str">
            <v>09</v>
          </cell>
          <cell r="D56" t="str">
            <v>706</v>
          </cell>
          <cell r="E56" t="str">
            <v>885</v>
          </cell>
          <cell r="F56" t="str">
            <v>1</v>
          </cell>
          <cell r="G56" t="str">
            <v>9999</v>
          </cell>
          <cell r="H56">
            <v>4.16</v>
          </cell>
          <cell r="I56">
            <v>1</v>
          </cell>
          <cell r="J56">
            <v>4.16</v>
          </cell>
        </row>
        <row r="57">
          <cell r="A57">
            <v>748885</v>
          </cell>
          <cell r="B57" t="str">
            <v>2006</v>
          </cell>
          <cell r="C57" t="str">
            <v>09</v>
          </cell>
          <cell r="D57" t="str">
            <v>748</v>
          </cell>
          <cell r="E57" t="str">
            <v>885</v>
          </cell>
          <cell r="F57" t="str">
            <v>1</v>
          </cell>
          <cell r="G57" t="str">
            <v>9999</v>
          </cell>
          <cell r="H57">
            <v>34.92</v>
          </cell>
          <cell r="I57">
            <v>6</v>
          </cell>
          <cell r="J57">
            <v>5.82</v>
          </cell>
        </row>
        <row r="58">
          <cell r="A58">
            <v>777885</v>
          </cell>
          <cell r="B58" t="str">
            <v>2006</v>
          </cell>
          <cell r="C58" t="str">
            <v>09</v>
          </cell>
          <cell r="D58" t="str">
            <v>777</v>
          </cell>
          <cell r="E58" t="str">
            <v>885</v>
          </cell>
          <cell r="F58" t="str">
            <v>1</v>
          </cell>
          <cell r="G58" t="str">
            <v>9999</v>
          </cell>
          <cell r="H58">
            <v>39.200000000000003</v>
          </cell>
          <cell r="I58">
            <v>8</v>
          </cell>
          <cell r="J58">
            <v>4.9000000000000004</v>
          </cell>
        </row>
        <row r="59">
          <cell r="A59">
            <v>810885</v>
          </cell>
          <cell r="B59" t="str">
            <v>2006</v>
          </cell>
          <cell r="C59" t="str">
            <v>09</v>
          </cell>
          <cell r="D59" t="str">
            <v>810</v>
          </cell>
          <cell r="E59" t="str">
            <v>885</v>
          </cell>
          <cell r="G59" t="str">
            <v>9999</v>
          </cell>
          <cell r="H59">
            <v>281.37</v>
          </cell>
          <cell r="I59">
            <v>53</v>
          </cell>
          <cell r="J59">
            <v>5.3088679245283021</v>
          </cell>
        </row>
        <row r="60">
          <cell r="A60">
            <v>820885</v>
          </cell>
          <cell r="B60" t="str">
            <v>2006</v>
          </cell>
          <cell r="C60" t="str">
            <v>09</v>
          </cell>
          <cell r="D60" t="str">
            <v>820</v>
          </cell>
          <cell r="E60" t="str">
            <v>885</v>
          </cell>
          <cell r="G60" t="str">
            <v>9999</v>
          </cell>
          <cell r="H60">
            <v>141.19999999999999</v>
          </cell>
          <cell r="I60">
            <v>28</v>
          </cell>
          <cell r="J60">
            <v>5.0428571428571427</v>
          </cell>
        </row>
      </sheetData>
      <sheetData sheetId="10" refreshError="1">
        <row r="1">
          <cell r="B1" t="str">
            <v>年</v>
          </cell>
          <cell r="C1" t="str">
            <v>月</v>
          </cell>
          <cell r="D1" t="str">
            <v>出荷</v>
          </cell>
          <cell r="E1" t="str">
            <v>入荷</v>
          </cell>
          <cell r="F1" t="str">
            <v>運送</v>
          </cell>
          <cell r="G1" t="str">
            <v>JR</v>
          </cell>
          <cell r="H1" t="str">
            <v>合計重量</v>
          </cell>
          <cell r="I1" t="str">
            <v>合計台数</v>
          </cell>
          <cell r="J1" t="str">
            <v>積載ｔ</v>
          </cell>
        </row>
        <row r="2">
          <cell r="A2">
            <v>591582</v>
          </cell>
          <cell r="B2" t="str">
            <v>2006</v>
          </cell>
          <cell r="C2" t="str">
            <v>10</v>
          </cell>
          <cell r="D2" t="str">
            <v>591</v>
          </cell>
          <cell r="E2" t="str">
            <v>582</v>
          </cell>
          <cell r="G2" t="str">
            <v>9999</v>
          </cell>
          <cell r="H2">
            <v>4.3</v>
          </cell>
          <cell r="I2">
            <v>1</v>
          </cell>
          <cell r="J2">
            <v>4.3</v>
          </cell>
        </row>
        <row r="3">
          <cell r="A3">
            <v>594582</v>
          </cell>
          <cell r="B3" t="str">
            <v>2006</v>
          </cell>
          <cell r="C3" t="str">
            <v>10</v>
          </cell>
          <cell r="D3" t="str">
            <v>594</v>
          </cell>
          <cell r="E3" t="str">
            <v>582</v>
          </cell>
          <cell r="G3" t="str">
            <v>9999</v>
          </cell>
          <cell r="H3">
            <v>32.69</v>
          </cell>
          <cell r="I3">
            <v>6</v>
          </cell>
          <cell r="J3">
            <v>5.4483333333333333</v>
          </cell>
        </row>
        <row r="4">
          <cell r="A4">
            <v>610582</v>
          </cell>
          <cell r="B4" t="str">
            <v>2006</v>
          </cell>
          <cell r="C4" t="str">
            <v>10</v>
          </cell>
          <cell r="D4" t="str">
            <v>610</v>
          </cell>
          <cell r="E4" t="str">
            <v>582</v>
          </cell>
          <cell r="G4" t="str">
            <v>9999</v>
          </cell>
          <cell r="H4">
            <v>33.869999999999997</v>
          </cell>
          <cell r="I4">
            <v>6</v>
          </cell>
          <cell r="J4">
            <v>5.6449999999999996</v>
          </cell>
        </row>
        <row r="5">
          <cell r="A5">
            <v>620582</v>
          </cell>
          <cell r="B5" t="str">
            <v>2006</v>
          </cell>
          <cell r="C5" t="str">
            <v>10</v>
          </cell>
          <cell r="D5" t="str">
            <v>620</v>
          </cell>
          <cell r="E5" t="str">
            <v>582</v>
          </cell>
          <cell r="G5" t="str">
            <v>9999</v>
          </cell>
          <cell r="H5">
            <v>269.26</v>
          </cell>
          <cell r="I5">
            <v>50</v>
          </cell>
          <cell r="J5">
            <v>5.3852000000000002</v>
          </cell>
        </row>
        <row r="6">
          <cell r="A6">
            <v>630582</v>
          </cell>
          <cell r="B6" t="str">
            <v>2006</v>
          </cell>
          <cell r="C6" t="str">
            <v>10</v>
          </cell>
          <cell r="D6" t="str">
            <v>630</v>
          </cell>
          <cell r="E6" t="str">
            <v>582</v>
          </cell>
          <cell r="G6" t="str">
            <v>9999</v>
          </cell>
          <cell r="H6">
            <v>21.35</v>
          </cell>
          <cell r="I6">
            <v>4</v>
          </cell>
          <cell r="J6">
            <v>5.3375000000000004</v>
          </cell>
        </row>
        <row r="7">
          <cell r="A7">
            <v>650582</v>
          </cell>
          <cell r="B7" t="str">
            <v>2006</v>
          </cell>
          <cell r="C7" t="str">
            <v>10</v>
          </cell>
          <cell r="D7" t="str">
            <v>650</v>
          </cell>
          <cell r="E7" t="str">
            <v>582</v>
          </cell>
          <cell r="G7" t="str">
            <v>9999</v>
          </cell>
          <cell r="H7">
            <v>137.61000000000001</v>
          </cell>
          <cell r="I7">
            <v>24</v>
          </cell>
          <cell r="J7">
            <v>5.7337500000000006</v>
          </cell>
        </row>
        <row r="8">
          <cell r="A8">
            <v>706582</v>
          </cell>
          <cell r="B8" t="str">
            <v>2006</v>
          </cell>
          <cell r="C8" t="str">
            <v>10</v>
          </cell>
          <cell r="D8" t="str">
            <v>706</v>
          </cell>
          <cell r="E8" t="str">
            <v>582</v>
          </cell>
          <cell r="F8">
            <v>1</v>
          </cell>
          <cell r="G8" t="str">
            <v>9999</v>
          </cell>
          <cell r="H8">
            <v>9.8000000000000007</v>
          </cell>
          <cell r="I8">
            <v>2</v>
          </cell>
          <cell r="J8">
            <v>4.9000000000000004</v>
          </cell>
        </row>
        <row r="9">
          <cell r="A9">
            <v>810582</v>
          </cell>
          <cell r="B9" t="str">
            <v>2006</v>
          </cell>
          <cell r="C9" t="str">
            <v>10</v>
          </cell>
          <cell r="D9" t="str">
            <v>810</v>
          </cell>
          <cell r="E9" t="str">
            <v>582</v>
          </cell>
          <cell r="G9" t="str">
            <v>9999</v>
          </cell>
          <cell r="H9">
            <v>49.95</v>
          </cell>
          <cell r="I9">
            <v>10</v>
          </cell>
          <cell r="J9">
            <v>4.9950000000000001</v>
          </cell>
        </row>
        <row r="10">
          <cell r="A10">
            <v>592591</v>
          </cell>
          <cell r="B10" t="str">
            <v>2006</v>
          </cell>
          <cell r="C10" t="str">
            <v>10</v>
          </cell>
          <cell r="D10" t="str">
            <v>592</v>
          </cell>
          <cell r="E10" t="str">
            <v>591</v>
          </cell>
          <cell r="G10" t="str">
            <v>9999</v>
          </cell>
          <cell r="H10">
            <v>16.61</v>
          </cell>
          <cell r="I10">
            <v>3</v>
          </cell>
          <cell r="J10">
            <v>5.5366666666666662</v>
          </cell>
        </row>
        <row r="11">
          <cell r="A11">
            <v>594591</v>
          </cell>
          <cell r="B11" t="str">
            <v>2006</v>
          </cell>
          <cell r="C11" t="str">
            <v>10</v>
          </cell>
          <cell r="D11" t="str">
            <v>594</v>
          </cell>
          <cell r="E11" t="str">
            <v>591</v>
          </cell>
          <cell r="G11" t="str">
            <v>9999</v>
          </cell>
          <cell r="H11">
            <v>35.25</v>
          </cell>
          <cell r="I11">
            <v>7</v>
          </cell>
          <cell r="J11">
            <v>5.0357142857142856</v>
          </cell>
        </row>
        <row r="12">
          <cell r="A12">
            <v>595591</v>
          </cell>
          <cell r="B12" t="str">
            <v>2006</v>
          </cell>
          <cell r="C12" t="str">
            <v>10</v>
          </cell>
          <cell r="D12" t="str">
            <v>595</v>
          </cell>
          <cell r="E12" t="str">
            <v>591</v>
          </cell>
          <cell r="G12" t="str">
            <v>9999</v>
          </cell>
          <cell r="H12">
            <v>3.53</v>
          </cell>
          <cell r="I12">
            <v>1</v>
          </cell>
          <cell r="J12">
            <v>3.53</v>
          </cell>
        </row>
        <row r="13">
          <cell r="A13">
            <v>706591</v>
          </cell>
          <cell r="B13" t="str">
            <v>2006</v>
          </cell>
          <cell r="C13" t="str">
            <v>10</v>
          </cell>
          <cell r="D13" t="str">
            <v>706</v>
          </cell>
          <cell r="E13" t="str">
            <v>591</v>
          </cell>
          <cell r="F13">
            <v>1</v>
          </cell>
          <cell r="G13" t="str">
            <v>9999</v>
          </cell>
          <cell r="H13">
            <v>60.57</v>
          </cell>
          <cell r="I13">
            <v>12</v>
          </cell>
          <cell r="J13">
            <v>5.0475000000000003</v>
          </cell>
        </row>
        <row r="14">
          <cell r="A14">
            <v>711591</v>
          </cell>
          <cell r="B14" t="str">
            <v>2006</v>
          </cell>
          <cell r="C14" t="str">
            <v>10</v>
          </cell>
          <cell r="D14" t="str">
            <v>711</v>
          </cell>
          <cell r="E14" t="str">
            <v>591</v>
          </cell>
          <cell r="F14">
            <v>1</v>
          </cell>
          <cell r="G14" t="str">
            <v>9999</v>
          </cell>
          <cell r="H14">
            <v>10.75</v>
          </cell>
          <cell r="I14">
            <v>2</v>
          </cell>
          <cell r="J14">
            <v>5.375</v>
          </cell>
        </row>
        <row r="15">
          <cell r="A15">
            <v>716591</v>
          </cell>
          <cell r="B15" t="str">
            <v>2006</v>
          </cell>
          <cell r="C15" t="str">
            <v>10</v>
          </cell>
          <cell r="D15" t="str">
            <v>716</v>
          </cell>
          <cell r="E15" t="str">
            <v>591</v>
          </cell>
          <cell r="F15">
            <v>1</v>
          </cell>
          <cell r="G15" t="str">
            <v>9999</v>
          </cell>
          <cell r="H15">
            <v>26.85</v>
          </cell>
          <cell r="I15">
            <v>9</v>
          </cell>
          <cell r="J15">
            <v>2.9833333333333334</v>
          </cell>
        </row>
        <row r="16">
          <cell r="A16">
            <v>748591</v>
          </cell>
          <cell r="B16" t="str">
            <v>2006</v>
          </cell>
          <cell r="C16" t="str">
            <v>10</v>
          </cell>
          <cell r="D16" t="str">
            <v>748</v>
          </cell>
          <cell r="E16" t="str">
            <v>591</v>
          </cell>
          <cell r="F16">
            <v>1</v>
          </cell>
          <cell r="G16" t="str">
            <v>9999</v>
          </cell>
          <cell r="H16">
            <v>64.02</v>
          </cell>
          <cell r="I16">
            <v>11</v>
          </cell>
          <cell r="J16">
            <v>5.8199999999999994</v>
          </cell>
        </row>
        <row r="17">
          <cell r="A17">
            <v>777591</v>
          </cell>
          <cell r="B17" t="str">
            <v>2006</v>
          </cell>
          <cell r="C17" t="str">
            <v>10</v>
          </cell>
          <cell r="D17" t="str">
            <v>777</v>
          </cell>
          <cell r="E17" t="str">
            <v>591</v>
          </cell>
          <cell r="F17">
            <v>1</v>
          </cell>
          <cell r="G17" t="str">
            <v>9999</v>
          </cell>
          <cell r="H17">
            <v>19.600000000000001</v>
          </cell>
          <cell r="I17">
            <v>4</v>
          </cell>
          <cell r="J17">
            <v>4.9000000000000004</v>
          </cell>
        </row>
        <row r="18">
          <cell r="A18">
            <v>810591</v>
          </cell>
          <cell r="B18" t="str">
            <v>2006</v>
          </cell>
          <cell r="C18" t="str">
            <v>10</v>
          </cell>
          <cell r="D18" t="str">
            <v>810</v>
          </cell>
          <cell r="E18" t="str">
            <v>591</v>
          </cell>
          <cell r="G18" t="str">
            <v>9999</v>
          </cell>
          <cell r="H18">
            <v>463.57</v>
          </cell>
          <cell r="I18">
            <v>92</v>
          </cell>
          <cell r="J18">
            <v>5.0388043478260869</v>
          </cell>
        </row>
        <row r="19">
          <cell r="A19">
            <v>820591</v>
          </cell>
          <cell r="B19" t="str">
            <v>2006</v>
          </cell>
          <cell r="C19" t="str">
            <v>10</v>
          </cell>
          <cell r="D19" t="str">
            <v>820</v>
          </cell>
          <cell r="E19" t="str">
            <v>591</v>
          </cell>
          <cell r="G19" t="str">
            <v>9999</v>
          </cell>
          <cell r="H19">
            <v>44.33</v>
          </cell>
          <cell r="I19">
            <v>9</v>
          </cell>
          <cell r="J19">
            <v>4.9255555555555555</v>
          </cell>
        </row>
        <row r="20">
          <cell r="A20">
            <v>594592</v>
          </cell>
          <cell r="B20" t="str">
            <v>2006</v>
          </cell>
          <cell r="C20" t="str">
            <v>10</v>
          </cell>
          <cell r="D20" t="str">
            <v>594</v>
          </cell>
          <cell r="E20" t="str">
            <v>592</v>
          </cell>
          <cell r="G20" t="str">
            <v>9999</v>
          </cell>
          <cell r="H20">
            <v>44.73</v>
          </cell>
          <cell r="I20">
            <v>11</v>
          </cell>
          <cell r="J20">
            <v>4.0663636363636364</v>
          </cell>
        </row>
        <row r="21">
          <cell r="A21">
            <v>620592</v>
          </cell>
          <cell r="B21" t="str">
            <v>2006</v>
          </cell>
          <cell r="C21" t="str">
            <v>10</v>
          </cell>
          <cell r="D21" t="str">
            <v>620</v>
          </cell>
          <cell r="E21" t="str">
            <v>592</v>
          </cell>
          <cell r="G21" t="str">
            <v>9999</v>
          </cell>
          <cell r="H21">
            <v>100.5</v>
          </cell>
          <cell r="I21">
            <v>20</v>
          </cell>
          <cell r="J21">
            <v>5.0250000000000004</v>
          </cell>
        </row>
        <row r="22">
          <cell r="A22">
            <v>630592</v>
          </cell>
          <cell r="B22" t="str">
            <v>2006</v>
          </cell>
          <cell r="C22" t="str">
            <v>10</v>
          </cell>
          <cell r="D22" t="str">
            <v>630</v>
          </cell>
          <cell r="E22" t="str">
            <v>592</v>
          </cell>
          <cell r="G22" t="str">
            <v>9999</v>
          </cell>
          <cell r="H22">
            <v>450.47</v>
          </cell>
          <cell r="I22">
            <v>86</v>
          </cell>
          <cell r="J22">
            <v>5.2380232558139541</v>
          </cell>
        </row>
        <row r="23">
          <cell r="A23">
            <v>650592</v>
          </cell>
          <cell r="B23" t="str">
            <v>2006</v>
          </cell>
          <cell r="C23" t="str">
            <v>10</v>
          </cell>
          <cell r="D23" t="str">
            <v>650</v>
          </cell>
          <cell r="E23" t="str">
            <v>592</v>
          </cell>
          <cell r="G23" t="str">
            <v>9999</v>
          </cell>
          <cell r="H23">
            <v>191.32</v>
          </cell>
          <cell r="I23">
            <v>33</v>
          </cell>
          <cell r="J23">
            <v>5.7975757575757569</v>
          </cell>
        </row>
        <row r="24">
          <cell r="A24">
            <v>810592</v>
          </cell>
          <cell r="B24" t="str">
            <v>2006</v>
          </cell>
          <cell r="C24" t="str">
            <v>10</v>
          </cell>
          <cell r="D24" t="str">
            <v>810</v>
          </cell>
          <cell r="E24" t="str">
            <v>592</v>
          </cell>
          <cell r="G24" t="str">
            <v>9999</v>
          </cell>
          <cell r="H24">
            <v>1304.77</v>
          </cell>
          <cell r="I24">
            <v>248</v>
          </cell>
          <cell r="J24">
            <v>5.2611693548387093</v>
          </cell>
        </row>
        <row r="25">
          <cell r="A25">
            <v>820592</v>
          </cell>
          <cell r="B25" t="str">
            <v>2006</v>
          </cell>
          <cell r="C25" t="str">
            <v>10</v>
          </cell>
          <cell r="D25" t="str">
            <v>820</v>
          </cell>
          <cell r="E25" t="str">
            <v>592</v>
          </cell>
          <cell r="G25" t="str">
            <v>9999</v>
          </cell>
          <cell r="H25">
            <v>63.85</v>
          </cell>
          <cell r="I25">
            <v>13</v>
          </cell>
          <cell r="J25">
            <v>4.9115384615384619</v>
          </cell>
        </row>
        <row r="26">
          <cell r="A26">
            <v>610593</v>
          </cell>
          <cell r="B26" t="str">
            <v>2006</v>
          </cell>
          <cell r="C26" t="str">
            <v>10</v>
          </cell>
          <cell r="D26" t="str">
            <v>610</v>
          </cell>
          <cell r="E26" t="str">
            <v>593</v>
          </cell>
          <cell r="G26" t="str">
            <v>9999</v>
          </cell>
          <cell r="H26">
            <v>130.15</v>
          </cell>
          <cell r="I26">
            <v>23</v>
          </cell>
          <cell r="J26">
            <v>5.6586956521739129</v>
          </cell>
        </row>
        <row r="27">
          <cell r="A27">
            <v>620593</v>
          </cell>
          <cell r="B27" t="str">
            <v>2006</v>
          </cell>
          <cell r="C27" t="str">
            <v>10</v>
          </cell>
          <cell r="D27" t="str">
            <v>620</v>
          </cell>
          <cell r="E27" t="str">
            <v>593</v>
          </cell>
          <cell r="G27" t="str">
            <v>9999</v>
          </cell>
          <cell r="H27">
            <v>10.57</v>
          </cell>
          <cell r="I27">
            <v>2</v>
          </cell>
          <cell r="J27">
            <v>5.2850000000000001</v>
          </cell>
        </row>
        <row r="28">
          <cell r="A28">
            <v>706593</v>
          </cell>
          <cell r="B28" t="str">
            <v>2006</v>
          </cell>
          <cell r="C28" t="str">
            <v>10</v>
          </cell>
          <cell r="D28" t="str">
            <v>706</v>
          </cell>
          <cell r="E28" t="str">
            <v>593</v>
          </cell>
          <cell r="F28">
            <v>1</v>
          </cell>
          <cell r="G28" t="str">
            <v>9999</v>
          </cell>
          <cell r="H28">
            <v>93.46</v>
          </cell>
          <cell r="I28">
            <v>18</v>
          </cell>
          <cell r="J28">
            <v>5.1922222222222221</v>
          </cell>
        </row>
        <row r="29">
          <cell r="A29">
            <v>592594</v>
          </cell>
          <cell r="B29" t="str">
            <v>2006</v>
          </cell>
          <cell r="C29" t="str">
            <v>10</v>
          </cell>
          <cell r="D29" t="str">
            <v>592</v>
          </cell>
          <cell r="E29" t="str">
            <v>594</v>
          </cell>
          <cell r="G29" t="str">
            <v>9999</v>
          </cell>
          <cell r="H29">
            <v>3.78</v>
          </cell>
          <cell r="I29">
            <v>1</v>
          </cell>
          <cell r="J29">
            <v>3.78</v>
          </cell>
        </row>
        <row r="30">
          <cell r="A30">
            <v>610594</v>
          </cell>
          <cell r="B30" t="str">
            <v>2006</v>
          </cell>
          <cell r="C30" t="str">
            <v>10</v>
          </cell>
          <cell r="D30" t="str">
            <v>610</v>
          </cell>
          <cell r="E30" t="str">
            <v>594</v>
          </cell>
          <cell r="G30" t="str">
            <v>9999</v>
          </cell>
          <cell r="H30">
            <v>72.52</v>
          </cell>
          <cell r="I30">
            <v>13</v>
          </cell>
          <cell r="J30">
            <v>5.5784615384615384</v>
          </cell>
        </row>
        <row r="31">
          <cell r="A31">
            <v>706594</v>
          </cell>
          <cell r="B31" t="str">
            <v>2006</v>
          </cell>
          <cell r="C31" t="str">
            <v>10</v>
          </cell>
          <cell r="D31" t="str">
            <v>706</v>
          </cell>
          <cell r="E31" t="str">
            <v>594</v>
          </cell>
          <cell r="F31">
            <v>1</v>
          </cell>
          <cell r="G31" t="str">
            <v>9999</v>
          </cell>
          <cell r="H31">
            <v>106.73</v>
          </cell>
          <cell r="I31">
            <v>20</v>
          </cell>
          <cell r="J31">
            <v>5.3365</v>
          </cell>
        </row>
        <row r="32">
          <cell r="A32">
            <v>592595</v>
          </cell>
          <cell r="B32" t="str">
            <v>2006</v>
          </cell>
          <cell r="C32" t="str">
            <v>10</v>
          </cell>
          <cell r="D32" t="str">
            <v>592</v>
          </cell>
          <cell r="E32" t="str">
            <v>595</v>
          </cell>
          <cell r="G32" t="str">
            <v>9999</v>
          </cell>
          <cell r="H32">
            <v>142.62</v>
          </cell>
          <cell r="I32">
            <v>27</v>
          </cell>
          <cell r="J32">
            <v>5.2822222222222228</v>
          </cell>
        </row>
        <row r="33">
          <cell r="A33">
            <v>610595</v>
          </cell>
          <cell r="B33" t="str">
            <v>2006</v>
          </cell>
          <cell r="C33" t="str">
            <v>10</v>
          </cell>
          <cell r="D33" t="str">
            <v>610</v>
          </cell>
          <cell r="E33" t="str">
            <v>595</v>
          </cell>
          <cell r="G33" t="str">
            <v>9999</v>
          </cell>
          <cell r="H33">
            <v>209.33</v>
          </cell>
          <cell r="I33">
            <v>37</v>
          </cell>
          <cell r="J33">
            <v>5.6575675675675683</v>
          </cell>
        </row>
        <row r="34">
          <cell r="A34">
            <v>620595</v>
          </cell>
          <cell r="B34" t="str">
            <v>2006</v>
          </cell>
          <cell r="C34" t="str">
            <v>10</v>
          </cell>
          <cell r="D34" t="str">
            <v>620</v>
          </cell>
          <cell r="E34" t="str">
            <v>595</v>
          </cell>
          <cell r="G34" t="str">
            <v>9999</v>
          </cell>
          <cell r="H34">
            <v>139.25</v>
          </cell>
          <cell r="I34">
            <v>26</v>
          </cell>
          <cell r="J34">
            <v>5.3557692307692308</v>
          </cell>
        </row>
        <row r="35">
          <cell r="A35">
            <v>630595</v>
          </cell>
          <cell r="B35" t="str">
            <v>2006</v>
          </cell>
          <cell r="C35" t="str">
            <v>10</v>
          </cell>
          <cell r="D35" t="str">
            <v>630</v>
          </cell>
          <cell r="E35" t="str">
            <v>595</v>
          </cell>
          <cell r="G35" t="str">
            <v>9999</v>
          </cell>
          <cell r="H35">
            <v>413.53</v>
          </cell>
          <cell r="I35">
            <v>78</v>
          </cell>
          <cell r="J35">
            <v>5.3016666666666667</v>
          </cell>
        </row>
        <row r="36">
          <cell r="A36">
            <v>650595</v>
          </cell>
          <cell r="B36" t="str">
            <v>2006</v>
          </cell>
          <cell r="C36" t="str">
            <v>10</v>
          </cell>
          <cell r="D36" t="str">
            <v>650</v>
          </cell>
          <cell r="E36" t="str">
            <v>595</v>
          </cell>
          <cell r="G36" t="str">
            <v>9999</v>
          </cell>
          <cell r="H36">
            <v>527.62</v>
          </cell>
          <cell r="I36">
            <v>91</v>
          </cell>
          <cell r="J36">
            <v>5.7980219780219784</v>
          </cell>
        </row>
        <row r="37">
          <cell r="A37">
            <v>711595</v>
          </cell>
          <cell r="B37" t="str">
            <v>2006</v>
          </cell>
          <cell r="C37" t="str">
            <v>10</v>
          </cell>
          <cell r="D37" t="str">
            <v>711</v>
          </cell>
          <cell r="E37" t="str">
            <v>595</v>
          </cell>
          <cell r="F37">
            <v>1</v>
          </cell>
          <cell r="G37" t="str">
            <v>9999</v>
          </cell>
          <cell r="H37">
            <v>43.92</v>
          </cell>
          <cell r="I37">
            <v>8</v>
          </cell>
          <cell r="J37">
            <v>5.49</v>
          </cell>
        </row>
        <row r="38">
          <cell r="A38">
            <v>716595</v>
          </cell>
          <cell r="B38" t="str">
            <v>2006</v>
          </cell>
          <cell r="C38" t="str">
            <v>10</v>
          </cell>
          <cell r="D38" t="str">
            <v>716</v>
          </cell>
          <cell r="E38" t="str">
            <v>595</v>
          </cell>
          <cell r="F38">
            <v>1</v>
          </cell>
          <cell r="G38" t="str">
            <v>9999</v>
          </cell>
          <cell r="H38">
            <v>31.21</v>
          </cell>
          <cell r="I38">
            <v>13</v>
          </cell>
          <cell r="J38">
            <v>2.4007692307692308</v>
          </cell>
        </row>
        <row r="39">
          <cell r="A39">
            <v>748595</v>
          </cell>
          <cell r="B39" t="str">
            <v>2006</v>
          </cell>
          <cell r="C39" t="str">
            <v>10</v>
          </cell>
          <cell r="D39" t="str">
            <v>748</v>
          </cell>
          <cell r="E39" t="str">
            <v>595</v>
          </cell>
          <cell r="F39">
            <v>1</v>
          </cell>
          <cell r="G39" t="str">
            <v>9999</v>
          </cell>
          <cell r="H39">
            <v>52.38</v>
          </cell>
          <cell r="I39">
            <v>9</v>
          </cell>
          <cell r="J39">
            <v>5.82</v>
          </cell>
        </row>
        <row r="40">
          <cell r="A40">
            <v>810595</v>
          </cell>
          <cell r="B40" t="str">
            <v>2006</v>
          </cell>
          <cell r="C40" t="str">
            <v>10</v>
          </cell>
          <cell r="D40" t="str">
            <v>810</v>
          </cell>
          <cell r="E40" t="str">
            <v>595</v>
          </cell>
          <cell r="G40" t="str">
            <v>9999</v>
          </cell>
          <cell r="H40">
            <v>383.98</v>
          </cell>
          <cell r="I40">
            <v>72</v>
          </cell>
          <cell r="J40">
            <v>5.3330555555555561</v>
          </cell>
        </row>
        <row r="41">
          <cell r="A41">
            <v>820595</v>
          </cell>
          <cell r="B41" t="str">
            <v>2006</v>
          </cell>
          <cell r="C41" t="str">
            <v>10</v>
          </cell>
          <cell r="D41" t="str">
            <v>820</v>
          </cell>
          <cell r="E41" t="str">
            <v>595</v>
          </cell>
          <cell r="G41" t="str">
            <v>9999</v>
          </cell>
          <cell r="H41">
            <v>10.210000000000001</v>
          </cell>
          <cell r="I41">
            <v>2</v>
          </cell>
          <cell r="J41">
            <v>5.1050000000000004</v>
          </cell>
        </row>
        <row r="42">
          <cell r="A42">
            <v>591596</v>
          </cell>
          <cell r="B42" t="str">
            <v>2006</v>
          </cell>
          <cell r="C42" t="str">
            <v>10</v>
          </cell>
          <cell r="D42" t="str">
            <v>591</v>
          </cell>
          <cell r="E42" t="str">
            <v>596</v>
          </cell>
          <cell r="G42" t="str">
            <v>9999</v>
          </cell>
          <cell r="H42">
            <v>4.37</v>
          </cell>
          <cell r="I42">
            <v>1</v>
          </cell>
          <cell r="J42">
            <v>4.37</v>
          </cell>
        </row>
        <row r="43">
          <cell r="A43">
            <v>592596</v>
          </cell>
          <cell r="B43" t="str">
            <v>2006</v>
          </cell>
          <cell r="C43" t="str">
            <v>10</v>
          </cell>
          <cell r="D43" t="str">
            <v>592</v>
          </cell>
          <cell r="E43" t="str">
            <v>596</v>
          </cell>
          <cell r="G43" t="str">
            <v>9999</v>
          </cell>
          <cell r="H43">
            <v>7.37</v>
          </cell>
          <cell r="I43">
            <v>2</v>
          </cell>
          <cell r="J43">
            <v>3.6850000000000001</v>
          </cell>
        </row>
        <row r="44">
          <cell r="A44">
            <v>610596</v>
          </cell>
          <cell r="B44" t="str">
            <v>2006</v>
          </cell>
          <cell r="C44" t="str">
            <v>10</v>
          </cell>
          <cell r="D44" t="str">
            <v>610</v>
          </cell>
          <cell r="E44" t="str">
            <v>596</v>
          </cell>
          <cell r="G44" t="str">
            <v>9999</v>
          </cell>
          <cell r="H44">
            <v>162.63</v>
          </cell>
          <cell r="I44">
            <v>29</v>
          </cell>
          <cell r="J44">
            <v>5.6079310344827586</v>
          </cell>
        </row>
        <row r="45">
          <cell r="A45">
            <v>706596</v>
          </cell>
          <cell r="B45" t="str">
            <v>2006</v>
          </cell>
          <cell r="C45" t="str">
            <v>10</v>
          </cell>
          <cell r="D45" t="str">
            <v>706</v>
          </cell>
          <cell r="E45" t="str">
            <v>596</v>
          </cell>
          <cell r="F45">
            <v>1</v>
          </cell>
          <cell r="G45" t="str">
            <v>9999</v>
          </cell>
          <cell r="H45">
            <v>82.35</v>
          </cell>
          <cell r="I45">
            <v>16</v>
          </cell>
          <cell r="J45">
            <v>5.1468749999999996</v>
          </cell>
        </row>
        <row r="46">
          <cell r="A46">
            <v>591885</v>
          </cell>
          <cell r="B46" t="str">
            <v>2006</v>
          </cell>
          <cell r="C46" t="str">
            <v>10</v>
          </cell>
          <cell r="D46" t="str">
            <v>591</v>
          </cell>
          <cell r="E46" t="str">
            <v>885</v>
          </cell>
          <cell r="G46" t="str">
            <v>9999</v>
          </cell>
          <cell r="H46">
            <v>5.0199999999999996</v>
          </cell>
          <cell r="I46">
            <v>1</v>
          </cell>
          <cell r="J46">
            <v>5.0199999999999996</v>
          </cell>
        </row>
        <row r="47">
          <cell r="A47">
            <v>594885</v>
          </cell>
          <cell r="B47" t="str">
            <v>2006</v>
          </cell>
          <cell r="C47" t="str">
            <v>10</v>
          </cell>
          <cell r="D47" t="str">
            <v>594</v>
          </cell>
          <cell r="E47" t="str">
            <v>885</v>
          </cell>
          <cell r="G47" t="str">
            <v>9999</v>
          </cell>
          <cell r="H47">
            <v>103.57</v>
          </cell>
          <cell r="I47">
            <v>19</v>
          </cell>
          <cell r="J47">
            <v>5.4510526315789471</v>
          </cell>
        </row>
        <row r="48">
          <cell r="A48">
            <v>610885</v>
          </cell>
          <cell r="B48" t="str">
            <v>2006</v>
          </cell>
          <cell r="C48" t="str">
            <v>10</v>
          </cell>
          <cell r="D48" t="str">
            <v>610</v>
          </cell>
          <cell r="E48" t="str">
            <v>885</v>
          </cell>
          <cell r="G48" t="str">
            <v>9999</v>
          </cell>
          <cell r="H48">
            <v>37.5</v>
          </cell>
          <cell r="I48">
            <v>7</v>
          </cell>
          <cell r="J48">
            <v>5.3571428571428568</v>
          </cell>
        </row>
        <row r="49">
          <cell r="A49">
            <v>620885</v>
          </cell>
          <cell r="B49" t="str">
            <v>2006</v>
          </cell>
          <cell r="C49" t="str">
            <v>10</v>
          </cell>
          <cell r="D49" t="str">
            <v>620</v>
          </cell>
          <cell r="E49" t="str">
            <v>885</v>
          </cell>
          <cell r="G49" t="str">
            <v>9999</v>
          </cell>
          <cell r="H49">
            <v>178.57</v>
          </cell>
          <cell r="I49">
            <v>34</v>
          </cell>
          <cell r="J49">
            <v>5.2520588235294117</v>
          </cell>
        </row>
        <row r="50">
          <cell r="A50">
            <v>630885</v>
          </cell>
          <cell r="B50" t="str">
            <v>2006</v>
          </cell>
          <cell r="C50" t="str">
            <v>10</v>
          </cell>
          <cell r="D50" t="str">
            <v>630</v>
          </cell>
          <cell r="E50" t="str">
            <v>885</v>
          </cell>
          <cell r="G50" t="str">
            <v>9999</v>
          </cell>
          <cell r="H50">
            <v>307.44</v>
          </cell>
          <cell r="I50">
            <v>61</v>
          </cell>
          <cell r="J50">
            <v>5.04</v>
          </cell>
        </row>
        <row r="51">
          <cell r="A51">
            <v>650885</v>
          </cell>
          <cell r="B51" t="str">
            <v>2006</v>
          </cell>
          <cell r="C51" t="str">
            <v>10</v>
          </cell>
          <cell r="D51" t="str">
            <v>650</v>
          </cell>
          <cell r="E51" t="str">
            <v>885</v>
          </cell>
          <cell r="G51" t="str">
            <v>9999</v>
          </cell>
          <cell r="H51">
            <v>118.84</v>
          </cell>
          <cell r="I51">
            <v>21</v>
          </cell>
          <cell r="J51">
            <v>5.6590476190476195</v>
          </cell>
        </row>
        <row r="52">
          <cell r="A52">
            <v>706885</v>
          </cell>
          <cell r="B52" t="str">
            <v>2006</v>
          </cell>
          <cell r="C52" t="str">
            <v>10</v>
          </cell>
          <cell r="D52" t="str">
            <v>706</v>
          </cell>
          <cell r="E52" t="str">
            <v>885</v>
          </cell>
          <cell r="F52">
            <v>1</v>
          </cell>
          <cell r="G52" t="str">
            <v>9999</v>
          </cell>
          <cell r="H52">
            <v>9.8000000000000007</v>
          </cell>
          <cell r="I52">
            <v>2</v>
          </cell>
          <cell r="J52">
            <v>4.9000000000000004</v>
          </cell>
        </row>
        <row r="53">
          <cell r="A53">
            <v>748885</v>
          </cell>
          <cell r="B53" t="str">
            <v>2006</v>
          </cell>
          <cell r="C53" t="str">
            <v>10</v>
          </cell>
          <cell r="D53" t="str">
            <v>748</v>
          </cell>
          <cell r="E53" t="str">
            <v>885</v>
          </cell>
          <cell r="F53">
            <v>1</v>
          </cell>
          <cell r="G53" t="str">
            <v>9999</v>
          </cell>
          <cell r="H53">
            <v>28.27</v>
          </cell>
          <cell r="I53">
            <v>5</v>
          </cell>
          <cell r="J53">
            <v>5.6539999999999999</v>
          </cell>
        </row>
        <row r="54">
          <cell r="A54">
            <v>777885</v>
          </cell>
          <cell r="B54" t="str">
            <v>2006</v>
          </cell>
          <cell r="C54" t="str">
            <v>10</v>
          </cell>
          <cell r="D54" t="str">
            <v>777</v>
          </cell>
          <cell r="E54" t="str">
            <v>885</v>
          </cell>
          <cell r="F54">
            <v>1</v>
          </cell>
          <cell r="G54" t="str">
            <v>9999</v>
          </cell>
          <cell r="H54">
            <v>14.7</v>
          </cell>
          <cell r="I54">
            <v>3</v>
          </cell>
          <cell r="J54">
            <v>4.8999999999999995</v>
          </cell>
        </row>
        <row r="55">
          <cell r="A55">
            <v>810885</v>
          </cell>
          <cell r="B55" t="str">
            <v>2006</v>
          </cell>
          <cell r="C55" t="str">
            <v>10</v>
          </cell>
          <cell r="D55" t="str">
            <v>810</v>
          </cell>
          <cell r="E55" t="str">
            <v>885</v>
          </cell>
          <cell r="G55" t="str">
            <v>9999</v>
          </cell>
          <cell r="H55">
            <v>286.02</v>
          </cell>
          <cell r="I55">
            <v>53</v>
          </cell>
          <cell r="J55">
            <v>5.3966037735849053</v>
          </cell>
        </row>
        <row r="56">
          <cell r="A56">
            <v>820885</v>
          </cell>
          <cell r="B56" t="str">
            <v>2006</v>
          </cell>
          <cell r="C56" t="str">
            <v>10</v>
          </cell>
          <cell r="D56" t="str">
            <v>820</v>
          </cell>
          <cell r="E56" t="str">
            <v>885</v>
          </cell>
          <cell r="G56" t="str">
            <v>9999</v>
          </cell>
          <cell r="H56">
            <v>133.84</v>
          </cell>
          <cell r="I56">
            <v>27</v>
          </cell>
          <cell r="J56">
            <v>4.9570370370370371</v>
          </cell>
        </row>
      </sheetData>
      <sheetData sheetId="11" refreshError="1">
        <row r="1">
          <cell r="B1" t="str">
            <v>年</v>
          </cell>
          <cell r="C1" t="str">
            <v>月</v>
          </cell>
          <cell r="D1" t="str">
            <v>出荷</v>
          </cell>
          <cell r="E1" t="str">
            <v>入荷</v>
          </cell>
          <cell r="F1" t="str">
            <v>運送</v>
          </cell>
          <cell r="G1" t="str">
            <v>JR</v>
          </cell>
          <cell r="H1" t="str">
            <v>合計重量</v>
          </cell>
          <cell r="I1" t="str">
            <v>合計台数</v>
          </cell>
          <cell r="J1" t="str">
            <v>積載ｔ</v>
          </cell>
        </row>
        <row r="2">
          <cell r="A2">
            <v>591582</v>
          </cell>
          <cell r="B2" t="str">
            <v>2006</v>
          </cell>
          <cell r="C2" t="str">
            <v>11</v>
          </cell>
          <cell r="D2" t="str">
            <v>591</v>
          </cell>
          <cell r="E2" t="str">
            <v>582</v>
          </cell>
          <cell r="G2" t="str">
            <v>9999</v>
          </cell>
          <cell r="H2">
            <v>16.440000000000001</v>
          </cell>
          <cell r="I2">
            <v>4</v>
          </cell>
          <cell r="J2">
            <v>4.1100000000000003</v>
          </cell>
        </row>
        <row r="3">
          <cell r="A3">
            <v>592582</v>
          </cell>
          <cell r="B3" t="str">
            <v>2006</v>
          </cell>
          <cell r="C3" t="str">
            <v>11</v>
          </cell>
          <cell r="D3" t="str">
            <v>592</v>
          </cell>
          <cell r="E3" t="str">
            <v>582</v>
          </cell>
          <cell r="G3" t="str">
            <v>9999</v>
          </cell>
          <cell r="H3">
            <v>19.309999999999999</v>
          </cell>
          <cell r="I3">
            <v>4</v>
          </cell>
          <cell r="J3">
            <v>4.8274999999999997</v>
          </cell>
        </row>
        <row r="4">
          <cell r="A4">
            <v>594582</v>
          </cell>
          <cell r="B4" t="str">
            <v>2006</v>
          </cell>
          <cell r="C4" t="str">
            <v>11</v>
          </cell>
          <cell r="D4" t="str">
            <v>594</v>
          </cell>
          <cell r="E4" t="str">
            <v>582</v>
          </cell>
          <cell r="G4" t="str">
            <v>9999</v>
          </cell>
          <cell r="H4">
            <v>32.32</v>
          </cell>
          <cell r="I4">
            <v>6</v>
          </cell>
          <cell r="J4">
            <v>5.3866666666666667</v>
          </cell>
        </row>
        <row r="5">
          <cell r="A5">
            <v>610582</v>
          </cell>
          <cell r="B5" t="str">
            <v>2006</v>
          </cell>
          <cell r="C5" t="str">
            <v>11</v>
          </cell>
          <cell r="D5" t="str">
            <v>610</v>
          </cell>
          <cell r="E5" t="str">
            <v>582</v>
          </cell>
          <cell r="G5" t="str">
            <v>9999</v>
          </cell>
          <cell r="H5">
            <v>16.91</v>
          </cell>
          <cell r="I5">
            <v>3</v>
          </cell>
          <cell r="J5">
            <v>5.6366666666666667</v>
          </cell>
        </row>
        <row r="6">
          <cell r="A6">
            <v>620582</v>
          </cell>
          <cell r="B6" t="str">
            <v>2006</v>
          </cell>
          <cell r="C6" t="str">
            <v>11</v>
          </cell>
          <cell r="D6" t="str">
            <v>620</v>
          </cell>
          <cell r="E6" t="str">
            <v>582</v>
          </cell>
          <cell r="G6" t="str">
            <v>9999</v>
          </cell>
          <cell r="H6">
            <v>219.24</v>
          </cell>
          <cell r="I6">
            <v>41</v>
          </cell>
          <cell r="J6">
            <v>5.347317073170732</v>
          </cell>
        </row>
        <row r="7">
          <cell r="A7">
            <v>630582</v>
          </cell>
          <cell r="B7" t="str">
            <v>2006</v>
          </cell>
          <cell r="C7" t="str">
            <v>11</v>
          </cell>
          <cell r="D7" t="str">
            <v>630</v>
          </cell>
          <cell r="E7" t="str">
            <v>582</v>
          </cell>
          <cell r="G7" t="str">
            <v>9999</v>
          </cell>
          <cell r="H7">
            <v>46.15</v>
          </cell>
          <cell r="I7">
            <v>9</v>
          </cell>
          <cell r="J7">
            <v>5.1277777777777773</v>
          </cell>
        </row>
        <row r="8">
          <cell r="A8">
            <v>650582</v>
          </cell>
          <cell r="B8" t="str">
            <v>2006</v>
          </cell>
          <cell r="C8" t="str">
            <v>11</v>
          </cell>
          <cell r="D8" t="str">
            <v>650</v>
          </cell>
          <cell r="E8" t="str">
            <v>582</v>
          </cell>
          <cell r="G8" t="str">
            <v>9999</v>
          </cell>
          <cell r="H8">
            <v>107.13</v>
          </cell>
          <cell r="I8">
            <v>19</v>
          </cell>
          <cell r="J8">
            <v>5.6384210526315783</v>
          </cell>
        </row>
        <row r="9">
          <cell r="A9">
            <v>706582</v>
          </cell>
          <cell r="B9" t="str">
            <v>2006</v>
          </cell>
          <cell r="C9" t="str">
            <v>11</v>
          </cell>
          <cell r="D9" t="str">
            <v>706</v>
          </cell>
          <cell r="E9" t="str">
            <v>582</v>
          </cell>
          <cell r="F9" t="str">
            <v>1</v>
          </cell>
          <cell r="G9" t="str">
            <v>9999</v>
          </cell>
          <cell r="H9">
            <v>3.91</v>
          </cell>
          <cell r="I9">
            <v>1</v>
          </cell>
          <cell r="J9">
            <v>3.91</v>
          </cell>
        </row>
        <row r="10">
          <cell r="A10">
            <v>593591</v>
          </cell>
          <cell r="B10" t="str">
            <v>2006</v>
          </cell>
          <cell r="C10" t="str">
            <v>11</v>
          </cell>
          <cell r="D10" t="str">
            <v>593</v>
          </cell>
          <cell r="E10" t="str">
            <v>591</v>
          </cell>
          <cell r="G10" t="str">
            <v>9999</v>
          </cell>
          <cell r="H10">
            <v>4.25</v>
          </cell>
          <cell r="I10">
            <v>1</v>
          </cell>
          <cell r="J10">
            <v>4.25</v>
          </cell>
        </row>
        <row r="11">
          <cell r="A11">
            <v>594591</v>
          </cell>
          <cell r="B11" t="str">
            <v>2006</v>
          </cell>
          <cell r="C11" t="str">
            <v>11</v>
          </cell>
          <cell r="D11" t="str">
            <v>594</v>
          </cell>
          <cell r="E11" t="str">
            <v>591</v>
          </cell>
          <cell r="G11" t="str">
            <v>9999</v>
          </cell>
          <cell r="H11">
            <v>17.260000000000002</v>
          </cell>
          <cell r="I11">
            <v>4</v>
          </cell>
          <cell r="J11">
            <v>4.3150000000000004</v>
          </cell>
        </row>
        <row r="12">
          <cell r="A12">
            <v>706591</v>
          </cell>
          <cell r="B12" t="str">
            <v>2006</v>
          </cell>
          <cell r="C12" t="str">
            <v>11</v>
          </cell>
          <cell r="D12" t="str">
            <v>706</v>
          </cell>
          <cell r="E12" t="str">
            <v>591</v>
          </cell>
          <cell r="F12" t="str">
            <v>1</v>
          </cell>
          <cell r="G12" t="str">
            <v>9999</v>
          </cell>
          <cell r="H12">
            <v>63.51</v>
          </cell>
          <cell r="I12">
            <v>12</v>
          </cell>
          <cell r="J12">
            <v>5.2924999999999995</v>
          </cell>
        </row>
        <row r="13">
          <cell r="A13">
            <v>711591</v>
          </cell>
          <cell r="B13" t="str">
            <v>2006</v>
          </cell>
          <cell r="C13" t="str">
            <v>11</v>
          </cell>
          <cell r="D13" t="str">
            <v>711</v>
          </cell>
          <cell r="E13" t="str">
            <v>591</v>
          </cell>
          <cell r="F13" t="str">
            <v>1</v>
          </cell>
          <cell r="G13" t="str">
            <v>9999</v>
          </cell>
          <cell r="H13">
            <v>5.26</v>
          </cell>
          <cell r="I13">
            <v>1</v>
          </cell>
          <cell r="J13">
            <v>5.26</v>
          </cell>
        </row>
        <row r="14">
          <cell r="A14">
            <v>716591</v>
          </cell>
          <cell r="B14" t="str">
            <v>2006</v>
          </cell>
          <cell r="C14" t="str">
            <v>11</v>
          </cell>
          <cell r="D14" t="str">
            <v>716</v>
          </cell>
          <cell r="E14" t="str">
            <v>591</v>
          </cell>
          <cell r="F14" t="str">
            <v>1</v>
          </cell>
          <cell r="G14" t="str">
            <v>9999</v>
          </cell>
          <cell r="H14">
            <v>21.77</v>
          </cell>
          <cell r="I14">
            <v>6</v>
          </cell>
          <cell r="J14">
            <v>3.6283333333333334</v>
          </cell>
        </row>
        <row r="15">
          <cell r="A15">
            <v>748591</v>
          </cell>
          <cell r="B15" t="str">
            <v>2006</v>
          </cell>
          <cell r="C15" t="str">
            <v>11</v>
          </cell>
          <cell r="D15" t="str">
            <v>748</v>
          </cell>
          <cell r="E15" t="str">
            <v>591</v>
          </cell>
          <cell r="F15" t="str">
            <v>1</v>
          </cell>
          <cell r="G15" t="str">
            <v>9999</v>
          </cell>
          <cell r="H15">
            <v>81.48</v>
          </cell>
          <cell r="I15">
            <v>14</v>
          </cell>
          <cell r="J15">
            <v>5.82</v>
          </cell>
        </row>
        <row r="16">
          <cell r="A16">
            <v>810591</v>
          </cell>
          <cell r="B16" t="str">
            <v>2006</v>
          </cell>
          <cell r="C16" t="str">
            <v>11</v>
          </cell>
          <cell r="D16" t="str">
            <v>810</v>
          </cell>
          <cell r="E16" t="str">
            <v>591</v>
          </cell>
          <cell r="G16" t="str">
            <v>9999</v>
          </cell>
          <cell r="H16">
            <v>284.51</v>
          </cell>
          <cell r="I16">
            <v>56</v>
          </cell>
          <cell r="J16">
            <v>5.0805357142857144</v>
          </cell>
        </row>
        <row r="17">
          <cell r="A17">
            <v>820591</v>
          </cell>
          <cell r="B17" t="str">
            <v>2006</v>
          </cell>
          <cell r="C17" t="str">
            <v>11</v>
          </cell>
          <cell r="D17" t="str">
            <v>820</v>
          </cell>
          <cell r="E17" t="str">
            <v>591</v>
          </cell>
          <cell r="G17" t="str">
            <v>9999</v>
          </cell>
          <cell r="H17">
            <v>36.01</v>
          </cell>
          <cell r="I17">
            <v>7</v>
          </cell>
          <cell r="J17">
            <v>5.1442857142857141</v>
          </cell>
        </row>
        <row r="18">
          <cell r="A18">
            <v>594592</v>
          </cell>
          <cell r="B18" t="str">
            <v>2006</v>
          </cell>
          <cell r="C18" t="str">
            <v>11</v>
          </cell>
          <cell r="D18" t="str">
            <v>594</v>
          </cell>
          <cell r="E18" t="str">
            <v>592</v>
          </cell>
          <cell r="G18" t="str">
            <v>9999</v>
          </cell>
          <cell r="H18">
            <v>36.630000000000003</v>
          </cell>
          <cell r="I18">
            <v>7</v>
          </cell>
          <cell r="J18">
            <v>5.2328571428571431</v>
          </cell>
        </row>
        <row r="19">
          <cell r="A19">
            <v>596592</v>
          </cell>
          <cell r="B19" t="str">
            <v>2006</v>
          </cell>
          <cell r="C19" t="str">
            <v>11</v>
          </cell>
          <cell r="D19" t="str">
            <v>596</v>
          </cell>
          <cell r="E19" t="str">
            <v>592</v>
          </cell>
          <cell r="G19" t="str">
            <v>9999</v>
          </cell>
          <cell r="H19">
            <v>5.33</v>
          </cell>
          <cell r="I19">
            <v>1</v>
          </cell>
          <cell r="J19">
            <v>5.33</v>
          </cell>
        </row>
        <row r="20">
          <cell r="A20">
            <v>620592</v>
          </cell>
          <cell r="B20" t="str">
            <v>2006</v>
          </cell>
          <cell r="C20" t="str">
            <v>11</v>
          </cell>
          <cell r="D20" t="str">
            <v>620</v>
          </cell>
          <cell r="E20" t="str">
            <v>592</v>
          </cell>
          <cell r="G20" t="str">
            <v>9999</v>
          </cell>
          <cell r="H20">
            <v>100.48</v>
          </cell>
          <cell r="I20">
            <v>19</v>
          </cell>
          <cell r="J20">
            <v>5.2884210526315796</v>
          </cell>
        </row>
        <row r="21">
          <cell r="A21">
            <v>630592</v>
          </cell>
          <cell r="B21" t="str">
            <v>2006</v>
          </cell>
          <cell r="C21" t="str">
            <v>11</v>
          </cell>
          <cell r="D21" t="str">
            <v>630</v>
          </cell>
          <cell r="E21" t="str">
            <v>592</v>
          </cell>
          <cell r="G21" t="str">
            <v>9999</v>
          </cell>
          <cell r="H21">
            <v>221.6</v>
          </cell>
          <cell r="I21">
            <v>40</v>
          </cell>
          <cell r="J21">
            <v>5.54</v>
          </cell>
        </row>
        <row r="22">
          <cell r="A22">
            <v>650592</v>
          </cell>
          <cell r="B22" t="str">
            <v>2006</v>
          </cell>
          <cell r="C22" t="str">
            <v>11</v>
          </cell>
          <cell r="D22" t="str">
            <v>650</v>
          </cell>
          <cell r="E22" t="str">
            <v>592</v>
          </cell>
          <cell r="G22" t="str">
            <v>9999</v>
          </cell>
          <cell r="H22">
            <v>202.39</v>
          </cell>
          <cell r="I22">
            <v>35</v>
          </cell>
          <cell r="J22">
            <v>5.782571428571428</v>
          </cell>
        </row>
        <row r="23">
          <cell r="A23">
            <v>810592</v>
          </cell>
          <cell r="B23" t="str">
            <v>2006</v>
          </cell>
          <cell r="C23" t="str">
            <v>11</v>
          </cell>
          <cell r="D23" t="str">
            <v>810</v>
          </cell>
          <cell r="E23" t="str">
            <v>592</v>
          </cell>
          <cell r="G23" t="str">
            <v>9999</v>
          </cell>
          <cell r="H23">
            <v>1372.63</v>
          </cell>
          <cell r="I23">
            <v>269</v>
          </cell>
          <cell r="J23">
            <v>5.1027137546468406</v>
          </cell>
        </row>
        <row r="24">
          <cell r="A24">
            <v>820592</v>
          </cell>
          <cell r="B24" t="str">
            <v>2006</v>
          </cell>
          <cell r="C24" t="str">
            <v>11</v>
          </cell>
          <cell r="D24" t="str">
            <v>820</v>
          </cell>
          <cell r="E24" t="str">
            <v>592</v>
          </cell>
          <cell r="G24" t="str">
            <v>9999</v>
          </cell>
          <cell r="H24">
            <v>34.130000000000003</v>
          </cell>
          <cell r="I24">
            <v>7</v>
          </cell>
          <cell r="J24">
            <v>4.8757142857142863</v>
          </cell>
        </row>
        <row r="25">
          <cell r="A25">
            <v>591593</v>
          </cell>
          <cell r="B25" t="str">
            <v>2006</v>
          </cell>
          <cell r="C25" t="str">
            <v>11</v>
          </cell>
          <cell r="D25" t="str">
            <v>591</v>
          </cell>
          <cell r="E25" t="str">
            <v>593</v>
          </cell>
          <cell r="G25" t="str">
            <v>9999</v>
          </cell>
          <cell r="H25">
            <v>59.45</v>
          </cell>
          <cell r="I25">
            <v>13</v>
          </cell>
          <cell r="J25">
            <v>4.5730769230769237</v>
          </cell>
        </row>
        <row r="26">
          <cell r="A26">
            <v>592593</v>
          </cell>
          <cell r="B26" t="str">
            <v>2006</v>
          </cell>
          <cell r="C26" t="str">
            <v>11</v>
          </cell>
          <cell r="D26" t="str">
            <v>592</v>
          </cell>
          <cell r="E26" t="str">
            <v>593</v>
          </cell>
          <cell r="G26" t="str">
            <v>9999</v>
          </cell>
          <cell r="H26">
            <v>56.84</v>
          </cell>
          <cell r="I26">
            <v>13</v>
          </cell>
          <cell r="J26">
            <v>4.3723076923076922</v>
          </cell>
        </row>
        <row r="27">
          <cell r="A27">
            <v>610593</v>
          </cell>
          <cell r="B27" t="str">
            <v>2006</v>
          </cell>
          <cell r="C27" t="str">
            <v>11</v>
          </cell>
          <cell r="D27" t="str">
            <v>610</v>
          </cell>
          <cell r="E27" t="str">
            <v>593</v>
          </cell>
          <cell r="G27" t="str">
            <v>9999</v>
          </cell>
          <cell r="H27">
            <v>130.13</v>
          </cell>
          <cell r="I27">
            <v>23</v>
          </cell>
          <cell r="J27">
            <v>5.6578260869565211</v>
          </cell>
        </row>
        <row r="28">
          <cell r="A28">
            <v>620593</v>
          </cell>
          <cell r="B28" t="str">
            <v>2006</v>
          </cell>
          <cell r="C28" t="str">
            <v>11</v>
          </cell>
          <cell r="D28" t="str">
            <v>620</v>
          </cell>
          <cell r="E28" t="str">
            <v>593</v>
          </cell>
          <cell r="G28" t="str">
            <v>9999</v>
          </cell>
          <cell r="H28">
            <v>88.26</v>
          </cell>
          <cell r="I28">
            <v>17</v>
          </cell>
          <cell r="J28">
            <v>5.1917647058823535</v>
          </cell>
        </row>
        <row r="29">
          <cell r="A29">
            <v>706593</v>
          </cell>
          <cell r="B29" t="str">
            <v>2006</v>
          </cell>
          <cell r="C29" t="str">
            <v>11</v>
          </cell>
          <cell r="D29" t="str">
            <v>706</v>
          </cell>
          <cell r="E29" t="str">
            <v>593</v>
          </cell>
          <cell r="F29" t="str">
            <v>1</v>
          </cell>
          <cell r="G29" t="str">
            <v>9999</v>
          </cell>
          <cell r="H29">
            <v>93.59</v>
          </cell>
          <cell r="I29">
            <v>19</v>
          </cell>
          <cell r="J29">
            <v>4.9257894736842109</v>
          </cell>
        </row>
        <row r="30">
          <cell r="A30">
            <v>591594</v>
          </cell>
          <cell r="B30" t="str">
            <v>2006</v>
          </cell>
          <cell r="C30" t="str">
            <v>11</v>
          </cell>
          <cell r="D30" t="str">
            <v>591</v>
          </cell>
          <cell r="E30" t="str">
            <v>594</v>
          </cell>
          <cell r="G30" t="str">
            <v>9999</v>
          </cell>
          <cell r="H30">
            <v>33.5</v>
          </cell>
          <cell r="I30">
            <v>8</v>
          </cell>
          <cell r="J30">
            <v>4.1875</v>
          </cell>
        </row>
        <row r="31">
          <cell r="A31">
            <v>592594</v>
          </cell>
          <cell r="B31" t="str">
            <v>2006</v>
          </cell>
          <cell r="C31" t="str">
            <v>11</v>
          </cell>
          <cell r="D31" t="str">
            <v>592</v>
          </cell>
          <cell r="E31" t="str">
            <v>594</v>
          </cell>
          <cell r="G31" t="str">
            <v>9999</v>
          </cell>
          <cell r="H31">
            <v>97.15</v>
          </cell>
          <cell r="I31">
            <v>21</v>
          </cell>
          <cell r="J31">
            <v>4.6261904761904766</v>
          </cell>
        </row>
        <row r="32">
          <cell r="A32">
            <v>610594</v>
          </cell>
          <cell r="B32" t="str">
            <v>2006</v>
          </cell>
          <cell r="C32" t="str">
            <v>11</v>
          </cell>
          <cell r="D32" t="str">
            <v>610</v>
          </cell>
          <cell r="E32" t="str">
            <v>594</v>
          </cell>
          <cell r="G32" t="str">
            <v>9999</v>
          </cell>
          <cell r="H32">
            <v>50.65</v>
          </cell>
          <cell r="I32">
            <v>9</v>
          </cell>
          <cell r="J32">
            <v>5.6277777777777773</v>
          </cell>
        </row>
        <row r="33">
          <cell r="A33">
            <v>620594</v>
          </cell>
          <cell r="B33" t="str">
            <v>2006</v>
          </cell>
          <cell r="C33" t="str">
            <v>11</v>
          </cell>
          <cell r="D33" t="str">
            <v>620</v>
          </cell>
          <cell r="E33" t="str">
            <v>594</v>
          </cell>
          <cell r="G33" t="str">
            <v>9999</v>
          </cell>
          <cell r="H33">
            <v>10.35</v>
          </cell>
          <cell r="I33">
            <v>2</v>
          </cell>
          <cell r="J33">
            <v>5.1749999999999998</v>
          </cell>
        </row>
        <row r="34">
          <cell r="A34">
            <v>706594</v>
          </cell>
          <cell r="B34" t="str">
            <v>2006</v>
          </cell>
          <cell r="C34" t="str">
            <v>11</v>
          </cell>
          <cell r="D34" t="str">
            <v>706</v>
          </cell>
          <cell r="E34" t="str">
            <v>594</v>
          </cell>
          <cell r="F34" t="str">
            <v>1</v>
          </cell>
          <cell r="G34" t="str">
            <v>9999</v>
          </cell>
          <cell r="H34">
            <v>41.69</v>
          </cell>
          <cell r="I34">
            <v>8</v>
          </cell>
          <cell r="J34">
            <v>5.2112499999999997</v>
          </cell>
        </row>
        <row r="35">
          <cell r="A35">
            <v>591595</v>
          </cell>
          <cell r="B35" t="str">
            <v>2006</v>
          </cell>
          <cell r="C35" t="str">
            <v>11</v>
          </cell>
          <cell r="D35" t="str">
            <v>591</v>
          </cell>
          <cell r="E35" t="str">
            <v>595</v>
          </cell>
          <cell r="G35" t="str">
            <v>9999</v>
          </cell>
          <cell r="H35">
            <v>17.36</v>
          </cell>
          <cell r="I35">
            <v>4</v>
          </cell>
          <cell r="J35">
            <v>4.34</v>
          </cell>
        </row>
        <row r="36">
          <cell r="A36">
            <v>592595</v>
          </cell>
          <cell r="B36" t="str">
            <v>2006</v>
          </cell>
          <cell r="C36" t="str">
            <v>11</v>
          </cell>
          <cell r="D36" t="str">
            <v>592</v>
          </cell>
          <cell r="E36" t="str">
            <v>595</v>
          </cell>
          <cell r="G36" t="str">
            <v>9999</v>
          </cell>
          <cell r="H36">
            <v>125.98</v>
          </cell>
          <cell r="I36">
            <v>24</v>
          </cell>
          <cell r="J36">
            <v>5.2491666666666665</v>
          </cell>
        </row>
        <row r="37">
          <cell r="A37">
            <v>610595</v>
          </cell>
          <cell r="B37" t="str">
            <v>2006</v>
          </cell>
          <cell r="C37" t="str">
            <v>11</v>
          </cell>
          <cell r="D37" t="str">
            <v>610</v>
          </cell>
          <cell r="E37" t="str">
            <v>595</v>
          </cell>
          <cell r="G37" t="str">
            <v>9999</v>
          </cell>
          <cell r="H37">
            <v>169.57</v>
          </cell>
          <cell r="I37">
            <v>30</v>
          </cell>
          <cell r="J37">
            <v>5.652333333333333</v>
          </cell>
        </row>
        <row r="38">
          <cell r="A38">
            <v>620595</v>
          </cell>
          <cell r="B38" t="str">
            <v>2006</v>
          </cell>
          <cell r="C38" t="str">
            <v>11</v>
          </cell>
          <cell r="D38" t="str">
            <v>620</v>
          </cell>
          <cell r="E38" t="str">
            <v>595</v>
          </cell>
          <cell r="G38" t="str">
            <v>9999</v>
          </cell>
          <cell r="H38">
            <v>136.55000000000001</v>
          </cell>
          <cell r="I38">
            <v>26</v>
          </cell>
          <cell r="J38">
            <v>5.2519230769230774</v>
          </cell>
        </row>
        <row r="39">
          <cell r="A39">
            <v>630595</v>
          </cell>
          <cell r="B39" t="str">
            <v>2006</v>
          </cell>
          <cell r="C39" t="str">
            <v>11</v>
          </cell>
          <cell r="D39" t="str">
            <v>630</v>
          </cell>
          <cell r="E39" t="str">
            <v>595</v>
          </cell>
          <cell r="G39" t="str">
            <v>9999</v>
          </cell>
          <cell r="H39">
            <v>658.45</v>
          </cell>
          <cell r="I39">
            <v>121</v>
          </cell>
          <cell r="J39">
            <v>5.4417355371900831</v>
          </cell>
        </row>
        <row r="40">
          <cell r="A40">
            <v>650595</v>
          </cell>
          <cell r="B40" t="str">
            <v>2006</v>
          </cell>
          <cell r="C40" t="str">
            <v>11</v>
          </cell>
          <cell r="D40" t="str">
            <v>650</v>
          </cell>
          <cell r="E40" t="str">
            <v>595</v>
          </cell>
          <cell r="G40" t="str">
            <v>9999</v>
          </cell>
          <cell r="H40">
            <v>375.96</v>
          </cell>
          <cell r="I40">
            <v>65</v>
          </cell>
          <cell r="J40">
            <v>5.7839999999999998</v>
          </cell>
        </row>
        <row r="41">
          <cell r="A41">
            <v>711595</v>
          </cell>
          <cell r="B41" t="str">
            <v>2006</v>
          </cell>
          <cell r="C41" t="str">
            <v>11</v>
          </cell>
          <cell r="D41" t="str">
            <v>711</v>
          </cell>
          <cell r="E41" t="str">
            <v>595</v>
          </cell>
          <cell r="F41" t="str">
            <v>1</v>
          </cell>
          <cell r="G41" t="str">
            <v>9999</v>
          </cell>
          <cell r="H41">
            <v>42.94</v>
          </cell>
          <cell r="I41">
            <v>8</v>
          </cell>
          <cell r="J41">
            <v>5.3674999999999997</v>
          </cell>
        </row>
        <row r="42">
          <cell r="A42">
            <v>716595</v>
          </cell>
          <cell r="B42" t="str">
            <v>2006</v>
          </cell>
          <cell r="C42" t="str">
            <v>11</v>
          </cell>
          <cell r="D42" t="str">
            <v>716</v>
          </cell>
          <cell r="E42" t="str">
            <v>595</v>
          </cell>
          <cell r="F42" t="str">
            <v>1</v>
          </cell>
          <cell r="G42" t="str">
            <v>9999</v>
          </cell>
          <cell r="H42">
            <v>37.11</v>
          </cell>
          <cell r="I42">
            <v>15</v>
          </cell>
          <cell r="J42">
            <v>2.4739999999999998</v>
          </cell>
        </row>
        <row r="43">
          <cell r="A43">
            <v>748595</v>
          </cell>
          <cell r="B43" t="str">
            <v>2006</v>
          </cell>
          <cell r="C43" t="str">
            <v>11</v>
          </cell>
          <cell r="D43" t="str">
            <v>748</v>
          </cell>
          <cell r="E43" t="str">
            <v>595</v>
          </cell>
          <cell r="F43" t="str">
            <v>1</v>
          </cell>
          <cell r="G43" t="str">
            <v>9999</v>
          </cell>
          <cell r="H43">
            <v>52.38</v>
          </cell>
          <cell r="I43">
            <v>9</v>
          </cell>
          <cell r="J43">
            <v>5.82</v>
          </cell>
        </row>
        <row r="44">
          <cell r="A44">
            <v>810595</v>
          </cell>
          <cell r="B44" t="str">
            <v>2006</v>
          </cell>
          <cell r="C44" t="str">
            <v>11</v>
          </cell>
          <cell r="D44" t="str">
            <v>810</v>
          </cell>
          <cell r="E44" t="str">
            <v>595</v>
          </cell>
          <cell r="G44" t="str">
            <v>9999</v>
          </cell>
          <cell r="H44">
            <v>318.58</v>
          </cell>
          <cell r="I44">
            <v>62</v>
          </cell>
          <cell r="J44">
            <v>5.1383870967741929</v>
          </cell>
        </row>
        <row r="45">
          <cell r="A45">
            <v>820595</v>
          </cell>
          <cell r="B45" t="str">
            <v>2006</v>
          </cell>
          <cell r="C45" t="str">
            <v>11</v>
          </cell>
          <cell r="D45" t="str">
            <v>820</v>
          </cell>
          <cell r="E45" t="str">
            <v>595</v>
          </cell>
          <cell r="G45" t="str">
            <v>9999</v>
          </cell>
          <cell r="H45">
            <v>19.5</v>
          </cell>
          <cell r="I45">
            <v>4</v>
          </cell>
          <cell r="J45">
            <v>4.875</v>
          </cell>
        </row>
        <row r="46">
          <cell r="A46">
            <v>591596</v>
          </cell>
          <cell r="B46" t="str">
            <v>2006</v>
          </cell>
          <cell r="C46" t="str">
            <v>11</v>
          </cell>
          <cell r="D46" t="str">
            <v>591</v>
          </cell>
          <cell r="E46" t="str">
            <v>596</v>
          </cell>
          <cell r="G46" t="str">
            <v>9999</v>
          </cell>
          <cell r="H46">
            <v>41.89</v>
          </cell>
          <cell r="I46">
            <v>8</v>
          </cell>
          <cell r="J46">
            <v>5.2362500000000001</v>
          </cell>
        </row>
        <row r="47">
          <cell r="A47">
            <v>592596</v>
          </cell>
          <cell r="B47" t="str">
            <v>2006</v>
          </cell>
          <cell r="C47" t="str">
            <v>11</v>
          </cell>
          <cell r="D47" t="str">
            <v>592</v>
          </cell>
          <cell r="E47" t="str">
            <v>596</v>
          </cell>
          <cell r="G47" t="str">
            <v>9999</v>
          </cell>
          <cell r="H47">
            <v>52.73</v>
          </cell>
          <cell r="I47">
            <v>11</v>
          </cell>
          <cell r="J47">
            <v>4.793636363636363</v>
          </cell>
        </row>
        <row r="48">
          <cell r="A48">
            <v>610596</v>
          </cell>
          <cell r="B48" t="str">
            <v>2006</v>
          </cell>
          <cell r="C48" t="str">
            <v>11</v>
          </cell>
          <cell r="D48" t="str">
            <v>610</v>
          </cell>
          <cell r="E48" t="str">
            <v>596</v>
          </cell>
          <cell r="G48" t="str">
            <v>9999</v>
          </cell>
          <cell r="H48">
            <v>170.71</v>
          </cell>
          <cell r="I48">
            <v>30</v>
          </cell>
          <cell r="J48">
            <v>5.6903333333333332</v>
          </cell>
        </row>
        <row r="49">
          <cell r="A49">
            <v>620596</v>
          </cell>
          <cell r="B49" t="str">
            <v>2006</v>
          </cell>
          <cell r="C49" t="str">
            <v>11</v>
          </cell>
          <cell r="D49" t="str">
            <v>620</v>
          </cell>
          <cell r="E49" t="str">
            <v>596</v>
          </cell>
          <cell r="G49" t="str">
            <v>9999</v>
          </cell>
          <cell r="H49">
            <v>5.5</v>
          </cell>
          <cell r="I49">
            <v>1</v>
          </cell>
          <cell r="J49">
            <v>5.5</v>
          </cell>
        </row>
        <row r="50">
          <cell r="A50">
            <v>650596</v>
          </cell>
          <cell r="B50" t="str">
            <v>2006</v>
          </cell>
          <cell r="C50" t="str">
            <v>11</v>
          </cell>
          <cell r="D50" t="str">
            <v>650</v>
          </cell>
          <cell r="E50" t="str">
            <v>596</v>
          </cell>
          <cell r="G50" t="str">
            <v>9999</v>
          </cell>
          <cell r="H50">
            <v>40.64</v>
          </cell>
          <cell r="I50">
            <v>7</v>
          </cell>
          <cell r="J50">
            <v>5.805714285714286</v>
          </cell>
        </row>
        <row r="51">
          <cell r="A51">
            <v>706596</v>
          </cell>
          <cell r="B51" t="str">
            <v>2006</v>
          </cell>
          <cell r="C51" t="str">
            <v>11</v>
          </cell>
          <cell r="D51" t="str">
            <v>706</v>
          </cell>
          <cell r="E51" t="str">
            <v>596</v>
          </cell>
          <cell r="F51" t="str">
            <v>1</v>
          </cell>
          <cell r="G51" t="str">
            <v>9999</v>
          </cell>
          <cell r="H51">
            <v>70.290000000000006</v>
          </cell>
          <cell r="I51">
            <v>14</v>
          </cell>
          <cell r="J51">
            <v>5.0207142857142859</v>
          </cell>
        </row>
        <row r="52">
          <cell r="A52">
            <v>591885</v>
          </cell>
          <cell r="B52" t="str">
            <v>2006</v>
          </cell>
          <cell r="C52" t="str">
            <v>11</v>
          </cell>
          <cell r="D52" t="str">
            <v>591</v>
          </cell>
          <cell r="E52" t="str">
            <v>885</v>
          </cell>
          <cell r="G52" t="str">
            <v>9999</v>
          </cell>
          <cell r="H52">
            <v>6.96</v>
          </cell>
          <cell r="I52">
            <v>2</v>
          </cell>
          <cell r="J52">
            <v>3.48</v>
          </cell>
        </row>
        <row r="53">
          <cell r="A53">
            <v>592885</v>
          </cell>
          <cell r="B53" t="str">
            <v>2006</v>
          </cell>
          <cell r="C53" t="str">
            <v>11</v>
          </cell>
          <cell r="D53" t="str">
            <v>592</v>
          </cell>
          <cell r="E53" t="str">
            <v>885</v>
          </cell>
          <cell r="G53" t="str">
            <v>9999</v>
          </cell>
          <cell r="H53">
            <v>34.07</v>
          </cell>
          <cell r="I53">
            <v>7</v>
          </cell>
          <cell r="J53">
            <v>4.8671428571428574</v>
          </cell>
        </row>
        <row r="54">
          <cell r="A54">
            <v>594885</v>
          </cell>
          <cell r="B54" t="str">
            <v>2006</v>
          </cell>
          <cell r="C54" t="str">
            <v>11</v>
          </cell>
          <cell r="D54" t="str">
            <v>594</v>
          </cell>
          <cell r="E54" t="str">
            <v>885</v>
          </cell>
          <cell r="G54" t="str">
            <v>9999</v>
          </cell>
          <cell r="H54">
            <v>62.21</v>
          </cell>
          <cell r="I54">
            <v>11</v>
          </cell>
          <cell r="J54">
            <v>5.6554545454545453</v>
          </cell>
        </row>
        <row r="55">
          <cell r="A55">
            <v>610885</v>
          </cell>
          <cell r="B55" t="str">
            <v>2006</v>
          </cell>
          <cell r="C55" t="str">
            <v>11</v>
          </cell>
          <cell r="D55" t="str">
            <v>610</v>
          </cell>
          <cell r="E55" t="str">
            <v>885</v>
          </cell>
          <cell r="G55" t="str">
            <v>9999</v>
          </cell>
          <cell r="H55">
            <v>33.96</v>
          </cell>
          <cell r="I55">
            <v>6</v>
          </cell>
          <cell r="J55">
            <v>5.66</v>
          </cell>
        </row>
        <row r="56">
          <cell r="A56">
            <v>620885</v>
          </cell>
          <cell r="B56" t="str">
            <v>2006</v>
          </cell>
          <cell r="C56" t="str">
            <v>11</v>
          </cell>
          <cell r="D56" t="str">
            <v>620</v>
          </cell>
          <cell r="E56" t="str">
            <v>885</v>
          </cell>
          <cell r="G56" t="str">
            <v>9999</v>
          </cell>
          <cell r="H56">
            <v>260.31</v>
          </cell>
          <cell r="I56">
            <v>50</v>
          </cell>
          <cell r="J56">
            <v>5.2061999999999999</v>
          </cell>
        </row>
        <row r="57">
          <cell r="A57">
            <v>630885</v>
          </cell>
          <cell r="B57" t="str">
            <v>2006</v>
          </cell>
          <cell r="C57" t="str">
            <v>11</v>
          </cell>
          <cell r="D57" t="str">
            <v>630</v>
          </cell>
          <cell r="E57" t="str">
            <v>885</v>
          </cell>
          <cell r="G57" t="str">
            <v>9999</v>
          </cell>
          <cell r="H57">
            <v>285.67</v>
          </cell>
          <cell r="I57">
            <v>56</v>
          </cell>
          <cell r="J57">
            <v>5.1012500000000003</v>
          </cell>
        </row>
        <row r="58">
          <cell r="A58">
            <v>650885</v>
          </cell>
          <cell r="B58" t="str">
            <v>2006</v>
          </cell>
          <cell r="C58" t="str">
            <v>11</v>
          </cell>
          <cell r="D58" t="str">
            <v>650</v>
          </cell>
          <cell r="E58" t="str">
            <v>885</v>
          </cell>
          <cell r="G58" t="str">
            <v>9999</v>
          </cell>
          <cell r="H58">
            <v>86.54</v>
          </cell>
          <cell r="I58">
            <v>15</v>
          </cell>
          <cell r="J58">
            <v>5.7693333333333339</v>
          </cell>
        </row>
        <row r="59">
          <cell r="A59">
            <v>706885</v>
          </cell>
          <cell r="B59" t="str">
            <v>2006</v>
          </cell>
          <cell r="C59" t="str">
            <v>11</v>
          </cell>
          <cell r="D59" t="str">
            <v>706</v>
          </cell>
          <cell r="E59" t="str">
            <v>885</v>
          </cell>
          <cell r="F59" t="str">
            <v>1</v>
          </cell>
          <cell r="G59" t="str">
            <v>9999</v>
          </cell>
          <cell r="H59">
            <v>4.9000000000000004</v>
          </cell>
          <cell r="I59">
            <v>1</v>
          </cell>
          <cell r="J59">
            <v>4.9000000000000004</v>
          </cell>
        </row>
        <row r="60">
          <cell r="A60">
            <v>748885</v>
          </cell>
          <cell r="B60" t="str">
            <v>2006</v>
          </cell>
          <cell r="C60" t="str">
            <v>11</v>
          </cell>
          <cell r="D60" t="str">
            <v>748</v>
          </cell>
          <cell r="E60" t="str">
            <v>885</v>
          </cell>
          <cell r="F60" t="str">
            <v>1</v>
          </cell>
          <cell r="G60" t="str">
            <v>9999</v>
          </cell>
          <cell r="H60">
            <v>29.1</v>
          </cell>
          <cell r="I60">
            <v>5</v>
          </cell>
          <cell r="J60">
            <v>5.82</v>
          </cell>
        </row>
        <row r="61">
          <cell r="A61">
            <v>777885</v>
          </cell>
          <cell r="B61" t="str">
            <v>2006</v>
          </cell>
          <cell r="C61" t="str">
            <v>11</v>
          </cell>
          <cell r="D61" t="str">
            <v>777</v>
          </cell>
          <cell r="E61" t="str">
            <v>885</v>
          </cell>
          <cell r="F61" t="str">
            <v>1</v>
          </cell>
          <cell r="G61" t="str">
            <v>9999</v>
          </cell>
          <cell r="H61">
            <v>8.7899999999999991</v>
          </cell>
          <cell r="I61">
            <v>2</v>
          </cell>
          <cell r="J61">
            <v>4.3949999999999996</v>
          </cell>
        </row>
        <row r="62">
          <cell r="A62">
            <v>810885</v>
          </cell>
          <cell r="B62" t="str">
            <v>2006</v>
          </cell>
          <cell r="C62" t="str">
            <v>11</v>
          </cell>
          <cell r="D62" t="str">
            <v>810</v>
          </cell>
          <cell r="E62" t="str">
            <v>885</v>
          </cell>
          <cell r="G62" t="str">
            <v>9999</v>
          </cell>
          <cell r="H62">
            <v>357.52</v>
          </cell>
          <cell r="I62">
            <v>69</v>
          </cell>
          <cell r="J62">
            <v>5.1814492753623185</v>
          </cell>
        </row>
        <row r="63">
          <cell r="A63">
            <v>820885</v>
          </cell>
          <cell r="B63" t="str">
            <v>2006</v>
          </cell>
          <cell r="C63" t="str">
            <v>11</v>
          </cell>
          <cell r="D63" t="str">
            <v>820</v>
          </cell>
          <cell r="E63" t="str">
            <v>885</v>
          </cell>
          <cell r="G63" t="str">
            <v>9999</v>
          </cell>
          <cell r="H63">
            <v>114.28</v>
          </cell>
          <cell r="I63">
            <v>23</v>
          </cell>
          <cell r="J63">
            <v>4.9686956521739134</v>
          </cell>
        </row>
      </sheetData>
      <sheetData sheetId="12" refreshError="1">
        <row r="1">
          <cell r="B1" t="str">
            <v>年</v>
          </cell>
          <cell r="C1" t="str">
            <v>月</v>
          </cell>
          <cell r="D1" t="str">
            <v>出荷</v>
          </cell>
          <cell r="E1" t="str">
            <v>入荷</v>
          </cell>
          <cell r="F1" t="str">
            <v>運送</v>
          </cell>
          <cell r="G1" t="str">
            <v>JR</v>
          </cell>
          <cell r="H1" t="str">
            <v>合計重量</v>
          </cell>
          <cell r="I1" t="str">
            <v>合計台数</v>
          </cell>
          <cell r="J1" t="str">
            <v>積載ｔ</v>
          </cell>
        </row>
        <row r="2">
          <cell r="A2">
            <v>591582</v>
          </cell>
          <cell r="B2" t="str">
            <v>2006</v>
          </cell>
          <cell r="C2" t="str">
            <v>12</v>
          </cell>
          <cell r="D2" t="str">
            <v>591</v>
          </cell>
          <cell r="E2" t="str">
            <v>582</v>
          </cell>
          <cell r="G2" t="str">
            <v>9999</v>
          </cell>
          <cell r="H2">
            <v>11.09</v>
          </cell>
          <cell r="I2">
            <v>3</v>
          </cell>
          <cell r="J2">
            <v>3.6966666666666668</v>
          </cell>
        </row>
        <row r="3">
          <cell r="A3">
            <v>592582</v>
          </cell>
          <cell r="B3" t="str">
            <v>2006</v>
          </cell>
          <cell r="C3" t="str">
            <v>12</v>
          </cell>
          <cell r="D3" t="str">
            <v>592</v>
          </cell>
          <cell r="E3" t="str">
            <v>582</v>
          </cell>
          <cell r="G3" t="str">
            <v>9999</v>
          </cell>
          <cell r="H3">
            <v>28.01</v>
          </cell>
          <cell r="I3">
            <v>6</v>
          </cell>
          <cell r="J3">
            <v>4.6683333333333339</v>
          </cell>
        </row>
        <row r="4">
          <cell r="A4">
            <v>594582</v>
          </cell>
          <cell r="B4" t="str">
            <v>2006</v>
          </cell>
          <cell r="C4" t="str">
            <v>12</v>
          </cell>
          <cell r="D4" t="str">
            <v>594</v>
          </cell>
          <cell r="E4" t="str">
            <v>582</v>
          </cell>
          <cell r="G4" t="str">
            <v>9999</v>
          </cell>
          <cell r="H4">
            <v>43.36</v>
          </cell>
          <cell r="I4">
            <v>8</v>
          </cell>
          <cell r="J4">
            <v>5.42</v>
          </cell>
        </row>
        <row r="5">
          <cell r="A5">
            <v>610582</v>
          </cell>
          <cell r="B5" t="str">
            <v>2006</v>
          </cell>
          <cell r="C5" t="str">
            <v>12</v>
          </cell>
          <cell r="D5" t="str">
            <v>610</v>
          </cell>
          <cell r="E5" t="str">
            <v>582</v>
          </cell>
          <cell r="G5" t="str">
            <v>9999</v>
          </cell>
          <cell r="H5">
            <v>28.53</v>
          </cell>
          <cell r="I5">
            <v>5</v>
          </cell>
          <cell r="J5">
            <v>5.7060000000000004</v>
          </cell>
        </row>
        <row r="6">
          <cell r="A6">
            <v>620582</v>
          </cell>
          <cell r="B6" t="str">
            <v>2006</v>
          </cell>
          <cell r="C6" t="str">
            <v>12</v>
          </cell>
          <cell r="D6" t="str">
            <v>620</v>
          </cell>
          <cell r="E6" t="str">
            <v>582</v>
          </cell>
          <cell r="G6" t="str">
            <v>9999</v>
          </cell>
          <cell r="H6">
            <v>247.44</v>
          </cell>
          <cell r="I6">
            <v>46</v>
          </cell>
          <cell r="J6">
            <v>5.379130434782609</v>
          </cell>
        </row>
        <row r="7">
          <cell r="A7">
            <v>630582</v>
          </cell>
          <cell r="B7" t="str">
            <v>2006</v>
          </cell>
          <cell r="C7" t="str">
            <v>12</v>
          </cell>
          <cell r="D7" t="str">
            <v>630</v>
          </cell>
          <cell r="E7" t="str">
            <v>582</v>
          </cell>
          <cell r="G7" t="str">
            <v>9999</v>
          </cell>
          <cell r="H7">
            <v>54.87</v>
          </cell>
          <cell r="I7">
            <v>10</v>
          </cell>
          <cell r="J7">
            <v>5.4870000000000001</v>
          </cell>
        </row>
        <row r="8">
          <cell r="A8">
            <v>650582</v>
          </cell>
          <cell r="B8" t="str">
            <v>2006</v>
          </cell>
          <cell r="C8" t="str">
            <v>12</v>
          </cell>
          <cell r="D8" t="str">
            <v>650</v>
          </cell>
          <cell r="E8" t="str">
            <v>582</v>
          </cell>
          <cell r="G8" t="str">
            <v>9999</v>
          </cell>
          <cell r="H8">
            <v>203.58</v>
          </cell>
          <cell r="I8">
            <v>36</v>
          </cell>
          <cell r="J8">
            <v>5.6550000000000002</v>
          </cell>
        </row>
        <row r="9">
          <cell r="A9">
            <v>706582</v>
          </cell>
          <cell r="B9" t="str">
            <v>2006</v>
          </cell>
          <cell r="C9" t="str">
            <v>12</v>
          </cell>
          <cell r="D9" t="str">
            <v>706</v>
          </cell>
          <cell r="E9" t="str">
            <v>582</v>
          </cell>
          <cell r="F9">
            <v>1</v>
          </cell>
          <cell r="G9" t="str">
            <v>9999</v>
          </cell>
          <cell r="H9">
            <v>9.1199999999999992</v>
          </cell>
          <cell r="I9">
            <v>2</v>
          </cell>
          <cell r="J9">
            <v>4.5599999999999996</v>
          </cell>
        </row>
        <row r="10">
          <cell r="A10">
            <v>594591</v>
          </cell>
          <cell r="B10" t="str">
            <v>2006</v>
          </cell>
          <cell r="C10" t="str">
            <v>12</v>
          </cell>
          <cell r="D10" t="str">
            <v>594</v>
          </cell>
          <cell r="E10" t="str">
            <v>591</v>
          </cell>
          <cell r="G10" t="str">
            <v>9999</v>
          </cell>
          <cell r="H10">
            <v>54.99</v>
          </cell>
          <cell r="I10">
            <v>12</v>
          </cell>
          <cell r="J10">
            <v>4.5824999999999996</v>
          </cell>
        </row>
        <row r="11">
          <cell r="A11">
            <v>596591</v>
          </cell>
          <cell r="B11" t="str">
            <v>2006</v>
          </cell>
          <cell r="C11" t="str">
            <v>12</v>
          </cell>
          <cell r="D11" t="str">
            <v>596</v>
          </cell>
          <cell r="E11" t="str">
            <v>591</v>
          </cell>
          <cell r="G11" t="str">
            <v>9999</v>
          </cell>
          <cell r="H11">
            <v>3.33</v>
          </cell>
          <cell r="I11">
            <v>1</v>
          </cell>
          <cell r="J11">
            <v>3.33</v>
          </cell>
        </row>
        <row r="12">
          <cell r="A12">
            <v>706591</v>
          </cell>
          <cell r="B12" t="str">
            <v>2006</v>
          </cell>
          <cell r="C12" t="str">
            <v>12</v>
          </cell>
          <cell r="D12" t="str">
            <v>706</v>
          </cell>
          <cell r="E12" t="str">
            <v>591</v>
          </cell>
          <cell r="F12">
            <v>1</v>
          </cell>
          <cell r="G12" t="str">
            <v>9999</v>
          </cell>
          <cell r="H12">
            <v>79.260000000000005</v>
          </cell>
          <cell r="I12">
            <v>14</v>
          </cell>
          <cell r="J12">
            <v>5.6614285714285719</v>
          </cell>
        </row>
        <row r="13">
          <cell r="A13">
            <v>711591</v>
          </cell>
          <cell r="B13" t="str">
            <v>2006</v>
          </cell>
          <cell r="C13" t="str">
            <v>12</v>
          </cell>
          <cell r="D13" t="str">
            <v>711</v>
          </cell>
          <cell r="E13" t="str">
            <v>591</v>
          </cell>
          <cell r="F13">
            <v>1</v>
          </cell>
          <cell r="G13" t="str">
            <v>9999</v>
          </cell>
          <cell r="H13">
            <v>5.46</v>
          </cell>
          <cell r="I13">
            <v>1</v>
          </cell>
          <cell r="J13">
            <v>5.46</v>
          </cell>
        </row>
        <row r="14">
          <cell r="A14">
            <v>716591</v>
          </cell>
          <cell r="B14" t="str">
            <v>2006</v>
          </cell>
          <cell r="C14" t="str">
            <v>12</v>
          </cell>
          <cell r="D14" t="str">
            <v>716</v>
          </cell>
          <cell r="E14" t="str">
            <v>591</v>
          </cell>
          <cell r="F14">
            <v>1</v>
          </cell>
          <cell r="G14" t="str">
            <v>9999</v>
          </cell>
          <cell r="H14">
            <v>21.1</v>
          </cell>
          <cell r="I14">
            <v>6</v>
          </cell>
          <cell r="J14">
            <v>3.5166666666666671</v>
          </cell>
        </row>
        <row r="15">
          <cell r="A15">
            <v>748591</v>
          </cell>
          <cell r="B15" t="str">
            <v>2006</v>
          </cell>
          <cell r="C15" t="str">
            <v>12</v>
          </cell>
          <cell r="D15" t="str">
            <v>748</v>
          </cell>
          <cell r="E15" t="str">
            <v>591</v>
          </cell>
          <cell r="F15">
            <v>1</v>
          </cell>
          <cell r="G15" t="str">
            <v>9999</v>
          </cell>
          <cell r="H15">
            <v>17.37</v>
          </cell>
          <cell r="I15">
            <v>3</v>
          </cell>
          <cell r="J15">
            <v>5.79</v>
          </cell>
        </row>
        <row r="16">
          <cell r="A16">
            <v>777591</v>
          </cell>
          <cell r="B16" t="str">
            <v>2006</v>
          </cell>
          <cell r="C16" t="str">
            <v>12</v>
          </cell>
          <cell r="D16" t="str">
            <v>777</v>
          </cell>
          <cell r="E16" t="str">
            <v>591</v>
          </cell>
          <cell r="F16">
            <v>1</v>
          </cell>
          <cell r="G16" t="str">
            <v>9999</v>
          </cell>
          <cell r="H16">
            <v>39.200000000000003</v>
          </cell>
          <cell r="I16">
            <v>8</v>
          </cell>
          <cell r="J16">
            <v>4.9000000000000004</v>
          </cell>
        </row>
        <row r="17">
          <cell r="A17">
            <v>810591</v>
          </cell>
          <cell r="B17" t="str">
            <v>2006</v>
          </cell>
          <cell r="C17" t="str">
            <v>12</v>
          </cell>
          <cell r="D17" t="str">
            <v>810</v>
          </cell>
          <cell r="E17" t="str">
            <v>591</v>
          </cell>
          <cell r="G17" t="str">
            <v>9999</v>
          </cell>
          <cell r="H17">
            <v>179.72</v>
          </cell>
          <cell r="I17">
            <v>37</v>
          </cell>
          <cell r="J17">
            <v>4.857297297297297</v>
          </cell>
        </row>
        <row r="18">
          <cell r="A18">
            <v>820591</v>
          </cell>
          <cell r="B18" t="str">
            <v>2006</v>
          </cell>
          <cell r="C18" t="str">
            <v>12</v>
          </cell>
          <cell r="D18" t="str">
            <v>820</v>
          </cell>
          <cell r="E18" t="str">
            <v>591</v>
          </cell>
          <cell r="G18" t="str">
            <v>9999</v>
          </cell>
          <cell r="H18">
            <v>15.4</v>
          </cell>
          <cell r="I18">
            <v>3</v>
          </cell>
          <cell r="J18">
            <v>5.1333333333333337</v>
          </cell>
        </row>
        <row r="19">
          <cell r="A19">
            <v>593592</v>
          </cell>
          <cell r="B19" t="str">
            <v>2006</v>
          </cell>
          <cell r="C19" t="str">
            <v>12</v>
          </cell>
          <cell r="D19" t="str">
            <v>593</v>
          </cell>
          <cell r="E19" t="str">
            <v>592</v>
          </cell>
          <cell r="G19" t="str">
            <v>9999</v>
          </cell>
          <cell r="H19">
            <v>2.36</v>
          </cell>
          <cell r="I19">
            <v>1</v>
          </cell>
          <cell r="J19">
            <v>2.36</v>
          </cell>
        </row>
        <row r="20">
          <cell r="A20">
            <v>594592</v>
          </cell>
          <cell r="B20" t="str">
            <v>2006</v>
          </cell>
          <cell r="C20" t="str">
            <v>12</v>
          </cell>
          <cell r="D20" t="str">
            <v>594</v>
          </cell>
          <cell r="E20" t="str">
            <v>592</v>
          </cell>
          <cell r="G20" t="str">
            <v>9999</v>
          </cell>
          <cell r="H20">
            <v>99.35</v>
          </cell>
          <cell r="I20">
            <v>21</v>
          </cell>
          <cell r="J20">
            <v>4.730952380952381</v>
          </cell>
        </row>
        <row r="21">
          <cell r="A21">
            <v>596592</v>
          </cell>
          <cell r="B21" t="str">
            <v>2006</v>
          </cell>
          <cell r="C21" t="str">
            <v>12</v>
          </cell>
          <cell r="D21" t="str">
            <v>596</v>
          </cell>
          <cell r="E21" t="str">
            <v>592</v>
          </cell>
          <cell r="G21" t="str">
            <v>9999</v>
          </cell>
          <cell r="H21">
            <v>6.5</v>
          </cell>
          <cell r="I21">
            <v>2</v>
          </cell>
          <cell r="J21">
            <v>3.25</v>
          </cell>
        </row>
        <row r="22">
          <cell r="A22">
            <v>620592</v>
          </cell>
          <cell r="B22" t="str">
            <v>2006</v>
          </cell>
          <cell r="C22" t="str">
            <v>12</v>
          </cell>
          <cell r="D22" t="str">
            <v>620</v>
          </cell>
          <cell r="E22" t="str">
            <v>592</v>
          </cell>
          <cell r="G22" t="str">
            <v>9999</v>
          </cell>
          <cell r="H22">
            <v>5.28</v>
          </cell>
          <cell r="I22">
            <v>1</v>
          </cell>
          <cell r="J22">
            <v>5.28</v>
          </cell>
        </row>
        <row r="23">
          <cell r="A23">
            <v>630592</v>
          </cell>
          <cell r="B23" t="str">
            <v>2006</v>
          </cell>
          <cell r="C23" t="str">
            <v>12</v>
          </cell>
          <cell r="D23" t="str">
            <v>630</v>
          </cell>
          <cell r="E23" t="str">
            <v>592</v>
          </cell>
          <cell r="G23" t="str">
            <v>9999</v>
          </cell>
          <cell r="H23">
            <v>98.31</v>
          </cell>
          <cell r="I23">
            <v>18</v>
          </cell>
          <cell r="J23">
            <v>5.4616666666666669</v>
          </cell>
        </row>
        <row r="24">
          <cell r="A24">
            <v>650592</v>
          </cell>
          <cell r="B24" t="str">
            <v>2006</v>
          </cell>
          <cell r="C24" t="str">
            <v>12</v>
          </cell>
          <cell r="D24" t="str">
            <v>650</v>
          </cell>
          <cell r="E24" t="str">
            <v>592</v>
          </cell>
          <cell r="G24" t="str">
            <v>9999</v>
          </cell>
          <cell r="H24">
            <v>370.81</v>
          </cell>
          <cell r="I24">
            <v>64</v>
          </cell>
          <cell r="J24">
            <v>5.79390625</v>
          </cell>
        </row>
        <row r="25">
          <cell r="A25">
            <v>706592</v>
          </cell>
          <cell r="B25" t="str">
            <v>2006</v>
          </cell>
          <cell r="C25" t="str">
            <v>12</v>
          </cell>
          <cell r="D25" t="str">
            <v>706</v>
          </cell>
          <cell r="E25" t="str">
            <v>592</v>
          </cell>
          <cell r="F25">
            <v>1</v>
          </cell>
          <cell r="G25" t="str">
            <v>9999</v>
          </cell>
          <cell r="H25">
            <v>4.16</v>
          </cell>
          <cell r="I25">
            <v>1</v>
          </cell>
          <cell r="J25">
            <v>4.16</v>
          </cell>
        </row>
        <row r="26">
          <cell r="A26">
            <v>711592</v>
          </cell>
          <cell r="B26" t="str">
            <v>2006</v>
          </cell>
          <cell r="C26" t="str">
            <v>12</v>
          </cell>
          <cell r="D26" t="str">
            <v>711</v>
          </cell>
          <cell r="E26" t="str">
            <v>592</v>
          </cell>
          <cell r="F26">
            <v>1</v>
          </cell>
          <cell r="G26" t="str">
            <v>9999</v>
          </cell>
          <cell r="H26">
            <v>20.78</v>
          </cell>
          <cell r="I26">
            <v>4</v>
          </cell>
          <cell r="J26">
            <v>5.1950000000000003</v>
          </cell>
        </row>
        <row r="27">
          <cell r="A27">
            <v>748592</v>
          </cell>
          <cell r="B27" t="str">
            <v>2006</v>
          </cell>
          <cell r="C27" t="str">
            <v>12</v>
          </cell>
          <cell r="D27" t="str">
            <v>748</v>
          </cell>
          <cell r="E27" t="str">
            <v>592</v>
          </cell>
          <cell r="F27">
            <v>1</v>
          </cell>
          <cell r="G27" t="str">
            <v>9999</v>
          </cell>
          <cell r="H27">
            <v>4.84</v>
          </cell>
          <cell r="I27">
            <v>1</v>
          </cell>
          <cell r="J27">
            <v>4.84</v>
          </cell>
        </row>
        <row r="28">
          <cell r="A28">
            <v>777592</v>
          </cell>
          <cell r="B28" t="str">
            <v>2006</v>
          </cell>
          <cell r="C28" t="str">
            <v>12</v>
          </cell>
          <cell r="D28" t="str">
            <v>777</v>
          </cell>
          <cell r="E28" t="str">
            <v>592</v>
          </cell>
          <cell r="F28">
            <v>1</v>
          </cell>
          <cell r="G28" t="str">
            <v>9999</v>
          </cell>
          <cell r="H28">
            <v>73.5</v>
          </cell>
          <cell r="I28">
            <v>15</v>
          </cell>
          <cell r="J28">
            <v>4.9000000000000004</v>
          </cell>
        </row>
        <row r="29">
          <cell r="A29">
            <v>810592</v>
          </cell>
          <cell r="B29" t="str">
            <v>2006</v>
          </cell>
          <cell r="C29" t="str">
            <v>12</v>
          </cell>
          <cell r="D29" t="str">
            <v>810</v>
          </cell>
          <cell r="E29" t="str">
            <v>592</v>
          </cell>
          <cell r="G29" t="str">
            <v>9999</v>
          </cell>
          <cell r="H29">
            <v>1330.63</v>
          </cell>
          <cell r="I29">
            <v>273</v>
          </cell>
          <cell r="J29">
            <v>4.8741025641025644</v>
          </cell>
        </row>
        <row r="30">
          <cell r="A30">
            <v>820592</v>
          </cell>
          <cell r="B30" t="str">
            <v>2006</v>
          </cell>
          <cell r="C30" t="str">
            <v>12</v>
          </cell>
          <cell r="D30" t="str">
            <v>820</v>
          </cell>
          <cell r="E30" t="str">
            <v>592</v>
          </cell>
          <cell r="G30" t="str">
            <v>9999</v>
          </cell>
          <cell r="H30">
            <v>171.52</v>
          </cell>
          <cell r="I30">
            <v>38</v>
          </cell>
          <cell r="J30">
            <v>4.513684210526316</v>
          </cell>
        </row>
        <row r="31">
          <cell r="A31">
            <v>591593</v>
          </cell>
          <cell r="B31" t="str">
            <v>2006</v>
          </cell>
          <cell r="C31" t="str">
            <v>12</v>
          </cell>
          <cell r="D31" t="str">
            <v>591</v>
          </cell>
          <cell r="E31" t="str">
            <v>593</v>
          </cell>
          <cell r="G31" t="str">
            <v>9999</v>
          </cell>
          <cell r="H31">
            <v>38.78</v>
          </cell>
          <cell r="I31">
            <v>8</v>
          </cell>
          <cell r="J31">
            <v>4.8475000000000001</v>
          </cell>
        </row>
        <row r="32">
          <cell r="A32">
            <v>592593</v>
          </cell>
          <cell r="B32" t="str">
            <v>2006</v>
          </cell>
          <cell r="C32" t="str">
            <v>12</v>
          </cell>
          <cell r="D32" t="str">
            <v>592</v>
          </cell>
          <cell r="E32" t="str">
            <v>593</v>
          </cell>
          <cell r="G32" t="str">
            <v>9999</v>
          </cell>
          <cell r="H32">
            <v>86.74</v>
          </cell>
          <cell r="I32">
            <v>17</v>
          </cell>
          <cell r="J32">
            <v>5.1023529411764699</v>
          </cell>
        </row>
        <row r="33">
          <cell r="A33">
            <v>610593</v>
          </cell>
          <cell r="B33" t="str">
            <v>2006</v>
          </cell>
          <cell r="C33" t="str">
            <v>12</v>
          </cell>
          <cell r="D33" t="str">
            <v>610</v>
          </cell>
          <cell r="E33" t="str">
            <v>593</v>
          </cell>
          <cell r="G33" t="str">
            <v>9999</v>
          </cell>
          <cell r="H33">
            <v>124.88</v>
          </cell>
          <cell r="I33">
            <v>22</v>
          </cell>
          <cell r="J33">
            <v>5.6763636363636358</v>
          </cell>
        </row>
        <row r="34">
          <cell r="A34">
            <v>620593</v>
          </cell>
          <cell r="B34" t="str">
            <v>2006</v>
          </cell>
          <cell r="C34" t="str">
            <v>12</v>
          </cell>
          <cell r="D34" t="str">
            <v>620</v>
          </cell>
          <cell r="E34" t="str">
            <v>593</v>
          </cell>
          <cell r="G34" t="str">
            <v>9999</v>
          </cell>
          <cell r="H34">
            <v>291.22000000000003</v>
          </cell>
          <cell r="I34">
            <v>54</v>
          </cell>
          <cell r="J34">
            <v>5.3929629629629634</v>
          </cell>
        </row>
        <row r="35">
          <cell r="A35">
            <v>706593</v>
          </cell>
          <cell r="B35" t="str">
            <v>2006</v>
          </cell>
          <cell r="C35" t="str">
            <v>12</v>
          </cell>
          <cell r="D35" t="str">
            <v>706</v>
          </cell>
          <cell r="E35" t="str">
            <v>593</v>
          </cell>
          <cell r="F35">
            <v>1</v>
          </cell>
          <cell r="G35" t="str">
            <v>9999</v>
          </cell>
          <cell r="H35">
            <v>67.87</v>
          </cell>
          <cell r="I35">
            <v>13</v>
          </cell>
          <cell r="J35">
            <v>5.2207692307692311</v>
          </cell>
        </row>
        <row r="36">
          <cell r="A36">
            <v>591594</v>
          </cell>
          <cell r="B36" t="str">
            <v>2006</v>
          </cell>
          <cell r="C36" t="str">
            <v>12</v>
          </cell>
          <cell r="D36" t="str">
            <v>591</v>
          </cell>
          <cell r="E36" t="str">
            <v>594</v>
          </cell>
          <cell r="G36" t="str">
            <v>9999</v>
          </cell>
          <cell r="H36">
            <v>24.38</v>
          </cell>
          <cell r="I36">
            <v>6</v>
          </cell>
          <cell r="J36">
            <v>4.0633333333333335</v>
          </cell>
        </row>
        <row r="37">
          <cell r="A37">
            <v>592594</v>
          </cell>
          <cell r="B37" t="str">
            <v>2006</v>
          </cell>
          <cell r="C37" t="str">
            <v>12</v>
          </cell>
          <cell r="D37" t="str">
            <v>592</v>
          </cell>
          <cell r="E37" t="str">
            <v>594</v>
          </cell>
          <cell r="G37" t="str">
            <v>9999</v>
          </cell>
          <cell r="H37">
            <v>45.66</v>
          </cell>
          <cell r="I37">
            <v>10</v>
          </cell>
          <cell r="J37">
            <v>4.5659999999999998</v>
          </cell>
        </row>
        <row r="38">
          <cell r="A38">
            <v>610594</v>
          </cell>
          <cell r="B38" t="str">
            <v>2006</v>
          </cell>
          <cell r="C38" t="str">
            <v>12</v>
          </cell>
          <cell r="D38" t="str">
            <v>610</v>
          </cell>
          <cell r="E38" t="str">
            <v>594</v>
          </cell>
          <cell r="G38" t="str">
            <v>9999</v>
          </cell>
          <cell r="H38">
            <v>84.88</v>
          </cell>
          <cell r="I38">
            <v>16</v>
          </cell>
          <cell r="J38">
            <v>5.3049999999999997</v>
          </cell>
        </row>
        <row r="39">
          <cell r="A39">
            <v>706594</v>
          </cell>
          <cell r="B39" t="str">
            <v>2006</v>
          </cell>
          <cell r="C39" t="str">
            <v>12</v>
          </cell>
          <cell r="D39" t="str">
            <v>706</v>
          </cell>
          <cell r="E39" t="str">
            <v>594</v>
          </cell>
          <cell r="F39">
            <v>1</v>
          </cell>
          <cell r="G39" t="str">
            <v>9999</v>
          </cell>
          <cell r="H39">
            <v>57.15</v>
          </cell>
          <cell r="I39">
            <v>11</v>
          </cell>
          <cell r="J39">
            <v>5.1954545454545453</v>
          </cell>
        </row>
        <row r="40">
          <cell r="A40">
            <v>591595</v>
          </cell>
          <cell r="B40" t="str">
            <v>2006</v>
          </cell>
          <cell r="C40" t="str">
            <v>12</v>
          </cell>
          <cell r="D40" t="str">
            <v>591</v>
          </cell>
          <cell r="E40" t="str">
            <v>595</v>
          </cell>
          <cell r="G40" t="str">
            <v>9999</v>
          </cell>
          <cell r="H40">
            <v>28.47</v>
          </cell>
          <cell r="I40">
            <v>6</v>
          </cell>
          <cell r="J40">
            <v>4.7450000000000001</v>
          </cell>
        </row>
        <row r="41">
          <cell r="A41">
            <v>592595</v>
          </cell>
          <cell r="B41" t="str">
            <v>2006</v>
          </cell>
          <cell r="C41" t="str">
            <v>12</v>
          </cell>
          <cell r="D41" t="str">
            <v>592</v>
          </cell>
          <cell r="E41" t="str">
            <v>595</v>
          </cell>
          <cell r="G41" t="str">
            <v>9999</v>
          </cell>
          <cell r="H41">
            <v>104.27</v>
          </cell>
          <cell r="I41">
            <v>20</v>
          </cell>
          <cell r="J41">
            <v>5.2134999999999998</v>
          </cell>
        </row>
        <row r="42">
          <cell r="A42">
            <v>594595</v>
          </cell>
          <cell r="B42" t="str">
            <v>2006</v>
          </cell>
          <cell r="C42" t="str">
            <v>12</v>
          </cell>
          <cell r="D42" t="str">
            <v>594</v>
          </cell>
          <cell r="E42" t="str">
            <v>595</v>
          </cell>
          <cell r="G42" t="str">
            <v>9999</v>
          </cell>
          <cell r="H42">
            <v>21.09</v>
          </cell>
          <cell r="I42">
            <v>5</v>
          </cell>
          <cell r="J42">
            <v>4.218</v>
          </cell>
        </row>
        <row r="43">
          <cell r="A43">
            <v>610595</v>
          </cell>
          <cell r="B43" t="str">
            <v>2006</v>
          </cell>
          <cell r="C43" t="str">
            <v>12</v>
          </cell>
          <cell r="D43" t="str">
            <v>610</v>
          </cell>
          <cell r="E43" t="str">
            <v>595</v>
          </cell>
          <cell r="G43" t="str">
            <v>9999</v>
          </cell>
          <cell r="H43">
            <v>302.39999999999998</v>
          </cell>
          <cell r="I43">
            <v>53</v>
          </cell>
          <cell r="J43">
            <v>5.7056603773584902</v>
          </cell>
        </row>
        <row r="44">
          <cell r="A44">
            <v>620595</v>
          </cell>
          <cell r="B44" t="str">
            <v>2006</v>
          </cell>
          <cell r="C44" t="str">
            <v>12</v>
          </cell>
          <cell r="D44" t="str">
            <v>620</v>
          </cell>
          <cell r="E44" t="str">
            <v>595</v>
          </cell>
          <cell r="G44" t="str">
            <v>9999</v>
          </cell>
          <cell r="H44">
            <v>68.930000000000007</v>
          </cell>
          <cell r="I44">
            <v>13</v>
          </cell>
          <cell r="J44">
            <v>5.3023076923076928</v>
          </cell>
        </row>
        <row r="45">
          <cell r="A45">
            <v>630595</v>
          </cell>
          <cell r="B45" t="str">
            <v>2006</v>
          </cell>
          <cell r="C45" t="str">
            <v>12</v>
          </cell>
          <cell r="D45" t="str">
            <v>630</v>
          </cell>
          <cell r="E45" t="str">
            <v>595</v>
          </cell>
          <cell r="G45" t="str">
            <v>9999</v>
          </cell>
          <cell r="H45">
            <v>701.03</v>
          </cell>
          <cell r="I45">
            <v>128</v>
          </cell>
          <cell r="J45">
            <v>5.4767968749999998</v>
          </cell>
        </row>
        <row r="46">
          <cell r="A46">
            <v>650595</v>
          </cell>
          <cell r="B46" t="str">
            <v>2006</v>
          </cell>
          <cell r="C46" t="str">
            <v>12</v>
          </cell>
          <cell r="D46" t="str">
            <v>650</v>
          </cell>
          <cell r="E46" t="str">
            <v>595</v>
          </cell>
          <cell r="G46" t="str">
            <v>9999</v>
          </cell>
          <cell r="H46">
            <v>497.35</v>
          </cell>
          <cell r="I46">
            <v>86</v>
          </cell>
          <cell r="J46">
            <v>5.7831395348837216</v>
          </cell>
        </row>
        <row r="47">
          <cell r="A47">
            <v>711595</v>
          </cell>
          <cell r="B47" t="str">
            <v>2006</v>
          </cell>
          <cell r="C47" t="str">
            <v>12</v>
          </cell>
          <cell r="D47" t="str">
            <v>711</v>
          </cell>
          <cell r="E47" t="str">
            <v>595</v>
          </cell>
          <cell r="F47">
            <v>1</v>
          </cell>
          <cell r="G47" t="str">
            <v>9999</v>
          </cell>
          <cell r="H47">
            <v>64.959999999999994</v>
          </cell>
          <cell r="I47">
            <v>12</v>
          </cell>
          <cell r="J47">
            <v>5.4133333333333331</v>
          </cell>
        </row>
        <row r="48">
          <cell r="A48">
            <v>716595</v>
          </cell>
          <cell r="B48" t="str">
            <v>2006</v>
          </cell>
          <cell r="C48" t="str">
            <v>12</v>
          </cell>
          <cell r="D48" t="str">
            <v>716</v>
          </cell>
          <cell r="E48" t="str">
            <v>595</v>
          </cell>
          <cell r="F48">
            <v>1</v>
          </cell>
          <cell r="G48" t="str">
            <v>9999</v>
          </cell>
          <cell r="H48">
            <v>58.79</v>
          </cell>
          <cell r="I48">
            <v>25</v>
          </cell>
          <cell r="J48">
            <v>2.3515999999999999</v>
          </cell>
        </row>
        <row r="49">
          <cell r="A49">
            <v>748595</v>
          </cell>
          <cell r="B49" t="str">
            <v>2006</v>
          </cell>
          <cell r="C49" t="str">
            <v>12</v>
          </cell>
          <cell r="D49" t="str">
            <v>748</v>
          </cell>
          <cell r="E49" t="str">
            <v>595</v>
          </cell>
          <cell r="F49">
            <v>1</v>
          </cell>
          <cell r="G49" t="str">
            <v>9999</v>
          </cell>
          <cell r="H49">
            <v>11.36</v>
          </cell>
          <cell r="I49">
            <v>2</v>
          </cell>
          <cell r="J49">
            <v>5.68</v>
          </cell>
        </row>
        <row r="50">
          <cell r="A50">
            <v>810595</v>
          </cell>
          <cell r="B50" t="str">
            <v>2006</v>
          </cell>
          <cell r="C50" t="str">
            <v>12</v>
          </cell>
          <cell r="D50" t="str">
            <v>810</v>
          </cell>
          <cell r="E50" t="str">
            <v>595</v>
          </cell>
          <cell r="G50" t="str">
            <v>9999</v>
          </cell>
          <cell r="H50">
            <v>374.73</v>
          </cell>
          <cell r="I50">
            <v>73</v>
          </cell>
          <cell r="J50">
            <v>5.1332876712328765</v>
          </cell>
        </row>
        <row r="51">
          <cell r="A51">
            <v>820595</v>
          </cell>
          <cell r="B51" t="str">
            <v>2006</v>
          </cell>
          <cell r="C51" t="str">
            <v>12</v>
          </cell>
          <cell r="D51" t="str">
            <v>820</v>
          </cell>
          <cell r="E51" t="str">
            <v>595</v>
          </cell>
          <cell r="G51" t="str">
            <v>9999</v>
          </cell>
          <cell r="H51">
            <v>9.43</v>
          </cell>
          <cell r="I51">
            <v>2</v>
          </cell>
          <cell r="J51">
            <v>4.7149999999999999</v>
          </cell>
        </row>
        <row r="52">
          <cell r="A52">
            <v>591596</v>
          </cell>
          <cell r="B52" t="str">
            <v>2006</v>
          </cell>
          <cell r="C52" t="str">
            <v>12</v>
          </cell>
          <cell r="D52" t="str">
            <v>591</v>
          </cell>
          <cell r="E52" t="str">
            <v>596</v>
          </cell>
          <cell r="G52" t="str">
            <v>9999</v>
          </cell>
          <cell r="H52">
            <v>25.76</v>
          </cell>
          <cell r="I52">
            <v>5</v>
          </cell>
          <cell r="J52">
            <v>5.1520000000000001</v>
          </cell>
        </row>
        <row r="53">
          <cell r="A53">
            <v>592596</v>
          </cell>
          <cell r="B53" t="str">
            <v>2006</v>
          </cell>
          <cell r="C53" t="str">
            <v>12</v>
          </cell>
          <cell r="D53" t="str">
            <v>592</v>
          </cell>
          <cell r="E53" t="str">
            <v>596</v>
          </cell>
          <cell r="G53" t="str">
            <v>9999</v>
          </cell>
          <cell r="H53">
            <v>93.39</v>
          </cell>
          <cell r="I53">
            <v>19</v>
          </cell>
          <cell r="J53">
            <v>4.9152631578947368</v>
          </cell>
        </row>
        <row r="54">
          <cell r="A54">
            <v>610596</v>
          </cell>
          <cell r="B54" t="str">
            <v>2006</v>
          </cell>
          <cell r="C54" t="str">
            <v>12</v>
          </cell>
          <cell r="D54" t="str">
            <v>610</v>
          </cell>
          <cell r="E54" t="str">
            <v>596</v>
          </cell>
          <cell r="G54" t="str">
            <v>9999</v>
          </cell>
          <cell r="H54">
            <v>261.61</v>
          </cell>
          <cell r="I54">
            <v>46</v>
          </cell>
          <cell r="J54">
            <v>5.6871739130434786</v>
          </cell>
        </row>
        <row r="55">
          <cell r="A55">
            <v>706596</v>
          </cell>
          <cell r="B55" t="str">
            <v>2006</v>
          </cell>
          <cell r="C55" t="str">
            <v>12</v>
          </cell>
          <cell r="D55" t="str">
            <v>706</v>
          </cell>
          <cell r="E55" t="str">
            <v>596</v>
          </cell>
          <cell r="F55">
            <v>1</v>
          </cell>
          <cell r="G55" t="str">
            <v>9999</v>
          </cell>
          <cell r="H55">
            <v>39.85</v>
          </cell>
          <cell r="I55">
            <v>8</v>
          </cell>
          <cell r="J55">
            <v>4.9812500000000002</v>
          </cell>
        </row>
        <row r="56">
          <cell r="A56">
            <v>591885</v>
          </cell>
          <cell r="B56" t="str">
            <v>2006</v>
          </cell>
          <cell r="C56" t="str">
            <v>12</v>
          </cell>
          <cell r="D56" t="str">
            <v>591</v>
          </cell>
          <cell r="E56" t="str">
            <v>885</v>
          </cell>
          <cell r="G56" t="str">
            <v>9999</v>
          </cell>
          <cell r="H56">
            <v>32.840000000000003</v>
          </cell>
          <cell r="I56">
            <v>7</v>
          </cell>
          <cell r="J56">
            <v>4.6914285714285722</v>
          </cell>
        </row>
        <row r="57">
          <cell r="A57">
            <v>592885</v>
          </cell>
          <cell r="B57" t="str">
            <v>2006</v>
          </cell>
          <cell r="C57" t="str">
            <v>12</v>
          </cell>
          <cell r="D57" t="str">
            <v>592</v>
          </cell>
          <cell r="E57" t="str">
            <v>885</v>
          </cell>
          <cell r="G57" t="str">
            <v>9999</v>
          </cell>
          <cell r="H57">
            <v>36.04</v>
          </cell>
          <cell r="I57">
            <v>8</v>
          </cell>
          <cell r="J57">
            <v>4.5049999999999999</v>
          </cell>
        </row>
        <row r="58">
          <cell r="A58">
            <v>594885</v>
          </cell>
          <cell r="B58" t="str">
            <v>2006</v>
          </cell>
          <cell r="C58" t="str">
            <v>12</v>
          </cell>
          <cell r="D58" t="str">
            <v>594</v>
          </cell>
          <cell r="E58" t="str">
            <v>885</v>
          </cell>
          <cell r="G58" t="str">
            <v>9999</v>
          </cell>
          <cell r="H58">
            <v>104.17</v>
          </cell>
          <cell r="I58">
            <v>22</v>
          </cell>
          <cell r="J58">
            <v>4.7350000000000003</v>
          </cell>
        </row>
        <row r="59">
          <cell r="A59">
            <v>610885</v>
          </cell>
          <cell r="B59" t="str">
            <v>2006</v>
          </cell>
          <cell r="C59" t="str">
            <v>12</v>
          </cell>
          <cell r="D59" t="str">
            <v>610</v>
          </cell>
          <cell r="E59" t="str">
            <v>885</v>
          </cell>
          <cell r="G59" t="str">
            <v>9999</v>
          </cell>
          <cell r="H59">
            <v>42.27</v>
          </cell>
          <cell r="I59">
            <v>8</v>
          </cell>
          <cell r="J59">
            <v>5.2837500000000004</v>
          </cell>
        </row>
        <row r="60">
          <cell r="A60">
            <v>620885</v>
          </cell>
          <cell r="B60" t="str">
            <v>2006</v>
          </cell>
          <cell r="C60" t="str">
            <v>12</v>
          </cell>
          <cell r="D60" t="str">
            <v>620</v>
          </cell>
          <cell r="E60" t="str">
            <v>885</v>
          </cell>
          <cell r="G60" t="str">
            <v>9999</v>
          </cell>
          <cell r="H60">
            <v>264.69</v>
          </cell>
          <cell r="I60">
            <v>50</v>
          </cell>
          <cell r="J60">
            <v>5.2938000000000001</v>
          </cell>
        </row>
        <row r="61">
          <cell r="A61">
            <v>630885</v>
          </cell>
          <cell r="B61" t="str">
            <v>2006</v>
          </cell>
          <cell r="C61" t="str">
            <v>12</v>
          </cell>
          <cell r="D61" t="str">
            <v>630</v>
          </cell>
          <cell r="E61" t="str">
            <v>885</v>
          </cell>
          <cell r="G61" t="str">
            <v>9999</v>
          </cell>
          <cell r="H61">
            <v>466.44</v>
          </cell>
          <cell r="I61">
            <v>90</v>
          </cell>
          <cell r="J61">
            <v>5.182666666666667</v>
          </cell>
        </row>
        <row r="62">
          <cell r="A62">
            <v>650885</v>
          </cell>
          <cell r="B62" t="str">
            <v>2006</v>
          </cell>
          <cell r="C62" t="str">
            <v>12</v>
          </cell>
          <cell r="D62" t="str">
            <v>650</v>
          </cell>
          <cell r="E62" t="str">
            <v>885</v>
          </cell>
          <cell r="G62" t="str">
            <v>9999</v>
          </cell>
          <cell r="H62">
            <v>170.64</v>
          </cell>
          <cell r="I62">
            <v>30</v>
          </cell>
          <cell r="J62">
            <v>5.6879999999999997</v>
          </cell>
        </row>
        <row r="63">
          <cell r="A63">
            <v>706885</v>
          </cell>
          <cell r="B63" t="str">
            <v>2006</v>
          </cell>
          <cell r="C63" t="str">
            <v>12</v>
          </cell>
          <cell r="D63" t="str">
            <v>706</v>
          </cell>
          <cell r="E63" t="str">
            <v>885</v>
          </cell>
          <cell r="F63">
            <v>1</v>
          </cell>
          <cell r="G63" t="str">
            <v>9999</v>
          </cell>
          <cell r="H63">
            <v>14.45</v>
          </cell>
          <cell r="I63">
            <v>3</v>
          </cell>
          <cell r="J63">
            <v>4.8166666666666664</v>
          </cell>
        </row>
        <row r="64">
          <cell r="A64">
            <v>716885</v>
          </cell>
          <cell r="B64" t="str">
            <v>2006</v>
          </cell>
          <cell r="C64" t="str">
            <v>12</v>
          </cell>
          <cell r="D64" t="str">
            <v>716</v>
          </cell>
          <cell r="E64" t="str">
            <v>885</v>
          </cell>
          <cell r="F64">
            <v>1</v>
          </cell>
          <cell r="G64" t="str">
            <v>9999</v>
          </cell>
          <cell r="H64">
            <v>1.71</v>
          </cell>
          <cell r="I64">
            <v>1</v>
          </cell>
          <cell r="J64">
            <v>1.71</v>
          </cell>
        </row>
        <row r="65">
          <cell r="A65">
            <v>748885</v>
          </cell>
          <cell r="B65" t="str">
            <v>2006</v>
          </cell>
          <cell r="C65" t="str">
            <v>12</v>
          </cell>
          <cell r="D65" t="str">
            <v>748</v>
          </cell>
          <cell r="E65" t="str">
            <v>885</v>
          </cell>
          <cell r="F65">
            <v>1</v>
          </cell>
          <cell r="G65" t="str">
            <v>9999</v>
          </cell>
          <cell r="H65">
            <v>32.76</v>
          </cell>
          <cell r="I65">
            <v>6</v>
          </cell>
          <cell r="J65">
            <v>5.46</v>
          </cell>
        </row>
        <row r="66">
          <cell r="A66">
            <v>777885</v>
          </cell>
          <cell r="B66" t="str">
            <v>2006</v>
          </cell>
          <cell r="C66" t="str">
            <v>12</v>
          </cell>
          <cell r="D66" t="str">
            <v>777</v>
          </cell>
          <cell r="E66" t="str">
            <v>885</v>
          </cell>
          <cell r="F66">
            <v>1</v>
          </cell>
          <cell r="G66" t="str">
            <v>9999</v>
          </cell>
          <cell r="H66">
            <v>14.7</v>
          </cell>
          <cell r="I66">
            <v>3</v>
          </cell>
          <cell r="J66">
            <v>4.9000000000000004</v>
          </cell>
        </row>
        <row r="67">
          <cell r="A67">
            <v>810885</v>
          </cell>
          <cell r="B67" t="str">
            <v>2006</v>
          </cell>
          <cell r="C67" t="str">
            <v>12</v>
          </cell>
          <cell r="D67" t="str">
            <v>810</v>
          </cell>
          <cell r="E67" t="str">
            <v>885</v>
          </cell>
          <cell r="G67" t="str">
            <v>9999</v>
          </cell>
          <cell r="H67">
            <v>444.43</v>
          </cell>
          <cell r="I67">
            <v>83</v>
          </cell>
          <cell r="J67">
            <v>5.354578313253012</v>
          </cell>
        </row>
        <row r="68">
          <cell r="A68">
            <v>820885</v>
          </cell>
          <cell r="B68" t="str">
            <v>2006</v>
          </cell>
          <cell r="C68" t="str">
            <v>12</v>
          </cell>
          <cell r="D68" t="str">
            <v>820</v>
          </cell>
          <cell r="E68" t="str">
            <v>885</v>
          </cell>
          <cell r="G68" t="str">
            <v>9999</v>
          </cell>
          <cell r="H68">
            <v>96.33</v>
          </cell>
          <cell r="I68">
            <v>21</v>
          </cell>
          <cell r="J68">
            <v>4.5871428571428572</v>
          </cell>
        </row>
      </sheetData>
      <sheetData sheetId="13" refreshError="1">
        <row r="1">
          <cell r="B1" t="str">
            <v>年</v>
          </cell>
          <cell r="C1" t="str">
            <v>月</v>
          </cell>
          <cell r="D1" t="str">
            <v>出荷</v>
          </cell>
          <cell r="E1" t="str">
            <v>入荷</v>
          </cell>
          <cell r="F1" t="str">
            <v>購入</v>
          </cell>
          <cell r="G1" t="str">
            <v>運送</v>
          </cell>
          <cell r="H1" t="str">
            <v>１０Ｔ重量</v>
          </cell>
          <cell r="I1" t="str">
            <v>１０Ｔ台数</v>
          </cell>
          <cell r="J1" t="str">
            <v>１０Ｔ台数</v>
          </cell>
        </row>
        <row r="2">
          <cell r="A2">
            <v>592582</v>
          </cell>
          <cell r="B2" t="str">
            <v>2007</v>
          </cell>
          <cell r="C2" t="str">
            <v>01</v>
          </cell>
          <cell r="D2" t="str">
            <v>592</v>
          </cell>
          <cell r="E2" t="str">
            <v>582</v>
          </cell>
          <cell r="G2" t="str">
            <v>9999</v>
          </cell>
          <cell r="H2">
            <v>5.44</v>
          </cell>
          <cell r="I2">
            <v>1</v>
          </cell>
          <cell r="J2">
            <v>5.44</v>
          </cell>
        </row>
        <row r="3">
          <cell r="A3">
            <v>594582</v>
          </cell>
          <cell r="B3" t="str">
            <v>2007</v>
          </cell>
          <cell r="C3" t="str">
            <v>01</v>
          </cell>
          <cell r="D3" t="str">
            <v>594</v>
          </cell>
          <cell r="E3" t="str">
            <v>582</v>
          </cell>
          <cell r="G3" t="str">
            <v>9999</v>
          </cell>
          <cell r="H3">
            <v>49.09</v>
          </cell>
          <cell r="I3">
            <v>9</v>
          </cell>
          <cell r="J3">
            <v>5.4544444444444444</v>
          </cell>
        </row>
        <row r="4">
          <cell r="A4">
            <v>610582</v>
          </cell>
          <cell r="B4" t="str">
            <v>2007</v>
          </cell>
          <cell r="C4" t="str">
            <v>01</v>
          </cell>
          <cell r="D4" t="str">
            <v>610</v>
          </cell>
          <cell r="E4" t="str">
            <v>582</v>
          </cell>
          <cell r="G4" t="str">
            <v>9999</v>
          </cell>
          <cell r="H4">
            <v>22.02</v>
          </cell>
          <cell r="I4">
            <v>4</v>
          </cell>
          <cell r="J4">
            <v>5.5049999999999999</v>
          </cell>
        </row>
        <row r="5">
          <cell r="A5">
            <v>620582</v>
          </cell>
          <cell r="B5" t="str">
            <v>2007</v>
          </cell>
          <cell r="C5" t="str">
            <v>01</v>
          </cell>
          <cell r="D5" t="str">
            <v>620</v>
          </cell>
          <cell r="E5" t="str">
            <v>582</v>
          </cell>
          <cell r="G5" t="str">
            <v>9999</v>
          </cell>
          <cell r="H5">
            <v>62.81</v>
          </cell>
          <cell r="I5">
            <v>12</v>
          </cell>
          <cell r="J5">
            <v>5.2341666666666669</v>
          </cell>
        </row>
        <row r="6">
          <cell r="A6">
            <v>630582</v>
          </cell>
          <cell r="B6" t="str">
            <v>2007</v>
          </cell>
          <cell r="C6" t="str">
            <v>01</v>
          </cell>
          <cell r="D6" t="str">
            <v>630</v>
          </cell>
          <cell r="E6" t="str">
            <v>582</v>
          </cell>
          <cell r="G6" t="str">
            <v>9999</v>
          </cell>
          <cell r="H6">
            <v>13.51</v>
          </cell>
          <cell r="I6">
            <v>3</v>
          </cell>
          <cell r="J6">
            <v>4.503333333333333</v>
          </cell>
        </row>
        <row r="7">
          <cell r="A7">
            <v>650582</v>
          </cell>
          <cell r="B7" t="str">
            <v>2007</v>
          </cell>
          <cell r="C7" t="str">
            <v>01</v>
          </cell>
          <cell r="D7" t="str">
            <v>650</v>
          </cell>
          <cell r="E7" t="str">
            <v>582</v>
          </cell>
          <cell r="G7" t="str">
            <v>9999</v>
          </cell>
          <cell r="H7">
            <v>153.9</v>
          </cell>
          <cell r="I7">
            <v>27</v>
          </cell>
          <cell r="J7">
            <v>5.7</v>
          </cell>
        </row>
        <row r="8">
          <cell r="A8">
            <v>706582</v>
          </cell>
          <cell r="B8" t="str">
            <v>2007</v>
          </cell>
          <cell r="C8" t="str">
            <v>01</v>
          </cell>
          <cell r="D8" t="str">
            <v>706</v>
          </cell>
          <cell r="E8" t="str">
            <v>582</v>
          </cell>
          <cell r="F8" t="str">
            <v>1</v>
          </cell>
          <cell r="G8" t="str">
            <v>9999</v>
          </cell>
          <cell r="H8">
            <v>3.33</v>
          </cell>
          <cell r="I8">
            <v>1</v>
          </cell>
          <cell r="J8">
            <v>3.33</v>
          </cell>
        </row>
        <row r="9">
          <cell r="A9">
            <v>594591</v>
          </cell>
          <cell r="B9" t="str">
            <v>2007</v>
          </cell>
          <cell r="C9" t="str">
            <v>01</v>
          </cell>
          <cell r="D9" t="str">
            <v>594</v>
          </cell>
          <cell r="E9" t="str">
            <v>591</v>
          </cell>
          <cell r="G9" t="str">
            <v>9999</v>
          </cell>
          <cell r="H9">
            <v>9.1199999999999992</v>
          </cell>
          <cell r="I9">
            <v>2</v>
          </cell>
          <cell r="J9">
            <v>4.5599999999999996</v>
          </cell>
        </row>
        <row r="10">
          <cell r="A10">
            <v>595591</v>
          </cell>
          <cell r="B10" t="str">
            <v>2007</v>
          </cell>
          <cell r="C10" t="str">
            <v>01</v>
          </cell>
          <cell r="D10" t="str">
            <v>595</v>
          </cell>
          <cell r="E10" t="str">
            <v>591</v>
          </cell>
          <cell r="G10" t="str">
            <v>9999</v>
          </cell>
          <cell r="H10">
            <v>5.81</v>
          </cell>
          <cell r="I10">
            <v>1</v>
          </cell>
          <cell r="J10">
            <v>5.81</v>
          </cell>
        </row>
        <row r="11">
          <cell r="A11">
            <v>706591</v>
          </cell>
          <cell r="B11" t="str">
            <v>2007</v>
          </cell>
          <cell r="C11" t="str">
            <v>01</v>
          </cell>
          <cell r="D11" t="str">
            <v>706</v>
          </cell>
          <cell r="E11" t="str">
            <v>591</v>
          </cell>
          <cell r="F11" t="str">
            <v>1</v>
          </cell>
          <cell r="G11" t="str">
            <v>9999</v>
          </cell>
          <cell r="H11">
            <v>27.33</v>
          </cell>
          <cell r="I11">
            <v>5</v>
          </cell>
          <cell r="J11">
            <v>5.4659999999999993</v>
          </cell>
        </row>
        <row r="12">
          <cell r="A12">
            <v>711591</v>
          </cell>
          <cell r="B12" t="str">
            <v>2007</v>
          </cell>
          <cell r="C12" t="str">
            <v>01</v>
          </cell>
          <cell r="D12" t="str">
            <v>711</v>
          </cell>
          <cell r="E12" t="str">
            <v>591</v>
          </cell>
          <cell r="F12" t="str">
            <v>1</v>
          </cell>
          <cell r="G12" t="str">
            <v>9999</v>
          </cell>
          <cell r="H12">
            <v>5.28</v>
          </cell>
          <cell r="I12">
            <v>1</v>
          </cell>
          <cell r="J12">
            <v>5.28</v>
          </cell>
        </row>
        <row r="13">
          <cell r="A13">
            <v>716591</v>
          </cell>
          <cell r="B13" t="str">
            <v>2007</v>
          </cell>
          <cell r="C13" t="str">
            <v>01</v>
          </cell>
          <cell r="D13" t="str">
            <v>716</v>
          </cell>
          <cell r="E13" t="str">
            <v>591</v>
          </cell>
          <cell r="F13" t="str">
            <v>1</v>
          </cell>
          <cell r="G13" t="str">
            <v>9999</v>
          </cell>
          <cell r="H13">
            <v>18.239999999999998</v>
          </cell>
          <cell r="I13">
            <v>6</v>
          </cell>
          <cell r="J13">
            <v>3.0399999999999996</v>
          </cell>
        </row>
        <row r="14">
          <cell r="A14">
            <v>748591</v>
          </cell>
          <cell r="B14" t="str">
            <v>2007</v>
          </cell>
          <cell r="C14" t="str">
            <v>01</v>
          </cell>
          <cell r="D14" t="str">
            <v>748</v>
          </cell>
          <cell r="E14" t="str">
            <v>591</v>
          </cell>
          <cell r="F14" t="str">
            <v>1</v>
          </cell>
          <cell r="G14" t="str">
            <v>9999</v>
          </cell>
          <cell r="H14">
            <v>69.84</v>
          </cell>
          <cell r="I14">
            <v>12</v>
          </cell>
          <cell r="J14">
            <v>5.82</v>
          </cell>
        </row>
        <row r="15">
          <cell r="A15">
            <v>777591</v>
          </cell>
          <cell r="B15" t="str">
            <v>2007</v>
          </cell>
          <cell r="C15" t="str">
            <v>01</v>
          </cell>
          <cell r="D15" t="str">
            <v>777</v>
          </cell>
          <cell r="E15" t="str">
            <v>591</v>
          </cell>
          <cell r="F15" t="str">
            <v>1</v>
          </cell>
          <cell r="G15" t="str">
            <v>9999</v>
          </cell>
          <cell r="H15">
            <v>14.7</v>
          </cell>
          <cell r="I15">
            <v>3</v>
          </cell>
          <cell r="J15">
            <v>4.8999999999999995</v>
          </cell>
        </row>
        <row r="16">
          <cell r="A16">
            <v>810591</v>
          </cell>
          <cell r="B16" t="str">
            <v>2007</v>
          </cell>
          <cell r="C16" t="str">
            <v>01</v>
          </cell>
          <cell r="D16" t="str">
            <v>810</v>
          </cell>
          <cell r="E16" t="str">
            <v>591</v>
          </cell>
          <cell r="G16" t="str">
            <v>9999</v>
          </cell>
          <cell r="H16">
            <v>64.37</v>
          </cell>
          <cell r="I16">
            <v>13</v>
          </cell>
          <cell r="J16">
            <v>4.9515384615384619</v>
          </cell>
        </row>
        <row r="17">
          <cell r="A17">
            <v>820591</v>
          </cell>
          <cell r="B17" t="str">
            <v>2007</v>
          </cell>
          <cell r="C17" t="str">
            <v>01</v>
          </cell>
          <cell r="D17" t="str">
            <v>820</v>
          </cell>
          <cell r="E17" t="str">
            <v>591</v>
          </cell>
          <cell r="G17" t="str">
            <v>9999</v>
          </cell>
          <cell r="H17">
            <v>4.5199999999999996</v>
          </cell>
          <cell r="I17">
            <v>1</v>
          </cell>
          <cell r="J17">
            <v>4.5199999999999996</v>
          </cell>
        </row>
        <row r="18">
          <cell r="A18">
            <v>595592</v>
          </cell>
          <cell r="B18" t="str">
            <v>2007</v>
          </cell>
          <cell r="C18" t="str">
            <v>01</v>
          </cell>
          <cell r="D18" t="str">
            <v>595</v>
          </cell>
          <cell r="E18" t="str">
            <v>592</v>
          </cell>
          <cell r="G18" t="str">
            <v>9999</v>
          </cell>
          <cell r="H18">
            <v>7.47</v>
          </cell>
          <cell r="I18">
            <v>3</v>
          </cell>
          <cell r="J18">
            <v>2.4899999999999998</v>
          </cell>
        </row>
        <row r="19">
          <cell r="A19">
            <v>620592</v>
          </cell>
          <cell r="B19" t="str">
            <v>2007</v>
          </cell>
          <cell r="C19" t="str">
            <v>01</v>
          </cell>
          <cell r="D19" t="str">
            <v>620</v>
          </cell>
          <cell r="E19" t="str">
            <v>592</v>
          </cell>
          <cell r="G19" t="str">
            <v>9999</v>
          </cell>
          <cell r="H19">
            <v>10.87</v>
          </cell>
          <cell r="I19">
            <v>2</v>
          </cell>
          <cell r="J19">
            <v>5.4349999999999996</v>
          </cell>
        </row>
        <row r="20">
          <cell r="A20">
            <v>630592</v>
          </cell>
          <cell r="B20" t="str">
            <v>2007</v>
          </cell>
          <cell r="C20" t="str">
            <v>01</v>
          </cell>
          <cell r="D20" t="str">
            <v>630</v>
          </cell>
          <cell r="E20" t="str">
            <v>592</v>
          </cell>
          <cell r="G20" t="str">
            <v>9999</v>
          </cell>
          <cell r="H20">
            <v>71.56</v>
          </cell>
          <cell r="I20">
            <v>13</v>
          </cell>
          <cell r="J20">
            <v>5.5046153846153851</v>
          </cell>
        </row>
        <row r="21">
          <cell r="A21">
            <v>650592</v>
          </cell>
          <cell r="B21" t="str">
            <v>2007</v>
          </cell>
          <cell r="C21" t="str">
            <v>01</v>
          </cell>
          <cell r="D21" t="str">
            <v>650</v>
          </cell>
          <cell r="E21" t="str">
            <v>592</v>
          </cell>
          <cell r="G21" t="str">
            <v>9999</v>
          </cell>
          <cell r="H21">
            <v>52.14</v>
          </cell>
          <cell r="I21">
            <v>9</v>
          </cell>
          <cell r="J21">
            <v>5.793333333333333</v>
          </cell>
        </row>
        <row r="22">
          <cell r="A22">
            <v>748592</v>
          </cell>
          <cell r="B22" t="str">
            <v>2007</v>
          </cell>
          <cell r="C22" t="str">
            <v>01</v>
          </cell>
          <cell r="D22" t="str">
            <v>748</v>
          </cell>
          <cell r="E22" t="str">
            <v>592</v>
          </cell>
          <cell r="F22" t="str">
            <v>1</v>
          </cell>
          <cell r="G22" t="str">
            <v>9999</v>
          </cell>
          <cell r="H22">
            <v>40.74</v>
          </cell>
          <cell r="I22">
            <v>7</v>
          </cell>
          <cell r="J22">
            <v>5.82</v>
          </cell>
        </row>
        <row r="23">
          <cell r="A23">
            <v>777592</v>
          </cell>
          <cell r="B23" t="str">
            <v>2007</v>
          </cell>
          <cell r="C23" t="str">
            <v>01</v>
          </cell>
          <cell r="D23" t="str">
            <v>777</v>
          </cell>
          <cell r="E23" t="str">
            <v>592</v>
          </cell>
          <cell r="F23" t="str">
            <v>1</v>
          </cell>
          <cell r="G23" t="str">
            <v>9999</v>
          </cell>
          <cell r="H23">
            <v>14.7</v>
          </cell>
          <cell r="I23">
            <v>3</v>
          </cell>
          <cell r="J23">
            <v>4.8999999999999995</v>
          </cell>
        </row>
        <row r="24">
          <cell r="A24">
            <v>810592</v>
          </cell>
          <cell r="B24" t="str">
            <v>2007</v>
          </cell>
          <cell r="C24" t="str">
            <v>01</v>
          </cell>
          <cell r="D24" t="str">
            <v>810</v>
          </cell>
          <cell r="E24" t="str">
            <v>592</v>
          </cell>
          <cell r="G24" t="str">
            <v>9999</v>
          </cell>
          <cell r="H24">
            <v>582.97</v>
          </cell>
          <cell r="I24">
            <v>123</v>
          </cell>
          <cell r="J24">
            <v>4.7395934959349599</v>
          </cell>
        </row>
        <row r="25">
          <cell r="A25">
            <v>820592</v>
          </cell>
          <cell r="B25" t="str">
            <v>2007</v>
          </cell>
          <cell r="C25" t="str">
            <v>01</v>
          </cell>
          <cell r="D25" t="str">
            <v>820</v>
          </cell>
          <cell r="E25" t="str">
            <v>592</v>
          </cell>
          <cell r="G25" t="str">
            <v>9999</v>
          </cell>
          <cell r="H25">
            <v>19.05</v>
          </cell>
          <cell r="I25">
            <v>4</v>
          </cell>
          <cell r="J25">
            <v>4.7625000000000002</v>
          </cell>
        </row>
        <row r="26">
          <cell r="A26">
            <v>610593</v>
          </cell>
          <cell r="B26" t="str">
            <v>2007</v>
          </cell>
          <cell r="C26" t="str">
            <v>01</v>
          </cell>
          <cell r="D26" t="str">
            <v>610</v>
          </cell>
          <cell r="E26" t="str">
            <v>593</v>
          </cell>
          <cell r="G26" t="str">
            <v>9999</v>
          </cell>
          <cell r="H26">
            <v>57.17</v>
          </cell>
          <cell r="I26">
            <v>10</v>
          </cell>
          <cell r="J26">
            <v>5.7170000000000005</v>
          </cell>
        </row>
        <row r="27">
          <cell r="A27">
            <v>620593</v>
          </cell>
          <cell r="B27" t="str">
            <v>2007</v>
          </cell>
          <cell r="C27" t="str">
            <v>01</v>
          </cell>
          <cell r="D27" t="str">
            <v>620</v>
          </cell>
          <cell r="E27" t="str">
            <v>593</v>
          </cell>
          <cell r="G27" t="str">
            <v>9999</v>
          </cell>
          <cell r="H27">
            <v>10.55</v>
          </cell>
          <cell r="I27">
            <v>2</v>
          </cell>
          <cell r="J27">
            <v>5.2750000000000004</v>
          </cell>
        </row>
        <row r="28">
          <cell r="A28">
            <v>706593</v>
          </cell>
          <cell r="B28" t="str">
            <v>2007</v>
          </cell>
          <cell r="C28" t="str">
            <v>01</v>
          </cell>
          <cell r="D28" t="str">
            <v>706</v>
          </cell>
          <cell r="E28" t="str">
            <v>593</v>
          </cell>
          <cell r="F28" t="str">
            <v>1</v>
          </cell>
          <cell r="G28" t="str">
            <v>9999</v>
          </cell>
          <cell r="H28">
            <v>21.81</v>
          </cell>
          <cell r="I28">
            <v>4</v>
          </cell>
          <cell r="J28">
            <v>5.4524999999999997</v>
          </cell>
        </row>
        <row r="29">
          <cell r="A29">
            <v>591594</v>
          </cell>
          <cell r="B29" t="str">
            <v>2007</v>
          </cell>
          <cell r="C29" t="str">
            <v>01</v>
          </cell>
          <cell r="D29" t="str">
            <v>591</v>
          </cell>
          <cell r="E29" t="str">
            <v>594</v>
          </cell>
          <cell r="G29" t="str">
            <v>9999</v>
          </cell>
          <cell r="H29">
            <v>6.65</v>
          </cell>
          <cell r="I29">
            <v>2</v>
          </cell>
          <cell r="J29">
            <v>3.3250000000000002</v>
          </cell>
        </row>
        <row r="30">
          <cell r="A30">
            <v>610594</v>
          </cell>
          <cell r="B30" t="str">
            <v>2007</v>
          </cell>
          <cell r="C30" t="str">
            <v>01</v>
          </cell>
          <cell r="D30" t="str">
            <v>610</v>
          </cell>
          <cell r="E30" t="str">
            <v>594</v>
          </cell>
          <cell r="G30" t="str">
            <v>9999</v>
          </cell>
          <cell r="H30">
            <v>45.22</v>
          </cell>
          <cell r="I30">
            <v>8</v>
          </cell>
          <cell r="J30">
            <v>5.6524999999999999</v>
          </cell>
        </row>
        <row r="31">
          <cell r="A31">
            <v>706594</v>
          </cell>
          <cell r="B31" t="str">
            <v>2007</v>
          </cell>
          <cell r="C31" t="str">
            <v>01</v>
          </cell>
          <cell r="D31" t="str">
            <v>706</v>
          </cell>
          <cell r="E31" t="str">
            <v>594</v>
          </cell>
          <cell r="F31" t="str">
            <v>1</v>
          </cell>
          <cell r="G31" t="str">
            <v>9999</v>
          </cell>
          <cell r="H31">
            <v>27.09</v>
          </cell>
          <cell r="I31">
            <v>5</v>
          </cell>
          <cell r="J31">
            <v>5.4180000000000001</v>
          </cell>
        </row>
        <row r="32">
          <cell r="A32">
            <v>591595</v>
          </cell>
          <cell r="B32" t="str">
            <v>2007</v>
          </cell>
          <cell r="C32" t="str">
            <v>01</v>
          </cell>
          <cell r="D32" t="str">
            <v>591</v>
          </cell>
          <cell r="E32" t="str">
            <v>595</v>
          </cell>
          <cell r="G32" t="str">
            <v>9999</v>
          </cell>
          <cell r="H32">
            <v>3.48</v>
          </cell>
          <cell r="I32">
            <v>1</v>
          </cell>
          <cell r="J32">
            <v>3.48</v>
          </cell>
        </row>
        <row r="33">
          <cell r="A33">
            <v>592595</v>
          </cell>
          <cell r="B33" t="str">
            <v>2007</v>
          </cell>
          <cell r="C33" t="str">
            <v>01</v>
          </cell>
          <cell r="D33" t="str">
            <v>592</v>
          </cell>
          <cell r="E33" t="str">
            <v>595</v>
          </cell>
          <cell r="G33" t="str">
            <v>9999</v>
          </cell>
          <cell r="H33">
            <v>83.41</v>
          </cell>
          <cell r="I33">
            <v>16</v>
          </cell>
          <cell r="J33">
            <v>5.2131249999999998</v>
          </cell>
        </row>
        <row r="34">
          <cell r="A34">
            <v>610595</v>
          </cell>
          <cell r="B34" t="str">
            <v>2007</v>
          </cell>
          <cell r="C34" t="str">
            <v>01</v>
          </cell>
          <cell r="D34" t="str">
            <v>610</v>
          </cell>
          <cell r="E34" t="str">
            <v>595</v>
          </cell>
          <cell r="G34" t="str">
            <v>9999</v>
          </cell>
          <cell r="H34">
            <v>234.09</v>
          </cell>
          <cell r="I34">
            <v>41</v>
          </cell>
          <cell r="J34">
            <v>5.7095121951219516</v>
          </cell>
        </row>
        <row r="35">
          <cell r="A35">
            <v>620595</v>
          </cell>
          <cell r="B35" t="str">
            <v>2007</v>
          </cell>
          <cell r="C35" t="str">
            <v>01</v>
          </cell>
          <cell r="D35" t="str">
            <v>620</v>
          </cell>
          <cell r="E35" t="str">
            <v>595</v>
          </cell>
          <cell r="G35" t="str">
            <v>9999</v>
          </cell>
          <cell r="H35">
            <v>59.58</v>
          </cell>
          <cell r="I35">
            <v>11</v>
          </cell>
          <cell r="J35">
            <v>5.416363636363636</v>
          </cell>
        </row>
        <row r="36">
          <cell r="A36">
            <v>630595</v>
          </cell>
          <cell r="B36" t="str">
            <v>2007</v>
          </cell>
          <cell r="C36" t="str">
            <v>01</v>
          </cell>
          <cell r="D36" t="str">
            <v>630</v>
          </cell>
          <cell r="E36" t="str">
            <v>595</v>
          </cell>
          <cell r="G36" t="str">
            <v>9999</v>
          </cell>
          <cell r="H36">
            <v>392.69</v>
          </cell>
          <cell r="I36">
            <v>69</v>
          </cell>
          <cell r="J36">
            <v>5.6911594202898552</v>
          </cell>
        </row>
        <row r="37">
          <cell r="A37">
            <v>650595</v>
          </cell>
          <cell r="B37" t="str">
            <v>2007</v>
          </cell>
          <cell r="C37" t="str">
            <v>01</v>
          </cell>
          <cell r="D37" t="str">
            <v>650</v>
          </cell>
          <cell r="E37" t="str">
            <v>595</v>
          </cell>
          <cell r="G37" t="str">
            <v>9999</v>
          </cell>
          <cell r="H37">
            <v>366.55</v>
          </cell>
          <cell r="I37">
            <v>64</v>
          </cell>
          <cell r="J37">
            <v>5.7273437500000002</v>
          </cell>
        </row>
        <row r="38">
          <cell r="A38">
            <v>711595</v>
          </cell>
          <cell r="B38" t="str">
            <v>2007</v>
          </cell>
          <cell r="C38" t="str">
            <v>01</v>
          </cell>
          <cell r="D38" t="str">
            <v>711</v>
          </cell>
          <cell r="E38" t="str">
            <v>595</v>
          </cell>
          <cell r="F38" t="str">
            <v>1</v>
          </cell>
          <cell r="G38" t="str">
            <v>9999</v>
          </cell>
          <cell r="H38">
            <v>5.49</v>
          </cell>
          <cell r="I38">
            <v>1</v>
          </cell>
          <cell r="J38">
            <v>5.49</v>
          </cell>
        </row>
        <row r="39">
          <cell r="A39">
            <v>716595</v>
          </cell>
          <cell r="B39" t="str">
            <v>2007</v>
          </cell>
          <cell r="C39" t="str">
            <v>01</v>
          </cell>
          <cell r="D39" t="str">
            <v>716</v>
          </cell>
          <cell r="E39" t="str">
            <v>595</v>
          </cell>
          <cell r="F39" t="str">
            <v>1</v>
          </cell>
          <cell r="G39" t="str">
            <v>9999</v>
          </cell>
          <cell r="H39">
            <v>49.03</v>
          </cell>
          <cell r="I39">
            <v>20</v>
          </cell>
          <cell r="J39">
            <v>2.4515000000000002</v>
          </cell>
        </row>
        <row r="40">
          <cell r="A40">
            <v>748595</v>
          </cell>
          <cell r="B40" t="str">
            <v>2007</v>
          </cell>
          <cell r="C40" t="str">
            <v>01</v>
          </cell>
          <cell r="D40" t="str">
            <v>748</v>
          </cell>
          <cell r="E40" t="str">
            <v>595</v>
          </cell>
          <cell r="F40" t="str">
            <v>1</v>
          </cell>
          <cell r="G40" t="str">
            <v>9999</v>
          </cell>
          <cell r="H40">
            <v>40.74</v>
          </cell>
          <cell r="I40">
            <v>7</v>
          </cell>
          <cell r="J40">
            <v>5.82</v>
          </cell>
        </row>
        <row r="41">
          <cell r="A41">
            <v>777595</v>
          </cell>
          <cell r="B41" t="str">
            <v>2007</v>
          </cell>
          <cell r="C41" t="str">
            <v>01</v>
          </cell>
          <cell r="D41" t="str">
            <v>777</v>
          </cell>
          <cell r="E41" t="str">
            <v>595</v>
          </cell>
          <cell r="F41" t="str">
            <v>1</v>
          </cell>
          <cell r="G41" t="str">
            <v>9999</v>
          </cell>
          <cell r="H41">
            <v>14.7</v>
          </cell>
          <cell r="I41">
            <v>3</v>
          </cell>
          <cell r="J41">
            <v>4.8999999999999995</v>
          </cell>
        </row>
        <row r="42">
          <cell r="A42">
            <v>810595</v>
          </cell>
          <cell r="B42" t="str">
            <v>2007</v>
          </cell>
          <cell r="C42" t="str">
            <v>01</v>
          </cell>
          <cell r="D42" t="str">
            <v>810</v>
          </cell>
          <cell r="E42" t="str">
            <v>595</v>
          </cell>
          <cell r="G42" t="str">
            <v>9999</v>
          </cell>
          <cell r="H42">
            <v>258.81</v>
          </cell>
          <cell r="I42">
            <v>52</v>
          </cell>
          <cell r="J42">
            <v>4.9771153846153844</v>
          </cell>
        </row>
        <row r="43">
          <cell r="A43">
            <v>820595</v>
          </cell>
          <cell r="B43" t="str">
            <v>2007</v>
          </cell>
          <cell r="C43" t="str">
            <v>01</v>
          </cell>
          <cell r="D43" t="str">
            <v>820</v>
          </cell>
          <cell r="E43" t="str">
            <v>595</v>
          </cell>
          <cell r="G43" t="str">
            <v>9999</v>
          </cell>
          <cell r="H43">
            <v>9.58</v>
          </cell>
          <cell r="I43">
            <v>2</v>
          </cell>
          <cell r="J43">
            <v>4.79</v>
          </cell>
        </row>
        <row r="44">
          <cell r="A44">
            <v>592596</v>
          </cell>
          <cell r="B44" t="str">
            <v>2007</v>
          </cell>
          <cell r="C44" t="str">
            <v>01</v>
          </cell>
          <cell r="D44" t="str">
            <v>592</v>
          </cell>
          <cell r="E44" t="str">
            <v>596</v>
          </cell>
          <cell r="G44" t="str">
            <v>9999</v>
          </cell>
          <cell r="H44">
            <v>7.01</v>
          </cell>
          <cell r="I44">
            <v>2</v>
          </cell>
          <cell r="J44">
            <v>3.5049999999999999</v>
          </cell>
        </row>
        <row r="45">
          <cell r="A45">
            <v>610596</v>
          </cell>
          <cell r="B45" t="str">
            <v>2007</v>
          </cell>
          <cell r="C45" t="str">
            <v>01</v>
          </cell>
          <cell r="D45" t="str">
            <v>610</v>
          </cell>
          <cell r="E45" t="str">
            <v>596</v>
          </cell>
          <cell r="G45" t="str">
            <v>9999</v>
          </cell>
          <cell r="H45">
            <v>142.24</v>
          </cell>
          <cell r="I45">
            <v>25</v>
          </cell>
          <cell r="J45">
            <v>5.6896000000000004</v>
          </cell>
        </row>
        <row r="46">
          <cell r="A46">
            <v>706596</v>
          </cell>
          <cell r="B46" t="str">
            <v>2007</v>
          </cell>
          <cell r="C46" t="str">
            <v>01</v>
          </cell>
          <cell r="D46" t="str">
            <v>706</v>
          </cell>
          <cell r="E46" t="str">
            <v>596</v>
          </cell>
          <cell r="F46" t="str">
            <v>1</v>
          </cell>
          <cell r="G46" t="str">
            <v>9999</v>
          </cell>
          <cell r="H46">
            <v>21.68</v>
          </cell>
          <cell r="I46">
            <v>4</v>
          </cell>
          <cell r="J46">
            <v>5.42</v>
          </cell>
        </row>
        <row r="47">
          <cell r="A47">
            <v>591885</v>
          </cell>
          <cell r="B47" t="str">
            <v>2007</v>
          </cell>
          <cell r="C47" t="str">
            <v>01</v>
          </cell>
          <cell r="D47" t="str">
            <v>591</v>
          </cell>
          <cell r="E47" t="str">
            <v>885</v>
          </cell>
          <cell r="G47" t="str">
            <v>9999</v>
          </cell>
          <cell r="H47">
            <v>3.38</v>
          </cell>
          <cell r="I47">
            <v>1</v>
          </cell>
          <cell r="J47">
            <v>3.38</v>
          </cell>
        </row>
        <row r="48">
          <cell r="A48">
            <v>594885</v>
          </cell>
          <cell r="B48" t="str">
            <v>2007</v>
          </cell>
          <cell r="C48" t="str">
            <v>01</v>
          </cell>
          <cell r="D48" t="str">
            <v>594</v>
          </cell>
          <cell r="E48" t="str">
            <v>885</v>
          </cell>
          <cell r="G48" t="str">
            <v>9999</v>
          </cell>
          <cell r="H48">
            <v>4.26</v>
          </cell>
          <cell r="I48">
            <v>1</v>
          </cell>
          <cell r="J48">
            <v>4.26</v>
          </cell>
        </row>
        <row r="49">
          <cell r="A49">
            <v>610885</v>
          </cell>
          <cell r="B49" t="str">
            <v>2007</v>
          </cell>
          <cell r="C49" t="str">
            <v>01</v>
          </cell>
          <cell r="D49" t="str">
            <v>610</v>
          </cell>
          <cell r="E49" t="str">
            <v>885</v>
          </cell>
          <cell r="G49" t="str">
            <v>9999</v>
          </cell>
          <cell r="H49">
            <v>16.68</v>
          </cell>
          <cell r="I49">
            <v>3</v>
          </cell>
          <cell r="J49">
            <v>5.56</v>
          </cell>
        </row>
        <row r="50">
          <cell r="A50">
            <v>620885</v>
          </cell>
          <cell r="B50" t="str">
            <v>2007</v>
          </cell>
          <cell r="C50" t="str">
            <v>01</v>
          </cell>
          <cell r="D50" t="str">
            <v>620</v>
          </cell>
          <cell r="E50" t="str">
            <v>885</v>
          </cell>
          <cell r="G50" t="str">
            <v>9999</v>
          </cell>
          <cell r="H50">
            <v>96</v>
          </cell>
          <cell r="I50">
            <v>19</v>
          </cell>
          <cell r="J50">
            <v>5.0526315789473681</v>
          </cell>
        </row>
        <row r="51">
          <cell r="A51">
            <v>630885</v>
          </cell>
          <cell r="B51" t="str">
            <v>2007</v>
          </cell>
          <cell r="C51" t="str">
            <v>01</v>
          </cell>
          <cell r="D51" t="str">
            <v>630</v>
          </cell>
          <cell r="E51" t="str">
            <v>885</v>
          </cell>
          <cell r="G51" t="str">
            <v>9999</v>
          </cell>
          <cell r="H51">
            <v>194.24</v>
          </cell>
          <cell r="I51">
            <v>40</v>
          </cell>
          <cell r="J51">
            <v>4.8559999999999999</v>
          </cell>
        </row>
        <row r="52">
          <cell r="A52">
            <v>650885</v>
          </cell>
          <cell r="B52" t="str">
            <v>2007</v>
          </cell>
          <cell r="C52" t="str">
            <v>01</v>
          </cell>
          <cell r="D52" t="str">
            <v>650</v>
          </cell>
          <cell r="E52" t="str">
            <v>885</v>
          </cell>
          <cell r="G52" t="str">
            <v>9999</v>
          </cell>
          <cell r="H52">
            <v>158.88999999999999</v>
          </cell>
          <cell r="I52">
            <v>28</v>
          </cell>
          <cell r="J52">
            <v>5.6746428571428567</v>
          </cell>
        </row>
        <row r="53">
          <cell r="A53">
            <v>748885</v>
          </cell>
          <cell r="B53" t="str">
            <v>2007</v>
          </cell>
          <cell r="C53" t="str">
            <v>01</v>
          </cell>
          <cell r="D53" t="str">
            <v>748</v>
          </cell>
          <cell r="E53" t="str">
            <v>885</v>
          </cell>
          <cell r="F53" t="str">
            <v>1</v>
          </cell>
          <cell r="G53" t="str">
            <v>9999</v>
          </cell>
          <cell r="H53">
            <v>29.1</v>
          </cell>
          <cell r="I53">
            <v>5</v>
          </cell>
          <cell r="J53">
            <v>5.82</v>
          </cell>
        </row>
        <row r="54">
          <cell r="A54">
            <v>777885</v>
          </cell>
          <cell r="B54" t="str">
            <v>2007</v>
          </cell>
          <cell r="C54" t="str">
            <v>01</v>
          </cell>
          <cell r="D54" t="str">
            <v>777</v>
          </cell>
          <cell r="E54" t="str">
            <v>885</v>
          </cell>
          <cell r="F54" t="str">
            <v>1</v>
          </cell>
          <cell r="G54" t="str">
            <v>9999</v>
          </cell>
          <cell r="H54">
            <v>14.7</v>
          </cell>
          <cell r="I54">
            <v>3</v>
          </cell>
          <cell r="J54">
            <v>4.8999999999999995</v>
          </cell>
        </row>
        <row r="55">
          <cell r="A55">
            <v>810885</v>
          </cell>
          <cell r="B55" t="str">
            <v>2007</v>
          </cell>
          <cell r="C55" t="str">
            <v>01</v>
          </cell>
          <cell r="D55" t="str">
            <v>810</v>
          </cell>
          <cell r="E55" t="str">
            <v>885</v>
          </cell>
          <cell r="G55" t="str">
            <v>9999</v>
          </cell>
          <cell r="H55">
            <v>204</v>
          </cell>
          <cell r="I55">
            <v>38</v>
          </cell>
          <cell r="J55">
            <v>5.3684210526315788</v>
          </cell>
        </row>
        <row r="56">
          <cell r="A56">
            <v>820885</v>
          </cell>
          <cell r="B56" t="str">
            <v>2007</v>
          </cell>
          <cell r="C56" t="str">
            <v>01</v>
          </cell>
          <cell r="D56" t="str">
            <v>820</v>
          </cell>
          <cell r="E56" t="str">
            <v>885</v>
          </cell>
          <cell r="G56" t="str">
            <v>9999</v>
          </cell>
          <cell r="H56">
            <v>89.04</v>
          </cell>
          <cell r="I56">
            <v>19</v>
          </cell>
          <cell r="J56">
            <v>4.6863157894736842</v>
          </cell>
        </row>
      </sheetData>
      <sheetData sheetId="14" refreshError="1"/>
      <sheetData sheetId="15" refreshError="1">
        <row r="1">
          <cell r="A1">
            <v>582591</v>
          </cell>
          <cell r="B1">
            <v>32580</v>
          </cell>
        </row>
        <row r="2">
          <cell r="A2">
            <v>582592</v>
          </cell>
          <cell r="B2">
            <v>35700</v>
          </cell>
        </row>
        <row r="3">
          <cell r="A3">
            <v>582885</v>
          </cell>
          <cell r="B3">
            <v>45700</v>
          </cell>
        </row>
        <row r="4">
          <cell r="A4">
            <v>582885</v>
          </cell>
          <cell r="B4">
            <v>35230</v>
          </cell>
        </row>
        <row r="5">
          <cell r="A5">
            <v>583582</v>
          </cell>
          <cell r="B5">
            <v>26190</v>
          </cell>
        </row>
        <row r="6">
          <cell r="A6">
            <v>583592</v>
          </cell>
          <cell r="B6">
            <v>33280</v>
          </cell>
        </row>
        <row r="7">
          <cell r="A7">
            <v>591582</v>
          </cell>
          <cell r="B7">
            <v>35080</v>
          </cell>
        </row>
        <row r="8">
          <cell r="A8">
            <v>591592</v>
          </cell>
          <cell r="B8">
            <v>24300</v>
          </cell>
        </row>
        <row r="9">
          <cell r="A9">
            <v>591592</v>
          </cell>
          <cell r="B9">
            <v>24300</v>
          </cell>
        </row>
        <row r="10">
          <cell r="A10">
            <v>591592</v>
          </cell>
          <cell r="B10">
            <v>22600</v>
          </cell>
        </row>
        <row r="11">
          <cell r="A11">
            <v>591593</v>
          </cell>
          <cell r="B11">
            <v>26590</v>
          </cell>
        </row>
        <row r="12">
          <cell r="A12">
            <v>591594</v>
          </cell>
          <cell r="B12">
            <v>28500</v>
          </cell>
        </row>
        <row r="13">
          <cell r="A13">
            <v>591595</v>
          </cell>
          <cell r="B13">
            <v>42288</v>
          </cell>
        </row>
        <row r="14">
          <cell r="A14">
            <v>591595</v>
          </cell>
          <cell r="B14">
            <v>41200</v>
          </cell>
        </row>
        <row r="15">
          <cell r="A15">
            <v>591595</v>
          </cell>
          <cell r="B15">
            <v>35058</v>
          </cell>
        </row>
        <row r="16">
          <cell r="A16">
            <v>591596</v>
          </cell>
          <cell r="B16">
            <v>33530</v>
          </cell>
        </row>
        <row r="17">
          <cell r="A17">
            <v>591596</v>
          </cell>
          <cell r="B17">
            <v>30300</v>
          </cell>
        </row>
        <row r="18">
          <cell r="A18">
            <v>591596</v>
          </cell>
          <cell r="B18">
            <v>26800</v>
          </cell>
        </row>
        <row r="19">
          <cell r="A19">
            <v>591885</v>
          </cell>
          <cell r="B19">
            <v>51630</v>
          </cell>
        </row>
        <row r="20">
          <cell r="A20">
            <v>592582</v>
          </cell>
          <cell r="B20">
            <v>37060</v>
          </cell>
        </row>
        <row r="21">
          <cell r="A21">
            <v>592591</v>
          </cell>
          <cell r="B21">
            <v>21800</v>
          </cell>
        </row>
        <row r="22">
          <cell r="A22">
            <v>592591</v>
          </cell>
          <cell r="B22">
            <v>21800</v>
          </cell>
        </row>
        <row r="23">
          <cell r="A23">
            <v>592593</v>
          </cell>
          <cell r="B23">
            <v>31050</v>
          </cell>
        </row>
        <row r="24">
          <cell r="A24">
            <v>592593</v>
          </cell>
          <cell r="B24">
            <v>26300</v>
          </cell>
        </row>
        <row r="25">
          <cell r="A25">
            <v>592594</v>
          </cell>
          <cell r="B25">
            <v>35600</v>
          </cell>
        </row>
        <row r="26">
          <cell r="A26">
            <v>592594</v>
          </cell>
          <cell r="B26">
            <v>35600</v>
          </cell>
        </row>
        <row r="27">
          <cell r="A27">
            <v>592595</v>
          </cell>
          <cell r="B27">
            <v>39308</v>
          </cell>
        </row>
        <row r="28">
          <cell r="A28">
            <v>592595</v>
          </cell>
          <cell r="B28">
            <v>39308</v>
          </cell>
        </row>
        <row r="29">
          <cell r="A29">
            <v>592595</v>
          </cell>
          <cell r="B29">
            <v>37308</v>
          </cell>
        </row>
        <row r="30">
          <cell r="A30">
            <v>592595</v>
          </cell>
          <cell r="B30">
            <v>30958</v>
          </cell>
        </row>
        <row r="31">
          <cell r="A31">
            <v>592596</v>
          </cell>
          <cell r="B31">
            <v>36200</v>
          </cell>
        </row>
        <row r="32">
          <cell r="A32">
            <v>592596</v>
          </cell>
          <cell r="B32">
            <v>36200</v>
          </cell>
        </row>
        <row r="33">
          <cell r="A33">
            <v>592885</v>
          </cell>
          <cell r="B33">
            <v>52550</v>
          </cell>
        </row>
        <row r="34">
          <cell r="A34">
            <v>593582</v>
          </cell>
          <cell r="B34">
            <v>27500</v>
          </cell>
        </row>
        <row r="35">
          <cell r="A35">
            <v>593591</v>
          </cell>
          <cell r="B35">
            <v>25450</v>
          </cell>
        </row>
        <row r="36">
          <cell r="A36">
            <v>593592</v>
          </cell>
          <cell r="B36">
            <v>30650</v>
          </cell>
        </row>
        <row r="37">
          <cell r="A37">
            <v>593595</v>
          </cell>
          <cell r="B37">
            <v>51858</v>
          </cell>
        </row>
        <row r="38">
          <cell r="A38">
            <v>593885</v>
          </cell>
          <cell r="B38">
            <v>49990</v>
          </cell>
        </row>
        <row r="39">
          <cell r="A39">
            <v>594582</v>
          </cell>
          <cell r="B39">
            <v>26190</v>
          </cell>
        </row>
        <row r="40">
          <cell r="A40">
            <v>594591</v>
          </cell>
          <cell r="B40">
            <v>27500</v>
          </cell>
        </row>
        <row r="41">
          <cell r="A41">
            <v>594591</v>
          </cell>
          <cell r="B41">
            <v>26600</v>
          </cell>
        </row>
        <row r="42">
          <cell r="A42">
            <v>594592</v>
          </cell>
          <cell r="B42">
            <v>35600</v>
          </cell>
        </row>
        <row r="43">
          <cell r="A43">
            <v>594592</v>
          </cell>
          <cell r="B43">
            <v>33280</v>
          </cell>
        </row>
        <row r="44">
          <cell r="A44">
            <v>594592</v>
          </cell>
          <cell r="B44">
            <v>32700</v>
          </cell>
        </row>
        <row r="45">
          <cell r="A45">
            <v>594595</v>
          </cell>
          <cell r="B45">
            <v>52208</v>
          </cell>
        </row>
        <row r="46">
          <cell r="A46">
            <v>594885</v>
          </cell>
          <cell r="B46">
            <v>45600</v>
          </cell>
        </row>
        <row r="47">
          <cell r="A47">
            <v>595591</v>
          </cell>
          <cell r="B47">
            <v>38000</v>
          </cell>
        </row>
        <row r="48">
          <cell r="A48">
            <v>595592</v>
          </cell>
          <cell r="B48">
            <v>33750</v>
          </cell>
        </row>
        <row r="49">
          <cell r="A49">
            <v>595593</v>
          </cell>
          <cell r="B49">
            <v>52100</v>
          </cell>
        </row>
        <row r="50">
          <cell r="A50">
            <v>595594</v>
          </cell>
          <cell r="B50">
            <v>55020</v>
          </cell>
        </row>
        <row r="51">
          <cell r="A51">
            <v>595596</v>
          </cell>
          <cell r="B51">
            <v>55920</v>
          </cell>
        </row>
        <row r="52">
          <cell r="A52">
            <v>596591</v>
          </cell>
          <cell r="B52">
            <v>27700</v>
          </cell>
        </row>
        <row r="53">
          <cell r="A53">
            <v>596592</v>
          </cell>
          <cell r="B53">
            <v>34380</v>
          </cell>
        </row>
        <row r="54">
          <cell r="A54">
            <v>596592</v>
          </cell>
          <cell r="B54">
            <v>31980</v>
          </cell>
        </row>
        <row r="55">
          <cell r="A55">
            <v>610582</v>
          </cell>
          <cell r="B55">
            <v>35080</v>
          </cell>
        </row>
        <row r="56">
          <cell r="A56">
            <v>610592</v>
          </cell>
          <cell r="B56">
            <v>22600</v>
          </cell>
        </row>
        <row r="57">
          <cell r="A57">
            <v>610593</v>
          </cell>
          <cell r="B57">
            <v>26590</v>
          </cell>
        </row>
        <row r="58">
          <cell r="A58">
            <v>610594</v>
          </cell>
          <cell r="B58">
            <v>28500</v>
          </cell>
        </row>
        <row r="59">
          <cell r="A59">
            <v>610595</v>
          </cell>
          <cell r="B59">
            <v>42288</v>
          </cell>
        </row>
        <row r="60">
          <cell r="A60">
            <v>610595</v>
          </cell>
          <cell r="B60">
            <v>41200</v>
          </cell>
        </row>
        <row r="61">
          <cell r="A61">
            <v>610595</v>
          </cell>
          <cell r="B61">
            <v>35058</v>
          </cell>
        </row>
        <row r="62">
          <cell r="A62">
            <v>610596</v>
          </cell>
          <cell r="B62">
            <v>33530</v>
          </cell>
        </row>
        <row r="63">
          <cell r="A63">
            <v>610596</v>
          </cell>
          <cell r="B63">
            <v>30300</v>
          </cell>
        </row>
        <row r="64">
          <cell r="A64">
            <v>610596</v>
          </cell>
          <cell r="B64">
            <v>26800</v>
          </cell>
        </row>
        <row r="65">
          <cell r="A65">
            <v>610885</v>
          </cell>
          <cell r="B65">
            <v>51630</v>
          </cell>
        </row>
        <row r="66">
          <cell r="A66">
            <v>620582</v>
          </cell>
          <cell r="B66">
            <v>31570</v>
          </cell>
        </row>
        <row r="67">
          <cell r="A67">
            <v>620582</v>
          </cell>
          <cell r="B67">
            <v>25690</v>
          </cell>
        </row>
        <row r="68">
          <cell r="A68">
            <v>620592</v>
          </cell>
          <cell r="B68">
            <v>24440</v>
          </cell>
        </row>
        <row r="69">
          <cell r="A69">
            <v>620592</v>
          </cell>
          <cell r="B69">
            <v>22240</v>
          </cell>
        </row>
        <row r="70">
          <cell r="A70">
            <v>620592</v>
          </cell>
          <cell r="B70">
            <v>22040</v>
          </cell>
        </row>
        <row r="71">
          <cell r="A71">
            <v>620593</v>
          </cell>
          <cell r="B71">
            <v>23590</v>
          </cell>
        </row>
        <row r="72">
          <cell r="A72">
            <v>620593</v>
          </cell>
          <cell r="B72">
            <v>20890</v>
          </cell>
        </row>
        <row r="73">
          <cell r="A73">
            <v>620594</v>
          </cell>
          <cell r="B73">
            <v>26330</v>
          </cell>
        </row>
        <row r="74">
          <cell r="A74">
            <v>620595</v>
          </cell>
          <cell r="B74">
            <v>41138</v>
          </cell>
        </row>
        <row r="75">
          <cell r="A75">
            <v>620595</v>
          </cell>
          <cell r="B75">
            <v>33548</v>
          </cell>
        </row>
        <row r="76">
          <cell r="A76">
            <v>620596</v>
          </cell>
          <cell r="B76">
            <v>31590</v>
          </cell>
        </row>
        <row r="77">
          <cell r="A77">
            <v>620596</v>
          </cell>
          <cell r="B77">
            <v>27390</v>
          </cell>
        </row>
        <row r="78">
          <cell r="A78">
            <v>620885</v>
          </cell>
          <cell r="B78">
            <v>52920</v>
          </cell>
        </row>
        <row r="79">
          <cell r="A79">
            <v>630582</v>
          </cell>
          <cell r="B79">
            <v>30950</v>
          </cell>
        </row>
        <row r="80">
          <cell r="A80">
            <v>630582</v>
          </cell>
          <cell r="B80">
            <v>26100</v>
          </cell>
        </row>
        <row r="81">
          <cell r="A81">
            <v>630592</v>
          </cell>
          <cell r="B81">
            <v>26100</v>
          </cell>
        </row>
        <row r="82">
          <cell r="A82">
            <v>630592</v>
          </cell>
          <cell r="B82">
            <v>25850</v>
          </cell>
        </row>
        <row r="83">
          <cell r="A83">
            <v>630592</v>
          </cell>
          <cell r="B83">
            <v>25850</v>
          </cell>
        </row>
        <row r="84">
          <cell r="A84">
            <v>630593</v>
          </cell>
          <cell r="B84">
            <v>27150</v>
          </cell>
        </row>
        <row r="85">
          <cell r="A85">
            <v>630595</v>
          </cell>
          <cell r="B85">
            <v>47628</v>
          </cell>
        </row>
        <row r="86">
          <cell r="A86">
            <v>630595</v>
          </cell>
          <cell r="B86">
            <v>38958</v>
          </cell>
        </row>
        <row r="87">
          <cell r="A87">
            <v>630596</v>
          </cell>
          <cell r="B87">
            <v>29450</v>
          </cell>
        </row>
        <row r="88">
          <cell r="A88">
            <v>630885</v>
          </cell>
          <cell r="B88">
            <v>47600</v>
          </cell>
        </row>
        <row r="89">
          <cell r="A89">
            <v>650582</v>
          </cell>
          <cell r="B89">
            <v>30600</v>
          </cell>
        </row>
        <row r="90">
          <cell r="A90">
            <v>650582</v>
          </cell>
          <cell r="B90">
            <v>25600</v>
          </cell>
        </row>
        <row r="91">
          <cell r="A91">
            <v>650592</v>
          </cell>
          <cell r="B91">
            <v>26980</v>
          </cell>
        </row>
        <row r="92">
          <cell r="A92">
            <v>650592</v>
          </cell>
          <cell r="B92">
            <v>24580</v>
          </cell>
        </row>
        <row r="93">
          <cell r="A93">
            <v>650593</v>
          </cell>
          <cell r="B93">
            <v>23900</v>
          </cell>
        </row>
        <row r="94">
          <cell r="A94">
            <v>650595</v>
          </cell>
          <cell r="B94">
            <v>43948</v>
          </cell>
        </row>
        <row r="95">
          <cell r="A95">
            <v>650595</v>
          </cell>
          <cell r="B95">
            <v>36358</v>
          </cell>
        </row>
        <row r="96">
          <cell r="A96">
            <v>650596</v>
          </cell>
          <cell r="B96">
            <v>26800</v>
          </cell>
        </row>
        <row r="97">
          <cell r="A97">
            <v>650885</v>
          </cell>
          <cell r="B97">
            <v>51830</v>
          </cell>
        </row>
        <row r="98">
          <cell r="A98">
            <v>703591</v>
          </cell>
          <cell r="B98">
            <v>36750</v>
          </cell>
        </row>
        <row r="99">
          <cell r="A99">
            <v>703593</v>
          </cell>
          <cell r="B99">
            <v>32500</v>
          </cell>
        </row>
        <row r="100">
          <cell r="A100">
            <v>703594</v>
          </cell>
          <cell r="B100">
            <v>33300</v>
          </cell>
        </row>
        <row r="101">
          <cell r="A101">
            <v>703595</v>
          </cell>
          <cell r="B101">
            <v>59748</v>
          </cell>
        </row>
        <row r="102">
          <cell r="A102">
            <v>703596</v>
          </cell>
          <cell r="B102">
            <v>32300</v>
          </cell>
        </row>
        <row r="103">
          <cell r="A103">
            <v>703885</v>
          </cell>
          <cell r="B103">
            <v>40600</v>
          </cell>
        </row>
        <row r="104">
          <cell r="A104">
            <v>706582</v>
          </cell>
          <cell r="B104">
            <v>51320</v>
          </cell>
        </row>
        <row r="105">
          <cell r="A105">
            <v>706591</v>
          </cell>
          <cell r="B105">
            <v>33770</v>
          </cell>
        </row>
        <row r="106">
          <cell r="A106">
            <v>706593</v>
          </cell>
          <cell r="B106">
            <v>44870</v>
          </cell>
        </row>
        <row r="107">
          <cell r="A107">
            <v>706594</v>
          </cell>
          <cell r="B107">
            <v>46800</v>
          </cell>
        </row>
        <row r="108">
          <cell r="A108">
            <v>706594</v>
          </cell>
          <cell r="B108">
            <v>38400</v>
          </cell>
        </row>
        <row r="109">
          <cell r="A109">
            <v>706595</v>
          </cell>
          <cell r="B109">
            <v>28808</v>
          </cell>
        </row>
        <row r="110">
          <cell r="A110">
            <v>706596</v>
          </cell>
          <cell r="B110">
            <v>48300</v>
          </cell>
        </row>
        <row r="111">
          <cell r="A111">
            <v>706885</v>
          </cell>
          <cell r="B111">
            <v>68330</v>
          </cell>
        </row>
        <row r="112">
          <cell r="A112">
            <v>709591</v>
          </cell>
          <cell r="B112">
            <v>44000</v>
          </cell>
        </row>
        <row r="113">
          <cell r="A113">
            <v>711582</v>
          </cell>
          <cell r="B113">
            <v>27000</v>
          </cell>
        </row>
        <row r="114">
          <cell r="A114">
            <v>711591</v>
          </cell>
          <cell r="B114">
            <v>27700</v>
          </cell>
        </row>
        <row r="115">
          <cell r="A115">
            <v>711595</v>
          </cell>
          <cell r="B115">
            <v>54378</v>
          </cell>
        </row>
        <row r="116">
          <cell r="A116">
            <v>711885</v>
          </cell>
          <cell r="B116">
            <v>47400</v>
          </cell>
        </row>
        <row r="117">
          <cell r="A117">
            <v>712591</v>
          </cell>
          <cell r="B117">
            <v>24650</v>
          </cell>
        </row>
        <row r="118">
          <cell r="A118">
            <v>712593</v>
          </cell>
          <cell r="B118">
            <v>35900</v>
          </cell>
        </row>
        <row r="119">
          <cell r="A119">
            <v>712594</v>
          </cell>
          <cell r="B119">
            <v>38200</v>
          </cell>
        </row>
        <row r="120">
          <cell r="A120">
            <v>712594</v>
          </cell>
          <cell r="B120">
            <v>37300</v>
          </cell>
        </row>
        <row r="121">
          <cell r="A121">
            <v>712596</v>
          </cell>
          <cell r="B121">
            <v>39200</v>
          </cell>
        </row>
        <row r="122">
          <cell r="A122">
            <v>715582</v>
          </cell>
          <cell r="B122">
            <v>30600</v>
          </cell>
        </row>
        <row r="123">
          <cell r="A123">
            <v>715593</v>
          </cell>
          <cell r="B123">
            <v>23900</v>
          </cell>
        </row>
        <row r="124">
          <cell r="A124">
            <v>715595</v>
          </cell>
          <cell r="B124">
            <v>43438</v>
          </cell>
        </row>
        <row r="125">
          <cell r="A125">
            <v>715885</v>
          </cell>
          <cell r="B125">
            <v>51830</v>
          </cell>
        </row>
        <row r="126">
          <cell r="A126">
            <v>716591</v>
          </cell>
          <cell r="B126">
            <v>28560</v>
          </cell>
        </row>
        <row r="127">
          <cell r="A127">
            <v>716595</v>
          </cell>
          <cell r="B127">
            <v>49938</v>
          </cell>
        </row>
        <row r="128">
          <cell r="A128">
            <v>716885</v>
          </cell>
          <cell r="B128">
            <v>43200</v>
          </cell>
        </row>
        <row r="129">
          <cell r="A129">
            <v>719591</v>
          </cell>
          <cell r="B129">
            <v>28900</v>
          </cell>
        </row>
        <row r="130">
          <cell r="A130">
            <v>719595</v>
          </cell>
          <cell r="B130">
            <v>55578</v>
          </cell>
        </row>
        <row r="131">
          <cell r="A131">
            <v>719885</v>
          </cell>
          <cell r="B131">
            <v>48600</v>
          </cell>
        </row>
        <row r="132">
          <cell r="A132">
            <v>721594</v>
          </cell>
          <cell r="B132">
            <v>43600</v>
          </cell>
        </row>
        <row r="133">
          <cell r="A133">
            <v>724591</v>
          </cell>
          <cell r="B133">
            <v>36750</v>
          </cell>
        </row>
        <row r="134">
          <cell r="A134">
            <v>724593</v>
          </cell>
          <cell r="B134">
            <v>32500</v>
          </cell>
        </row>
        <row r="135">
          <cell r="A135">
            <v>724594</v>
          </cell>
          <cell r="B135">
            <v>33300</v>
          </cell>
        </row>
        <row r="136">
          <cell r="A136">
            <v>724595</v>
          </cell>
          <cell r="B136">
            <v>60158</v>
          </cell>
        </row>
        <row r="137">
          <cell r="A137">
            <v>732591</v>
          </cell>
          <cell r="B137">
            <v>29750</v>
          </cell>
        </row>
        <row r="138">
          <cell r="A138">
            <v>732595</v>
          </cell>
          <cell r="B138">
            <v>55678</v>
          </cell>
        </row>
        <row r="139">
          <cell r="A139">
            <v>733595</v>
          </cell>
          <cell r="B139">
            <v>45548</v>
          </cell>
        </row>
        <row r="140">
          <cell r="A140">
            <v>733885</v>
          </cell>
          <cell r="B140">
            <v>46350</v>
          </cell>
        </row>
        <row r="141">
          <cell r="A141">
            <v>748582</v>
          </cell>
          <cell r="B141">
            <v>23440</v>
          </cell>
        </row>
        <row r="142">
          <cell r="A142">
            <v>748591</v>
          </cell>
          <cell r="B142">
            <v>26870</v>
          </cell>
        </row>
        <row r="143">
          <cell r="A143">
            <v>748595</v>
          </cell>
          <cell r="B143">
            <v>50228</v>
          </cell>
        </row>
        <row r="144">
          <cell r="A144">
            <v>748885</v>
          </cell>
          <cell r="B144">
            <v>47990</v>
          </cell>
        </row>
        <row r="145">
          <cell r="A145">
            <v>748886</v>
          </cell>
          <cell r="B145">
            <v>56960</v>
          </cell>
        </row>
        <row r="146">
          <cell r="A146">
            <v>764582</v>
          </cell>
          <cell r="B146">
            <v>34140</v>
          </cell>
        </row>
        <row r="147">
          <cell r="A147">
            <v>764596</v>
          </cell>
          <cell r="B147">
            <v>31400</v>
          </cell>
        </row>
        <row r="148">
          <cell r="A148">
            <v>764885</v>
          </cell>
          <cell r="B148">
            <v>55350</v>
          </cell>
        </row>
        <row r="149">
          <cell r="A149">
            <v>772582</v>
          </cell>
          <cell r="B149">
            <v>29700</v>
          </cell>
        </row>
        <row r="150">
          <cell r="A150">
            <v>772591</v>
          </cell>
          <cell r="B150">
            <v>25650</v>
          </cell>
        </row>
        <row r="151">
          <cell r="A151">
            <v>772595</v>
          </cell>
          <cell r="B151">
            <v>53058</v>
          </cell>
        </row>
        <row r="152">
          <cell r="A152">
            <v>772885</v>
          </cell>
          <cell r="B152">
            <v>51190</v>
          </cell>
        </row>
        <row r="153">
          <cell r="A153">
            <v>777591</v>
          </cell>
          <cell r="B153">
            <v>29750</v>
          </cell>
        </row>
        <row r="154">
          <cell r="A154">
            <v>777595</v>
          </cell>
          <cell r="B154">
            <v>57418</v>
          </cell>
        </row>
        <row r="155">
          <cell r="A155">
            <v>777885</v>
          </cell>
          <cell r="B155">
            <v>45900</v>
          </cell>
        </row>
        <row r="156">
          <cell r="A156">
            <v>777885</v>
          </cell>
          <cell r="B156">
            <v>45900</v>
          </cell>
        </row>
        <row r="157">
          <cell r="A157">
            <v>810583</v>
          </cell>
          <cell r="B157">
            <v>23990</v>
          </cell>
        </row>
        <row r="158">
          <cell r="A158">
            <v>810591</v>
          </cell>
          <cell r="B158">
            <v>29190</v>
          </cell>
        </row>
        <row r="159">
          <cell r="A159">
            <v>810591</v>
          </cell>
          <cell r="B159">
            <v>27180</v>
          </cell>
        </row>
        <row r="160">
          <cell r="A160">
            <v>810591</v>
          </cell>
          <cell r="B160">
            <v>22390</v>
          </cell>
        </row>
        <row r="161">
          <cell r="A161">
            <v>810591</v>
          </cell>
          <cell r="B161">
            <v>14710</v>
          </cell>
        </row>
        <row r="162">
          <cell r="A162">
            <v>810592</v>
          </cell>
          <cell r="B162">
            <v>32310</v>
          </cell>
        </row>
        <row r="163">
          <cell r="A163">
            <v>810592</v>
          </cell>
          <cell r="B163">
            <v>29850</v>
          </cell>
        </row>
        <row r="164">
          <cell r="A164">
            <v>810592</v>
          </cell>
          <cell r="B164">
            <v>24590</v>
          </cell>
        </row>
        <row r="165">
          <cell r="A165">
            <v>810593</v>
          </cell>
          <cell r="B165">
            <v>28950</v>
          </cell>
        </row>
        <row r="166">
          <cell r="A166">
            <v>810593</v>
          </cell>
          <cell r="B166">
            <v>26660</v>
          </cell>
        </row>
        <row r="167">
          <cell r="A167">
            <v>810595</v>
          </cell>
          <cell r="B167">
            <v>52648</v>
          </cell>
        </row>
        <row r="168">
          <cell r="A168">
            <v>810595</v>
          </cell>
          <cell r="B168">
            <v>51198</v>
          </cell>
        </row>
        <row r="169">
          <cell r="A169">
            <v>810595</v>
          </cell>
          <cell r="B169">
            <v>40648</v>
          </cell>
        </row>
        <row r="170">
          <cell r="A170">
            <v>810885</v>
          </cell>
          <cell r="B170">
            <v>42550</v>
          </cell>
        </row>
        <row r="171">
          <cell r="A171">
            <v>820582</v>
          </cell>
          <cell r="B171">
            <v>23850</v>
          </cell>
        </row>
        <row r="172">
          <cell r="A172">
            <v>820591</v>
          </cell>
          <cell r="B172">
            <v>27300</v>
          </cell>
        </row>
        <row r="173">
          <cell r="A173">
            <v>820592</v>
          </cell>
          <cell r="B173">
            <v>32380</v>
          </cell>
        </row>
        <row r="174">
          <cell r="A174">
            <v>820595</v>
          </cell>
          <cell r="B174">
            <v>50558</v>
          </cell>
        </row>
        <row r="175">
          <cell r="A175">
            <v>820885</v>
          </cell>
          <cell r="B175">
            <v>42160</v>
          </cell>
        </row>
        <row r="176">
          <cell r="A176">
            <v>885591</v>
          </cell>
          <cell r="B176">
            <v>49130</v>
          </cell>
        </row>
        <row r="177">
          <cell r="A177">
            <v>885596</v>
          </cell>
          <cell r="B177">
            <v>48700</v>
          </cell>
        </row>
      </sheetData>
      <sheetData sheetId="16" refreshError="1">
        <row r="1">
          <cell r="A1">
            <v>582591</v>
          </cell>
          <cell r="B1">
            <v>32580</v>
          </cell>
        </row>
        <row r="2">
          <cell r="A2">
            <v>582592</v>
          </cell>
          <cell r="B2">
            <v>36660</v>
          </cell>
        </row>
        <row r="3">
          <cell r="A3">
            <v>582885</v>
          </cell>
          <cell r="B3">
            <v>45700</v>
          </cell>
        </row>
        <row r="4">
          <cell r="A4">
            <v>583582</v>
          </cell>
          <cell r="B4">
            <v>26190</v>
          </cell>
        </row>
        <row r="5">
          <cell r="A5">
            <v>583592</v>
          </cell>
          <cell r="B5">
            <v>33280</v>
          </cell>
        </row>
        <row r="6">
          <cell r="A6">
            <v>591582</v>
          </cell>
          <cell r="B6">
            <v>34250</v>
          </cell>
        </row>
        <row r="7">
          <cell r="A7">
            <v>591592</v>
          </cell>
          <cell r="B7">
            <v>24300</v>
          </cell>
        </row>
        <row r="8">
          <cell r="A8">
            <v>591592</v>
          </cell>
          <cell r="B8">
            <v>24300</v>
          </cell>
        </row>
        <row r="9">
          <cell r="A9">
            <v>591592</v>
          </cell>
          <cell r="B9">
            <v>22600</v>
          </cell>
        </row>
        <row r="10">
          <cell r="A10">
            <v>591593</v>
          </cell>
          <cell r="B10">
            <v>26590</v>
          </cell>
        </row>
        <row r="11">
          <cell r="A11">
            <v>591594</v>
          </cell>
          <cell r="B11">
            <v>28500</v>
          </cell>
        </row>
        <row r="12">
          <cell r="A12">
            <v>591595</v>
          </cell>
          <cell r="B12">
            <v>41598</v>
          </cell>
        </row>
        <row r="13">
          <cell r="A13">
            <v>591595</v>
          </cell>
          <cell r="B13">
            <v>40480</v>
          </cell>
        </row>
        <row r="14">
          <cell r="A14">
            <v>591595</v>
          </cell>
          <cell r="B14">
            <v>34358</v>
          </cell>
        </row>
        <row r="15">
          <cell r="A15">
            <v>591596</v>
          </cell>
          <cell r="B15">
            <v>33530</v>
          </cell>
        </row>
        <row r="16">
          <cell r="A16">
            <v>591596</v>
          </cell>
          <cell r="B16">
            <v>30300</v>
          </cell>
        </row>
        <row r="17">
          <cell r="A17">
            <v>591596</v>
          </cell>
          <cell r="B17">
            <v>26800</v>
          </cell>
        </row>
        <row r="18">
          <cell r="A18">
            <v>591885</v>
          </cell>
          <cell r="B18">
            <v>49580</v>
          </cell>
        </row>
        <row r="19">
          <cell r="A19">
            <v>592582</v>
          </cell>
          <cell r="B19">
            <v>36100</v>
          </cell>
        </row>
        <row r="20">
          <cell r="A20">
            <v>592591</v>
          </cell>
          <cell r="B20">
            <v>21800</v>
          </cell>
        </row>
        <row r="21">
          <cell r="A21">
            <v>592591</v>
          </cell>
          <cell r="B21">
            <v>21800</v>
          </cell>
        </row>
        <row r="22">
          <cell r="A22">
            <v>592593</v>
          </cell>
          <cell r="B22">
            <v>31050</v>
          </cell>
        </row>
        <row r="23">
          <cell r="A23">
            <v>592593</v>
          </cell>
          <cell r="B23">
            <v>26300</v>
          </cell>
        </row>
        <row r="24">
          <cell r="A24">
            <v>592594</v>
          </cell>
          <cell r="B24">
            <v>36300</v>
          </cell>
        </row>
        <row r="25">
          <cell r="A25">
            <v>592594</v>
          </cell>
          <cell r="B25">
            <v>35600</v>
          </cell>
        </row>
        <row r="26">
          <cell r="A26">
            <v>592595</v>
          </cell>
          <cell r="B26">
            <v>38728</v>
          </cell>
        </row>
        <row r="27">
          <cell r="A27">
            <v>592595</v>
          </cell>
          <cell r="B27">
            <v>38728</v>
          </cell>
        </row>
        <row r="28">
          <cell r="A28">
            <v>592595</v>
          </cell>
          <cell r="B28">
            <v>36728</v>
          </cell>
        </row>
        <row r="29">
          <cell r="A29">
            <v>592595</v>
          </cell>
          <cell r="B29">
            <v>30558</v>
          </cell>
        </row>
        <row r="30">
          <cell r="A30">
            <v>592596</v>
          </cell>
          <cell r="B30">
            <v>36200</v>
          </cell>
        </row>
        <row r="31">
          <cell r="A31">
            <v>592596</v>
          </cell>
          <cell r="B31">
            <v>36200</v>
          </cell>
        </row>
        <row r="32">
          <cell r="A32">
            <v>592885</v>
          </cell>
          <cell r="B32">
            <v>50380</v>
          </cell>
        </row>
        <row r="33">
          <cell r="A33">
            <v>593582</v>
          </cell>
          <cell r="B33">
            <v>27500</v>
          </cell>
        </row>
        <row r="34">
          <cell r="A34">
            <v>593591</v>
          </cell>
          <cell r="B34">
            <v>25450</v>
          </cell>
        </row>
        <row r="35">
          <cell r="A35">
            <v>593592</v>
          </cell>
          <cell r="B35">
            <v>30650</v>
          </cell>
        </row>
        <row r="36">
          <cell r="A36">
            <v>593595</v>
          </cell>
          <cell r="B36">
            <v>50358</v>
          </cell>
        </row>
        <row r="37">
          <cell r="A37">
            <v>593885</v>
          </cell>
          <cell r="B37">
            <v>48380</v>
          </cell>
        </row>
        <row r="38">
          <cell r="A38">
            <v>594582</v>
          </cell>
          <cell r="B38">
            <v>26190</v>
          </cell>
        </row>
        <row r="39">
          <cell r="A39">
            <v>594591</v>
          </cell>
          <cell r="B39">
            <v>27500</v>
          </cell>
        </row>
        <row r="40">
          <cell r="A40">
            <v>594591</v>
          </cell>
          <cell r="B40">
            <v>26600</v>
          </cell>
        </row>
        <row r="41">
          <cell r="A41">
            <v>594592</v>
          </cell>
          <cell r="B41">
            <v>35600</v>
          </cell>
        </row>
        <row r="42">
          <cell r="A42">
            <v>594592</v>
          </cell>
          <cell r="B42">
            <v>33280</v>
          </cell>
        </row>
        <row r="43">
          <cell r="A43">
            <v>594592</v>
          </cell>
          <cell r="B43">
            <v>32700</v>
          </cell>
        </row>
        <row r="44">
          <cell r="A44">
            <v>594595</v>
          </cell>
          <cell r="B44">
            <v>50598</v>
          </cell>
        </row>
        <row r="45">
          <cell r="A45">
            <v>594885</v>
          </cell>
          <cell r="B45">
            <v>45600</v>
          </cell>
        </row>
        <row r="46">
          <cell r="A46">
            <v>595591</v>
          </cell>
          <cell r="B46">
            <v>37280</v>
          </cell>
        </row>
        <row r="47">
          <cell r="A47">
            <v>595592</v>
          </cell>
          <cell r="B47">
            <v>32580</v>
          </cell>
        </row>
        <row r="48">
          <cell r="A48">
            <v>595593</v>
          </cell>
          <cell r="B48">
            <v>50600</v>
          </cell>
        </row>
        <row r="49">
          <cell r="A49">
            <v>595594</v>
          </cell>
          <cell r="B49">
            <v>53410</v>
          </cell>
        </row>
        <row r="50">
          <cell r="A50">
            <v>595596</v>
          </cell>
          <cell r="B50">
            <v>54310</v>
          </cell>
        </row>
        <row r="51">
          <cell r="A51">
            <v>596591</v>
          </cell>
          <cell r="B51">
            <v>27700</v>
          </cell>
        </row>
        <row r="52">
          <cell r="A52">
            <v>596592</v>
          </cell>
          <cell r="B52">
            <v>34380</v>
          </cell>
        </row>
        <row r="53">
          <cell r="A53">
            <v>596592</v>
          </cell>
          <cell r="B53">
            <v>31980</v>
          </cell>
        </row>
        <row r="54">
          <cell r="A54">
            <v>610582</v>
          </cell>
          <cell r="B54">
            <v>34250</v>
          </cell>
        </row>
        <row r="55">
          <cell r="A55">
            <v>610592</v>
          </cell>
          <cell r="B55">
            <v>22600</v>
          </cell>
        </row>
        <row r="56">
          <cell r="A56">
            <v>610593</v>
          </cell>
          <cell r="B56">
            <v>26590</v>
          </cell>
        </row>
        <row r="57">
          <cell r="A57">
            <v>610594</v>
          </cell>
          <cell r="B57">
            <v>28500</v>
          </cell>
        </row>
        <row r="58">
          <cell r="A58">
            <v>610595</v>
          </cell>
          <cell r="B58">
            <v>41598</v>
          </cell>
        </row>
        <row r="59">
          <cell r="A59">
            <v>610595</v>
          </cell>
          <cell r="B59">
            <v>40480</v>
          </cell>
        </row>
        <row r="60">
          <cell r="A60">
            <v>610595</v>
          </cell>
          <cell r="B60">
            <v>34358</v>
          </cell>
        </row>
        <row r="61">
          <cell r="A61">
            <v>610596</v>
          </cell>
          <cell r="B61">
            <v>33530</v>
          </cell>
        </row>
        <row r="62">
          <cell r="A62">
            <v>610596</v>
          </cell>
          <cell r="B62">
            <v>30300</v>
          </cell>
        </row>
        <row r="63">
          <cell r="A63">
            <v>610596</v>
          </cell>
          <cell r="B63">
            <v>26800</v>
          </cell>
        </row>
        <row r="64">
          <cell r="A64">
            <v>610885</v>
          </cell>
          <cell r="B64">
            <v>49580</v>
          </cell>
        </row>
        <row r="65">
          <cell r="A65">
            <v>620582</v>
          </cell>
          <cell r="B65">
            <v>30870</v>
          </cell>
        </row>
        <row r="66">
          <cell r="A66">
            <v>620582</v>
          </cell>
          <cell r="B66">
            <v>25190</v>
          </cell>
        </row>
        <row r="67">
          <cell r="A67">
            <v>620592</v>
          </cell>
          <cell r="B67">
            <v>24440</v>
          </cell>
        </row>
        <row r="68">
          <cell r="A68">
            <v>620592</v>
          </cell>
          <cell r="B68">
            <v>22240</v>
          </cell>
        </row>
        <row r="69">
          <cell r="A69">
            <v>620592</v>
          </cell>
          <cell r="B69">
            <v>22040</v>
          </cell>
        </row>
        <row r="70">
          <cell r="A70">
            <v>620593</v>
          </cell>
          <cell r="B70">
            <v>23590</v>
          </cell>
        </row>
        <row r="71">
          <cell r="A71">
            <v>620593</v>
          </cell>
          <cell r="B71">
            <v>20890</v>
          </cell>
        </row>
        <row r="72">
          <cell r="A72">
            <v>620594</v>
          </cell>
          <cell r="B72">
            <v>26330</v>
          </cell>
        </row>
        <row r="73">
          <cell r="A73">
            <v>620595</v>
          </cell>
          <cell r="B73">
            <v>40418</v>
          </cell>
        </row>
        <row r="74">
          <cell r="A74">
            <v>620595</v>
          </cell>
          <cell r="B74">
            <v>33048</v>
          </cell>
        </row>
        <row r="75">
          <cell r="A75">
            <v>620596</v>
          </cell>
          <cell r="B75">
            <v>31590</v>
          </cell>
        </row>
        <row r="76">
          <cell r="A76">
            <v>620596</v>
          </cell>
          <cell r="B76">
            <v>27390</v>
          </cell>
        </row>
        <row r="77">
          <cell r="A77">
            <v>620885</v>
          </cell>
          <cell r="B77">
            <v>50750</v>
          </cell>
        </row>
        <row r="78">
          <cell r="A78">
            <v>630582</v>
          </cell>
          <cell r="B78">
            <v>30950</v>
          </cell>
        </row>
        <row r="79">
          <cell r="A79">
            <v>630582</v>
          </cell>
          <cell r="B79">
            <v>26100</v>
          </cell>
        </row>
        <row r="80">
          <cell r="A80">
            <v>630592</v>
          </cell>
          <cell r="B80">
            <v>26100</v>
          </cell>
        </row>
        <row r="81">
          <cell r="A81">
            <v>630592</v>
          </cell>
          <cell r="B81">
            <v>25850</v>
          </cell>
        </row>
        <row r="82">
          <cell r="A82">
            <v>630592</v>
          </cell>
          <cell r="B82">
            <v>25850</v>
          </cell>
        </row>
        <row r="83">
          <cell r="A83">
            <v>630593</v>
          </cell>
          <cell r="B83">
            <v>27150</v>
          </cell>
        </row>
        <row r="84">
          <cell r="A84">
            <v>630595</v>
          </cell>
          <cell r="B84">
            <v>46848</v>
          </cell>
        </row>
        <row r="85">
          <cell r="A85">
            <v>630595</v>
          </cell>
          <cell r="B85">
            <v>38358</v>
          </cell>
        </row>
        <row r="86">
          <cell r="A86">
            <v>630596</v>
          </cell>
          <cell r="B86">
            <v>29450</v>
          </cell>
        </row>
        <row r="87">
          <cell r="A87">
            <v>630885</v>
          </cell>
          <cell r="B87">
            <v>46100</v>
          </cell>
        </row>
        <row r="88">
          <cell r="A88">
            <v>650582</v>
          </cell>
          <cell r="B88">
            <v>29950</v>
          </cell>
        </row>
        <row r="89">
          <cell r="A89">
            <v>650582</v>
          </cell>
          <cell r="B89">
            <v>25200</v>
          </cell>
        </row>
        <row r="90">
          <cell r="A90">
            <v>650592</v>
          </cell>
          <cell r="B90">
            <v>26980</v>
          </cell>
        </row>
        <row r="91">
          <cell r="A91">
            <v>650592</v>
          </cell>
          <cell r="B91">
            <v>24580</v>
          </cell>
        </row>
        <row r="92">
          <cell r="A92">
            <v>650593</v>
          </cell>
          <cell r="B92">
            <v>23900</v>
          </cell>
        </row>
        <row r="93">
          <cell r="A93">
            <v>650595</v>
          </cell>
          <cell r="B93">
            <v>43948</v>
          </cell>
        </row>
        <row r="94">
          <cell r="A94">
            <v>650595</v>
          </cell>
          <cell r="B94">
            <v>36358</v>
          </cell>
        </row>
        <row r="95">
          <cell r="A95">
            <v>650596</v>
          </cell>
          <cell r="B95">
            <v>26800</v>
          </cell>
        </row>
        <row r="96">
          <cell r="A96">
            <v>650885</v>
          </cell>
          <cell r="B96">
            <v>49780</v>
          </cell>
        </row>
        <row r="97">
          <cell r="A97">
            <v>703591</v>
          </cell>
          <cell r="B97">
            <v>36750</v>
          </cell>
        </row>
        <row r="98">
          <cell r="A98">
            <v>703593</v>
          </cell>
          <cell r="B98">
            <v>32500</v>
          </cell>
        </row>
        <row r="99">
          <cell r="A99">
            <v>703594</v>
          </cell>
          <cell r="B99">
            <v>33300</v>
          </cell>
        </row>
        <row r="100">
          <cell r="A100">
            <v>703595</v>
          </cell>
          <cell r="B100">
            <v>57748</v>
          </cell>
        </row>
        <row r="101">
          <cell r="A101">
            <v>703596</v>
          </cell>
          <cell r="B101">
            <v>32300</v>
          </cell>
        </row>
        <row r="102">
          <cell r="A102">
            <v>703885</v>
          </cell>
          <cell r="B102">
            <v>40600</v>
          </cell>
        </row>
        <row r="103">
          <cell r="A103">
            <v>706582</v>
          </cell>
          <cell r="B103">
            <v>49950</v>
          </cell>
        </row>
        <row r="104">
          <cell r="A104">
            <v>706591</v>
          </cell>
          <cell r="B104">
            <v>33770</v>
          </cell>
        </row>
        <row r="105">
          <cell r="A105">
            <v>706593</v>
          </cell>
          <cell r="B105">
            <v>44870</v>
          </cell>
        </row>
        <row r="106">
          <cell r="A106">
            <v>706594</v>
          </cell>
          <cell r="B106">
            <v>46800</v>
          </cell>
        </row>
        <row r="107">
          <cell r="A107">
            <v>706594</v>
          </cell>
          <cell r="B107">
            <v>38400</v>
          </cell>
        </row>
        <row r="108">
          <cell r="A108">
            <v>706595</v>
          </cell>
          <cell r="B108">
            <v>28558</v>
          </cell>
        </row>
        <row r="109">
          <cell r="A109">
            <v>706596</v>
          </cell>
          <cell r="B109">
            <v>48300</v>
          </cell>
        </row>
        <row r="110">
          <cell r="A110">
            <v>706885</v>
          </cell>
          <cell r="B110">
            <v>65530</v>
          </cell>
        </row>
        <row r="111">
          <cell r="A111">
            <v>709591</v>
          </cell>
          <cell r="B111">
            <v>43250</v>
          </cell>
        </row>
        <row r="112">
          <cell r="A112">
            <v>711582</v>
          </cell>
          <cell r="B112">
            <v>27000</v>
          </cell>
        </row>
        <row r="113">
          <cell r="A113">
            <v>711591</v>
          </cell>
          <cell r="B113">
            <v>27700</v>
          </cell>
        </row>
        <row r="114">
          <cell r="A114">
            <v>711595</v>
          </cell>
          <cell r="B114">
            <v>52768</v>
          </cell>
        </row>
        <row r="115">
          <cell r="A115">
            <v>711885</v>
          </cell>
          <cell r="B115">
            <v>45900</v>
          </cell>
        </row>
        <row r="116">
          <cell r="A116">
            <v>712591</v>
          </cell>
          <cell r="B116">
            <v>24650</v>
          </cell>
        </row>
        <row r="117">
          <cell r="A117">
            <v>712593</v>
          </cell>
          <cell r="B117">
            <v>35900</v>
          </cell>
        </row>
        <row r="118">
          <cell r="A118">
            <v>712594</v>
          </cell>
          <cell r="B118">
            <v>38200</v>
          </cell>
        </row>
        <row r="119">
          <cell r="A119">
            <v>712594</v>
          </cell>
          <cell r="B119">
            <v>37300</v>
          </cell>
        </row>
        <row r="120">
          <cell r="A120">
            <v>712596</v>
          </cell>
          <cell r="B120">
            <v>39980</v>
          </cell>
        </row>
        <row r="121">
          <cell r="A121">
            <v>715582</v>
          </cell>
          <cell r="B121">
            <v>29950</v>
          </cell>
        </row>
        <row r="122">
          <cell r="A122">
            <v>715593</v>
          </cell>
          <cell r="B122">
            <v>23900</v>
          </cell>
        </row>
        <row r="123">
          <cell r="A123">
            <v>715595</v>
          </cell>
          <cell r="B123">
            <v>43438</v>
          </cell>
        </row>
        <row r="124">
          <cell r="A124">
            <v>715885</v>
          </cell>
          <cell r="B124">
            <v>49780</v>
          </cell>
        </row>
        <row r="125">
          <cell r="A125">
            <v>716591</v>
          </cell>
          <cell r="B125">
            <v>28560</v>
          </cell>
        </row>
        <row r="126">
          <cell r="A126">
            <v>716595</v>
          </cell>
          <cell r="B126">
            <v>49938</v>
          </cell>
        </row>
        <row r="127">
          <cell r="A127">
            <v>716885</v>
          </cell>
          <cell r="B127">
            <v>43200</v>
          </cell>
        </row>
        <row r="128">
          <cell r="A128">
            <v>719591</v>
          </cell>
          <cell r="B128">
            <v>28900</v>
          </cell>
        </row>
        <row r="129">
          <cell r="A129">
            <v>719595</v>
          </cell>
          <cell r="B129">
            <v>53968</v>
          </cell>
        </row>
        <row r="130">
          <cell r="A130">
            <v>719885</v>
          </cell>
          <cell r="B130">
            <v>47100</v>
          </cell>
        </row>
        <row r="131">
          <cell r="A131">
            <v>721594</v>
          </cell>
          <cell r="B131">
            <v>44300</v>
          </cell>
        </row>
        <row r="132">
          <cell r="A132">
            <v>724591</v>
          </cell>
          <cell r="B132">
            <v>37620</v>
          </cell>
        </row>
        <row r="133">
          <cell r="A133">
            <v>724593</v>
          </cell>
          <cell r="B133">
            <v>32500</v>
          </cell>
        </row>
        <row r="134">
          <cell r="A134">
            <v>724594</v>
          </cell>
          <cell r="B134">
            <v>33300</v>
          </cell>
        </row>
        <row r="135">
          <cell r="A135">
            <v>724595</v>
          </cell>
          <cell r="B135">
            <v>58348</v>
          </cell>
        </row>
        <row r="136">
          <cell r="A136">
            <v>732591</v>
          </cell>
          <cell r="B136">
            <v>29750</v>
          </cell>
        </row>
        <row r="137">
          <cell r="A137">
            <v>732595</v>
          </cell>
          <cell r="B137">
            <v>54068</v>
          </cell>
        </row>
        <row r="138">
          <cell r="A138">
            <v>733595</v>
          </cell>
          <cell r="B138">
            <v>45738</v>
          </cell>
        </row>
        <row r="139">
          <cell r="A139">
            <v>748582</v>
          </cell>
          <cell r="B139">
            <v>23440</v>
          </cell>
        </row>
        <row r="140">
          <cell r="A140">
            <v>748591</v>
          </cell>
          <cell r="B140">
            <v>26870</v>
          </cell>
        </row>
        <row r="141">
          <cell r="A141">
            <v>748595</v>
          </cell>
          <cell r="B141">
            <v>51458</v>
          </cell>
        </row>
        <row r="142">
          <cell r="A142">
            <v>748885</v>
          </cell>
          <cell r="B142">
            <v>47990</v>
          </cell>
        </row>
        <row r="143">
          <cell r="A143">
            <v>748886</v>
          </cell>
          <cell r="B143">
            <v>56960</v>
          </cell>
        </row>
        <row r="144">
          <cell r="A144">
            <v>764582</v>
          </cell>
          <cell r="B144">
            <v>33400</v>
          </cell>
        </row>
        <row r="145">
          <cell r="A145">
            <v>772582</v>
          </cell>
          <cell r="B145">
            <v>29700</v>
          </cell>
        </row>
        <row r="146">
          <cell r="A146">
            <v>772591</v>
          </cell>
          <cell r="B146">
            <v>25650</v>
          </cell>
        </row>
        <row r="147">
          <cell r="A147">
            <v>772595</v>
          </cell>
          <cell r="B147">
            <v>51558</v>
          </cell>
        </row>
        <row r="148">
          <cell r="A148">
            <v>772885</v>
          </cell>
          <cell r="B148">
            <v>49580</v>
          </cell>
        </row>
        <row r="149">
          <cell r="A149">
            <v>777591</v>
          </cell>
          <cell r="B149">
            <v>29750</v>
          </cell>
        </row>
        <row r="150">
          <cell r="A150">
            <v>777595</v>
          </cell>
          <cell r="B150">
            <v>55708</v>
          </cell>
        </row>
        <row r="151">
          <cell r="A151">
            <v>777885</v>
          </cell>
          <cell r="B151">
            <v>44500</v>
          </cell>
        </row>
        <row r="152">
          <cell r="A152">
            <v>777885</v>
          </cell>
          <cell r="B152">
            <v>44500</v>
          </cell>
        </row>
        <row r="153">
          <cell r="A153">
            <v>810583</v>
          </cell>
          <cell r="B153">
            <v>23990</v>
          </cell>
        </row>
        <row r="154">
          <cell r="A154">
            <v>810591</v>
          </cell>
          <cell r="B154">
            <v>29190</v>
          </cell>
        </row>
        <row r="155">
          <cell r="A155">
            <v>810591</v>
          </cell>
          <cell r="B155">
            <v>27180</v>
          </cell>
        </row>
        <row r="156">
          <cell r="A156">
            <v>810591</v>
          </cell>
          <cell r="B156">
            <v>22390</v>
          </cell>
        </row>
        <row r="157">
          <cell r="A157">
            <v>810592</v>
          </cell>
          <cell r="B157">
            <v>32310</v>
          </cell>
        </row>
        <row r="158">
          <cell r="A158">
            <v>810592</v>
          </cell>
          <cell r="B158">
            <v>29850</v>
          </cell>
        </row>
        <row r="159">
          <cell r="A159">
            <v>810592</v>
          </cell>
          <cell r="B159">
            <v>24590</v>
          </cell>
        </row>
        <row r="160">
          <cell r="A160">
            <v>810593</v>
          </cell>
          <cell r="B160">
            <v>28950</v>
          </cell>
        </row>
        <row r="161">
          <cell r="A161">
            <v>810593</v>
          </cell>
          <cell r="B161">
            <v>26660</v>
          </cell>
        </row>
        <row r="162">
          <cell r="A162">
            <v>810595</v>
          </cell>
          <cell r="B162">
            <v>53878</v>
          </cell>
        </row>
        <row r="163">
          <cell r="A163">
            <v>810595</v>
          </cell>
          <cell r="B163">
            <v>49478</v>
          </cell>
        </row>
        <row r="164">
          <cell r="A164">
            <v>810595</v>
          </cell>
          <cell r="B164">
            <v>39448</v>
          </cell>
        </row>
        <row r="165">
          <cell r="A165">
            <v>810885</v>
          </cell>
          <cell r="B165">
            <v>42550</v>
          </cell>
        </row>
        <row r="166">
          <cell r="A166">
            <v>820582</v>
          </cell>
          <cell r="B166">
            <v>23850</v>
          </cell>
        </row>
        <row r="167">
          <cell r="A167">
            <v>820591</v>
          </cell>
          <cell r="B167">
            <v>27300</v>
          </cell>
        </row>
        <row r="168">
          <cell r="A168">
            <v>820592</v>
          </cell>
          <cell r="B168">
            <v>32380</v>
          </cell>
        </row>
        <row r="169">
          <cell r="A169">
            <v>820595</v>
          </cell>
          <cell r="B169">
            <v>50558</v>
          </cell>
        </row>
        <row r="170">
          <cell r="A170">
            <v>820885</v>
          </cell>
          <cell r="B170">
            <v>42160</v>
          </cell>
        </row>
        <row r="171">
          <cell r="A171">
            <v>885591</v>
          </cell>
          <cell r="B171">
            <v>47080</v>
          </cell>
        </row>
        <row r="172">
          <cell r="A172">
            <v>885596</v>
          </cell>
          <cell r="B172">
            <v>47200</v>
          </cell>
        </row>
        <row r="173">
          <cell r="A173">
            <v>820592</v>
          </cell>
          <cell r="B173">
            <v>32380</v>
          </cell>
        </row>
        <row r="174">
          <cell r="A174">
            <v>820595</v>
          </cell>
          <cell r="B174">
            <v>50558</v>
          </cell>
        </row>
        <row r="175">
          <cell r="A175">
            <v>820885</v>
          </cell>
          <cell r="B175">
            <v>42160</v>
          </cell>
        </row>
        <row r="176">
          <cell r="A176">
            <v>885591</v>
          </cell>
          <cell r="B176">
            <v>49130</v>
          </cell>
        </row>
        <row r="177">
          <cell r="A177">
            <v>885596</v>
          </cell>
          <cell r="B177">
            <v>48700</v>
          </cell>
        </row>
      </sheetData>
    </sheetDataSet>
  </externalBook>
</externalLink>
</file>

<file path=xl/externalLinks/externalLink5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a"/>
      <sheetName val="修正後"/>
      <sheetName val="当月"/>
      <sheetName val="味の素フェア"/>
    </sheetNames>
    <sheetDataSet>
      <sheetData sheetId="0"/>
      <sheetData sheetId="1"/>
      <sheetData sheetId="2" refreshError="1"/>
      <sheetData sheetId="3" refreshError="1"/>
    </sheetDataSet>
  </externalBook>
</externalLink>
</file>

<file path=xl/externalLinks/externalLink5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チェックシート (那須　Ｉ処理) "/>
      <sheetName val="チェックシート (那須　チェックタンク) "/>
      <sheetName val="チェックシート (那須　ＦＳ場) "/>
      <sheetName val="チェックシート (上野　煮沸場)"/>
      <sheetName val="チェックシート (上野　原料処理)"/>
      <sheetName val="チェックシート (静岡　PET調合)"/>
      <sheetName val="チェックシート (小坂井　フィルム充填)"/>
      <sheetName val="チェックシート (小坂井　ミニ充填)"/>
      <sheetName val="チェックシート (小牧　ESL充填) "/>
      <sheetName val="チェックシート (那須　紙調合)  "/>
      <sheetName val="工場調査結果"/>
    </sheetNames>
    <definedNames>
      <definedName name="ｄｄｄｄｄｄｄｄｄｄｄｄｄ"/>
      <definedName name="あああ"/>
      <definedName name="あああああああああああああああああああああああ"/>
      <definedName name="あきき"/>
      <definedName name="ﾍﾟｰﾊﾟｰ"/>
      <definedName name="ほん"/>
      <definedName name="自動倉庫設備"/>
    </definedNames>
    <sheetDataSet>
      <sheetData sheetId="0"/>
      <sheetData sheetId="1"/>
      <sheetData sheetId="2"/>
      <sheetData sheetId="3"/>
      <sheetData sheetId="4"/>
      <sheetData sheetId="5"/>
      <sheetData sheetId="6"/>
      <sheetData sheetId="7"/>
      <sheetData sheetId="8"/>
      <sheetData sheetId="9"/>
      <sheetData sheetId="10" refreshError="1"/>
    </sheetDataSet>
  </externalBook>
</externalLink>
</file>

<file path=xl/externalLinks/externalLink5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拠点別ﾏﾈｼﾞﾒﾝﾄﾚﾋﾞｭｰ"/>
      <sheetName val="生産拠点品質総評(ﾏﾈｼﾞﾒﾝﾄﾚﾋﾞｭｰ)"/>
    </sheetNames>
    <definedNames>
      <definedName name="Delete" refersTo="#REF!"/>
      <definedName name="New_Input" refersTo="#REF!"/>
      <definedName name="Print.Sheet1" refersTo="#REF!"/>
      <definedName name="Print.sheet11" refersTo="#REF!"/>
      <definedName name="Print.Sheet2" refersTo="#REF!"/>
      <definedName name="Print.Sheet3" refersTo="#REF!"/>
      <definedName name="Print.Sheet4" refersTo="#REF!"/>
      <definedName name="sheet10" refersTo="#REF!"/>
      <definedName name="sheet100" refersTo="#REF!"/>
      <definedName name="sheet12" refersTo="#REF!"/>
      <definedName name="sheet5" refersTo="#REF!"/>
      <definedName name="sheet6" refersTo="#REF!"/>
      <definedName name="sheet7" refersTo="#REF!"/>
      <definedName name="sheet8" refersTo="#REF!"/>
      <definedName name="sheet9" refersTo="#REF!"/>
      <definedName name="カゴメ" refersTo="#REF!"/>
      <definedName name="換気ボタン_Click" refersTo="#REF!"/>
      <definedName name="基礎" refersTo="#REF!"/>
      <definedName name="基礎1" refersTo="#REF!"/>
      <definedName name="基礎２" refersTo="#REF!"/>
      <definedName name="基礎3" refersTo="#REF!"/>
      <definedName name="基礎4" refersTo="#REF!"/>
      <definedName name="照明ボタン_Click" refersTo="#REF!"/>
      <definedName name="特高" refersTo="#REF!"/>
      <definedName name="表紙" refersTo="#REF!"/>
      <definedName name="富士見" refersTo="#REF!"/>
      <definedName name="部材ボタン_Click" refersTo="#REF!"/>
    </definedNames>
    <sheetDataSet>
      <sheetData sheetId="0"/>
      <sheetData sheetId="1" refreshError="1"/>
    </sheetDataSet>
  </externalBook>
</externalLink>
</file>

<file path=xl/externalLinks/externalLink5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別添資料〇〇サプライヤー基準（異物）v5 (0826分科会)"/>
      <sheetName val="モーノポンプの管理方法"/>
      <sheetName val="別添資料〇〇サプライヤー管理基準案v8アレルギー"/>
    </sheetNames>
    <definedNames>
      <definedName name="Delete1" sheetId="1"/>
      <definedName name="kiso" sheetId="1"/>
      <definedName name="ｋｋんｖｆだｊｋｂら" sheetId="1"/>
      <definedName name="morifiji" sheetId="1"/>
      <definedName name="morifuji1" sheetId="1"/>
      <definedName name="print.sheet" sheetId="1"/>
      <definedName name="printout1" sheetId="1"/>
      <definedName name="printout2" sheetId="1"/>
      <definedName name="sheet11111" sheetId="1"/>
      <definedName name="sheet111111" sheetId="1"/>
      <definedName name="sheet1111111" sheetId="1"/>
      <definedName name="sheet11111112" sheetId="1"/>
      <definedName name="sheet111113" sheetId="1"/>
      <definedName name="sheet11112" sheetId="1"/>
      <definedName name="sheet11115" sheetId="1"/>
      <definedName name="sheet1114" sheetId="1"/>
      <definedName name="sheet1144" sheetId="1"/>
      <definedName name="sheet1177" sheetId="1"/>
      <definedName name="sheet1188" sheetId="1"/>
      <definedName name="sheet1199" sheetId="1"/>
      <definedName name="sheet1212" sheetId="1"/>
      <definedName name="sheet13" sheetId="1"/>
      <definedName name="sheet1313" sheetId="1"/>
      <definedName name="sheet14" sheetId="1"/>
      <definedName name="sheet1414" sheetId="1"/>
      <definedName name="sheet1515" sheetId="1"/>
      <definedName name="sheet1616" sheetId="1"/>
      <definedName name="sheet1717" sheetId="1"/>
      <definedName name="sheet1818" sheetId="1"/>
      <definedName name="sheet1919" sheetId="1"/>
      <definedName name="sheet2121" sheetId="1"/>
      <definedName name="sheet3131" sheetId="1"/>
      <definedName name="sheet3311" sheetId="1"/>
      <definedName name="sheet4141" sheetId="1"/>
      <definedName name="sheet4411" sheetId="1"/>
      <definedName name="sheet7171" sheetId="1"/>
      <definedName name="sheet7711" sheetId="1"/>
      <definedName name="sheet8181" sheetId="1"/>
      <definedName name="sheet8811" sheetId="1"/>
      <definedName name="sheet9191" sheetId="1"/>
      <definedName name="んんんんんｎ" sheetId="1"/>
      <definedName name="充填包装2" sheetId="1"/>
      <definedName name="重点課題" sheetId="1"/>
    </definedNames>
    <sheetDataSet>
      <sheetData sheetId="0" refreshError="1"/>
      <sheetData sheetId="1"/>
      <sheetData sheetId="2"/>
    </sheetDataSet>
  </externalBook>
</externalLink>
</file>

<file path=xl/externalLinks/externalLink5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実績電力"/>
      <sheetName val="実績エネルギー"/>
      <sheetName val="Sheet8"/>
      <sheetName val="出力条件"/>
      <sheetName val="目次"/>
      <sheetName val="購入率(性別、性別×年代別)"/>
      <sheetName val="購入率(性別×未既婚別)"/>
      <sheetName val="購入率(家族人数区分別)"/>
      <sheetName val="購入率(末子年齢区分別)"/>
      <sheetName val="購入率(家族構成別)"/>
      <sheetName val="購入率(職業別)"/>
      <sheetName val="購入率(世帯年収別)"/>
      <sheetName val="100人あたり購入金額(性別、性別×年代別)"/>
      <sheetName val="100人あたり購入金額(性別×未既婚別)"/>
      <sheetName val="100人あたり購入金額(家族人数区分別)"/>
      <sheetName val="100人あたり購入金額(末子年齢区分別)"/>
      <sheetName val="100人あたり購入金額(家族構成別)"/>
      <sheetName val="100人あたり購入金額(職業別)"/>
      <sheetName val="100人あたり購入金額(世帯年収別)"/>
      <sheetName val="購入者あたり購入金額(性別、性別×年代別)"/>
      <sheetName val="購入者あたり購入金額(性別×未既婚別)"/>
      <sheetName val="購入者あたり購入金額(家族人数区分別)"/>
      <sheetName val="購入者あたり購入金額(末子年齢区分別)"/>
      <sheetName val="購入者あたり購入金額(家族構成別)"/>
      <sheetName val="購入者あたり購入金額(職業別)"/>
      <sheetName val="購入者あたり購入金額(世帯年収別)"/>
      <sheetName val="人数構成比(性別)"/>
      <sheetName val="人数構成比(性別×年代別)"/>
      <sheetName val="人数構成比(性別×未既婚)"/>
      <sheetName val="人数構成比(家族人数区分)"/>
      <sheetName val="人数構成比(末子年齢区分)"/>
      <sheetName val="人数構成比(家族構成)"/>
      <sheetName val="人数構成比(職業別)"/>
      <sheetName val="人数構成比(世帯年収)"/>
      <sheetName val="金額構成比(性別)"/>
      <sheetName val="金額構成比(性別×年代別)"/>
      <sheetName val="金額構成比(性別×未既婚)"/>
      <sheetName val="金額構成比(家族人数区分)"/>
      <sheetName val="金額構成比(末子年齢区分)"/>
      <sheetName val="金額構成比(家族構成)"/>
      <sheetName val="金額構成比(職業別)"/>
      <sheetName val="金額構成比(世帯年収)"/>
      <sheetName val="【グラフ】購入率(性別、性別×年代別)"/>
      <sheetName val="【グラフ】購入率(性別×未既婚別)"/>
      <sheetName val="【グラフ】購入率(家族人数区分別)"/>
      <sheetName val="【グラフ】購入率(末子年齢区分別)"/>
      <sheetName val="【グラフ】購入率(家族構成別)"/>
      <sheetName val="【グラフ】購入率(職業別)"/>
      <sheetName val="【グラフ】購入率(世帯年収別)"/>
      <sheetName val="【グラフ】100人あたり購入金額(性別、性別×年代別)"/>
      <sheetName val="【グラフ】100人あたり購入金額(性別×未既婚別)"/>
      <sheetName val="【グラフ】100人あたり購入金額(家族人数区分別)"/>
      <sheetName val="【グラフ】100人あたり購入金額(末子年齢区分別)"/>
      <sheetName val="【グラフ】100人あたり購入金額(家族構成別)"/>
      <sheetName val="【グラフ】100人あたり購入金額(職業別)"/>
      <sheetName val="【グラフ】100人あたり購入金額(世帯年収別)"/>
      <sheetName val="【グラフ】購入者あたり購入金額(性別、性別×年代別)"/>
      <sheetName val="【グラフ】購入者あたり購入金額(性別×未既婚別)"/>
      <sheetName val="【グラフ】購入者あたり購入金額(家族人数区分別)"/>
      <sheetName val="【グラフ】購入者あたり購入金額(末子年齢区分別)"/>
      <sheetName val="【グラフ】購入者あたり購入金額(家族構成別)"/>
      <sheetName val="【グラフ】購入者あたり購入金額(職業別)"/>
      <sheetName val="【グラフ】購入者あたり購入金額(世帯年収別)"/>
      <sheetName val="【グラフ】人数構成比(性別)"/>
      <sheetName val="【グラフ】人数構成比(性別×年代別)"/>
      <sheetName val="【グラフ】人数構成比(性別×未既婚)"/>
      <sheetName val="【グラフ】人数構成比(家族人数区分)"/>
      <sheetName val="【グラフ】人数構成比(末子年齢区分)"/>
      <sheetName val="【グラフ】人数構成比(家族構成)"/>
      <sheetName val="【グラフ】人数構成比(職業別)"/>
      <sheetName val="【グラフ】人数構成比(世帯年収)"/>
      <sheetName val="【グラフ】金額構成比(性別)"/>
      <sheetName val="【グラフ】金額構成比(性別×年代別)"/>
      <sheetName val="【グラフ】金額構成比(性別×未既婚)"/>
      <sheetName val="【グラフ】金額構成比(家族人数区分)"/>
      <sheetName val="【グラフ】金額構成比(末子年齢区分)"/>
      <sheetName val="【グラフ】金額構成比(家族構成)"/>
      <sheetName val="【グラフ】金額構成比(職業別)"/>
      <sheetName val="【グラフ】金額構成比(世帯年収)"/>
      <sheetName val="Ｃ実績①"/>
    </sheetNames>
    <sheetDataSet>
      <sheetData sheetId="0" refreshError="1"/>
      <sheetData sheetId="1"/>
      <sheetData sheetId="2" refreshError="1"/>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refreshError="1"/>
    </sheetDataSet>
  </externalBook>
</externalLink>
</file>

<file path=xl/externalLinks/externalLink5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順位"/>
      <sheetName val="model (2)"/>
      <sheetName val="model"/>
      <sheetName val="主成分"/>
      <sheetName val="L8"/>
      <sheetName val="Haga"/>
      <sheetName val="グラフ"/>
      <sheetName val="Schef"/>
      <sheetName val="macros"/>
      <sheetName val="model_(2)"/>
      <sheetName val="model_(2)1"/>
      <sheetName val="model_(2)2"/>
      <sheetName val="model_(2)3"/>
      <sheetName val="実績エネルギー"/>
      <sheetName val="model_(2)4"/>
      <sheetName val="model_(2)5"/>
    </sheetNames>
    <sheetDataSet>
      <sheetData sheetId="0" refreshError="1"/>
      <sheetData sheetId="1" refreshError="1"/>
      <sheetData sheetId="2" refreshError="1">
        <row r="1">
          <cell r="Y1" t="str">
            <v>順位の期待値</v>
          </cell>
        </row>
        <row r="2">
          <cell r="Y2" t="str">
            <v>下のμの黒枠内に真の良さを入力すると，</v>
          </cell>
        </row>
        <row r="3">
          <cell r="Y3" t="str">
            <v>真の良さと平均順位の期待値のグラフが得られる．</v>
          </cell>
        </row>
        <row r="5">
          <cell r="Y5" t="str">
            <v>μ</v>
          </cell>
        </row>
        <row r="6">
          <cell r="Y6">
            <v>0</v>
          </cell>
        </row>
        <row r="7">
          <cell r="I7" t="str">
            <v>母平均</v>
          </cell>
          <cell r="J7">
            <v>0</v>
          </cell>
          <cell r="K7">
            <v>0.2</v>
          </cell>
          <cell r="L7">
            <v>0.4</v>
          </cell>
          <cell r="M7">
            <v>0.6</v>
          </cell>
          <cell r="N7">
            <v>0.8</v>
          </cell>
          <cell r="O7">
            <v>1</v>
          </cell>
          <cell r="Y7">
            <v>0.3</v>
          </cell>
        </row>
        <row r="8">
          <cell r="I8" t="str">
            <v>平均順位</v>
          </cell>
          <cell r="J8">
            <v>1.95</v>
          </cell>
          <cell r="K8">
            <v>2.65</v>
          </cell>
          <cell r="L8">
            <v>2.85</v>
          </cell>
          <cell r="M8">
            <v>4.05</v>
          </cell>
          <cell r="N8">
            <v>4.5999999999999996</v>
          </cell>
          <cell r="O8">
            <v>4.9000000000000004</v>
          </cell>
          <cell r="Y8">
            <v>0.4</v>
          </cell>
        </row>
        <row r="9">
          <cell r="Y9">
            <v>0.6</v>
          </cell>
        </row>
        <row r="10">
          <cell r="I10">
            <v>1</v>
          </cell>
          <cell r="J10">
            <v>3</v>
          </cell>
          <cell r="K10">
            <v>1</v>
          </cell>
          <cell r="L10">
            <v>2</v>
          </cell>
          <cell r="M10">
            <v>4</v>
          </cell>
          <cell r="N10">
            <v>5</v>
          </cell>
          <cell r="O10">
            <v>6</v>
          </cell>
          <cell r="Y10">
            <v>0.7</v>
          </cell>
        </row>
        <row r="11">
          <cell r="I11">
            <v>2</v>
          </cell>
          <cell r="J11">
            <v>1</v>
          </cell>
          <cell r="K11">
            <v>2</v>
          </cell>
          <cell r="L11">
            <v>3</v>
          </cell>
          <cell r="M11">
            <v>6</v>
          </cell>
          <cell r="N11">
            <v>4</v>
          </cell>
          <cell r="O11">
            <v>5</v>
          </cell>
          <cell r="Y11">
            <v>1</v>
          </cell>
        </row>
        <row r="12">
          <cell r="I12">
            <v>3</v>
          </cell>
          <cell r="J12">
            <v>1</v>
          </cell>
          <cell r="K12">
            <v>5</v>
          </cell>
          <cell r="L12">
            <v>3</v>
          </cell>
          <cell r="M12">
            <v>6</v>
          </cell>
          <cell r="N12">
            <v>2</v>
          </cell>
          <cell r="O12">
            <v>4</v>
          </cell>
          <cell r="Y12">
            <v>1.1000000000000001</v>
          </cell>
        </row>
        <row r="13">
          <cell r="I13">
            <v>4</v>
          </cell>
          <cell r="J13">
            <v>6</v>
          </cell>
          <cell r="K13">
            <v>1</v>
          </cell>
          <cell r="L13">
            <v>2</v>
          </cell>
          <cell r="M13">
            <v>4</v>
          </cell>
          <cell r="N13">
            <v>5</v>
          </cell>
          <cell r="O13">
            <v>3</v>
          </cell>
          <cell r="Y13">
            <v>1.5</v>
          </cell>
        </row>
        <row r="14">
          <cell r="I14">
            <v>5</v>
          </cell>
          <cell r="J14">
            <v>1</v>
          </cell>
          <cell r="K14">
            <v>4</v>
          </cell>
          <cell r="L14">
            <v>2</v>
          </cell>
          <cell r="M14">
            <v>6</v>
          </cell>
          <cell r="N14">
            <v>5</v>
          </cell>
          <cell r="O14">
            <v>3</v>
          </cell>
        </row>
        <row r="15">
          <cell r="I15">
            <v>6</v>
          </cell>
          <cell r="J15">
            <v>1</v>
          </cell>
          <cell r="K15">
            <v>4</v>
          </cell>
          <cell r="L15">
            <v>3</v>
          </cell>
          <cell r="M15">
            <v>2</v>
          </cell>
          <cell r="N15">
            <v>5</v>
          </cell>
          <cell r="O15">
            <v>6</v>
          </cell>
        </row>
        <row r="16">
          <cell r="I16">
            <v>7</v>
          </cell>
          <cell r="J16">
            <v>5</v>
          </cell>
          <cell r="K16">
            <v>2</v>
          </cell>
          <cell r="L16">
            <v>1</v>
          </cell>
          <cell r="M16">
            <v>3</v>
          </cell>
          <cell r="N16">
            <v>6</v>
          </cell>
          <cell r="O16">
            <v>4</v>
          </cell>
        </row>
        <row r="17">
          <cell r="I17">
            <v>8</v>
          </cell>
          <cell r="J17">
            <v>1</v>
          </cell>
          <cell r="K17">
            <v>4</v>
          </cell>
          <cell r="L17">
            <v>3</v>
          </cell>
          <cell r="M17">
            <v>5</v>
          </cell>
          <cell r="N17">
            <v>6</v>
          </cell>
          <cell r="O17">
            <v>2</v>
          </cell>
        </row>
        <row r="18">
          <cell r="I18">
            <v>9</v>
          </cell>
          <cell r="J18">
            <v>1</v>
          </cell>
          <cell r="K18">
            <v>4</v>
          </cell>
          <cell r="L18">
            <v>2</v>
          </cell>
          <cell r="M18">
            <v>3</v>
          </cell>
          <cell r="N18">
            <v>5</v>
          </cell>
          <cell r="O18">
            <v>6</v>
          </cell>
        </row>
        <row r="19">
          <cell r="I19">
            <v>10</v>
          </cell>
          <cell r="J19">
            <v>2</v>
          </cell>
          <cell r="K19">
            <v>1</v>
          </cell>
          <cell r="L19">
            <v>3</v>
          </cell>
          <cell r="M19">
            <v>4</v>
          </cell>
          <cell r="N19">
            <v>5</v>
          </cell>
          <cell r="O19">
            <v>6</v>
          </cell>
        </row>
        <row r="20">
          <cell r="I20">
            <v>11</v>
          </cell>
          <cell r="J20">
            <v>1</v>
          </cell>
          <cell r="K20">
            <v>2</v>
          </cell>
          <cell r="L20">
            <v>3</v>
          </cell>
          <cell r="M20">
            <v>5</v>
          </cell>
          <cell r="N20">
            <v>4</v>
          </cell>
          <cell r="O20">
            <v>6</v>
          </cell>
        </row>
        <row r="21">
          <cell r="I21">
            <v>12</v>
          </cell>
          <cell r="J21">
            <v>1</v>
          </cell>
          <cell r="K21">
            <v>3</v>
          </cell>
          <cell r="L21">
            <v>2</v>
          </cell>
          <cell r="M21">
            <v>4</v>
          </cell>
          <cell r="N21">
            <v>6</v>
          </cell>
          <cell r="O21">
            <v>5</v>
          </cell>
        </row>
        <row r="22">
          <cell r="I22">
            <v>13</v>
          </cell>
          <cell r="J22">
            <v>3</v>
          </cell>
          <cell r="K22">
            <v>1</v>
          </cell>
          <cell r="L22">
            <v>4</v>
          </cell>
          <cell r="M22">
            <v>2</v>
          </cell>
          <cell r="N22">
            <v>6</v>
          </cell>
          <cell r="O22">
            <v>5</v>
          </cell>
        </row>
        <row r="23">
          <cell r="I23">
            <v>14</v>
          </cell>
          <cell r="J23">
            <v>1</v>
          </cell>
          <cell r="K23">
            <v>2</v>
          </cell>
          <cell r="L23">
            <v>3</v>
          </cell>
          <cell r="M23">
            <v>5</v>
          </cell>
          <cell r="N23">
            <v>4</v>
          </cell>
          <cell r="O23">
            <v>6</v>
          </cell>
        </row>
        <row r="24">
          <cell r="I24">
            <v>15</v>
          </cell>
          <cell r="J24">
            <v>2</v>
          </cell>
          <cell r="K24">
            <v>1</v>
          </cell>
          <cell r="L24">
            <v>4</v>
          </cell>
          <cell r="M24">
            <v>6</v>
          </cell>
          <cell r="N24">
            <v>3</v>
          </cell>
          <cell r="O24">
            <v>5</v>
          </cell>
        </row>
        <row r="25">
          <cell r="I25">
            <v>16</v>
          </cell>
          <cell r="J25">
            <v>5</v>
          </cell>
          <cell r="K25">
            <v>2</v>
          </cell>
          <cell r="L25">
            <v>4</v>
          </cell>
          <cell r="M25">
            <v>1</v>
          </cell>
          <cell r="N25">
            <v>6</v>
          </cell>
          <cell r="O25">
            <v>3</v>
          </cell>
        </row>
        <row r="26">
          <cell r="I26">
            <v>17</v>
          </cell>
          <cell r="J26">
            <v>1</v>
          </cell>
          <cell r="K26">
            <v>4</v>
          </cell>
          <cell r="L26">
            <v>5</v>
          </cell>
          <cell r="M26">
            <v>2</v>
          </cell>
          <cell r="N26">
            <v>3</v>
          </cell>
          <cell r="O26">
            <v>6</v>
          </cell>
        </row>
        <row r="27">
          <cell r="I27">
            <v>18</v>
          </cell>
          <cell r="J27">
            <v>1</v>
          </cell>
          <cell r="K27">
            <v>2</v>
          </cell>
          <cell r="L27">
            <v>3</v>
          </cell>
          <cell r="M27">
            <v>6</v>
          </cell>
          <cell r="N27">
            <v>4</v>
          </cell>
          <cell r="O27">
            <v>5</v>
          </cell>
        </row>
        <row r="28">
          <cell r="I28">
            <v>19</v>
          </cell>
          <cell r="J28">
            <v>1</v>
          </cell>
          <cell r="K28">
            <v>5</v>
          </cell>
          <cell r="L28">
            <v>3</v>
          </cell>
          <cell r="M28">
            <v>2</v>
          </cell>
          <cell r="N28">
            <v>4</v>
          </cell>
          <cell r="O28">
            <v>6</v>
          </cell>
        </row>
        <row r="29">
          <cell r="I29">
            <v>20</v>
          </cell>
          <cell r="J29">
            <v>1</v>
          </cell>
          <cell r="K29">
            <v>3</v>
          </cell>
          <cell r="L29">
            <v>2</v>
          </cell>
          <cell r="M29">
            <v>5</v>
          </cell>
          <cell r="N29">
            <v>4</v>
          </cell>
          <cell r="O29">
            <v>6</v>
          </cell>
        </row>
        <row r="31">
          <cell r="I31">
            <v>1</v>
          </cell>
          <cell r="J31">
            <v>13</v>
          </cell>
          <cell r="K31">
            <v>5</v>
          </cell>
          <cell r="L31">
            <v>1</v>
          </cell>
          <cell r="M31">
            <v>1</v>
          </cell>
          <cell r="N31">
            <v>0</v>
          </cell>
          <cell r="O31">
            <v>0</v>
          </cell>
          <cell r="Q31" t="str">
            <v>順位一致性係数</v>
          </cell>
          <cell r="S31">
            <v>0.40114285714285713</v>
          </cell>
        </row>
        <row r="32">
          <cell r="I32">
            <v>2</v>
          </cell>
          <cell r="J32">
            <v>2</v>
          </cell>
          <cell r="K32">
            <v>6</v>
          </cell>
          <cell r="L32">
            <v>6</v>
          </cell>
          <cell r="M32">
            <v>4</v>
          </cell>
          <cell r="N32">
            <v>1</v>
          </cell>
          <cell r="O32">
            <v>1</v>
          </cell>
        </row>
        <row r="33">
          <cell r="I33">
            <v>3</v>
          </cell>
          <cell r="J33">
            <v>2</v>
          </cell>
          <cell r="K33">
            <v>2</v>
          </cell>
          <cell r="L33">
            <v>9</v>
          </cell>
          <cell r="M33">
            <v>2</v>
          </cell>
          <cell r="N33">
            <v>2</v>
          </cell>
          <cell r="O33">
            <v>3</v>
          </cell>
        </row>
        <row r="34">
          <cell r="I34">
            <v>4</v>
          </cell>
          <cell r="J34">
            <v>0</v>
          </cell>
          <cell r="K34">
            <v>5</v>
          </cell>
          <cell r="L34">
            <v>3</v>
          </cell>
          <cell r="M34">
            <v>4</v>
          </cell>
          <cell r="N34">
            <v>6</v>
          </cell>
          <cell r="O34">
            <v>2</v>
          </cell>
        </row>
        <row r="35">
          <cell r="I35">
            <v>5</v>
          </cell>
          <cell r="J35">
            <v>2</v>
          </cell>
          <cell r="K35">
            <v>2</v>
          </cell>
          <cell r="L35">
            <v>1</v>
          </cell>
          <cell r="M35">
            <v>4</v>
          </cell>
          <cell r="N35">
            <v>6</v>
          </cell>
          <cell r="O35">
            <v>5</v>
          </cell>
        </row>
        <row r="36">
          <cell r="I36">
            <v>6</v>
          </cell>
          <cell r="J36">
            <v>1</v>
          </cell>
          <cell r="K36">
            <v>0</v>
          </cell>
          <cell r="L36">
            <v>0</v>
          </cell>
          <cell r="M36">
            <v>5</v>
          </cell>
          <cell r="N36">
            <v>5</v>
          </cell>
          <cell r="O36">
            <v>9</v>
          </cell>
        </row>
      </sheetData>
      <sheetData sheetId="3"/>
      <sheetData sheetId="4" refreshError="1">
        <row r="1">
          <cell r="A1" t="str">
            <v>Ｌ8</v>
          </cell>
        </row>
        <row r="2">
          <cell r="V2" t="str">
            <v>(2)</v>
          </cell>
          <cell r="W2" t="str">
            <v>(4)</v>
          </cell>
          <cell r="X2" t="str">
            <v>(5)</v>
          </cell>
          <cell r="Y2" t="str">
            <v>(6)</v>
          </cell>
        </row>
        <row r="3">
          <cell r="A3">
            <v>8</v>
          </cell>
          <cell r="B3" t="str">
            <v>y</v>
          </cell>
          <cell r="C3" t="str">
            <v>(1)</v>
          </cell>
          <cell r="D3" t="str">
            <v>(2)</v>
          </cell>
          <cell r="E3" t="str">
            <v>(3)</v>
          </cell>
          <cell r="F3" t="str">
            <v>(4)</v>
          </cell>
          <cell r="G3" t="str">
            <v>(5)</v>
          </cell>
          <cell r="H3" t="str">
            <v>(6)</v>
          </cell>
          <cell r="I3" t="str">
            <v>(7)</v>
          </cell>
          <cell r="J3" t="str">
            <v>推定値</v>
          </cell>
          <cell r="K3" t="str">
            <v>誤差</v>
          </cell>
          <cell r="L3" t="str">
            <v>u</v>
          </cell>
          <cell r="V3" t="str">
            <v>A</v>
          </cell>
          <cell r="W3" t="str">
            <v>B</v>
          </cell>
          <cell r="X3" t="str">
            <v>C</v>
          </cell>
          <cell r="Y3" t="str">
            <v>D</v>
          </cell>
          <cell r="Z3">
            <v>1</v>
          </cell>
          <cell r="AA3">
            <v>2</v>
          </cell>
          <cell r="AB3">
            <v>3</v>
          </cell>
          <cell r="AC3">
            <v>4</v>
          </cell>
          <cell r="AD3">
            <v>5</v>
          </cell>
          <cell r="AE3">
            <v>6</v>
          </cell>
          <cell r="AF3">
            <v>7</v>
          </cell>
          <cell r="AG3">
            <v>8</v>
          </cell>
          <cell r="AH3" t="str">
            <v>合計</v>
          </cell>
        </row>
        <row r="4">
          <cell r="A4">
            <v>1</v>
          </cell>
          <cell r="B4">
            <v>2.125</v>
          </cell>
          <cell r="C4">
            <v>1</v>
          </cell>
          <cell r="D4">
            <v>1</v>
          </cell>
          <cell r="E4">
            <v>1</v>
          </cell>
          <cell r="F4">
            <v>1</v>
          </cell>
          <cell r="G4">
            <v>1</v>
          </cell>
          <cell r="H4">
            <v>1</v>
          </cell>
          <cell r="I4">
            <v>1</v>
          </cell>
          <cell r="J4">
            <v>2</v>
          </cell>
          <cell r="K4">
            <v>0.125</v>
          </cell>
          <cell r="L4">
            <v>0.63245553203367588</v>
          </cell>
          <cell r="U4">
            <v>1</v>
          </cell>
          <cell r="V4">
            <v>1</v>
          </cell>
          <cell r="W4">
            <v>1</v>
          </cell>
          <cell r="X4">
            <v>1</v>
          </cell>
          <cell r="Y4">
            <v>1</v>
          </cell>
          <cell r="Z4">
            <v>3</v>
          </cell>
          <cell r="AA4">
            <v>1</v>
          </cell>
          <cell r="AB4">
            <v>2</v>
          </cell>
          <cell r="AC4">
            <v>2</v>
          </cell>
          <cell r="AD4">
            <v>1</v>
          </cell>
          <cell r="AE4">
            <v>2</v>
          </cell>
          <cell r="AF4">
            <v>2</v>
          </cell>
          <cell r="AG4">
            <v>4</v>
          </cell>
          <cell r="AH4">
            <v>17</v>
          </cell>
        </row>
        <row r="5">
          <cell r="A5">
            <v>2</v>
          </cell>
          <cell r="B5">
            <v>1.25</v>
          </cell>
          <cell r="C5">
            <v>1</v>
          </cell>
          <cell r="D5">
            <v>1</v>
          </cell>
          <cell r="E5">
            <v>1</v>
          </cell>
          <cell r="F5">
            <v>2</v>
          </cell>
          <cell r="G5">
            <v>2</v>
          </cell>
          <cell r="H5">
            <v>2</v>
          </cell>
          <cell r="I5">
            <v>2</v>
          </cell>
          <cell r="J5">
            <v>1.375</v>
          </cell>
          <cell r="K5">
            <v>-0.125</v>
          </cell>
          <cell r="L5">
            <v>-0.63245553203367588</v>
          </cell>
          <cell r="U5">
            <v>2</v>
          </cell>
          <cell r="V5">
            <v>1</v>
          </cell>
          <cell r="W5">
            <v>2</v>
          </cell>
          <cell r="X5">
            <v>2</v>
          </cell>
          <cell r="Y5">
            <v>2</v>
          </cell>
          <cell r="Z5">
            <v>1</v>
          </cell>
          <cell r="AA5">
            <v>2</v>
          </cell>
          <cell r="AB5">
            <v>1</v>
          </cell>
          <cell r="AC5">
            <v>1</v>
          </cell>
          <cell r="AD5">
            <v>2</v>
          </cell>
          <cell r="AE5">
            <v>1</v>
          </cell>
          <cell r="AF5">
            <v>1</v>
          </cell>
          <cell r="AG5">
            <v>1</v>
          </cell>
          <cell r="AH5">
            <v>10</v>
          </cell>
        </row>
        <row r="6">
          <cell r="A6">
            <v>3</v>
          </cell>
          <cell r="B6">
            <v>3.25</v>
          </cell>
          <cell r="C6">
            <v>1</v>
          </cell>
          <cell r="D6">
            <v>2</v>
          </cell>
          <cell r="E6">
            <v>2</v>
          </cell>
          <cell r="F6">
            <v>1</v>
          </cell>
          <cell r="G6">
            <v>1</v>
          </cell>
          <cell r="H6">
            <v>2</v>
          </cell>
          <cell r="I6">
            <v>2</v>
          </cell>
          <cell r="J6">
            <v>3</v>
          </cell>
          <cell r="K6">
            <v>0.25</v>
          </cell>
          <cell r="L6">
            <v>1.2649110640673518</v>
          </cell>
          <cell r="U6">
            <v>3</v>
          </cell>
          <cell r="V6">
            <v>2</v>
          </cell>
          <cell r="W6">
            <v>1</v>
          </cell>
          <cell r="X6">
            <v>1</v>
          </cell>
          <cell r="Y6">
            <v>2</v>
          </cell>
          <cell r="Z6">
            <v>2</v>
          </cell>
          <cell r="AA6">
            <v>4</v>
          </cell>
          <cell r="AB6">
            <v>3</v>
          </cell>
          <cell r="AC6">
            <v>4</v>
          </cell>
          <cell r="AD6">
            <v>4</v>
          </cell>
          <cell r="AE6">
            <v>3</v>
          </cell>
          <cell r="AF6">
            <v>4</v>
          </cell>
          <cell r="AG6">
            <v>2</v>
          </cell>
          <cell r="AH6">
            <v>26</v>
          </cell>
        </row>
        <row r="7">
          <cell r="A7">
            <v>4</v>
          </cell>
          <cell r="B7">
            <v>3.375</v>
          </cell>
          <cell r="C7">
            <v>1</v>
          </cell>
          <cell r="D7">
            <v>2</v>
          </cell>
          <cell r="E7">
            <v>2</v>
          </cell>
          <cell r="F7">
            <v>2</v>
          </cell>
          <cell r="G7">
            <v>2</v>
          </cell>
          <cell r="H7">
            <v>1</v>
          </cell>
          <cell r="I7">
            <v>1</v>
          </cell>
          <cell r="J7">
            <v>3.625</v>
          </cell>
          <cell r="K7">
            <v>-0.25</v>
          </cell>
          <cell r="L7">
            <v>-1.2649110640673518</v>
          </cell>
          <cell r="U7">
            <v>4</v>
          </cell>
          <cell r="V7">
            <v>2</v>
          </cell>
          <cell r="W7">
            <v>2</v>
          </cell>
          <cell r="X7">
            <v>2</v>
          </cell>
          <cell r="Y7">
            <v>1</v>
          </cell>
          <cell r="Z7">
            <v>4</v>
          </cell>
          <cell r="AA7">
            <v>3</v>
          </cell>
          <cell r="AB7">
            <v>4</v>
          </cell>
          <cell r="AC7">
            <v>3</v>
          </cell>
          <cell r="AD7">
            <v>3</v>
          </cell>
          <cell r="AE7">
            <v>4</v>
          </cell>
          <cell r="AF7">
            <v>3</v>
          </cell>
          <cell r="AG7">
            <v>3</v>
          </cell>
          <cell r="AH7">
            <v>27</v>
          </cell>
        </row>
        <row r="8">
          <cell r="A8">
            <v>5</v>
          </cell>
          <cell r="B8">
            <v>2.75</v>
          </cell>
          <cell r="C8">
            <v>2</v>
          </cell>
          <cell r="D8">
            <v>1</v>
          </cell>
          <cell r="E8">
            <v>2</v>
          </cell>
          <cell r="F8">
            <v>1</v>
          </cell>
          <cell r="G8">
            <v>2</v>
          </cell>
          <cell r="H8">
            <v>1</v>
          </cell>
          <cell r="I8">
            <v>2</v>
          </cell>
          <cell r="J8">
            <v>2.5</v>
          </cell>
          <cell r="K8">
            <v>0.25</v>
          </cell>
          <cell r="L8">
            <v>1.2649110640673518</v>
          </cell>
          <cell r="U8">
            <v>5</v>
          </cell>
          <cell r="V8">
            <v>1</v>
          </cell>
          <cell r="W8">
            <v>1</v>
          </cell>
          <cell r="X8">
            <v>2</v>
          </cell>
          <cell r="Y8">
            <v>1</v>
          </cell>
          <cell r="Z8">
            <v>2</v>
          </cell>
          <cell r="AA8">
            <v>4</v>
          </cell>
          <cell r="AB8">
            <v>3</v>
          </cell>
          <cell r="AC8">
            <v>1</v>
          </cell>
          <cell r="AD8">
            <v>4</v>
          </cell>
          <cell r="AE8">
            <v>3</v>
          </cell>
          <cell r="AF8">
            <v>1</v>
          </cell>
          <cell r="AG8">
            <v>4</v>
          </cell>
          <cell r="AH8">
            <v>22</v>
          </cell>
        </row>
        <row r="9">
          <cell r="A9">
            <v>6</v>
          </cell>
          <cell r="B9">
            <v>1.625</v>
          </cell>
          <cell r="C9">
            <v>2</v>
          </cell>
          <cell r="D9">
            <v>1</v>
          </cell>
          <cell r="E9">
            <v>2</v>
          </cell>
          <cell r="F9">
            <v>2</v>
          </cell>
          <cell r="G9">
            <v>1</v>
          </cell>
          <cell r="H9">
            <v>2</v>
          </cell>
          <cell r="I9">
            <v>1</v>
          </cell>
          <cell r="J9">
            <v>1.875</v>
          </cell>
          <cell r="K9">
            <v>-0.25</v>
          </cell>
          <cell r="L9">
            <v>-1.2649110640673518</v>
          </cell>
          <cell r="U9">
            <v>6</v>
          </cell>
          <cell r="V9">
            <v>1</v>
          </cell>
          <cell r="W9">
            <v>2</v>
          </cell>
          <cell r="X9">
            <v>1</v>
          </cell>
          <cell r="Y9">
            <v>2</v>
          </cell>
          <cell r="Z9">
            <v>1</v>
          </cell>
          <cell r="AA9">
            <v>2</v>
          </cell>
          <cell r="AB9">
            <v>1</v>
          </cell>
          <cell r="AC9">
            <v>2</v>
          </cell>
          <cell r="AD9">
            <v>1</v>
          </cell>
          <cell r="AE9">
            <v>1</v>
          </cell>
          <cell r="AF9">
            <v>2</v>
          </cell>
          <cell r="AG9">
            <v>3</v>
          </cell>
          <cell r="AH9">
            <v>13</v>
          </cell>
        </row>
        <row r="10">
          <cell r="A10">
            <v>7</v>
          </cell>
          <cell r="B10">
            <v>2.625</v>
          </cell>
          <cell r="C10">
            <v>2</v>
          </cell>
          <cell r="D10">
            <v>2</v>
          </cell>
          <cell r="E10">
            <v>1</v>
          </cell>
          <cell r="F10">
            <v>1</v>
          </cell>
          <cell r="G10">
            <v>2</v>
          </cell>
          <cell r="H10">
            <v>2</v>
          </cell>
          <cell r="I10">
            <v>1</v>
          </cell>
          <cell r="J10">
            <v>2.5</v>
          </cell>
          <cell r="K10">
            <v>0.125</v>
          </cell>
          <cell r="L10">
            <v>0.63245553203367588</v>
          </cell>
          <cell r="U10">
            <v>7</v>
          </cell>
          <cell r="V10">
            <v>2</v>
          </cell>
          <cell r="W10">
            <v>1</v>
          </cell>
          <cell r="X10">
            <v>2</v>
          </cell>
          <cell r="Y10">
            <v>2</v>
          </cell>
          <cell r="Z10">
            <v>4</v>
          </cell>
          <cell r="AA10">
            <v>1</v>
          </cell>
          <cell r="AB10">
            <v>2</v>
          </cell>
          <cell r="AC10">
            <v>4</v>
          </cell>
          <cell r="AD10">
            <v>3</v>
          </cell>
          <cell r="AE10">
            <v>2</v>
          </cell>
          <cell r="AF10">
            <v>3</v>
          </cell>
          <cell r="AG10">
            <v>2</v>
          </cell>
          <cell r="AH10">
            <v>21</v>
          </cell>
        </row>
        <row r="11">
          <cell r="A11">
            <v>8</v>
          </cell>
          <cell r="B11">
            <v>3</v>
          </cell>
          <cell r="C11">
            <v>2</v>
          </cell>
          <cell r="D11">
            <v>2</v>
          </cell>
          <cell r="E11">
            <v>1</v>
          </cell>
          <cell r="F11">
            <v>2</v>
          </cell>
          <cell r="G11">
            <v>1</v>
          </cell>
          <cell r="H11">
            <v>1</v>
          </cell>
          <cell r="I11">
            <v>2</v>
          </cell>
          <cell r="J11">
            <v>3.125</v>
          </cell>
          <cell r="K11">
            <v>-0.125</v>
          </cell>
          <cell r="L11">
            <v>-0.63245553203367588</v>
          </cell>
          <cell r="U11">
            <v>8</v>
          </cell>
          <cell r="V11">
            <v>2</v>
          </cell>
          <cell r="W11">
            <v>2</v>
          </cell>
          <cell r="X11">
            <v>1</v>
          </cell>
          <cell r="Y11">
            <v>1</v>
          </cell>
          <cell r="Z11">
            <v>3</v>
          </cell>
          <cell r="AA11">
            <v>3</v>
          </cell>
          <cell r="AB11">
            <v>4</v>
          </cell>
          <cell r="AC11">
            <v>3</v>
          </cell>
          <cell r="AD11">
            <v>2</v>
          </cell>
          <cell r="AE11">
            <v>4</v>
          </cell>
          <cell r="AF11">
            <v>4</v>
          </cell>
          <cell r="AG11">
            <v>1</v>
          </cell>
          <cell r="AH11">
            <v>24</v>
          </cell>
        </row>
        <row r="13">
          <cell r="A13" t="str">
            <v>平均</v>
          </cell>
          <cell r="B13">
            <v>2.5</v>
          </cell>
        </row>
        <row r="14">
          <cell r="A14">
            <v>1</v>
          </cell>
          <cell r="C14">
            <v>2.5</v>
          </cell>
          <cell r="D14">
            <v>1.9375</v>
          </cell>
          <cell r="E14">
            <v>2.25</v>
          </cell>
          <cell r="F14">
            <v>2.6875</v>
          </cell>
          <cell r="G14">
            <v>2.5</v>
          </cell>
          <cell r="H14">
            <v>2.8125</v>
          </cell>
          <cell r="I14">
            <v>2.4375</v>
          </cell>
        </row>
        <row r="15">
          <cell r="A15">
            <v>2</v>
          </cell>
          <cell r="C15">
            <v>2.5</v>
          </cell>
          <cell r="D15">
            <v>3.0625</v>
          </cell>
          <cell r="E15">
            <v>2.75</v>
          </cell>
          <cell r="F15">
            <v>2.3125</v>
          </cell>
          <cell r="G15">
            <v>2.5</v>
          </cell>
          <cell r="H15">
            <v>2.1875</v>
          </cell>
          <cell r="I15">
            <v>2.5625</v>
          </cell>
        </row>
        <row r="16">
          <cell r="A16" t="str">
            <v>効果</v>
          </cell>
        </row>
        <row r="17">
          <cell r="A17">
            <v>1</v>
          </cell>
          <cell r="C17">
            <v>0</v>
          </cell>
          <cell r="D17">
            <v>-0.5625</v>
          </cell>
          <cell r="E17">
            <v>-0.25</v>
          </cell>
          <cell r="F17">
            <v>0.1875</v>
          </cell>
          <cell r="G17">
            <v>0</v>
          </cell>
          <cell r="H17">
            <v>0.3125</v>
          </cell>
          <cell r="I17">
            <v>-6.25E-2</v>
          </cell>
        </row>
        <row r="18">
          <cell r="A18">
            <v>2</v>
          </cell>
          <cell r="C18">
            <v>0</v>
          </cell>
          <cell r="D18">
            <v>0.5625</v>
          </cell>
          <cell r="E18">
            <v>0.25</v>
          </cell>
          <cell r="F18">
            <v>-0.1875</v>
          </cell>
          <cell r="G18">
            <v>0</v>
          </cell>
          <cell r="H18">
            <v>-0.3125</v>
          </cell>
          <cell r="I18">
            <v>6.25E-2</v>
          </cell>
        </row>
        <row r="20">
          <cell r="A20" t="str">
            <v>列番号</v>
          </cell>
          <cell r="C20" t="str">
            <v>(1)</v>
          </cell>
          <cell r="D20" t="str">
            <v>(2)</v>
          </cell>
          <cell r="E20" t="str">
            <v>(3)</v>
          </cell>
          <cell r="F20" t="str">
            <v>(4)</v>
          </cell>
          <cell r="G20" t="str">
            <v>(5)</v>
          </cell>
          <cell r="H20" t="str">
            <v>(6)</v>
          </cell>
          <cell r="I20" t="str">
            <v>(7)</v>
          </cell>
        </row>
        <row r="21">
          <cell r="A21" t="str">
            <v>要因記号</v>
          </cell>
          <cell r="C21" t="str">
            <v>R</v>
          </cell>
          <cell r="D21" t="str">
            <v>A</v>
          </cell>
          <cell r="E21" t="str">
            <v>C*D</v>
          </cell>
          <cell r="F21" t="str">
            <v>B</v>
          </cell>
          <cell r="G21" t="str">
            <v>C</v>
          </cell>
          <cell r="H21" t="str">
            <v>D</v>
          </cell>
          <cell r="I21" t="str">
            <v>e</v>
          </cell>
          <cell r="J21" t="str">
            <v>誤差</v>
          </cell>
        </row>
        <row r="22">
          <cell r="A22" t="str">
            <v>要因名</v>
          </cell>
          <cell r="C22" t="str">
            <v>ﾌﾞﾛｯｸ</v>
          </cell>
          <cell r="D22" t="str">
            <v>原料</v>
          </cell>
          <cell r="F22" t="str">
            <v>ばい焼</v>
          </cell>
          <cell r="G22" t="str">
            <v>ﾐﾙｸ</v>
          </cell>
          <cell r="H22" t="str">
            <v>砂糖</v>
          </cell>
        </row>
        <row r="23">
          <cell r="A23">
            <v>1</v>
          </cell>
          <cell r="C23" t="str">
            <v>R1</v>
          </cell>
          <cell r="D23" t="str">
            <v>A1</v>
          </cell>
          <cell r="E23" t="str">
            <v>CD1</v>
          </cell>
          <cell r="F23" t="str">
            <v>B1</v>
          </cell>
          <cell r="G23" t="str">
            <v>C1</v>
          </cell>
          <cell r="H23" t="str">
            <v>D1</v>
          </cell>
        </row>
        <row r="24">
          <cell r="A24">
            <v>2</v>
          </cell>
          <cell r="C24" t="str">
            <v>R2</v>
          </cell>
          <cell r="D24" t="str">
            <v>A2</v>
          </cell>
          <cell r="E24" t="str">
            <v>CD2</v>
          </cell>
          <cell r="F24" t="str">
            <v>B2</v>
          </cell>
          <cell r="G24" t="str">
            <v>C2</v>
          </cell>
          <cell r="H24" t="str">
            <v>D2</v>
          </cell>
        </row>
        <row r="25">
          <cell r="A25" t="str">
            <v>平方和</v>
          </cell>
          <cell r="B25">
            <v>4.125</v>
          </cell>
          <cell r="C25">
            <v>0</v>
          </cell>
          <cell r="D25">
            <v>2.53125</v>
          </cell>
          <cell r="E25">
            <v>0.5</v>
          </cell>
          <cell r="F25">
            <v>0.28125</v>
          </cell>
          <cell r="G25">
            <v>0</v>
          </cell>
          <cell r="H25">
            <v>0.78125</v>
          </cell>
          <cell r="I25">
            <v>3.125E-2</v>
          </cell>
          <cell r="J25">
            <v>0.3125</v>
          </cell>
        </row>
        <row r="26">
          <cell r="A26" t="str">
            <v>平均平方</v>
          </cell>
          <cell r="C26">
            <v>0</v>
          </cell>
          <cell r="D26">
            <v>2.53125</v>
          </cell>
          <cell r="E26">
            <v>0.5</v>
          </cell>
          <cell r="F26">
            <v>0.28125</v>
          </cell>
          <cell r="G26">
            <v>0</v>
          </cell>
          <cell r="H26">
            <v>0.78125</v>
          </cell>
          <cell r="I26">
            <v>3.125E-2</v>
          </cell>
          <cell r="J26">
            <v>0.15625</v>
          </cell>
        </row>
        <row r="27">
          <cell r="A27" t="str">
            <v>e=誤差</v>
          </cell>
          <cell r="F27" t="str">
            <v>e</v>
          </cell>
          <cell r="I27" t="str">
            <v>e</v>
          </cell>
          <cell r="J27">
            <v>2</v>
          </cell>
        </row>
        <row r="28">
          <cell r="A28" t="str">
            <v>F比</v>
          </cell>
          <cell r="C28">
            <v>0</v>
          </cell>
          <cell r="D28">
            <v>16.2</v>
          </cell>
          <cell r="E28">
            <v>3.2</v>
          </cell>
          <cell r="F28">
            <v>1.8</v>
          </cell>
          <cell r="G28">
            <v>0</v>
          </cell>
          <cell r="H28">
            <v>5</v>
          </cell>
          <cell r="I28">
            <v>0.2</v>
          </cell>
          <cell r="J28">
            <v>1</v>
          </cell>
        </row>
        <row r="29">
          <cell r="A29" t="str">
            <v>p値</v>
          </cell>
          <cell r="C29">
            <v>1</v>
          </cell>
          <cell r="D29">
            <v>5.6543646945265667E-2</v>
          </cell>
          <cell r="E29">
            <v>0.21553545926864606</v>
          </cell>
          <cell r="F29">
            <v>0.31175279778024317</v>
          </cell>
          <cell r="G29">
            <v>1</v>
          </cell>
          <cell r="H29">
            <v>0.15484574525494335</v>
          </cell>
          <cell r="I29">
            <v>0.6984886554487808</v>
          </cell>
        </row>
        <row r="31">
          <cell r="A31" t="str">
            <v>推定値計算用</v>
          </cell>
        </row>
        <row r="32">
          <cell r="A32">
            <v>1</v>
          </cell>
          <cell r="C32">
            <v>0</v>
          </cell>
          <cell r="D32">
            <v>-0.5625</v>
          </cell>
          <cell r="E32">
            <v>-0.25</v>
          </cell>
          <cell r="F32">
            <v>0</v>
          </cell>
          <cell r="G32">
            <v>0</v>
          </cell>
          <cell r="H32">
            <v>0.3125</v>
          </cell>
          <cell r="I32">
            <v>0</v>
          </cell>
        </row>
        <row r="33">
          <cell r="A33">
            <v>2</v>
          </cell>
          <cell r="C33">
            <v>0</v>
          </cell>
          <cell r="D33">
            <v>0.5625</v>
          </cell>
          <cell r="E33">
            <v>0.25</v>
          </cell>
          <cell r="F33">
            <v>0</v>
          </cell>
          <cell r="G33">
            <v>0</v>
          </cell>
          <cell r="H33">
            <v>-0.3125</v>
          </cell>
          <cell r="I33">
            <v>0</v>
          </cell>
        </row>
        <row r="34">
          <cell r="A34" t="str">
            <v>要因記号</v>
          </cell>
          <cell r="C34" t="str">
            <v>R</v>
          </cell>
          <cell r="D34" t="str">
            <v>A</v>
          </cell>
          <cell r="E34" t="str">
            <v>C*D</v>
          </cell>
          <cell r="F34" t="str">
            <v>e</v>
          </cell>
          <cell r="G34" t="str">
            <v>C</v>
          </cell>
          <cell r="H34" t="str">
            <v>D</v>
          </cell>
          <cell r="I34" t="str">
            <v>e</v>
          </cell>
          <cell r="J34" t="str">
            <v>推定値</v>
          </cell>
          <cell r="K34" t="str">
            <v>効果</v>
          </cell>
        </row>
        <row r="35">
          <cell r="B35" t="str">
            <v>C1D1</v>
          </cell>
          <cell r="E35">
            <v>1</v>
          </cell>
          <cell r="G35">
            <v>1</v>
          </cell>
          <cell r="H35">
            <v>1</v>
          </cell>
          <cell r="J35">
            <v>2.5625</v>
          </cell>
          <cell r="K35">
            <v>6.25E-2</v>
          </cell>
        </row>
        <row r="36">
          <cell r="B36" t="str">
            <v>C1D2</v>
          </cell>
          <cell r="E36">
            <v>2</v>
          </cell>
          <cell r="G36">
            <v>1</v>
          </cell>
          <cell r="H36">
            <v>2</v>
          </cell>
          <cell r="J36">
            <v>2.4375</v>
          </cell>
          <cell r="K36">
            <v>-6.25E-2</v>
          </cell>
        </row>
        <row r="37">
          <cell r="B37" t="str">
            <v>C2D1</v>
          </cell>
          <cell r="E37">
            <v>2</v>
          </cell>
          <cell r="G37">
            <v>2</v>
          </cell>
          <cell r="H37">
            <v>1</v>
          </cell>
          <cell r="J37">
            <v>3.0625</v>
          </cell>
          <cell r="K37">
            <v>0.5625</v>
          </cell>
        </row>
        <row r="38">
          <cell r="B38" t="str">
            <v>C2D2</v>
          </cell>
          <cell r="E38">
            <v>1</v>
          </cell>
          <cell r="G38">
            <v>2</v>
          </cell>
          <cell r="H38">
            <v>2</v>
          </cell>
          <cell r="J38">
            <v>1.9375</v>
          </cell>
          <cell r="K38">
            <v>-0.5625</v>
          </cell>
        </row>
        <row r="39">
          <cell r="O39" t="str">
            <v>主効果</v>
          </cell>
          <cell r="P39" t="str">
            <v>C1</v>
          </cell>
          <cell r="Q39" t="str">
            <v>C2</v>
          </cell>
        </row>
        <row r="40">
          <cell r="N40" t="str">
            <v>A1</v>
          </cell>
          <cell r="O40">
            <v>1.9375</v>
          </cell>
        </row>
        <row r="41">
          <cell r="N41" t="str">
            <v>A2</v>
          </cell>
          <cell r="O41">
            <v>3.0625</v>
          </cell>
        </row>
        <row r="43">
          <cell r="N43" t="str">
            <v>D1</v>
          </cell>
          <cell r="O43">
            <v>2.8125</v>
          </cell>
          <cell r="P43">
            <v>2.5625</v>
          </cell>
          <cell r="Q43">
            <v>3.0625</v>
          </cell>
        </row>
        <row r="44">
          <cell r="N44" t="str">
            <v>D2</v>
          </cell>
          <cell r="O44">
            <v>2.1875</v>
          </cell>
          <cell r="P44">
            <v>2.4375</v>
          </cell>
          <cell r="Q44">
            <v>1.9375</v>
          </cell>
        </row>
      </sheetData>
      <sheetData sheetId="5" refreshError="1">
        <row r="1">
          <cell r="A1" t="str">
            <v>芳賀の変法</v>
          </cell>
        </row>
        <row r="2">
          <cell r="A2" t="str">
            <v>対象数</v>
          </cell>
          <cell r="B2">
            <v>4</v>
          </cell>
        </row>
        <row r="3">
          <cell r="A3" t="str">
            <v>パネル数</v>
          </cell>
          <cell r="B3">
            <v>24</v>
          </cell>
        </row>
        <row r="5">
          <cell r="A5" t="str">
            <v>i-i'</v>
          </cell>
          <cell r="B5">
            <v>-2</v>
          </cell>
          <cell r="C5">
            <v>-1</v>
          </cell>
          <cell r="D5">
            <v>0</v>
          </cell>
          <cell r="E5">
            <v>1</v>
          </cell>
          <cell r="F5">
            <v>2</v>
          </cell>
          <cell r="G5" t="str">
            <v>n</v>
          </cell>
          <cell r="H5" t="str">
            <v>処理効果</v>
          </cell>
          <cell r="I5" t="str">
            <v>誤差平方和</v>
          </cell>
        </row>
        <row r="6">
          <cell r="A6" t="str">
            <v>1-2</v>
          </cell>
          <cell r="B6">
            <v>6</v>
          </cell>
          <cell r="C6">
            <v>10</v>
          </cell>
          <cell r="D6">
            <v>6</v>
          </cell>
          <cell r="E6">
            <v>2</v>
          </cell>
          <cell r="F6">
            <v>0</v>
          </cell>
          <cell r="G6">
            <v>24</v>
          </cell>
          <cell r="H6">
            <v>-0.83333333333333337</v>
          </cell>
          <cell r="I6">
            <v>19.333333333333332</v>
          </cell>
        </row>
        <row r="7">
          <cell r="A7" t="str">
            <v>1-3</v>
          </cell>
          <cell r="B7">
            <v>12</v>
          </cell>
          <cell r="C7">
            <v>10</v>
          </cell>
          <cell r="D7">
            <v>2</v>
          </cell>
          <cell r="E7">
            <v>0</v>
          </cell>
          <cell r="F7">
            <v>0</v>
          </cell>
          <cell r="G7">
            <v>24</v>
          </cell>
          <cell r="H7">
            <v>-1.4166666666666667</v>
          </cell>
          <cell r="I7">
            <v>9.8333333333333286</v>
          </cell>
        </row>
        <row r="8">
          <cell r="A8" t="str">
            <v>2-3</v>
          </cell>
          <cell r="B8">
            <v>5</v>
          </cell>
          <cell r="C8">
            <v>13</v>
          </cell>
          <cell r="D8">
            <v>5</v>
          </cell>
          <cell r="E8">
            <v>1</v>
          </cell>
          <cell r="F8">
            <v>0</v>
          </cell>
          <cell r="G8">
            <v>24</v>
          </cell>
          <cell r="H8">
            <v>-0.91666666666666663</v>
          </cell>
          <cell r="I8">
            <v>13.833333333333336</v>
          </cell>
        </row>
        <row r="9">
          <cell r="A9" t="str">
            <v>1-4</v>
          </cell>
          <cell r="B9">
            <v>19</v>
          </cell>
          <cell r="C9">
            <v>4</v>
          </cell>
          <cell r="D9">
            <v>1</v>
          </cell>
          <cell r="E9">
            <v>0</v>
          </cell>
          <cell r="F9">
            <v>0</v>
          </cell>
          <cell r="G9">
            <v>24</v>
          </cell>
          <cell r="H9">
            <v>-1.75</v>
          </cell>
          <cell r="I9">
            <v>6.5</v>
          </cell>
        </row>
        <row r="10">
          <cell r="A10" t="str">
            <v>2-4</v>
          </cell>
          <cell r="B10">
            <v>9</v>
          </cell>
          <cell r="C10">
            <v>13</v>
          </cell>
          <cell r="D10">
            <v>2</v>
          </cell>
          <cell r="E10">
            <v>0</v>
          </cell>
          <cell r="F10">
            <v>0</v>
          </cell>
          <cell r="G10">
            <v>24</v>
          </cell>
          <cell r="H10">
            <v>-1.2916666666666667</v>
          </cell>
          <cell r="I10">
            <v>8.9583333333333286</v>
          </cell>
        </row>
        <row r="11">
          <cell r="A11" t="str">
            <v>3-4</v>
          </cell>
          <cell r="B11">
            <v>6</v>
          </cell>
          <cell r="C11">
            <v>11</v>
          </cell>
          <cell r="D11">
            <v>6</v>
          </cell>
          <cell r="E11">
            <v>1</v>
          </cell>
          <cell r="F11">
            <v>0</v>
          </cell>
          <cell r="G11">
            <v>24</v>
          </cell>
          <cell r="H11">
            <v>-0.91666666666666663</v>
          </cell>
          <cell r="I11">
            <v>15.833333333333336</v>
          </cell>
        </row>
        <row r="14">
          <cell r="A14" t="str">
            <v>処理効果のまとめ</v>
          </cell>
        </row>
        <row r="15">
          <cell r="B15" t="str">
            <v>A1</v>
          </cell>
          <cell r="C15" t="str">
            <v>A2</v>
          </cell>
          <cell r="D15" t="str">
            <v>A3</v>
          </cell>
          <cell r="E15" t="str">
            <v>A4</v>
          </cell>
          <cell r="F15" t="str">
            <v>主効果</v>
          </cell>
        </row>
        <row r="16">
          <cell r="A16" t="str">
            <v>A1</v>
          </cell>
          <cell r="B16">
            <v>0</v>
          </cell>
          <cell r="C16">
            <v>-0.83333333333333337</v>
          </cell>
          <cell r="D16">
            <v>-1.4166666666666667</v>
          </cell>
          <cell r="E16">
            <v>-1.75</v>
          </cell>
          <cell r="F16">
            <v>-1</v>
          </cell>
        </row>
        <row r="17">
          <cell r="A17" t="str">
            <v>A2</v>
          </cell>
          <cell r="B17">
            <v>0.83333333333333337</v>
          </cell>
          <cell r="C17">
            <v>0</v>
          </cell>
          <cell r="D17">
            <v>-0.91666666666666663</v>
          </cell>
          <cell r="E17">
            <v>-1.2916666666666667</v>
          </cell>
          <cell r="F17">
            <v>-0.34375</v>
          </cell>
        </row>
        <row r="18">
          <cell r="A18" t="str">
            <v>A3</v>
          </cell>
          <cell r="B18">
            <v>1.4166666666666667</v>
          </cell>
          <cell r="C18">
            <v>0.91666666666666663</v>
          </cell>
          <cell r="D18">
            <v>0</v>
          </cell>
          <cell r="E18">
            <v>-0.91666666666666663</v>
          </cell>
          <cell r="F18">
            <v>0.35416666666666674</v>
          </cell>
        </row>
        <row r="19">
          <cell r="A19" t="str">
            <v>A4</v>
          </cell>
          <cell r="B19">
            <v>1.75</v>
          </cell>
          <cell r="C19">
            <v>1.2916666666666667</v>
          </cell>
          <cell r="D19">
            <v>0.91666666666666663</v>
          </cell>
          <cell r="E19">
            <v>0</v>
          </cell>
          <cell r="F19">
            <v>0.98958333333333337</v>
          </cell>
        </row>
        <row r="21">
          <cell r="A21" t="str">
            <v>組合せ効果</v>
          </cell>
        </row>
        <row r="22">
          <cell r="B22" t="str">
            <v>A1</v>
          </cell>
          <cell r="C22" t="str">
            <v>A2</v>
          </cell>
          <cell r="D22" t="str">
            <v>A3</v>
          </cell>
          <cell r="E22" t="str">
            <v>A4</v>
          </cell>
        </row>
        <row r="23">
          <cell r="A23" t="str">
            <v>A1</v>
          </cell>
          <cell r="C23">
            <v>-0.17708333333333337</v>
          </cell>
          <cell r="D23">
            <v>-6.25E-2</v>
          </cell>
          <cell r="E23">
            <v>0.23958333333333348</v>
          </cell>
        </row>
        <row r="24">
          <cell r="A24" t="str">
            <v>A2</v>
          </cell>
          <cell r="B24">
            <v>0.17708333333333337</v>
          </cell>
          <cell r="D24">
            <v>-0.21874999999999989</v>
          </cell>
          <cell r="E24">
            <v>4.1666666666666741E-2</v>
          </cell>
        </row>
        <row r="25">
          <cell r="A25" t="str">
            <v>A3</v>
          </cell>
          <cell r="B25">
            <v>6.25E-2</v>
          </cell>
          <cell r="C25">
            <v>0.21874999999999989</v>
          </cell>
          <cell r="E25">
            <v>-0.28125</v>
          </cell>
        </row>
        <row r="26">
          <cell r="A26" t="str">
            <v>A4</v>
          </cell>
          <cell r="B26">
            <v>-0.23958333333333348</v>
          </cell>
          <cell r="C26">
            <v>-4.1666666666666741E-2</v>
          </cell>
          <cell r="D26">
            <v>0.28125</v>
          </cell>
        </row>
        <row r="28">
          <cell r="B28" t="str">
            <v>分散分析表</v>
          </cell>
        </row>
        <row r="29">
          <cell r="A29" t="str">
            <v>要因</v>
          </cell>
          <cell r="B29" t="str">
            <v>平方和</v>
          </cell>
          <cell r="C29" t="str">
            <v>自由度</v>
          </cell>
          <cell r="D29" t="str">
            <v>平均平方</v>
          </cell>
          <cell r="E29" t="str">
            <v>Ｆ比</v>
          </cell>
          <cell r="F29" t="str">
            <v>ｐ値</v>
          </cell>
        </row>
        <row r="30">
          <cell r="A30" t="str">
            <v>処理効果</v>
          </cell>
          <cell r="B30">
            <v>218.70833333333337</v>
          </cell>
          <cell r="C30">
            <v>6</v>
          </cell>
          <cell r="D30">
            <v>36.451388888888893</v>
          </cell>
        </row>
        <row r="31">
          <cell r="A31" t="str">
            <v>　主効果</v>
          </cell>
          <cell r="B31">
            <v>213.39583333333337</v>
          </cell>
          <cell r="C31">
            <v>3</v>
          </cell>
          <cell r="D31">
            <v>71.131944444444457</v>
          </cell>
          <cell r="E31">
            <v>132.13067863151997</v>
          </cell>
          <cell r="F31">
            <v>2.1865306639901661E-40</v>
          </cell>
        </row>
        <row r="32">
          <cell r="A32" t="str">
            <v>　組合効果</v>
          </cell>
          <cell r="B32">
            <v>5.3125</v>
          </cell>
          <cell r="C32">
            <v>3</v>
          </cell>
          <cell r="D32">
            <v>1.7708333333333333</v>
          </cell>
          <cell r="E32">
            <v>3.2893998878295014</v>
          </cell>
          <cell r="F32">
            <v>2.2643974041981044E-2</v>
          </cell>
        </row>
        <row r="33">
          <cell r="A33" t="str">
            <v>誤差</v>
          </cell>
          <cell r="B33">
            <v>74.291666666666657</v>
          </cell>
          <cell r="C33">
            <v>138</v>
          </cell>
          <cell r="D33">
            <v>0.53834541062801922</v>
          </cell>
        </row>
        <row r="34">
          <cell r="A34" t="str">
            <v>全体</v>
          </cell>
          <cell r="B34">
            <v>293</v>
          </cell>
          <cell r="C34">
            <v>144</v>
          </cell>
        </row>
        <row r="37">
          <cell r="A37" t="str">
            <v>主効果の差のl.s.d.(Least Signigicant Difference)</v>
          </cell>
        </row>
        <row r="38">
          <cell r="B38">
            <v>0.05</v>
          </cell>
          <cell r="C38">
            <v>0.20940333088825455</v>
          </cell>
        </row>
        <row r="39">
          <cell r="B39">
            <v>0.01</v>
          </cell>
          <cell r="C39">
            <v>0.27661154506438385</v>
          </cell>
        </row>
        <row r="41">
          <cell r="A41" t="str">
            <v>対象間の有意差検定</v>
          </cell>
        </row>
        <row r="42">
          <cell r="B42" t="str">
            <v>A1</v>
          </cell>
          <cell r="C42" t="str">
            <v>A2</v>
          </cell>
          <cell r="D42" t="str">
            <v>A3</v>
          </cell>
          <cell r="E42" t="str">
            <v>A4</v>
          </cell>
          <cell r="F42" t="str">
            <v>主効果</v>
          </cell>
        </row>
        <row r="43">
          <cell r="A43" t="str">
            <v>A1</v>
          </cell>
          <cell r="B43" t="str">
            <v xml:space="preserve"> </v>
          </cell>
          <cell r="C43" t="str">
            <v>**</v>
          </cell>
          <cell r="D43" t="str">
            <v>**</v>
          </cell>
          <cell r="E43" t="str">
            <v>**</v>
          </cell>
          <cell r="F43">
            <v>-1</v>
          </cell>
        </row>
        <row r="44">
          <cell r="A44" t="str">
            <v>A2</v>
          </cell>
          <cell r="D44" t="str">
            <v>**</v>
          </cell>
          <cell r="E44" t="str">
            <v>**</v>
          </cell>
          <cell r="F44">
            <v>-0.34375</v>
          </cell>
        </row>
        <row r="45">
          <cell r="A45" t="str">
            <v>A3</v>
          </cell>
          <cell r="E45" t="str">
            <v>**</v>
          </cell>
          <cell r="F45">
            <v>0.35416666666666674</v>
          </cell>
        </row>
        <row r="46">
          <cell r="A46" t="str">
            <v>A4</v>
          </cell>
          <cell r="E46" t="str">
            <v xml:space="preserve"> </v>
          </cell>
          <cell r="F46">
            <v>0.98958333333333337</v>
          </cell>
        </row>
      </sheetData>
      <sheetData sheetId="6" refreshError="1">
        <row r="1">
          <cell r="L1">
            <v>0.5</v>
          </cell>
          <cell r="M1" t="str">
            <v>　左のセルに平均値の差を入力する</v>
          </cell>
        </row>
      </sheetData>
      <sheetData sheetId="7" refreshError="1">
        <row r="1">
          <cell r="A1" t="str">
            <v>Scheffeの原法</v>
          </cell>
        </row>
        <row r="2">
          <cell r="A2" t="str">
            <v>対象数</v>
          </cell>
          <cell r="B2">
            <v>4</v>
          </cell>
          <cell r="C2" t="str">
            <v>パネル数</v>
          </cell>
          <cell r="E2">
            <v>10</v>
          </cell>
          <cell r="V2" t="str">
            <v>処理効果のまとめ</v>
          </cell>
        </row>
        <row r="3">
          <cell r="W3" t="str">
            <v>A1</v>
          </cell>
          <cell r="X3" t="str">
            <v>A2</v>
          </cell>
          <cell r="Y3" t="str">
            <v>A3</v>
          </cell>
          <cell r="Z3" t="str">
            <v>A4</v>
          </cell>
          <cell r="AA3" t="str">
            <v>A5</v>
          </cell>
          <cell r="AB3" t="str">
            <v>A6</v>
          </cell>
          <cell r="AC3" t="str">
            <v>主効果</v>
          </cell>
        </row>
        <row r="4">
          <cell r="A4" t="str">
            <v>比較対象</v>
          </cell>
          <cell r="B4">
            <v>1</v>
          </cell>
          <cell r="C4">
            <v>2</v>
          </cell>
          <cell r="D4">
            <v>3</v>
          </cell>
          <cell r="E4">
            <v>4</v>
          </cell>
          <cell r="F4">
            <v>5</v>
          </cell>
          <cell r="G4">
            <v>6</v>
          </cell>
          <cell r="H4">
            <v>7</v>
          </cell>
          <cell r="I4">
            <v>8</v>
          </cell>
          <cell r="J4">
            <v>9</v>
          </cell>
          <cell r="K4">
            <v>10</v>
          </cell>
          <cell r="L4">
            <v>11</v>
          </cell>
          <cell r="M4">
            <v>12</v>
          </cell>
          <cell r="N4">
            <v>13</v>
          </cell>
          <cell r="O4" t="str">
            <v>合計</v>
          </cell>
          <cell r="P4" t="str">
            <v>誤差平方和</v>
          </cell>
          <cell r="Q4" t="str">
            <v>処理効果</v>
          </cell>
          <cell r="R4" t="str">
            <v>順序効果</v>
          </cell>
          <cell r="V4" t="str">
            <v>A1</v>
          </cell>
          <cell r="W4" t="str">
            <v xml:space="preserve"> </v>
          </cell>
          <cell r="X4">
            <v>-0.7</v>
          </cell>
          <cell r="Y4">
            <v>-1.05</v>
          </cell>
          <cell r="Z4">
            <v>-1.45</v>
          </cell>
          <cell r="AC4">
            <v>-0.8</v>
          </cell>
        </row>
        <row r="5">
          <cell r="A5" t="str">
            <v>1--&gt;2</v>
          </cell>
          <cell r="B5">
            <v>-2</v>
          </cell>
          <cell r="C5">
            <v>0</v>
          </cell>
          <cell r="D5">
            <v>-1</v>
          </cell>
          <cell r="E5">
            <v>-1</v>
          </cell>
          <cell r="F5">
            <v>-1</v>
          </cell>
          <cell r="G5">
            <v>0</v>
          </cell>
          <cell r="H5">
            <v>0</v>
          </cell>
          <cell r="I5">
            <v>-1</v>
          </cell>
          <cell r="J5">
            <v>-1</v>
          </cell>
          <cell r="K5">
            <v>1</v>
          </cell>
          <cell r="O5">
            <v>-6</v>
          </cell>
          <cell r="P5">
            <v>6.4</v>
          </cell>
          <cell r="Q5">
            <v>-0.7</v>
          </cell>
          <cell r="V5" t="str">
            <v>A2</v>
          </cell>
          <cell r="W5">
            <v>0.7</v>
          </cell>
          <cell r="X5" t="str">
            <v xml:space="preserve"> </v>
          </cell>
          <cell r="Y5">
            <v>-0.6</v>
          </cell>
          <cell r="Z5">
            <v>-1.1499999999999999</v>
          </cell>
          <cell r="AC5">
            <v>-0.26249999999999996</v>
          </cell>
        </row>
        <row r="6">
          <cell r="A6" t="str">
            <v>2--&gt;1</v>
          </cell>
          <cell r="B6">
            <v>0</v>
          </cell>
          <cell r="C6">
            <v>2</v>
          </cell>
          <cell r="D6">
            <v>1</v>
          </cell>
          <cell r="E6">
            <v>1</v>
          </cell>
          <cell r="F6">
            <v>1</v>
          </cell>
          <cell r="G6">
            <v>1</v>
          </cell>
          <cell r="H6">
            <v>1</v>
          </cell>
          <cell r="I6">
            <v>0</v>
          </cell>
          <cell r="J6">
            <v>-1</v>
          </cell>
          <cell r="K6">
            <v>2</v>
          </cell>
          <cell r="O6">
            <v>8</v>
          </cell>
          <cell r="P6">
            <v>7.6</v>
          </cell>
          <cell r="R6">
            <v>0.1</v>
          </cell>
          <cell r="V6" t="str">
            <v>A3</v>
          </cell>
          <cell r="W6">
            <v>1.05</v>
          </cell>
          <cell r="X6">
            <v>0.6</v>
          </cell>
          <cell r="Y6" t="str">
            <v xml:space="preserve"> </v>
          </cell>
          <cell r="Z6">
            <v>-0.8</v>
          </cell>
          <cell r="AC6">
            <v>0.21249999999999997</v>
          </cell>
        </row>
        <row r="7">
          <cell r="A7" t="str">
            <v>1--&gt;3</v>
          </cell>
          <cell r="B7">
            <v>-2</v>
          </cell>
          <cell r="C7">
            <v>0</v>
          </cell>
          <cell r="D7">
            <v>0</v>
          </cell>
          <cell r="E7">
            <v>-1</v>
          </cell>
          <cell r="F7">
            <v>-1</v>
          </cell>
          <cell r="G7">
            <v>-1</v>
          </cell>
          <cell r="H7">
            <v>-2</v>
          </cell>
          <cell r="I7">
            <v>-1</v>
          </cell>
          <cell r="J7">
            <v>-1</v>
          </cell>
          <cell r="K7">
            <v>0</v>
          </cell>
          <cell r="O7">
            <v>-9</v>
          </cell>
          <cell r="P7">
            <v>4.9000000000000004</v>
          </cell>
          <cell r="Q7">
            <v>-1.05</v>
          </cell>
          <cell r="V7" t="str">
            <v>A4</v>
          </cell>
          <cell r="W7">
            <v>1.45</v>
          </cell>
          <cell r="X7">
            <v>1.1499999999999999</v>
          </cell>
          <cell r="Y7">
            <v>0.8</v>
          </cell>
          <cell r="Z7" t="str">
            <v xml:space="preserve"> </v>
          </cell>
          <cell r="AC7">
            <v>0.84999999999999987</v>
          </cell>
        </row>
        <row r="8">
          <cell r="A8" t="str">
            <v>3--&gt;1</v>
          </cell>
          <cell r="B8">
            <v>0</v>
          </cell>
          <cell r="C8">
            <v>1</v>
          </cell>
          <cell r="D8">
            <v>1</v>
          </cell>
          <cell r="E8">
            <v>2</v>
          </cell>
          <cell r="F8">
            <v>2</v>
          </cell>
          <cell r="G8">
            <v>2</v>
          </cell>
          <cell r="H8">
            <v>0</v>
          </cell>
          <cell r="I8">
            <v>2</v>
          </cell>
          <cell r="J8">
            <v>0</v>
          </cell>
          <cell r="K8">
            <v>2</v>
          </cell>
          <cell r="O8">
            <v>12</v>
          </cell>
          <cell r="P8">
            <v>7.6000000000000014</v>
          </cell>
          <cell r="R8">
            <v>0.15</v>
          </cell>
          <cell r="V8" t="str">
            <v>A5</v>
          </cell>
        </row>
        <row r="9">
          <cell r="A9" t="str">
            <v>2--&gt;3</v>
          </cell>
          <cell r="B9">
            <v>-2</v>
          </cell>
          <cell r="C9">
            <v>1</v>
          </cell>
          <cell r="D9">
            <v>-1</v>
          </cell>
          <cell r="E9">
            <v>-1</v>
          </cell>
          <cell r="F9">
            <v>1</v>
          </cell>
          <cell r="G9">
            <v>0</v>
          </cell>
          <cell r="H9">
            <v>0</v>
          </cell>
          <cell r="I9">
            <v>0</v>
          </cell>
          <cell r="J9">
            <v>-1</v>
          </cell>
          <cell r="K9">
            <v>1</v>
          </cell>
          <cell r="O9">
            <v>-2</v>
          </cell>
          <cell r="P9">
            <v>9.6</v>
          </cell>
          <cell r="Q9">
            <v>-0.6</v>
          </cell>
          <cell r="V9" t="str">
            <v>A6</v>
          </cell>
        </row>
        <row r="10">
          <cell r="A10" t="str">
            <v>3--&gt;2</v>
          </cell>
          <cell r="B10">
            <v>1</v>
          </cell>
          <cell r="C10">
            <v>1</v>
          </cell>
          <cell r="D10">
            <v>1</v>
          </cell>
          <cell r="E10">
            <v>1</v>
          </cell>
          <cell r="F10">
            <v>2</v>
          </cell>
          <cell r="G10">
            <v>1</v>
          </cell>
          <cell r="H10">
            <v>-1</v>
          </cell>
          <cell r="I10">
            <v>2</v>
          </cell>
          <cell r="J10">
            <v>0</v>
          </cell>
          <cell r="K10">
            <v>2</v>
          </cell>
          <cell r="O10">
            <v>10</v>
          </cell>
          <cell r="P10">
            <v>8</v>
          </cell>
          <cell r="R10">
            <v>0.4</v>
          </cell>
        </row>
        <row r="11">
          <cell r="A11" t="str">
            <v>1--&gt;4</v>
          </cell>
          <cell r="B11">
            <v>0</v>
          </cell>
          <cell r="C11">
            <v>-2</v>
          </cell>
          <cell r="D11">
            <v>-1</v>
          </cell>
          <cell r="E11">
            <v>-2</v>
          </cell>
          <cell r="F11">
            <v>-2</v>
          </cell>
          <cell r="G11">
            <v>-2</v>
          </cell>
          <cell r="H11">
            <v>-2</v>
          </cell>
          <cell r="I11">
            <v>-1</v>
          </cell>
          <cell r="J11">
            <v>-1</v>
          </cell>
          <cell r="K11">
            <v>0</v>
          </cell>
          <cell r="O11">
            <v>-13</v>
          </cell>
          <cell r="P11">
            <v>6.1</v>
          </cell>
          <cell r="Q11">
            <v>-1.45</v>
          </cell>
        </row>
        <row r="12">
          <cell r="A12" t="str">
            <v>4--&gt;1</v>
          </cell>
          <cell r="B12">
            <v>1</v>
          </cell>
          <cell r="C12">
            <v>2</v>
          </cell>
          <cell r="D12">
            <v>2</v>
          </cell>
          <cell r="E12">
            <v>2</v>
          </cell>
          <cell r="F12">
            <v>1</v>
          </cell>
          <cell r="G12">
            <v>2</v>
          </cell>
          <cell r="H12">
            <v>2</v>
          </cell>
          <cell r="I12">
            <v>0</v>
          </cell>
          <cell r="J12">
            <v>2</v>
          </cell>
          <cell r="K12">
            <v>2</v>
          </cell>
          <cell r="O12">
            <v>16</v>
          </cell>
          <cell r="P12">
            <v>4.4000000000000004</v>
          </cell>
          <cell r="R12">
            <v>0.15</v>
          </cell>
          <cell r="V12" t="str">
            <v>組合せ効果</v>
          </cell>
        </row>
        <row r="13">
          <cell r="A13" t="str">
            <v>2--&gt;4</v>
          </cell>
          <cell r="B13">
            <v>-2</v>
          </cell>
          <cell r="C13">
            <v>1</v>
          </cell>
          <cell r="D13">
            <v>-1</v>
          </cell>
          <cell r="E13">
            <v>-1</v>
          </cell>
          <cell r="F13">
            <v>-1</v>
          </cell>
          <cell r="G13">
            <v>-1</v>
          </cell>
          <cell r="H13">
            <v>-1</v>
          </cell>
          <cell r="I13">
            <v>-1</v>
          </cell>
          <cell r="J13">
            <v>-1</v>
          </cell>
          <cell r="K13">
            <v>0</v>
          </cell>
          <cell r="O13">
            <v>-8</v>
          </cell>
          <cell r="P13">
            <v>5.6</v>
          </cell>
          <cell r="Q13">
            <v>-1.1499999999999999</v>
          </cell>
          <cell r="W13" t="str">
            <v>A1</v>
          </cell>
          <cell r="X13" t="str">
            <v>A2</v>
          </cell>
          <cell r="Y13" t="str">
            <v>A3</v>
          </cell>
          <cell r="Z13" t="str">
            <v>A4</v>
          </cell>
          <cell r="AA13" t="str">
            <v>A5</v>
          </cell>
          <cell r="AB13" t="str">
            <v>A6</v>
          </cell>
        </row>
        <row r="14">
          <cell r="A14" t="str">
            <v>4--&gt;2</v>
          </cell>
          <cell r="B14">
            <v>0</v>
          </cell>
          <cell r="C14">
            <v>1</v>
          </cell>
          <cell r="D14">
            <v>1</v>
          </cell>
          <cell r="E14">
            <v>1</v>
          </cell>
          <cell r="F14">
            <v>2</v>
          </cell>
          <cell r="G14">
            <v>2</v>
          </cell>
          <cell r="H14">
            <v>2</v>
          </cell>
          <cell r="I14">
            <v>2</v>
          </cell>
          <cell r="J14">
            <v>2</v>
          </cell>
          <cell r="K14">
            <v>2</v>
          </cell>
          <cell r="O14">
            <v>15</v>
          </cell>
          <cell r="P14">
            <v>4.5</v>
          </cell>
          <cell r="R14">
            <v>0.35</v>
          </cell>
          <cell r="V14" t="str">
            <v>A1</v>
          </cell>
          <cell r="W14" t="str">
            <v xml:space="preserve"> </v>
          </cell>
          <cell r="X14">
            <v>-0.16249999999999987</v>
          </cell>
          <cell r="Y14">
            <v>-3.7500000000000033E-2</v>
          </cell>
          <cell r="Z14">
            <v>0.19999999999999996</v>
          </cell>
        </row>
        <row r="15">
          <cell r="A15" t="str">
            <v>3--&gt;4</v>
          </cell>
          <cell r="B15">
            <v>-2</v>
          </cell>
          <cell r="C15">
            <v>0</v>
          </cell>
          <cell r="D15">
            <v>-1</v>
          </cell>
          <cell r="E15">
            <v>0</v>
          </cell>
          <cell r="F15">
            <v>-1</v>
          </cell>
          <cell r="G15">
            <v>-1</v>
          </cell>
          <cell r="H15">
            <v>-1</v>
          </cell>
          <cell r="I15">
            <v>0</v>
          </cell>
          <cell r="J15">
            <v>-2</v>
          </cell>
          <cell r="K15">
            <v>1</v>
          </cell>
          <cell r="O15">
            <v>-7</v>
          </cell>
          <cell r="P15">
            <v>8.0999999999999979</v>
          </cell>
          <cell r="Q15">
            <v>-0.8</v>
          </cell>
          <cell r="V15" t="str">
            <v>A2</v>
          </cell>
          <cell r="W15">
            <v>0.16249999999999987</v>
          </cell>
          <cell r="X15" t="str">
            <v xml:space="preserve"> </v>
          </cell>
          <cell r="Y15">
            <v>-0.12500000000000006</v>
          </cell>
          <cell r="Z15">
            <v>-3.7500000000000089E-2</v>
          </cell>
        </row>
        <row r="16">
          <cell r="A16" t="str">
            <v>4--&gt;3</v>
          </cell>
          <cell r="B16">
            <v>0</v>
          </cell>
          <cell r="C16">
            <v>2</v>
          </cell>
          <cell r="D16">
            <v>1</v>
          </cell>
          <cell r="E16">
            <v>0</v>
          </cell>
          <cell r="F16">
            <v>1</v>
          </cell>
          <cell r="G16">
            <v>1</v>
          </cell>
          <cell r="H16">
            <v>1</v>
          </cell>
          <cell r="I16">
            <v>2</v>
          </cell>
          <cell r="J16">
            <v>1</v>
          </cell>
          <cell r="K16">
            <v>0</v>
          </cell>
          <cell r="O16">
            <v>9</v>
          </cell>
          <cell r="P16">
            <v>4.9000000000000004</v>
          </cell>
          <cell r="R16">
            <v>0.1</v>
          </cell>
          <cell r="V16" t="str">
            <v>A3</v>
          </cell>
          <cell r="W16">
            <v>3.7500000000000033E-2</v>
          </cell>
          <cell r="X16">
            <v>0.12500000000000006</v>
          </cell>
          <cell r="Y16" t="str">
            <v xml:space="preserve"> </v>
          </cell>
          <cell r="Z16">
            <v>-0.16250000000000009</v>
          </cell>
        </row>
        <row r="17">
          <cell r="V17" t="str">
            <v>A4</v>
          </cell>
          <cell r="W17">
            <v>-0.19999999999999996</v>
          </cell>
          <cell r="X17">
            <v>3.7500000000000089E-2</v>
          </cell>
          <cell r="Y17">
            <v>0.16250000000000009</v>
          </cell>
          <cell r="Z17" t="str">
            <v xml:space="preserve"> </v>
          </cell>
        </row>
        <row r="18">
          <cell r="V18" t="str">
            <v>A5</v>
          </cell>
        </row>
        <row r="19">
          <cell r="V19" t="str">
            <v>A6</v>
          </cell>
        </row>
        <row r="22">
          <cell r="V22" t="str">
            <v>順序効果のまとめ</v>
          </cell>
        </row>
        <row r="23">
          <cell r="W23" t="str">
            <v>A1</v>
          </cell>
          <cell r="X23" t="str">
            <v>A2</v>
          </cell>
          <cell r="Y23" t="str">
            <v>A3</v>
          </cell>
          <cell r="Z23" t="str">
            <v>A4</v>
          </cell>
          <cell r="AA23" t="str">
            <v>A5</v>
          </cell>
          <cell r="AB23" t="str">
            <v>A6</v>
          </cell>
          <cell r="AC23" t="str">
            <v>平均</v>
          </cell>
        </row>
        <row r="24">
          <cell r="V24" t="str">
            <v>A1</v>
          </cell>
          <cell r="X24">
            <v>0.1</v>
          </cell>
          <cell r="Y24">
            <v>0.15</v>
          </cell>
          <cell r="Z24">
            <v>0.15</v>
          </cell>
          <cell r="AC24">
            <v>0.13333333333333333</v>
          </cell>
        </row>
        <row r="25">
          <cell r="V25" t="str">
            <v>A2</v>
          </cell>
          <cell r="W25">
            <v>0.1</v>
          </cell>
          <cell r="Y25">
            <v>0.4</v>
          </cell>
          <cell r="Z25">
            <v>0.35</v>
          </cell>
          <cell r="AC25">
            <v>0.28333333333333333</v>
          </cell>
        </row>
        <row r="26">
          <cell r="V26" t="str">
            <v>A3</v>
          </cell>
          <cell r="W26">
            <v>0.15</v>
          </cell>
          <cell r="X26">
            <v>0.4</v>
          </cell>
          <cell r="Z26">
            <v>0.1</v>
          </cell>
          <cell r="AC26">
            <v>0.21666666666666667</v>
          </cell>
        </row>
        <row r="27">
          <cell r="V27" t="str">
            <v>A4</v>
          </cell>
          <cell r="W27">
            <v>0.15</v>
          </cell>
          <cell r="X27">
            <v>0.35</v>
          </cell>
          <cell r="Y27">
            <v>0.1</v>
          </cell>
          <cell r="AC27">
            <v>0.19999999999999998</v>
          </cell>
        </row>
        <row r="28">
          <cell r="V28" t="str">
            <v>A5</v>
          </cell>
        </row>
        <row r="29">
          <cell r="V29" t="str">
            <v>A6</v>
          </cell>
        </row>
        <row r="32">
          <cell r="V32" t="str">
            <v>分散分析表</v>
          </cell>
        </row>
        <row r="33">
          <cell r="V33" t="str">
            <v>要因</v>
          </cell>
          <cell r="W33" t="str">
            <v>平方和</v>
          </cell>
          <cell r="X33" t="str">
            <v>自由度</v>
          </cell>
          <cell r="Y33" t="str">
            <v>平均平方</v>
          </cell>
          <cell r="Z33" t="str">
            <v>Ｆ比</v>
          </cell>
          <cell r="AA33" t="str">
            <v>ｐ値</v>
          </cell>
        </row>
        <row r="34">
          <cell r="V34" t="str">
            <v>処理効果</v>
          </cell>
          <cell r="W34">
            <v>120.35</v>
          </cell>
          <cell r="X34">
            <v>6</v>
          </cell>
          <cell r="Y34">
            <v>20.058333333333334</v>
          </cell>
        </row>
        <row r="35">
          <cell r="V35" t="str">
            <v>　主効果</v>
          </cell>
          <cell r="W35">
            <v>118.125</v>
          </cell>
          <cell r="X35">
            <v>3</v>
          </cell>
          <cell r="Y35">
            <v>39.375</v>
          </cell>
          <cell r="Z35">
            <v>54.729729729729733</v>
          </cell>
          <cell r="AA35">
            <v>1.3687252982445664E-21</v>
          </cell>
        </row>
        <row r="36">
          <cell r="V36" t="str">
            <v>　組合効果</v>
          </cell>
          <cell r="W36">
            <v>2.2249999999999996</v>
          </cell>
          <cell r="X36">
            <v>3</v>
          </cell>
          <cell r="Y36">
            <v>0.74166666666666659</v>
          </cell>
          <cell r="Z36">
            <v>1.0308880308880308</v>
          </cell>
          <cell r="AA36">
            <v>0.38197713079910456</v>
          </cell>
        </row>
        <row r="37">
          <cell r="V37" t="str">
            <v>順序効果</v>
          </cell>
          <cell r="W37">
            <v>6.9500000000000011</v>
          </cell>
          <cell r="X37">
            <v>6</v>
          </cell>
          <cell r="Y37">
            <v>1.1583333333333334</v>
          </cell>
          <cell r="Z37">
            <v>1.6100386100386102</v>
          </cell>
          <cell r="AA37">
            <v>0.15122771975824237</v>
          </cell>
        </row>
        <row r="38">
          <cell r="V38" t="str">
            <v>　共通</v>
          </cell>
          <cell r="W38">
            <v>5.2083333333333321</v>
          </cell>
          <cell r="X38">
            <v>1</v>
          </cell>
          <cell r="Y38">
            <v>5.2083333333333321</v>
          </cell>
          <cell r="Z38">
            <v>7.2393822393822376</v>
          </cell>
          <cell r="AA38">
            <v>8.2661511351765238E-3</v>
          </cell>
        </row>
        <row r="39">
          <cell r="V39" t="str">
            <v>　組合効果</v>
          </cell>
          <cell r="W39">
            <v>1.7416666666666689</v>
          </cell>
          <cell r="X39">
            <v>5</v>
          </cell>
          <cell r="Y39">
            <v>0.34833333333333377</v>
          </cell>
          <cell r="Z39">
            <v>0.48416988416988477</v>
          </cell>
          <cell r="AA39">
            <v>0.78742731583192294</v>
          </cell>
        </row>
        <row r="40">
          <cell r="V40" t="str">
            <v>誤差</v>
          </cell>
          <cell r="W40">
            <v>77.7</v>
          </cell>
          <cell r="X40">
            <v>108</v>
          </cell>
          <cell r="Y40">
            <v>0.71944444444444444</v>
          </cell>
        </row>
        <row r="41">
          <cell r="V41" t="str">
            <v>全体</v>
          </cell>
          <cell r="W41">
            <v>205</v>
          </cell>
          <cell r="X41">
            <v>120</v>
          </cell>
        </row>
      </sheetData>
      <sheetData sheetId="8" refreshError="1"/>
      <sheetData sheetId="9"/>
      <sheetData sheetId="10"/>
      <sheetData sheetId="11"/>
      <sheetData sheetId="12"/>
      <sheetData sheetId="13" refreshError="1"/>
      <sheetData sheetId="14"/>
      <sheetData sheetId="15"/>
    </sheetDataSet>
  </externalBook>
</externalLink>
</file>

<file path=xl/externalLinks/externalLink5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enu"/>
    </sheetNames>
    <sheetDataSet>
      <sheetData sheetId="0"/>
    </sheetDataSet>
  </externalBook>
</externalLink>
</file>

<file path=xl/externalLinks/externalLink5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配合について"/>
      <sheetName val="①基本情報"/>
      <sheetName val="②部材情報"/>
      <sheetName val="③仕込み原料配合表"/>
      <sheetName val="④部材配合表"/>
      <sheetName val="⑤原材料詳細情報"/>
      <sheetName val="ﾜｰｸｼｰﾄ1"/>
      <sheetName val="ﾜｰｸｼｰﾄ2-A"/>
      <sheetName val="ﾜｰｸｼｰﾄ2-B"/>
      <sheetName val="ﾜｰｸｼｰﾄ3-A"/>
      <sheetName val="ﾜｰｸｼｰﾄ4"/>
      <sheetName val="ﾜｰｸｼｰﾄ5"/>
      <sheetName val="WING登録表"/>
      <sheetName val="入力リスト"/>
      <sheetName val="ＷＫ"/>
    </sheetNames>
    <sheetDataSet>
      <sheetData sheetId="0" refreshError="1"/>
      <sheetData sheetId="1"/>
      <sheetData sheetId="2" refreshError="1"/>
      <sheetData sheetId="3"/>
      <sheetData sheetId="4" refreshError="1"/>
      <sheetData sheetId="5"/>
      <sheetData sheetId="6"/>
      <sheetData sheetId="7" refreshError="1"/>
      <sheetData sheetId="8" refreshError="1"/>
      <sheetData sheetId="9" refreshError="1"/>
      <sheetData sheetId="10" refreshError="1"/>
      <sheetData sheetId="11" refreshError="1"/>
      <sheetData sheetId="12" refreshError="1"/>
      <sheetData sheetId="13">
        <row r="2">
          <cell r="G2" t="str">
            <v>1:添加物</v>
          </cell>
          <cell r="H2" t="str">
            <v>0:原料包材表示</v>
          </cell>
          <cell r="J2" t="str">
            <v>0:表示しない</v>
          </cell>
          <cell r="M2">
            <v>1</v>
          </cell>
          <cell r="R2" t="str">
            <v>0:他</v>
          </cell>
          <cell r="S2" t="str">
            <v>0:不分別</v>
          </cell>
          <cell r="U2" t="str">
            <v>1:WING</v>
          </cell>
          <cell r="W2" t="str">
            <v>有</v>
          </cell>
        </row>
        <row r="3">
          <cell r="H3" t="str">
            <v>1:原材料規格書</v>
          </cell>
          <cell r="M3">
            <v>2</v>
          </cell>
          <cell r="R3" t="str">
            <v>1:限定</v>
          </cell>
          <cell r="S3" t="str">
            <v>1:分別</v>
          </cell>
          <cell r="W3" t="str">
            <v>無</v>
          </cell>
        </row>
        <row r="4">
          <cell r="H4" t="str">
            <v>5:アレルゲン調査</v>
          </cell>
        </row>
        <row r="5">
          <cell r="H5" t="str">
            <v>8:聞き取り</v>
          </cell>
        </row>
        <row r="6">
          <cell r="H6" t="str">
            <v>9:その他</v>
          </cell>
        </row>
      </sheetData>
      <sheetData sheetId="14" refreshError="1"/>
    </sheetDataSet>
  </externalBook>
</externalLink>
</file>

<file path=xl/externalLinks/externalLink5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作成手順"/>
      <sheetName val="入力例"/>
      <sheetName val="原材料詳細情報（このシートに入力してください）"/>
      <sheetName val="リスト"/>
    </sheetNames>
    <sheetDataSet>
      <sheetData sheetId="0" refreshError="1"/>
      <sheetData sheetId="1" refreshError="1"/>
      <sheetData sheetId="2" refreshError="1"/>
      <sheetData sheetId="3">
        <row r="5">
          <cell r="A5" t="str">
            <v>０：添加物</v>
          </cell>
          <cell r="B5" t="str">
            <v>０：調味料</v>
          </cell>
          <cell r="C5" t="str">
            <v>０：単体</v>
          </cell>
          <cell r="D5" t="str">
            <v>０：有</v>
          </cell>
          <cell r="G5" t="str">
            <v>０：限定</v>
          </cell>
          <cell r="H5" t="str">
            <v>０：大豆</v>
          </cell>
          <cell r="J5" t="str">
            <v>０：大森屋専用品</v>
          </cell>
          <cell r="K5" t="str">
            <v>０：ダンボール</v>
          </cell>
          <cell r="L5" t="str">
            <v>０：紙</v>
          </cell>
          <cell r="M5" t="str">
            <v>０：紙</v>
          </cell>
          <cell r="N5" t="str">
            <v>０：シリカゲル使用</v>
          </cell>
          <cell r="O5" t="str">
            <v>０：経験による</v>
          </cell>
          <cell r="P5" t="str">
            <v>０：可</v>
          </cell>
        </row>
        <row r="6">
          <cell r="B6" t="str">
            <v>１：着色料</v>
          </cell>
          <cell r="C6" t="str">
            <v>１：複合</v>
          </cell>
          <cell r="D6" t="str">
            <v>１：無</v>
          </cell>
          <cell r="G6" t="str">
            <v>１：主体</v>
          </cell>
          <cell r="H6" t="str">
            <v>１：とうもろこし</v>
          </cell>
          <cell r="J6" t="str">
            <v>１：汎用品</v>
          </cell>
          <cell r="K6" t="str">
            <v>１：紙袋</v>
          </cell>
          <cell r="L6" t="str">
            <v>１：プラスティック</v>
          </cell>
          <cell r="M6" t="str">
            <v>１：プラスティック</v>
          </cell>
          <cell r="N6" t="str">
            <v>１：生石灰使用</v>
          </cell>
          <cell r="O6" t="str">
            <v>１：データによる</v>
          </cell>
          <cell r="P6" t="str">
            <v>１：不可</v>
          </cell>
        </row>
        <row r="7">
          <cell r="B7" t="str">
            <v>３：酸化防止剤</v>
          </cell>
          <cell r="G7" t="str">
            <v>２：非限定</v>
          </cell>
          <cell r="H7" t="str">
            <v>２：ばれいしょ</v>
          </cell>
          <cell r="K7" t="str">
            <v>２：軟包材袋</v>
          </cell>
          <cell r="L7" t="str">
            <v>２：ガラス</v>
          </cell>
          <cell r="M7" t="str">
            <v>２：ガラス</v>
          </cell>
          <cell r="N7" t="str">
            <v>２：脱酸素剤使用</v>
          </cell>
        </row>
        <row r="8">
          <cell r="B8" t="str">
            <v>４：香料</v>
          </cell>
          <cell r="H8" t="str">
            <v>３：なたね</v>
          </cell>
          <cell r="K8" t="str">
            <v>３：缶</v>
          </cell>
          <cell r="L8" t="str">
            <v>３：アルミ</v>
          </cell>
          <cell r="M8" t="str">
            <v>３：アルミ</v>
          </cell>
          <cell r="N8" t="str">
            <v>３：シリカゲル・脱酸素剤使用</v>
          </cell>
        </row>
        <row r="9">
          <cell r="B9" t="str">
            <v>５：甘味料</v>
          </cell>
          <cell r="H9" t="str">
            <v>４：綿実</v>
          </cell>
          <cell r="K9" t="str">
            <v>４：ガラス容器</v>
          </cell>
          <cell r="L9" t="str">
            <v>４：鉄</v>
          </cell>
          <cell r="M9" t="str">
            <v>４：鉄</v>
          </cell>
          <cell r="N9" t="str">
            <v>４：生石灰・脱酸素剤使用</v>
          </cell>
        </row>
        <row r="10">
          <cell r="B10" t="str">
            <v>６：栄養強化剤</v>
          </cell>
          <cell r="K10" t="str">
            <v>５：プラスティック容器</v>
          </cell>
          <cell r="L10" t="str">
            <v>５：その他</v>
          </cell>
          <cell r="M10" t="str">
            <v>５：その他</v>
          </cell>
          <cell r="N10" t="str">
            <v>５：不使用</v>
          </cell>
        </row>
        <row r="11">
          <cell r="B11" t="str">
            <v>７：酸味料</v>
          </cell>
          <cell r="K11" t="str">
            <v>６：その他</v>
          </cell>
          <cell r="N11" t="str">
            <v>６：その他</v>
          </cell>
        </row>
        <row r="12">
          <cell r="B12" t="str">
            <v>８：ＰＨ調整剤</v>
          </cell>
        </row>
        <row r="13">
          <cell r="B13" t="str">
            <v>９：イーストフード</v>
          </cell>
        </row>
        <row r="14">
          <cell r="B14" t="str">
            <v>１０：ガムベース</v>
          </cell>
        </row>
        <row r="15">
          <cell r="B15" t="str">
            <v>１１：かんすい</v>
          </cell>
        </row>
        <row r="16">
          <cell r="B16" t="str">
            <v>１２：ゲル化剤</v>
          </cell>
        </row>
        <row r="17">
          <cell r="B17" t="str">
            <v>１３：安定剤</v>
          </cell>
        </row>
        <row r="18">
          <cell r="B18" t="str">
            <v>１４：加工助剤</v>
          </cell>
        </row>
        <row r="19">
          <cell r="B19" t="str">
            <v>１５：苦味料</v>
          </cell>
        </row>
        <row r="20">
          <cell r="B20" t="str">
            <v>１６：糊料</v>
          </cell>
        </row>
        <row r="21">
          <cell r="B21" t="str">
            <v>１７：光沢剤</v>
          </cell>
        </row>
        <row r="22">
          <cell r="B22" t="str">
            <v>１８：酵素</v>
          </cell>
        </row>
        <row r="23">
          <cell r="B23" t="str">
            <v>１９：殺菌料</v>
          </cell>
        </row>
        <row r="24">
          <cell r="B24" t="str">
            <v>２０：増粘剤</v>
          </cell>
        </row>
        <row r="25">
          <cell r="B25" t="str">
            <v>２１：炭酸ガス</v>
          </cell>
        </row>
        <row r="26">
          <cell r="B26" t="str">
            <v>２２：豆腐用凝固剤</v>
          </cell>
        </row>
        <row r="27">
          <cell r="B27" t="str">
            <v>２３：軟化剤</v>
          </cell>
        </row>
        <row r="28">
          <cell r="B28" t="str">
            <v>２４：乳化剤</v>
          </cell>
        </row>
        <row r="29">
          <cell r="B29" t="str">
            <v>２５：発色剤</v>
          </cell>
        </row>
        <row r="30">
          <cell r="B30" t="str">
            <v>２６：漂白剤</v>
          </cell>
        </row>
        <row r="31">
          <cell r="B31" t="str">
            <v>２７：保存料</v>
          </cell>
        </row>
        <row r="32">
          <cell r="B32" t="str">
            <v>２８：膨張剤</v>
          </cell>
        </row>
        <row r="33">
          <cell r="B33" t="str">
            <v>２９：防かび剤・防ばい剤</v>
          </cell>
        </row>
        <row r="34">
          <cell r="B34" t="str">
            <v>３０：油脂の抽出溶剤</v>
          </cell>
        </row>
        <row r="35">
          <cell r="B35" t="str">
            <v>３１：その他</v>
          </cell>
        </row>
      </sheetData>
    </sheetDataSet>
  </externalBook>
</externalLink>
</file>

<file path=xl/externalLinks/externalLink5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北海道修正リスト"/>
    </sheetNames>
    <sheetDataSet>
      <sheetData sheetId="0"/>
    </sheetDataSet>
  </externalBook>
</externalLink>
</file>

<file path=xl/externalLinks/externalLink6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ﾗﾝﾆﾝｸﾞ"/>
      <sheetName val="負荷b"/>
      <sheetName val="#REF"/>
      <sheetName val="環境"/>
      <sheetName val="ﾗﾝﾆﾝｸﾞｺｽﾄ"/>
      <sheetName val="環境(3)"/>
      <sheetName val="負荷b,暖房"/>
      <sheetName val="負荷Ａ"/>
      <sheetName val="見積書"/>
      <sheetName val="ﾌﾙｰﾂ村pet"/>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6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基本取引先情報"/>
      <sheetName val="日生協ＳＫＵリスト"/>
      <sheetName val="製造者情報"/>
      <sheetName val="基本商品リスト"/>
      <sheetName val="入力リストデータ"/>
    </sheetNames>
    <sheetDataSet>
      <sheetData sheetId="0"/>
      <sheetData sheetId="1"/>
      <sheetData sheetId="2"/>
      <sheetData sheetId="3">
        <row r="4">
          <cell r="A4" t="str">
            <v>4902220366507 ＣＯ緑の果実野菜／カゴメ株式会社那須工場</v>
          </cell>
        </row>
        <row r="5">
          <cell r="A5" t="str">
            <v>4902220366514 ＣＯ黄の果実野菜／カゴメ株式会社那須工場</v>
          </cell>
        </row>
        <row r="6">
          <cell r="A6" t="str">
            <v>4902220366545 ＣＯ黄の果実野菜／カゴメ株式会社那須工場</v>
          </cell>
        </row>
        <row r="7">
          <cell r="A7" t="str">
            <v>4902220366736 CO六条麦茶／カゴメ株式会社那須工場</v>
          </cell>
        </row>
        <row r="8">
          <cell r="A8" t="str">
            <v>4902220367429 ＣＯ黄の果実野菜／カゴメ株式会社富士見工場</v>
          </cell>
        </row>
        <row r="9">
          <cell r="A9" t="str">
            <v>4902220367436 ＣＯ緑の果実野菜／カゴメ株式会社富士見工場</v>
          </cell>
        </row>
        <row r="10">
          <cell r="A10" t="str">
            <v>4902220368907 ＣＯ野菜ジュース食塩無添加／カゴメ株式会社富士見工場</v>
          </cell>
        </row>
      </sheetData>
      <sheetData sheetId="4"/>
    </sheetDataSet>
  </externalBook>
</externalLink>
</file>

<file path=xl/externalLinks/externalLink6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最初にお読みください"/>
      <sheetName val="留意点"/>
      <sheetName val="経_業績考課"/>
      <sheetName val="ｼｰﾄ分類"/>
      <sheetName val="経_総合考課"/>
      <sheetName val="経_業績評価票"/>
      <sheetName val="経営職考課票"/>
      <sheetName val="経営職TBL"/>
      <sheetName val="一_職能等級基準書"/>
      <sheetName val="一_業務評価"/>
      <sheetName val="一_総合考課"/>
      <sheetName val="一般職考課票"/>
      <sheetName val="一般職TBL"/>
      <sheetName val="Sheet2"/>
    </sheetNames>
    <sheetDataSet>
      <sheetData sheetId="0" refreshError="1"/>
      <sheetData sheetId="1" refreshError="1"/>
      <sheetData sheetId="2" refreshError="1"/>
      <sheetData sheetId="3"/>
      <sheetData sheetId="4" refreshError="1"/>
      <sheetData sheetId="5" refreshError="1"/>
      <sheetData sheetId="6"/>
      <sheetData sheetId="7" refreshError="1"/>
      <sheetData sheetId="8" refreshError="1"/>
      <sheetData sheetId="9" refreshError="1"/>
      <sheetData sheetId="10" refreshError="1"/>
      <sheetData sheetId="11" refreshError="1"/>
      <sheetData sheetId="12" refreshError="1"/>
      <sheetData sheetId="13"/>
    </sheetDataSet>
  </externalBook>
</externalLink>
</file>

<file path=xl/externalLinks/externalLink6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4"/>
      <sheetName val="二葉さん"/>
      <sheetName val="三菱さん"/>
      <sheetName val="冷凍品_200805"/>
      <sheetName val="TBL2"/>
      <sheetName val="TBL"/>
      <sheetName val="Ｐ☆ｍａｓｔｅｒ"/>
      <sheetName val="Ｒ★ｍａｓｔｅｒ"/>
      <sheetName val="①"/>
    </sheetNames>
    <sheetDataSet>
      <sheetData sheetId="0" refreshError="1"/>
      <sheetData sheetId="1" refreshError="1"/>
      <sheetData sheetId="2" refreshError="1"/>
      <sheetData sheetId="3" refreshError="1"/>
      <sheetData sheetId="4">
        <row r="2">
          <cell r="A2">
            <v>412830</v>
          </cell>
          <cell r="B2" t="str">
            <v>コンコードグレープ濃縮果汁</v>
          </cell>
          <cell r="C2">
            <v>263</v>
          </cell>
        </row>
        <row r="3">
          <cell r="A3">
            <v>412840</v>
          </cell>
          <cell r="B3" t="str">
            <v>脱酸リンゴ果汁（カンジョウ）</v>
          </cell>
          <cell r="C3">
            <v>275</v>
          </cell>
        </row>
        <row r="4">
          <cell r="A4">
            <v>412850</v>
          </cell>
          <cell r="B4" t="str">
            <v>リンゴ混濁濃縮果汁（ロリョウ）</v>
          </cell>
          <cell r="C4">
            <v>230</v>
          </cell>
        </row>
        <row r="5">
          <cell r="A5">
            <v>412690</v>
          </cell>
          <cell r="B5" t="str">
            <v>ジンジャーエキス（チャメイ）</v>
          </cell>
          <cell r="C5">
            <v>200</v>
          </cell>
        </row>
        <row r="6">
          <cell r="A6">
            <v>411250</v>
          </cell>
          <cell r="B6" t="str">
            <v>ムラサキニンジン(60)ボルト</v>
          </cell>
          <cell r="C6">
            <v>245</v>
          </cell>
        </row>
        <row r="7">
          <cell r="A7">
            <v>412090</v>
          </cell>
          <cell r="B7" t="str">
            <v>人参パルプ（イリンプル）</v>
          </cell>
          <cell r="C7">
            <v>185</v>
          </cell>
        </row>
        <row r="8">
          <cell r="A8">
            <v>412350</v>
          </cell>
          <cell r="B8" t="str">
            <v>ニンジン果汁(42)ボルトハウス</v>
          </cell>
          <cell r="C8">
            <v>224</v>
          </cell>
        </row>
        <row r="9">
          <cell r="A9">
            <v>412380</v>
          </cell>
          <cell r="B9" t="str">
            <v>人参エキス（人参透明60ボルトﾊｳｽ)</v>
          </cell>
          <cell r="C9">
            <v>245</v>
          </cell>
        </row>
        <row r="10">
          <cell r="A10">
            <v>412390</v>
          </cell>
          <cell r="B10" t="str">
            <v>イリンプル人参果汁</v>
          </cell>
          <cell r="C10">
            <v>246</v>
          </cell>
        </row>
        <row r="11">
          <cell r="A11">
            <v>413440</v>
          </cell>
          <cell r="B11" t="str">
            <v>ムラサキニンジン(65)PEL</v>
          </cell>
          <cell r="C11">
            <v>270</v>
          </cell>
        </row>
        <row r="12">
          <cell r="A12">
            <v>411830</v>
          </cell>
          <cell r="B12" t="str">
            <v>ｵﾚﾝｼﾞ（65)F果汁(ｼﾄﾛｽｰｺ）</v>
          </cell>
          <cell r="C12">
            <v>260</v>
          </cell>
        </row>
      </sheetData>
      <sheetData sheetId="5"/>
      <sheetData sheetId="6" refreshError="1"/>
      <sheetData sheetId="7" refreshError="1"/>
      <sheetData sheetId="8" refreshError="1"/>
    </sheetDataSet>
  </externalBook>
</externalLink>
</file>

<file path=xl/externalLinks/externalLink6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KOSU"/>
      <sheetName val="PIY"/>
      <sheetName val="PIK"/>
      <sheetName val="MISE"/>
      <sheetName val="KAKAKU"/>
      <sheetName val="COVER"/>
      <sheetName val="グラフ食品"/>
      <sheetName val="グラフ飲料"/>
      <sheetName val="販売個数"/>
      <sheetName val="金額ＰＩ"/>
      <sheetName val="個数ＰＩ"/>
      <sheetName val="1店個数"/>
      <sheetName val="平均価格"/>
      <sheetName val="カバー率"/>
    </sheetNames>
    <sheetDataSet>
      <sheetData sheetId="0" refreshError="1">
        <row r="8">
          <cell r="C8" t="str">
            <v>2004/03/22-03/28</v>
          </cell>
          <cell r="D8" t="str">
            <v>2004/03/29-04/04</v>
          </cell>
          <cell r="E8" t="str">
            <v>2004/04/05-04/11</v>
          </cell>
          <cell r="F8" t="str">
            <v>2004/04/12-04/18</v>
          </cell>
          <cell r="G8" t="str">
            <v>2004/04/19-04/25</v>
          </cell>
          <cell r="H8" t="str">
            <v>2004/04/26-05/02</v>
          </cell>
          <cell r="I8" t="str">
            <v>2004/05/03-05/09</v>
          </cell>
          <cell r="J8" t="str">
            <v>2004/05/10-05/16</v>
          </cell>
          <cell r="K8" t="str">
            <v>2004/05/17-05/23</v>
          </cell>
          <cell r="L8" t="str">
            <v>2004/05/24-05/30</v>
          </cell>
          <cell r="M8" t="str">
            <v>通算</v>
          </cell>
        </row>
        <row r="9">
          <cell r="B9" t="str">
            <v>対象店舗数</v>
          </cell>
          <cell r="C9">
            <v>245</v>
          </cell>
          <cell r="D9">
            <v>245</v>
          </cell>
          <cell r="E9">
            <v>245</v>
          </cell>
          <cell r="F9">
            <v>245</v>
          </cell>
          <cell r="G9">
            <v>243</v>
          </cell>
          <cell r="H9">
            <v>243</v>
          </cell>
          <cell r="I9">
            <v>241</v>
          </cell>
          <cell r="J9">
            <v>241</v>
          </cell>
          <cell r="K9">
            <v>240</v>
          </cell>
          <cell r="L9">
            <v>233</v>
          </cell>
          <cell r="M9">
            <v>242</v>
          </cell>
        </row>
        <row r="10">
          <cell r="B10" t="str">
            <v>来店客数</v>
          </cell>
          <cell r="C10">
            <v>6288551</v>
          </cell>
          <cell r="D10">
            <v>6467518</v>
          </cell>
          <cell r="E10">
            <v>6626397</v>
          </cell>
          <cell r="F10">
            <v>6497894</v>
          </cell>
          <cell r="G10">
            <v>6473503</v>
          </cell>
          <cell r="H10">
            <v>6420887</v>
          </cell>
          <cell r="I10">
            <v>6651723</v>
          </cell>
          <cell r="J10">
            <v>6270810</v>
          </cell>
          <cell r="K10">
            <v>6224394</v>
          </cell>
          <cell r="L10">
            <v>6360718</v>
          </cell>
          <cell r="M10">
            <v>64282395</v>
          </cell>
        </row>
        <row r="11">
          <cell r="B11" t="str">
            <v>営業日数</v>
          </cell>
          <cell r="C11">
            <v>1695</v>
          </cell>
          <cell r="D11">
            <v>1664</v>
          </cell>
          <cell r="E11">
            <v>1705</v>
          </cell>
          <cell r="F11">
            <v>1699</v>
          </cell>
          <cell r="G11">
            <v>1693</v>
          </cell>
          <cell r="H11">
            <v>1689</v>
          </cell>
          <cell r="I11">
            <v>1685</v>
          </cell>
          <cell r="J11">
            <v>1679</v>
          </cell>
          <cell r="K11">
            <v>1666</v>
          </cell>
          <cell r="L11">
            <v>1630</v>
          </cell>
          <cell r="M11">
            <v>16805</v>
          </cell>
        </row>
        <row r="13">
          <cell r="A13">
            <v>45079221</v>
          </cell>
          <cell r="B13" t="str">
            <v>　　　ネスレＳ　ＬＣ１　ドリンク　乳酸菌飲料　プラ　１２０ＭＬ</v>
          </cell>
          <cell r="C13">
            <v>4624</v>
          </cell>
          <cell r="D13">
            <v>5322</v>
          </cell>
          <cell r="E13">
            <v>7522</v>
          </cell>
          <cell r="F13">
            <v>7075</v>
          </cell>
          <cell r="G13">
            <v>6794</v>
          </cell>
          <cell r="H13">
            <v>4671</v>
          </cell>
          <cell r="I13">
            <v>5222</v>
          </cell>
          <cell r="J13">
            <v>4575</v>
          </cell>
          <cell r="K13">
            <v>3858</v>
          </cell>
          <cell r="L13">
            <v>4128</v>
          </cell>
          <cell r="M13">
            <v>53791</v>
          </cell>
        </row>
        <row r="14">
          <cell r="A14">
            <v>45085796</v>
          </cell>
          <cell r="B14" t="str">
            <v>　　　日本ミルク　メグミルク　のむヨーグルト　２００ＭＬ</v>
          </cell>
          <cell r="C14">
            <v>290</v>
          </cell>
          <cell r="D14">
            <v>293</v>
          </cell>
          <cell r="E14">
            <v>265</v>
          </cell>
          <cell r="F14">
            <v>229</v>
          </cell>
          <cell r="G14">
            <v>206</v>
          </cell>
          <cell r="H14">
            <v>205</v>
          </cell>
          <cell r="I14">
            <v>206</v>
          </cell>
          <cell r="J14">
            <v>171</v>
          </cell>
          <cell r="K14">
            <v>171</v>
          </cell>
          <cell r="L14">
            <v>195</v>
          </cell>
          <cell r="M14">
            <v>2231</v>
          </cell>
        </row>
        <row r="15">
          <cell r="A15">
            <v>45087745</v>
          </cell>
          <cell r="B15" t="str">
            <v>　　　カゴメ　アンナマンナ　ボロネーゼ　瓶　２６０Ｇ</v>
          </cell>
          <cell r="C15">
            <v>121</v>
          </cell>
          <cell r="D15">
            <v>105</v>
          </cell>
          <cell r="E15">
            <v>84</v>
          </cell>
          <cell r="F15">
            <v>94</v>
          </cell>
          <cell r="G15">
            <v>101</v>
          </cell>
          <cell r="H15">
            <v>70</v>
          </cell>
          <cell r="I15">
            <v>137</v>
          </cell>
          <cell r="J15">
            <v>91</v>
          </cell>
          <cell r="K15">
            <v>83</v>
          </cell>
          <cell r="L15">
            <v>88</v>
          </cell>
          <cell r="M15">
            <v>974</v>
          </cell>
        </row>
        <row r="16">
          <cell r="A16">
            <v>45087752</v>
          </cell>
          <cell r="B16" t="str">
            <v>　　　カゴメ　アンナマンナ　アマトリチャーナ　瓶　２６０Ｇ</v>
          </cell>
          <cell r="C16">
            <v>51</v>
          </cell>
          <cell r="D16">
            <v>37</v>
          </cell>
          <cell r="E16">
            <v>45</v>
          </cell>
          <cell r="F16">
            <v>34</v>
          </cell>
          <cell r="G16">
            <v>47</v>
          </cell>
          <cell r="H16">
            <v>34</v>
          </cell>
          <cell r="I16">
            <v>85</v>
          </cell>
          <cell r="J16">
            <v>63</v>
          </cell>
          <cell r="K16">
            <v>36</v>
          </cell>
          <cell r="L16">
            <v>32</v>
          </cell>
          <cell r="M16">
            <v>464</v>
          </cell>
        </row>
        <row r="17">
          <cell r="A17">
            <v>45087783</v>
          </cell>
          <cell r="B17" t="str">
            <v>　　　カゴメ　トマトキッチンスタジオ　イタリアンあらごしトマト　瓶　２００Ｇ</v>
          </cell>
          <cell r="C17">
            <v>52</v>
          </cell>
          <cell r="D17">
            <v>104</v>
          </cell>
          <cell r="E17">
            <v>104</v>
          </cell>
          <cell r="F17">
            <v>52</v>
          </cell>
          <cell r="G17">
            <v>52</v>
          </cell>
          <cell r="H17">
            <v>100</v>
          </cell>
          <cell r="I17">
            <v>40</v>
          </cell>
          <cell r="J17">
            <v>51</v>
          </cell>
          <cell r="K17">
            <v>38</v>
          </cell>
          <cell r="L17">
            <v>37</v>
          </cell>
          <cell r="M17">
            <v>630</v>
          </cell>
        </row>
        <row r="18">
          <cell r="A18">
            <v>45091308</v>
          </cell>
          <cell r="B18" t="str">
            <v>　　　カゴメ　芳潤　ケチャップ　瓶　２７５Ｇ</v>
          </cell>
          <cell r="C18">
            <v>48</v>
          </cell>
          <cell r="D18">
            <v>68</v>
          </cell>
          <cell r="E18">
            <v>67</v>
          </cell>
          <cell r="F18">
            <v>80</v>
          </cell>
          <cell r="G18">
            <v>110</v>
          </cell>
          <cell r="H18">
            <v>73</v>
          </cell>
          <cell r="I18">
            <v>62</v>
          </cell>
          <cell r="J18">
            <v>104</v>
          </cell>
          <cell r="K18">
            <v>55</v>
          </cell>
          <cell r="L18">
            <v>100</v>
          </cell>
          <cell r="M18">
            <v>767</v>
          </cell>
        </row>
        <row r="19">
          <cell r="A19">
            <v>45091315</v>
          </cell>
          <cell r="B19" t="str">
            <v>　　　カゴメ　カゴメソース　ウスター　有機野菜と果実使用　１６０ＭＬ</v>
          </cell>
          <cell r="C19">
            <v>100</v>
          </cell>
          <cell r="D19">
            <v>135</v>
          </cell>
          <cell r="E19">
            <v>142</v>
          </cell>
          <cell r="F19">
            <v>163</v>
          </cell>
          <cell r="G19">
            <v>186</v>
          </cell>
          <cell r="H19">
            <v>207</v>
          </cell>
          <cell r="I19">
            <v>225</v>
          </cell>
          <cell r="J19">
            <v>263</v>
          </cell>
          <cell r="K19">
            <v>288</v>
          </cell>
          <cell r="L19">
            <v>248</v>
          </cell>
          <cell r="M19">
            <v>1957</v>
          </cell>
        </row>
        <row r="20">
          <cell r="A20">
            <v>45091322</v>
          </cell>
          <cell r="B20" t="str">
            <v>　　　カゴメ　カゴメソース　中濃　有機野菜と果実使用　１６０ＭＬ</v>
          </cell>
          <cell r="C20">
            <v>143</v>
          </cell>
          <cell r="D20">
            <v>138</v>
          </cell>
          <cell r="E20">
            <v>119</v>
          </cell>
          <cell r="F20">
            <v>143</v>
          </cell>
          <cell r="G20">
            <v>156</v>
          </cell>
          <cell r="H20">
            <v>180</v>
          </cell>
          <cell r="I20">
            <v>237</v>
          </cell>
          <cell r="J20">
            <v>260</v>
          </cell>
          <cell r="K20">
            <v>265</v>
          </cell>
          <cell r="L20">
            <v>209</v>
          </cell>
          <cell r="M20">
            <v>1850</v>
          </cell>
        </row>
        <row r="21">
          <cell r="A21">
            <v>45091339</v>
          </cell>
          <cell r="B21" t="str">
            <v>　　　カゴメ　カゴメソース　とんかつ　有機野菜と果実使用　１６０ＭＬ</v>
          </cell>
          <cell r="C21">
            <v>178</v>
          </cell>
          <cell r="D21">
            <v>233</v>
          </cell>
          <cell r="E21">
            <v>191</v>
          </cell>
          <cell r="F21">
            <v>255</v>
          </cell>
          <cell r="G21">
            <v>308</v>
          </cell>
          <cell r="H21">
            <v>298</v>
          </cell>
          <cell r="I21">
            <v>383</v>
          </cell>
          <cell r="J21">
            <v>368</v>
          </cell>
          <cell r="K21">
            <v>468</v>
          </cell>
          <cell r="L21">
            <v>362</v>
          </cell>
          <cell r="M21">
            <v>3044</v>
          </cell>
        </row>
        <row r="22">
          <cell r="A22">
            <v>45091346</v>
          </cell>
          <cell r="B22" t="str">
            <v>　　　カゴメ　ラビオ　夜飲む乳酸菌　プラ　１００ＭＬ</v>
          </cell>
          <cell r="C22">
            <v>587</v>
          </cell>
          <cell r="D22">
            <v>755</v>
          </cell>
          <cell r="E22">
            <v>851</v>
          </cell>
          <cell r="F22">
            <v>986</v>
          </cell>
          <cell r="G22">
            <v>958</v>
          </cell>
          <cell r="H22">
            <v>914</v>
          </cell>
          <cell r="I22">
            <v>870</v>
          </cell>
          <cell r="J22">
            <v>929</v>
          </cell>
          <cell r="K22">
            <v>949</v>
          </cell>
          <cell r="L22">
            <v>791</v>
          </cell>
          <cell r="M22">
            <v>8590</v>
          </cell>
        </row>
        <row r="23">
          <cell r="A23">
            <v>45091353</v>
          </cell>
          <cell r="B23" t="str">
            <v>　　　カゴメ　やさい育ち　りんご味　野菜汁７０％＋果汁３０％　紙パック　１００ＭＬＸ３</v>
          </cell>
          <cell r="C23">
            <v>160</v>
          </cell>
          <cell r="D23">
            <v>233</v>
          </cell>
          <cell r="E23">
            <v>282</v>
          </cell>
          <cell r="F23">
            <v>393</v>
          </cell>
          <cell r="G23">
            <v>305</v>
          </cell>
          <cell r="H23">
            <v>259</v>
          </cell>
          <cell r="I23">
            <v>283</v>
          </cell>
          <cell r="J23">
            <v>245</v>
          </cell>
          <cell r="K23">
            <v>233</v>
          </cell>
          <cell r="L23">
            <v>292</v>
          </cell>
          <cell r="M23">
            <v>2685</v>
          </cell>
        </row>
        <row r="24">
          <cell r="A24">
            <v>45091360</v>
          </cell>
          <cell r="B24" t="str">
            <v>　　　カゴメ　やさい育ち　ぶどう味　野菜汁７０％＋果汁３０％　紙パック　１００ＭＬＸ３</v>
          </cell>
          <cell r="C24">
            <v>91</v>
          </cell>
          <cell r="D24">
            <v>135</v>
          </cell>
          <cell r="E24">
            <v>222</v>
          </cell>
          <cell r="F24">
            <v>240</v>
          </cell>
          <cell r="G24">
            <v>283</v>
          </cell>
          <cell r="H24">
            <v>199</v>
          </cell>
          <cell r="I24">
            <v>207</v>
          </cell>
          <cell r="J24">
            <v>175</v>
          </cell>
          <cell r="K24">
            <v>188</v>
          </cell>
          <cell r="L24">
            <v>214</v>
          </cell>
          <cell r="M24">
            <v>1954</v>
          </cell>
        </row>
        <row r="25">
          <cell r="A25">
            <v>45091377</v>
          </cell>
          <cell r="B25" t="str">
            <v>　　　カゴメ　やさい育ち　もも味　野菜汁７０％＋果汁３０％　紙パック　１００ＭＬＸ３</v>
          </cell>
          <cell r="C25">
            <v>127</v>
          </cell>
          <cell r="D25">
            <v>184</v>
          </cell>
          <cell r="E25">
            <v>300</v>
          </cell>
          <cell r="F25">
            <v>377</v>
          </cell>
          <cell r="G25">
            <v>306</v>
          </cell>
          <cell r="H25">
            <v>225</v>
          </cell>
          <cell r="I25">
            <v>272</v>
          </cell>
          <cell r="J25">
            <v>253</v>
          </cell>
          <cell r="K25">
            <v>243</v>
          </cell>
          <cell r="L25">
            <v>228</v>
          </cell>
          <cell r="M25">
            <v>2515</v>
          </cell>
        </row>
        <row r="26">
          <cell r="A26">
            <v>45092398</v>
          </cell>
          <cell r="B26" t="str">
            <v>　　　日本ミルク　メグミルク　プルーンＦｅ　のむヨーグルト　果汁４％　紙パック　栄養機能食品　２００ＭＬ</v>
          </cell>
          <cell r="C26">
            <v>1045</v>
          </cell>
          <cell r="D26">
            <v>1111</v>
          </cell>
          <cell r="E26">
            <v>1303</v>
          </cell>
          <cell r="F26">
            <v>1300</v>
          </cell>
          <cell r="G26">
            <v>1374</v>
          </cell>
          <cell r="H26">
            <v>1253</v>
          </cell>
          <cell r="I26">
            <v>1377</v>
          </cell>
          <cell r="J26">
            <v>1449</v>
          </cell>
          <cell r="K26">
            <v>1371</v>
          </cell>
          <cell r="L26">
            <v>1463</v>
          </cell>
          <cell r="M26">
            <v>13046</v>
          </cell>
        </row>
        <row r="27">
          <cell r="A27">
            <v>49104172</v>
          </cell>
          <cell r="B27" t="str">
            <v>　　　カルピス　カルピス酸乳　アミールＳ　カロリーオフ　瓶　特定保健用食品　１６０Ｇ</v>
          </cell>
          <cell r="C27">
            <v>1357</v>
          </cell>
          <cell r="D27">
            <v>1308</v>
          </cell>
          <cell r="E27">
            <v>1167</v>
          </cell>
          <cell r="F27">
            <v>1352</v>
          </cell>
          <cell r="G27">
            <v>1236</v>
          </cell>
          <cell r="H27">
            <v>1074</v>
          </cell>
          <cell r="I27">
            <v>1110</v>
          </cell>
          <cell r="J27">
            <v>1134</v>
          </cell>
          <cell r="K27">
            <v>1005</v>
          </cell>
          <cell r="L27">
            <v>1182</v>
          </cell>
          <cell r="M27">
            <v>11925</v>
          </cell>
        </row>
        <row r="28">
          <cell r="A28">
            <v>49147612</v>
          </cell>
          <cell r="B28" t="str">
            <v>　　　グリコ　幼児オレンジ　果汁１００％　紙パック　１００ＭＬＸ４</v>
          </cell>
          <cell r="C28">
            <v>1779</v>
          </cell>
          <cell r="D28">
            <v>1979</v>
          </cell>
          <cell r="E28">
            <v>1789</v>
          </cell>
          <cell r="F28">
            <v>1787</v>
          </cell>
          <cell r="G28">
            <v>1837</v>
          </cell>
          <cell r="H28">
            <v>1984</v>
          </cell>
          <cell r="I28">
            <v>2591</v>
          </cell>
          <cell r="J28">
            <v>2244</v>
          </cell>
          <cell r="K28">
            <v>2112</v>
          </cell>
          <cell r="L28">
            <v>2416</v>
          </cell>
          <cell r="M28">
            <v>20518</v>
          </cell>
        </row>
        <row r="29">
          <cell r="A29">
            <v>49147735</v>
          </cell>
          <cell r="B29" t="str">
            <v>　　　グリコ　スポロン　乳酸菌飲料　紙パック　１００ＭＬＸ４</v>
          </cell>
          <cell r="C29">
            <v>2866</v>
          </cell>
          <cell r="D29">
            <v>3140</v>
          </cell>
          <cell r="E29">
            <v>3115</v>
          </cell>
          <cell r="F29">
            <v>3683</v>
          </cell>
          <cell r="G29">
            <v>3660</v>
          </cell>
          <cell r="H29">
            <v>3552</v>
          </cell>
          <cell r="I29">
            <v>3599</v>
          </cell>
          <cell r="J29">
            <v>3724</v>
          </cell>
          <cell r="K29">
            <v>3162</v>
          </cell>
          <cell r="L29">
            <v>3403</v>
          </cell>
          <cell r="M29">
            <v>33904</v>
          </cell>
        </row>
        <row r="30">
          <cell r="A30">
            <v>49147759</v>
          </cell>
          <cell r="B30" t="str">
            <v>　　　グリコ　幼児りんご　果汁１００％　紙パック　１００ＭＬＸ４</v>
          </cell>
          <cell r="C30">
            <v>10270</v>
          </cell>
          <cell r="D30">
            <v>10340</v>
          </cell>
          <cell r="E30">
            <v>9630</v>
          </cell>
          <cell r="F30">
            <v>9681</v>
          </cell>
          <cell r="G30">
            <v>9031</v>
          </cell>
          <cell r="H30">
            <v>9749</v>
          </cell>
          <cell r="I30">
            <v>9567</v>
          </cell>
          <cell r="J30">
            <v>9964</v>
          </cell>
          <cell r="K30">
            <v>8866</v>
          </cell>
          <cell r="L30">
            <v>9692</v>
          </cell>
          <cell r="M30">
            <v>96790</v>
          </cell>
        </row>
        <row r="31">
          <cell r="A31">
            <v>49147773</v>
          </cell>
          <cell r="B31" t="str">
            <v>　　　グリコ　のむヨーグルト　紙パック　１００ＧＸ４</v>
          </cell>
          <cell r="C31">
            <v>2363</v>
          </cell>
          <cell r="D31">
            <v>2520</v>
          </cell>
          <cell r="E31">
            <v>2424</v>
          </cell>
          <cell r="F31">
            <v>2587</v>
          </cell>
          <cell r="G31">
            <v>2508</v>
          </cell>
          <cell r="H31">
            <v>2672</v>
          </cell>
          <cell r="I31">
            <v>3192</v>
          </cell>
          <cell r="J31">
            <v>2681</v>
          </cell>
          <cell r="K31">
            <v>2355</v>
          </cell>
          <cell r="L31">
            <v>2470</v>
          </cell>
          <cell r="M31">
            <v>25772</v>
          </cell>
        </row>
        <row r="32">
          <cell r="A32">
            <v>49152241</v>
          </cell>
          <cell r="B32" t="str">
            <v>　　　サントリー　烏龍茶　ＰＥＴ　５００ＭＬ</v>
          </cell>
          <cell r="C32">
            <v>18433</v>
          </cell>
          <cell r="D32">
            <v>23523</v>
          </cell>
          <cell r="E32">
            <v>23932</v>
          </cell>
          <cell r="F32">
            <v>25103</v>
          </cell>
          <cell r="G32">
            <v>23297</v>
          </cell>
          <cell r="H32">
            <v>25527</v>
          </cell>
          <cell r="I32">
            <v>23828</v>
          </cell>
          <cell r="J32">
            <v>21463</v>
          </cell>
          <cell r="K32">
            <v>21223</v>
          </cell>
          <cell r="L32">
            <v>23786</v>
          </cell>
          <cell r="M32">
            <v>230115</v>
          </cell>
        </row>
        <row r="33">
          <cell r="A33">
            <v>49265125</v>
          </cell>
          <cell r="B33" t="str">
            <v>　　　カゴメ　チリソース　２２０Ｇ</v>
          </cell>
          <cell r="C33">
            <v>142</v>
          </cell>
          <cell r="D33">
            <v>173</v>
          </cell>
          <cell r="E33">
            <v>146</v>
          </cell>
          <cell r="F33">
            <v>184</v>
          </cell>
          <cell r="G33">
            <v>205</v>
          </cell>
          <cell r="H33">
            <v>201</v>
          </cell>
          <cell r="I33">
            <v>154</v>
          </cell>
          <cell r="J33">
            <v>165</v>
          </cell>
          <cell r="K33">
            <v>151</v>
          </cell>
          <cell r="L33">
            <v>184</v>
          </cell>
          <cell r="M33">
            <v>1705</v>
          </cell>
        </row>
        <row r="34">
          <cell r="A34">
            <v>49265163</v>
          </cell>
          <cell r="B34" t="str">
            <v>　　　カゴメ　アンナマンマ　ポモドーロパスタソース　トマト＆バジル　瓶　２９０Ｇ</v>
          </cell>
          <cell r="C34">
            <v>1094</v>
          </cell>
          <cell r="D34">
            <v>944</v>
          </cell>
          <cell r="E34">
            <v>1152</v>
          </cell>
          <cell r="F34">
            <v>1156</v>
          </cell>
          <cell r="G34">
            <v>1425</v>
          </cell>
          <cell r="H34">
            <v>1184</v>
          </cell>
          <cell r="I34">
            <v>2259</v>
          </cell>
          <cell r="J34">
            <v>1209</v>
          </cell>
          <cell r="K34">
            <v>1162</v>
          </cell>
          <cell r="L34">
            <v>1057</v>
          </cell>
          <cell r="M34">
            <v>12642</v>
          </cell>
        </row>
        <row r="35">
          <cell r="A35">
            <v>49265170</v>
          </cell>
          <cell r="B35" t="str">
            <v>　　　カゴメ　アンナマンマ　ポモドーロパスタソース　アラビアータ　瓶　２９０Ｇ</v>
          </cell>
          <cell r="C35">
            <v>184</v>
          </cell>
          <cell r="D35">
            <v>148</v>
          </cell>
          <cell r="E35">
            <v>280</v>
          </cell>
          <cell r="F35">
            <v>291</v>
          </cell>
          <cell r="G35">
            <v>310</v>
          </cell>
          <cell r="H35">
            <v>190</v>
          </cell>
          <cell r="I35">
            <v>441</v>
          </cell>
          <cell r="J35">
            <v>227</v>
          </cell>
          <cell r="K35">
            <v>189</v>
          </cell>
          <cell r="L35">
            <v>190</v>
          </cell>
          <cell r="M35">
            <v>2450</v>
          </cell>
        </row>
        <row r="36">
          <cell r="A36">
            <v>49265187</v>
          </cell>
          <cell r="B36" t="str">
            <v>　　　カゴメ　アンナマンマ　ポモドーロパスタソース　トマト＆ガーリック　瓶　２９０Ｇ</v>
          </cell>
          <cell r="C36">
            <v>977</v>
          </cell>
          <cell r="D36">
            <v>1005</v>
          </cell>
          <cell r="E36">
            <v>1080</v>
          </cell>
          <cell r="F36">
            <v>1005</v>
          </cell>
          <cell r="G36">
            <v>830</v>
          </cell>
          <cell r="H36">
            <v>692</v>
          </cell>
          <cell r="I36">
            <v>1446</v>
          </cell>
          <cell r="J36">
            <v>820</v>
          </cell>
          <cell r="K36">
            <v>788</v>
          </cell>
          <cell r="L36">
            <v>773</v>
          </cell>
          <cell r="M36">
            <v>9416</v>
          </cell>
        </row>
        <row r="37">
          <cell r="A37">
            <v>49265194</v>
          </cell>
          <cell r="B37" t="str">
            <v>　　　カゴメ　アンナマンマ　ポモドーロパスタソース　トマト＆アンチョビー　瓶　２９０Ｇ</v>
          </cell>
          <cell r="C37">
            <v>5</v>
          </cell>
          <cell r="D37">
            <v>3</v>
          </cell>
          <cell r="E37">
            <v>0</v>
          </cell>
          <cell r="F37">
            <v>0</v>
          </cell>
          <cell r="G37">
            <v>0</v>
          </cell>
          <cell r="H37">
            <v>1</v>
          </cell>
          <cell r="I37">
            <v>1</v>
          </cell>
          <cell r="J37">
            <v>1</v>
          </cell>
          <cell r="K37">
            <v>1</v>
          </cell>
          <cell r="L37">
            <v>0</v>
          </cell>
          <cell r="M37">
            <v>12</v>
          </cell>
        </row>
        <row r="38">
          <cell r="A38">
            <v>49265378</v>
          </cell>
          <cell r="B38" t="str">
            <v>　　　カゴメ　アンナマンマ　ポモドーロパスタソース　ベイシックトマト　瓶　２９０Ｇ</v>
          </cell>
          <cell r="C38">
            <v>206</v>
          </cell>
          <cell r="D38">
            <v>203</v>
          </cell>
          <cell r="E38">
            <v>243</v>
          </cell>
          <cell r="F38">
            <v>201</v>
          </cell>
          <cell r="G38">
            <v>204</v>
          </cell>
          <cell r="H38">
            <v>191</v>
          </cell>
          <cell r="I38">
            <v>188</v>
          </cell>
          <cell r="J38">
            <v>164</v>
          </cell>
          <cell r="K38">
            <v>177</v>
          </cell>
          <cell r="L38">
            <v>197</v>
          </cell>
          <cell r="M38">
            <v>1974</v>
          </cell>
        </row>
        <row r="39">
          <cell r="A39">
            <v>49265613</v>
          </cell>
          <cell r="B39" t="str">
            <v>　　　カゴメ　サルサ　ザク切り野菜ディップ　２４０Ｇ</v>
          </cell>
          <cell r="C39">
            <v>510</v>
          </cell>
          <cell r="D39">
            <v>448</v>
          </cell>
          <cell r="E39">
            <v>575</v>
          </cell>
          <cell r="F39">
            <v>533</v>
          </cell>
          <cell r="G39">
            <v>455</v>
          </cell>
          <cell r="H39">
            <v>531</v>
          </cell>
          <cell r="I39">
            <v>622</v>
          </cell>
          <cell r="J39">
            <v>539</v>
          </cell>
          <cell r="K39">
            <v>557</v>
          </cell>
          <cell r="L39">
            <v>545</v>
          </cell>
          <cell r="M39">
            <v>5315</v>
          </cell>
        </row>
        <row r="40">
          <cell r="A40">
            <v>49265774</v>
          </cell>
          <cell r="B40" t="str">
            <v>　　　カゴメ　やさしい味わいのソース　ウスタータイプ　１５０Ｇ</v>
          </cell>
          <cell r="C40">
            <v>14</v>
          </cell>
          <cell r="D40">
            <v>22</v>
          </cell>
          <cell r="E40">
            <v>15</v>
          </cell>
          <cell r="F40">
            <v>10</v>
          </cell>
          <cell r="G40">
            <v>20</v>
          </cell>
          <cell r="H40">
            <v>14</v>
          </cell>
          <cell r="I40">
            <v>2</v>
          </cell>
          <cell r="J40">
            <v>9</v>
          </cell>
          <cell r="K40">
            <v>1</v>
          </cell>
          <cell r="L40">
            <v>5</v>
          </cell>
          <cell r="M40">
            <v>112</v>
          </cell>
        </row>
        <row r="41">
          <cell r="A41">
            <v>49265781</v>
          </cell>
          <cell r="B41" t="str">
            <v>　　　カゴメ　やさしい味わいのソース　とんかつタイプ　１５０Ｇ</v>
          </cell>
          <cell r="C41">
            <v>2</v>
          </cell>
          <cell r="D41">
            <v>13</v>
          </cell>
          <cell r="E41">
            <v>3</v>
          </cell>
          <cell r="F41">
            <v>3</v>
          </cell>
          <cell r="G41">
            <v>7</v>
          </cell>
          <cell r="H41">
            <v>4</v>
          </cell>
          <cell r="I41">
            <v>6</v>
          </cell>
          <cell r="J41">
            <v>5</v>
          </cell>
          <cell r="K41">
            <v>9</v>
          </cell>
          <cell r="L41">
            <v>1</v>
          </cell>
          <cell r="M41">
            <v>53</v>
          </cell>
        </row>
        <row r="42">
          <cell r="A42">
            <v>49265798</v>
          </cell>
          <cell r="B42" t="str">
            <v>　　　カゴメ　やさしい味わいのソース　フルーティタイプ　１５０Ｇ</v>
          </cell>
          <cell r="C42">
            <v>4</v>
          </cell>
          <cell r="D42">
            <v>9</v>
          </cell>
          <cell r="E42">
            <v>0</v>
          </cell>
          <cell r="F42">
            <v>7</v>
          </cell>
          <cell r="G42">
            <v>11</v>
          </cell>
          <cell r="H42">
            <v>2</v>
          </cell>
          <cell r="I42">
            <v>5</v>
          </cell>
          <cell r="J42">
            <v>35</v>
          </cell>
          <cell r="K42">
            <v>26</v>
          </cell>
          <cell r="L42">
            <v>12</v>
          </cell>
          <cell r="M42">
            <v>111</v>
          </cell>
        </row>
        <row r="43">
          <cell r="A43">
            <v>49336047</v>
          </cell>
          <cell r="B43" t="str">
            <v>　　　グリコ　野菜、足りてますか？　野菜汁７０％＋果汁３０％　ＬＬ　紙パック　１２５ＭＬ</v>
          </cell>
          <cell r="C43">
            <v>1442</v>
          </cell>
          <cell r="D43">
            <v>1426</v>
          </cell>
          <cell r="E43">
            <v>1718</v>
          </cell>
          <cell r="F43">
            <v>1817</v>
          </cell>
          <cell r="G43">
            <v>1815</v>
          </cell>
          <cell r="H43">
            <v>1750</v>
          </cell>
          <cell r="I43">
            <v>1574</v>
          </cell>
          <cell r="J43">
            <v>1990</v>
          </cell>
          <cell r="K43">
            <v>2074</v>
          </cell>
          <cell r="L43">
            <v>2296</v>
          </cell>
          <cell r="M43">
            <v>17902</v>
          </cell>
        </row>
        <row r="44">
          <cell r="A44">
            <v>49355413</v>
          </cell>
          <cell r="B44" t="str">
            <v>　　　ライオン　マコーミック　シーズニングスパイス　スパゲティバジリコ用　２６Ｇ</v>
          </cell>
          <cell r="C44">
            <v>10</v>
          </cell>
          <cell r="D44">
            <v>1</v>
          </cell>
          <cell r="E44">
            <v>5</v>
          </cell>
          <cell r="F44">
            <v>13</v>
          </cell>
          <cell r="G44">
            <v>13</v>
          </cell>
          <cell r="H44">
            <v>13</v>
          </cell>
          <cell r="I44">
            <v>8</v>
          </cell>
          <cell r="J44">
            <v>12</v>
          </cell>
          <cell r="K44">
            <v>9</v>
          </cell>
          <cell r="L44">
            <v>11</v>
          </cell>
          <cell r="M44">
            <v>95</v>
          </cell>
        </row>
        <row r="45">
          <cell r="A45">
            <v>49355437</v>
          </cell>
          <cell r="B45" t="str">
            <v>　　　ライオン　マコーミック　シーズニングスパイス　スパゲティペペロンチーニ用　３３Ｇ</v>
          </cell>
          <cell r="C45">
            <v>6</v>
          </cell>
          <cell r="D45">
            <v>13</v>
          </cell>
          <cell r="E45">
            <v>5</v>
          </cell>
          <cell r="F45">
            <v>9</v>
          </cell>
          <cell r="G45">
            <v>9</v>
          </cell>
          <cell r="H45">
            <v>10</v>
          </cell>
          <cell r="I45">
            <v>14</v>
          </cell>
          <cell r="J45">
            <v>10</v>
          </cell>
          <cell r="K45">
            <v>10</v>
          </cell>
          <cell r="L45">
            <v>8</v>
          </cell>
          <cell r="M45">
            <v>94</v>
          </cell>
        </row>
        <row r="46">
          <cell r="A46">
            <v>49380354</v>
          </cell>
          <cell r="B46" t="str">
            <v>　　　雪印乳　ドール　オレンジジュース　１００％　紙パック　２００ＭＬ</v>
          </cell>
          <cell r="C46">
            <v>6990</v>
          </cell>
          <cell r="D46">
            <v>5477</v>
          </cell>
          <cell r="E46">
            <v>4381</v>
          </cell>
          <cell r="F46">
            <v>4616</v>
          </cell>
          <cell r="G46">
            <v>4800</v>
          </cell>
          <cell r="H46">
            <v>10438</v>
          </cell>
          <cell r="I46">
            <v>8153</v>
          </cell>
          <cell r="J46">
            <v>4925</v>
          </cell>
          <cell r="K46">
            <v>3767</v>
          </cell>
          <cell r="L46">
            <v>5732</v>
          </cell>
          <cell r="M46">
            <v>59279</v>
          </cell>
        </row>
        <row r="47">
          <cell r="A47">
            <v>49380507</v>
          </cell>
          <cell r="B47" t="str">
            <v>　　　雪印乳　ドール　グレープフルーツジュース　１００％　紙パック　２００ＭＬ</v>
          </cell>
          <cell r="C47">
            <v>5305</v>
          </cell>
          <cell r="D47">
            <v>4418</v>
          </cell>
          <cell r="E47">
            <v>3515</v>
          </cell>
          <cell r="F47">
            <v>4010</v>
          </cell>
          <cell r="G47">
            <v>4146</v>
          </cell>
          <cell r="H47">
            <v>9007</v>
          </cell>
          <cell r="I47">
            <v>7014</v>
          </cell>
          <cell r="J47">
            <v>4406</v>
          </cell>
          <cell r="K47">
            <v>3283</v>
          </cell>
          <cell r="L47">
            <v>5920</v>
          </cell>
          <cell r="M47">
            <v>51024</v>
          </cell>
        </row>
        <row r="48">
          <cell r="A48">
            <v>49410617</v>
          </cell>
          <cell r="B48" t="str">
            <v>　　　森永乳　のむ練乳いちごヨーグルト　プラ　１８０Ｇ</v>
          </cell>
          <cell r="C48">
            <v>549</v>
          </cell>
          <cell r="D48">
            <v>614</v>
          </cell>
          <cell r="E48">
            <v>803</v>
          </cell>
          <cell r="F48">
            <v>767</v>
          </cell>
          <cell r="G48">
            <v>758</v>
          </cell>
          <cell r="H48">
            <v>819</v>
          </cell>
          <cell r="I48">
            <v>886</v>
          </cell>
          <cell r="J48">
            <v>763</v>
          </cell>
          <cell r="K48">
            <v>635</v>
          </cell>
          <cell r="L48">
            <v>586</v>
          </cell>
          <cell r="M48">
            <v>7180</v>
          </cell>
        </row>
        <row r="49">
          <cell r="A49">
            <v>49452624</v>
          </cell>
          <cell r="B49" t="str">
            <v>　　　雪印乳　ドール　ピーチフルーツミックス　１００％　紙パック　２００ＭＬ</v>
          </cell>
          <cell r="C49">
            <v>4732</v>
          </cell>
          <cell r="D49">
            <v>3315</v>
          </cell>
          <cell r="E49">
            <v>2527</v>
          </cell>
          <cell r="F49">
            <v>2859</v>
          </cell>
          <cell r="G49">
            <v>3291</v>
          </cell>
          <cell r="H49">
            <v>4793</v>
          </cell>
          <cell r="I49">
            <v>4043</v>
          </cell>
          <cell r="J49">
            <v>2466</v>
          </cell>
          <cell r="K49">
            <v>2121</v>
          </cell>
          <cell r="L49">
            <v>3204</v>
          </cell>
          <cell r="M49">
            <v>33351</v>
          </cell>
        </row>
        <row r="50">
          <cell r="A50">
            <v>49452907</v>
          </cell>
          <cell r="B50" t="str">
            <v>　　　雪印乳　具だくさんピザソース　２００Ｇ</v>
          </cell>
          <cell r="C50">
            <v>265</v>
          </cell>
          <cell r="D50">
            <v>285</v>
          </cell>
          <cell r="E50">
            <v>290</v>
          </cell>
          <cell r="F50">
            <v>263</v>
          </cell>
          <cell r="G50">
            <v>239</v>
          </cell>
          <cell r="H50">
            <v>314</v>
          </cell>
          <cell r="I50">
            <v>285</v>
          </cell>
          <cell r="J50">
            <v>266</v>
          </cell>
          <cell r="K50">
            <v>281</v>
          </cell>
          <cell r="L50">
            <v>265</v>
          </cell>
          <cell r="M50">
            <v>2753</v>
          </cell>
        </row>
        <row r="51">
          <cell r="A51">
            <v>49453065</v>
          </cell>
          <cell r="B51" t="str">
            <v>　　　雪印乳　ドール　グレープジュース　１００％　紙パック　２００ＭＬ</v>
          </cell>
          <cell r="C51">
            <v>7432</v>
          </cell>
          <cell r="D51">
            <v>5744</v>
          </cell>
          <cell r="E51">
            <v>4516</v>
          </cell>
          <cell r="F51">
            <v>4768</v>
          </cell>
          <cell r="G51">
            <v>4874</v>
          </cell>
          <cell r="H51">
            <v>11192</v>
          </cell>
          <cell r="I51">
            <v>8639</v>
          </cell>
          <cell r="J51">
            <v>4861</v>
          </cell>
          <cell r="K51">
            <v>3508</v>
          </cell>
          <cell r="L51">
            <v>6444</v>
          </cell>
          <cell r="M51">
            <v>61978</v>
          </cell>
        </row>
        <row r="52">
          <cell r="A52">
            <v>49453072</v>
          </cell>
          <cell r="B52" t="str">
            <v>　　　雪印乳　ソフトカツゲン　プレーン　１８０ＭＬ</v>
          </cell>
          <cell r="C52">
            <v>134</v>
          </cell>
          <cell r="D52">
            <v>147</v>
          </cell>
          <cell r="E52">
            <v>140</v>
          </cell>
          <cell r="F52">
            <v>168</v>
          </cell>
          <cell r="G52">
            <v>145</v>
          </cell>
          <cell r="H52">
            <v>154</v>
          </cell>
          <cell r="I52">
            <v>137</v>
          </cell>
          <cell r="J52">
            <v>128</v>
          </cell>
          <cell r="K52">
            <v>146</v>
          </cell>
          <cell r="L52">
            <v>141</v>
          </cell>
          <cell r="M52">
            <v>1440</v>
          </cell>
        </row>
        <row r="53">
          <cell r="A53">
            <v>49568172</v>
          </cell>
          <cell r="B53" t="str">
            <v>　　　ＳＢ　予約でいっぱいの店のバジルソース　瓶　７０Ｇ</v>
          </cell>
          <cell r="C53">
            <v>186</v>
          </cell>
          <cell r="D53">
            <v>203</v>
          </cell>
          <cell r="E53">
            <v>230</v>
          </cell>
          <cell r="F53">
            <v>245</v>
          </cell>
          <cell r="G53">
            <v>181</v>
          </cell>
          <cell r="H53">
            <v>181</v>
          </cell>
          <cell r="I53">
            <v>231</v>
          </cell>
          <cell r="J53">
            <v>138</v>
          </cell>
          <cell r="K53">
            <v>156</v>
          </cell>
          <cell r="L53">
            <v>162</v>
          </cell>
          <cell r="M53">
            <v>1913</v>
          </cell>
        </row>
        <row r="54">
          <cell r="A54">
            <v>49569056</v>
          </cell>
          <cell r="B54" t="str">
            <v>　　　ＳＢ　予約でいっぱいの店のアンチョビー＆ガーリック　瓶　７２Ｇ</v>
          </cell>
          <cell r="C54">
            <v>64</v>
          </cell>
          <cell r="D54">
            <v>45</v>
          </cell>
          <cell r="E54">
            <v>43</v>
          </cell>
          <cell r="F54">
            <v>61</v>
          </cell>
          <cell r="G54">
            <v>31</v>
          </cell>
          <cell r="H54">
            <v>32</v>
          </cell>
          <cell r="I54">
            <v>37</v>
          </cell>
          <cell r="J54">
            <v>35</v>
          </cell>
          <cell r="K54">
            <v>23</v>
          </cell>
          <cell r="L54">
            <v>38</v>
          </cell>
          <cell r="M54">
            <v>409</v>
          </cell>
        </row>
        <row r="55">
          <cell r="A55">
            <v>49623970</v>
          </cell>
          <cell r="B55" t="str">
            <v>　　　四国乳業Ｍファーム生乳のむヨーグルト１３５ＭＬＸ３</v>
          </cell>
          <cell r="C55">
            <v>0</v>
          </cell>
          <cell r="D55">
            <v>0</v>
          </cell>
          <cell r="E55">
            <v>0</v>
          </cell>
          <cell r="F55">
            <v>0</v>
          </cell>
          <cell r="G55">
            <v>0</v>
          </cell>
          <cell r="H55">
            <v>0</v>
          </cell>
          <cell r="I55">
            <v>0</v>
          </cell>
          <cell r="J55">
            <v>0</v>
          </cell>
          <cell r="K55">
            <v>0</v>
          </cell>
          <cell r="L55">
            <v>63</v>
          </cell>
          <cell r="M55">
            <v>63</v>
          </cell>
        </row>
        <row r="56">
          <cell r="A56">
            <v>49629101</v>
          </cell>
          <cell r="B56" t="str">
            <v>　　　ヤクルト　ミルミル　紙パック　特定保健用食品　１００ＭＬ</v>
          </cell>
          <cell r="C56">
            <v>81</v>
          </cell>
          <cell r="D56">
            <v>69</v>
          </cell>
          <cell r="E56">
            <v>64</v>
          </cell>
          <cell r="F56">
            <v>72</v>
          </cell>
          <cell r="G56">
            <v>62</v>
          </cell>
          <cell r="H56">
            <v>70</v>
          </cell>
          <cell r="I56">
            <v>63</v>
          </cell>
          <cell r="J56">
            <v>60</v>
          </cell>
          <cell r="K56">
            <v>83</v>
          </cell>
          <cell r="L56">
            <v>60</v>
          </cell>
          <cell r="M56">
            <v>684</v>
          </cell>
        </row>
        <row r="57">
          <cell r="A57">
            <v>49665109</v>
          </cell>
          <cell r="B57" t="str">
            <v>　　　日本デルモンテ　トマトケチャップ　１３ＧＸ１０</v>
          </cell>
          <cell r="C57">
            <v>32</v>
          </cell>
          <cell r="D57">
            <v>37</v>
          </cell>
          <cell r="E57">
            <v>50</v>
          </cell>
          <cell r="F57">
            <v>46</v>
          </cell>
          <cell r="G57">
            <v>55</v>
          </cell>
          <cell r="H57">
            <v>49</v>
          </cell>
          <cell r="I57">
            <v>41</v>
          </cell>
          <cell r="J57">
            <v>46</v>
          </cell>
          <cell r="K57">
            <v>58</v>
          </cell>
          <cell r="L57">
            <v>50</v>
          </cell>
          <cell r="M57">
            <v>464</v>
          </cell>
        </row>
        <row r="58">
          <cell r="A58">
            <v>49665161</v>
          </cell>
          <cell r="B58" t="str">
            <v>　　　日本デルモンテ　トマトピューレ　瓶　２００Ｇ</v>
          </cell>
          <cell r="C58">
            <v>66</v>
          </cell>
          <cell r="D58">
            <v>68</v>
          </cell>
          <cell r="E58">
            <v>53</v>
          </cell>
          <cell r="F58">
            <v>113</v>
          </cell>
          <cell r="G58">
            <v>93</v>
          </cell>
          <cell r="H58">
            <v>43</v>
          </cell>
          <cell r="I58">
            <v>54</v>
          </cell>
          <cell r="J58">
            <v>45</v>
          </cell>
          <cell r="K58">
            <v>49</v>
          </cell>
          <cell r="L58">
            <v>42</v>
          </cell>
          <cell r="M58">
            <v>626</v>
          </cell>
        </row>
        <row r="59">
          <cell r="A59">
            <v>49671476</v>
          </cell>
          <cell r="B59" t="str">
            <v>　　　弘乳舎　Ｃサワーマスカット乳酸菌飲料プラ１８０ＭＬ</v>
          </cell>
          <cell r="C59">
            <v>39</v>
          </cell>
          <cell r="D59">
            <v>12</v>
          </cell>
          <cell r="E59">
            <v>18</v>
          </cell>
          <cell r="F59">
            <v>22</v>
          </cell>
          <cell r="G59">
            <v>22</v>
          </cell>
          <cell r="H59">
            <v>28</v>
          </cell>
          <cell r="I59">
            <v>25</v>
          </cell>
          <cell r="J59">
            <v>39</v>
          </cell>
          <cell r="K59">
            <v>27</v>
          </cell>
          <cell r="L59">
            <v>30</v>
          </cell>
          <cell r="M59">
            <v>262</v>
          </cell>
        </row>
        <row r="60">
          <cell r="A60">
            <v>49671483</v>
          </cell>
          <cell r="B60" t="str">
            <v>　　　弘乳舎　クールサワーピーチ乳酸菌飲料プラ１８０ＭＬ</v>
          </cell>
          <cell r="C60">
            <v>27</v>
          </cell>
          <cell r="D60">
            <v>26</v>
          </cell>
          <cell r="E60">
            <v>24</v>
          </cell>
          <cell r="F60">
            <v>17</v>
          </cell>
          <cell r="G60">
            <v>25</v>
          </cell>
          <cell r="H60">
            <v>16</v>
          </cell>
          <cell r="I60">
            <v>26</v>
          </cell>
          <cell r="J60">
            <v>19</v>
          </cell>
          <cell r="K60">
            <v>12</v>
          </cell>
          <cell r="L60">
            <v>19</v>
          </cell>
          <cell r="M60">
            <v>211</v>
          </cell>
        </row>
        <row r="61">
          <cell r="A61">
            <v>49671490</v>
          </cell>
          <cell r="B61" t="str">
            <v>　　　弘乳舎　クールサワーラムネ乳酸菌飲料プラ１８０ＭＬ</v>
          </cell>
          <cell r="C61">
            <v>23</v>
          </cell>
          <cell r="D61">
            <v>19</v>
          </cell>
          <cell r="E61">
            <v>27</v>
          </cell>
          <cell r="F61">
            <v>21</v>
          </cell>
          <cell r="G61">
            <v>20</v>
          </cell>
          <cell r="H61">
            <v>26</v>
          </cell>
          <cell r="I61">
            <v>16</v>
          </cell>
          <cell r="J61">
            <v>31</v>
          </cell>
          <cell r="K61">
            <v>18</v>
          </cell>
          <cell r="L61">
            <v>21</v>
          </cell>
          <cell r="M61">
            <v>222</v>
          </cell>
        </row>
        <row r="62">
          <cell r="A62">
            <v>49678673</v>
          </cell>
          <cell r="B62" t="str">
            <v>　　　チチヤス　りんご青森　果汁２０％　乳酸菌飲料　プラ　６５ＭＬＸ５</v>
          </cell>
          <cell r="C62">
            <v>175</v>
          </cell>
          <cell r="D62">
            <v>166</v>
          </cell>
          <cell r="E62">
            <v>207</v>
          </cell>
          <cell r="F62">
            <v>174</v>
          </cell>
          <cell r="G62">
            <v>171</v>
          </cell>
          <cell r="H62">
            <v>194</v>
          </cell>
          <cell r="I62">
            <v>162</v>
          </cell>
          <cell r="J62">
            <v>171</v>
          </cell>
          <cell r="K62">
            <v>149</v>
          </cell>
          <cell r="L62">
            <v>117</v>
          </cell>
          <cell r="M62">
            <v>1686</v>
          </cell>
        </row>
        <row r="63">
          <cell r="A63">
            <v>49680348</v>
          </cell>
          <cell r="B63" t="str">
            <v>　　　ネスレ　ブイトーニ　スパゲティーニ　１．６ＭＭ　３００Ｇ</v>
          </cell>
          <cell r="C63">
            <v>1422</v>
          </cell>
          <cell r="D63">
            <v>1172</v>
          </cell>
          <cell r="E63">
            <v>1474</v>
          </cell>
          <cell r="F63">
            <v>1028</v>
          </cell>
          <cell r="G63">
            <v>1038</v>
          </cell>
          <cell r="H63">
            <v>1735</v>
          </cell>
          <cell r="I63">
            <v>1063</v>
          </cell>
          <cell r="J63">
            <v>947</v>
          </cell>
          <cell r="K63">
            <v>730</v>
          </cell>
          <cell r="L63">
            <v>800</v>
          </cell>
          <cell r="M63">
            <v>11409</v>
          </cell>
        </row>
        <row r="64">
          <cell r="A64">
            <v>49685237</v>
          </cell>
          <cell r="B64" t="str">
            <v>　　　ミツカン　白ワインビネガー　醸造酢　２００ＭＬ</v>
          </cell>
          <cell r="C64">
            <v>379</v>
          </cell>
          <cell r="D64">
            <v>432</v>
          </cell>
          <cell r="E64">
            <v>451</v>
          </cell>
          <cell r="F64">
            <v>491</v>
          </cell>
          <cell r="G64">
            <v>639</v>
          </cell>
          <cell r="H64">
            <v>394</v>
          </cell>
          <cell r="I64">
            <v>498</v>
          </cell>
          <cell r="J64">
            <v>368</v>
          </cell>
          <cell r="K64">
            <v>453</v>
          </cell>
          <cell r="L64">
            <v>425</v>
          </cell>
          <cell r="M64">
            <v>4530</v>
          </cell>
        </row>
        <row r="65">
          <cell r="A65">
            <v>49720228</v>
          </cell>
          <cell r="B65" t="str">
            <v>　　　明治乳　ブルガリア　のむヨーグルト　ブルーベリーミックス　果汁１０％　紙パック　２４０ＭＬ</v>
          </cell>
          <cell r="C65">
            <v>371</v>
          </cell>
          <cell r="D65">
            <v>491</v>
          </cell>
          <cell r="E65">
            <v>449</v>
          </cell>
          <cell r="F65">
            <v>434</v>
          </cell>
          <cell r="G65">
            <v>421</v>
          </cell>
          <cell r="H65">
            <v>392</v>
          </cell>
          <cell r="I65">
            <v>456</v>
          </cell>
          <cell r="J65">
            <v>456</v>
          </cell>
          <cell r="K65">
            <v>360</v>
          </cell>
          <cell r="L65">
            <v>402</v>
          </cell>
          <cell r="M65">
            <v>4232</v>
          </cell>
        </row>
        <row r="66">
          <cell r="A66">
            <v>49720242</v>
          </cell>
          <cell r="B66" t="str">
            <v>　　　明治乳　ブルガリア　のむヨーグルト　ＬＢ８１　プレーン　紙パック　特定保健用食品　５００ＭＬ</v>
          </cell>
          <cell r="C66">
            <v>122</v>
          </cell>
          <cell r="D66">
            <v>125</v>
          </cell>
          <cell r="E66">
            <v>143</v>
          </cell>
          <cell r="F66">
            <v>167</v>
          </cell>
          <cell r="G66">
            <v>143</v>
          </cell>
          <cell r="H66">
            <v>142</v>
          </cell>
          <cell r="I66">
            <v>147</v>
          </cell>
          <cell r="J66">
            <v>156</v>
          </cell>
          <cell r="K66">
            <v>137</v>
          </cell>
          <cell r="L66">
            <v>162</v>
          </cell>
          <cell r="M66">
            <v>1444</v>
          </cell>
        </row>
        <row r="67">
          <cell r="A67">
            <v>49720525</v>
          </cell>
          <cell r="B67" t="str">
            <v>　　　明治乳　それいけアンパンマンのやさいとりんご　やさいミックス４０％・りんご果汁６０％　紙パック　１２５ＭＬＸ３</v>
          </cell>
          <cell r="C67">
            <v>2680</v>
          </cell>
          <cell r="D67">
            <v>2467</v>
          </cell>
          <cell r="E67">
            <v>2436</v>
          </cell>
          <cell r="F67">
            <v>2437</v>
          </cell>
          <cell r="G67">
            <v>2706</v>
          </cell>
          <cell r="H67">
            <v>2790</v>
          </cell>
          <cell r="I67">
            <v>3130</v>
          </cell>
          <cell r="J67">
            <v>2529</v>
          </cell>
          <cell r="K67">
            <v>2555</v>
          </cell>
          <cell r="L67">
            <v>2808</v>
          </cell>
          <cell r="M67">
            <v>26538</v>
          </cell>
        </row>
        <row r="68">
          <cell r="A68">
            <v>49721355</v>
          </cell>
          <cell r="B68" t="str">
            <v>　　　明治乳　ブルガリア　のむヨーグルト　ＬＢ８１　プレーン　紙パック　特定保健用食品　２４０ＭＬ</v>
          </cell>
          <cell r="C68">
            <v>2375</v>
          </cell>
          <cell r="D68">
            <v>2355</v>
          </cell>
          <cell r="E68">
            <v>2342</v>
          </cell>
          <cell r="F68">
            <v>2385</v>
          </cell>
          <cell r="G68">
            <v>2255</v>
          </cell>
          <cell r="H68">
            <v>2270</v>
          </cell>
          <cell r="I68">
            <v>2383</v>
          </cell>
          <cell r="J68">
            <v>2265</v>
          </cell>
          <cell r="K68">
            <v>2183</v>
          </cell>
          <cell r="L68">
            <v>2223</v>
          </cell>
          <cell r="M68">
            <v>23036</v>
          </cell>
        </row>
        <row r="69">
          <cell r="A69">
            <v>49722895</v>
          </cell>
          <cell r="B69" t="str">
            <v>　　　明治乳　プロビオヨーグルト　ＬＧ２１　ドリンクタイプ　１２０ＭＬ</v>
          </cell>
          <cell r="C69">
            <v>29532</v>
          </cell>
          <cell r="D69">
            <v>29399</v>
          </cell>
          <cell r="E69">
            <v>29952</v>
          </cell>
          <cell r="F69">
            <v>28876</v>
          </cell>
          <cell r="G69">
            <v>29150</v>
          </cell>
          <cell r="H69">
            <v>28151</v>
          </cell>
          <cell r="I69">
            <v>29273</v>
          </cell>
          <cell r="J69">
            <v>29854</v>
          </cell>
          <cell r="K69">
            <v>29248</v>
          </cell>
          <cell r="L69">
            <v>28600</v>
          </cell>
          <cell r="M69">
            <v>292035</v>
          </cell>
        </row>
        <row r="70">
          <cell r="A70">
            <v>49758603</v>
          </cell>
          <cell r="B70" t="str">
            <v>　　　カゴメラビオ　ローリーエース　プラ　特定保健用食品　６５ＭＬＸ６</v>
          </cell>
          <cell r="C70">
            <v>1032</v>
          </cell>
          <cell r="D70">
            <v>1038</v>
          </cell>
          <cell r="E70">
            <v>1075</v>
          </cell>
          <cell r="F70">
            <v>1055</v>
          </cell>
          <cell r="G70">
            <v>839</v>
          </cell>
          <cell r="H70">
            <v>1039</v>
          </cell>
          <cell r="I70">
            <v>1777</v>
          </cell>
          <cell r="J70">
            <v>1541</v>
          </cell>
          <cell r="K70">
            <v>1508</v>
          </cell>
          <cell r="L70">
            <v>1596</v>
          </cell>
          <cell r="M70">
            <v>12500</v>
          </cell>
        </row>
        <row r="71">
          <cell r="A71">
            <v>49790054</v>
          </cell>
          <cell r="B71" t="str">
            <v>　　　日本ミルク　メグミルク　バラ科の甜茶　のむヨーグルト　紙パック　２００ＭＬ</v>
          </cell>
          <cell r="C71">
            <v>324</v>
          </cell>
          <cell r="D71">
            <v>238</v>
          </cell>
          <cell r="E71">
            <v>202</v>
          </cell>
          <cell r="F71">
            <v>146</v>
          </cell>
          <cell r="G71">
            <v>104</v>
          </cell>
          <cell r="H71">
            <v>83</v>
          </cell>
          <cell r="I71">
            <v>43</v>
          </cell>
          <cell r="J71">
            <v>24</v>
          </cell>
          <cell r="K71">
            <v>2</v>
          </cell>
          <cell r="L71">
            <v>0</v>
          </cell>
          <cell r="M71">
            <v>1166</v>
          </cell>
        </row>
        <row r="72">
          <cell r="A72">
            <v>49791389</v>
          </cell>
          <cell r="B72" t="str">
            <v>　　　福島酪農　酪王　のむのむヨーグルト　１Ｌ</v>
          </cell>
          <cell r="C72">
            <v>0</v>
          </cell>
          <cell r="D72">
            <v>1</v>
          </cell>
          <cell r="E72">
            <v>9</v>
          </cell>
          <cell r="F72">
            <v>2</v>
          </cell>
          <cell r="G72">
            <v>8</v>
          </cell>
          <cell r="H72">
            <v>3</v>
          </cell>
          <cell r="I72">
            <v>6</v>
          </cell>
          <cell r="J72">
            <v>9</v>
          </cell>
          <cell r="K72">
            <v>3</v>
          </cell>
          <cell r="L72">
            <v>5</v>
          </cell>
          <cell r="M72">
            <v>46</v>
          </cell>
        </row>
        <row r="73">
          <cell r="A73">
            <v>49806229</v>
          </cell>
          <cell r="B73" t="str">
            <v>　　　明治屋　マイ　オリーブオイルソース　和風明太子　パスタソース　瓶　１００Ｇ</v>
          </cell>
          <cell r="C73">
            <v>15</v>
          </cell>
          <cell r="D73">
            <v>2</v>
          </cell>
          <cell r="E73">
            <v>1</v>
          </cell>
          <cell r="F73">
            <v>3</v>
          </cell>
          <cell r="G73">
            <v>6</v>
          </cell>
          <cell r="H73">
            <v>8</v>
          </cell>
          <cell r="I73">
            <v>1</v>
          </cell>
          <cell r="J73">
            <v>2</v>
          </cell>
          <cell r="K73">
            <v>1</v>
          </cell>
          <cell r="L73">
            <v>2</v>
          </cell>
          <cell r="M73">
            <v>41</v>
          </cell>
        </row>
        <row r="74">
          <cell r="A74">
            <v>49809107</v>
          </cell>
          <cell r="B74" t="str">
            <v>　　　日清Ｙ　十勝　のむヨーグルト　プラ　６５ＭＬＸ５</v>
          </cell>
          <cell r="C74">
            <v>343</v>
          </cell>
          <cell r="D74">
            <v>475</v>
          </cell>
          <cell r="E74">
            <v>208</v>
          </cell>
          <cell r="F74">
            <v>174</v>
          </cell>
          <cell r="G74">
            <v>127</v>
          </cell>
          <cell r="H74">
            <v>113</v>
          </cell>
          <cell r="I74">
            <v>325</v>
          </cell>
          <cell r="J74">
            <v>472</v>
          </cell>
          <cell r="K74">
            <v>683</v>
          </cell>
          <cell r="L74">
            <v>523</v>
          </cell>
          <cell r="M74">
            <v>3443</v>
          </cell>
        </row>
        <row r="75">
          <cell r="A75">
            <v>49809145</v>
          </cell>
          <cell r="B75" t="str">
            <v>　　　日清Ｙ　ピルクル　ミニ　プラ　特定保健用食品　６５ＭＬＸ６</v>
          </cell>
          <cell r="C75">
            <v>161</v>
          </cell>
          <cell r="D75">
            <v>1010</v>
          </cell>
          <cell r="E75">
            <v>150</v>
          </cell>
          <cell r="F75">
            <v>86</v>
          </cell>
          <cell r="G75">
            <v>89</v>
          </cell>
          <cell r="H75">
            <v>60</v>
          </cell>
          <cell r="I75">
            <v>318</v>
          </cell>
          <cell r="J75">
            <v>95</v>
          </cell>
          <cell r="K75">
            <v>90</v>
          </cell>
          <cell r="L75">
            <v>102</v>
          </cell>
          <cell r="M75">
            <v>2161</v>
          </cell>
        </row>
        <row r="76">
          <cell r="A76">
            <v>49815498</v>
          </cell>
          <cell r="B76" t="str">
            <v>　　　ハインツ　かけて本格　イタリアントマトソース　２６０Ｇ</v>
          </cell>
          <cell r="C76">
            <v>46</v>
          </cell>
          <cell r="D76">
            <v>89</v>
          </cell>
          <cell r="E76">
            <v>55</v>
          </cell>
          <cell r="F76">
            <v>57</v>
          </cell>
          <cell r="G76">
            <v>30</v>
          </cell>
          <cell r="H76">
            <v>39</v>
          </cell>
          <cell r="I76">
            <v>33</v>
          </cell>
          <cell r="J76">
            <v>53</v>
          </cell>
          <cell r="K76">
            <v>85</v>
          </cell>
          <cell r="L76">
            <v>52</v>
          </cell>
          <cell r="M76">
            <v>539</v>
          </cell>
        </row>
        <row r="77">
          <cell r="A77">
            <v>49828603</v>
          </cell>
          <cell r="B77" t="str">
            <v>　　　明治屋　マイ　オリーブオイルソース　バジル　パスタソース　瓶　１００Ｇ</v>
          </cell>
          <cell r="C77">
            <v>48</v>
          </cell>
          <cell r="D77">
            <v>58</v>
          </cell>
          <cell r="E77">
            <v>63</v>
          </cell>
          <cell r="F77">
            <v>70</v>
          </cell>
          <cell r="G77">
            <v>51</v>
          </cell>
          <cell r="H77">
            <v>56</v>
          </cell>
          <cell r="I77">
            <v>82</v>
          </cell>
          <cell r="J77">
            <v>81</v>
          </cell>
          <cell r="K77">
            <v>51</v>
          </cell>
          <cell r="L77">
            <v>64</v>
          </cell>
          <cell r="M77">
            <v>624</v>
          </cell>
        </row>
        <row r="78">
          <cell r="A78">
            <v>49828610</v>
          </cell>
          <cell r="B78" t="str">
            <v>　　　明治屋　マイ　オリーブオイルソース　ペペロンチーノ　パスタソース　瓶　１００Ｇ</v>
          </cell>
          <cell r="C78">
            <v>36</v>
          </cell>
          <cell r="D78">
            <v>31</v>
          </cell>
          <cell r="E78">
            <v>54</v>
          </cell>
          <cell r="F78">
            <v>42</v>
          </cell>
          <cell r="G78">
            <v>45</v>
          </cell>
          <cell r="H78">
            <v>29</v>
          </cell>
          <cell r="I78">
            <v>43</v>
          </cell>
          <cell r="J78">
            <v>41</v>
          </cell>
          <cell r="K78">
            <v>38</v>
          </cell>
          <cell r="L78">
            <v>27</v>
          </cell>
          <cell r="M78">
            <v>386</v>
          </cell>
        </row>
        <row r="79">
          <cell r="A79">
            <v>49835373</v>
          </cell>
          <cell r="B79" t="str">
            <v>　　　森永乳　アロエのむヨーグルト　プラ　１８０Ｇ</v>
          </cell>
          <cell r="C79">
            <v>4595</v>
          </cell>
          <cell r="D79">
            <v>4427</v>
          </cell>
          <cell r="E79">
            <v>4759</v>
          </cell>
          <cell r="F79">
            <v>4870</v>
          </cell>
          <cell r="G79">
            <v>4516</v>
          </cell>
          <cell r="H79">
            <v>4491</v>
          </cell>
          <cell r="I79">
            <v>4608</v>
          </cell>
          <cell r="J79">
            <v>4806</v>
          </cell>
          <cell r="K79">
            <v>4610</v>
          </cell>
          <cell r="L79">
            <v>5018</v>
          </cell>
          <cell r="M79">
            <v>46700</v>
          </cell>
        </row>
        <row r="80">
          <cell r="A80">
            <v>49837131</v>
          </cell>
          <cell r="B80" t="str">
            <v>　　　森永乳　ブルーベリーのむヨーグルト　プラ　１８０Ｇ</v>
          </cell>
          <cell r="C80">
            <v>1864</v>
          </cell>
          <cell r="D80">
            <v>1752</v>
          </cell>
          <cell r="E80">
            <v>2005</v>
          </cell>
          <cell r="F80">
            <v>1765</v>
          </cell>
          <cell r="G80">
            <v>1669</v>
          </cell>
          <cell r="H80">
            <v>1713</v>
          </cell>
          <cell r="I80">
            <v>1766</v>
          </cell>
          <cell r="J80">
            <v>1858</v>
          </cell>
          <cell r="K80">
            <v>1916</v>
          </cell>
          <cell r="L80">
            <v>1955</v>
          </cell>
          <cell r="M80">
            <v>18263</v>
          </cell>
        </row>
        <row r="81">
          <cell r="A81">
            <v>49838725</v>
          </cell>
          <cell r="B81" t="str">
            <v>　　　雪印乳　ピザソース　袋　１００Ｇ</v>
          </cell>
          <cell r="C81">
            <v>695</v>
          </cell>
          <cell r="D81">
            <v>634</v>
          </cell>
          <cell r="E81">
            <v>705</v>
          </cell>
          <cell r="F81">
            <v>637</v>
          </cell>
          <cell r="G81">
            <v>553</v>
          </cell>
          <cell r="H81">
            <v>765</v>
          </cell>
          <cell r="I81">
            <v>726</v>
          </cell>
          <cell r="J81">
            <v>617</v>
          </cell>
          <cell r="K81">
            <v>599</v>
          </cell>
          <cell r="L81">
            <v>538</v>
          </cell>
          <cell r="M81">
            <v>6469</v>
          </cell>
        </row>
        <row r="82">
          <cell r="A82">
            <v>49838893</v>
          </cell>
          <cell r="B82" t="str">
            <v>　　　雪印乳　ピザソース　プラ　２００Ｇ</v>
          </cell>
          <cell r="C82">
            <v>1142</v>
          </cell>
          <cell r="D82">
            <v>1270</v>
          </cell>
          <cell r="E82">
            <v>1330</v>
          </cell>
          <cell r="F82">
            <v>1240</v>
          </cell>
          <cell r="G82">
            <v>1308</v>
          </cell>
          <cell r="H82">
            <v>1404</v>
          </cell>
          <cell r="I82">
            <v>1541</v>
          </cell>
          <cell r="J82">
            <v>1278</v>
          </cell>
          <cell r="K82">
            <v>1237</v>
          </cell>
          <cell r="L82">
            <v>1272</v>
          </cell>
          <cell r="M82">
            <v>13022</v>
          </cell>
        </row>
        <row r="83">
          <cell r="A83">
            <v>49840896</v>
          </cell>
          <cell r="B83" t="str">
            <v>　　　キユーピー　キユーピー　３分クッキング　パスタのためのオイルソース　ガーリック＆赤とうがらし　瓶　１３０ＭＬ</v>
          </cell>
          <cell r="C83">
            <v>53</v>
          </cell>
          <cell r="D83">
            <v>35</v>
          </cell>
          <cell r="E83">
            <v>81</v>
          </cell>
          <cell r="F83">
            <v>28</v>
          </cell>
          <cell r="G83">
            <v>18</v>
          </cell>
          <cell r="H83">
            <v>15</v>
          </cell>
          <cell r="I83">
            <v>12</v>
          </cell>
          <cell r="J83">
            <v>6</v>
          </cell>
          <cell r="K83">
            <v>2</v>
          </cell>
          <cell r="L83">
            <v>2</v>
          </cell>
          <cell r="M83">
            <v>252</v>
          </cell>
        </row>
        <row r="84">
          <cell r="A84">
            <v>49841749</v>
          </cell>
          <cell r="B84" t="str">
            <v>　　　キユーピー　キユーピー　３分クッキング　パスタのためのオイルソース　しょうゆ＆ペパー　瓶　１５０ＭＬ</v>
          </cell>
          <cell r="C84">
            <v>854</v>
          </cell>
          <cell r="D84">
            <v>937</v>
          </cell>
          <cell r="E84">
            <v>1213</v>
          </cell>
          <cell r="F84">
            <v>1115</v>
          </cell>
          <cell r="G84">
            <v>1191</v>
          </cell>
          <cell r="H84">
            <v>1151</v>
          </cell>
          <cell r="I84">
            <v>1365</v>
          </cell>
          <cell r="J84">
            <v>1215</v>
          </cell>
          <cell r="K84">
            <v>1129</v>
          </cell>
          <cell r="L84">
            <v>1065</v>
          </cell>
          <cell r="M84">
            <v>11235</v>
          </cell>
        </row>
        <row r="85">
          <cell r="A85">
            <v>49841862</v>
          </cell>
          <cell r="B85" t="str">
            <v>　　　キユーピー　キユーピー　３分クッキング　パスタのためのオイルソース　オリーブオイル＆アンチョビー　瓶　１３０ＭＬ</v>
          </cell>
          <cell r="C85">
            <v>46</v>
          </cell>
          <cell r="D85">
            <v>37</v>
          </cell>
          <cell r="E85">
            <v>46</v>
          </cell>
          <cell r="F85">
            <v>22</v>
          </cell>
          <cell r="G85">
            <v>15</v>
          </cell>
          <cell r="H85">
            <v>7</v>
          </cell>
          <cell r="I85">
            <v>8</v>
          </cell>
          <cell r="J85">
            <v>5</v>
          </cell>
          <cell r="K85">
            <v>3</v>
          </cell>
          <cell r="L85">
            <v>4</v>
          </cell>
          <cell r="M85">
            <v>193</v>
          </cell>
        </row>
        <row r="86">
          <cell r="A86">
            <v>49842692</v>
          </cell>
          <cell r="B86" t="str">
            <v>　　　キユーピー　キユーピー　３分クッキング　パスタのためのオイルソース　オリーブオイル＆アンチョビー　瓶　１５０ＭＬ</v>
          </cell>
          <cell r="C86">
            <v>119</v>
          </cell>
          <cell r="D86">
            <v>112</v>
          </cell>
          <cell r="E86">
            <v>124</v>
          </cell>
          <cell r="F86">
            <v>126</v>
          </cell>
          <cell r="G86">
            <v>108</v>
          </cell>
          <cell r="H86">
            <v>132</v>
          </cell>
          <cell r="I86">
            <v>216</v>
          </cell>
          <cell r="J86">
            <v>114</v>
          </cell>
          <cell r="K86">
            <v>202</v>
          </cell>
          <cell r="L86">
            <v>214</v>
          </cell>
          <cell r="M86">
            <v>1467</v>
          </cell>
        </row>
        <row r="87">
          <cell r="A87">
            <v>49842999</v>
          </cell>
          <cell r="B87" t="str">
            <v>　　　キユーピー　キユーピー　３分クッキング　パスタのためのオイルソース　ガーリック＆赤とうがらし　瓶　１５０ＭＬ</v>
          </cell>
          <cell r="C87">
            <v>445</v>
          </cell>
          <cell r="D87">
            <v>366</v>
          </cell>
          <cell r="E87">
            <v>438</v>
          </cell>
          <cell r="F87">
            <v>452</v>
          </cell>
          <cell r="G87">
            <v>499</v>
          </cell>
          <cell r="H87">
            <v>484</v>
          </cell>
          <cell r="I87">
            <v>561</v>
          </cell>
          <cell r="J87">
            <v>463</v>
          </cell>
          <cell r="K87">
            <v>458</v>
          </cell>
          <cell r="L87">
            <v>442</v>
          </cell>
          <cell r="M87">
            <v>4608</v>
          </cell>
        </row>
        <row r="88">
          <cell r="A88">
            <v>49843354</v>
          </cell>
          <cell r="B88" t="str">
            <v>　　　キユーピー　キユーピー　３分クッキング　パスタのためのオイルソース　しょうゆ＆ペパー　瓶　１３０ＭＬ</v>
          </cell>
          <cell r="C88">
            <v>59</v>
          </cell>
          <cell r="D88">
            <v>66</v>
          </cell>
          <cell r="E88">
            <v>150</v>
          </cell>
          <cell r="F88">
            <v>29</v>
          </cell>
          <cell r="G88">
            <v>13</v>
          </cell>
          <cell r="H88">
            <v>20</v>
          </cell>
          <cell r="I88">
            <v>1</v>
          </cell>
          <cell r="J88">
            <v>2</v>
          </cell>
          <cell r="K88">
            <v>0</v>
          </cell>
          <cell r="L88">
            <v>0</v>
          </cell>
          <cell r="M88">
            <v>340</v>
          </cell>
        </row>
        <row r="89">
          <cell r="A89">
            <v>49851243</v>
          </cell>
          <cell r="B89" t="str">
            <v>　　　紀文　豆乳コーンスープ　１９５Ｇ</v>
          </cell>
          <cell r="C89">
            <v>6</v>
          </cell>
          <cell r="D89">
            <v>10</v>
          </cell>
          <cell r="E89">
            <v>12</v>
          </cell>
          <cell r="F89">
            <v>11</v>
          </cell>
          <cell r="G89">
            <v>2</v>
          </cell>
          <cell r="H89">
            <v>9</v>
          </cell>
          <cell r="I89">
            <v>7</v>
          </cell>
          <cell r="J89">
            <v>9</v>
          </cell>
          <cell r="K89">
            <v>3</v>
          </cell>
          <cell r="L89">
            <v>6</v>
          </cell>
          <cell r="M89">
            <v>75</v>
          </cell>
        </row>
        <row r="90">
          <cell r="A90">
            <v>49854060</v>
          </cell>
          <cell r="B90" t="str">
            <v>　　　高梨　おなかへＧＧ！　ドリンクヨーグルト　紙パック　特定保健用食品　１００ＭＬ</v>
          </cell>
          <cell r="C90">
            <v>266</v>
          </cell>
          <cell r="D90">
            <v>303</v>
          </cell>
          <cell r="E90">
            <v>294</v>
          </cell>
          <cell r="F90">
            <v>257</v>
          </cell>
          <cell r="G90">
            <v>319</v>
          </cell>
          <cell r="H90">
            <v>299</v>
          </cell>
          <cell r="I90">
            <v>277</v>
          </cell>
          <cell r="J90">
            <v>299</v>
          </cell>
          <cell r="K90">
            <v>330</v>
          </cell>
          <cell r="L90">
            <v>318</v>
          </cell>
          <cell r="M90">
            <v>2962</v>
          </cell>
        </row>
        <row r="91">
          <cell r="A91">
            <v>49854077</v>
          </cell>
          <cell r="B91" t="str">
            <v>　　　高梨　おなかへＧＧ！　ドリンクヨーグルト　紙パック　特定保健用食品　１００ＭＬＸ３</v>
          </cell>
          <cell r="C91">
            <v>290</v>
          </cell>
          <cell r="D91">
            <v>358</v>
          </cell>
          <cell r="E91">
            <v>352</v>
          </cell>
          <cell r="F91">
            <v>333</v>
          </cell>
          <cell r="G91">
            <v>336</v>
          </cell>
          <cell r="H91">
            <v>299</v>
          </cell>
          <cell r="I91">
            <v>288</v>
          </cell>
          <cell r="J91">
            <v>537</v>
          </cell>
          <cell r="K91">
            <v>451</v>
          </cell>
          <cell r="L91">
            <v>318</v>
          </cell>
          <cell r="M91">
            <v>3562</v>
          </cell>
        </row>
        <row r="92">
          <cell r="A92">
            <v>49867534</v>
          </cell>
          <cell r="B92" t="str">
            <v>　　　九州　みどり　ＳＰヨーグル　乳酸菌飲料瓶１８０ＭＬ</v>
          </cell>
          <cell r="C92">
            <v>58</v>
          </cell>
          <cell r="D92">
            <v>42</v>
          </cell>
          <cell r="E92">
            <v>50</v>
          </cell>
          <cell r="F92">
            <v>53</v>
          </cell>
          <cell r="G92">
            <v>54</v>
          </cell>
          <cell r="H92">
            <v>56</v>
          </cell>
          <cell r="I92">
            <v>44</v>
          </cell>
          <cell r="J92">
            <v>52</v>
          </cell>
          <cell r="K92">
            <v>47</v>
          </cell>
          <cell r="L92">
            <v>52</v>
          </cell>
          <cell r="M92">
            <v>508</v>
          </cell>
        </row>
        <row r="93">
          <cell r="A93">
            <v>49878141</v>
          </cell>
          <cell r="B93" t="str">
            <v>　　　カゴメ　六条麦茶　紙パック　１００ＭＬＸ３</v>
          </cell>
          <cell r="C93">
            <v>56</v>
          </cell>
          <cell r="D93">
            <v>110</v>
          </cell>
          <cell r="E93">
            <v>154</v>
          </cell>
          <cell r="F93">
            <v>130</v>
          </cell>
          <cell r="G93">
            <v>147</v>
          </cell>
          <cell r="H93">
            <v>144</v>
          </cell>
          <cell r="I93">
            <v>168</v>
          </cell>
          <cell r="J93">
            <v>134</v>
          </cell>
          <cell r="K93">
            <v>126</v>
          </cell>
          <cell r="L93">
            <v>127</v>
          </cell>
          <cell r="M93">
            <v>1296</v>
          </cell>
        </row>
        <row r="94">
          <cell r="A94">
            <v>49878455</v>
          </cell>
          <cell r="B94" t="str">
            <v>　　　カゴメ　トマトケチャップ　ミニパック　１２ＧＸ１０</v>
          </cell>
          <cell r="C94">
            <v>564</v>
          </cell>
          <cell r="D94">
            <v>599</v>
          </cell>
          <cell r="E94">
            <v>883</v>
          </cell>
          <cell r="F94">
            <v>951</v>
          </cell>
          <cell r="G94">
            <v>835</v>
          </cell>
          <cell r="H94">
            <v>795</v>
          </cell>
          <cell r="I94">
            <v>675</v>
          </cell>
          <cell r="J94">
            <v>829</v>
          </cell>
          <cell r="K94">
            <v>869</v>
          </cell>
          <cell r="L94">
            <v>824</v>
          </cell>
          <cell r="M94">
            <v>7824</v>
          </cell>
        </row>
        <row r="95">
          <cell r="A95">
            <v>49878462</v>
          </cell>
          <cell r="B95" t="str">
            <v>　　　カゴメ　トマトキッチンスタジオ　トマトピューレー　２００Ｇ</v>
          </cell>
          <cell r="C95">
            <v>1606</v>
          </cell>
          <cell r="D95">
            <v>1629</v>
          </cell>
          <cell r="E95">
            <v>1589</v>
          </cell>
          <cell r="F95">
            <v>1524</v>
          </cell>
          <cell r="G95">
            <v>1602</v>
          </cell>
          <cell r="H95">
            <v>1695</v>
          </cell>
          <cell r="I95">
            <v>1867</v>
          </cell>
          <cell r="J95">
            <v>1673</v>
          </cell>
          <cell r="K95">
            <v>1609</v>
          </cell>
          <cell r="L95">
            <v>1456</v>
          </cell>
          <cell r="M95">
            <v>16250</v>
          </cell>
        </row>
        <row r="96">
          <cell r="A96">
            <v>49878523</v>
          </cell>
          <cell r="B96" t="str">
            <v>　　　カゴメ　やさい育ち　やさいとりんご　野菜汁７０％＋果汁３０％　紙パック　１００ＭＬＸ３</v>
          </cell>
          <cell r="C96">
            <v>113</v>
          </cell>
          <cell r="D96">
            <v>91</v>
          </cell>
          <cell r="E96">
            <v>107</v>
          </cell>
          <cell r="F96">
            <v>59</v>
          </cell>
          <cell r="G96">
            <v>89</v>
          </cell>
          <cell r="H96">
            <v>65</v>
          </cell>
          <cell r="I96">
            <v>54</v>
          </cell>
          <cell r="J96">
            <v>37</v>
          </cell>
          <cell r="K96">
            <v>61</v>
          </cell>
          <cell r="L96">
            <v>75</v>
          </cell>
          <cell r="M96">
            <v>751</v>
          </cell>
        </row>
        <row r="97">
          <cell r="A97">
            <v>49878530</v>
          </cell>
          <cell r="B97" t="str">
            <v>　　　カゴメ　やさい育ち　やさいとぶどう　野菜汁７０％＋果汁３０％　紙パック　１００ＭＬＸ３</v>
          </cell>
          <cell r="C97">
            <v>116</v>
          </cell>
          <cell r="D97">
            <v>88</v>
          </cell>
          <cell r="E97">
            <v>86</v>
          </cell>
          <cell r="F97">
            <v>64</v>
          </cell>
          <cell r="G97">
            <v>61</v>
          </cell>
          <cell r="H97">
            <v>39</v>
          </cell>
          <cell r="I97">
            <v>49</v>
          </cell>
          <cell r="J97">
            <v>32</v>
          </cell>
          <cell r="K97">
            <v>44</v>
          </cell>
          <cell r="L97">
            <v>43</v>
          </cell>
          <cell r="M97">
            <v>622</v>
          </cell>
        </row>
        <row r="98">
          <cell r="A98">
            <v>49878547</v>
          </cell>
          <cell r="B98" t="str">
            <v>　　　カゴメ　やさい育ち　やさいとりんご　紙パック　１００ＭＬ</v>
          </cell>
          <cell r="C98">
            <v>57</v>
          </cell>
          <cell r="D98">
            <v>59</v>
          </cell>
          <cell r="E98">
            <v>172</v>
          </cell>
          <cell r="F98">
            <v>62</v>
          </cell>
          <cell r="G98">
            <v>102</v>
          </cell>
          <cell r="H98">
            <v>52</v>
          </cell>
          <cell r="I98">
            <v>3</v>
          </cell>
          <cell r="J98">
            <v>5</v>
          </cell>
          <cell r="K98">
            <v>4</v>
          </cell>
          <cell r="L98">
            <v>5</v>
          </cell>
          <cell r="M98">
            <v>521</v>
          </cell>
        </row>
        <row r="99">
          <cell r="A99">
            <v>49878554</v>
          </cell>
          <cell r="B99" t="str">
            <v>　　　カゴメ　やさい育ち　やさいとぶどう　紙パック　１００ＭＬ</v>
          </cell>
          <cell r="C99">
            <v>54</v>
          </cell>
          <cell r="D99">
            <v>31</v>
          </cell>
          <cell r="E99">
            <v>105</v>
          </cell>
          <cell r="F99">
            <v>14</v>
          </cell>
          <cell r="G99">
            <v>3</v>
          </cell>
          <cell r="H99">
            <v>4</v>
          </cell>
          <cell r="I99">
            <v>0</v>
          </cell>
          <cell r="J99">
            <v>2</v>
          </cell>
          <cell r="K99">
            <v>4</v>
          </cell>
          <cell r="L99">
            <v>4</v>
          </cell>
          <cell r="M99">
            <v>221</v>
          </cell>
        </row>
        <row r="100">
          <cell r="A100">
            <v>49878561</v>
          </cell>
          <cell r="B100" t="str">
            <v>　　　カゴメ　野菜生活１００　紙パック　１００ＭＬＸ３</v>
          </cell>
          <cell r="C100">
            <v>618</v>
          </cell>
          <cell r="D100">
            <v>641</v>
          </cell>
          <cell r="E100">
            <v>599</v>
          </cell>
          <cell r="F100">
            <v>665</v>
          </cell>
          <cell r="G100">
            <v>730</v>
          </cell>
          <cell r="H100">
            <v>668</v>
          </cell>
          <cell r="I100">
            <v>691</v>
          </cell>
          <cell r="J100">
            <v>652</v>
          </cell>
          <cell r="K100">
            <v>664</v>
          </cell>
          <cell r="L100">
            <v>708</v>
          </cell>
          <cell r="M100">
            <v>6636</v>
          </cell>
        </row>
        <row r="101">
          <cell r="A101">
            <v>49878578</v>
          </cell>
          <cell r="B101" t="str">
            <v>　　　カゴメ　野菜生活１００　紙パック　１００ＭＬ</v>
          </cell>
          <cell r="C101">
            <v>395</v>
          </cell>
          <cell r="D101">
            <v>516</v>
          </cell>
          <cell r="E101">
            <v>634</v>
          </cell>
          <cell r="F101">
            <v>458</v>
          </cell>
          <cell r="G101">
            <v>432</v>
          </cell>
          <cell r="H101">
            <v>396</v>
          </cell>
          <cell r="I101">
            <v>321</v>
          </cell>
          <cell r="J101">
            <v>365</v>
          </cell>
          <cell r="K101">
            <v>369</v>
          </cell>
          <cell r="L101">
            <v>503</v>
          </cell>
          <cell r="M101">
            <v>4389</v>
          </cell>
        </row>
        <row r="102">
          <cell r="A102">
            <v>49878639</v>
          </cell>
          <cell r="B102" t="str">
            <v>　　　カゴメ　トマトキッチンスタジオ　トマトピューレー　４００Ｇ</v>
          </cell>
          <cell r="C102">
            <v>7</v>
          </cell>
          <cell r="D102">
            <v>5</v>
          </cell>
          <cell r="E102">
            <v>3</v>
          </cell>
          <cell r="F102">
            <v>5</v>
          </cell>
          <cell r="G102">
            <v>7</v>
          </cell>
          <cell r="H102">
            <v>6</v>
          </cell>
          <cell r="I102">
            <v>7</v>
          </cell>
          <cell r="J102">
            <v>4</v>
          </cell>
          <cell r="K102">
            <v>4</v>
          </cell>
          <cell r="L102">
            <v>4</v>
          </cell>
          <cell r="M102">
            <v>52</v>
          </cell>
        </row>
        <row r="103">
          <cell r="A103">
            <v>49878646</v>
          </cell>
          <cell r="B103" t="str">
            <v>　　　カゴメ　野菜生活１００　きれいに赤野菜　紙パック　１００ＭＬ</v>
          </cell>
          <cell r="C103">
            <v>150</v>
          </cell>
          <cell r="D103">
            <v>160</v>
          </cell>
          <cell r="E103">
            <v>122</v>
          </cell>
          <cell r="F103">
            <v>141</v>
          </cell>
          <cell r="G103">
            <v>114</v>
          </cell>
          <cell r="H103">
            <v>136</v>
          </cell>
          <cell r="I103">
            <v>108</v>
          </cell>
          <cell r="J103">
            <v>100</v>
          </cell>
          <cell r="K103">
            <v>121</v>
          </cell>
          <cell r="L103">
            <v>163</v>
          </cell>
          <cell r="M103">
            <v>1315</v>
          </cell>
        </row>
        <row r="104">
          <cell r="A104">
            <v>49878653</v>
          </cell>
          <cell r="B104" t="str">
            <v>　　　カゴメ　野菜生活１００　きれいに赤野菜　紙パック　１００ＭＬＸ３</v>
          </cell>
          <cell r="C104">
            <v>166</v>
          </cell>
          <cell r="D104">
            <v>141</v>
          </cell>
          <cell r="E104">
            <v>134</v>
          </cell>
          <cell r="F104">
            <v>157</v>
          </cell>
          <cell r="G104">
            <v>160</v>
          </cell>
          <cell r="H104">
            <v>123</v>
          </cell>
          <cell r="I104">
            <v>154</v>
          </cell>
          <cell r="J104">
            <v>151</v>
          </cell>
          <cell r="K104">
            <v>128</v>
          </cell>
          <cell r="L104">
            <v>134</v>
          </cell>
          <cell r="M104">
            <v>1448</v>
          </cell>
        </row>
        <row r="105">
          <cell r="A105">
            <v>49879629</v>
          </cell>
          <cell r="B105" t="str">
            <v>　　　クロレラ　メロン　　　　　　　　　　　６５ＭＬＸ５</v>
          </cell>
          <cell r="C105">
            <v>3</v>
          </cell>
          <cell r="D105">
            <v>0</v>
          </cell>
          <cell r="E105">
            <v>0</v>
          </cell>
          <cell r="F105">
            <v>0</v>
          </cell>
          <cell r="G105">
            <v>0</v>
          </cell>
          <cell r="H105">
            <v>0</v>
          </cell>
          <cell r="I105">
            <v>0</v>
          </cell>
          <cell r="J105">
            <v>0</v>
          </cell>
          <cell r="K105">
            <v>0</v>
          </cell>
          <cell r="L105">
            <v>0</v>
          </cell>
          <cell r="M105">
            <v>3</v>
          </cell>
        </row>
        <row r="106">
          <cell r="A106">
            <v>80525264</v>
          </cell>
          <cell r="B106" t="str">
            <v>　　　アネージ　パスタソース　バジリコ　瓶　　　４００Ｇ</v>
          </cell>
          <cell r="C106">
            <v>42</v>
          </cell>
          <cell r="D106">
            <v>23</v>
          </cell>
          <cell r="E106">
            <v>18</v>
          </cell>
          <cell r="F106">
            <v>23</v>
          </cell>
          <cell r="G106">
            <v>26</v>
          </cell>
          <cell r="H106">
            <v>21</v>
          </cell>
          <cell r="I106">
            <v>17</v>
          </cell>
          <cell r="J106">
            <v>11</v>
          </cell>
          <cell r="K106">
            <v>22</v>
          </cell>
          <cell r="L106">
            <v>17</v>
          </cell>
          <cell r="M106">
            <v>220</v>
          </cell>
        </row>
        <row r="107">
          <cell r="A107">
            <v>80525424</v>
          </cell>
          <cell r="B107" t="str">
            <v>　　　アネージ　アラビアータ　パスタソース　瓶　４００Ｇ</v>
          </cell>
          <cell r="C107">
            <v>23</v>
          </cell>
          <cell r="D107">
            <v>17</v>
          </cell>
          <cell r="E107">
            <v>20</v>
          </cell>
          <cell r="F107">
            <v>17</v>
          </cell>
          <cell r="G107">
            <v>15</v>
          </cell>
          <cell r="H107">
            <v>9</v>
          </cell>
          <cell r="I107">
            <v>15</v>
          </cell>
          <cell r="J107">
            <v>13</v>
          </cell>
          <cell r="K107">
            <v>10</v>
          </cell>
          <cell r="L107">
            <v>9</v>
          </cell>
          <cell r="M107">
            <v>148</v>
          </cell>
        </row>
        <row r="108">
          <cell r="A108">
            <v>80525448</v>
          </cell>
          <cell r="B108" t="str">
            <v>　　　アネージ　ジェノヴェーゼ　ペースト　パスタソース　瓶　１８５Ｇ</v>
          </cell>
          <cell r="C108">
            <v>81</v>
          </cell>
          <cell r="D108">
            <v>68</v>
          </cell>
          <cell r="E108">
            <v>42</v>
          </cell>
          <cell r="F108">
            <v>53</v>
          </cell>
          <cell r="G108">
            <v>47</v>
          </cell>
          <cell r="H108">
            <v>38</v>
          </cell>
          <cell r="I108">
            <v>61</v>
          </cell>
          <cell r="J108">
            <v>38</v>
          </cell>
          <cell r="K108">
            <v>49</v>
          </cell>
          <cell r="L108">
            <v>58</v>
          </cell>
          <cell r="M108">
            <v>535</v>
          </cell>
        </row>
        <row r="109">
          <cell r="A109">
            <v>41129078010</v>
          </cell>
          <cell r="B109" t="str">
            <v>　　　クラシコ　トマト＆バジル　パスタソース　瓶３９６Ｇ</v>
          </cell>
          <cell r="C109">
            <v>21</v>
          </cell>
          <cell r="D109">
            <v>32</v>
          </cell>
          <cell r="E109">
            <v>23</v>
          </cell>
          <cell r="F109">
            <v>5</v>
          </cell>
          <cell r="G109">
            <v>4</v>
          </cell>
          <cell r="H109">
            <v>1</v>
          </cell>
          <cell r="I109">
            <v>1</v>
          </cell>
          <cell r="J109">
            <v>2</v>
          </cell>
          <cell r="K109">
            <v>1</v>
          </cell>
          <cell r="L109">
            <v>1</v>
          </cell>
          <cell r="M109">
            <v>91</v>
          </cell>
        </row>
        <row r="110">
          <cell r="A110">
            <v>41129078020</v>
          </cell>
          <cell r="B110" t="str">
            <v>　　　クラシコオリーブ＆マッシュルームＰソース瓶３９６Ｇ</v>
          </cell>
          <cell r="C110">
            <v>7</v>
          </cell>
          <cell r="D110">
            <v>14</v>
          </cell>
          <cell r="E110">
            <v>7</v>
          </cell>
          <cell r="F110">
            <v>3</v>
          </cell>
          <cell r="G110">
            <v>16</v>
          </cell>
          <cell r="H110">
            <v>14</v>
          </cell>
          <cell r="I110">
            <v>7</v>
          </cell>
          <cell r="J110">
            <v>2</v>
          </cell>
          <cell r="K110">
            <v>0</v>
          </cell>
          <cell r="L110">
            <v>0</v>
          </cell>
          <cell r="M110">
            <v>70</v>
          </cell>
        </row>
        <row r="111">
          <cell r="A111">
            <v>41129078040</v>
          </cell>
          <cell r="B111" t="str">
            <v>　　　クラシコスパイシーレッドペッパーＰソース瓶３９６Ｇ</v>
          </cell>
          <cell r="C111">
            <v>25</v>
          </cell>
          <cell r="D111">
            <v>17</v>
          </cell>
          <cell r="E111">
            <v>12</v>
          </cell>
          <cell r="F111">
            <v>5</v>
          </cell>
          <cell r="G111">
            <v>15</v>
          </cell>
          <cell r="H111">
            <v>8</v>
          </cell>
          <cell r="I111">
            <v>25</v>
          </cell>
          <cell r="J111">
            <v>4</v>
          </cell>
          <cell r="K111">
            <v>3</v>
          </cell>
          <cell r="L111">
            <v>0</v>
          </cell>
          <cell r="M111">
            <v>114</v>
          </cell>
        </row>
        <row r="112">
          <cell r="A112">
            <v>3036810230402</v>
          </cell>
          <cell r="B112" t="str">
            <v>　　　マイユ　白ワインビネガー　　　　　　　　２５０ＭＬ</v>
          </cell>
          <cell r="C112">
            <v>74</v>
          </cell>
          <cell r="D112">
            <v>92</v>
          </cell>
          <cell r="E112">
            <v>105</v>
          </cell>
          <cell r="F112">
            <v>103</v>
          </cell>
          <cell r="G112">
            <v>166</v>
          </cell>
          <cell r="H112">
            <v>126</v>
          </cell>
          <cell r="I112">
            <v>197</v>
          </cell>
          <cell r="J112">
            <v>138</v>
          </cell>
          <cell r="K112">
            <v>139</v>
          </cell>
          <cell r="L112">
            <v>135</v>
          </cell>
          <cell r="M112">
            <v>1275</v>
          </cell>
        </row>
        <row r="113">
          <cell r="A113">
            <v>3036810230709</v>
          </cell>
          <cell r="B113" t="str">
            <v>　　　マイユ　白ワインビネガー　　　　　　　　５００ＭＬ</v>
          </cell>
          <cell r="C113">
            <v>14</v>
          </cell>
          <cell r="D113">
            <v>11</v>
          </cell>
          <cell r="E113">
            <v>12</v>
          </cell>
          <cell r="F113">
            <v>16</v>
          </cell>
          <cell r="G113">
            <v>18</v>
          </cell>
          <cell r="H113">
            <v>14</v>
          </cell>
          <cell r="I113">
            <v>14</v>
          </cell>
          <cell r="J113">
            <v>11</v>
          </cell>
          <cell r="K113">
            <v>9</v>
          </cell>
          <cell r="L113">
            <v>11</v>
          </cell>
          <cell r="M113">
            <v>130</v>
          </cell>
        </row>
        <row r="114">
          <cell r="A114">
            <v>3036810230723</v>
          </cell>
          <cell r="B114" t="str">
            <v>　　　マイユ　白ワインビネガーエストラゴン入瓶５００ＭＬ</v>
          </cell>
          <cell r="C114">
            <v>1</v>
          </cell>
          <cell r="D114">
            <v>0</v>
          </cell>
          <cell r="E114">
            <v>0</v>
          </cell>
          <cell r="F114">
            <v>0</v>
          </cell>
          <cell r="G114">
            <v>0</v>
          </cell>
          <cell r="H114">
            <v>1</v>
          </cell>
          <cell r="I114">
            <v>0</v>
          </cell>
          <cell r="J114">
            <v>0</v>
          </cell>
          <cell r="K114">
            <v>0</v>
          </cell>
          <cell r="L114">
            <v>1</v>
          </cell>
          <cell r="M114">
            <v>3</v>
          </cell>
        </row>
        <row r="115">
          <cell r="A115">
            <v>3036810230815</v>
          </cell>
          <cell r="B115" t="str">
            <v>　　　マイユ　赤ワインビネガー　　　　　　　　２５０ＭＬ</v>
          </cell>
          <cell r="C115">
            <v>33</v>
          </cell>
          <cell r="D115">
            <v>24</v>
          </cell>
          <cell r="E115">
            <v>29</v>
          </cell>
          <cell r="F115">
            <v>25</v>
          </cell>
          <cell r="G115">
            <v>60</v>
          </cell>
          <cell r="H115">
            <v>46</v>
          </cell>
          <cell r="I115">
            <v>64</v>
          </cell>
          <cell r="J115">
            <v>52</v>
          </cell>
          <cell r="K115">
            <v>46</v>
          </cell>
          <cell r="L115">
            <v>51</v>
          </cell>
          <cell r="M115">
            <v>430</v>
          </cell>
        </row>
        <row r="116">
          <cell r="A116">
            <v>4510493000129</v>
          </cell>
          <cell r="B116" t="str">
            <v>　　　磯沼ミルク　かあさん牛のおくりもの　のむヨーグルト　瓶　５００ＭＬ</v>
          </cell>
          <cell r="C116">
            <v>10</v>
          </cell>
          <cell r="D116">
            <v>13</v>
          </cell>
          <cell r="E116">
            <v>8</v>
          </cell>
          <cell r="F116">
            <v>6</v>
          </cell>
          <cell r="G116">
            <v>5</v>
          </cell>
          <cell r="H116">
            <v>7</v>
          </cell>
          <cell r="I116">
            <v>7</v>
          </cell>
          <cell r="J116">
            <v>4</v>
          </cell>
          <cell r="K116">
            <v>13</v>
          </cell>
          <cell r="L116">
            <v>6</v>
          </cell>
          <cell r="M116">
            <v>79</v>
          </cell>
        </row>
        <row r="117">
          <cell r="A117">
            <v>4514603058215</v>
          </cell>
          <cell r="B117" t="str">
            <v>　　　アサヒ飲料　十六茶　ＰＥＴ　５００ＭＬ</v>
          </cell>
          <cell r="C117">
            <v>77</v>
          </cell>
          <cell r="D117">
            <v>142</v>
          </cell>
          <cell r="E117">
            <v>73</v>
          </cell>
          <cell r="F117">
            <v>27</v>
          </cell>
          <cell r="G117">
            <v>12</v>
          </cell>
          <cell r="H117">
            <v>6</v>
          </cell>
          <cell r="I117">
            <v>2</v>
          </cell>
          <cell r="J117">
            <v>0</v>
          </cell>
          <cell r="K117">
            <v>49</v>
          </cell>
          <cell r="L117">
            <v>1</v>
          </cell>
          <cell r="M117">
            <v>389</v>
          </cell>
        </row>
        <row r="118">
          <cell r="A118">
            <v>4514603058314</v>
          </cell>
          <cell r="B118" t="str">
            <v>　　　アサヒ飲料　十六茶　ＰＥＴ　２Ｌ</v>
          </cell>
          <cell r="C118">
            <v>28</v>
          </cell>
          <cell r="D118">
            <v>34</v>
          </cell>
          <cell r="E118">
            <v>328</v>
          </cell>
          <cell r="F118">
            <v>19</v>
          </cell>
          <cell r="G118">
            <v>2</v>
          </cell>
          <cell r="H118">
            <v>4</v>
          </cell>
          <cell r="I118">
            <v>155</v>
          </cell>
          <cell r="J118">
            <v>3</v>
          </cell>
          <cell r="K118">
            <v>25</v>
          </cell>
          <cell r="L118">
            <v>1</v>
          </cell>
          <cell r="M118">
            <v>599</v>
          </cell>
        </row>
        <row r="119">
          <cell r="A119">
            <v>4514603058413</v>
          </cell>
          <cell r="B119" t="str">
            <v>　　　アサヒ飲料　十六茶　紙パック　２５０ＭＬ</v>
          </cell>
          <cell r="C119">
            <v>228</v>
          </cell>
          <cell r="D119">
            <v>161</v>
          </cell>
          <cell r="E119">
            <v>256</v>
          </cell>
          <cell r="F119">
            <v>163</v>
          </cell>
          <cell r="G119">
            <v>51</v>
          </cell>
          <cell r="H119">
            <v>72</v>
          </cell>
          <cell r="I119">
            <v>70</v>
          </cell>
          <cell r="J119">
            <v>106</v>
          </cell>
          <cell r="K119">
            <v>125</v>
          </cell>
          <cell r="L119">
            <v>133</v>
          </cell>
          <cell r="M119">
            <v>1365</v>
          </cell>
        </row>
        <row r="120">
          <cell r="A120">
            <v>4514603059113</v>
          </cell>
          <cell r="B120" t="str">
            <v>　　　アサヒ飲料　おいしい旨茶　ＰＥＴ　５００ＭＬ</v>
          </cell>
          <cell r="C120">
            <v>29</v>
          </cell>
          <cell r="D120">
            <v>6</v>
          </cell>
          <cell r="E120">
            <v>16</v>
          </cell>
          <cell r="F120">
            <v>5</v>
          </cell>
          <cell r="G120">
            <v>6</v>
          </cell>
          <cell r="H120">
            <v>4</v>
          </cell>
          <cell r="I120">
            <v>0</v>
          </cell>
          <cell r="J120">
            <v>0</v>
          </cell>
          <cell r="K120">
            <v>0</v>
          </cell>
          <cell r="L120">
            <v>0</v>
          </cell>
          <cell r="M120">
            <v>66</v>
          </cell>
        </row>
        <row r="121">
          <cell r="A121">
            <v>4514603059212</v>
          </cell>
          <cell r="B121" t="str">
            <v>　　　アサヒ飲料　おいしい旨茶　ＰＥＴ　２Ｌ</v>
          </cell>
          <cell r="C121">
            <v>40</v>
          </cell>
          <cell r="D121">
            <v>31</v>
          </cell>
          <cell r="E121">
            <v>100</v>
          </cell>
          <cell r="F121">
            <v>171</v>
          </cell>
          <cell r="G121">
            <v>99</v>
          </cell>
          <cell r="H121">
            <v>14</v>
          </cell>
          <cell r="I121">
            <v>18</v>
          </cell>
          <cell r="J121">
            <v>12</v>
          </cell>
          <cell r="K121">
            <v>7</v>
          </cell>
          <cell r="L121">
            <v>0</v>
          </cell>
          <cell r="M121">
            <v>492</v>
          </cell>
        </row>
        <row r="122">
          <cell r="A122">
            <v>4514603073515</v>
          </cell>
          <cell r="B122" t="str">
            <v>　　　アサヒ飲料　十六茶　ＰＥＴ　５００ＭＬ</v>
          </cell>
          <cell r="C122">
            <v>9604</v>
          </cell>
          <cell r="D122">
            <v>12245</v>
          </cell>
          <cell r="E122">
            <v>12467</v>
          </cell>
          <cell r="F122">
            <v>13752</v>
          </cell>
          <cell r="G122">
            <v>11414</v>
          </cell>
          <cell r="H122">
            <v>15107</v>
          </cell>
          <cell r="I122">
            <v>18187</v>
          </cell>
          <cell r="J122">
            <v>20039</v>
          </cell>
          <cell r="K122">
            <v>15657</v>
          </cell>
          <cell r="L122">
            <v>12271</v>
          </cell>
          <cell r="M122">
            <v>140743</v>
          </cell>
        </row>
        <row r="123">
          <cell r="A123">
            <v>4514603073614</v>
          </cell>
          <cell r="B123" t="str">
            <v>　　　アサヒ飲料　十六茶　ＰＥＴ　２Ｌ</v>
          </cell>
          <cell r="C123">
            <v>6949</v>
          </cell>
          <cell r="D123">
            <v>7476</v>
          </cell>
          <cell r="E123">
            <v>6552</v>
          </cell>
          <cell r="F123">
            <v>10964</v>
          </cell>
          <cell r="G123">
            <v>10789</v>
          </cell>
          <cell r="H123">
            <v>8596</v>
          </cell>
          <cell r="I123">
            <v>9944</v>
          </cell>
          <cell r="J123">
            <v>12841</v>
          </cell>
          <cell r="K123">
            <v>9213</v>
          </cell>
          <cell r="L123">
            <v>13638</v>
          </cell>
          <cell r="M123">
            <v>96962</v>
          </cell>
        </row>
        <row r="124">
          <cell r="A124">
            <v>4528160002017</v>
          </cell>
          <cell r="B124" t="str">
            <v>　　　アルパイン　コーンスープ　紙パック　１Ｌ</v>
          </cell>
          <cell r="C124">
            <v>60</v>
          </cell>
          <cell r="D124">
            <v>54</v>
          </cell>
          <cell r="E124">
            <v>22</v>
          </cell>
          <cell r="F124">
            <v>34</v>
          </cell>
          <cell r="G124">
            <v>44</v>
          </cell>
          <cell r="H124">
            <v>53</v>
          </cell>
          <cell r="I124">
            <v>61</v>
          </cell>
          <cell r="J124">
            <v>62</v>
          </cell>
          <cell r="K124">
            <v>51</v>
          </cell>
          <cell r="L124">
            <v>81</v>
          </cell>
          <cell r="M124">
            <v>522</v>
          </cell>
        </row>
        <row r="125">
          <cell r="A125">
            <v>4528355005014</v>
          </cell>
          <cell r="B125" t="str">
            <v>　　　長沼　のむヨーグルト　　　　　　　　　　５００ＭＬ</v>
          </cell>
          <cell r="C125">
            <v>8</v>
          </cell>
          <cell r="D125">
            <v>9</v>
          </cell>
          <cell r="E125">
            <v>18</v>
          </cell>
          <cell r="F125">
            <v>11</v>
          </cell>
          <cell r="G125">
            <v>12</v>
          </cell>
          <cell r="H125">
            <v>17</v>
          </cell>
          <cell r="I125">
            <v>187</v>
          </cell>
          <cell r="J125">
            <v>255</v>
          </cell>
          <cell r="K125">
            <v>30</v>
          </cell>
          <cell r="L125">
            <v>11</v>
          </cell>
          <cell r="M125">
            <v>558</v>
          </cell>
        </row>
        <row r="126">
          <cell r="A126">
            <v>4528355005045</v>
          </cell>
          <cell r="B126" t="str">
            <v>　　　長沼　アイスの家　飲むヨーグルト　１５０ＭＬ</v>
          </cell>
          <cell r="C126">
            <v>8</v>
          </cell>
          <cell r="D126">
            <v>14</v>
          </cell>
          <cell r="E126">
            <v>18</v>
          </cell>
          <cell r="F126">
            <v>8</v>
          </cell>
          <cell r="G126">
            <v>16</v>
          </cell>
          <cell r="H126">
            <v>17</v>
          </cell>
          <cell r="I126">
            <v>9</v>
          </cell>
          <cell r="J126">
            <v>17</v>
          </cell>
          <cell r="K126">
            <v>22</v>
          </cell>
          <cell r="L126">
            <v>14</v>
          </cell>
          <cell r="M126">
            <v>143</v>
          </cell>
        </row>
        <row r="127">
          <cell r="A127">
            <v>4533475001020</v>
          </cell>
          <cell r="B127" t="str">
            <v>　　　ハヤチネ　飲むヨーグルト　１５０ＭＬ</v>
          </cell>
          <cell r="C127">
            <v>117</v>
          </cell>
          <cell r="D127">
            <v>93</v>
          </cell>
          <cell r="E127">
            <v>129</v>
          </cell>
          <cell r="F127">
            <v>130</v>
          </cell>
          <cell r="G127">
            <v>180</v>
          </cell>
          <cell r="H127">
            <v>159</v>
          </cell>
          <cell r="I127">
            <v>154</v>
          </cell>
          <cell r="J127">
            <v>182</v>
          </cell>
          <cell r="K127">
            <v>186</v>
          </cell>
          <cell r="L127">
            <v>209</v>
          </cell>
          <cell r="M127">
            <v>1539</v>
          </cell>
        </row>
        <row r="128">
          <cell r="A128">
            <v>4533475001044</v>
          </cell>
          <cell r="B128" t="str">
            <v>　　　ハヤチネ　飲むヨーグルト　９００ＭＬ</v>
          </cell>
          <cell r="C128">
            <v>63</v>
          </cell>
          <cell r="D128">
            <v>56</v>
          </cell>
          <cell r="E128">
            <v>44</v>
          </cell>
          <cell r="F128">
            <v>57</v>
          </cell>
          <cell r="G128">
            <v>49</v>
          </cell>
          <cell r="H128">
            <v>45</v>
          </cell>
          <cell r="I128">
            <v>46</v>
          </cell>
          <cell r="J128">
            <v>27</v>
          </cell>
          <cell r="K128">
            <v>45</v>
          </cell>
          <cell r="L128">
            <v>53</v>
          </cell>
          <cell r="M128">
            <v>485</v>
          </cell>
        </row>
        <row r="129">
          <cell r="A129">
            <v>4543833781136</v>
          </cell>
          <cell r="B129" t="str">
            <v>　　　奥羽乳業　のむヨーグルト　７５０ＭＬ</v>
          </cell>
          <cell r="C129">
            <v>0</v>
          </cell>
          <cell r="D129">
            <v>0</v>
          </cell>
          <cell r="E129">
            <v>0</v>
          </cell>
          <cell r="F129">
            <v>0</v>
          </cell>
          <cell r="G129">
            <v>0</v>
          </cell>
          <cell r="H129">
            <v>0</v>
          </cell>
          <cell r="I129">
            <v>0</v>
          </cell>
          <cell r="J129">
            <v>0</v>
          </cell>
          <cell r="K129">
            <v>0</v>
          </cell>
          <cell r="L129">
            <v>186</v>
          </cell>
          <cell r="M129">
            <v>186</v>
          </cell>
        </row>
        <row r="130">
          <cell r="A130">
            <v>4543995000205</v>
          </cell>
          <cell r="B130" t="str">
            <v>　　　クロレラ　クロレラ５２０乳酸菌飲料プラ６５ＭＬＸ８</v>
          </cell>
          <cell r="C130">
            <v>0</v>
          </cell>
          <cell r="D130">
            <v>0</v>
          </cell>
          <cell r="E130">
            <v>119</v>
          </cell>
          <cell r="F130">
            <v>99</v>
          </cell>
          <cell r="G130">
            <v>62</v>
          </cell>
          <cell r="H130">
            <v>411</v>
          </cell>
          <cell r="I130">
            <v>511</v>
          </cell>
          <cell r="J130">
            <v>133</v>
          </cell>
          <cell r="K130">
            <v>0</v>
          </cell>
          <cell r="L130">
            <v>20</v>
          </cell>
          <cell r="M130">
            <v>1355</v>
          </cell>
        </row>
        <row r="131">
          <cell r="A131">
            <v>4543995000601</v>
          </cell>
          <cell r="B131" t="str">
            <v>　　　クロレラ　乳酸菌飲料　りんご　プラ　　６５ＭＬＸ８</v>
          </cell>
          <cell r="C131">
            <v>0</v>
          </cell>
          <cell r="D131">
            <v>0</v>
          </cell>
          <cell r="E131">
            <v>80</v>
          </cell>
          <cell r="F131">
            <v>100</v>
          </cell>
          <cell r="G131">
            <v>36</v>
          </cell>
          <cell r="H131">
            <v>91</v>
          </cell>
          <cell r="I131">
            <v>92</v>
          </cell>
          <cell r="J131">
            <v>10</v>
          </cell>
          <cell r="K131">
            <v>0</v>
          </cell>
          <cell r="L131">
            <v>0</v>
          </cell>
          <cell r="M131">
            <v>409</v>
          </cell>
        </row>
        <row r="132">
          <cell r="A132">
            <v>4543995000809</v>
          </cell>
          <cell r="B132" t="str">
            <v>　　　クロレラ　乳酸菌飲料　メロン　プラ　　６５ＭＬＸ８</v>
          </cell>
          <cell r="C132">
            <v>0</v>
          </cell>
          <cell r="D132">
            <v>0</v>
          </cell>
          <cell r="E132">
            <v>81</v>
          </cell>
          <cell r="F132">
            <v>80</v>
          </cell>
          <cell r="G132">
            <v>23</v>
          </cell>
          <cell r="H132">
            <v>105</v>
          </cell>
          <cell r="I132">
            <v>98</v>
          </cell>
          <cell r="J132">
            <v>1</v>
          </cell>
          <cell r="K132">
            <v>0</v>
          </cell>
          <cell r="L132">
            <v>0</v>
          </cell>
          <cell r="M132">
            <v>388</v>
          </cell>
        </row>
        <row r="133">
          <cell r="A133">
            <v>4543995001103</v>
          </cell>
          <cell r="B133" t="str">
            <v>　　　クロレラ　パワフル１０乳酸菌飲料プラ６５ＭＬＸ１０</v>
          </cell>
          <cell r="C133">
            <v>2278</v>
          </cell>
          <cell r="D133">
            <v>1911</v>
          </cell>
          <cell r="E133">
            <v>1563</v>
          </cell>
          <cell r="F133">
            <v>1071</v>
          </cell>
          <cell r="G133">
            <v>1446</v>
          </cell>
          <cell r="H133">
            <v>2570</v>
          </cell>
          <cell r="I133">
            <v>1397</v>
          </cell>
          <cell r="J133">
            <v>2034</v>
          </cell>
          <cell r="K133">
            <v>2206</v>
          </cell>
          <cell r="L133">
            <v>1450</v>
          </cell>
          <cell r="M133">
            <v>17926</v>
          </cell>
        </row>
        <row r="134">
          <cell r="A134">
            <v>4543995002001</v>
          </cell>
          <cell r="B134" t="str">
            <v>　　　クロレラクロレラ４００乳酸菌飲料プラ１００ＭＬＸ４</v>
          </cell>
          <cell r="C134">
            <v>0</v>
          </cell>
          <cell r="D134">
            <v>0</v>
          </cell>
          <cell r="E134">
            <v>0</v>
          </cell>
          <cell r="F134">
            <v>0</v>
          </cell>
          <cell r="G134">
            <v>0</v>
          </cell>
          <cell r="H134">
            <v>0</v>
          </cell>
          <cell r="I134">
            <v>0</v>
          </cell>
          <cell r="J134">
            <v>369</v>
          </cell>
          <cell r="K134">
            <v>176</v>
          </cell>
          <cell r="L134">
            <v>0</v>
          </cell>
          <cell r="M134">
            <v>545</v>
          </cell>
        </row>
        <row r="135">
          <cell r="A135">
            <v>4571116520615</v>
          </cell>
          <cell r="B135" t="str">
            <v>　　　アクリＦ　石焼風ビビンバ炒飯　４５０Ｇ</v>
          </cell>
          <cell r="C135">
            <v>3042</v>
          </cell>
          <cell r="D135">
            <v>1657</v>
          </cell>
          <cell r="E135">
            <v>1076</v>
          </cell>
          <cell r="F135">
            <v>1248</v>
          </cell>
          <cell r="G135">
            <v>961</v>
          </cell>
          <cell r="H135">
            <v>1282</v>
          </cell>
          <cell r="I135">
            <v>1595</v>
          </cell>
          <cell r="J135">
            <v>1397</v>
          </cell>
          <cell r="K135">
            <v>1111</v>
          </cell>
          <cell r="L135">
            <v>1094</v>
          </cell>
          <cell r="M135">
            <v>14463</v>
          </cell>
        </row>
        <row r="136">
          <cell r="A136">
            <v>4901001001255</v>
          </cell>
          <cell r="B136" t="str">
            <v>　　　味の素　レッツクイック　パスタ　和風きのこ　９８Ｇ</v>
          </cell>
          <cell r="C136">
            <v>220</v>
          </cell>
          <cell r="D136">
            <v>166</v>
          </cell>
          <cell r="E136">
            <v>180</v>
          </cell>
          <cell r="F136">
            <v>97</v>
          </cell>
          <cell r="G136">
            <v>95</v>
          </cell>
          <cell r="H136">
            <v>160</v>
          </cell>
          <cell r="I136">
            <v>96</v>
          </cell>
          <cell r="J136">
            <v>120</v>
          </cell>
          <cell r="K136">
            <v>242</v>
          </cell>
          <cell r="L136">
            <v>150</v>
          </cell>
          <cell r="M136">
            <v>1526</v>
          </cell>
        </row>
        <row r="137">
          <cell r="A137">
            <v>4901001001422</v>
          </cell>
          <cell r="B137" t="str">
            <v>　　　味の素　レッツクイック　リゾット　えびとトマト　９３Ｇ</v>
          </cell>
          <cell r="C137">
            <v>170</v>
          </cell>
          <cell r="D137">
            <v>157</v>
          </cell>
          <cell r="E137">
            <v>241</v>
          </cell>
          <cell r="F137">
            <v>226</v>
          </cell>
          <cell r="G137">
            <v>145</v>
          </cell>
          <cell r="H137">
            <v>151</v>
          </cell>
          <cell r="I137">
            <v>119</v>
          </cell>
          <cell r="J137">
            <v>199</v>
          </cell>
          <cell r="K137">
            <v>331</v>
          </cell>
          <cell r="L137">
            <v>92</v>
          </cell>
          <cell r="M137">
            <v>1831</v>
          </cell>
        </row>
        <row r="138">
          <cell r="A138">
            <v>4901001001439</v>
          </cell>
          <cell r="B138" t="str">
            <v>　　　味の素　レッツクイック　リゾット　きのことチーズ　９５Ｇ</v>
          </cell>
          <cell r="C138">
            <v>214</v>
          </cell>
          <cell r="D138">
            <v>184</v>
          </cell>
          <cell r="E138">
            <v>282</v>
          </cell>
          <cell r="F138">
            <v>194</v>
          </cell>
          <cell r="G138">
            <v>190</v>
          </cell>
          <cell r="H138">
            <v>125</v>
          </cell>
          <cell r="I138">
            <v>185</v>
          </cell>
          <cell r="J138">
            <v>264</v>
          </cell>
          <cell r="K138">
            <v>208</v>
          </cell>
          <cell r="L138">
            <v>119</v>
          </cell>
          <cell r="M138">
            <v>1965</v>
          </cell>
        </row>
        <row r="139">
          <cell r="A139">
            <v>4901001002429</v>
          </cell>
          <cell r="B139" t="str">
            <v>　　　味の素　クノール　スープパスタ　きのこクリーム　２袋　５９Ｇ</v>
          </cell>
          <cell r="C139">
            <v>188</v>
          </cell>
          <cell r="D139">
            <v>179</v>
          </cell>
          <cell r="E139">
            <v>303</v>
          </cell>
          <cell r="F139">
            <v>172</v>
          </cell>
          <cell r="G139">
            <v>130</v>
          </cell>
          <cell r="H139">
            <v>69</v>
          </cell>
          <cell r="I139">
            <v>145</v>
          </cell>
          <cell r="J139">
            <v>129</v>
          </cell>
          <cell r="K139">
            <v>84</v>
          </cell>
          <cell r="L139">
            <v>35</v>
          </cell>
          <cell r="M139">
            <v>1434</v>
          </cell>
        </row>
        <row r="140">
          <cell r="A140">
            <v>4901001002436</v>
          </cell>
          <cell r="B140" t="str">
            <v>　　　味の素　クノール　スープパスタ　完熟トマト　２袋　６１Ｇ</v>
          </cell>
          <cell r="C140">
            <v>111</v>
          </cell>
          <cell r="D140">
            <v>130</v>
          </cell>
          <cell r="E140">
            <v>171</v>
          </cell>
          <cell r="F140">
            <v>108</v>
          </cell>
          <cell r="G140">
            <v>55</v>
          </cell>
          <cell r="H140">
            <v>44</v>
          </cell>
          <cell r="I140">
            <v>94</v>
          </cell>
          <cell r="J140">
            <v>22</v>
          </cell>
          <cell r="K140">
            <v>20</v>
          </cell>
          <cell r="L140">
            <v>17</v>
          </cell>
          <cell r="M140">
            <v>772</v>
          </cell>
        </row>
        <row r="141">
          <cell r="A141">
            <v>4901001002450</v>
          </cell>
          <cell r="B141" t="str">
            <v>　　　味の素　クノール　スープパスタ　４種のチーズ　２袋　６１Ｇ</v>
          </cell>
          <cell r="C141">
            <v>105</v>
          </cell>
          <cell r="D141">
            <v>104</v>
          </cell>
          <cell r="E141">
            <v>89</v>
          </cell>
          <cell r="F141">
            <v>75</v>
          </cell>
          <cell r="G141">
            <v>58</v>
          </cell>
          <cell r="H141">
            <v>47</v>
          </cell>
          <cell r="I141">
            <v>97</v>
          </cell>
          <cell r="J141">
            <v>34</v>
          </cell>
          <cell r="K141">
            <v>23</v>
          </cell>
          <cell r="L141">
            <v>23</v>
          </cell>
          <cell r="M141">
            <v>655</v>
          </cell>
        </row>
        <row r="142">
          <cell r="A142">
            <v>4901001002467</v>
          </cell>
          <cell r="B142" t="str">
            <v>　　　味の素　クノール　スープリゾット　ゴルゴンゾーラ　カップ　４０．１Ｇ</v>
          </cell>
          <cell r="C142">
            <v>111</v>
          </cell>
          <cell r="D142">
            <v>35</v>
          </cell>
          <cell r="E142">
            <v>29</v>
          </cell>
          <cell r="F142">
            <v>29</v>
          </cell>
          <cell r="G142">
            <v>13</v>
          </cell>
          <cell r="H142">
            <v>4</v>
          </cell>
          <cell r="I142">
            <v>1</v>
          </cell>
          <cell r="J142">
            <v>1</v>
          </cell>
          <cell r="K142">
            <v>174</v>
          </cell>
          <cell r="L142">
            <v>21</v>
          </cell>
          <cell r="M142">
            <v>418</v>
          </cell>
        </row>
        <row r="143">
          <cell r="A143">
            <v>4901001002474</v>
          </cell>
          <cell r="B143" t="str">
            <v>　　　味の素　クノール　スープリゾット　トマト＆モッツァレラ　カップ　３９Ｇ</v>
          </cell>
          <cell r="C143">
            <v>44</v>
          </cell>
          <cell r="D143">
            <v>27</v>
          </cell>
          <cell r="E143">
            <v>14</v>
          </cell>
          <cell r="F143">
            <v>12</v>
          </cell>
          <cell r="G143">
            <v>11</v>
          </cell>
          <cell r="H143">
            <v>6</v>
          </cell>
          <cell r="I143">
            <v>1</v>
          </cell>
          <cell r="J143">
            <v>5</v>
          </cell>
          <cell r="K143">
            <v>104</v>
          </cell>
          <cell r="L143">
            <v>0</v>
          </cell>
          <cell r="M143">
            <v>224</v>
          </cell>
        </row>
        <row r="144">
          <cell r="A144">
            <v>4901001004423</v>
          </cell>
          <cell r="B144" t="str">
            <v>　　　味の素　ルーミック　ミートソース用　ミックス　６９Ｇ</v>
          </cell>
          <cell r="C144">
            <v>2121</v>
          </cell>
          <cell r="D144">
            <v>2024</v>
          </cell>
          <cell r="E144">
            <v>2043</v>
          </cell>
          <cell r="F144">
            <v>1963</v>
          </cell>
          <cell r="G144">
            <v>1845</v>
          </cell>
          <cell r="H144">
            <v>2069</v>
          </cell>
          <cell r="I144">
            <v>2059</v>
          </cell>
          <cell r="J144">
            <v>2005</v>
          </cell>
          <cell r="K144">
            <v>1963</v>
          </cell>
          <cell r="L144">
            <v>1924</v>
          </cell>
          <cell r="M144">
            <v>20016</v>
          </cell>
        </row>
        <row r="145">
          <cell r="A145">
            <v>4901001031375</v>
          </cell>
          <cell r="B145" t="str">
            <v>　　　味の素　オリーブオイル　２００Ｇ</v>
          </cell>
          <cell r="C145">
            <v>3464</v>
          </cell>
          <cell r="D145">
            <v>3274</v>
          </cell>
          <cell r="E145">
            <v>3483</v>
          </cell>
          <cell r="F145">
            <v>3481</v>
          </cell>
          <cell r="G145">
            <v>3596</v>
          </cell>
          <cell r="H145">
            <v>3059</v>
          </cell>
          <cell r="I145">
            <v>4747</v>
          </cell>
          <cell r="J145">
            <v>3354</v>
          </cell>
          <cell r="K145">
            <v>3429</v>
          </cell>
          <cell r="L145">
            <v>3175</v>
          </cell>
          <cell r="M145">
            <v>35062</v>
          </cell>
        </row>
        <row r="146">
          <cell r="A146">
            <v>4901001031542</v>
          </cell>
          <cell r="B146" t="str">
            <v>　　　味の素　オリーブオイル　エクストラバージン　２００Ｇ</v>
          </cell>
          <cell r="C146">
            <v>1006</v>
          </cell>
          <cell r="D146">
            <v>1015</v>
          </cell>
          <cell r="E146">
            <v>1399</v>
          </cell>
          <cell r="F146">
            <v>1089</v>
          </cell>
          <cell r="G146">
            <v>890</v>
          </cell>
          <cell r="H146">
            <v>730</v>
          </cell>
          <cell r="I146">
            <v>982</v>
          </cell>
          <cell r="J146">
            <v>810</v>
          </cell>
          <cell r="K146">
            <v>907</v>
          </cell>
          <cell r="L146">
            <v>873</v>
          </cell>
          <cell r="M146">
            <v>9701</v>
          </cell>
        </row>
        <row r="147">
          <cell r="A147">
            <v>4901001035885</v>
          </cell>
          <cell r="B147" t="str">
            <v>　　　味の素　オリーブオイル　４００Ｇ</v>
          </cell>
          <cell r="C147">
            <v>1021</v>
          </cell>
          <cell r="D147">
            <v>926</v>
          </cell>
          <cell r="E147">
            <v>517</v>
          </cell>
          <cell r="F147">
            <v>648</v>
          </cell>
          <cell r="G147">
            <v>660</v>
          </cell>
          <cell r="H147">
            <v>474</v>
          </cell>
          <cell r="I147">
            <v>981</v>
          </cell>
          <cell r="J147">
            <v>641</v>
          </cell>
          <cell r="K147">
            <v>535</v>
          </cell>
          <cell r="L147">
            <v>612</v>
          </cell>
          <cell r="M147">
            <v>7015</v>
          </cell>
        </row>
        <row r="148">
          <cell r="A148">
            <v>4901001035892</v>
          </cell>
          <cell r="B148" t="str">
            <v>　　　味の素　オリーブオイル　エクストラバージン　４００Ｇ</v>
          </cell>
          <cell r="C148">
            <v>421</v>
          </cell>
          <cell r="D148">
            <v>316</v>
          </cell>
          <cell r="E148">
            <v>325</v>
          </cell>
          <cell r="F148">
            <v>224</v>
          </cell>
          <cell r="G148">
            <v>339</v>
          </cell>
          <cell r="H148">
            <v>487</v>
          </cell>
          <cell r="I148">
            <v>527</v>
          </cell>
          <cell r="J148">
            <v>415</v>
          </cell>
          <cell r="K148">
            <v>228</v>
          </cell>
          <cell r="L148">
            <v>254</v>
          </cell>
          <cell r="M148">
            <v>3536</v>
          </cell>
        </row>
        <row r="149">
          <cell r="A149">
            <v>4901001331826</v>
          </cell>
          <cell r="B149" t="str">
            <v>　　　味の素　パスタドゥ　アラビアータ用　レトルト　２４０Ｇ</v>
          </cell>
          <cell r="C149">
            <v>393</v>
          </cell>
          <cell r="D149">
            <v>349</v>
          </cell>
          <cell r="E149">
            <v>379</v>
          </cell>
          <cell r="F149">
            <v>380</v>
          </cell>
          <cell r="G149">
            <v>374</v>
          </cell>
          <cell r="H149">
            <v>323</v>
          </cell>
          <cell r="I149">
            <v>364</v>
          </cell>
          <cell r="J149">
            <v>534</v>
          </cell>
          <cell r="K149">
            <v>391</v>
          </cell>
          <cell r="L149">
            <v>299</v>
          </cell>
          <cell r="M149">
            <v>3786</v>
          </cell>
        </row>
        <row r="150">
          <cell r="A150">
            <v>4901001331833</v>
          </cell>
          <cell r="B150" t="str">
            <v>　　　味の素　パスタドゥ　カルボナーラ用　レトルト　２４０Ｇ</v>
          </cell>
          <cell r="C150">
            <v>634</v>
          </cell>
          <cell r="D150">
            <v>651</v>
          </cell>
          <cell r="E150">
            <v>609</v>
          </cell>
          <cell r="F150">
            <v>520</v>
          </cell>
          <cell r="G150">
            <v>553</v>
          </cell>
          <cell r="H150">
            <v>557</v>
          </cell>
          <cell r="I150">
            <v>562</v>
          </cell>
          <cell r="J150">
            <v>701</v>
          </cell>
          <cell r="K150">
            <v>545</v>
          </cell>
          <cell r="L150">
            <v>432</v>
          </cell>
          <cell r="M150">
            <v>5764</v>
          </cell>
        </row>
        <row r="151">
          <cell r="A151">
            <v>4901001331840</v>
          </cell>
          <cell r="B151" t="str">
            <v>　　　味の素　パスタドゥ　なすのトマトソース用　レトルト　２４０Ｇ</v>
          </cell>
          <cell r="C151">
            <v>417</v>
          </cell>
          <cell r="D151">
            <v>440</v>
          </cell>
          <cell r="E151">
            <v>368</v>
          </cell>
          <cell r="F151">
            <v>418</v>
          </cell>
          <cell r="G151">
            <v>372</v>
          </cell>
          <cell r="H151">
            <v>393</v>
          </cell>
          <cell r="I151">
            <v>511</v>
          </cell>
          <cell r="J151">
            <v>598</v>
          </cell>
          <cell r="K151">
            <v>397</v>
          </cell>
          <cell r="L151">
            <v>416</v>
          </cell>
          <cell r="M151">
            <v>4330</v>
          </cell>
        </row>
        <row r="152">
          <cell r="A152">
            <v>4901001331857</v>
          </cell>
          <cell r="B152" t="str">
            <v>　　　味の素　パスタドゥ　ボローニャ風ミートソース用　レトルト　２４０Ｇ</v>
          </cell>
          <cell r="C152">
            <v>34</v>
          </cell>
          <cell r="D152">
            <v>59</v>
          </cell>
          <cell r="E152">
            <v>63</v>
          </cell>
          <cell r="F152">
            <v>54</v>
          </cell>
          <cell r="G152">
            <v>48</v>
          </cell>
          <cell r="H152">
            <v>58</v>
          </cell>
          <cell r="I152">
            <v>122</v>
          </cell>
          <cell r="J152">
            <v>269</v>
          </cell>
          <cell r="K152">
            <v>88</v>
          </cell>
          <cell r="L152">
            <v>51</v>
          </cell>
          <cell r="M152">
            <v>846</v>
          </cell>
        </row>
        <row r="153">
          <cell r="A153">
            <v>4901001331864</v>
          </cell>
          <cell r="B153" t="str">
            <v>　　　味の素　パスタドゥ　きのこのトマトクリームソース用　レトルト　２４０Ｇ</v>
          </cell>
          <cell r="C153">
            <v>104</v>
          </cell>
          <cell r="D153">
            <v>100</v>
          </cell>
          <cell r="E153">
            <v>94</v>
          </cell>
          <cell r="F153">
            <v>80</v>
          </cell>
          <cell r="G153">
            <v>76</v>
          </cell>
          <cell r="H153">
            <v>64</v>
          </cell>
          <cell r="I153">
            <v>75</v>
          </cell>
          <cell r="J153">
            <v>252</v>
          </cell>
          <cell r="K153">
            <v>69</v>
          </cell>
          <cell r="L153">
            <v>84</v>
          </cell>
          <cell r="M153">
            <v>998</v>
          </cell>
        </row>
        <row r="154">
          <cell r="A154">
            <v>4901001337941</v>
          </cell>
          <cell r="B154" t="str">
            <v>　　　味の素　ＨＯＴ１　香る本格派ドライカレー　４５０Ｇ</v>
          </cell>
          <cell r="C154">
            <v>495</v>
          </cell>
          <cell r="D154">
            <v>588</v>
          </cell>
          <cell r="E154">
            <v>712</v>
          </cell>
          <cell r="F154">
            <v>741</v>
          </cell>
          <cell r="G154">
            <v>832</v>
          </cell>
          <cell r="H154">
            <v>409</v>
          </cell>
          <cell r="I154">
            <v>584</v>
          </cell>
          <cell r="J154">
            <v>558</v>
          </cell>
          <cell r="K154">
            <v>491</v>
          </cell>
          <cell r="L154">
            <v>353</v>
          </cell>
          <cell r="M154">
            <v>5763</v>
          </cell>
        </row>
        <row r="155">
          <cell r="A155">
            <v>4901001342013</v>
          </cell>
          <cell r="B155" t="str">
            <v>　　　味の素　ススムくんの　ナポリタン　缶　２９５Ｇ</v>
          </cell>
          <cell r="C155">
            <v>3</v>
          </cell>
          <cell r="D155">
            <v>29</v>
          </cell>
          <cell r="E155">
            <v>43</v>
          </cell>
          <cell r="F155">
            <v>27</v>
          </cell>
          <cell r="G155">
            <v>2</v>
          </cell>
          <cell r="H155">
            <v>0</v>
          </cell>
          <cell r="I155">
            <v>5</v>
          </cell>
          <cell r="J155">
            <v>8</v>
          </cell>
          <cell r="K155">
            <v>0</v>
          </cell>
          <cell r="L155">
            <v>0</v>
          </cell>
          <cell r="M155">
            <v>117</v>
          </cell>
        </row>
        <row r="156">
          <cell r="A156">
            <v>4901001342020</v>
          </cell>
          <cell r="B156" t="str">
            <v>　　　味の素　ススムくんの　ミートソース　缶　２９５Ｇ</v>
          </cell>
          <cell r="C156">
            <v>2</v>
          </cell>
          <cell r="D156">
            <v>3</v>
          </cell>
          <cell r="E156">
            <v>0</v>
          </cell>
          <cell r="F156">
            <v>0</v>
          </cell>
          <cell r="G156">
            <v>1</v>
          </cell>
          <cell r="H156">
            <v>1</v>
          </cell>
          <cell r="I156">
            <v>7</v>
          </cell>
          <cell r="J156">
            <v>13</v>
          </cell>
          <cell r="K156">
            <v>2</v>
          </cell>
          <cell r="L156">
            <v>3</v>
          </cell>
          <cell r="M156">
            <v>32</v>
          </cell>
        </row>
        <row r="157">
          <cell r="A157">
            <v>4901001343416</v>
          </cell>
          <cell r="B157" t="str">
            <v>　　　味の素　お粥さん　玄米がゆ　レトルト　２５０Ｇ</v>
          </cell>
          <cell r="C157">
            <v>386</v>
          </cell>
          <cell r="D157">
            <v>445</v>
          </cell>
          <cell r="E157">
            <v>542</v>
          </cell>
          <cell r="F157">
            <v>429</v>
          </cell>
          <cell r="G157">
            <v>367</v>
          </cell>
          <cell r="H157">
            <v>413</v>
          </cell>
          <cell r="I157">
            <v>414</v>
          </cell>
          <cell r="J157">
            <v>407</v>
          </cell>
          <cell r="K157">
            <v>590</v>
          </cell>
          <cell r="L157">
            <v>362</v>
          </cell>
          <cell r="M157">
            <v>4355</v>
          </cell>
        </row>
        <row r="158">
          <cell r="A158">
            <v>4901001343430</v>
          </cell>
          <cell r="B158" t="str">
            <v>　　　味の素　お粥さん　和がゆ　白がゆ　レトルト　２５０Ｇ</v>
          </cell>
          <cell r="C158">
            <v>3834</v>
          </cell>
          <cell r="D158">
            <v>3186</v>
          </cell>
          <cell r="E158">
            <v>3376</v>
          </cell>
          <cell r="F158">
            <v>3121</v>
          </cell>
          <cell r="G158">
            <v>2581</v>
          </cell>
          <cell r="H158">
            <v>2993</v>
          </cell>
          <cell r="I158">
            <v>2477</v>
          </cell>
          <cell r="J158">
            <v>2991</v>
          </cell>
          <cell r="K158">
            <v>3406</v>
          </cell>
          <cell r="L158">
            <v>3256</v>
          </cell>
          <cell r="M158">
            <v>31221</v>
          </cell>
        </row>
        <row r="159">
          <cell r="A159">
            <v>4901001343447</v>
          </cell>
          <cell r="B159" t="str">
            <v>　　　味の素　お粥さん　和がゆ　玉子がゆ　レトルト　２５０Ｇ</v>
          </cell>
          <cell r="C159">
            <v>1098</v>
          </cell>
          <cell r="D159">
            <v>960</v>
          </cell>
          <cell r="E159">
            <v>1111</v>
          </cell>
          <cell r="F159">
            <v>1188</v>
          </cell>
          <cell r="G159">
            <v>908</v>
          </cell>
          <cell r="H159">
            <v>887</v>
          </cell>
          <cell r="I159">
            <v>905</v>
          </cell>
          <cell r="J159">
            <v>1065</v>
          </cell>
          <cell r="K159">
            <v>1266</v>
          </cell>
          <cell r="L159">
            <v>892</v>
          </cell>
          <cell r="M159">
            <v>10280</v>
          </cell>
        </row>
        <row r="160">
          <cell r="A160">
            <v>4901001343461</v>
          </cell>
          <cell r="B160" t="str">
            <v>　　　味の素　お粥さん　発芽玄米がゆ　レトルト　２５０Ｇ</v>
          </cell>
          <cell r="C160">
            <v>91</v>
          </cell>
          <cell r="D160">
            <v>107</v>
          </cell>
          <cell r="E160">
            <v>96</v>
          </cell>
          <cell r="F160">
            <v>82</v>
          </cell>
          <cell r="G160">
            <v>85</v>
          </cell>
          <cell r="H160">
            <v>108</v>
          </cell>
          <cell r="I160">
            <v>89</v>
          </cell>
          <cell r="J160">
            <v>78</v>
          </cell>
          <cell r="K160">
            <v>118</v>
          </cell>
          <cell r="L160">
            <v>76</v>
          </cell>
          <cell r="M160">
            <v>930</v>
          </cell>
        </row>
        <row r="161">
          <cell r="A161">
            <v>4901001343478</v>
          </cell>
          <cell r="B161" t="str">
            <v>　　　味の素　お粥さん　和がゆ　紅鮭がゆ　レトルト　２５０Ｇ</v>
          </cell>
          <cell r="C161">
            <v>868</v>
          </cell>
          <cell r="D161">
            <v>703</v>
          </cell>
          <cell r="E161">
            <v>691</v>
          </cell>
          <cell r="F161">
            <v>600</v>
          </cell>
          <cell r="G161">
            <v>633</v>
          </cell>
          <cell r="H161">
            <v>626</v>
          </cell>
          <cell r="I161">
            <v>642</v>
          </cell>
          <cell r="J161">
            <v>676</v>
          </cell>
          <cell r="K161">
            <v>726</v>
          </cell>
          <cell r="L161">
            <v>619</v>
          </cell>
          <cell r="M161">
            <v>6784</v>
          </cell>
        </row>
        <row r="162">
          <cell r="A162">
            <v>4901001343607</v>
          </cell>
          <cell r="B162" t="str">
            <v>　　　味の素　お粥さん　小豆がゆ　レトルト　２５０Ｇ</v>
          </cell>
          <cell r="C162">
            <v>331</v>
          </cell>
          <cell r="D162">
            <v>322</v>
          </cell>
          <cell r="E162">
            <v>334</v>
          </cell>
          <cell r="F162">
            <v>344</v>
          </cell>
          <cell r="G162">
            <v>332</v>
          </cell>
          <cell r="H162">
            <v>370</v>
          </cell>
          <cell r="I162">
            <v>296</v>
          </cell>
          <cell r="J162">
            <v>279</v>
          </cell>
          <cell r="K162">
            <v>582</v>
          </cell>
          <cell r="L162">
            <v>281</v>
          </cell>
          <cell r="M162">
            <v>3471</v>
          </cell>
        </row>
        <row r="163">
          <cell r="A163">
            <v>4901001343614</v>
          </cell>
          <cell r="B163" t="str">
            <v>　　　味の素　お粥さん　和がゆ　梅がゆ　レトルト　２５０Ｇ</v>
          </cell>
          <cell r="C163">
            <v>1549</v>
          </cell>
          <cell r="D163">
            <v>1267</v>
          </cell>
          <cell r="E163">
            <v>1393</v>
          </cell>
          <cell r="F163">
            <v>1386</v>
          </cell>
          <cell r="G163">
            <v>1118</v>
          </cell>
          <cell r="H163">
            <v>1192</v>
          </cell>
          <cell r="I163">
            <v>1121</v>
          </cell>
          <cell r="J163">
            <v>1357</v>
          </cell>
          <cell r="K163">
            <v>1448</v>
          </cell>
          <cell r="L163">
            <v>1330</v>
          </cell>
          <cell r="M163">
            <v>13161</v>
          </cell>
        </row>
        <row r="164">
          <cell r="A164">
            <v>4901001345113</v>
          </cell>
          <cell r="B164" t="str">
            <v>　　　味の素　プロのえびピラフ　４５０Ｇ</v>
          </cell>
          <cell r="C164">
            <v>1409</v>
          </cell>
          <cell r="D164">
            <v>835</v>
          </cell>
          <cell r="E164">
            <v>675</v>
          </cell>
          <cell r="F164">
            <v>516</v>
          </cell>
          <cell r="G164">
            <v>524</v>
          </cell>
          <cell r="H164">
            <v>638</v>
          </cell>
          <cell r="I164">
            <v>520</v>
          </cell>
          <cell r="J164">
            <v>958</v>
          </cell>
          <cell r="K164">
            <v>623</v>
          </cell>
          <cell r="L164">
            <v>489</v>
          </cell>
          <cell r="M164">
            <v>7187</v>
          </cell>
        </row>
        <row r="165">
          <cell r="A165">
            <v>4901001350193</v>
          </cell>
          <cell r="B165" t="str">
            <v>　　　味の素　レッツクイック　パスタ　カルボナーラ　１１４Ｇ</v>
          </cell>
          <cell r="C165">
            <v>206</v>
          </cell>
          <cell r="D165">
            <v>213</v>
          </cell>
          <cell r="E165">
            <v>263</v>
          </cell>
          <cell r="F165">
            <v>200</v>
          </cell>
          <cell r="G165">
            <v>144</v>
          </cell>
          <cell r="H165">
            <v>218</v>
          </cell>
          <cell r="I165">
            <v>160</v>
          </cell>
          <cell r="J165">
            <v>192</v>
          </cell>
          <cell r="K165">
            <v>187</v>
          </cell>
          <cell r="L165">
            <v>105</v>
          </cell>
          <cell r="M165">
            <v>1888</v>
          </cell>
        </row>
        <row r="166">
          <cell r="A166">
            <v>4901001350209</v>
          </cell>
          <cell r="B166" t="str">
            <v>　　　味の素　レッツクイック　パスタ　トマト＆モッツァレラチーズ　パスタ８０Ｇ＋ソース３７Ｇ</v>
          </cell>
          <cell r="C166">
            <v>403</v>
          </cell>
          <cell r="D166">
            <v>290</v>
          </cell>
          <cell r="E166">
            <v>276</v>
          </cell>
          <cell r="F166">
            <v>273</v>
          </cell>
          <cell r="G166">
            <v>190</v>
          </cell>
          <cell r="H166">
            <v>175</v>
          </cell>
          <cell r="I166">
            <v>211</v>
          </cell>
          <cell r="J166">
            <v>270</v>
          </cell>
          <cell r="K166">
            <v>242</v>
          </cell>
          <cell r="L166">
            <v>140</v>
          </cell>
          <cell r="M166">
            <v>2470</v>
          </cell>
        </row>
        <row r="167">
          <cell r="A167">
            <v>4901001350216</v>
          </cell>
          <cell r="B167" t="str">
            <v>　　　味の素　レッツクイック　パスタ　ボンゴレ　１０１Ｇ</v>
          </cell>
          <cell r="C167">
            <v>30</v>
          </cell>
          <cell r="D167">
            <v>55</v>
          </cell>
          <cell r="E167">
            <v>64</v>
          </cell>
          <cell r="F167">
            <v>21</v>
          </cell>
          <cell r="G167">
            <v>58</v>
          </cell>
          <cell r="H167">
            <v>33</v>
          </cell>
          <cell r="I167">
            <v>20</v>
          </cell>
          <cell r="J167">
            <v>35</v>
          </cell>
          <cell r="K167">
            <v>18</v>
          </cell>
          <cell r="L167">
            <v>11</v>
          </cell>
          <cell r="M167">
            <v>345</v>
          </cell>
        </row>
        <row r="168">
          <cell r="A168">
            <v>4901001351664</v>
          </cell>
          <cell r="B168" t="str">
            <v>　　　味の素　クノール　スープパスタ　あさりクリーム　カップ　４３．８Ｇ</v>
          </cell>
          <cell r="C168">
            <v>669</v>
          </cell>
          <cell r="D168">
            <v>1014</v>
          </cell>
          <cell r="E168">
            <v>801</v>
          </cell>
          <cell r="F168">
            <v>901</v>
          </cell>
          <cell r="G168">
            <v>704</v>
          </cell>
          <cell r="H168">
            <v>851</v>
          </cell>
          <cell r="I168">
            <v>696</v>
          </cell>
          <cell r="J168">
            <v>572</v>
          </cell>
          <cell r="K168">
            <v>949</v>
          </cell>
          <cell r="L168">
            <v>386</v>
          </cell>
          <cell r="M168">
            <v>7543</v>
          </cell>
        </row>
        <row r="169">
          <cell r="A169">
            <v>4901001351671</v>
          </cell>
          <cell r="B169" t="str">
            <v>　　　味の素　クノール　スープパスタ　きのこクリーム　カップ　４４．５Ｇ</v>
          </cell>
          <cell r="C169">
            <v>2798</v>
          </cell>
          <cell r="D169">
            <v>3058</v>
          </cell>
          <cell r="E169">
            <v>2843</v>
          </cell>
          <cell r="F169">
            <v>3371</v>
          </cell>
          <cell r="G169">
            <v>2628</v>
          </cell>
          <cell r="H169">
            <v>2481</v>
          </cell>
          <cell r="I169">
            <v>2378</v>
          </cell>
          <cell r="J169">
            <v>2136</v>
          </cell>
          <cell r="K169">
            <v>2398</v>
          </cell>
          <cell r="L169">
            <v>2604</v>
          </cell>
          <cell r="M169">
            <v>26695</v>
          </cell>
        </row>
        <row r="170">
          <cell r="A170">
            <v>4901001351688</v>
          </cell>
          <cell r="B170" t="str">
            <v>　　　味の素　クノール　スープパスタ　たらこクリーム　カップ　４２．２Ｇ</v>
          </cell>
          <cell r="C170">
            <v>250</v>
          </cell>
          <cell r="D170">
            <v>355</v>
          </cell>
          <cell r="E170">
            <v>276</v>
          </cell>
          <cell r="F170">
            <v>300</v>
          </cell>
          <cell r="G170">
            <v>158</v>
          </cell>
          <cell r="H170">
            <v>132</v>
          </cell>
          <cell r="I170">
            <v>165</v>
          </cell>
          <cell r="J170">
            <v>129</v>
          </cell>
          <cell r="K170">
            <v>172</v>
          </cell>
          <cell r="L170">
            <v>135</v>
          </cell>
          <cell r="M170">
            <v>2072</v>
          </cell>
        </row>
        <row r="171">
          <cell r="A171">
            <v>4901001351695</v>
          </cell>
          <cell r="B171" t="str">
            <v>　　　味の素　クノール　スープパスタ　完熟トマト　カップ　４６．４Ｇ</v>
          </cell>
          <cell r="C171">
            <v>2002</v>
          </cell>
          <cell r="D171">
            <v>2121</v>
          </cell>
          <cell r="E171">
            <v>1866</v>
          </cell>
          <cell r="F171">
            <v>2353</v>
          </cell>
          <cell r="G171">
            <v>1898</v>
          </cell>
          <cell r="H171">
            <v>1694</v>
          </cell>
          <cell r="I171">
            <v>1543</v>
          </cell>
          <cell r="J171">
            <v>1502</v>
          </cell>
          <cell r="K171">
            <v>1543</v>
          </cell>
          <cell r="L171">
            <v>1862</v>
          </cell>
          <cell r="M171">
            <v>18384</v>
          </cell>
        </row>
        <row r="172">
          <cell r="A172">
            <v>4901001351701</v>
          </cell>
          <cell r="B172" t="str">
            <v>　　　味の素　クノール　スープパスタ　なすのアラビアータ　カップ　４２Ｇ</v>
          </cell>
          <cell r="C172">
            <v>472</v>
          </cell>
          <cell r="D172">
            <v>508</v>
          </cell>
          <cell r="E172">
            <v>543</v>
          </cell>
          <cell r="F172">
            <v>783</v>
          </cell>
          <cell r="G172">
            <v>665</v>
          </cell>
          <cell r="H172">
            <v>503</v>
          </cell>
          <cell r="I172">
            <v>405</v>
          </cell>
          <cell r="J172">
            <v>389</v>
          </cell>
          <cell r="K172">
            <v>409</v>
          </cell>
          <cell r="L172">
            <v>359</v>
          </cell>
          <cell r="M172">
            <v>5036</v>
          </cell>
        </row>
        <row r="173">
          <cell r="A173">
            <v>4901001352517</v>
          </cell>
          <cell r="B173" t="str">
            <v>　　　味の素　ＨＯＴ１　ステーキ屋さんの　ミニステーキピラフ　４５０Ｇ</v>
          </cell>
          <cell r="C173">
            <v>233</v>
          </cell>
          <cell r="D173">
            <v>492</v>
          </cell>
          <cell r="E173">
            <v>236</v>
          </cell>
          <cell r="F173">
            <v>188</v>
          </cell>
          <cell r="G173">
            <v>902</v>
          </cell>
          <cell r="H173">
            <v>469</v>
          </cell>
          <cell r="I173">
            <v>238</v>
          </cell>
          <cell r="J173">
            <v>213</v>
          </cell>
          <cell r="K173">
            <v>385</v>
          </cell>
          <cell r="L173">
            <v>233</v>
          </cell>
          <cell r="M173">
            <v>3589</v>
          </cell>
        </row>
        <row r="174">
          <cell r="A174">
            <v>4901002008253</v>
          </cell>
          <cell r="B174" t="str">
            <v>　　　ＳＢ　スパイスミックス　バジリコ　４０Ｇ</v>
          </cell>
          <cell r="C174">
            <v>270</v>
          </cell>
          <cell r="D174">
            <v>277</v>
          </cell>
          <cell r="E174">
            <v>256</v>
          </cell>
          <cell r="F174">
            <v>254</v>
          </cell>
          <cell r="G174">
            <v>276</v>
          </cell>
          <cell r="H174">
            <v>255</v>
          </cell>
          <cell r="I174">
            <v>325</v>
          </cell>
          <cell r="J174">
            <v>281</v>
          </cell>
          <cell r="K174">
            <v>278</v>
          </cell>
          <cell r="L174">
            <v>283</v>
          </cell>
          <cell r="M174">
            <v>2755</v>
          </cell>
        </row>
        <row r="175">
          <cell r="A175">
            <v>4901002011260</v>
          </cell>
          <cell r="B175" t="str">
            <v>　　　ＳＢ　つややかなごはん　無菌包装　３個　６００Ｇ</v>
          </cell>
          <cell r="C175">
            <v>5651</v>
          </cell>
          <cell r="D175">
            <v>5901</v>
          </cell>
          <cell r="E175">
            <v>6298</v>
          </cell>
          <cell r="F175">
            <v>6694</v>
          </cell>
          <cell r="G175">
            <v>8773</v>
          </cell>
          <cell r="H175">
            <v>8509</v>
          </cell>
          <cell r="I175">
            <v>8505</v>
          </cell>
          <cell r="J175">
            <v>7673</v>
          </cell>
          <cell r="K175">
            <v>6315</v>
          </cell>
          <cell r="L175">
            <v>6769</v>
          </cell>
          <cell r="M175">
            <v>71088</v>
          </cell>
        </row>
        <row r="176">
          <cell r="A176">
            <v>4901002012519</v>
          </cell>
          <cell r="B176" t="str">
            <v>　　　ＳＢ　スパイスミックス　ペペロンチーノ　５３Ｇ</v>
          </cell>
          <cell r="C176">
            <v>218</v>
          </cell>
          <cell r="D176">
            <v>185</v>
          </cell>
          <cell r="E176">
            <v>222</v>
          </cell>
          <cell r="F176">
            <v>162</v>
          </cell>
          <cell r="G176">
            <v>204</v>
          </cell>
          <cell r="H176">
            <v>164</v>
          </cell>
          <cell r="I176">
            <v>247</v>
          </cell>
          <cell r="J176">
            <v>201</v>
          </cell>
          <cell r="K176">
            <v>176</v>
          </cell>
          <cell r="L176">
            <v>173</v>
          </cell>
          <cell r="M176">
            <v>1952</v>
          </cell>
        </row>
        <row r="177">
          <cell r="A177">
            <v>4901002044749</v>
          </cell>
          <cell r="B177" t="str">
            <v>　　　ＳＢ　麦ごはん　無菌包装　２００Ｇ</v>
          </cell>
          <cell r="C177">
            <v>1266</v>
          </cell>
          <cell r="D177">
            <v>1053</v>
          </cell>
          <cell r="E177">
            <v>1027</v>
          </cell>
          <cell r="F177">
            <v>1335</v>
          </cell>
          <cell r="G177">
            <v>834</v>
          </cell>
          <cell r="H177">
            <v>1044</v>
          </cell>
          <cell r="I177">
            <v>850</v>
          </cell>
          <cell r="J177">
            <v>1031</v>
          </cell>
          <cell r="K177">
            <v>838</v>
          </cell>
          <cell r="L177">
            <v>946</v>
          </cell>
          <cell r="M177">
            <v>10224</v>
          </cell>
        </row>
        <row r="178">
          <cell r="A178">
            <v>4901002045876</v>
          </cell>
          <cell r="B178" t="str">
            <v>　　　ＳＢ　生風味　スパゲッティソース　ツナしょうゆ風味　２袋　８１．４Ｇ</v>
          </cell>
          <cell r="C178">
            <v>408</v>
          </cell>
          <cell r="D178">
            <v>441</v>
          </cell>
          <cell r="E178">
            <v>465</v>
          </cell>
          <cell r="F178">
            <v>348</v>
          </cell>
          <cell r="G178">
            <v>496</v>
          </cell>
          <cell r="H178">
            <v>496</v>
          </cell>
          <cell r="I178">
            <v>541</v>
          </cell>
          <cell r="J178">
            <v>498</v>
          </cell>
          <cell r="K178">
            <v>542</v>
          </cell>
          <cell r="L178">
            <v>524</v>
          </cell>
          <cell r="M178">
            <v>4759</v>
          </cell>
        </row>
        <row r="179">
          <cell r="A179">
            <v>4901002049270</v>
          </cell>
          <cell r="B179" t="str">
            <v>　　　ＳＢ　赤飯　無菌包装　１６０Ｇ</v>
          </cell>
          <cell r="C179">
            <v>625</v>
          </cell>
          <cell r="D179">
            <v>805</v>
          </cell>
          <cell r="E179">
            <v>759</v>
          </cell>
          <cell r="F179">
            <v>729</v>
          </cell>
          <cell r="G179">
            <v>700</v>
          </cell>
          <cell r="H179">
            <v>714</v>
          </cell>
          <cell r="I179">
            <v>716</v>
          </cell>
          <cell r="J179">
            <v>642</v>
          </cell>
          <cell r="K179">
            <v>700</v>
          </cell>
          <cell r="L179">
            <v>504</v>
          </cell>
          <cell r="M179">
            <v>6894</v>
          </cell>
        </row>
        <row r="180">
          <cell r="A180">
            <v>4901002049782</v>
          </cell>
          <cell r="B180" t="str">
            <v>　　　ＳＢ　麦とろごはん　無菌包装　２１５Ｇ</v>
          </cell>
          <cell r="C180">
            <v>13</v>
          </cell>
          <cell r="D180">
            <v>16</v>
          </cell>
          <cell r="E180">
            <v>5</v>
          </cell>
          <cell r="F180">
            <v>18</v>
          </cell>
          <cell r="G180">
            <v>7</v>
          </cell>
          <cell r="H180">
            <v>10</v>
          </cell>
          <cell r="I180">
            <v>2</v>
          </cell>
          <cell r="J180">
            <v>2</v>
          </cell>
          <cell r="K180">
            <v>6</v>
          </cell>
          <cell r="L180">
            <v>4</v>
          </cell>
          <cell r="M180">
            <v>83</v>
          </cell>
        </row>
        <row r="181">
          <cell r="A181">
            <v>4901002054274</v>
          </cell>
          <cell r="B181" t="str">
            <v>　　　ＳＢ　五目ごはん　できたて無菌パック　無菌包装　１６０Ｇ</v>
          </cell>
          <cell r="C181">
            <v>755</v>
          </cell>
          <cell r="D181">
            <v>510</v>
          </cell>
          <cell r="E181">
            <v>508</v>
          </cell>
          <cell r="F181">
            <v>411</v>
          </cell>
          <cell r="G181">
            <v>471</v>
          </cell>
          <cell r="H181">
            <v>325</v>
          </cell>
          <cell r="I181">
            <v>352</v>
          </cell>
          <cell r="J181">
            <v>393</v>
          </cell>
          <cell r="K181">
            <v>393</v>
          </cell>
          <cell r="L181">
            <v>320</v>
          </cell>
          <cell r="M181">
            <v>4438</v>
          </cell>
        </row>
        <row r="182">
          <cell r="A182">
            <v>4901002055134</v>
          </cell>
          <cell r="B182" t="str">
            <v>　　　ＳＢ　赤飯　無菌包装　１６０ＧＸ３</v>
          </cell>
          <cell r="C182">
            <v>446</v>
          </cell>
          <cell r="D182">
            <v>392</v>
          </cell>
          <cell r="E182">
            <v>485</v>
          </cell>
          <cell r="F182">
            <v>356</v>
          </cell>
          <cell r="G182">
            <v>343</v>
          </cell>
          <cell r="H182">
            <v>330</v>
          </cell>
          <cell r="I182">
            <v>406</v>
          </cell>
          <cell r="J182">
            <v>315</v>
          </cell>
          <cell r="K182">
            <v>284</v>
          </cell>
          <cell r="L182">
            <v>264</v>
          </cell>
          <cell r="M182">
            <v>3621</v>
          </cell>
        </row>
        <row r="183">
          <cell r="A183">
            <v>4901002056612</v>
          </cell>
          <cell r="B183" t="str">
            <v>　　　ＳＢ　生風味　ペペロンチーノ　トッピングスパイス付　袋　５３Ｇ</v>
          </cell>
          <cell r="C183">
            <v>106</v>
          </cell>
          <cell r="D183">
            <v>72</v>
          </cell>
          <cell r="E183">
            <v>67</v>
          </cell>
          <cell r="F183">
            <v>66</v>
          </cell>
          <cell r="G183">
            <v>51</v>
          </cell>
          <cell r="H183">
            <v>43</v>
          </cell>
          <cell r="I183">
            <v>37</v>
          </cell>
          <cell r="J183">
            <v>40</v>
          </cell>
          <cell r="K183">
            <v>27</v>
          </cell>
          <cell r="L183">
            <v>36</v>
          </cell>
          <cell r="M183">
            <v>545</v>
          </cell>
        </row>
        <row r="184">
          <cell r="A184">
            <v>4901002056629</v>
          </cell>
          <cell r="B184" t="str">
            <v>　　　ＳＢ　生風味　バジルソース　袋　４８Ｇ</v>
          </cell>
          <cell r="C184">
            <v>36</v>
          </cell>
          <cell r="D184">
            <v>26</v>
          </cell>
          <cell r="E184">
            <v>17</v>
          </cell>
          <cell r="F184">
            <v>17</v>
          </cell>
          <cell r="G184">
            <v>14</v>
          </cell>
          <cell r="H184">
            <v>21</v>
          </cell>
          <cell r="I184">
            <v>12</v>
          </cell>
          <cell r="J184">
            <v>23</v>
          </cell>
          <cell r="K184">
            <v>8</v>
          </cell>
          <cell r="L184">
            <v>17</v>
          </cell>
          <cell r="M184">
            <v>191</v>
          </cell>
        </row>
        <row r="185">
          <cell r="A185">
            <v>4901002056643</v>
          </cell>
          <cell r="B185" t="str">
            <v>　　　ＳＢ　予約でいっぱいの店のボロネーゼ　レトルト　１４５．５Ｇ</v>
          </cell>
          <cell r="C185">
            <v>1530</v>
          </cell>
          <cell r="D185">
            <v>1137</v>
          </cell>
          <cell r="E185">
            <v>1109</v>
          </cell>
          <cell r="F185">
            <v>930</v>
          </cell>
          <cell r="G185">
            <v>1015</v>
          </cell>
          <cell r="H185">
            <v>1204</v>
          </cell>
          <cell r="I185">
            <v>1318</v>
          </cell>
          <cell r="J185">
            <v>1189</v>
          </cell>
          <cell r="K185">
            <v>1207</v>
          </cell>
          <cell r="L185">
            <v>1068</v>
          </cell>
          <cell r="M185">
            <v>11707</v>
          </cell>
        </row>
        <row r="186">
          <cell r="A186">
            <v>4901002056650</v>
          </cell>
          <cell r="B186" t="str">
            <v>　　　ＳＢ　予約でいっぱいの店のポモドーロ　レトルト　１５５．５Ｇ</v>
          </cell>
          <cell r="C186">
            <v>887</v>
          </cell>
          <cell r="D186">
            <v>728</v>
          </cell>
          <cell r="E186">
            <v>688</v>
          </cell>
          <cell r="F186">
            <v>728</v>
          </cell>
          <cell r="G186">
            <v>855</v>
          </cell>
          <cell r="H186">
            <v>975</v>
          </cell>
          <cell r="I186">
            <v>1092</v>
          </cell>
          <cell r="J186">
            <v>970</v>
          </cell>
          <cell r="K186">
            <v>842</v>
          </cell>
          <cell r="L186">
            <v>748</v>
          </cell>
          <cell r="M186">
            <v>8513</v>
          </cell>
        </row>
        <row r="187">
          <cell r="A187">
            <v>4901002056667</v>
          </cell>
          <cell r="B187" t="str">
            <v>　　　ＳＢ　予約でいっぱいの店のボンゴレ　レトルト　９５Ｇ</v>
          </cell>
          <cell r="C187">
            <v>272</v>
          </cell>
          <cell r="D187">
            <v>197</v>
          </cell>
          <cell r="E187">
            <v>296</v>
          </cell>
          <cell r="F187">
            <v>201</v>
          </cell>
          <cell r="G187">
            <v>260</v>
          </cell>
          <cell r="H187">
            <v>176</v>
          </cell>
          <cell r="I187">
            <v>217</v>
          </cell>
          <cell r="J187">
            <v>175</v>
          </cell>
          <cell r="K187">
            <v>171</v>
          </cell>
          <cell r="L187">
            <v>154</v>
          </cell>
          <cell r="M187">
            <v>2119</v>
          </cell>
        </row>
        <row r="188">
          <cell r="A188">
            <v>4901002058524</v>
          </cell>
          <cell r="B188" t="str">
            <v>　　　ＳＢ　予約でいっぱいの店の　クリームソース　ラ・ベットラ風　レトルト　１４５．５Ｇ</v>
          </cell>
          <cell r="C188">
            <v>76</v>
          </cell>
          <cell r="D188">
            <v>38</v>
          </cell>
          <cell r="E188">
            <v>23</v>
          </cell>
          <cell r="F188">
            <v>48</v>
          </cell>
          <cell r="G188">
            <v>17</v>
          </cell>
          <cell r="H188">
            <v>7</v>
          </cell>
          <cell r="I188">
            <v>3</v>
          </cell>
          <cell r="J188">
            <v>3</v>
          </cell>
          <cell r="K188">
            <v>3</v>
          </cell>
          <cell r="L188">
            <v>1</v>
          </cell>
          <cell r="M188">
            <v>219</v>
          </cell>
        </row>
        <row r="189">
          <cell r="A189">
            <v>4901002062439</v>
          </cell>
          <cell r="B189" t="str">
            <v>　　　ＳＢ　生風味　スパゲッティソース　うに　２袋　５１．８Ｇ</v>
          </cell>
          <cell r="C189">
            <v>100</v>
          </cell>
          <cell r="D189">
            <v>83</v>
          </cell>
          <cell r="E189">
            <v>144</v>
          </cell>
          <cell r="F189">
            <v>77</v>
          </cell>
          <cell r="G189">
            <v>106</v>
          </cell>
          <cell r="H189">
            <v>53</v>
          </cell>
          <cell r="I189">
            <v>67</v>
          </cell>
          <cell r="J189">
            <v>32</v>
          </cell>
          <cell r="K189">
            <v>46</v>
          </cell>
          <cell r="L189">
            <v>51</v>
          </cell>
          <cell r="M189">
            <v>759</v>
          </cell>
        </row>
        <row r="190">
          <cell r="A190">
            <v>4901002070298</v>
          </cell>
          <cell r="B190" t="str">
            <v>　　　ＳＢ　生風味　スパゲッティソース　かに　２袋　５９．４Ｇ</v>
          </cell>
          <cell r="C190">
            <v>122</v>
          </cell>
          <cell r="D190">
            <v>107</v>
          </cell>
          <cell r="E190">
            <v>80</v>
          </cell>
          <cell r="F190">
            <v>72</v>
          </cell>
          <cell r="G190">
            <v>86</v>
          </cell>
          <cell r="H190">
            <v>85</v>
          </cell>
          <cell r="I190">
            <v>72</v>
          </cell>
          <cell r="J190">
            <v>67</v>
          </cell>
          <cell r="K190">
            <v>57</v>
          </cell>
          <cell r="L190">
            <v>47</v>
          </cell>
          <cell r="M190">
            <v>795</v>
          </cell>
        </row>
        <row r="191">
          <cell r="A191">
            <v>4901002070984</v>
          </cell>
          <cell r="B191" t="str">
            <v>　　　ＳＢ　ピアット　ビビンバ　御飯付　２０５Ｇ</v>
          </cell>
          <cell r="C191">
            <v>962</v>
          </cell>
          <cell r="D191">
            <v>941</v>
          </cell>
          <cell r="E191">
            <v>916</v>
          </cell>
          <cell r="F191">
            <v>795</v>
          </cell>
          <cell r="G191">
            <v>803</v>
          </cell>
          <cell r="H191">
            <v>769</v>
          </cell>
          <cell r="I191">
            <v>1272</v>
          </cell>
          <cell r="J191">
            <v>1333</v>
          </cell>
          <cell r="K191">
            <v>1344</v>
          </cell>
          <cell r="L191">
            <v>1199</v>
          </cell>
          <cell r="M191">
            <v>10334</v>
          </cell>
        </row>
        <row r="192">
          <cell r="A192">
            <v>4901002071028</v>
          </cell>
          <cell r="B192" t="str">
            <v>　　　ＳＢ　ピアット　パエリア　御飯付　２１２Ｇ</v>
          </cell>
          <cell r="C192">
            <v>380</v>
          </cell>
          <cell r="D192">
            <v>337</v>
          </cell>
          <cell r="E192">
            <v>364</v>
          </cell>
          <cell r="F192">
            <v>308</v>
          </cell>
          <cell r="G192">
            <v>287</v>
          </cell>
          <cell r="H192">
            <v>309</v>
          </cell>
          <cell r="I192">
            <v>639</v>
          </cell>
          <cell r="J192">
            <v>634</v>
          </cell>
          <cell r="K192">
            <v>647</v>
          </cell>
          <cell r="L192">
            <v>509</v>
          </cell>
          <cell r="M192">
            <v>4414</v>
          </cell>
        </row>
        <row r="193">
          <cell r="A193">
            <v>4901002071035</v>
          </cell>
          <cell r="B193" t="str">
            <v>　　　ＳＢ　ピアット　中華丼　御飯付　２８０Ｇ</v>
          </cell>
          <cell r="C193">
            <v>490</v>
          </cell>
          <cell r="D193">
            <v>361</v>
          </cell>
          <cell r="E193">
            <v>467</v>
          </cell>
          <cell r="F193">
            <v>577</v>
          </cell>
          <cell r="G193">
            <v>380</v>
          </cell>
          <cell r="H193">
            <v>305</v>
          </cell>
          <cell r="I193">
            <v>417</v>
          </cell>
          <cell r="J193">
            <v>735</v>
          </cell>
          <cell r="K193">
            <v>436</v>
          </cell>
          <cell r="L193">
            <v>315</v>
          </cell>
          <cell r="M193">
            <v>4483</v>
          </cell>
        </row>
        <row r="194">
          <cell r="A194">
            <v>4901002071042</v>
          </cell>
          <cell r="B194" t="str">
            <v>　　　ＳＢ　ピアット　豚キムチ丼　御飯付　２３９Ｇ</v>
          </cell>
          <cell r="C194">
            <v>48</v>
          </cell>
          <cell r="D194">
            <v>42</v>
          </cell>
          <cell r="E194">
            <v>28</v>
          </cell>
          <cell r="F194">
            <v>34</v>
          </cell>
          <cell r="G194">
            <v>30</v>
          </cell>
          <cell r="H194">
            <v>10</v>
          </cell>
          <cell r="I194">
            <v>17</v>
          </cell>
          <cell r="J194">
            <v>12</v>
          </cell>
          <cell r="K194">
            <v>21</v>
          </cell>
          <cell r="L194">
            <v>32</v>
          </cell>
          <cell r="M194">
            <v>274</v>
          </cell>
        </row>
        <row r="195">
          <cell r="A195">
            <v>4901002073510</v>
          </cell>
          <cell r="B195" t="str">
            <v>　　　ＳＢ　ピアット　カルビクッパ　御飯付　２６０Ｇ</v>
          </cell>
          <cell r="C195">
            <v>169</v>
          </cell>
          <cell r="D195">
            <v>146</v>
          </cell>
          <cell r="E195">
            <v>149</v>
          </cell>
          <cell r="F195">
            <v>121</v>
          </cell>
          <cell r="G195">
            <v>118</v>
          </cell>
          <cell r="H195">
            <v>111</v>
          </cell>
          <cell r="I195">
            <v>202</v>
          </cell>
          <cell r="J195">
            <v>185</v>
          </cell>
          <cell r="K195">
            <v>206</v>
          </cell>
          <cell r="L195">
            <v>165</v>
          </cell>
          <cell r="M195">
            <v>1572</v>
          </cell>
        </row>
        <row r="196">
          <cell r="A196">
            <v>4901002073527</v>
          </cell>
          <cell r="B196" t="str">
            <v>　　　ＳＢ　ピアット　石焼き風ピラフ　御飯付　２０５Ｇ</v>
          </cell>
          <cell r="C196">
            <v>118</v>
          </cell>
          <cell r="D196">
            <v>124</v>
          </cell>
          <cell r="E196">
            <v>98</v>
          </cell>
          <cell r="F196">
            <v>86</v>
          </cell>
          <cell r="G196">
            <v>72</v>
          </cell>
          <cell r="H196">
            <v>78</v>
          </cell>
          <cell r="I196">
            <v>76</v>
          </cell>
          <cell r="J196">
            <v>87</v>
          </cell>
          <cell r="K196">
            <v>73</v>
          </cell>
          <cell r="L196">
            <v>68</v>
          </cell>
          <cell r="M196">
            <v>880</v>
          </cell>
        </row>
        <row r="197">
          <cell r="A197">
            <v>4901002073534</v>
          </cell>
          <cell r="B197" t="str">
            <v>　　　ＳＢ　ピアット　ドライカレー　御飯付　２００Ｇ</v>
          </cell>
          <cell r="C197">
            <v>187</v>
          </cell>
          <cell r="D197">
            <v>151</v>
          </cell>
          <cell r="E197">
            <v>123</v>
          </cell>
          <cell r="F197">
            <v>121</v>
          </cell>
          <cell r="G197">
            <v>115</v>
          </cell>
          <cell r="H197">
            <v>94</v>
          </cell>
          <cell r="I197">
            <v>177</v>
          </cell>
          <cell r="J197">
            <v>187</v>
          </cell>
          <cell r="K197">
            <v>159</v>
          </cell>
          <cell r="L197">
            <v>108</v>
          </cell>
          <cell r="M197">
            <v>1422</v>
          </cell>
        </row>
        <row r="198">
          <cell r="A198">
            <v>4901002073541</v>
          </cell>
          <cell r="B198" t="str">
            <v>　　　ＳＢ　ピアット　とり五目釜めし　御飯付　２１０Ｇ</v>
          </cell>
          <cell r="C198">
            <v>108</v>
          </cell>
          <cell r="D198">
            <v>100</v>
          </cell>
          <cell r="E198">
            <v>88</v>
          </cell>
          <cell r="F198">
            <v>107</v>
          </cell>
          <cell r="G198">
            <v>68</v>
          </cell>
          <cell r="H198">
            <v>55</v>
          </cell>
          <cell r="I198">
            <v>65</v>
          </cell>
          <cell r="J198">
            <v>74</v>
          </cell>
          <cell r="K198">
            <v>74</v>
          </cell>
          <cell r="L198">
            <v>58</v>
          </cell>
          <cell r="M198">
            <v>797</v>
          </cell>
        </row>
        <row r="199">
          <cell r="A199">
            <v>4901002073558</v>
          </cell>
          <cell r="B199" t="str">
            <v>　　　ＳＢ　ピアット　親子丼　御飯付　２８０．３Ｇ</v>
          </cell>
          <cell r="C199">
            <v>101</v>
          </cell>
          <cell r="D199">
            <v>128</v>
          </cell>
          <cell r="E199">
            <v>127</v>
          </cell>
          <cell r="F199">
            <v>118</v>
          </cell>
          <cell r="G199">
            <v>102</v>
          </cell>
          <cell r="H199">
            <v>122</v>
          </cell>
          <cell r="I199">
            <v>125</v>
          </cell>
          <cell r="J199">
            <v>199</v>
          </cell>
          <cell r="K199">
            <v>113</v>
          </cell>
          <cell r="L199">
            <v>92</v>
          </cell>
          <cell r="M199">
            <v>1227</v>
          </cell>
        </row>
        <row r="200">
          <cell r="A200">
            <v>4901002073565</v>
          </cell>
          <cell r="B200" t="str">
            <v>　　　ＳＢ　ピアット　海鮮鍋雑炊　御飯付　２５５．２Ｇ</v>
          </cell>
          <cell r="C200">
            <v>89</v>
          </cell>
          <cell r="D200">
            <v>36</v>
          </cell>
          <cell r="E200">
            <v>32</v>
          </cell>
          <cell r="F200">
            <v>27</v>
          </cell>
          <cell r="G200">
            <v>49</v>
          </cell>
          <cell r="H200">
            <v>13</v>
          </cell>
          <cell r="I200">
            <v>21</v>
          </cell>
          <cell r="J200">
            <v>10</v>
          </cell>
          <cell r="K200">
            <v>7</v>
          </cell>
          <cell r="L200">
            <v>9</v>
          </cell>
          <cell r="M200">
            <v>293</v>
          </cell>
        </row>
        <row r="201">
          <cell r="A201">
            <v>4901002073572</v>
          </cell>
          <cell r="B201" t="str">
            <v>　　　ＳＢ　ピアット　鶏ときのこ雑炊　御飯付　２５５．２Ｇ</v>
          </cell>
          <cell r="C201">
            <v>80</v>
          </cell>
          <cell r="D201">
            <v>39</v>
          </cell>
          <cell r="E201">
            <v>26</v>
          </cell>
          <cell r="F201">
            <v>31</v>
          </cell>
          <cell r="G201">
            <v>31</v>
          </cell>
          <cell r="H201">
            <v>19</v>
          </cell>
          <cell r="I201">
            <v>9</v>
          </cell>
          <cell r="J201">
            <v>7</v>
          </cell>
          <cell r="K201">
            <v>7</v>
          </cell>
          <cell r="L201">
            <v>7</v>
          </cell>
          <cell r="M201">
            <v>256</v>
          </cell>
        </row>
        <row r="202">
          <cell r="A202">
            <v>4901002073589</v>
          </cell>
          <cell r="B202" t="str">
            <v>　　　ＳＢ　ピアット　四季の贅沢　松茸釜めし　御飯付　２０６Ｇ</v>
          </cell>
          <cell r="C202">
            <v>0</v>
          </cell>
          <cell r="D202">
            <v>0</v>
          </cell>
          <cell r="E202">
            <v>0</v>
          </cell>
          <cell r="F202">
            <v>1</v>
          </cell>
          <cell r="G202">
            <v>0</v>
          </cell>
          <cell r="H202">
            <v>6</v>
          </cell>
          <cell r="I202">
            <v>0</v>
          </cell>
          <cell r="J202">
            <v>0</v>
          </cell>
          <cell r="K202">
            <v>0</v>
          </cell>
          <cell r="L202">
            <v>0</v>
          </cell>
          <cell r="M202">
            <v>7</v>
          </cell>
        </row>
        <row r="203">
          <cell r="A203">
            <v>4901002073770</v>
          </cell>
          <cell r="B203" t="str">
            <v>　　　ＳＢ　予約でいっぱいの店の蟹のトマトソース　レトルト　１８５Ｇ</v>
          </cell>
          <cell r="C203">
            <v>814</v>
          </cell>
          <cell r="D203">
            <v>481</v>
          </cell>
          <cell r="E203">
            <v>493</v>
          </cell>
          <cell r="F203">
            <v>529</v>
          </cell>
          <cell r="G203">
            <v>609</v>
          </cell>
          <cell r="H203">
            <v>634</v>
          </cell>
          <cell r="I203">
            <v>634</v>
          </cell>
          <cell r="J203">
            <v>490</v>
          </cell>
          <cell r="K203">
            <v>549</v>
          </cell>
          <cell r="L203">
            <v>464</v>
          </cell>
          <cell r="M203">
            <v>5697</v>
          </cell>
        </row>
        <row r="204">
          <cell r="A204">
            <v>4901002073787</v>
          </cell>
          <cell r="B204" t="str">
            <v>　　　ＳＢ　予約でいっぱいの店のうにのクリームソース　レトルト　１５５Ｇ</v>
          </cell>
          <cell r="C204">
            <v>359</v>
          </cell>
          <cell r="D204">
            <v>237</v>
          </cell>
          <cell r="E204">
            <v>232</v>
          </cell>
          <cell r="F204">
            <v>238</v>
          </cell>
          <cell r="G204">
            <v>185</v>
          </cell>
          <cell r="H204">
            <v>203</v>
          </cell>
          <cell r="I204">
            <v>251</v>
          </cell>
          <cell r="J204">
            <v>189</v>
          </cell>
          <cell r="K204">
            <v>202</v>
          </cell>
          <cell r="L204">
            <v>213</v>
          </cell>
          <cell r="M204">
            <v>2309</v>
          </cell>
        </row>
        <row r="205">
          <cell r="A205">
            <v>4901002073985</v>
          </cell>
          <cell r="B205" t="str">
            <v>　　　ＳＢ　発芽玄米ごはん　無菌包装　１６０Ｇ</v>
          </cell>
          <cell r="C205">
            <v>762</v>
          </cell>
          <cell r="D205">
            <v>336</v>
          </cell>
          <cell r="E205">
            <v>294</v>
          </cell>
          <cell r="F205">
            <v>792</v>
          </cell>
          <cell r="G205">
            <v>313</v>
          </cell>
          <cell r="H205">
            <v>666</v>
          </cell>
          <cell r="I205">
            <v>302</v>
          </cell>
          <cell r="J205">
            <v>719</v>
          </cell>
          <cell r="K205">
            <v>308</v>
          </cell>
          <cell r="L205">
            <v>578</v>
          </cell>
          <cell r="M205">
            <v>5070</v>
          </cell>
        </row>
        <row r="206">
          <cell r="A206">
            <v>4901002076443</v>
          </cell>
          <cell r="B206" t="str">
            <v>　　　ＳＢ　パスタソース　ペペロンチーノ　２食　４１．４Ｇ</v>
          </cell>
          <cell r="C206">
            <v>1031</v>
          </cell>
          <cell r="D206">
            <v>1028</v>
          </cell>
          <cell r="E206">
            <v>1068</v>
          </cell>
          <cell r="F206">
            <v>1080</v>
          </cell>
          <cell r="G206">
            <v>981</v>
          </cell>
          <cell r="H206">
            <v>948</v>
          </cell>
          <cell r="I206">
            <v>1068</v>
          </cell>
          <cell r="J206">
            <v>1129</v>
          </cell>
          <cell r="K206">
            <v>1047</v>
          </cell>
          <cell r="L206">
            <v>978</v>
          </cell>
          <cell r="M206">
            <v>10358</v>
          </cell>
        </row>
        <row r="207">
          <cell r="A207">
            <v>4901002076450</v>
          </cell>
          <cell r="B207" t="str">
            <v>　　　ＳＢ　パスタソース　バジルソース　２食　４８Ｇ</v>
          </cell>
          <cell r="C207">
            <v>477</v>
          </cell>
          <cell r="D207">
            <v>503</v>
          </cell>
          <cell r="E207">
            <v>493</v>
          </cell>
          <cell r="F207">
            <v>512</v>
          </cell>
          <cell r="G207">
            <v>415</v>
          </cell>
          <cell r="H207">
            <v>408</v>
          </cell>
          <cell r="I207">
            <v>467</v>
          </cell>
          <cell r="J207">
            <v>419</v>
          </cell>
          <cell r="K207">
            <v>486</v>
          </cell>
          <cell r="L207">
            <v>450</v>
          </cell>
          <cell r="M207">
            <v>4630</v>
          </cell>
        </row>
        <row r="208">
          <cell r="A208">
            <v>4901002076467</v>
          </cell>
          <cell r="B208" t="str">
            <v>　　　ＳＢ　パスタソース　アンチョビソース　２食　４５．２Ｇ</v>
          </cell>
          <cell r="C208">
            <v>356</v>
          </cell>
          <cell r="D208">
            <v>363</v>
          </cell>
          <cell r="E208">
            <v>388</v>
          </cell>
          <cell r="F208">
            <v>307</v>
          </cell>
          <cell r="G208">
            <v>300</v>
          </cell>
          <cell r="H208">
            <v>301</v>
          </cell>
          <cell r="I208">
            <v>319</v>
          </cell>
          <cell r="J208">
            <v>290</v>
          </cell>
          <cell r="K208">
            <v>353</v>
          </cell>
          <cell r="L208">
            <v>301</v>
          </cell>
          <cell r="M208">
            <v>3278</v>
          </cell>
        </row>
        <row r="209">
          <cell r="A209">
            <v>4901002076474</v>
          </cell>
          <cell r="B209" t="str">
            <v>　　　ＳＢ　豆乳ダイニング　豆乳と湯葉のクリームソース　レトルト　１４５Ｇ</v>
          </cell>
          <cell r="C209">
            <v>181</v>
          </cell>
          <cell r="D209">
            <v>209</v>
          </cell>
          <cell r="E209">
            <v>212</v>
          </cell>
          <cell r="F209">
            <v>195</v>
          </cell>
          <cell r="G209">
            <v>193</v>
          </cell>
          <cell r="H209">
            <v>195</v>
          </cell>
          <cell r="I209">
            <v>191</v>
          </cell>
          <cell r="J209">
            <v>170</v>
          </cell>
          <cell r="K209">
            <v>171</v>
          </cell>
          <cell r="L209">
            <v>142</v>
          </cell>
          <cell r="M209">
            <v>1859</v>
          </cell>
        </row>
        <row r="210">
          <cell r="A210">
            <v>4901002076481</v>
          </cell>
          <cell r="B210" t="str">
            <v>　　　ＳＢ　豆乳ダイニング　豆乳と黒豆のクリームソース　レトルト　１４５Ｇ</v>
          </cell>
          <cell r="C210">
            <v>34</v>
          </cell>
          <cell r="D210">
            <v>46</v>
          </cell>
          <cell r="E210">
            <v>57</v>
          </cell>
          <cell r="F210">
            <v>49</v>
          </cell>
          <cell r="G210">
            <v>34</v>
          </cell>
          <cell r="H210">
            <v>35</v>
          </cell>
          <cell r="I210">
            <v>27</v>
          </cell>
          <cell r="J210">
            <v>112</v>
          </cell>
          <cell r="K210">
            <v>35</v>
          </cell>
          <cell r="L210">
            <v>27</v>
          </cell>
          <cell r="M210">
            <v>456</v>
          </cell>
        </row>
        <row r="211">
          <cell r="A211">
            <v>4901002077488</v>
          </cell>
          <cell r="B211" t="str">
            <v>　　　ＳＢ　予約でいっぱいの店のカルボナーラ　レトルト　１５６．５Ｇ</v>
          </cell>
          <cell r="C211">
            <v>527</v>
          </cell>
          <cell r="D211">
            <v>450</v>
          </cell>
          <cell r="E211">
            <v>443</v>
          </cell>
          <cell r="F211">
            <v>344</v>
          </cell>
          <cell r="G211">
            <v>460</v>
          </cell>
          <cell r="H211">
            <v>491</v>
          </cell>
          <cell r="I211">
            <v>444</v>
          </cell>
          <cell r="J211">
            <v>391</v>
          </cell>
          <cell r="K211">
            <v>437</v>
          </cell>
          <cell r="L211">
            <v>366</v>
          </cell>
          <cell r="M211">
            <v>4353</v>
          </cell>
        </row>
        <row r="212">
          <cell r="A212">
            <v>4901002077716</v>
          </cell>
          <cell r="B212" t="str">
            <v>　　　ＳＢ　ピアット　麻婆丼　味付ごはん付　２８０Ｇ</v>
          </cell>
          <cell r="C212">
            <v>270</v>
          </cell>
          <cell r="D212">
            <v>293</v>
          </cell>
          <cell r="E212">
            <v>218</v>
          </cell>
          <cell r="F212">
            <v>170</v>
          </cell>
          <cell r="G212">
            <v>153</v>
          </cell>
          <cell r="H212">
            <v>158</v>
          </cell>
          <cell r="I212">
            <v>200</v>
          </cell>
          <cell r="J212">
            <v>212</v>
          </cell>
          <cell r="K212">
            <v>186</v>
          </cell>
          <cell r="L212">
            <v>140</v>
          </cell>
          <cell r="M212">
            <v>2000</v>
          </cell>
        </row>
        <row r="213">
          <cell r="A213">
            <v>4901002077723</v>
          </cell>
          <cell r="B213" t="str">
            <v>　　　ＳＢ　ピアット　海の幸薫るピラフ　味付ごはん付　２０３Ｇ</v>
          </cell>
          <cell r="C213">
            <v>329</v>
          </cell>
          <cell r="D213">
            <v>349</v>
          </cell>
          <cell r="E213">
            <v>310</v>
          </cell>
          <cell r="F213">
            <v>228</v>
          </cell>
          <cell r="G213">
            <v>226</v>
          </cell>
          <cell r="H213">
            <v>188</v>
          </cell>
          <cell r="I213">
            <v>184</v>
          </cell>
          <cell r="J213">
            <v>291</v>
          </cell>
          <cell r="K213">
            <v>239</v>
          </cell>
          <cell r="L213">
            <v>164</v>
          </cell>
          <cell r="M213">
            <v>2508</v>
          </cell>
        </row>
        <row r="214">
          <cell r="A214">
            <v>4901002077730</v>
          </cell>
          <cell r="B214" t="str">
            <v>　　　ＳＢ　ピアット　五目ちらし　ごはん付　２０６．３Ｇ</v>
          </cell>
          <cell r="C214">
            <v>150</v>
          </cell>
          <cell r="D214">
            <v>167</v>
          </cell>
          <cell r="E214">
            <v>160</v>
          </cell>
          <cell r="F214">
            <v>127</v>
          </cell>
          <cell r="G214">
            <v>158</v>
          </cell>
          <cell r="H214">
            <v>161</v>
          </cell>
          <cell r="I214">
            <v>182</v>
          </cell>
          <cell r="J214">
            <v>154</v>
          </cell>
          <cell r="K214">
            <v>148</v>
          </cell>
          <cell r="L214">
            <v>162</v>
          </cell>
          <cell r="M214">
            <v>1569</v>
          </cell>
        </row>
        <row r="215">
          <cell r="A215">
            <v>4901002077747</v>
          </cell>
          <cell r="B215" t="str">
            <v>　　　ＳＢ　ピアット　豚しょうが焼き丼　ごはん付　２２９Ｇ</v>
          </cell>
          <cell r="C215">
            <v>383</v>
          </cell>
          <cell r="D215">
            <v>261</v>
          </cell>
          <cell r="E215">
            <v>295</v>
          </cell>
          <cell r="F215">
            <v>217</v>
          </cell>
          <cell r="G215">
            <v>202</v>
          </cell>
          <cell r="H215">
            <v>175</v>
          </cell>
          <cell r="I215">
            <v>201</v>
          </cell>
          <cell r="J215">
            <v>275</v>
          </cell>
          <cell r="K215">
            <v>203</v>
          </cell>
          <cell r="L215">
            <v>116</v>
          </cell>
          <cell r="M215">
            <v>2328</v>
          </cell>
        </row>
        <row r="216">
          <cell r="A216">
            <v>4901002077754</v>
          </cell>
          <cell r="B216" t="str">
            <v>　　　ＳＢ　ピアット　筍ごはん　ごはん付　２２２Ｇ</v>
          </cell>
          <cell r="C216">
            <v>569</v>
          </cell>
          <cell r="D216">
            <v>429</v>
          </cell>
          <cell r="E216">
            <v>323</v>
          </cell>
          <cell r="F216">
            <v>253</v>
          </cell>
          <cell r="G216">
            <v>204</v>
          </cell>
          <cell r="H216">
            <v>246</v>
          </cell>
          <cell r="I216">
            <v>164</v>
          </cell>
          <cell r="J216">
            <v>165</v>
          </cell>
          <cell r="K216">
            <v>118</v>
          </cell>
          <cell r="L216">
            <v>124</v>
          </cell>
          <cell r="M216">
            <v>2595</v>
          </cell>
        </row>
        <row r="217">
          <cell r="A217">
            <v>4901002077761</v>
          </cell>
          <cell r="B217" t="str">
            <v>　　　ＳＢ　ピアット　四季の贅沢　鯛めし　ごはん付　２４０Ｇ</v>
          </cell>
          <cell r="C217">
            <v>120</v>
          </cell>
          <cell r="D217">
            <v>80</v>
          </cell>
          <cell r="E217">
            <v>75</v>
          </cell>
          <cell r="F217">
            <v>69</v>
          </cell>
          <cell r="G217">
            <v>45</v>
          </cell>
          <cell r="H217">
            <v>46</v>
          </cell>
          <cell r="I217">
            <v>33</v>
          </cell>
          <cell r="J217">
            <v>47</v>
          </cell>
          <cell r="K217">
            <v>26</v>
          </cell>
          <cell r="L217">
            <v>40</v>
          </cell>
          <cell r="M217">
            <v>581</v>
          </cell>
        </row>
        <row r="218">
          <cell r="A218">
            <v>4901002077914</v>
          </cell>
          <cell r="B218" t="str">
            <v>　　　ＳＢ　ピアット　欧風ビーフカレー＋ライス　２８５Ｇ</v>
          </cell>
          <cell r="C218">
            <v>321</v>
          </cell>
          <cell r="D218">
            <v>236</v>
          </cell>
          <cell r="E218">
            <v>281</v>
          </cell>
          <cell r="F218">
            <v>203</v>
          </cell>
          <cell r="G218">
            <v>202</v>
          </cell>
          <cell r="H218">
            <v>175</v>
          </cell>
          <cell r="I218">
            <v>196</v>
          </cell>
          <cell r="J218">
            <v>249</v>
          </cell>
          <cell r="K218">
            <v>241</v>
          </cell>
          <cell r="L218">
            <v>232</v>
          </cell>
          <cell r="M218">
            <v>2336</v>
          </cell>
        </row>
        <row r="219">
          <cell r="A219">
            <v>4901002077921</v>
          </cell>
          <cell r="B219" t="str">
            <v>　　　ＳＢ　ピアット　インド風チキンカレー＋サフランライス　２７５Ｇ</v>
          </cell>
          <cell r="C219">
            <v>252</v>
          </cell>
          <cell r="D219">
            <v>219</v>
          </cell>
          <cell r="E219">
            <v>229</v>
          </cell>
          <cell r="F219">
            <v>148</v>
          </cell>
          <cell r="G219">
            <v>184</v>
          </cell>
          <cell r="H219">
            <v>160</v>
          </cell>
          <cell r="I219">
            <v>137</v>
          </cell>
          <cell r="J219">
            <v>179</v>
          </cell>
          <cell r="K219">
            <v>196</v>
          </cell>
          <cell r="L219">
            <v>178</v>
          </cell>
          <cell r="M219">
            <v>1882</v>
          </cell>
        </row>
        <row r="220">
          <cell r="A220">
            <v>4901002077938</v>
          </cell>
          <cell r="B220" t="str">
            <v>　　　ＳＢ　ピアット　欧風ハヤシ＋ライス　２８５Ｇ</v>
          </cell>
          <cell r="C220">
            <v>308</v>
          </cell>
          <cell r="D220">
            <v>215</v>
          </cell>
          <cell r="E220">
            <v>206</v>
          </cell>
          <cell r="F220">
            <v>153</v>
          </cell>
          <cell r="G220">
            <v>126</v>
          </cell>
          <cell r="H220">
            <v>117</v>
          </cell>
          <cell r="I220">
            <v>128</v>
          </cell>
          <cell r="J220">
            <v>109</v>
          </cell>
          <cell r="K220">
            <v>131</v>
          </cell>
          <cell r="L220">
            <v>113</v>
          </cell>
          <cell r="M220">
            <v>1606</v>
          </cell>
        </row>
        <row r="221">
          <cell r="A221">
            <v>4901002869878</v>
          </cell>
          <cell r="B221" t="str">
            <v>　　　ＳＢ　生風味　スパゲッティソース　たらこ　２袋　４７．４Ｇ</v>
          </cell>
          <cell r="C221">
            <v>8562</v>
          </cell>
          <cell r="D221">
            <v>7955</v>
          </cell>
          <cell r="E221">
            <v>8642</v>
          </cell>
          <cell r="F221">
            <v>7387</v>
          </cell>
          <cell r="G221">
            <v>6315</v>
          </cell>
          <cell r="H221">
            <v>6273</v>
          </cell>
          <cell r="I221">
            <v>6370</v>
          </cell>
          <cell r="J221">
            <v>6398</v>
          </cell>
          <cell r="K221">
            <v>7167</v>
          </cell>
          <cell r="L221">
            <v>7217</v>
          </cell>
          <cell r="M221">
            <v>72286</v>
          </cell>
        </row>
        <row r="222">
          <cell r="A222">
            <v>4901002869885</v>
          </cell>
          <cell r="B222" t="str">
            <v>　　　ＳＢ　生風味　スパゲッティソース　からし明太子　２袋　４７．４Ｇ</v>
          </cell>
          <cell r="C222">
            <v>5140</v>
          </cell>
          <cell r="D222">
            <v>4925</v>
          </cell>
          <cell r="E222">
            <v>5202</v>
          </cell>
          <cell r="F222">
            <v>4647</v>
          </cell>
          <cell r="G222">
            <v>4106</v>
          </cell>
          <cell r="H222">
            <v>3916</v>
          </cell>
          <cell r="I222">
            <v>4151</v>
          </cell>
          <cell r="J222">
            <v>4006</v>
          </cell>
          <cell r="K222">
            <v>4775</v>
          </cell>
          <cell r="L222">
            <v>4718</v>
          </cell>
          <cell r="M222">
            <v>45586</v>
          </cell>
        </row>
        <row r="223">
          <cell r="A223">
            <v>4901002885502</v>
          </cell>
          <cell r="B223" t="str">
            <v>　　　ＳＢ　つややかなごはん　無菌包装　２００Ｇ</v>
          </cell>
          <cell r="C223">
            <v>2844</v>
          </cell>
          <cell r="D223">
            <v>2029</v>
          </cell>
          <cell r="E223">
            <v>1628</v>
          </cell>
          <cell r="F223">
            <v>1944</v>
          </cell>
          <cell r="G223">
            <v>1273</v>
          </cell>
          <cell r="H223">
            <v>1329</v>
          </cell>
          <cell r="I223">
            <v>949</v>
          </cell>
          <cell r="J223">
            <v>999</v>
          </cell>
          <cell r="K223">
            <v>758</v>
          </cell>
          <cell r="L223">
            <v>1104</v>
          </cell>
          <cell r="M223">
            <v>14857</v>
          </cell>
        </row>
        <row r="224">
          <cell r="A224">
            <v>4901002886479</v>
          </cell>
          <cell r="B224" t="str">
            <v>　　　ＳＢ　生風味　スパゲッティソース　梅しそ　２袋　５１．６Ｇ</v>
          </cell>
          <cell r="C224">
            <v>222</v>
          </cell>
          <cell r="D224">
            <v>137</v>
          </cell>
          <cell r="E224">
            <v>124</v>
          </cell>
          <cell r="F224">
            <v>132</v>
          </cell>
          <cell r="G224">
            <v>127</v>
          </cell>
          <cell r="H224">
            <v>125</v>
          </cell>
          <cell r="I224">
            <v>115</v>
          </cell>
          <cell r="J224">
            <v>97</v>
          </cell>
          <cell r="K224">
            <v>153</v>
          </cell>
          <cell r="L224">
            <v>128</v>
          </cell>
          <cell r="M224">
            <v>1360</v>
          </cell>
        </row>
        <row r="225">
          <cell r="A225">
            <v>4901002888619</v>
          </cell>
          <cell r="B225" t="str">
            <v>　　　ＳＢ　つややかなごはん　大盛　無菌包装　２８０Ｇ</v>
          </cell>
          <cell r="C225">
            <v>251</v>
          </cell>
          <cell r="D225">
            <v>219</v>
          </cell>
          <cell r="E225">
            <v>180</v>
          </cell>
          <cell r="F225">
            <v>152</v>
          </cell>
          <cell r="G225">
            <v>182</v>
          </cell>
          <cell r="H225">
            <v>181</v>
          </cell>
          <cell r="I225">
            <v>204</v>
          </cell>
          <cell r="J225">
            <v>214</v>
          </cell>
          <cell r="K225">
            <v>221</v>
          </cell>
          <cell r="L225">
            <v>182</v>
          </cell>
          <cell r="M225">
            <v>1986</v>
          </cell>
        </row>
        <row r="226">
          <cell r="A226">
            <v>4901004240316</v>
          </cell>
          <cell r="B226" t="str">
            <v>　　　アサヒ　烏龍茶　ＰＥＴ　２Ｌ</v>
          </cell>
          <cell r="C226">
            <v>764</v>
          </cell>
          <cell r="D226">
            <v>2457</v>
          </cell>
          <cell r="E226">
            <v>2501</v>
          </cell>
          <cell r="F226">
            <v>4186</v>
          </cell>
          <cell r="G226">
            <v>963</v>
          </cell>
          <cell r="H226">
            <v>2813</v>
          </cell>
          <cell r="I226">
            <v>1783</v>
          </cell>
          <cell r="J226">
            <v>3649</v>
          </cell>
          <cell r="K226">
            <v>2112</v>
          </cell>
          <cell r="L226">
            <v>1099</v>
          </cell>
          <cell r="M226">
            <v>22327</v>
          </cell>
        </row>
        <row r="227">
          <cell r="A227">
            <v>4901005238107</v>
          </cell>
          <cell r="B227" t="str">
            <v>　　　グリコ　弁当紀行　五目おこわ弁当　２８８Ｇ</v>
          </cell>
          <cell r="C227">
            <v>101</v>
          </cell>
          <cell r="D227">
            <v>79</v>
          </cell>
          <cell r="E227">
            <v>35</v>
          </cell>
          <cell r="F227">
            <v>36</v>
          </cell>
          <cell r="G227">
            <v>10</v>
          </cell>
          <cell r="H227">
            <v>4</v>
          </cell>
          <cell r="I227">
            <v>6</v>
          </cell>
          <cell r="J227">
            <v>9</v>
          </cell>
          <cell r="K227">
            <v>2</v>
          </cell>
          <cell r="L227">
            <v>2</v>
          </cell>
          <cell r="M227">
            <v>284</v>
          </cell>
        </row>
        <row r="228">
          <cell r="A228">
            <v>4901005238114</v>
          </cell>
          <cell r="B228" t="str">
            <v>　　　グリコ　弁当紀行　鶏めし弁当　３２０Ｇ</v>
          </cell>
          <cell r="C228">
            <v>78</v>
          </cell>
          <cell r="D228">
            <v>35</v>
          </cell>
          <cell r="E228">
            <v>25</v>
          </cell>
          <cell r="F228">
            <v>69</v>
          </cell>
          <cell r="G228">
            <v>12</v>
          </cell>
          <cell r="H228">
            <v>4</v>
          </cell>
          <cell r="I228">
            <v>15</v>
          </cell>
          <cell r="J228">
            <v>12</v>
          </cell>
          <cell r="K228">
            <v>3</v>
          </cell>
          <cell r="L228">
            <v>1</v>
          </cell>
          <cell r="M228">
            <v>254</v>
          </cell>
        </row>
        <row r="229">
          <cell r="A229">
            <v>4901005238121</v>
          </cell>
          <cell r="B229" t="str">
            <v>　　　グリコ　弁当紀行　牛すき弁当　３２０Ｇ</v>
          </cell>
          <cell r="C229">
            <v>109</v>
          </cell>
          <cell r="D229">
            <v>34</v>
          </cell>
          <cell r="E229">
            <v>18</v>
          </cell>
          <cell r="F229">
            <v>39</v>
          </cell>
          <cell r="G229">
            <v>5</v>
          </cell>
          <cell r="H229">
            <v>6</v>
          </cell>
          <cell r="I229">
            <v>8</v>
          </cell>
          <cell r="J229">
            <v>3</v>
          </cell>
          <cell r="K229">
            <v>0</v>
          </cell>
          <cell r="L229">
            <v>1</v>
          </cell>
          <cell r="M229">
            <v>223</v>
          </cell>
        </row>
        <row r="230">
          <cell r="A230">
            <v>4901005238145</v>
          </cell>
          <cell r="B230" t="str">
            <v>　　　グリコ　弁当紀行　鶏の照り焼き弁当　ご飯付　３１０Ｇ</v>
          </cell>
          <cell r="C230">
            <v>18</v>
          </cell>
          <cell r="D230">
            <v>14</v>
          </cell>
          <cell r="E230">
            <v>18</v>
          </cell>
          <cell r="F230">
            <v>9</v>
          </cell>
          <cell r="G230">
            <v>24</v>
          </cell>
          <cell r="H230">
            <v>21</v>
          </cell>
          <cell r="I230">
            <v>15</v>
          </cell>
          <cell r="J230">
            <v>23</v>
          </cell>
          <cell r="K230">
            <v>28</v>
          </cell>
          <cell r="L230">
            <v>23</v>
          </cell>
          <cell r="M230">
            <v>193</v>
          </cell>
        </row>
        <row r="231">
          <cell r="A231">
            <v>4901005238152</v>
          </cell>
          <cell r="B231" t="str">
            <v>　　　グリコ　弁当紀行　牛すき弁当　ご飯付　３１０Ｇ</v>
          </cell>
          <cell r="C231">
            <v>31</v>
          </cell>
          <cell r="D231">
            <v>66</v>
          </cell>
          <cell r="E231">
            <v>62</v>
          </cell>
          <cell r="F231">
            <v>52</v>
          </cell>
          <cell r="G231">
            <v>56</v>
          </cell>
          <cell r="H231">
            <v>51</v>
          </cell>
          <cell r="I231">
            <v>60</v>
          </cell>
          <cell r="J231">
            <v>61</v>
          </cell>
          <cell r="K231">
            <v>73</v>
          </cell>
          <cell r="L231">
            <v>80</v>
          </cell>
          <cell r="M231">
            <v>592</v>
          </cell>
        </row>
        <row r="232">
          <cell r="A232">
            <v>4901005238169</v>
          </cell>
          <cell r="B232" t="str">
            <v>　　　グリコ　弁当紀行　豚しょうが焼き風弁当　ご飯付　３０５Ｇ</v>
          </cell>
          <cell r="C232">
            <v>48</v>
          </cell>
          <cell r="D232">
            <v>54</v>
          </cell>
          <cell r="E232">
            <v>53</v>
          </cell>
          <cell r="F232">
            <v>38</v>
          </cell>
          <cell r="G232">
            <v>39</v>
          </cell>
          <cell r="H232">
            <v>69</v>
          </cell>
          <cell r="I232">
            <v>63</v>
          </cell>
          <cell r="J232">
            <v>63</v>
          </cell>
          <cell r="K232">
            <v>54</v>
          </cell>
          <cell r="L232">
            <v>38</v>
          </cell>
          <cell r="M232">
            <v>519</v>
          </cell>
        </row>
        <row r="233">
          <cell r="A233">
            <v>4901011591753</v>
          </cell>
          <cell r="B233" t="str">
            <v>　　　イチビキらくらく炊きたて赤飯おこわ具生米付３６０Ｇ</v>
          </cell>
          <cell r="C233">
            <v>644</v>
          </cell>
          <cell r="D233">
            <v>826</v>
          </cell>
          <cell r="E233">
            <v>1010</v>
          </cell>
          <cell r="F233">
            <v>540</v>
          </cell>
          <cell r="G233">
            <v>518</v>
          </cell>
          <cell r="H233">
            <v>524</v>
          </cell>
          <cell r="I233">
            <v>695</v>
          </cell>
          <cell r="J233">
            <v>422</v>
          </cell>
          <cell r="K233">
            <v>442</v>
          </cell>
          <cell r="L233">
            <v>391</v>
          </cell>
          <cell r="M233">
            <v>6012</v>
          </cell>
        </row>
        <row r="234">
          <cell r="A234">
            <v>4901033630041</v>
          </cell>
          <cell r="B234" t="str">
            <v>　　　マルサン　ヘルシーモーニング　調製豆乳　紙パック　１Ｌ</v>
          </cell>
          <cell r="C234">
            <v>4014</v>
          </cell>
          <cell r="D234">
            <v>3956</v>
          </cell>
          <cell r="E234">
            <v>4159</v>
          </cell>
          <cell r="F234">
            <v>4126</v>
          </cell>
          <cell r="G234">
            <v>4502</v>
          </cell>
          <cell r="H234">
            <v>4025</v>
          </cell>
          <cell r="I234">
            <v>4554</v>
          </cell>
          <cell r="J234">
            <v>5125</v>
          </cell>
          <cell r="K234">
            <v>5264</v>
          </cell>
          <cell r="L234">
            <v>6686</v>
          </cell>
          <cell r="M234">
            <v>46411</v>
          </cell>
        </row>
        <row r="235">
          <cell r="A235">
            <v>4901033630126</v>
          </cell>
          <cell r="B235" t="str">
            <v>　　　マルサン　調製豆乳　２００ＭＬ</v>
          </cell>
          <cell r="C235">
            <v>1927</v>
          </cell>
          <cell r="D235">
            <v>1953</v>
          </cell>
          <cell r="E235">
            <v>2075</v>
          </cell>
          <cell r="F235">
            <v>1899</v>
          </cell>
          <cell r="G235">
            <v>1874</v>
          </cell>
          <cell r="H235">
            <v>1643</v>
          </cell>
          <cell r="I235">
            <v>1894</v>
          </cell>
          <cell r="J235">
            <v>2035</v>
          </cell>
          <cell r="K235">
            <v>1845</v>
          </cell>
          <cell r="L235">
            <v>2184</v>
          </cell>
          <cell r="M235">
            <v>19329</v>
          </cell>
        </row>
        <row r="236">
          <cell r="A236">
            <v>4901085072967</v>
          </cell>
          <cell r="B236" t="str">
            <v>　　　伊藤園　おいしくダイエットサポート　緑茶　ＰＥＴ　３５０ＭＬ</v>
          </cell>
          <cell r="C236">
            <v>3279</v>
          </cell>
          <cell r="D236">
            <v>3624</v>
          </cell>
          <cell r="E236">
            <v>3698</v>
          </cell>
          <cell r="F236">
            <v>3647</v>
          </cell>
          <cell r="G236">
            <v>3390</v>
          </cell>
          <cell r="H236">
            <v>3061</v>
          </cell>
          <cell r="I236">
            <v>3032</v>
          </cell>
          <cell r="J236">
            <v>2976</v>
          </cell>
          <cell r="K236">
            <v>2843</v>
          </cell>
          <cell r="L236">
            <v>2823</v>
          </cell>
          <cell r="M236">
            <v>32373</v>
          </cell>
        </row>
        <row r="237">
          <cell r="A237">
            <v>4901085073308</v>
          </cell>
          <cell r="B237" t="str">
            <v>　　　伊藤園　天然ルチン純そば茶　ＰＥＴ　２Ｌ</v>
          </cell>
          <cell r="C237">
            <v>817</v>
          </cell>
          <cell r="D237">
            <v>812</v>
          </cell>
          <cell r="E237">
            <v>788</v>
          </cell>
          <cell r="F237">
            <v>743</v>
          </cell>
          <cell r="G237">
            <v>763</v>
          </cell>
          <cell r="H237">
            <v>642</v>
          </cell>
          <cell r="I237">
            <v>697</v>
          </cell>
          <cell r="J237">
            <v>751</v>
          </cell>
          <cell r="K237">
            <v>642</v>
          </cell>
          <cell r="L237">
            <v>716</v>
          </cell>
          <cell r="M237">
            <v>7371</v>
          </cell>
        </row>
        <row r="238">
          <cell r="A238">
            <v>4901085074053</v>
          </cell>
          <cell r="B238" t="str">
            <v>　　　伊藤園　天然系　ジャスミン茶　ＰＥＴ　５００ＭＬ</v>
          </cell>
          <cell r="C238">
            <v>1626</v>
          </cell>
          <cell r="D238">
            <v>1257</v>
          </cell>
          <cell r="E238">
            <v>708</v>
          </cell>
          <cell r="F238">
            <v>365</v>
          </cell>
          <cell r="G238">
            <v>145</v>
          </cell>
          <cell r="H238">
            <v>83</v>
          </cell>
          <cell r="I238">
            <v>35</v>
          </cell>
          <cell r="J238">
            <v>68</v>
          </cell>
          <cell r="K238">
            <v>25</v>
          </cell>
          <cell r="L238">
            <v>18</v>
          </cell>
          <cell r="M238">
            <v>4330</v>
          </cell>
        </row>
        <row r="239">
          <cell r="A239">
            <v>4901085074749</v>
          </cell>
          <cell r="B239" t="str">
            <v>　　　伊藤園　天然ルチン純そば茶　ＰＥＴ　５００ＭＬ</v>
          </cell>
          <cell r="C239">
            <v>6507</v>
          </cell>
          <cell r="D239">
            <v>6857</v>
          </cell>
          <cell r="E239">
            <v>7188</v>
          </cell>
          <cell r="F239">
            <v>7235</v>
          </cell>
          <cell r="G239">
            <v>6875</v>
          </cell>
          <cell r="H239">
            <v>6390</v>
          </cell>
          <cell r="I239">
            <v>6173</v>
          </cell>
          <cell r="J239">
            <v>6083</v>
          </cell>
          <cell r="K239">
            <v>5765</v>
          </cell>
          <cell r="L239">
            <v>6028</v>
          </cell>
          <cell r="M239">
            <v>65101</v>
          </cell>
        </row>
        <row r="240">
          <cell r="A240">
            <v>4901085075968</v>
          </cell>
          <cell r="B240" t="str">
            <v>　　　伊藤園　旬野菜　トマトミックスジュース　缶　１９０ＧＸ６</v>
          </cell>
          <cell r="C240">
            <v>0</v>
          </cell>
          <cell r="D240">
            <v>1</v>
          </cell>
          <cell r="E240">
            <v>2</v>
          </cell>
          <cell r="F240">
            <v>1</v>
          </cell>
          <cell r="G240">
            <v>0</v>
          </cell>
          <cell r="H240">
            <v>0</v>
          </cell>
          <cell r="I240">
            <v>0</v>
          </cell>
          <cell r="J240">
            <v>1</v>
          </cell>
          <cell r="K240">
            <v>0</v>
          </cell>
          <cell r="L240">
            <v>1</v>
          </cell>
          <cell r="M240">
            <v>6</v>
          </cell>
        </row>
        <row r="241">
          <cell r="A241">
            <v>4901085075975</v>
          </cell>
          <cell r="B241" t="str">
            <v>　　　伊藤園　熟トマト　１００％　缶　１９０ＧＸ６</v>
          </cell>
          <cell r="C241">
            <v>0</v>
          </cell>
          <cell r="D241">
            <v>0</v>
          </cell>
          <cell r="E241">
            <v>3</v>
          </cell>
          <cell r="F241">
            <v>0</v>
          </cell>
          <cell r="G241">
            <v>5</v>
          </cell>
          <cell r="H241">
            <v>0</v>
          </cell>
          <cell r="I241">
            <v>0</v>
          </cell>
          <cell r="J241">
            <v>5</v>
          </cell>
          <cell r="K241">
            <v>1</v>
          </cell>
          <cell r="L241">
            <v>2</v>
          </cell>
          <cell r="M241">
            <v>16</v>
          </cell>
        </row>
        <row r="242">
          <cell r="A242">
            <v>4901085076026</v>
          </cell>
          <cell r="B242" t="str">
            <v>　　　伊藤園　金の烏龍茶　黄金桂１０１　ＰＥＴ　５００ＭＬ</v>
          </cell>
          <cell r="C242">
            <v>402</v>
          </cell>
          <cell r="D242">
            <v>420</v>
          </cell>
          <cell r="E242">
            <v>408</v>
          </cell>
          <cell r="F242">
            <v>422</v>
          </cell>
          <cell r="G242">
            <v>380</v>
          </cell>
          <cell r="H242">
            <v>320</v>
          </cell>
          <cell r="I242">
            <v>302</v>
          </cell>
          <cell r="J242">
            <v>262</v>
          </cell>
          <cell r="K242">
            <v>194</v>
          </cell>
          <cell r="L242">
            <v>165</v>
          </cell>
          <cell r="M242">
            <v>3275</v>
          </cell>
        </row>
        <row r="243">
          <cell r="A243">
            <v>4901085076040</v>
          </cell>
          <cell r="B243" t="str">
            <v>　　　伊藤園　熟トマト　食塩無添加　ＰＥＴ　９００Ｇ</v>
          </cell>
          <cell r="C243">
            <v>151</v>
          </cell>
          <cell r="D243">
            <v>400</v>
          </cell>
          <cell r="E243">
            <v>208</v>
          </cell>
          <cell r="F243">
            <v>189</v>
          </cell>
          <cell r="G243">
            <v>148</v>
          </cell>
          <cell r="H243">
            <v>178</v>
          </cell>
          <cell r="I243">
            <v>488</v>
          </cell>
          <cell r="J243">
            <v>328</v>
          </cell>
          <cell r="K243">
            <v>402</v>
          </cell>
          <cell r="L243">
            <v>258</v>
          </cell>
          <cell r="M243">
            <v>2750</v>
          </cell>
        </row>
        <row r="244">
          <cell r="A244">
            <v>4901085076064</v>
          </cell>
          <cell r="B244" t="str">
            <v>　　　伊藤園　旬野菜　食塩無添加　ＰＥＴ　９００Ｇ</v>
          </cell>
          <cell r="C244">
            <v>127</v>
          </cell>
          <cell r="D244">
            <v>411</v>
          </cell>
          <cell r="E244">
            <v>163</v>
          </cell>
          <cell r="F244">
            <v>160</v>
          </cell>
          <cell r="G244">
            <v>130</v>
          </cell>
          <cell r="H244">
            <v>150</v>
          </cell>
          <cell r="I244">
            <v>592</v>
          </cell>
          <cell r="J244">
            <v>240</v>
          </cell>
          <cell r="K244">
            <v>238</v>
          </cell>
          <cell r="L244">
            <v>205</v>
          </cell>
          <cell r="M244">
            <v>2416</v>
          </cell>
        </row>
        <row r="245">
          <cell r="A245">
            <v>4901085076347</v>
          </cell>
          <cell r="B245" t="str">
            <v>　　　伊藤園　野菜でサプリメント　マルチビタミン　野菜汁６０％＋果汁４０％　ＰＥＴ　１９５Ｇ</v>
          </cell>
          <cell r="C245">
            <v>34</v>
          </cell>
          <cell r="D245">
            <v>25</v>
          </cell>
          <cell r="E245">
            <v>22</v>
          </cell>
          <cell r="F245">
            <v>23</v>
          </cell>
          <cell r="G245">
            <v>15</v>
          </cell>
          <cell r="H245">
            <v>5</v>
          </cell>
          <cell r="I245">
            <v>4</v>
          </cell>
          <cell r="J245">
            <v>1</v>
          </cell>
          <cell r="K245">
            <v>0</v>
          </cell>
          <cell r="L245">
            <v>0</v>
          </cell>
          <cell r="M245">
            <v>129</v>
          </cell>
        </row>
        <row r="246">
          <cell r="A246">
            <v>4901085080405</v>
          </cell>
          <cell r="B246" t="str">
            <v>　　　伊藤園　おーいお茶　緑茶　ＰＥＴ　５００ＭＬ</v>
          </cell>
          <cell r="C246">
            <v>31639</v>
          </cell>
          <cell r="D246">
            <v>33796</v>
          </cell>
          <cell r="E246">
            <v>37618</v>
          </cell>
          <cell r="F246">
            <v>38783</v>
          </cell>
          <cell r="G246">
            <v>34284</v>
          </cell>
          <cell r="H246">
            <v>32511</v>
          </cell>
          <cell r="I246">
            <v>30293</v>
          </cell>
          <cell r="J246">
            <v>33033</v>
          </cell>
          <cell r="K246">
            <v>39150</v>
          </cell>
          <cell r="L246">
            <v>50536</v>
          </cell>
          <cell r="M246">
            <v>361643</v>
          </cell>
        </row>
        <row r="247">
          <cell r="A247">
            <v>4901085081020</v>
          </cell>
          <cell r="B247" t="str">
            <v>　　　伊藤園　緑茶習慣　ＰＥＴ　特定保健用食品　１Ｌ</v>
          </cell>
          <cell r="C247">
            <v>268</v>
          </cell>
          <cell r="D247">
            <v>240</v>
          </cell>
          <cell r="E247">
            <v>288</v>
          </cell>
          <cell r="F247">
            <v>206</v>
          </cell>
          <cell r="G247">
            <v>213</v>
          </cell>
          <cell r="H247">
            <v>161</v>
          </cell>
          <cell r="I247">
            <v>214</v>
          </cell>
          <cell r="J247">
            <v>225</v>
          </cell>
          <cell r="K247">
            <v>196</v>
          </cell>
          <cell r="L247">
            <v>199</v>
          </cell>
          <cell r="M247">
            <v>2210</v>
          </cell>
        </row>
        <row r="248">
          <cell r="A248">
            <v>4901085081037</v>
          </cell>
          <cell r="B248" t="str">
            <v>　　　伊藤園　充実野菜　こども・げんき　紙缶　１２５ＧＸ３</v>
          </cell>
          <cell r="C248">
            <v>18</v>
          </cell>
          <cell r="D248">
            <v>20</v>
          </cell>
          <cell r="E248">
            <v>22</v>
          </cell>
          <cell r="F248">
            <v>27</v>
          </cell>
          <cell r="G248">
            <v>20</v>
          </cell>
          <cell r="H248">
            <v>18</v>
          </cell>
          <cell r="I248">
            <v>11</v>
          </cell>
          <cell r="J248">
            <v>26</v>
          </cell>
          <cell r="K248">
            <v>27</v>
          </cell>
          <cell r="L248">
            <v>14</v>
          </cell>
          <cell r="M248">
            <v>203</v>
          </cell>
        </row>
        <row r="249">
          <cell r="A249">
            <v>4901085081822</v>
          </cell>
          <cell r="B249" t="str">
            <v>　　　伊藤園　充実野菜　緑黄色野菜ミックス　１００％　ＰＥＴ　３５０Ｇ</v>
          </cell>
          <cell r="C249">
            <v>2</v>
          </cell>
          <cell r="D249">
            <v>0</v>
          </cell>
          <cell r="E249">
            <v>1</v>
          </cell>
          <cell r="F249">
            <v>0</v>
          </cell>
          <cell r="G249">
            <v>0</v>
          </cell>
          <cell r="H249">
            <v>0</v>
          </cell>
          <cell r="I249">
            <v>0</v>
          </cell>
          <cell r="J249">
            <v>0</v>
          </cell>
          <cell r="K249">
            <v>0</v>
          </cell>
          <cell r="L249">
            <v>0</v>
          </cell>
          <cell r="M249">
            <v>3</v>
          </cell>
        </row>
        <row r="250">
          <cell r="A250">
            <v>4901085083338</v>
          </cell>
          <cell r="B250" t="str">
            <v>　　　伊藤園　ナチュラルイン　充実野菜　ゼリー　パウチ　１８０Ｇ</v>
          </cell>
          <cell r="C250">
            <v>0</v>
          </cell>
          <cell r="D250">
            <v>1</v>
          </cell>
          <cell r="E250">
            <v>2</v>
          </cell>
          <cell r="F250">
            <v>2</v>
          </cell>
          <cell r="G250">
            <v>0</v>
          </cell>
          <cell r="H250">
            <v>0</v>
          </cell>
          <cell r="I250">
            <v>0</v>
          </cell>
          <cell r="J250">
            <v>0</v>
          </cell>
          <cell r="K250">
            <v>0</v>
          </cell>
          <cell r="L250">
            <v>0</v>
          </cell>
          <cell r="M250">
            <v>5</v>
          </cell>
        </row>
        <row r="251">
          <cell r="A251">
            <v>4901085083642</v>
          </cell>
          <cell r="B251" t="str">
            <v>　　　伊藤園　充実野菜　緑黄色野菜ミックス　ＰＥＴ　９３０Ｇ</v>
          </cell>
          <cell r="C251">
            <v>2936</v>
          </cell>
          <cell r="D251">
            <v>1239</v>
          </cell>
          <cell r="E251">
            <v>962</v>
          </cell>
          <cell r="F251">
            <v>840</v>
          </cell>
          <cell r="G251">
            <v>1669</v>
          </cell>
          <cell r="H251">
            <v>2197</v>
          </cell>
          <cell r="I251">
            <v>895</v>
          </cell>
          <cell r="J251">
            <v>996</v>
          </cell>
          <cell r="K251">
            <v>660</v>
          </cell>
          <cell r="L251">
            <v>2247</v>
          </cell>
          <cell r="M251">
            <v>14641</v>
          </cell>
        </row>
        <row r="252">
          <cell r="A252">
            <v>4901085083659</v>
          </cell>
          <cell r="B252" t="str">
            <v>　　　伊藤園　ウーロン茶　鉄観音入り　ＰＥＴ　２Ｌ</v>
          </cell>
          <cell r="C252">
            <v>312</v>
          </cell>
          <cell r="D252">
            <v>780</v>
          </cell>
          <cell r="E252">
            <v>355</v>
          </cell>
          <cell r="F252">
            <v>316</v>
          </cell>
          <cell r="G252">
            <v>225</v>
          </cell>
          <cell r="H252">
            <v>371</v>
          </cell>
          <cell r="I252">
            <v>258</v>
          </cell>
          <cell r="J252">
            <v>438</v>
          </cell>
          <cell r="K252">
            <v>615</v>
          </cell>
          <cell r="L252">
            <v>717</v>
          </cell>
          <cell r="M252">
            <v>4387</v>
          </cell>
        </row>
        <row r="253">
          <cell r="A253">
            <v>4901085083697</v>
          </cell>
          <cell r="B253" t="str">
            <v>　　　伊藤園　充実野菜　緑黄色野菜ミックス　野菜汁５０％・果汁５０％　缶　１９０Ｇ</v>
          </cell>
          <cell r="C253">
            <v>378</v>
          </cell>
          <cell r="D253">
            <v>403</v>
          </cell>
          <cell r="E253">
            <v>564</v>
          </cell>
          <cell r="F253">
            <v>536</v>
          </cell>
          <cell r="G253">
            <v>483</v>
          </cell>
          <cell r="H253">
            <v>630</v>
          </cell>
          <cell r="I253">
            <v>451</v>
          </cell>
          <cell r="J253">
            <v>478</v>
          </cell>
          <cell r="K253">
            <v>440</v>
          </cell>
          <cell r="L253">
            <v>460</v>
          </cell>
          <cell r="M253">
            <v>4823</v>
          </cell>
        </row>
        <row r="254">
          <cell r="A254">
            <v>4901085083703</v>
          </cell>
          <cell r="B254" t="str">
            <v>　　　伊藤園　充実野菜　緑黄色野菜ミックス　野菜汁５０％・果汁５０％　缶　１９０ＧＸ６</v>
          </cell>
          <cell r="C254">
            <v>37</v>
          </cell>
          <cell r="D254">
            <v>48</v>
          </cell>
          <cell r="E254">
            <v>58</v>
          </cell>
          <cell r="F254">
            <v>42</v>
          </cell>
          <cell r="G254">
            <v>45</v>
          </cell>
          <cell r="H254">
            <v>59</v>
          </cell>
          <cell r="I254">
            <v>45</v>
          </cell>
          <cell r="J254">
            <v>46</v>
          </cell>
          <cell r="K254">
            <v>45</v>
          </cell>
          <cell r="L254">
            <v>36</v>
          </cell>
          <cell r="M254">
            <v>461</v>
          </cell>
        </row>
        <row r="255">
          <cell r="A255">
            <v>4901085083772</v>
          </cell>
          <cell r="B255" t="str">
            <v>　　　伊藤園　充実野菜　緑黄色野菜ミックス　野菜汁５０％・果汁５０％　紙パック　２００ＭＬ</v>
          </cell>
          <cell r="C255">
            <v>254</v>
          </cell>
          <cell r="D255">
            <v>233</v>
          </cell>
          <cell r="E255">
            <v>249</v>
          </cell>
          <cell r="F255">
            <v>333</v>
          </cell>
          <cell r="G255">
            <v>305</v>
          </cell>
          <cell r="H255">
            <v>242</v>
          </cell>
          <cell r="I255">
            <v>251</v>
          </cell>
          <cell r="J255">
            <v>238</v>
          </cell>
          <cell r="K255">
            <v>207</v>
          </cell>
          <cell r="L255">
            <v>307</v>
          </cell>
          <cell r="M255">
            <v>2619</v>
          </cell>
        </row>
        <row r="256">
          <cell r="A256">
            <v>4901085084304</v>
          </cell>
          <cell r="B256" t="str">
            <v>　　　伊藤園　充実野菜　緑黄色野菜ミックス　野菜汁５０％・果汁５０％　紙パック　１Ｌ</v>
          </cell>
          <cell r="C256">
            <v>1</v>
          </cell>
          <cell r="D256">
            <v>0</v>
          </cell>
          <cell r="E256">
            <v>3</v>
          </cell>
          <cell r="F256">
            <v>3</v>
          </cell>
          <cell r="G256">
            <v>12</v>
          </cell>
          <cell r="H256">
            <v>9</v>
          </cell>
          <cell r="I256">
            <v>33</v>
          </cell>
          <cell r="J256">
            <v>28</v>
          </cell>
          <cell r="K256">
            <v>24</v>
          </cell>
          <cell r="L256">
            <v>16</v>
          </cell>
          <cell r="M256">
            <v>129</v>
          </cell>
        </row>
        <row r="257">
          <cell r="A257">
            <v>4901085086896</v>
          </cell>
          <cell r="B257" t="str">
            <v>　　　伊藤園　充実野菜　秋野菜　食物せんい系野菜ミックス　野菜汁８０％＋果汁２０％　ＰＥＴ　９３０Ｇ</v>
          </cell>
          <cell r="C257">
            <v>2</v>
          </cell>
          <cell r="D257">
            <v>2</v>
          </cell>
          <cell r="E257">
            <v>0</v>
          </cell>
          <cell r="F257">
            <v>11</v>
          </cell>
          <cell r="G257">
            <v>0</v>
          </cell>
          <cell r="H257">
            <v>0</v>
          </cell>
          <cell r="I257">
            <v>0</v>
          </cell>
          <cell r="J257">
            <v>0</v>
          </cell>
          <cell r="K257">
            <v>0</v>
          </cell>
          <cell r="L257">
            <v>0</v>
          </cell>
          <cell r="M257">
            <v>15</v>
          </cell>
        </row>
        <row r="258">
          <cell r="A258">
            <v>4901085086919</v>
          </cell>
          <cell r="B258" t="str">
            <v>　　　伊藤園　充実野菜　春野菜　ビタミン野菜ミックス　ＰＥＴ　栄養機能食品　９３０Ｇ</v>
          </cell>
          <cell r="C258">
            <v>1950</v>
          </cell>
          <cell r="D258">
            <v>2132</v>
          </cell>
          <cell r="E258">
            <v>2052</v>
          </cell>
          <cell r="F258">
            <v>1073</v>
          </cell>
          <cell r="G258">
            <v>1032</v>
          </cell>
          <cell r="H258">
            <v>1661</v>
          </cell>
          <cell r="I258">
            <v>970</v>
          </cell>
          <cell r="J258">
            <v>648</v>
          </cell>
          <cell r="K258">
            <v>471</v>
          </cell>
          <cell r="L258">
            <v>297</v>
          </cell>
          <cell r="M258">
            <v>12286</v>
          </cell>
        </row>
        <row r="259">
          <cell r="A259">
            <v>4901085088098</v>
          </cell>
          <cell r="B259" t="str">
            <v>　　　伊藤園　緑茶習慣　ＰＥＴ　特定保健用食品　１９０Ｇ</v>
          </cell>
          <cell r="C259">
            <v>62</v>
          </cell>
          <cell r="D259">
            <v>54</v>
          </cell>
          <cell r="E259">
            <v>67</v>
          </cell>
          <cell r="F259">
            <v>68</v>
          </cell>
          <cell r="G259">
            <v>74</v>
          </cell>
          <cell r="H259">
            <v>56</v>
          </cell>
          <cell r="I259">
            <v>89</v>
          </cell>
          <cell r="J259">
            <v>59</v>
          </cell>
          <cell r="K259">
            <v>64</v>
          </cell>
          <cell r="L259">
            <v>72</v>
          </cell>
          <cell r="M259">
            <v>665</v>
          </cell>
        </row>
        <row r="260">
          <cell r="A260">
            <v>4901085089347</v>
          </cell>
          <cell r="B260" t="str">
            <v>　　　伊藤園　おーいお茶　緑茶　ＰＥＴ　２Ｌ</v>
          </cell>
          <cell r="C260">
            <v>14998</v>
          </cell>
          <cell r="D260">
            <v>13299</v>
          </cell>
          <cell r="E260">
            <v>19444</v>
          </cell>
          <cell r="F260">
            <v>17663</v>
          </cell>
          <cell r="G260">
            <v>16135</v>
          </cell>
          <cell r="H260">
            <v>13935</v>
          </cell>
          <cell r="I260">
            <v>16083</v>
          </cell>
          <cell r="J260">
            <v>25781</v>
          </cell>
          <cell r="K260">
            <v>15549</v>
          </cell>
          <cell r="L260">
            <v>19872</v>
          </cell>
          <cell r="M260">
            <v>172759</v>
          </cell>
        </row>
        <row r="261">
          <cell r="A261">
            <v>4901085089378</v>
          </cell>
          <cell r="B261" t="str">
            <v>　　　伊藤園　おーいお茶　緑茶　缶　３４０Ｇ</v>
          </cell>
          <cell r="C261">
            <v>724</v>
          </cell>
          <cell r="D261">
            <v>1380</v>
          </cell>
          <cell r="E261">
            <v>1325</v>
          </cell>
          <cell r="F261">
            <v>982</v>
          </cell>
          <cell r="G261">
            <v>1038</v>
          </cell>
          <cell r="H261">
            <v>949</v>
          </cell>
          <cell r="I261">
            <v>1179</v>
          </cell>
          <cell r="J261">
            <v>871</v>
          </cell>
          <cell r="K261">
            <v>851</v>
          </cell>
          <cell r="L261">
            <v>6531</v>
          </cell>
          <cell r="M261">
            <v>15830</v>
          </cell>
        </row>
        <row r="262">
          <cell r="A262">
            <v>4901085090367</v>
          </cell>
          <cell r="B262" t="str">
            <v>　　　伊藤園　充実野菜　緑黄色野菜ミックス　紙パック　１Ｌ</v>
          </cell>
          <cell r="C262">
            <v>4</v>
          </cell>
          <cell r="D262">
            <v>0</v>
          </cell>
          <cell r="E262">
            <v>6</v>
          </cell>
          <cell r="F262">
            <v>1</v>
          </cell>
          <cell r="G262">
            <v>5</v>
          </cell>
          <cell r="H262">
            <v>1</v>
          </cell>
          <cell r="I262">
            <v>5</v>
          </cell>
          <cell r="J262">
            <v>0</v>
          </cell>
          <cell r="K262">
            <v>0</v>
          </cell>
          <cell r="L262">
            <v>0</v>
          </cell>
          <cell r="M262">
            <v>22</v>
          </cell>
        </row>
        <row r="263">
          <cell r="A263">
            <v>4901085091159</v>
          </cell>
          <cell r="B263" t="str">
            <v>　　　伊藤園　天然ミネラルむぎ茶　ＰＥＴ　２Ｌ</v>
          </cell>
          <cell r="C263">
            <v>109</v>
          </cell>
          <cell r="D263">
            <v>96</v>
          </cell>
          <cell r="E263">
            <v>78</v>
          </cell>
          <cell r="F263">
            <v>48</v>
          </cell>
          <cell r="G263">
            <v>25</v>
          </cell>
          <cell r="H263">
            <v>29</v>
          </cell>
          <cell r="I263">
            <v>24</v>
          </cell>
          <cell r="J263">
            <v>13</v>
          </cell>
          <cell r="K263">
            <v>21</v>
          </cell>
          <cell r="L263">
            <v>8</v>
          </cell>
          <cell r="M263">
            <v>451</v>
          </cell>
        </row>
        <row r="264">
          <cell r="A264">
            <v>4901085091166</v>
          </cell>
          <cell r="B264" t="str">
            <v>　　　伊藤園　天然ミネラルむぎ茶　ＰＥＴ　５００ＭＬ</v>
          </cell>
          <cell r="C264">
            <v>271</v>
          </cell>
          <cell r="D264">
            <v>163</v>
          </cell>
          <cell r="E264">
            <v>115</v>
          </cell>
          <cell r="F264">
            <v>76</v>
          </cell>
          <cell r="G264">
            <v>55</v>
          </cell>
          <cell r="H264">
            <v>11</v>
          </cell>
          <cell r="I264">
            <v>41</v>
          </cell>
          <cell r="J264">
            <v>21</v>
          </cell>
          <cell r="K264">
            <v>5</v>
          </cell>
          <cell r="L264">
            <v>2</v>
          </cell>
          <cell r="M264">
            <v>760</v>
          </cell>
        </row>
        <row r="265">
          <cell r="A265">
            <v>4901085091296</v>
          </cell>
          <cell r="B265" t="str">
            <v>　　　伊藤園　おーいお茶　緑茶　紙パック　２５０ＭＬ</v>
          </cell>
          <cell r="C265">
            <v>5463</v>
          </cell>
          <cell r="D265">
            <v>5516</v>
          </cell>
          <cell r="E265">
            <v>5659</v>
          </cell>
          <cell r="F265">
            <v>5351</v>
          </cell>
          <cell r="G265">
            <v>4734</v>
          </cell>
          <cell r="H265">
            <v>5155</v>
          </cell>
          <cell r="I265">
            <v>5393</v>
          </cell>
          <cell r="J265">
            <v>5051</v>
          </cell>
          <cell r="K265">
            <v>5029</v>
          </cell>
          <cell r="L265">
            <v>5779</v>
          </cell>
          <cell r="M265">
            <v>53130</v>
          </cell>
        </row>
        <row r="266">
          <cell r="A266">
            <v>4901085092118</v>
          </cell>
          <cell r="B266" t="str">
            <v>　　　伊藤園　充実野菜　モロヘイヤ＆緑の野菜　１００％　ＰＥＴ　９３０Ｇ</v>
          </cell>
          <cell r="C266">
            <v>1681</v>
          </cell>
          <cell r="D266">
            <v>719</v>
          </cell>
          <cell r="E266">
            <v>531</v>
          </cell>
          <cell r="F266">
            <v>490</v>
          </cell>
          <cell r="G266">
            <v>972</v>
          </cell>
          <cell r="H266">
            <v>1174</v>
          </cell>
          <cell r="I266">
            <v>449</v>
          </cell>
          <cell r="J266">
            <v>605</v>
          </cell>
          <cell r="K266">
            <v>396</v>
          </cell>
          <cell r="L266">
            <v>1344</v>
          </cell>
          <cell r="M266">
            <v>8361</v>
          </cell>
        </row>
        <row r="267">
          <cell r="A267">
            <v>4901085092187</v>
          </cell>
          <cell r="B267" t="str">
            <v>　　　伊藤園　充実野菜　ベジタブル＆ファイバー　野菜汁５０％・果汁５０％　ＰＥＴ　特定保健用食品　１Ｌ</v>
          </cell>
          <cell r="C267">
            <v>131</v>
          </cell>
          <cell r="D267">
            <v>135</v>
          </cell>
          <cell r="E267">
            <v>191</v>
          </cell>
          <cell r="F267">
            <v>94</v>
          </cell>
          <cell r="G267">
            <v>115</v>
          </cell>
          <cell r="H267">
            <v>101</v>
          </cell>
          <cell r="I267">
            <v>101</v>
          </cell>
          <cell r="J267">
            <v>110</v>
          </cell>
          <cell r="K267">
            <v>86</v>
          </cell>
          <cell r="L267">
            <v>77</v>
          </cell>
          <cell r="M267">
            <v>1141</v>
          </cell>
        </row>
        <row r="268">
          <cell r="A268">
            <v>4901085092194</v>
          </cell>
          <cell r="B268" t="str">
            <v>　　　伊藤園　赤の野菜　トマト＆果実ミックス　野菜汁８０％・果汁２０％　ＰＥＴ　９３０Ｇ</v>
          </cell>
          <cell r="C268">
            <v>86</v>
          </cell>
          <cell r="D268">
            <v>275</v>
          </cell>
          <cell r="E268">
            <v>213</v>
          </cell>
          <cell r="F268">
            <v>176</v>
          </cell>
          <cell r="G268">
            <v>111</v>
          </cell>
          <cell r="H268">
            <v>117</v>
          </cell>
          <cell r="I268">
            <v>238</v>
          </cell>
          <cell r="J268">
            <v>196</v>
          </cell>
          <cell r="K268">
            <v>93</v>
          </cell>
          <cell r="L268">
            <v>127</v>
          </cell>
          <cell r="M268">
            <v>1632</v>
          </cell>
        </row>
        <row r="269">
          <cell r="A269">
            <v>4901085092255</v>
          </cell>
          <cell r="B269" t="str">
            <v>　　　伊藤園　充実野菜　ベジタブル＆ファイバー　野菜汁５０％・果汁５０％　紙パック　特定保健用食品　２００ＭＬ</v>
          </cell>
          <cell r="C269">
            <v>720</v>
          </cell>
          <cell r="D269">
            <v>655</v>
          </cell>
          <cell r="E269">
            <v>683</v>
          </cell>
          <cell r="F269">
            <v>719</v>
          </cell>
          <cell r="G269">
            <v>744</v>
          </cell>
          <cell r="H269">
            <v>639</v>
          </cell>
          <cell r="I269">
            <v>682</v>
          </cell>
          <cell r="J269">
            <v>711</v>
          </cell>
          <cell r="K269">
            <v>664</v>
          </cell>
          <cell r="L269">
            <v>719</v>
          </cell>
          <cell r="M269">
            <v>6936</v>
          </cell>
        </row>
        <row r="270">
          <cell r="A270">
            <v>4901085092293</v>
          </cell>
          <cell r="B270" t="str">
            <v>　　　伊藤園　緑の野菜　モロヘイヤ＆果実ミックス　缶　１９０Ｇ</v>
          </cell>
          <cell r="C270">
            <v>301</v>
          </cell>
          <cell r="D270">
            <v>391</v>
          </cell>
          <cell r="E270">
            <v>443</v>
          </cell>
          <cell r="F270">
            <v>521</v>
          </cell>
          <cell r="G270">
            <v>482</v>
          </cell>
          <cell r="H270">
            <v>403</v>
          </cell>
          <cell r="I270">
            <v>352</v>
          </cell>
          <cell r="J270">
            <v>421</v>
          </cell>
          <cell r="K270">
            <v>343</v>
          </cell>
          <cell r="L270">
            <v>433</v>
          </cell>
          <cell r="M270">
            <v>4090</v>
          </cell>
        </row>
        <row r="271">
          <cell r="A271">
            <v>4901085092309</v>
          </cell>
          <cell r="B271" t="str">
            <v>　　　伊藤園　緑の野菜　モロヘイヤ＆果実ミックス　缶　１９０ＧＸ６</v>
          </cell>
          <cell r="C271">
            <v>33</v>
          </cell>
          <cell r="D271">
            <v>40</v>
          </cell>
          <cell r="E271">
            <v>23</v>
          </cell>
          <cell r="F271">
            <v>20</v>
          </cell>
          <cell r="G271">
            <v>25</v>
          </cell>
          <cell r="H271">
            <v>23</v>
          </cell>
          <cell r="I271">
            <v>23</v>
          </cell>
          <cell r="J271">
            <v>19</v>
          </cell>
          <cell r="K271">
            <v>21</v>
          </cell>
          <cell r="L271">
            <v>29</v>
          </cell>
          <cell r="M271">
            <v>256</v>
          </cell>
        </row>
        <row r="272">
          <cell r="A272">
            <v>4901085092316</v>
          </cell>
          <cell r="B272" t="str">
            <v>　　　伊藤園　緑の野菜　モロヘイヤ＆果実ミックス　野菜汁２０％・果汁８０％　ＰＥＴ　２８０Ｇ</v>
          </cell>
          <cell r="C272">
            <v>342</v>
          </cell>
          <cell r="D272">
            <v>330</v>
          </cell>
          <cell r="E272">
            <v>391</v>
          </cell>
          <cell r="F272">
            <v>369</v>
          </cell>
          <cell r="G272">
            <v>394</v>
          </cell>
          <cell r="H272">
            <v>359</v>
          </cell>
          <cell r="I272">
            <v>327</v>
          </cell>
          <cell r="J272">
            <v>342</v>
          </cell>
          <cell r="K272">
            <v>328</v>
          </cell>
          <cell r="L272">
            <v>310</v>
          </cell>
          <cell r="M272">
            <v>3492</v>
          </cell>
        </row>
        <row r="273">
          <cell r="A273">
            <v>4901085092323</v>
          </cell>
          <cell r="B273" t="str">
            <v>　　　伊藤園　緑の野菜　モロヘイヤ＆果実ミックス　野菜汁２０％・果汁８０％　ＰＥＴ　９３０Ｇ</v>
          </cell>
          <cell r="C273">
            <v>4427</v>
          </cell>
          <cell r="D273">
            <v>4478</v>
          </cell>
          <cell r="E273">
            <v>4844</v>
          </cell>
          <cell r="F273">
            <v>4055</v>
          </cell>
          <cell r="G273">
            <v>4762</v>
          </cell>
          <cell r="H273">
            <v>5151</v>
          </cell>
          <cell r="I273">
            <v>5356</v>
          </cell>
          <cell r="J273">
            <v>5687</v>
          </cell>
          <cell r="K273">
            <v>4414</v>
          </cell>
          <cell r="L273">
            <v>4710</v>
          </cell>
          <cell r="M273">
            <v>47884</v>
          </cell>
        </row>
        <row r="274">
          <cell r="A274">
            <v>4901085092330</v>
          </cell>
          <cell r="B274" t="str">
            <v>　　　伊藤園　緑の野菜　モロヘイヤ＆果実ミックス　紙パック　２００ＭＬ</v>
          </cell>
          <cell r="C274">
            <v>90</v>
          </cell>
          <cell r="D274">
            <v>96</v>
          </cell>
          <cell r="E274">
            <v>96</v>
          </cell>
          <cell r="F274">
            <v>58</v>
          </cell>
          <cell r="G274">
            <v>57</v>
          </cell>
          <cell r="H274">
            <v>74</v>
          </cell>
          <cell r="I274">
            <v>69</v>
          </cell>
          <cell r="J274">
            <v>65</v>
          </cell>
          <cell r="K274">
            <v>58</v>
          </cell>
          <cell r="L274">
            <v>85</v>
          </cell>
          <cell r="M274">
            <v>748</v>
          </cell>
        </row>
        <row r="275">
          <cell r="A275">
            <v>4901085092392</v>
          </cell>
          <cell r="B275" t="str">
            <v>　　　伊藤園　充実野菜　緑黄色野菜ミックス　ＰＥＴ　２８０Ｇ</v>
          </cell>
          <cell r="C275">
            <v>624</v>
          </cell>
          <cell r="D275">
            <v>697</v>
          </cell>
          <cell r="E275">
            <v>809</v>
          </cell>
          <cell r="F275">
            <v>771</v>
          </cell>
          <cell r="G275">
            <v>752</v>
          </cell>
          <cell r="H275">
            <v>822</v>
          </cell>
          <cell r="I275">
            <v>801</v>
          </cell>
          <cell r="J275">
            <v>737</v>
          </cell>
          <cell r="K275">
            <v>743</v>
          </cell>
          <cell r="L275">
            <v>804</v>
          </cell>
          <cell r="M275">
            <v>7560</v>
          </cell>
        </row>
        <row r="276">
          <cell r="A276">
            <v>4901085092422</v>
          </cell>
          <cell r="B276" t="str">
            <v>　　　伊藤園　充実野菜　緑黄色野菜ミックス　ＰＥＴ　９３０Ｇ</v>
          </cell>
          <cell r="C276">
            <v>13243</v>
          </cell>
          <cell r="D276">
            <v>10918</v>
          </cell>
          <cell r="E276">
            <v>12170</v>
          </cell>
          <cell r="F276">
            <v>11086</v>
          </cell>
          <cell r="G276">
            <v>10780</v>
          </cell>
          <cell r="H276">
            <v>11917</v>
          </cell>
          <cell r="I276">
            <v>14144</v>
          </cell>
          <cell r="J276">
            <v>14709</v>
          </cell>
          <cell r="K276">
            <v>13052</v>
          </cell>
          <cell r="L276">
            <v>15473</v>
          </cell>
          <cell r="M276">
            <v>127492</v>
          </cell>
        </row>
        <row r="277">
          <cell r="A277">
            <v>4901085092811</v>
          </cell>
          <cell r="B277" t="str">
            <v>　　　伊藤園　バランス野菜　１００％　野菜汁１００％　紙パック　２００ＭＬ</v>
          </cell>
          <cell r="C277">
            <v>52</v>
          </cell>
          <cell r="D277">
            <v>26</v>
          </cell>
          <cell r="E277">
            <v>15</v>
          </cell>
          <cell r="F277">
            <v>6</v>
          </cell>
          <cell r="G277">
            <v>13</v>
          </cell>
          <cell r="H277">
            <v>1</v>
          </cell>
          <cell r="I277">
            <v>48</v>
          </cell>
          <cell r="J277">
            <v>3</v>
          </cell>
          <cell r="K277">
            <v>329</v>
          </cell>
          <cell r="L277">
            <v>88</v>
          </cell>
          <cell r="M277">
            <v>581</v>
          </cell>
        </row>
        <row r="278">
          <cell r="A278">
            <v>4901085093368</v>
          </cell>
          <cell r="B278" t="str">
            <v>　　　伊藤園　ウコンで元気　野菜汁５０％＋果汁５０％　紙パック　１２５ＭＬ</v>
          </cell>
          <cell r="C278">
            <v>75</v>
          </cell>
          <cell r="D278">
            <v>43</v>
          </cell>
          <cell r="E278">
            <v>61</v>
          </cell>
          <cell r="F278">
            <v>62</v>
          </cell>
          <cell r="G278">
            <v>50</v>
          </cell>
          <cell r="H278">
            <v>55</v>
          </cell>
          <cell r="I278">
            <v>50</v>
          </cell>
          <cell r="J278">
            <v>44</v>
          </cell>
          <cell r="K278">
            <v>63</v>
          </cell>
          <cell r="L278">
            <v>48</v>
          </cell>
          <cell r="M278">
            <v>551</v>
          </cell>
        </row>
        <row r="279">
          <cell r="A279">
            <v>4901085094105</v>
          </cell>
          <cell r="B279" t="str">
            <v>　　　伊藤園　天然ミネラルむぎ茶　ＰＥＴ　２Ｌ</v>
          </cell>
          <cell r="C279">
            <v>453</v>
          </cell>
          <cell r="D279">
            <v>1300</v>
          </cell>
          <cell r="E279">
            <v>1794</v>
          </cell>
          <cell r="F279">
            <v>2937</v>
          </cell>
          <cell r="G279">
            <v>1637</v>
          </cell>
          <cell r="H279">
            <v>1479</v>
          </cell>
          <cell r="I279">
            <v>1465</v>
          </cell>
          <cell r="J279">
            <v>1477</v>
          </cell>
          <cell r="K279">
            <v>1474</v>
          </cell>
          <cell r="L279">
            <v>1920</v>
          </cell>
          <cell r="M279">
            <v>15936</v>
          </cell>
        </row>
        <row r="280">
          <cell r="A280">
            <v>4901085095904</v>
          </cell>
          <cell r="B280" t="str">
            <v>　　　伊藤園　トマトジュース　Ｉ１００　缶　１９０Ｇ</v>
          </cell>
          <cell r="C280">
            <v>18</v>
          </cell>
          <cell r="D280">
            <v>42</v>
          </cell>
          <cell r="E280">
            <v>1811</v>
          </cell>
          <cell r="F280">
            <v>15</v>
          </cell>
          <cell r="G280">
            <v>187</v>
          </cell>
          <cell r="H280">
            <v>246</v>
          </cell>
          <cell r="I280">
            <v>30</v>
          </cell>
          <cell r="J280">
            <v>40</v>
          </cell>
          <cell r="K280">
            <v>1964</v>
          </cell>
          <cell r="L280">
            <v>53</v>
          </cell>
          <cell r="M280">
            <v>4406</v>
          </cell>
        </row>
        <row r="281">
          <cell r="A281">
            <v>4901085095911</v>
          </cell>
          <cell r="B281" t="str">
            <v>　　　伊藤園　トマトジュース　食塩無添加　Ｉ１００　缶　１９０Ｇ</v>
          </cell>
          <cell r="C281">
            <v>60</v>
          </cell>
          <cell r="D281">
            <v>32</v>
          </cell>
          <cell r="E281">
            <v>4187</v>
          </cell>
          <cell r="F281">
            <v>38</v>
          </cell>
          <cell r="G281">
            <v>194</v>
          </cell>
          <cell r="H281">
            <v>1617</v>
          </cell>
          <cell r="I281">
            <v>52</v>
          </cell>
          <cell r="J281">
            <v>95</v>
          </cell>
          <cell r="K281">
            <v>5465</v>
          </cell>
          <cell r="L281">
            <v>61</v>
          </cell>
          <cell r="M281">
            <v>11801</v>
          </cell>
        </row>
        <row r="282">
          <cell r="A282">
            <v>4901085095928</v>
          </cell>
          <cell r="B282" t="str">
            <v>　　　伊藤園　野菜ジュース　Ｉ１００　缶　１９０Ｇ</v>
          </cell>
          <cell r="C282">
            <v>36</v>
          </cell>
          <cell r="D282">
            <v>54</v>
          </cell>
          <cell r="E282">
            <v>3857</v>
          </cell>
          <cell r="F282">
            <v>60</v>
          </cell>
          <cell r="G282">
            <v>386</v>
          </cell>
          <cell r="H282">
            <v>818</v>
          </cell>
          <cell r="I282">
            <v>78</v>
          </cell>
          <cell r="J282">
            <v>81</v>
          </cell>
          <cell r="K282">
            <v>3523</v>
          </cell>
          <cell r="L282">
            <v>66</v>
          </cell>
          <cell r="M282">
            <v>8959</v>
          </cell>
        </row>
        <row r="283">
          <cell r="A283">
            <v>4901085095935</v>
          </cell>
          <cell r="B283" t="str">
            <v>　　　伊藤園　野菜ジュース　食塩無添加　Ｉ１００　缶　１９０Ｇ</v>
          </cell>
          <cell r="C283">
            <v>70</v>
          </cell>
          <cell r="D283">
            <v>124</v>
          </cell>
          <cell r="E283">
            <v>6988</v>
          </cell>
          <cell r="F283">
            <v>952</v>
          </cell>
          <cell r="G283">
            <v>204</v>
          </cell>
          <cell r="H283">
            <v>4414</v>
          </cell>
          <cell r="I283">
            <v>87</v>
          </cell>
          <cell r="J283">
            <v>133</v>
          </cell>
          <cell r="K283">
            <v>11918</v>
          </cell>
          <cell r="L283">
            <v>113</v>
          </cell>
          <cell r="M283">
            <v>25003</v>
          </cell>
        </row>
        <row r="284">
          <cell r="A284">
            <v>4901085098257</v>
          </cell>
          <cell r="B284" t="str">
            <v>　　　伊藤園　おーいお茶　蔵出し秋茶　季節限定　ＰＥＴ　５００ＭＬ</v>
          </cell>
          <cell r="C284">
            <v>720</v>
          </cell>
          <cell r="D284">
            <v>0</v>
          </cell>
          <cell r="E284">
            <v>0</v>
          </cell>
          <cell r="F284">
            <v>0</v>
          </cell>
          <cell r="G284">
            <v>0</v>
          </cell>
          <cell r="H284">
            <v>0</v>
          </cell>
          <cell r="I284">
            <v>0</v>
          </cell>
          <cell r="J284">
            <v>23</v>
          </cell>
          <cell r="K284">
            <v>0</v>
          </cell>
          <cell r="L284">
            <v>0</v>
          </cell>
          <cell r="M284">
            <v>743</v>
          </cell>
        </row>
        <row r="285">
          <cell r="A285">
            <v>4901085098455</v>
          </cell>
          <cell r="B285" t="str">
            <v>　　　伊藤園　おーいお茶　緑茶　ＰＥＴ　３５０ＭＬ</v>
          </cell>
          <cell r="C285">
            <v>13950</v>
          </cell>
          <cell r="D285">
            <v>12966</v>
          </cell>
          <cell r="E285">
            <v>10065</v>
          </cell>
          <cell r="F285">
            <v>9661</v>
          </cell>
          <cell r="G285">
            <v>9148</v>
          </cell>
          <cell r="H285">
            <v>8210</v>
          </cell>
          <cell r="I285">
            <v>6761</v>
          </cell>
          <cell r="J285">
            <v>6227</v>
          </cell>
          <cell r="K285">
            <v>6053</v>
          </cell>
          <cell r="L285">
            <v>6946</v>
          </cell>
          <cell r="M285">
            <v>89987</v>
          </cell>
        </row>
        <row r="286">
          <cell r="A286">
            <v>4901150108003</v>
          </cell>
          <cell r="B286" t="str">
            <v>　　　大塚　あ！あれたべよ　カレー＆ライス　３３０Ｇ</v>
          </cell>
          <cell r="C286">
            <v>262</v>
          </cell>
          <cell r="D286">
            <v>259</v>
          </cell>
          <cell r="E286">
            <v>311</v>
          </cell>
          <cell r="F286">
            <v>306</v>
          </cell>
          <cell r="G286">
            <v>287</v>
          </cell>
          <cell r="H286">
            <v>264</v>
          </cell>
          <cell r="I286">
            <v>295</v>
          </cell>
          <cell r="J286">
            <v>308</v>
          </cell>
          <cell r="K286">
            <v>342</v>
          </cell>
          <cell r="L286">
            <v>334</v>
          </cell>
          <cell r="M286">
            <v>2968</v>
          </cell>
        </row>
        <row r="287">
          <cell r="A287">
            <v>4901150108102</v>
          </cell>
          <cell r="B287" t="str">
            <v>　　　大塚　あ！あれたべよ　ビストロカレー＆ライス　３２５Ｇ</v>
          </cell>
          <cell r="C287">
            <v>433</v>
          </cell>
          <cell r="D287">
            <v>325</v>
          </cell>
          <cell r="E287">
            <v>339</v>
          </cell>
          <cell r="F287">
            <v>352</v>
          </cell>
          <cell r="G287">
            <v>442</v>
          </cell>
          <cell r="H287">
            <v>344</v>
          </cell>
          <cell r="I287">
            <v>376</v>
          </cell>
          <cell r="J287">
            <v>442</v>
          </cell>
          <cell r="K287">
            <v>427</v>
          </cell>
          <cell r="L287">
            <v>333</v>
          </cell>
          <cell r="M287">
            <v>3813</v>
          </cell>
        </row>
        <row r="288">
          <cell r="A288">
            <v>4901150108201</v>
          </cell>
          <cell r="B288" t="str">
            <v>　　　大塚　あ！あれたべよ　ハヤシ＆ライス　３３０Ｇ</v>
          </cell>
          <cell r="C288">
            <v>236</v>
          </cell>
          <cell r="D288">
            <v>192</v>
          </cell>
          <cell r="E288">
            <v>204</v>
          </cell>
          <cell r="F288">
            <v>205</v>
          </cell>
          <cell r="G288">
            <v>201</v>
          </cell>
          <cell r="H288">
            <v>191</v>
          </cell>
          <cell r="I288">
            <v>178</v>
          </cell>
          <cell r="J288">
            <v>241</v>
          </cell>
          <cell r="K288">
            <v>260</v>
          </cell>
          <cell r="L288">
            <v>208</v>
          </cell>
          <cell r="M288">
            <v>2116</v>
          </cell>
        </row>
        <row r="289">
          <cell r="A289">
            <v>4901150108409</v>
          </cell>
          <cell r="B289" t="str">
            <v>　　　大塚　あ！あれたべよ　あなたがシェフのオムハヤシ　２７５Ｇ</v>
          </cell>
          <cell r="C289">
            <v>21</v>
          </cell>
          <cell r="D289">
            <v>4</v>
          </cell>
          <cell r="E289">
            <v>3</v>
          </cell>
          <cell r="F289">
            <v>5</v>
          </cell>
          <cell r="G289">
            <v>4</v>
          </cell>
          <cell r="H289">
            <v>9</v>
          </cell>
          <cell r="I289">
            <v>1</v>
          </cell>
          <cell r="J289">
            <v>0</v>
          </cell>
          <cell r="K289">
            <v>0</v>
          </cell>
          <cell r="L289">
            <v>0</v>
          </cell>
          <cell r="M289">
            <v>47</v>
          </cell>
        </row>
        <row r="290">
          <cell r="A290">
            <v>4901150108508</v>
          </cell>
          <cell r="B290" t="str">
            <v>　　　大塚　あ！あれたべよ　あなたがシェフのオムカレー　２７５Ｇ</v>
          </cell>
          <cell r="C290">
            <v>16</v>
          </cell>
          <cell r="D290">
            <v>1</v>
          </cell>
          <cell r="E290">
            <v>2</v>
          </cell>
          <cell r="F290">
            <v>8</v>
          </cell>
          <cell r="G290">
            <v>0</v>
          </cell>
          <cell r="H290">
            <v>4</v>
          </cell>
          <cell r="I290">
            <v>0</v>
          </cell>
          <cell r="J290">
            <v>0</v>
          </cell>
          <cell r="K290">
            <v>0</v>
          </cell>
          <cell r="L290">
            <v>0</v>
          </cell>
          <cell r="M290">
            <v>31</v>
          </cell>
        </row>
        <row r="291">
          <cell r="A291">
            <v>4901150109208</v>
          </cell>
          <cell r="B291" t="str">
            <v>　　　大塚　あ！あれたべよ　今日のおかず３品洋食セット　２９５Ｇ</v>
          </cell>
          <cell r="C291">
            <v>72</v>
          </cell>
          <cell r="D291">
            <v>73</v>
          </cell>
          <cell r="E291">
            <v>70</v>
          </cell>
          <cell r="F291">
            <v>53</v>
          </cell>
          <cell r="G291">
            <v>40</v>
          </cell>
          <cell r="H291">
            <v>43</v>
          </cell>
          <cell r="I291">
            <v>36</v>
          </cell>
          <cell r="J291">
            <v>52</v>
          </cell>
          <cell r="K291">
            <v>40</v>
          </cell>
          <cell r="L291">
            <v>49</v>
          </cell>
          <cell r="M291">
            <v>528</v>
          </cell>
        </row>
        <row r="292">
          <cell r="A292">
            <v>4901150109307</v>
          </cell>
          <cell r="B292" t="str">
            <v>　　　大塚　あ！あれたべよ　今日のおかず３品中華セット　２９５Ｇ</v>
          </cell>
          <cell r="C292">
            <v>39</v>
          </cell>
          <cell r="D292">
            <v>21</v>
          </cell>
          <cell r="E292">
            <v>35</v>
          </cell>
          <cell r="F292">
            <v>38</v>
          </cell>
          <cell r="G292">
            <v>23</v>
          </cell>
          <cell r="H292">
            <v>17</v>
          </cell>
          <cell r="I292">
            <v>15</v>
          </cell>
          <cell r="J292">
            <v>39</v>
          </cell>
          <cell r="K292">
            <v>32</v>
          </cell>
          <cell r="L292">
            <v>17</v>
          </cell>
          <cell r="M292">
            <v>276</v>
          </cell>
        </row>
        <row r="293">
          <cell r="A293">
            <v>4901150109406</v>
          </cell>
          <cell r="B293" t="str">
            <v>　　　大塚　あ！あれたべよ　おこわのおいしい和風御膳　３００Ｇ</v>
          </cell>
          <cell r="C293">
            <v>13</v>
          </cell>
          <cell r="D293">
            <v>6</v>
          </cell>
          <cell r="E293">
            <v>6</v>
          </cell>
          <cell r="F293">
            <v>3</v>
          </cell>
          <cell r="G293">
            <v>6</v>
          </cell>
          <cell r="H293">
            <v>7</v>
          </cell>
          <cell r="I293">
            <v>0</v>
          </cell>
          <cell r="J293">
            <v>1</v>
          </cell>
          <cell r="K293">
            <v>2</v>
          </cell>
          <cell r="L293">
            <v>2</v>
          </cell>
          <cell r="M293">
            <v>46</v>
          </cell>
        </row>
        <row r="294">
          <cell r="A294">
            <v>4901150109505</v>
          </cell>
          <cell r="B294" t="str">
            <v>　　　大塚　あ！あれたべよ　おこわのおいしい中華御膳　３００Ｇ</v>
          </cell>
          <cell r="C294">
            <v>2</v>
          </cell>
          <cell r="D294">
            <v>1</v>
          </cell>
          <cell r="E294">
            <v>5</v>
          </cell>
          <cell r="F294">
            <v>6</v>
          </cell>
          <cell r="G294">
            <v>6</v>
          </cell>
          <cell r="H294">
            <v>3</v>
          </cell>
          <cell r="I294">
            <v>2</v>
          </cell>
          <cell r="J294">
            <v>5</v>
          </cell>
          <cell r="K294">
            <v>5</v>
          </cell>
          <cell r="L294">
            <v>1</v>
          </cell>
          <cell r="M294">
            <v>36</v>
          </cell>
        </row>
        <row r="295">
          <cell r="A295">
            <v>4901150109604</v>
          </cell>
          <cell r="B295" t="str">
            <v>　　　大塚　あ！あれたべよ　今日のおかず３品　２８５Ｇ</v>
          </cell>
          <cell r="C295">
            <v>19</v>
          </cell>
          <cell r="D295">
            <v>14</v>
          </cell>
          <cell r="E295">
            <v>17</v>
          </cell>
          <cell r="F295">
            <v>14</v>
          </cell>
          <cell r="G295">
            <v>6</v>
          </cell>
          <cell r="H295">
            <v>2</v>
          </cell>
          <cell r="I295">
            <v>4</v>
          </cell>
          <cell r="J295">
            <v>0</v>
          </cell>
          <cell r="K295">
            <v>0</v>
          </cell>
          <cell r="L295">
            <v>3</v>
          </cell>
          <cell r="M295">
            <v>79</v>
          </cell>
        </row>
        <row r="296">
          <cell r="A296">
            <v>4901302040014</v>
          </cell>
          <cell r="B296" t="str">
            <v>　　　サンリブ　おいしい乳酸菌飲料　プラ　６５ＭＬＸ１０</v>
          </cell>
          <cell r="C296">
            <v>2144</v>
          </cell>
          <cell r="D296">
            <v>2004</v>
          </cell>
          <cell r="E296">
            <v>2689</v>
          </cell>
          <cell r="F296">
            <v>2175</v>
          </cell>
          <cell r="G296">
            <v>4677</v>
          </cell>
          <cell r="H296">
            <v>3047</v>
          </cell>
          <cell r="I296">
            <v>3215</v>
          </cell>
          <cell r="J296">
            <v>2316</v>
          </cell>
          <cell r="K296">
            <v>3370</v>
          </cell>
          <cell r="L296">
            <v>2223</v>
          </cell>
          <cell r="M296">
            <v>27860</v>
          </cell>
        </row>
        <row r="297">
          <cell r="A297">
            <v>4901306010228</v>
          </cell>
          <cell r="B297" t="str">
            <v>　　　カゴメ　オーガニックトマトケチャップ　３００Ｇ</v>
          </cell>
          <cell r="C297">
            <v>53</v>
          </cell>
          <cell r="D297">
            <v>57</v>
          </cell>
          <cell r="E297">
            <v>74</v>
          </cell>
          <cell r="F297">
            <v>67</v>
          </cell>
          <cell r="G297">
            <v>79</v>
          </cell>
          <cell r="H297">
            <v>52</v>
          </cell>
          <cell r="I297">
            <v>57</v>
          </cell>
          <cell r="J297">
            <v>50</v>
          </cell>
          <cell r="K297">
            <v>49</v>
          </cell>
          <cell r="L297">
            <v>51</v>
          </cell>
          <cell r="M297">
            <v>589</v>
          </cell>
        </row>
        <row r="298">
          <cell r="A298">
            <v>4901306010495</v>
          </cell>
          <cell r="B298" t="str">
            <v>　　　カゴメ　熟つぶブレンド　ケチャップ　２８０Ｇ</v>
          </cell>
          <cell r="C298">
            <v>1269</v>
          </cell>
          <cell r="D298">
            <v>1306</v>
          </cell>
          <cell r="E298">
            <v>1324</v>
          </cell>
          <cell r="F298">
            <v>1272</v>
          </cell>
          <cell r="G298">
            <v>1367</v>
          </cell>
          <cell r="H298">
            <v>1350</v>
          </cell>
          <cell r="I298">
            <v>1689</v>
          </cell>
          <cell r="J298">
            <v>1347</v>
          </cell>
          <cell r="K298">
            <v>1514</v>
          </cell>
          <cell r="L298">
            <v>1485</v>
          </cell>
          <cell r="M298">
            <v>13923</v>
          </cell>
        </row>
        <row r="299">
          <cell r="A299">
            <v>4901306010518</v>
          </cell>
          <cell r="B299" t="str">
            <v>　　　カゴメ　トマトケチャップ　１８０Ｇ</v>
          </cell>
          <cell r="C299">
            <v>1147</v>
          </cell>
          <cell r="D299">
            <v>1343</v>
          </cell>
          <cell r="E299">
            <v>1214</v>
          </cell>
          <cell r="F299">
            <v>1120</v>
          </cell>
          <cell r="G299">
            <v>1150</v>
          </cell>
          <cell r="H299">
            <v>1201</v>
          </cell>
          <cell r="I299">
            <v>1265</v>
          </cell>
          <cell r="J299">
            <v>1101</v>
          </cell>
          <cell r="K299">
            <v>1132</v>
          </cell>
          <cell r="L299">
            <v>1156</v>
          </cell>
          <cell r="M299">
            <v>11829</v>
          </cell>
        </row>
        <row r="300">
          <cell r="A300">
            <v>4901306010525</v>
          </cell>
          <cell r="B300" t="str">
            <v>　　　カゴメ　トマトケチャップ　３００Ｇ</v>
          </cell>
          <cell r="C300">
            <v>3469</v>
          </cell>
          <cell r="D300">
            <v>4095</v>
          </cell>
          <cell r="E300">
            <v>3567</v>
          </cell>
          <cell r="F300">
            <v>3213</v>
          </cell>
          <cell r="G300">
            <v>3233</v>
          </cell>
          <cell r="H300">
            <v>3134</v>
          </cell>
          <cell r="I300">
            <v>3236</v>
          </cell>
          <cell r="J300">
            <v>3065</v>
          </cell>
          <cell r="K300">
            <v>2960</v>
          </cell>
          <cell r="L300">
            <v>2889</v>
          </cell>
          <cell r="M300">
            <v>32861</v>
          </cell>
        </row>
        <row r="301">
          <cell r="A301">
            <v>4901306010532</v>
          </cell>
          <cell r="B301" t="str">
            <v>　　　カゴメ　トマトケチャップ　５００Ｇ</v>
          </cell>
          <cell r="C301">
            <v>23010</v>
          </cell>
          <cell r="D301">
            <v>13952</v>
          </cell>
          <cell r="E301">
            <v>12504</v>
          </cell>
          <cell r="F301">
            <v>15150</v>
          </cell>
          <cell r="G301">
            <v>14134</v>
          </cell>
          <cell r="H301">
            <v>15091</v>
          </cell>
          <cell r="I301">
            <v>18023</v>
          </cell>
          <cell r="J301">
            <v>17690</v>
          </cell>
          <cell r="K301">
            <v>15512</v>
          </cell>
          <cell r="L301">
            <v>12539</v>
          </cell>
          <cell r="M301">
            <v>157605</v>
          </cell>
        </row>
        <row r="302">
          <cell r="A302">
            <v>4901306010549</v>
          </cell>
          <cell r="B302" t="str">
            <v>　　　カゴメ　トマトケチャップ　８００Ｇ</v>
          </cell>
          <cell r="C302">
            <v>1236</v>
          </cell>
          <cell r="D302">
            <v>1271</v>
          </cell>
          <cell r="E302">
            <v>1179</v>
          </cell>
          <cell r="F302">
            <v>973</v>
          </cell>
          <cell r="G302">
            <v>1009</v>
          </cell>
          <cell r="H302">
            <v>860</v>
          </cell>
          <cell r="I302">
            <v>837</v>
          </cell>
          <cell r="J302">
            <v>782</v>
          </cell>
          <cell r="K302">
            <v>1056</v>
          </cell>
          <cell r="L302">
            <v>1132</v>
          </cell>
          <cell r="M302">
            <v>10335</v>
          </cell>
        </row>
        <row r="303">
          <cell r="A303">
            <v>4901306010594</v>
          </cell>
          <cell r="B303" t="str">
            <v>　　　カゴメ　つぶつぶ元気野菜ケチャップ　２９５Ｇ</v>
          </cell>
          <cell r="C303">
            <v>285</v>
          </cell>
          <cell r="D303">
            <v>219</v>
          </cell>
          <cell r="E303">
            <v>216</v>
          </cell>
          <cell r="F303">
            <v>236</v>
          </cell>
          <cell r="G303">
            <v>255</v>
          </cell>
          <cell r="H303">
            <v>252</v>
          </cell>
          <cell r="I303">
            <v>272</v>
          </cell>
          <cell r="J303">
            <v>166</v>
          </cell>
          <cell r="K303">
            <v>186</v>
          </cell>
          <cell r="L303">
            <v>188</v>
          </cell>
          <cell r="M303">
            <v>2275</v>
          </cell>
        </row>
        <row r="304">
          <cell r="A304">
            <v>4901306010969</v>
          </cell>
          <cell r="B304" t="str">
            <v>　　　カゴメ　トマトケチャップ　チューブ入　７００Ｇ</v>
          </cell>
          <cell r="C304">
            <v>430</v>
          </cell>
          <cell r="D304">
            <v>482</v>
          </cell>
          <cell r="E304">
            <v>603</v>
          </cell>
          <cell r="F304">
            <v>489</v>
          </cell>
          <cell r="G304">
            <v>552</v>
          </cell>
          <cell r="H304">
            <v>393</v>
          </cell>
          <cell r="I304">
            <v>581</v>
          </cell>
          <cell r="J304">
            <v>680</v>
          </cell>
          <cell r="K304">
            <v>634</v>
          </cell>
          <cell r="L304">
            <v>434</v>
          </cell>
          <cell r="M304">
            <v>5278</v>
          </cell>
        </row>
        <row r="305">
          <cell r="A305">
            <v>4901306012567</v>
          </cell>
          <cell r="B305" t="str">
            <v>　　　カゴメ　トマトキッチンスタジオ　トマトピューレー　パウチ　１００Ｇ</v>
          </cell>
          <cell r="C305">
            <v>157</v>
          </cell>
          <cell r="D305">
            <v>126</v>
          </cell>
          <cell r="E305">
            <v>139</v>
          </cell>
          <cell r="F305">
            <v>143</v>
          </cell>
          <cell r="G305">
            <v>146</v>
          </cell>
          <cell r="H305">
            <v>164</v>
          </cell>
          <cell r="I305">
            <v>151</v>
          </cell>
          <cell r="J305">
            <v>181</v>
          </cell>
          <cell r="K305">
            <v>161</v>
          </cell>
          <cell r="L305">
            <v>150</v>
          </cell>
          <cell r="M305">
            <v>1518</v>
          </cell>
        </row>
        <row r="306">
          <cell r="A306">
            <v>4901306012802</v>
          </cell>
          <cell r="B306" t="str">
            <v>　　　カゴメ　トマトジュース　食塩無添加　ＰＥＴ　９００Ｇ</v>
          </cell>
          <cell r="C306">
            <v>4515</v>
          </cell>
          <cell r="D306">
            <v>5211</v>
          </cell>
          <cell r="E306">
            <v>5480</v>
          </cell>
          <cell r="F306">
            <v>4313</v>
          </cell>
          <cell r="G306">
            <v>5118</v>
          </cell>
          <cell r="H306">
            <v>4040</v>
          </cell>
          <cell r="I306">
            <v>4998</v>
          </cell>
          <cell r="J306">
            <v>3782</v>
          </cell>
          <cell r="K306">
            <v>6714</v>
          </cell>
          <cell r="L306">
            <v>6308</v>
          </cell>
          <cell r="M306">
            <v>50479</v>
          </cell>
        </row>
        <row r="307">
          <cell r="A307">
            <v>4901306013076</v>
          </cell>
          <cell r="B307" t="str">
            <v>　　　カゴメ　洋食屋さんのこだわりレシピ　チキンライス　レトルト　９０ＧＸ２</v>
          </cell>
          <cell r="C307">
            <v>221</v>
          </cell>
          <cell r="D307">
            <v>174</v>
          </cell>
          <cell r="E307">
            <v>221</v>
          </cell>
          <cell r="F307">
            <v>180</v>
          </cell>
          <cell r="G307">
            <v>142</v>
          </cell>
          <cell r="H307">
            <v>138</v>
          </cell>
          <cell r="I307">
            <v>126</v>
          </cell>
          <cell r="J307">
            <v>118</v>
          </cell>
          <cell r="K307">
            <v>147</v>
          </cell>
          <cell r="L307">
            <v>155</v>
          </cell>
          <cell r="M307">
            <v>1622</v>
          </cell>
        </row>
        <row r="308">
          <cell r="A308">
            <v>4901306013083</v>
          </cell>
          <cell r="B308" t="str">
            <v>　　　カゴメ　洋食屋さんのこだわりレシピ　ナポリタン　レトルト　１００ＧＸ２</v>
          </cell>
          <cell r="C308">
            <v>30</v>
          </cell>
          <cell r="D308">
            <v>52</v>
          </cell>
          <cell r="E308">
            <v>55</v>
          </cell>
          <cell r="F308">
            <v>57</v>
          </cell>
          <cell r="G308">
            <v>66</v>
          </cell>
          <cell r="H308">
            <v>29</v>
          </cell>
          <cell r="I308">
            <v>59</v>
          </cell>
          <cell r="J308">
            <v>33</v>
          </cell>
          <cell r="K308">
            <v>29</v>
          </cell>
          <cell r="L308">
            <v>47</v>
          </cell>
          <cell r="M308">
            <v>457</v>
          </cell>
        </row>
        <row r="309">
          <cell r="A309">
            <v>4901306013274</v>
          </cell>
          <cell r="B309" t="str">
            <v>　　　カゴメ　トマトジュース　１００％　缶　１９０Ｇ</v>
          </cell>
          <cell r="C309">
            <v>2228</v>
          </cell>
          <cell r="D309">
            <v>2370</v>
          </cell>
          <cell r="E309">
            <v>2466</v>
          </cell>
          <cell r="F309">
            <v>2602</v>
          </cell>
          <cell r="G309">
            <v>2924</v>
          </cell>
          <cell r="H309">
            <v>2949</v>
          </cell>
          <cell r="I309">
            <v>2969</v>
          </cell>
          <cell r="J309">
            <v>4046</v>
          </cell>
          <cell r="K309">
            <v>4053</v>
          </cell>
          <cell r="L309">
            <v>3159</v>
          </cell>
          <cell r="M309">
            <v>29766</v>
          </cell>
        </row>
        <row r="310">
          <cell r="A310">
            <v>4901306013397</v>
          </cell>
          <cell r="B310" t="str">
            <v>　　　カゴメ　トマトジュース　１００％　缶　１９０ＧＸ６</v>
          </cell>
          <cell r="C310">
            <v>303</v>
          </cell>
          <cell r="D310">
            <v>423</v>
          </cell>
          <cell r="E310">
            <v>312</v>
          </cell>
          <cell r="F310">
            <v>257</v>
          </cell>
          <cell r="G310">
            <v>329</v>
          </cell>
          <cell r="H310">
            <v>318</v>
          </cell>
          <cell r="I310">
            <v>389</v>
          </cell>
          <cell r="J310">
            <v>471</v>
          </cell>
          <cell r="K310">
            <v>345</v>
          </cell>
          <cell r="L310">
            <v>255</v>
          </cell>
          <cell r="M310">
            <v>3402</v>
          </cell>
        </row>
        <row r="311">
          <cell r="A311">
            <v>4901306013786</v>
          </cell>
          <cell r="B311" t="str">
            <v>　　　カゴメ　トマトジュース　食塩無添加　１００％　缶　１６０Ｇ</v>
          </cell>
          <cell r="C311">
            <v>2093</v>
          </cell>
          <cell r="D311">
            <v>1944</v>
          </cell>
          <cell r="E311">
            <v>2164</v>
          </cell>
          <cell r="F311">
            <v>2077</v>
          </cell>
          <cell r="G311">
            <v>2308</v>
          </cell>
          <cell r="H311">
            <v>2166</v>
          </cell>
          <cell r="I311">
            <v>2013</v>
          </cell>
          <cell r="J311">
            <v>2242</v>
          </cell>
          <cell r="K311">
            <v>3214</v>
          </cell>
          <cell r="L311">
            <v>2686</v>
          </cell>
          <cell r="M311">
            <v>22907</v>
          </cell>
        </row>
        <row r="312">
          <cell r="A312">
            <v>4901306013793</v>
          </cell>
          <cell r="B312" t="str">
            <v>　　　カゴメ　トマトジュース　食塩無添加　缶　１６０ＧＸ６</v>
          </cell>
          <cell r="C312">
            <v>266</v>
          </cell>
          <cell r="D312">
            <v>254</v>
          </cell>
          <cell r="E312">
            <v>280</v>
          </cell>
          <cell r="F312">
            <v>222</v>
          </cell>
          <cell r="G312">
            <v>220</v>
          </cell>
          <cell r="H312">
            <v>273</v>
          </cell>
          <cell r="I312">
            <v>216</v>
          </cell>
          <cell r="J312">
            <v>180</v>
          </cell>
          <cell r="K312">
            <v>309</v>
          </cell>
          <cell r="L312">
            <v>248</v>
          </cell>
          <cell r="M312">
            <v>2468</v>
          </cell>
        </row>
        <row r="313">
          <cell r="A313">
            <v>4901306013809</v>
          </cell>
          <cell r="B313" t="str">
            <v>　　　カゴメ　トマトジュース　１００％　ＰＥＴ　９００Ｇ</v>
          </cell>
          <cell r="C313">
            <v>4042</v>
          </cell>
          <cell r="D313">
            <v>3232</v>
          </cell>
          <cell r="E313">
            <v>3925</v>
          </cell>
          <cell r="F313">
            <v>3448</v>
          </cell>
          <cell r="G313">
            <v>3528</v>
          </cell>
          <cell r="H313">
            <v>2900</v>
          </cell>
          <cell r="I313">
            <v>4082</v>
          </cell>
          <cell r="J313">
            <v>3331</v>
          </cell>
          <cell r="K313">
            <v>5054</v>
          </cell>
          <cell r="L313">
            <v>4564</v>
          </cell>
          <cell r="M313">
            <v>38106</v>
          </cell>
        </row>
        <row r="314">
          <cell r="A314">
            <v>4901306015209</v>
          </cell>
          <cell r="B314" t="str">
            <v>　　　カゴメ　トマトキッチンスタジオ　トマトペースト　ミニ　１８ＧＸ６</v>
          </cell>
          <cell r="C314">
            <v>375</v>
          </cell>
          <cell r="D314">
            <v>409</v>
          </cell>
          <cell r="E314">
            <v>396</v>
          </cell>
          <cell r="F314">
            <v>382</v>
          </cell>
          <cell r="G314">
            <v>360</v>
          </cell>
          <cell r="H314">
            <v>369</v>
          </cell>
          <cell r="I314">
            <v>396</v>
          </cell>
          <cell r="J314">
            <v>383</v>
          </cell>
          <cell r="K314">
            <v>473</v>
          </cell>
          <cell r="L314">
            <v>377</v>
          </cell>
          <cell r="M314">
            <v>3920</v>
          </cell>
        </row>
        <row r="315">
          <cell r="A315">
            <v>4901306015650</v>
          </cell>
          <cell r="B315" t="str">
            <v>　　　カゴメ　まるごとトマト　野菜汁１００％　ＰＥＴ　３５０Ｇ</v>
          </cell>
          <cell r="C315">
            <v>169</v>
          </cell>
          <cell r="D315">
            <v>130</v>
          </cell>
          <cell r="E315">
            <v>214</v>
          </cell>
          <cell r="F315">
            <v>138</v>
          </cell>
          <cell r="G315">
            <v>237</v>
          </cell>
          <cell r="H315">
            <v>214</v>
          </cell>
          <cell r="I315">
            <v>151</v>
          </cell>
          <cell r="J315">
            <v>107</v>
          </cell>
          <cell r="K315">
            <v>124</v>
          </cell>
          <cell r="L315">
            <v>133</v>
          </cell>
          <cell r="M315">
            <v>1617</v>
          </cell>
        </row>
        <row r="316">
          <cell r="A316">
            <v>4901306015858</v>
          </cell>
          <cell r="B316" t="str">
            <v>　　　カゴメ　まるごとトマト　野菜汁１００％　紙パック　２００ＭＬ</v>
          </cell>
          <cell r="C316">
            <v>769</v>
          </cell>
          <cell r="D316">
            <v>752</v>
          </cell>
          <cell r="E316">
            <v>941</v>
          </cell>
          <cell r="F316">
            <v>874</v>
          </cell>
          <cell r="G316">
            <v>984</v>
          </cell>
          <cell r="H316">
            <v>873</v>
          </cell>
          <cell r="I316">
            <v>917</v>
          </cell>
          <cell r="J316">
            <v>950</v>
          </cell>
          <cell r="K316">
            <v>1191</v>
          </cell>
          <cell r="L316">
            <v>1046</v>
          </cell>
          <cell r="M316">
            <v>9297</v>
          </cell>
        </row>
        <row r="317">
          <cell r="A317">
            <v>4901306016503</v>
          </cell>
          <cell r="B317" t="str">
            <v>　　　カゴメ　トマトキッチンスタジオ　完熟ホールトマト　２２０Ｇ</v>
          </cell>
          <cell r="C317">
            <v>32</v>
          </cell>
          <cell r="D317">
            <v>45</v>
          </cell>
          <cell r="E317">
            <v>33</v>
          </cell>
          <cell r="F317">
            <v>43</v>
          </cell>
          <cell r="G317">
            <v>47</v>
          </cell>
          <cell r="H317">
            <v>40</v>
          </cell>
          <cell r="I317">
            <v>69</v>
          </cell>
          <cell r="J317">
            <v>33</v>
          </cell>
          <cell r="K317">
            <v>29</v>
          </cell>
          <cell r="L317">
            <v>38</v>
          </cell>
          <cell r="M317">
            <v>409</v>
          </cell>
        </row>
        <row r="318">
          <cell r="A318">
            <v>4901306016510</v>
          </cell>
          <cell r="B318" t="str">
            <v>　　　カゴメ　トマトキッチンスタジオ　完熟ホールトマト　４００Ｇ</v>
          </cell>
          <cell r="C318">
            <v>4954</v>
          </cell>
          <cell r="D318">
            <v>7514</v>
          </cell>
          <cell r="E318">
            <v>4330</v>
          </cell>
          <cell r="F318">
            <v>5866</v>
          </cell>
          <cell r="G318">
            <v>4423</v>
          </cell>
          <cell r="H318">
            <v>4110</v>
          </cell>
          <cell r="I318">
            <v>5218</v>
          </cell>
          <cell r="J318">
            <v>4608</v>
          </cell>
          <cell r="K318">
            <v>4563</v>
          </cell>
          <cell r="L318">
            <v>4434</v>
          </cell>
          <cell r="M318">
            <v>50020</v>
          </cell>
        </row>
        <row r="319">
          <cell r="A319">
            <v>4901306016534</v>
          </cell>
          <cell r="B319" t="str">
            <v>　　　カゴメ　トマトキッチンスタジオ　完熟カットトマト　４００Ｇ</v>
          </cell>
          <cell r="C319">
            <v>8668</v>
          </cell>
          <cell r="D319">
            <v>13517</v>
          </cell>
          <cell r="E319">
            <v>7366</v>
          </cell>
          <cell r="F319">
            <v>7684</v>
          </cell>
          <cell r="G319">
            <v>6760</v>
          </cell>
          <cell r="H319">
            <v>6207</v>
          </cell>
          <cell r="I319">
            <v>8777</v>
          </cell>
          <cell r="J319">
            <v>7549</v>
          </cell>
          <cell r="K319">
            <v>6727</v>
          </cell>
          <cell r="L319">
            <v>6919</v>
          </cell>
          <cell r="M319">
            <v>80174</v>
          </cell>
        </row>
        <row r="320">
          <cell r="A320">
            <v>4901306016558</v>
          </cell>
          <cell r="B320" t="str">
            <v>　　　カゴメ　トマトキッチンスタジオ　完熟プチトマト　４００Ｇ</v>
          </cell>
          <cell r="C320">
            <v>5</v>
          </cell>
          <cell r="D320">
            <v>4</v>
          </cell>
          <cell r="E320">
            <v>1</v>
          </cell>
          <cell r="F320">
            <v>3</v>
          </cell>
          <cell r="G320">
            <v>3</v>
          </cell>
          <cell r="H320">
            <v>6</v>
          </cell>
          <cell r="I320">
            <v>3</v>
          </cell>
          <cell r="J320">
            <v>1</v>
          </cell>
          <cell r="K320">
            <v>3</v>
          </cell>
          <cell r="L320">
            <v>1</v>
          </cell>
          <cell r="M320">
            <v>30</v>
          </cell>
        </row>
        <row r="321">
          <cell r="A321">
            <v>4901306017302</v>
          </cell>
          <cell r="B321" t="str">
            <v>　　　カゴメ　トマトキッチンスタジオ　トマトと野菜スープベース　缶　２９５Ｇ</v>
          </cell>
          <cell r="C321">
            <v>0</v>
          </cell>
          <cell r="D321">
            <v>0</v>
          </cell>
          <cell r="E321">
            <v>0</v>
          </cell>
          <cell r="F321">
            <v>0</v>
          </cell>
          <cell r="G321">
            <v>0</v>
          </cell>
          <cell r="H321">
            <v>0</v>
          </cell>
          <cell r="I321">
            <v>1</v>
          </cell>
          <cell r="J321">
            <v>0</v>
          </cell>
          <cell r="K321">
            <v>0</v>
          </cell>
          <cell r="L321">
            <v>0</v>
          </cell>
          <cell r="M321">
            <v>1</v>
          </cell>
        </row>
        <row r="322">
          <cell r="A322">
            <v>4901306017449</v>
          </cell>
          <cell r="B322" t="str">
            <v>　　　カゴメ　トマトキッチンスタジオ　トマトソース　基本　２９５Ｇ</v>
          </cell>
          <cell r="C322">
            <v>7</v>
          </cell>
          <cell r="D322">
            <v>11</v>
          </cell>
          <cell r="E322">
            <v>7</v>
          </cell>
          <cell r="F322">
            <v>9</v>
          </cell>
          <cell r="G322">
            <v>4</v>
          </cell>
          <cell r="H322">
            <v>8</v>
          </cell>
          <cell r="I322">
            <v>8</v>
          </cell>
          <cell r="J322">
            <v>7</v>
          </cell>
          <cell r="K322">
            <v>8</v>
          </cell>
          <cell r="L322">
            <v>4</v>
          </cell>
          <cell r="M322">
            <v>73</v>
          </cell>
        </row>
        <row r="323">
          <cell r="A323">
            <v>4901306017654</v>
          </cell>
          <cell r="B323" t="str">
            <v>　　　カゴメ　トマトキッチンスタジオ　基本のトマトソース　缶　２９５Ｇ</v>
          </cell>
          <cell r="C323">
            <v>2650</v>
          </cell>
          <cell r="D323">
            <v>2472</v>
          </cell>
          <cell r="E323">
            <v>2715</v>
          </cell>
          <cell r="F323">
            <v>2557</v>
          </cell>
          <cell r="G323">
            <v>2521</v>
          </cell>
          <cell r="H323">
            <v>2151</v>
          </cell>
          <cell r="I323">
            <v>3032</v>
          </cell>
          <cell r="J323">
            <v>2522</v>
          </cell>
          <cell r="K323">
            <v>2335</v>
          </cell>
          <cell r="L323">
            <v>2260</v>
          </cell>
          <cell r="M323">
            <v>25215</v>
          </cell>
        </row>
        <row r="324">
          <cell r="A324">
            <v>4901306017661</v>
          </cell>
          <cell r="B324" t="str">
            <v>　　　カゴメ　トマトキッチンスタジオ　トマトソース　２９５Ｇ</v>
          </cell>
          <cell r="C324">
            <v>0</v>
          </cell>
          <cell r="D324">
            <v>0</v>
          </cell>
          <cell r="E324">
            <v>0</v>
          </cell>
          <cell r="F324">
            <v>0</v>
          </cell>
          <cell r="G324">
            <v>0</v>
          </cell>
          <cell r="H324">
            <v>0</v>
          </cell>
          <cell r="I324">
            <v>0</v>
          </cell>
          <cell r="J324">
            <v>17</v>
          </cell>
          <cell r="K324">
            <v>0</v>
          </cell>
          <cell r="L324">
            <v>0</v>
          </cell>
          <cell r="M324">
            <v>17</v>
          </cell>
        </row>
        <row r="325">
          <cell r="A325">
            <v>4901306018071</v>
          </cell>
          <cell r="B325" t="str">
            <v>　　　カゴメ　トマトキッチンスタジオ　煮込み用トマトソース　２９５Ｇ</v>
          </cell>
          <cell r="C325">
            <v>1084</v>
          </cell>
          <cell r="D325">
            <v>1077</v>
          </cell>
          <cell r="E325">
            <v>906</v>
          </cell>
          <cell r="F325">
            <v>931</v>
          </cell>
          <cell r="G325">
            <v>1146</v>
          </cell>
          <cell r="H325">
            <v>946</v>
          </cell>
          <cell r="I325">
            <v>1088</v>
          </cell>
          <cell r="J325">
            <v>1199</v>
          </cell>
          <cell r="K325">
            <v>1253</v>
          </cell>
          <cell r="L325">
            <v>1142</v>
          </cell>
          <cell r="M325">
            <v>10772</v>
          </cell>
        </row>
        <row r="326">
          <cell r="A326">
            <v>4901306018088</v>
          </cell>
          <cell r="B326" t="str">
            <v>　　　カゴメ　トマトキッチンスタジオ　煮込み用トマトソース　１５０Ｇ</v>
          </cell>
          <cell r="C326">
            <v>231</v>
          </cell>
          <cell r="D326">
            <v>238</v>
          </cell>
          <cell r="E326">
            <v>210</v>
          </cell>
          <cell r="F326">
            <v>224</v>
          </cell>
          <cell r="G326">
            <v>245</v>
          </cell>
          <cell r="H326">
            <v>252</v>
          </cell>
          <cell r="I326">
            <v>241</v>
          </cell>
          <cell r="J326">
            <v>288</v>
          </cell>
          <cell r="K326">
            <v>282</v>
          </cell>
          <cell r="L326">
            <v>283</v>
          </cell>
          <cell r="M326">
            <v>2494</v>
          </cell>
        </row>
        <row r="327">
          <cell r="A327">
            <v>4901306018415</v>
          </cell>
          <cell r="B327" t="str">
            <v>　　　カゴメ　海鮮イタリアン鍋スープ　２倍濃縮　レトルト　５００Ｇ</v>
          </cell>
          <cell r="C327">
            <v>5</v>
          </cell>
          <cell r="D327">
            <v>3</v>
          </cell>
          <cell r="E327">
            <v>6</v>
          </cell>
          <cell r="F327">
            <v>6</v>
          </cell>
          <cell r="G327">
            <v>2</v>
          </cell>
          <cell r="H327">
            <v>0</v>
          </cell>
          <cell r="I327">
            <v>2</v>
          </cell>
          <cell r="J327">
            <v>2</v>
          </cell>
          <cell r="K327">
            <v>1</v>
          </cell>
          <cell r="L327">
            <v>1</v>
          </cell>
          <cell r="M327">
            <v>28</v>
          </cell>
        </row>
        <row r="328">
          <cell r="A328">
            <v>4901306018422</v>
          </cell>
          <cell r="B328" t="str">
            <v>　　　カゴメ　洋風寄せ鍋スープ　２倍濃縮　レトルト　５００Ｇ</v>
          </cell>
          <cell r="C328">
            <v>9</v>
          </cell>
          <cell r="D328">
            <v>6</v>
          </cell>
          <cell r="E328">
            <v>4</v>
          </cell>
          <cell r="F328">
            <v>12</v>
          </cell>
          <cell r="G328">
            <v>1</v>
          </cell>
          <cell r="H328">
            <v>2</v>
          </cell>
          <cell r="I328">
            <v>1</v>
          </cell>
          <cell r="J328">
            <v>1</v>
          </cell>
          <cell r="K328">
            <v>4</v>
          </cell>
          <cell r="L328">
            <v>0</v>
          </cell>
          <cell r="M328">
            <v>40</v>
          </cell>
        </row>
        <row r="329">
          <cell r="A329">
            <v>4901306018705</v>
          </cell>
          <cell r="B329" t="str">
            <v>　　　カゴメ　トマトキッチンスタジオ　フライパンクッキング　鶏肉のトマト煮用　調理用トマトソース　１６０Ｇ</v>
          </cell>
          <cell r="C329">
            <v>0</v>
          </cell>
          <cell r="D329">
            <v>0</v>
          </cell>
          <cell r="E329">
            <v>0</v>
          </cell>
          <cell r="F329">
            <v>0</v>
          </cell>
          <cell r="G329">
            <v>1</v>
          </cell>
          <cell r="H329">
            <v>0</v>
          </cell>
          <cell r="I329">
            <v>0</v>
          </cell>
          <cell r="J329">
            <v>0</v>
          </cell>
          <cell r="K329">
            <v>0</v>
          </cell>
          <cell r="L329">
            <v>0</v>
          </cell>
          <cell r="M329">
            <v>1</v>
          </cell>
        </row>
        <row r="330">
          <cell r="A330">
            <v>4901306018736</v>
          </cell>
          <cell r="B330" t="str">
            <v>　　　カゴメ　トマトキッチンスタジオ　鶏肉のトマト煮用ソース　パウチ　２９０Ｇ</v>
          </cell>
          <cell r="C330">
            <v>247</v>
          </cell>
          <cell r="D330">
            <v>192</v>
          </cell>
          <cell r="E330">
            <v>200</v>
          </cell>
          <cell r="F330">
            <v>200</v>
          </cell>
          <cell r="G330">
            <v>186</v>
          </cell>
          <cell r="H330">
            <v>169</v>
          </cell>
          <cell r="I330">
            <v>138</v>
          </cell>
          <cell r="J330">
            <v>196</v>
          </cell>
          <cell r="K330">
            <v>206</v>
          </cell>
          <cell r="L330">
            <v>235</v>
          </cell>
          <cell r="M330">
            <v>1969</v>
          </cell>
        </row>
        <row r="331">
          <cell r="A331">
            <v>4901306031063</v>
          </cell>
          <cell r="B331" t="str">
            <v>　　　カゴメ　カゴメデリ　アスパラとベーコンの完熟トマトリゾット　カップ　２５０Ｇ</v>
          </cell>
          <cell r="C331">
            <v>649</v>
          </cell>
          <cell r="D331">
            <v>550</v>
          </cell>
          <cell r="E331">
            <v>619</v>
          </cell>
          <cell r="F331">
            <v>546</v>
          </cell>
          <cell r="G331">
            <v>525</v>
          </cell>
          <cell r="H331">
            <v>431</v>
          </cell>
          <cell r="I331">
            <v>499</v>
          </cell>
          <cell r="J331">
            <v>504</v>
          </cell>
          <cell r="K331">
            <v>622</v>
          </cell>
          <cell r="L331">
            <v>699</v>
          </cell>
          <cell r="M331">
            <v>5644</v>
          </cell>
        </row>
        <row r="332">
          <cell r="A332">
            <v>4901306031070</v>
          </cell>
          <cell r="B332" t="str">
            <v>　　　カゴメ　カゴメデリ　牛肉とまいたけのデミグラスリゾット　カップ　２５０Ｇ</v>
          </cell>
          <cell r="C332">
            <v>1575</v>
          </cell>
          <cell r="D332">
            <v>1333</v>
          </cell>
          <cell r="E332">
            <v>1266</v>
          </cell>
          <cell r="F332">
            <v>1338</v>
          </cell>
          <cell r="G332">
            <v>1286</v>
          </cell>
          <cell r="H332">
            <v>1234</v>
          </cell>
          <cell r="I332">
            <v>1342</v>
          </cell>
          <cell r="J332">
            <v>1124</v>
          </cell>
          <cell r="K332">
            <v>1375</v>
          </cell>
          <cell r="L332">
            <v>1402</v>
          </cell>
          <cell r="M332">
            <v>13275</v>
          </cell>
        </row>
        <row r="333">
          <cell r="A333">
            <v>4901306031094</v>
          </cell>
          <cell r="B333" t="str">
            <v>　　　カゴメ　カゴメデリ　牛肉とピーマンのオイスター風味リゾット　２５０Ｇ</v>
          </cell>
          <cell r="C333">
            <v>447</v>
          </cell>
          <cell r="D333">
            <v>345</v>
          </cell>
          <cell r="E333">
            <v>425</v>
          </cell>
          <cell r="F333">
            <v>362</v>
          </cell>
          <cell r="G333">
            <v>368</v>
          </cell>
          <cell r="H333">
            <v>277</v>
          </cell>
          <cell r="I333">
            <v>302</v>
          </cell>
          <cell r="J333">
            <v>290</v>
          </cell>
          <cell r="K333">
            <v>342</v>
          </cell>
          <cell r="L333">
            <v>252</v>
          </cell>
          <cell r="M333">
            <v>3410</v>
          </cell>
        </row>
        <row r="334">
          <cell r="A334">
            <v>4901306031131</v>
          </cell>
          <cell r="B334" t="str">
            <v>　　　カゴメ　カゴメデリ　ほぐし鶏とまいたけの鶏ガラ雑炊　カップ　２３０Ｇ</v>
          </cell>
          <cell r="C334">
            <v>125</v>
          </cell>
          <cell r="D334">
            <v>92</v>
          </cell>
          <cell r="E334">
            <v>43</v>
          </cell>
          <cell r="F334">
            <v>27</v>
          </cell>
          <cell r="G334">
            <v>27</v>
          </cell>
          <cell r="H334">
            <v>24</v>
          </cell>
          <cell r="I334">
            <v>18</v>
          </cell>
          <cell r="J334">
            <v>19</v>
          </cell>
          <cell r="K334">
            <v>9</v>
          </cell>
          <cell r="L334">
            <v>31</v>
          </cell>
          <cell r="M334">
            <v>415</v>
          </cell>
        </row>
        <row r="335">
          <cell r="A335">
            <v>4901306031148</v>
          </cell>
          <cell r="B335" t="str">
            <v>　　　カゴメ　カゴメデリ　ほぐし紅ずわいと筍のカニ雑炊　カップ　２３０Ｇ</v>
          </cell>
          <cell r="C335">
            <v>73</v>
          </cell>
          <cell r="D335">
            <v>110</v>
          </cell>
          <cell r="E335">
            <v>67</v>
          </cell>
          <cell r="F335">
            <v>65</v>
          </cell>
          <cell r="G335">
            <v>38</v>
          </cell>
          <cell r="H335">
            <v>36</v>
          </cell>
          <cell r="I335">
            <v>32</v>
          </cell>
          <cell r="J335">
            <v>18</v>
          </cell>
          <cell r="K335">
            <v>24</v>
          </cell>
          <cell r="L335">
            <v>16</v>
          </cell>
          <cell r="M335">
            <v>479</v>
          </cell>
        </row>
        <row r="336">
          <cell r="A336">
            <v>4901306031155</v>
          </cell>
          <cell r="B336" t="str">
            <v>　　　カゴメ　カゴメデリ　紅鮭とだいこんの味噌仕立て雑炊　カップ　２３０Ｇ</v>
          </cell>
          <cell r="C336">
            <v>49</v>
          </cell>
          <cell r="D336">
            <v>21</v>
          </cell>
          <cell r="E336">
            <v>25</v>
          </cell>
          <cell r="F336">
            <v>20</v>
          </cell>
          <cell r="G336">
            <v>9</v>
          </cell>
          <cell r="H336">
            <v>7</v>
          </cell>
          <cell r="I336">
            <v>5</v>
          </cell>
          <cell r="J336">
            <v>10</v>
          </cell>
          <cell r="K336">
            <v>1</v>
          </cell>
          <cell r="L336">
            <v>9</v>
          </cell>
          <cell r="M336">
            <v>156</v>
          </cell>
        </row>
        <row r="337">
          <cell r="A337">
            <v>4901306031230</v>
          </cell>
          <cell r="B337" t="str">
            <v>　　　カゴメ　カゴメデリ　豚そぼろと松の実の中華粥　カップ　２３０Ｇ</v>
          </cell>
          <cell r="C337">
            <v>138</v>
          </cell>
          <cell r="D337">
            <v>37</v>
          </cell>
          <cell r="E337">
            <v>30</v>
          </cell>
          <cell r="F337">
            <v>21</v>
          </cell>
          <cell r="G337">
            <v>12</v>
          </cell>
          <cell r="H337">
            <v>17</v>
          </cell>
          <cell r="I337">
            <v>9</v>
          </cell>
          <cell r="J337">
            <v>6</v>
          </cell>
          <cell r="K337">
            <v>8</v>
          </cell>
          <cell r="L337">
            <v>8</v>
          </cell>
          <cell r="M337">
            <v>286</v>
          </cell>
        </row>
        <row r="338">
          <cell r="A338">
            <v>4901306031247</v>
          </cell>
          <cell r="B338" t="str">
            <v>　　　カゴメ　カゴメデリ　ハマグリとひらたけの中華粥　カップ　２３０Ｇ</v>
          </cell>
          <cell r="C338">
            <v>316</v>
          </cell>
          <cell r="D338">
            <v>266</v>
          </cell>
          <cell r="E338">
            <v>397</v>
          </cell>
          <cell r="F338">
            <v>327</v>
          </cell>
          <cell r="G338">
            <v>226</v>
          </cell>
          <cell r="H338">
            <v>220</v>
          </cell>
          <cell r="I338">
            <v>194</v>
          </cell>
          <cell r="J338">
            <v>188</v>
          </cell>
          <cell r="K338">
            <v>231</v>
          </cell>
          <cell r="L338">
            <v>171</v>
          </cell>
          <cell r="M338">
            <v>2536</v>
          </cell>
        </row>
        <row r="339">
          <cell r="A339">
            <v>4901306031261</v>
          </cell>
          <cell r="B339" t="str">
            <v>　　　カゴメ　カゴメデリ　鶏肉とぎんなんの中華粥　２３０Ｇ</v>
          </cell>
          <cell r="C339">
            <v>155</v>
          </cell>
          <cell r="D339">
            <v>115</v>
          </cell>
          <cell r="E339">
            <v>146</v>
          </cell>
          <cell r="F339">
            <v>161</v>
          </cell>
          <cell r="G339">
            <v>108</v>
          </cell>
          <cell r="H339">
            <v>90</v>
          </cell>
          <cell r="I339">
            <v>79</v>
          </cell>
          <cell r="J339">
            <v>69</v>
          </cell>
          <cell r="K339">
            <v>100</v>
          </cell>
          <cell r="L339">
            <v>64</v>
          </cell>
          <cell r="M339">
            <v>1087</v>
          </cell>
        </row>
        <row r="340">
          <cell r="A340">
            <v>4901306031339</v>
          </cell>
          <cell r="B340" t="str">
            <v>　　　カゴメ　カゴメデリ　きのこのチーズクリームリゾット　２５０Ｇ</v>
          </cell>
          <cell r="C340">
            <v>2403</v>
          </cell>
          <cell r="D340">
            <v>2149</v>
          </cell>
          <cell r="E340">
            <v>2044</v>
          </cell>
          <cell r="F340">
            <v>2107</v>
          </cell>
          <cell r="G340">
            <v>2147</v>
          </cell>
          <cell r="H340">
            <v>2069</v>
          </cell>
          <cell r="I340">
            <v>2305</v>
          </cell>
          <cell r="J340">
            <v>1821</v>
          </cell>
          <cell r="K340">
            <v>2109</v>
          </cell>
          <cell r="L340">
            <v>2167</v>
          </cell>
          <cell r="M340">
            <v>21321</v>
          </cell>
        </row>
        <row r="341">
          <cell r="A341">
            <v>4901306031445</v>
          </cell>
          <cell r="B341" t="str">
            <v>　　　カゴメ　カゴメデリ　カボチャのクリームリゾット　カップ　２５０Ｇ</v>
          </cell>
          <cell r="C341">
            <v>135</v>
          </cell>
          <cell r="D341">
            <v>129</v>
          </cell>
          <cell r="E341">
            <v>82</v>
          </cell>
          <cell r="F341">
            <v>932</v>
          </cell>
          <cell r="G341">
            <v>195</v>
          </cell>
          <cell r="H341">
            <v>31</v>
          </cell>
          <cell r="I341">
            <v>36</v>
          </cell>
          <cell r="J341">
            <v>63</v>
          </cell>
          <cell r="K341">
            <v>14</v>
          </cell>
          <cell r="L341">
            <v>14</v>
          </cell>
          <cell r="M341">
            <v>1631</v>
          </cell>
        </row>
        <row r="342">
          <cell r="A342">
            <v>4901306031698</v>
          </cell>
          <cell r="B342" t="str">
            <v>　　　カゴメ　カゴメデリ　完熟トマトと鶏肉のリゾット　２５０Ｇ</v>
          </cell>
          <cell r="C342">
            <v>1319</v>
          </cell>
          <cell r="D342">
            <v>1335</v>
          </cell>
          <cell r="E342">
            <v>1347</v>
          </cell>
          <cell r="F342">
            <v>1836</v>
          </cell>
          <cell r="G342">
            <v>1503</v>
          </cell>
          <cell r="H342">
            <v>1240</v>
          </cell>
          <cell r="I342">
            <v>1377</v>
          </cell>
          <cell r="J342">
            <v>1092</v>
          </cell>
          <cell r="K342">
            <v>1283</v>
          </cell>
          <cell r="L342">
            <v>1562</v>
          </cell>
          <cell r="M342">
            <v>13894</v>
          </cell>
        </row>
        <row r="343">
          <cell r="A343">
            <v>4901306031704</v>
          </cell>
          <cell r="B343" t="str">
            <v>　　　カゴメ　カゴメデリ　完熟トマトと魚介のリゾット　２５０Ｇ</v>
          </cell>
          <cell r="C343">
            <v>864</v>
          </cell>
          <cell r="D343">
            <v>932</v>
          </cell>
          <cell r="E343">
            <v>948</v>
          </cell>
          <cell r="F343">
            <v>959</v>
          </cell>
          <cell r="G343">
            <v>827</v>
          </cell>
          <cell r="H343">
            <v>761</v>
          </cell>
          <cell r="I343">
            <v>899</v>
          </cell>
          <cell r="J343">
            <v>703</v>
          </cell>
          <cell r="K343">
            <v>782</v>
          </cell>
          <cell r="L343">
            <v>841</v>
          </cell>
          <cell r="M343">
            <v>8516</v>
          </cell>
        </row>
        <row r="344">
          <cell r="A344">
            <v>4901306031803</v>
          </cell>
          <cell r="B344" t="str">
            <v>　　　カゴメ　カゴメデリ　完熟トマトと魚介のパエリア　カップ　２２０Ｇ</v>
          </cell>
          <cell r="C344">
            <v>42</v>
          </cell>
          <cell r="D344">
            <v>25</v>
          </cell>
          <cell r="E344">
            <v>36</v>
          </cell>
          <cell r="F344">
            <v>20</v>
          </cell>
          <cell r="G344">
            <v>15</v>
          </cell>
          <cell r="H344">
            <v>3</v>
          </cell>
          <cell r="I344">
            <v>9</v>
          </cell>
          <cell r="J344">
            <v>3</v>
          </cell>
          <cell r="K344">
            <v>1</v>
          </cell>
          <cell r="L344">
            <v>2</v>
          </cell>
          <cell r="M344">
            <v>156</v>
          </cell>
        </row>
        <row r="345">
          <cell r="A345">
            <v>4901306031872</v>
          </cell>
          <cell r="B345" t="str">
            <v>　　　カゴメ　カゴメデリ　完熟トマトとたっぷり野菜のチキンライス　２１０Ｇ</v>
          </cell>
          <cell r="C345">
            <v>146</v>
          </cell>
          <cell r="D345">
            <v>49</v>
          </cell>
          <cell r="E345">
            <v>59</v>
          </cell>
          <cell r="F345">
            <v>27</v>
          </cell>
          <cell r="G345">
            <v>23</v>
          </cell>
          <cell r="H345">
            <v>14</v>
          </cell>
          <cell r="I345">
            <v>20</v>
          </cell>
          <cell r="J345">
            <v>9</v>
          </cell>
          <cell r="K345">
            <v>27</v>
          </cell>
          <cell r="L345">
            <v>4</v>
          </cell>
          <cell r="M345">
            <v>378</v>
          </cell>
        </row>
        <row r="346">
          <cell r="A346">
            <v>4901306031889</v>
          </cell>
          <cell r="B346" t="str">
            <v>　　　カゴメ　カゴメデリ　あらびきソーセージと５種類の野菜のジャンバラヤ　２１０Ｇ</v>
          </cell>
          <cell r="C346">
            <v>125</v>
          </cell>
          <cell r="D346">
            <v>32</v>
          </cell>
          <cell r="E346">
            <v>26</v>
          </cell>
          <cell r="F346">
            <v>10</v>
          </cell>
          <cell r="G346">
            <v>14</v>
          </cell>
          <cell r="H346">
            <v>12</v>
          </cell>
          <cell r="I346">
            <v>3</v>
          </cell>
          <cell r="J346">
            <v>8</v>
          </cell>
          <cell r="K346">
            <v>6</v>
          </cell>
          <cell r="L346">
            <v>2</v>
          </cell>
          <cell r="M346">
            <v>238</v>
          </cell>
        </row>
        <row r="347">
          <cell r="A347">
            <v>4901306031896</v>
          </cell>
          <cell r="B347" t="str">
            <v>　　　カゴメ　カゴメデリ　完熟トマトと挽き肉のタコス風ライス　２１０Ｇ</v>
          </cell>
          <cell r="C347">
            <v>2</v>
          </cell>
          <cell r="D347">
            <v>2</v>
          </cell>
          <cell r="E347">
            <v>0</v>
          </cell>
          <cell r="F347">
            <v>0</v>
          </cell>
          <cell r="G347">
            <v>0</v>
          </cell>
          <cell r="H347">
            <v>0</v>
          </cell>
          <cell r="I347">
            <v>0</v>
          </cell>
          <cell r="J347">
            <v>0</v>
          </cell>
          <cell r="K347">
            <v>0</v>
          </cell>
          <cell r="L347">
            <v>0</v>
          </cell>
          <cell r="M347">
            <v>4</v>
          </cell>
        </row>
        <row r="348">
          <cell r="A348">
            <v>4901306031902</v>
          </cell>
          <cell r="B348" t="str">
            <v>　　　カゴメ　カゴメデリ　完熟トマトと鶏肉のパエリア　カップ　２２０Ｇ</v>
          </cell>
          <cell r="C348">
            <v>25</v>
          </cell>
          <cell r="D348">
            <v>37</v>
          </cell>
          <cell r="E348">
            <v>14</v>
          </cell>
          <cell r="F348">
            <v>10</v>
          </cell>
          <cell r="G348">
            <v>7</v>
          </cell>
          <cell r="H348">
            <v>13</v>
          </cell>
          <cell r="I348">
            <v>4</v>
          </cell>
          <cell r="J348">
            <v>9</v>
          </cell>
          <cell r="K348">
            <v>3</v>
          </cell>
          <cell r="L348">
            <v>2</v>
          </cell>
          <cell r="M348">
            <v>124</v>
          </cell>
        </row>
        <row r="349">
          <cell r="A349">
            <v>4901306031919</v>
          </cell>
          <cell r="B349" t="str">
            <v>　　　カゴメ　カゴメデリ　完熟トマトのペンネアラビアータ　２００Ｇ</v>
          </cell>
          <cell r="C349">
            <v>130</v>
          </cell>
          <cell r="D349">
            <v>37</v>
          </cell>
          <cell r="E349">
            <v>25</v>
          </cell>
          <cell r="F349">
            <v>255</v>
          </cell>
          <cell r="G349">
            <v>77</v>
          </cell>
          <cell r="H349">
            <v>12</v>
          </cell>
          <cell r="I349">
            <v>19</v>
          </cell>
          <cell r="J349">
            <v>21</v>
          </cell>
          <cell r="K349">
            <v>16</v>
          </cell>
          <cell r="L349">
            <v>23</v>
          </cell>
          <cell r="M349">
            <v>615</v>
          </cell>
        </row>
        <row r="350">
          <cell r="A350">
            <v>4901306031926</v>
          </cell>
          <cell r="B350" t="str">
            <v>　　　カゴメ　カゴメデリ　ゴルゴンゾーラチーズのペンネ　２００Ｇ</v>
          </cell>
          <cell r="C350">
            <v>192</v>
          </cell>
          <cell r="D350">
            <v>113</v>
          </cell>
          <cell r="E350">
            <v>69</v>
          </cell>
          <cell r="F350">
            <v>841</v>
          </cell>
          <cell r="G350">
            <v>227</v>
          </cell>
          <cell r="H350">
            <v>24</v>
          </cell>
          <cell r="I350">
            <v>19</v>
          </cell>
          <cell r="J350">
            <v>26</v>
          </cell>
          <cell r="K350">
            <v>13</v>
          </cell>
          <cell r="L350">
            <v>9</v>
          </cell>
          <cell r="M350">
            <v>1533</v>
          </cell>
        </row>
        <row r="351">
          <cell r="A351">
            <v>4901306031933</v>
          </cell>
          <cell r="B351" t="str">
            <v>　　　カゴメ　カゴメデリ　完熟トマトのペンネボロネーゼ　パスタ＆ソースセット　カップ　２００Ｇ</v>
          </cell>
          <cell r="C351">
            <v>126</v>
          </cell>
          <cell r="D351">
            <v>101</v>
          </cell>
          <cell r="E351">
            <v>90</v>
          </cell>
          <cell r="F351">
            <v>814</v>
          </cell>
          <cell r="G351">
            <v>237</v>
          </cell>
          <cell r="H351">
            <v>28</v>
          </cell>
          <cell r="I351">
            <v>27</v>
          </cell>
          <cell r="J351">
            <v>11</v>
          </cell>
          <cell r="K351">
            <v>12</v>
          </cell>
          <cell r="L351">
            <v>4</v>
          </cell>
          <cell r="M351">
            <v>1450</v>
          </cell>
        </row>
        <row r="352">
          <cell r="A352">
            <v>4901306031940</v>
          </cell>
          <cell r="B352" t="str">
            <v>　　　カゴメ　カゴメデリ　完熟トマトとたっぷり野菜のチキンライス　２１０Ｇ</v>
          </cell>
          <cell r="C352">
            <v>773</v>
          </cell>
          <cell r="D352">
            <v>814</v>
          </cell>
          <cell r="E352">
            <v>708</v>
          </cell>
          <cell r="F352">
            <v>590</v>
          </cell>
          <cell r="G352">
            <v>621</v>
          </cell>
          <cell r="H352">
            <v>709</v>
          </cell>
          <cell r="I352">
            <v>637</v>
          </cell>
          <cell r="J352">
            <v>684</v>
          </cell>
          <cell r="K352">
            <v>721</v>
          </cell>
          <cell r="L352">
            <v>683</v>
          </cell>
          <cell r="M352">
            <v>6940</v>
          </cell>
        </row>
        <row r="353">
          <cell r="A353">
            <v>4901306031957</v>
          </cell>
          <cell r="B353" t="str">
            <v>　　　カゴメ　カゴメデリ　完熟トマトと魚介のパエリア　２１０Ｇ</v>
          </cell>
          <cell r="C353">
            <v>883</v>
          </cell>
          <cell r="D353">
            <v>655</v>
          </cell>
          <cell r="E353">
            <v>671</v>
          </cell>
          <cell r="F353">
            <v>463</v>
          </cell>
          <cell r="G353">
            <v>489</v>
          </cell>
          <cell r="H353">
            <v>433</v>
          </cell>
          <cell r="I353">
            <v>365</v>
          </cell>
          <cell r="J353">
            <v>402</v>
          </cell>
          <cell r="K353">
            <v>501</v>
          </cell>
          <cell r="L353">
            <v>918</v>
          </cell>
          <cell r="M353">
            <v>5780</v>
          </cell>
        </row>
        <row r="354">
          <cell r="A354">
            <v>4901306031964</v>
          </cell>
          <cell r="B354" t="str">
            <v>　　　カゴメ　カゴメデリ　８種類の野菜のタコス風キーマカレー　２１０Ｇ</v>
          </cell>
          <cell r="C354">
            <v>618</v>
          </cell>
          <cell r="D354">
            <v>456</v>
          </cell>
          <cell r="E354">
            <v>736</v>
          </cell>
          <cell r="F354">
            <v>659</v>
          </cell>
          <cell r="G354">
            <v>539</v>
          </cell>
          <cell r="H354">
            <v>463</v>
          </cell>
          <cell r="I354">
            <v>538</v>
          </cell>
          <cell r="J354">
            <v>438</v>
          </cell>
          <cell r="K354">
            <v>479</v>
          </cell>
          <cell r="L354">
            <v>482</v>
          </cell>
          <cell r="M354">
            <v>5408</v>
          </cell>
        </row>
        <row r="355">
          <cell r="A355">
            <v>4901306032053</v>
          </cell>
          <cell r="B355" t="str">
            <v>　　　カゴメ　カゴメデリ　シチューＸマカロニ　鶏肉のコーンクリームシチュー風　カップ　２００Ｇ</v>
          </cell>
          <cell r="C355">
            <v>162</v>
          </cell>
          <cell r="D355">
            <v>98</v>
          </cell>
          <cell r="E355">
            <v>44</v>
          </cell>
          <cell r="F355">
            <v>51</v>
          </cell>
          <cell r="G355">
            <v>38</v>
          </cell>
          <cell r="H355">
            <v>13</v>
          </cell>
          <cell r="I355">
            <v>20</v>
          </cell>
          <cell r="J355">
            <v>11</v>
          </cell>
          <cell r="K355">
            <v>20</v>
          </cell>
          <cell r="L355">
            <v>18</v>
          </cell>
          <cell r="M355">
            <v>475</v>
          </cell>
        </row>
        <row r="356">
          <cell r="A356">
            <v>4901306032060</v>
          </cell>
          <cell r="B356" t="str">
            <v>　　　カゴメ　カゴメデリ　シチューＸマカロニ　ベーコンのカボチャクリームシチュー風　カップ　２００Ｇ</v>
          </cell>
          <cell r="C356">
            <v>18</v>
          </cell>
          <cell r="D356">
            <v>34</v>
          </cell>
          <cell r="E356">
            <v>2</v>
          </cell>
          <cell r="F356">
            <v>4</v>
          </cell>
          <cell r="G356">
            <v>4</v>
          </cell>
          <cell r="H356">
            <v>4</v>
          </cell>
          <cell r="I356">
            <v>14</v>
          </cell>
          <cell r="J356">
            <v>0</v>
          </cell>
          <cell r="K356">
            <v>1</v>
          </cell>
          <cell r="L356">
            <v>0</v>
          </cell>
          <cell r="M356">
            <v>81</v>
          </cell>
        </row>
        <row r="357">
          <cell r="A357">
            <v>4901306032077</v>
          </cell>
          <cell r="B357" t="str">
            <v>　　　カゴメ　カゴメデリ　シチューＸマカロニ　完熟トマトのビーフシチュー風　カップ　２００Ｇ</v>
          </cell>
          <cell r="C357">
            <v>127</v>
          </cell>
          <cell r="D357">
            <v>50</v>
          </cell>
          <cell r="E357">
            <v>22</v>
          </cell>
          <cell r="F357">
            <v>20</v>
          </cell>
          <cell r="G357">
            <v>18</v>
          </cell>
          <cell r="H357">
            <v>4</v>
          </cell>
          <cell r="I357">
            <v>1</v>
          </cell>
          <cell r="J357">
            <v>0</v>
          </cell>
          <cell r="K357">
            <v>2</v>
          </cell>
          <cell r="L357">
            <v>0</v>
          </cell>
          <cell r="M357">
            <v>244</v>
          </cell>
        </row>
        <row r="358">
          <cell r="A358">
            <v>4901306032138</v>
          </cell>
          <cell r="B358" t="str">
            <v>　　　カゴメ　カゴメデリ　完熟トマトのアラビアータ　２００Ｇ</v>
          </cell>
          <cell r="C358">
            <v>281</v>
          </cell>
          <cell r="D358">
            <v>242</v>
          </cell>
          <cell r="E358">
            <v>336</v>
          </cell>
          <cell r="F358">
            <v>259</v>
          </cell>
          <cell r="G358">
            <v>266</v>
          </cell>
          <cell r="H358">
            <v>237</v>
          </cell>
          <cell r="I358">
            <v>263</v>
          </cell>
          <cell r="J358">
            <v>427</v>
          </cell>
          <cell r="K358">
            <v>618</v>
          </cell>
          <cell r="L358">
            <v>575</v>
          </cell>
          <cell r="M358">
            <v>3504</v>
          </cell>
        </row>
        <row r="359">
          <cell r="A359">
            <v>4901306032145</v>
          </cell>
          <cell r="B359" t="str">
            <v>　　　カゴメ　カゴメデリ　ゴルゴンゾーラチーズのソース　ペンネ　２００Ｇ</v>
          </cell>
          <cell r="C359">
            <v>337</v>
          </cell>
          <cell r="D359">
            <v>282</v>
          </cell>
          <cell r="E359">
            <v>414</v>
          </cell>
          <cell r="F359">
            <v>372</v>
          </cell>
          <cell r="G359">
            <v>293</v>
          </cell>
          <cell r="H359">
            <v>271</v>
          </cell>
          <cell r="I359">
            <v>311</v>
          </cell>
          <cell r="J359">
            <v>479</v>
          </cell>
          <cell r="K359">
            <v>662</v>
          </cell>
          <cell r="L359">
            <v>662</v>
          </cell>
          <cell r="M359">
            <v>4083</v>
          </cell>
        </row>
        <row r="360">
          <cell r="A360">
            <v>4901306032152</v>
          </cell>
          <cell r="B360" t="str">
            <v>　　　カゴメ　カゴメデリ　タコのミンチのトマトソース　２００Ｇ</v>
          </cell>
          <cell r="C360">
            <v>151</v>
          </cell>
          <cell r="D360">
            <v>123</v>
          </cell>
          <cell r="E360">
            <v>112</v>
          </cell>
          <cell r="F360">
            <v>106</v>
          </cell>
          <cell r="G360">
            <v>105</v>
          </cell>
          <cell r="H360">
            <v>104</v>
          </cell>
          <cell r="I360">
            <v>301</v>
          </cell>
          <cell r="J360">
            <v>223</v>
          </cell>
          <cell r="K360">
            <v>244</v>
          </cell>
          <cell r="L360">
            <v>245</v>
          </cell>
          <cell r="M360">
            <v>1714</v>
          </cell>
        </row>
        <row r="361">
          <cell r="A361">
            <v>4901306032169</v>
          </cell>
          <cell r="B361" t="str">
            <v>　　　カゴメ　カゴメデリ　きのこのペペロンチーノ　２００Ｇ</v>
          </cell>
          <cell r="C361">
            <v>195</v>
          </cell>
          <cell r="D361">
            <v>189</v>
          </cell>
          <cell r="E361">
            <v>200</v>
          </cell>
          <cell r="F361">
            <v>173</v>
          </cell>
          <cell r="G361">
            <v>201</v>
          </cell>
          <cell r="H361">
            <v>200</v>
          </cell>
          <cell r="I361">
            <v>367</v>
          </cell>
          <cell r="J361">
            <v>459</v>
          </cell>
          <cell r="K361">
            <v>403</v>
          </cell>
          <cell r="L361">
            <v>370</v>
          </cell>
          <cell r="M361">
            <v>2757</v>
          </cell>
        </row>
        <row r="362">
          <cell r="A362">
            <v>4901306032176</v>
          </cell>
          <cell r="B362" t="str">
            <v>　　　カゴメ　カゴメデリ　完熟トマトのボロネーゼ　２００Ｇ</v>
          </cell>
          <cell r="C362">
            <v>466</v>
          </cell>
          <cell r="D362">
            <v>431</v>
          </cell>
          <cell r="E362">
            <v>508</v>
          </cell>
          <cell r="F362">
            <v>470</v>
          </cell>
          <cell r="G362">
            <v>466</v>
          </cell>
          <cell r="H362">
            <v>399</v>
          </cell>
          <cell r="I362">
            <v>421</v>
          </cell>
          <cell r="J362">
            <v>497</v>
          </cell>
          <cell r="K362">
            <v>751</v>
          </cell>
          <cell r="L362">
            <v>974</v>
          </cell>
          <cell r="M362">
            <v>5383</v>
          </cell>
        </row>
        <row r="363">
          <cell r="A363">
            <v>4901306032183</v>
          </cell>
          <cell r="B363" t="str">
            <v>　　　カゴメ　カゴメデリ　サーモンのクリームソース　２００Ｇ</v>
          </cell>
          <cell r="C363">
            <v>266</v>
          </cell>
          <cell r="D363">
            <v>221</v>
          </cell>
          <cell r="E363">
            <v>289</v>
          </cell>
          <cell r="F363">
            <v>236</v>
          </cell>
          <cell r="G363">
            <v>279</v>
          </cell>
          <cell r="H363">
            <v>172</v>
          </cell>
          <cell r="I363">
            <v>206</v>
          </cell>
          <cell r="J363">
            <v>196</v>
          </cell>
          <cell r="K363">
            <v>282</v>
          </cell>
          <cell r="L363">
            <v>607</v>
          </cell>
          <cell r="M363">
            <v>2754</v>
          </cell>
        </row>
        <row r="364">
          <cell r="A364">
            <v>4901306032244</v>
          </cell>
          <cell r="B364" t="str">
            <v>　　　カゴメ　カゴメデリ　まいたけと３種のチーズのクリームスパゲティ　２００Ｇ</v>
          </cell>
          <cell r="C364">
            <v>244</v>
          </cell>
          <cell r="D364">
            <v>279</v>
          </cell>
          <cell r="E364">
            <v>300</v>
          </cell>
          <cell r="F364">
            <v>261</v>
          </cell>
          <cell r="G364">
            <v>301</v>
          </cell>
          <cell r="H364">
            <v>367</v>
          </cell>
          <cell r="I364">
            <v>302</v>
          </cell>
          <cell r="J364">
            <v>261</v>
          </cell>
          <cell r="K364">
            <v>463</v>
          </cell>
          <cell r="L364">
            <v>531</v>
          </cell>
          <cell r="M364">
            <v>3309</v>
          </cell>
        </row>
        <row r="365">
          <cell r="A365">
            <v>4901306032251</v>
          </cell>
          <cell r="B365" t="str">
            <v>　　　カゴメ　カゴメデリ　完熟トマトとベーコンのトマトソーススパゲティ　２００Ｇ</v>
          </cell>
          <cell r="C365">
            <v>329</v>
          </cell>
          <cell r="D365">
            <v>307</v>
          </cell>
          <cell r="E365">
            <v>557</v>
          </cell>
          <cell r="F365">
            <v>428</v>
          </cell>
          <cell r="G365">
            <v>392</v>
          </cell>
          <cell r="H365">
            <v>336</v>
          </cell>
          <cell r="I365">
            <v>283</v>
          </cell>
          <cell r="J365">
            <v>290</v>
          </cell>
          <cell r="K365">
            <v>546</v>
          </cell>
          <cell r="L365">
            <v>532</v>
          </cell>
          <cell r="M365">
            <v>4000</v>
          </cell>
        </row>
        <row r="366">
          <cell r="A366">
            <v>4901306032657</v>
          </cell>
          <cell r="B366" t="str">
            <v>　　　カゴメ　穀菜生活　大豆とひじきの五目煮と五穀ごはん　２００Ｇ</v>
          </cell>
          <cell r="C366">
            <v>150</v>
          </cell>
          <cell r="D366">
            <v>126</v>
          </cell>
          <cell r="E366">
            <v>316</v>
          </cell>
          <cell r="F366">
            <v>205</v>
          </cell>
          <cell r="G366">
            <v>205</v>
          </cell>
          <cell r="H366">
            <v>195</v>
          </cell>
          <cell r="I366">
            <v>269</v>
          </cell>
          <cell r="J366">
            <v>185</v>
          </cell>
          <cell r="K366">
            <v>196</v>
          </cell>
          <cell r="L366">
            <v>136</v>
          </cell>
          <cell r="M366">
            <v>1983</v>
          </cell>
        </row>
        <row r="367">
          <cell r="A367">
            <v>4901306032664</v>
          </cell>
          <cell r="B367" t="str">
            <v>　　　カゴメ　穀菜生活　まぐろと根菜の味噌煮と五穀ごはん　２００Ｇ</v>
          </cell>
          <cell r="C367">
            <v>97</v>
          </cell>
          <cell r="D367">
            <v>81</v>
          </cell>
          <cell r="E367">
            <v>62</v>
          </cell>
          <cell r="F367">
            <v>72</v>
          </cell>
          <cell r="G367">
            <v>49</v>
          </cell>
          <cell r="H367">
            <v>117</v>
          </cell>
          <cell r="I367">
            <v>61</v>
          </cell>
          <cell r="J367">
            <v>65</v>
          </cell>
          <cell r="K367">
            <v>52</v>
          </cell>
          <cell r="L367">
            <v>59</v>
          </cell>
          <cell r="M367">
            <v>715</v>
          </cell>
        </row>
        <row r="368">
          <cell r="A368">
            <v>4901306032671</v>
          </cell>
          <cell r="B368" t="str">
            <v>　　　カゴメ　穀菜生活　鶏ささみと根菜の筑前煮と五穀ごはん　２００Ｇ</v>
          </cell>
          <cell r="C368">
            <v>157</v>
          </cell>
          <cell r="D368">
            <v>169</v>
          </cell>
          <cell r="E368">
            <v>181</v>
          </cell>
          <cell r="F368">
            <v>146</v>
          </cell>
          <cell r="G368">
            <v>150</v>
          </cell>
          <cell r="H368">
            <v>154</v>
          </cell>
          <cell r="I368">
            <v>195</v>
          </cell>
          <cell r="J368">
            <v>179</v>
          </cell>
          <cell r="K368">
            <v>209</v>
          </cell>
          <cell r="L368">
            <v>152</v>
          </cell>
          <cell r="M368">
            <v>1692</v>
          </cell>
        </row>
        <row r="369">
          <cell r="A369">
            <v>4901306033425</v>
          </cell>
          <cell r="B369" t="str">
            <v>　　　カゴメ　冷凍青汁　１００ＧＸ５</v>
          </cell>
          <cell r="C369">
            <v>185</v>
          </cell>
          <cell r="D369">
            <v>244</v>
          </cell>
          <cell r="E369">
            <v>286</v>
          </cell>
          <cell r="F369">
            <v>320</v>
          </cell>
          <cell r="G369">
            <v>297</v>
          </cell>
          <cell r="H369">
            <v>333</v>
          </cell>
          <cell r="I369">
            <v>284</v>
          </cell>
          <cell r="J369">
            <v>393</v>
          </cell>
          <cell r="K369">
            <v>236</v>
          </cell>
          <cell r="L369">
            <v>239</v>
          </cell>
          <cell r="M369">
            <v>2817</v>
          </cell>
        </row>
        <row r="370">
          <cell r="A370">
            <v>4901306034712</v>
          </cell>
          <cell r="B370" t="str">
            <v>　　　カゴメ　できたてパスタ　ミートソース　２７０Ｇ</v>
          </cell>
          <cell r="C370">
            <v>29</v>
          </cell>
          <cell r="D370">
            <v>91</v>
          </cell>
          <cell r="E370">
            <v>90</v>
          </cell>
          <cell r="F370">
            <v>10</v>
          </cell>
          <cell r="G370">
            <v>9</v>
          </cell>
          <cell r="H370">
            <v>0</v>
          </cell>
          <cell r="I370">
            <v>0</v>
          </cell>
          <cell r="J370">
            <v>0</v>
          </cell>
          <cell r="K370">
            <v>0</v>
          </cell>
          <cell r="L370">
            <v>0</v>
          </cell>
          <cell r="M370">
            <v>229</v>
          </cell>
        </row>
        <row r="371">
          <cell r="A371">
            <v>4901306034729</v>
          </cell>
          <cell r="B371" t="str">
            <v>　　　カゴメ　できたてパスタ　ナポリタン　２８０Ｇ</v>
          </cell>
          <cell r="C371">
            <v>34</v>
          </cell>
          <cell r="D371">
            <v>99</v>
          </cell>
          <cell r="E371">
            <v>101</v>
          </cell>
          <cell r="F371">
            <v>25</v>
          </cell>
          <cell r="G371">
            <v>11</v>
          </cell>
          <cell r="H371">
            <v>0</v>
          </cell>
          <cell r="I371">
            <v>0</v>
          </cell>
          <cell r="J371">
            <v>0</v>
          </cell>
          <cell r="K371">
            <v>0</v>
          </cell>
          <cell r="L371">
            <v>0</v>
          </cell>
          <cell r="M371">
            <v>270</v>
          </cell>
        </row>
        <row r="372">
          <cell r="A372">
            <v>4901306034736</v>
          </cell>
          <cell r="B372" t="str">
            <v>　　　カゴメ　できたてパスタ　魚介のスパゲティ　２７０Ｇ</v>
          </cell>
          <cell r="C372">
            <v>189</v>
          </cell>
          <cell r="D372">
            <v>570</v>
          </cell>
          <cell r="E372">
            <v>758</v>
          </cell>
          <cell r="F372">
            <v>893</v>
          </cell>
          <cell r="G372">
            <v>999</v>
          </cell>
          <cell r="H372">
            <v>584</v>
          </cell>
          <cell r="I372">
            <v>199</v>
          </cell>
          <cell r="J372">
            <v>146</v>
          </cell>
          <cell r="K372">
            <v>30</v>
          </cell>
          <cell r="L372">
            <v>3</v>
          </cell>
          <cell r="M372">
            <v>4371</v>
          </cell>
        </row>
        <row r="373">
          <cell r="A373">
            <v>4901306034767</v>
          </cell>
          <cell r="B373" t="str">
            <v>　　　カゴメ　できたてパスタ　小松菜とツナのスパゲティ　２７０Ｇ</v>
          </cell>
          <cell r="C373">
            <v>18</v>
          </cell>
          <cell r="D373">
            <v>207</v>
          </cell>
          <cell r="E373">
            <v>27</v>
          </cell>
          <cell r="F373">
            <v>0</v>
          </cell>
          <cell r="G373">
            <v>20</v>
          </cell>
          <cell r="H373">
            <v>20</v>
          </cell>
          <cell r="I373">
            <v>0</v>
          </cell>
          <cell r="J373">
            <v>0</v>
          </cell>
          <cell r="K373">
            <v>0</v>
          </cell>
          <cell r="L373">
            <v>0</v>
          </cell>
          <cell r="M373">
            <v>292</v>
          </cell>
        </row>
        <row r="374">
          <cell r="A374">
            <v>4901306034880</v>
          </cell>
          <cell r="B374" t="str">
            <v>　　　カゴメ　できたてパスタ　はまぐりのチーズクリームスパゲティ　２７０Ｇ</v>
          </cell>
          <cell r="C374">
            <v>369</v>
          </cell>
          <cell r="D374">
            <v>316</v>
          </cell>
          <cell r="E374">
            <v>455</v>
          </cell>
          <cell r="F374">
            <v>366</v>
          </cell>
          <cell r="G374">
            <v>268</v>
          </cell>
          <cell r="H374">
            <v>247</v>
          </cell>
          <cell r="I374">
            <v>269</v>
          </cell>
          <cell r="J374">
            <v>403</v>
          </cell>
          <cell r="K374">
            <v>153</v>
          </cell>
          <cell r="L374">
            <v>220</v>
          </cell>
          <cell r="M374">
            <v>3066</v>
          </cell>
        </row>
        <row r="375">
          <cell r="A375">
            <v>4901306034897</v>
          </cell>
          <cell r="B375" t="str">
            <v>　　　カゴメ　できたてパスタ　完熟トマトと厚切りベーコンのスパゲティ　２７０Ｇ</v>
          </cell>
          <cell r="C375">
            <v>26</v>
          </cell>
          <cell r="D375">
            <v>113</v>
          </cell>
          <cell r="E375">
            <v>129</v>
          </cell>
          <cell r="F375">
            <v>78</v>
          </cell>
          <cell r="G375">
            <v>82</v>
          </cell>
          <cell r="H375">
            <v>41</v>
          </cell>
          <cell r="I375">
            <v>30</v>
          </cell>
          <cell r="J375">
            <v>60</v>
          </cell>
          <cell r="K375">
            <v>13</v>
          </cell>
          <cell r="L375">
            <v>24</v>
          </cell>
          <cell r="M375">
            <v>596</v>
          </cell>
        </row>
        <row r="376">
          <cell r="A376">
            <v>4901306034941</v>
          </cell>
          <cell r="B376" t="str">
            <v>　　　カゴメ　できたてパスタ　小松菜とじゃこの和風スパゲティ　２７０Ｇ</v>
          </cell>
          <cell r="C376">
            <v>726</v>
          </cell>
          <cell r="D376">
            <v>886</v>
          </cell>
          <cell r="E376">
            <v>1076</v>
          </cell>
          <cell r="F376">
            <v>681</v>
          </cell>
          <cell r="G376">
            <v>739</v>
          </cell>
          <cell r="H376">
            <v>642</v>
          </cell>
          <cell r="I376">
            <v>826</v>
          </cell>
          <cell r="J376">
            <v>1172</v>
          </cell>
          <cell r="K376">
            <v>532</v>
          </cell>
          <cell r="L376">
            <v>689</v>
          </cell>
          <cell r="M376">
            <v>7969</v>
          </cell>
        </row>
        <row r="377">
          <cell r="A377">
            <v>4901306034958</v>
          </cell>
          <cell r="B377" t="str">
            <v>　　　カゴメ　できたてパスタ　揚げなすときのこのミートソース　２７０Ｇ</v>
          </cell>
          <cell r="C377">
            <v>241</v>
          </cell>
          <cell r="D377">
            <v>495</v>
          </cell>
          <cell r="E377">
            <v>692</v>
          </cell>
          <cell r="F377">
            <v>416</v>
          </cell>
          <cell r="G377">
            <v>775</v>
          </cell>
          <cell r="H377">
            <v>726</v>
          </cell>
          <cell r="I377">
            <v>248</v>
          </cell>
          <cell r="J377">
            <v>304</v>
          </cell>
          <cell r="K377">
            <v>210</v>
          </cell>
          <cell r="L377">
            <v>287</v>
          </cell>
          <cell r="M377">
            <v>4394</v>
          </cell>
        </row>
        <row r="378">
          <cell r="A378">
            <v>4901306034965</v>
          </cell>
          <cell r="B378" t="str">
            <v>　　　カゴメ　できたてパスタ　あらびきソーセージのナポリタン　２８０Ｇ</v>
          </cell>
          <cell r="C378">
            <v>425</v>
          </cell>
          <cell r="D378">
            <v>460</v>
          </cell>
          <cell r="E378">
            <v>672</v>
          </cell>
          <cell r="F378">
            <v>479</v>
          </cell>
          <cell r="G378">
            <v>612</v>
          </cell>
          <cell r="H378">
            <v>643</v>
          </cell>
          <cell r="I378">
            <v>523</v>
          </cell>
          <cell r="J378">
            <v>508</v>
          </cell>
          <cell r="K378">
            <v>283</v>
          </cell>
          <cell r="L378">
            <v>374</v>
          </cell>
          <cell r="M378">
            <v>4979</v>
          </cell>
        </row>
        <row r="379">
          <cell r="A379">
            <v>4901306034972</v>
          </cell>
          <cell r="B379" t="str">
            <v>　　　カゴメ　できたてパスタ　魚介と黒オリーブのトマトスパゲティ　２７０Ｇ</v>
          </cell>
          <cell r="C379">
            <v>2881</v>
          </cell>
          <cell r="D379">
            <v>2085</v>
          </cell>
          <cell r="E379">
            <v>1750</v>
          </cell>
          <cell r="F379">
            <v>1179</v>
          </cell>
          <cell r="G379">
            <v>1531</v>
          </cell>
          <cell r="H379">
            <v>1636</v>
          </cell>
          <cell r="I379">
            <v>1628</v>
          </cell>
          <cell r="J379">
            <v>1832</v>
          </cell>
          <cell r="K379">
            <v>1056</v>
          </cell>
          <cell r="L379">
            <v>1247</v>
          </cell>
          <cell r="M379">
            <v>16825</v>
          </cell>
        </row>
        <row r="380">
          <cell r="A380">
            <v>4901306039090</v>
          </cell>
          <cell r="B380" t="str">
            <v>　　　カゴメ　完熟トマトのピザソース　１６０Ｇ</v>
          </cell>
          <cell r="C380">
            <v>1238</v>
          </cell>
          <cell r="D380">
            <v>1326</v>
          </cell>
          <cell r="E380">
            <v>1796</v>
          </cell>
          <cell r="F380">
            <v>1478</v>
          </cell>
          <cell r="G380">
            <v>1333</v>
          </cell>
          <cell r="H380">
            <v>1466</v>
          </cell>
          <cell r="I380">
            <v>1824</v>
          </cell>
          <cell r="J380">
            <v>1224</v>
          </cell>
          <cell r="K380">
            <v>1160</v>
          </cell>
          <cell r="L380">
            <v>1270</v>
          </cell>
          <cell r="M380">
            <v>14115</v>
          </cell>
        </row>
        <row r="381">
          <cell r="A381">
            <v>4901306039229</v>
          </cell>
          <cell r="B381" t="str">
            <v>　　　カゴメ　完熟トマトのピッツァソース　具だくさん　２００Ｇ</v>
          </cell>
          <cell r="C381">
            <v>1394</v>
          </cell>
          <cell r="D381">
            <v>1417</v>
          </cell>
          <cell r="E381">
            <v>1502</v>
          </cell>
          <cell r="F381">
            <v>1251</v>
          </cell>
          <cell r="G381">
            <v>1251</v>
          </cell>
          <cell r="H381">
            <v>1380</v>
          </cell>
          <cell r="I381">
            <v>1601</v>
          </cell>
          <cell r="J381">
            <v>1280</v>
          </cell>
          <cell r="K381">
            <v>1280</v>
          </cell>
          <cell r="L381">
            <v>1246</v>
          </cell>
          <cell r="M381">
            <v>13602</v>
          </cell>
        </row>
        <row r="382">
          <cell r="A382">
            <v>4901306039236</v>
          </cell>
          <cell r="B382" t="str">
            <v>　　　カゴメ　完熟トマトのピッツァソース　２００Ｇ</v>
          </cell>
          <cell r="C382">
            <v>297</v>
          </cell>
          <cell r="D382">
            <v>354</v>
          </cell>
          <cell r="E382">
            <v>323</v>
          </cell>
          <cell r="F382">
            <v>289</v>
          </cell>
          <cell r="G382">
            <v>258</v>
          </cell>
          <cell r="H382">
            <v>330</v>
          </cell>
          <cell r="I382">
            <v>365</v>
          </cell>
          <cell r="J382">
            <v>295</v>
          </cell>
          <cell r="K382">
            <v>236</v>
          </cell>
          <cell r="L382">
            <v>259</v>
          </cell>
          <cell r="M382">
            <v>3006</v>
          </cell>
        </row>
        <row r="383">
          <cell r="A383">
            <v>4901306039335</v>
          </cell>
          <cell r="B383" t="str">
            <v>　　　カゴメ　完熟トマトのピッツァソース　袋　１００Ｇ</v>
          </cell>
          <cell r="C383">
            <v>60</v>
          </cell>
          <cell r="D383">
            <v>52</v>
          </cell>
          <cell r="E383">
            <v>41</v>
          </cell>
          <cell r="F383">
            <v>41</v>
          </cell>
          <cell r="G383">
            <v>38</v>
          </cell>
          <cell r="H383">
            <v>28</v>
          </cell>
          <cell r="I383">
            <v>54</v>
          </cell>
          <cell r="J383">
            <v>34</v>
          </cell>
          <cell r="K383">
            <v>25</v>
          </cell>
          <cell r="L383">
            <v>29</v>
          </cell>
          <cell r="M383">
            <v>402</v>
          </cell>
        </row>
        <row r="384">
          <cell r="A384">
            <v>4901306040614</v>
          </cell>
          <cell r="B384" t="str">
            <v>　　　カゴメ　野菜スープ　ミネストローネ　９種類の野菜・豆・小麦のトマトのスープ　カップ　４５０Ｇ</v>
          </cell>
          <cell r="C384">
            <v>47</v>
          </cell>
          <cell r="D384">
            <v>36</v>
          </cell>
          <cell r="E384">
            <v>27</v>
          </cell>
          <cell r="F384">
            <v>13</v>
          </cell>
          <cell r="G384">
            <v>10</v>
          </cell>
          <cell r="H384">
            <v>1</v>
          </cell>
          <cell r="I384">
            <v>7</v>
          </cell>
          <cell r="J384">
            <v>1</v>
          </cell>
          <cell r="K384">
            <v>2</v>
          </cell>
          <cell r="L384">
            <v>0</v>
          </cell>
          <cell r="M384">
            <v>144</v>
          </cell>
        </row>
        <row r="385">
          <cell r="A385">
            <v>4901306040621</v>
          </cell>
          <cell r="B385" t="str">
            <v>　　　カゴメ　野菜スープ　とうもろこしのスープ　つぶつぶしっかりコーンポタージュ　カップ　４５０Ｇ</v>
          </cell>
          <cell r="C385">
            <v>57</v>
          </cell>
          <cell r="D385">
            <v>46</v>
          </cell>
          <cell r="E385">
            <v>33</v>
          </cell>
          <cell r="F385">
            <v>21</v>
          </cell>
          <cell r="G385">
            <v>7</v>
          </cell>
          <cell r="H385">
            <v>1</v>
          </cell>
          <cell r="I385">
            <v>7</v>
          </cell>
          <cell r="J385">
            <v>6</v>
          </cell>
          <cell r="K385">
            <v>3</v>
          </cell>
          <cell r="L385">
            <v>1</v>
          </cell>
          <cell r="M385">
            <v>182</v>
          </cell>
        </row>
        <row r="386">
          <cell r="A386">
            <v>4901306040638</v>
          </cell>
          <cell r="B386" t="str">
            <v>　　　カゴメ　野菜スープ　かぼちゃのスープ　７種類の野菜・大麦のパンプキンポタージュ　カップ　４５０Ｇ</v>
          </cell>
          <cell r="C386">
            <v>33</v>
          </cell>
          <cell r="D386">
            <v>29</v>
          </cell>
          <cell r="E386">
            <v>16</v>
          </cell>
          <cell r="F386">
            <v>13</v>
          </cell>
          <cell r="G386">
            <v>6</v>
          </cell>
          <cell r="H386">
            <v>2</v>
          </cell>
          <cell r="I386">
            <v>2</v>
          </cell>
          <cell r="J386">
            <v>1</v>
          </cell>
          <cell r="K386">
            <v>0</v>
          </cell>
          <cell r="L386">
            <v>0</v>
          </cell>
          <cell r="M386">
            <v>102</v>
          </cell>
        </row>
        <row r="387">
          <cell r="A387">
            <v>4901306040737</v>
          </cell>
          <cell r="B387" t="str">
            <v>　　　カゴメ　野菜スープ　９種類の野菜・豆・小麦のミネストローネ　カップ　１８０Ｇ</v>
          </cell>
          <cell r="C387">
            <v>775</v>
          </cell>
          <cell r="D387">
            <v>704</v>
          </cell>
          <cell r="E387">
            <v>1474</v>
          </cell>
          <cell r="F387">
            <v>1010</v>
          </cell>
          <cell r="G387">
            <v>1070</v>
          </cell>
          <cell r="H387">
            <v>883</v>
          </cell>
          <cell r="I387">
            <v>1313</v>
          </cell>
          <cell r="J387">
            <v>743</v>
          </cell>
          <cell r="K387">
            <v>782</v>
          </cell>
          <cell r="L387">
            <v>784</v>
          </cell>
          <cell r="M387">
            <v>9538</v>
          </cell>
        </row>
        <row r="388">
          <cell r="A388">
            <v>4901306040744</v>
          </cell>
          <cell r="B388" t="str">
            <v>　　　カゴメ　野菜スープ　つぶつぶしっかりとうもろこしのスープ　カップ　１８０Ｇ</v>
          </cell>
          <cell r="C388">
            <v>463</v>
          </cell>
          <cell r="D388">
            <v>500</v>
          </cell>
          <cell r="E388">
            <v>1085</v>
          </cell>
          <cell r="F388">
            <v>772</v>
          </cell>
          <cell r="G388">
            <v>811</v>
          </cell>
          <cell r="H388">
            <v>674</v>
          </cell>
          <cell r="I388">
            <v>986</v>
          </cell>
          <cell r="J388">
            <v>537</v>
          </cell>
          <cell r="K388">
            <v>618</v>
          </cell>
          <cell r="L388">
            <v>523</v>
          </cell>
          <cell r="M388">
            <v>6969</v>
          </cell>
        </row>
        <row r="389">
          <cell r="A389">
            <v>4901306040751</v>
          </cell>
          <cell r="B389" t="str">
            <v>　　　カゴメ　野菜スープ　７種類の野菜・小麦のかぼちゃのスープ　カップ　１８０Ｇ</v>
          </cell>
          <cell r="C389">
            <v>454</v>
          </cell>
          <cell r="D389">
            <v>441</v>
          </cell>
          <cell r="E389">
            <v>845</v>
          </cell>
          <cell r="F389">
            <v>628</v>
          </cell>
          <cell r="G389">
            <v>725</v>
          </cell>
          <cell r="H389">
            <v>497</v>
          </cell>
          <cell r="I389">
            <v>847</v>
          </cell>
          <cell r="J389">
            <v>458</v>
          </cell>
          <cell r="K389">
            <v>590</v>
          </cell>
          <cell r="L389">
            <v>504</v>
          </cell>
          <cell r="M389">
            <v>5989</v>
          </cell>
        </row>
        <row r="390">
          <cell r="A390">
            <v>4901306045725</v>
          </cell>
          <cell r="B390" t="str">
            <v>　　　カゴメ　炒メニューソース　ネギ塩風味　４０ＧＸ３</v>
          </cell>
          <cell r="C390">
            <v>6</v>
          </cell>
          <cell r="D390">
            <v>2</v>
          </cell>
          <cell r="E390">
            <v>3</v>
          </cell>
          <cell r="F390">
            <v>10</v>
          </cell>
          <cell r="G390">
            <v>2</v>
          </cell>
          <cell r="H390">
            <v>0</v>
          </cell>
          <cell r="I390">
            <v>20</v>
          </cell>
          <cell r="J390">
            <v>1</v>
          </cell>
          <cell r="K390">
            <v>0</v>
          </cell>
          <cell r="L390">
            <v>6</v>
          </cell>
          <cell r="M390">
            <v>50</v>
          </cell>
        </row>
        <row r="391">
          <cell r="A391">
            <v>4901306045732</v>
          </cell>
          <cell r="B391" t="str">
            <v>　　　カゴメ　炒メニューソース　オイスター風味　４０ＧＸ３</v>
          </cell>
          <cell r="C391">
            <v>10</v>
          </cell>
          <cell r="D391">
            <v>2</v>
          </cell>
          <cell r="E391">
            <v>8</v>
          </cell>
          <cell r="F391">
            <v>7</v>
          </cell>
          <cell r="G391">
            <v>5</v>
          </cell>
          <cell r="H391">
            <v>2</v>
          </cell>
          <cell r="I391">
            <v>2</v>
          </cell>
          <cell r="J391">
            <v>2</v>
          </cell>
          <cell r="K391">
            <v>2</v>
          </cell>
          <cell r="L391">
            <v>1</v>
          </cell>
          <cell r="M391">
            <v>41</v>
          </cell>
        </row>
        <row r="392">
          <cell r="A392">
            <v>4901306045749</v>
          </cell>
          <cell r="B392" t="str">
            <v>　　　カゴメ　炒メニューソース　にんにく醤油風味　４０ＧＸ３</v>
          </cell>
          <cell r="C392">
            <v>9</v>
          </cell>
          <cell r="D392">
            <v>3</v>
          </cell>
          <cell r="E392">
            <v>8</v>
          </cell>
          <cell r="F392">
            <v>3</v>
          </cell>
          <cell r="G392">
            <v>2</v>
          </cell>
          <cell r="H392">
            <v>3</v>
          </cell>
          <cell r="I392">
            <v>14</v>
          </cell>
          <cell r="J392">
            <v>0</v>
          </cell>
          <cell r="K392">
            <v>3</v>
          </cell>
          <cell r="L392">
            <v>1</v>
          </cell>
          <cell r="M392">
            <v>46</v>
          </cell>
        </row>
        <row r="393">
          <cell r="A393">
            <v>4901306046319</v>
          </cell>
          <cell r="B393" t="str">
            <v>　　　カゴメ　カゴメソース　まろうま　ウスタータイプ　２００ＭＬ</v>
          </cell>
          <cell r="C393">
            <v>0</v>
          </cell>
          <cell r="D393">
            <v>0</v>
          </cell>
          <cell r="E393">
            <v>1</v>
          </cell>
          <cell r="F393">
            <v>0</v>
          </cell>
          <cell r="G393">
            <v>0</v>
          </cell>
          <cell r="H393">
            <v>1</v>
          </cell>
          <cell r="I393">
            <v>0</v>
          </cell>
          <cell r="J393">
            <v>0</v>
          </cell>
          <cell r="K393">
            <v>0</v>
          </cell>
          <cell r="L393">
            <v>1</v>
          </cell>
          <cell r="M393">
            <v>3</v>
          </cell>
        </row>
        <row r="394">
          <cell r="A394">
            <v>4901306046326</v>
          </cell>
          <cell r="B394" t="str">
            <v>　　　カゴメ　カゴメソース　まろうま　中濃タイプ　２００ＭＬ</v>
          </cell>
          <cell r="C394">
            <v>1</v>
          </cell>
          <cell r="D394">
            <v>9</v>
          </cell>
          <cell r="E394">
            <v>0</v>
          </cell>
          <cell r="F394">
            <v>1</v>
          </cell>
          <cell r="G394">
            <v>0</v>
          </cell>
          <cell r="H394">
            <v>1</v>
          </cell>
          <cell r="I394">
            <v>1</v>
          </cell>
          <cell r="J394">
            <v>0</v>
          </cell>
          <cell r="K394">
            <v>0</v>
          </cell>
          <cell r="L394">
            <v>3</v>
          </cell>
          <cell r="M394">
            <v>16</v>
          </cell>
        </row>
        <row r="395">
          <cell r="A395">
            <v>4901306060322</v>
          </cell>
          <cell r="B395" t="str">
            <v>　　　カゴメ　きのこたっぷりデミハンバーグソース　パウチ　１００Ｇ</v>
          </cell>
          <cell r="C395">
            <v>398</v>
          </cell>
          <cell r="D395">
            <v>423</v>
          </cell>
          <cell r="E395">
            <v>428</v>
          </cell>
          <cell r="F395">
            <v>437</v>
          </cell>
          <cell r="G395">
            <v>474</v>
          </cell>
          <cell r="H395">
            <v>385</v>
          </cell>
          <cell r="I395">
            <v>421</v>
          </cell>
          <cell r="J395">
            <v>357</v>
          </cell>
          <cell r="K395">
            <v>467</v>
          </cell>
          <cell r="L395">
            <v>361</v>
          </cell>
          <cell r="M395">
            <v>4151</v>
          </cell>
        </row>
        <row r="396">
          <cell r="A396">
            <v>4901306060339</v>
          </cell>
          <cell r="B396" t="str">
            <v>　　　カゴメ　きのこたっぷり和風ハンバーグソース　パウチ　１００Ｇ</v>
          </cell>
          <cell r="C396">
            <v>144</v>
          </cell>
          <cell r="D396">
            <v>112</v>
          </cell>
          <cell r="E396">
            <v>127</v>
          </cell>
          <cell r="F396">
            <v>107</v>
          </cell>
          <cell r="G396">
            <v>191</v>
          </cell>
          <cell r="H396">
            <v>123</v>
          </cell>
          <cell r="I396">
            <v>98</v>
          </cell>
          <cell r="J396">
            <v>115</v>
          </cell>
          <cell r="K396">
            <v>124</v>
          </cell>
          <cell r="L396">
            <v>119</v>
          </cell>
          <cell r="M396">
            <v>1260</v>
          </cell>
        </row>
        <row r="397">
          <cell r="A397">
            <v>4901306062197</v>
          </cell>
          <cell r="B397" t="str">
            <v>　　　カゴメ　リゾットソース　完熟トマトと鶏肉のリゾット　レトルト　１７０Ｇ</v>
          </cell>
          <cell r="C397">
            <v>13</v>
          </cell>
          <cell r="D397">
            <v>20</v>
          </cell>
          <cell r="E397">
            <v>14</v>
          </cell>
          <cell r="F397">
            <v>25</v>
          </cell>
          <cell r="G397">
            <v>20</v>
          </cell>
          <cell r="H397">
            <v>4</v>
          </cell>
          <cell r="I397">
            <v>9</v>
          </cell>
          <cell r="J397">
            <v>18</v>
          </cell>
          <cell r="K397">
            <v>18</v>
          </cell>
          <cell r="L397">
            <v>8</v>
          </cell>
          <cell r="M397">
            <v>149</v>
          </cell>
        </row>
        <row r="398">
          <cell r="A398">
            <v>4901306062203</v>
          </cell>
          <cell r="B398" t="str">
            <v>　　　カゴメ　リゾットソース　きのことチーズのクリームリゾット　レトルト　１７０Ｇ</v>
          </cell>
          <cell r="C398">
            <v>6</v>
          </cell>
          <cell r="D398">
            <v>8</v>
          </cell>
          <cell r="E398">
            <v>8</v>
          </cell>
          <cell r="F398">
            <v>3</v>
          </cell>
          <cell r="G398">
            <v>6</v>
          </cell>
          <cell r="H398">
            <v>0</v>
          </cell>
          <cell r="I398">
            <v>2</v>
          </cell>
          <cell r="J398">
            <v>5</v>
          </cell>
          <cell r="K398">
            <v>3</v>
          </cell>
          <cell r="L398">
            <v>3</v>
          </cell>
          <cell r="M398">
            <v>44</v>
          </cell>
        </row>
        <row r="399">
          <cell r="A399">
            <v>4901306065846</v>
          </cell>
          <cell r="B399" t="str">
            <v>　　　カゴメ　プチパスタ　ボロネーゼ　レトルト　１００Ｇ</v>
          </cell>
          <cell r="C399">
            <v>263</v>
          </cell>
          <cell r="D399">
            <v>265</v>
          </cell>
          <cell r="E399">
            <v>391</v>
          </cell>
          <cell r="F399">
            <v>484</v>
          </cell>
          <cell r="G399">
            <v>510</v>
          </cell>
          <cell r="H399">
            <v>353</v>
          </cell>
          <cell r="I399">
            <v>458</v>
          </cell>
          <cell r="J399">
            <v>350</v>
          </cell>
          <cell r="K399">
            <v>407</v>
          </cell>
          <cell r="L399">
            <v>349</v>
          </cell>
          <cell r="M399">
            <v>3830</v>
          </cell>
        </row>
        <row r="400">
          <cell r="A400">
            <v>4901306065853</v>
          </cell>
          <cell r="B400" t="str">
            <v>　　　カゴメ　プチパスタ　カルボナーラ　レトルト　１００Ｇ</v>
          </cell>
          <cell r="C400">
            <v>224</v>
          </cell>
          <cell r="D400">
            <v>220</v>
          </cell>
          <cell r="E400">
            <v>395</v>
          </cell>
          <cell r="F400">
            <v>378</v>
          </cell>
          <cell r="G400">
            <v>343</v>
          </cell>
          <cell r="H400">
            <v>303</v>
          </cell>
          <cell r="I400">
            <v>418</v>
          </cell>
          <cell r="J400">
            <v>285</v>
          </cell>
          <cell r="K400">
            <v>271</v>
          </cell>
          <cell r="L400">
            <v>253</v>
          </cell>
          <cell r="M400">
            <v>3090</v>
          </cell>
        </row>
        <row r="401">
          <cell r="A401">
            <v>4901306065860</v>
          </cell>
          <cell r="B401" t="str">
            <v>　　　カゴメ　プチパスタ　４種のチーズクリーム　レトルト　１００Ｇ</v>
          </cell>
          <cell r="C401">
            <v>257</v>
          </cell>
          <cell r="D401">
            <v>292</v>
          </cell>
          <cell r="E401">
            <v>484</v>
          </cell>
          <cell r="F401">
            <v>535</v>
          </cell>
          <cell r="G401">
            <v>442</v>
          </cell>
          <cell r="H401">
            <v>314</v>
          </cell>
          <cell r="I401">
            <v>402</v>
          </cell>
          <cell r="J401">
            <v>340</v>
          </cell>
          <cell r="K401">
            <v>331</v>
          </cell>
          <cell r="L401">
            <v>296</v>
          </cell>
          <cell r="M401">
            <v>3693</v>
          </cell>
        </row>
        <row r="402">
          <cell r="A402">
            <v>4901306065877</v>
          </cell>
          <cell r="B402" t="str">
            <v>　　　カゴメ　プチパスタ　アラビアータ　レトルト　１００Ｇ</v>
          </cell>
          <cell r="C402">
            <v>281</v>
          </cell>
          <cell r="D402">
            <v>305</v>
          </cell>
          <cell r="E402">
            <v>479</v>
          </cell>
          <cell r="F402">
            <v>474</v>
          </cell>
          <cell r="G402">
            <v>469</v>
          </cell>
          <cell r="H402">
            <v>417</v>
          </cell>
          <cell r="I402">
            <v>450</v>
          </cell>
          <cell r="J402">
            <v>366</v>
          </cell>
          <cell r="K402">
            <v>351</v>
          </cell>
          <cell r="L402">
            <v>339</v>
          </cell>
          <cell r="M402">
            <v>3931</v>
          </cell>
        </row>
        <row r="403">
          <cell r="A403">
            <v>4901306065884</v>
          </cell>
          <cell r="B403" t="str">
            <v>　　　カゴメ　プチパスタ　ボンゴレビアンコ　レトルト　８５Ｇ</v>
          </cell>
          <cell r="C403">
            <v>104</v>
          </cell>
          <cell r="D403">
            <v>122</v>
          </cell>
          <cell r="E403">
            <v>208</v>
          </cell>
          <cell r="F403">
            <v>246</v>
          </cell>
          <cell r="G403">
            <v>144</v>
          </cell>
          <cell r="H403">
            <v>166</v>
          </cell>
          <cell r="I403">
            <v>200</v>
          </cell>
          <cell r="J403">
            <v>141</v>
          </cell>
          <cell r="K403">
            <v>119</v>
          </cell>
          <cell r="L403">
            <v>107</v>
          </cell>
          <cell r="M403">
            <v>1557</v>
          </cell>
        </row>
        <row r="404">
          <cell r="A404">
            <v>4901306065891</v>
          </cell>
          <cell r="B404" t="str">
            <v>　　　カゴメ　プチパスタ　いかすみ　レトルト　８０Ｇ</v>
          </cell>
          <cell r="C404">
            <v>273</v>
          </cell>
          <cell r="D404">
            <v>237</v>
          </cell>
          <cell r="E404">
            <v>490</v>
          </cell>
          <cell r="F404">
            <v>432</v>
          </cell>
          <cell r="G404">
            <v>390</v>
          </cell>
          <cell r="H404">
            <v>286</v>
          </cell>
          <cell r="I404">
            <v>420</v>
          </cell>
          <cell r="J404">
            <v>356</v>
          </cell>
          <cell r="K404">
            <v>390</v>
          </cell>
          <cell r="L404">
            <v>368</v>
          </cell>
          <cell r="M404">
            <v>3642</v>
          </cell>
        </row>
        <row r="405">
          <cell r="A405">
            <v>4901306065907</v>
          </cell>
          <cell r="B405" t="str">
            <v>　　　カゴメ　プチパスタ　和風きのこ　レトルト　８５Ｇ</v>
          </cell>
          <cell r="C405">
            <v>226</v>
          </cell>
          <cell r="D405">
            <v>181</v>
          </cell>
          <cell r="E405">
            <v>280</v>
          </cell>
          <cell r="F405">
            <v>304</v>
          </cell>
          <cell r="G405">
            <v>236</v>
          </cell>
          <cell r="H405">
            <v>179</v>
          </cell>
          <cell r="I405">
            <v>270</v>
          </cell>
          <cell r="J405">
            <v>202</v>
          </cell>
          <cell r="K405">
            <v>221</v>
          </cell>
          <cell r="L405">
            <v>194</v>
          </cell>
          <cell r="M405">
            <v>2293</v>
          </cell>
        </row>
        <row r="406">
          <cell r="A406">
            <v>4901306065914</v>
          </cell>
          <cell r="B406" t="str">
            <v>　　　カゴメ　プチパスタ　たらこ　２０Ｇ</v>
          </cell>
          <cell r="C406">
            <v>57</v>
          </cell>
          <cell r="D406">
            <v>64</v>
          </cell>
          <cell r="E406">
            <v>152</v>
          </cell>
          <cell r="F406">
            <v>115</v>
          </cell>
          <cell r="G406">
            <v>134</v>
          </cell>
          <cell r="H406">
            <v>101</v>
          </cell>
          <cell r="I406">
            <v>229</v>
          </cell>
          <cell r="J406">
            <v>112</v>
          </cell>
          <cell r="K406">
            <v>80</v>
          </cell>
          <cell r="L406">
            <v>88</v>
          </cell>
          <cell r="M406">
            <v>1132</v>
          </cell>
        </row>
        <row r="407">
          <cell r="A407">
            <v>4901306065921</v>
          </cell>
          <cell r="B407" t="str">
            <v>　　　カゴメ　プチパスタ　ペペロンチーノ　２６Ｇ</v>
          </cell>
          <cell r="C407">
            <v>200</v>
          </cell>
          <cell r="D407">
            <v>119</v>
          </cell>
          <cell r="E407">
            <v>256</v>
          </cell>
          <cell r="F407">
            <v>203</v>
          </cell>
          <cell r="G407">
            <v>333</v>
          </cell>
          <cell r="H407">
            <v>171</v>
          </cell>
          <cell r="I407">
            <v>283</v>
          </cell>
          <cell r="J407">
            <v>164</v>
          </cell>
          <cell r="K407">
            <v>164</v>
          </cell>
          <cell r="L407">
            <v>189</v>
          </cell>
          <cell r="M407">
            <v>2082</v>
          </cell>
        </row>
        <row r="408">
          <cell r="A408">
            <v>4901306066294</v>
          </cell>
          <cell r="B408" t="str">
            <v>　　　カゴメ　具材どっさり　ミートソース　香味野菜　レトルト　２８５Ｇ</v>
          </cell>
          <cell r="C408">
            <v>186</v>
          </cell>
          <cell r="D408">
            <v>278</v>
          </cell>
          <cell r="E408">
            <v>343</v>
          </cell>
          <cell r="F408">
            <v>211</v>
          </cell>
          <cell r="G408">
            <v>200</v>
          </cell>
          <cell r="H408">
            <v>162</v>
          </cell>
          <cell r="I408">
            <v>122</v>
          </cell>
          <cell r="J408">
            <v>115</v>
          </cell>
          <cell r="K408">
            <v>112</v>
          </cell>
          <cell r="L408">
            <v>87</v>
          </cell>
          <cell r="M408">
            <v>1816</v>
          </cell>
        </row>
        <row r="409">
          <cell r="A409">
            <v>4901306066300</v>
          </cell>
          <cell r="B409" t="str">
            <v>　　　カゴメ　具材どっさり　ナポリタン　完熟トマト　レトルト　２８５Ｇ</v>
          </cell>
          <cell r="C409">
            <v>176</v>
          </cell>
          <cell r="D409">
            <v>193</v>
          </cell>
          <cell r="E409">
            <v>243</v>
          </cell>
          <cell r="F409">
            <v>206</v>
          </cell>
          <cell r="G409">
            <v>208</v>
          </cell>
          <cell r="H409">
            <v>145</v>
          </cell>
          <cell r="I409">
            <v>110</v>
          </cell>
          <cell r="J409">
            <v>102</v>
          </cell>
          <cell r="K409">
            <v>110</v>
          </cell>
          <cell r="L409">
            <v>96</v>
          </cell>
          <cell r="M409">
            <v>1589</v>
          </cell>
        </row>
        <row r="410">
          <cell r="A410">
            <v>4901306066317</v>
          </cell>
          <cell r="B410" t="str">
            <v>　　　カゴメ　具材どっさり　和風きのこ　レトルト　２８５Ｇ</v>
          </cell>
          <cell r="C410">
            <v>173</v>
          </cell>
          <cell r="D410">
            <v>286</v>
          </cell>
          <cell r="E410">
            <v>328</v>
          </cell>
          <cell r="F410">
            <v>251</v>
          </cell>
          <cell r="G410">
            <v>298</v>
          </cell>
          <cell r="H410">
            <v>185</v>
          </cell>
          <cell r="I410">
            <v>127</v>
          </cell>
          <cell r="J410">
            <v>172</v>
          </cell>
          <cell r="K410">
            <v>146</v>
          </cell>
          <cell r="L410">
            <v>136</v>
          </cell>
          <cell r="M410">
            <v>2102</v>
          </cell>
        </row>
        <row r="411">
          <cell r="A411">
            <v>4901306066454</v>
          </cell>
          <cell r="B411" t="str">
            <v>　　　カゴメ　完熟トマトのミートソース　缶　２９５Ｇ</v>
          </cell>
          <cell r="C411">
            <v>2475</v>
          </cell>
          <cell r="D411">
            <v>2102</v>
          </cell>
          <cell r="E411">
            <v>2292</v>
          </cell>
          <cell r="F411">
            <v>1361</v>
          </cell>
          <cell r="G411">
            <v>1265</v>
          </cell>
          <cell r="H411">
            <v>1692</v>
          </cell>
          <cell r="I411">
            <v>2578</v>
          </cell>
          <cell r="J411">
            <v>2458</v>
          </cell>
          <cell r="K411">
            <v>2129</v>
          </cell>
          <cell r="L411">
            <v>2009</v>
          </cell>
          <cell r="M411">
            <v>20361</v>
          </cell>
        </row>
        <row r="412">
          <cell r="A412">
            <v>4901306066478</v>
          </cell>
          <cell r="B412" t="str">
            <v>　　　カゴメ　完熟トマトのミートソース　マッシュルーム入り　ＥＯ　２９５Ｇ</v>
          </cell>
          <cell r="C412">
            <v>2331</v>
          </cell>
          <cell r="D412">
            <v>1792</v>
          </cell>
          <cell r="E412">
            <v>2689</v>
          </cell>
          <cell r="F412">
            <v>1719</v>
          </cell>
          <cell r="G412">
            <v>1102</v>
          </cell>
          <cell r="H412">
            <v>1559</v>
          </cell>
          <cell r="I412">
            <v>2961</v>
          </cell>
          <cell r="J412">
            <v>1933</v>
          </cell>
          <cell r="K412">
            <v>2389</v>
          </cell>
          <cell r="L412">
            <v>2192</v>
          </cell>
          <cell r="M412">
            <v>20667</v>
          </cell>
        </row>
        <row r="413">
          <cell r="A413">
            <v>4901306066485</v>
          </cell>
          <cell r="B413" t="str">
            <v>　　　カゴメ　完熟トマトのミートソース　マッシュルーム入り　缶　２９５ＧＸ２</v>
          </cell>
          <cell r="C413">
            <v>0</v>
          </cell>
          <cell r="D413">
            <v>0</v>
          </cell>
          <cell r="E413">
            <v>193</v>
          </cell>
          <cell r="F413">
            <v>178</v>
          </cell>
          <cell r="G413">
            <v>88</v>
          </cell>
          <cell r="H413">
            <v>21</v>
          </cell>
          <cell r="I413">
            <v>1</v>
          </cell>
          <cell r="J413">
            <v>0</v>
          </cell>
          <cell r="K413">
            <v>0</v>
          </cell>
          <cell r="L413">
            <v>0</v>
          </cell>
          <cell r="M413">
            <v>481</v>
          </cell>
        </row>
        <row r="414">
          <cell r="A414">
            <v>4901306066492</v>
          </cell>
          <cell r="B414" t="str">
            <v>　　　カゴメ　完熟トマトのナポリタン　ＥＯ　２９５Ｇ</v>
          </cell>
          <cell r="C414">
            <v>465</v>
          </cell>
          <cell r="D414">
            <v>572</v>
          </cell>
          <cell r="E414">
            <v>519</v>
          </cell>
          <cell r="F414">
            <v>365</v>
          </cell>
          <cell r="G414">
            <v>408</v>
          </cell>
          <cell r="H414">
            <v>290</v>
          </cell>
          <cell r="I414">
            <v>387</v>
          </cell>
          <cell r="J414">
            <v>406</v>
          </cell>
          <cell r="K414">
            <v>344</v>
          </cell>
          <cell r="L414">
            <v>273</v>
          </cell>
          <cell r="M414">
            <v>4029</v>
          </cell>
        </row>
        <row r="415">
          <cell r="A415">
            <v>4901306066607</v>
          </cell>
          <cell r="B415" t="str">
            <v>　　　カゴメ　コクと旨みのミートソース　香味野菜＆フォンドヴォー　２９５Ｇ</v>
          </cell>
          <cell r="C415">
            <v>4</v>
          </cell>
          <cell r="D415">
            <v>7</v>
          </cell>
          <cell r="E415">
            <v>5</v>
          </cell>
          <cell r="F415">
            <v>4</v>
          </cell>
          <cell r="G415">
            <v>0</v>
          </cell>
          <cell r="H415">
            <v>5</v>
          </cell>
          <cell r="I415">
            <v>2</v>
          </cell>
          <cell r="J415">
            <v>1</v>
          </cell>
          <cell r="K415">
            <v>2</v>
          </cell>
          <cell r="L415">
            <v>2</v>
          </cell>
          <cell r="M415">
            <v>32</v>
          </cell>
        </row>
        <row r="416">
          <cell r="A416">
            <v>4901306066614</v>
          </cell>
          <cell r="B416" t="str">
            <v>　　　カゴメ　コクと旨みのミートソース　完熟トマト＆フォンドヴォー　パスタソース　缶　２９５Ｇ</v>
          </cell>
          <cell r="C416">
            <v>181</v>
          </cell>
          <cell r="D416">
            <v>128</v>
          </cell>
          <cell r="E416">
            <v>128</v>
          </cell>
          <cell r="F416">
            <v>175</v>
          </cell>
          <cell r="G416">
            <v>254</v>
          </cell>
          <cell r="H416">
            <v>233</v>
          </cell>
          <cell r="I416">
            <v>433</v>
          </cell>
          <cell r="J416">
            <v>272</v>
          </cell>
          <cell r="K416">
            <v>169</v>
          </cell>
          <cell r="L416">
            <v>80</v>
          </cell>
          <cell r="M416">
            <v>2053</v>
          </cell>
        </row>
        <row r="417">
          <cell r="A417">
            <v>4901306066621</v>
          </cell>
          <cell r="B417" t="str">
            <v>　　　カゴメ　コクと旨みのミートソース　デミグラス＆フォンドヴォー　缶　２９５Ｇ</v>
          </cell>
          <cell r="C417">
            <v>267</v>
          </cell>
          <cell r="D417">
            <v>304</v>
          </cell>
          <cell r="E417">
            <v>580</v>
          </cell>
          <cell r="F417">
            <v>559</v>
          </cell>
          <cell r="G417">
            <v>357</v>
          </cell>
          <cell r="H417">
            <v>335</v>
          </cell>
          <cell r="I417">
            <v>478</v>
          </cell>
          <cell r="J417">
            <v>340</v>
          </cell>
          <cell r="K417">
            <v>364</v>
          </cell>
          <cell r="L417">
            <v>287</v>
          </cell>
          <cell r="M417">
            <v>3871</v>
          </cell>
        </row>
        <row r="418">
          <cell r="A418">
            <v>4901306066638</v>
          </cell>
          <cell r="B418" t="str">
            <v>　　　カゴメ　コクと旨みのナポリタン　ソテードオニオン＆バター　缶　２９５Ｇ</v>
          </cell>
          <cell r="C418">
            <v>144</v>
          </cell>
          <cell r="D418">
            <v>120</v>
          </cell>
          <cell r="E418">
            <v>238</v>
          </cell>
          <cell r="F418">
            <v>259</v>
          </cell>
          <cell r="G418">
            <v>208</v>
          </cell>
          <cell r="H418">
            <v>195</v>
          </cell>
          <cell r="I418">
            <v>228</v>
          </cell>
          <cell r="J418">
            <v>152</v>
          </cell>
          <cell r="K418">
            <v>148</v>
          </cell>
          <cell r="L418">
            <v>122</v>
          </cell>
          <cell r="M418">
            <v>1814</v>
          </cell>
        </row>
        <row r="419">
          <cell r="A419">
            <v>4901306066669</v>
          </cell>
          <cell r="B419" t="str">
            <v>　　　カゴメ　ハーフ＆ハーフ　バジル風味のトマトソース＆４種類のチーズクリームソース　レトルト　７０ＧＸ２</v>
          </cell>
          <cell r="C419">
            <v>0</v>
          </cell>
          <cell r="D419">
            <v>0</v>
          </cell>
          <cell r="E419">
            <v>0</v>
          </cell>
          <cell r="F419">
            <v>0</v>
          </cell>
          <cell r="G419">
            <v>1</v>
          </cell>
          <cell r="H419">
            <v>0</v>
          </cell>
          <cell r="I419">
            <v>0</v>
          </cell>
          <cell r="J419">
            <v>0</v>
          </cell>
          <cell r="K419">
            <v>0</v>
          </cell>
          <cell r="L419">
            <v>0</v>
          </cell>
          <cell r="M419">
            <v>1</v>
          </cell>
        </row>
        <row r="420">
          <cell r="A420">
            <v>4901306066706</v>
          </cell>
          <cell r="B420" t="str">
            <v>　　　カゴメ　ハーフ＆ハーフ　４種のチーズクリームソース＆ポモドーロ　レトルト　７０＋７０Ｇ</v>
          </cell>
          <cell r="C420">
            <v>85</v>
          </cell>
          <cell r="D420">
            <v>47</v>
          </cell>
          <cell r="E420">
            <v>55</v>
          </cell>
          <cell r="F420">
            <v>34</v>
          </cell>
          <cell r="G420">
            <v>48</v>
          </cell>
          <cell r="H420">
            <v>32</v>
          </cell>
          <cell r="I420">
            <v>16</v>
          </cell>
          <cell r="J420">
            <v>18</v>
          </cell>
          <cell r="K420">
            <v>9</v>
          </cell>
          <cell r="L420">
            <v>10</v>
          </cell>
          <cell r="M420">
            <v>354</v>
          </cell>
        </row>
        <row r="421">
          <cell r="A421">
            <v>4901306066713</v>
          </cell>
          <cell r="B421" t="str">
            <v>　　　カゴメ　ハーフ＆ハーフ　たらこ＆ボンゴレッソ　レトルト　１５＋７０Ｇ</v>
          </cell>
          <cell r="C421">
            <v>70</v>
          </cell>
          <cell r="D421">
            <v>69</v>
          </cell>
          <cell r="E421">
            <v>83</v>
          </cell>
          <cell r="F421">
            <v>38</v>
          </cell>
          <cell r="G421">
            <v>63</v>
          </cell>
          <cell r="H421">
            <v>28</v>
          </cell>
          <cell r="I421">
            <v>16</v>
          </cell>
          <cell r="J421">
            <v>7</v>
          </cell>
          <cell r="K421">
            <v>5</v>
          </cell>
          <cell r="L421">
            <v>6</v>
          </cell>
          <cell r="M421">
            <v>385</v>
          </cell>
        </row>
        <row r="422">
          <cell r="A422">
            <v>4901306066720</v>
          </cell>
          <cell r="B422" t="str">
            <v>　　　カゴメ　ハーフ＆ハーフ　ペペロンチーノ＆ベーコンのトマトソース　レトルト　２０＋７０Ｇ</v>
          </cell>
          <cell r="C422">
            <v>46</v>
          </cell>
          <cell r="D422">
            <v>50</v>
          </cell>
          <cell r="E422">
            <v>42</v>
          </cell>
          <cell r="F422">
            <v>30</v>
          </cell>
          <cell r="G422">
            <v>12</v>
          </cell>
          <cell r="H422">
            <v>64</v>
          </cell>
          <cell r="I422">
            <v>8</v>
          </cell>
          <cell r="J422">
            <v>0</v>
          </cell>
          <cell r="K422">
            <v>5</v>
          </cell>
          <cell r="L422">
            <v>9</v>
          </cell>
          <cell r="M422">
            <v>266</v>
          </cell>
        </row>
        <row r="423">
          <cell r="A423">
            <v>4901306076644</v>
          </cell>
          <cell r="B423" t="str">
            <v>　　　カゴメ　六条麦茶　紙パック　２５０ＭＬ</v>
          </cell>
          <cell r="C423">
            <v>580</v>
          </cell>
          <cell r="D423">
            <v>686</v>
          </cell>
          <cell r="E423">
            <v>754</v>
          </cell>
          <cell r="F423">
            <v>715</v>
          </cell>
          <cell r="G423">
            <v>667</v>
          </cell>
          <cell r="H423">
            <v>790</v>
          </cell>
          <cell r="I423">
            <v>543</v>
          </cell>
          <cell r="J423">
            <v>626</v>
          </cell>
          <cell r="K423">
            <v>624</v>
          </cell>
          <cell r="L423">
            <v>904</v>
          </cell>
          <cell r="M423">
            <v>6889</v>
          </cell>
        </row>
        <row r="424">
          <cell r="A424">
            <v>4901306079126</v>
          </cell>
          <cell r="B424" t="str">
            <v>　　　カゴメ　六条麦茶　ＰＥＴ　２Ｌ</v>
          </cell>
          <cell r="C424">
            <v>7161</v>
          </cell>
          <cell r="D424">
            <v>8138</v>
          </cell>
          <cell r="E424">
            <v>8442</v>
          </cell>
          <cell r="F424">
            <v>9772</v>
          </cell>
          <cell r="G424">
            <v>9971</v>
          </cell>
          <cell r="H424">
            <v>14200</v>
          </cell>
          <cell r="I424">
            <v>11679</v>
          </cell>
          <cell r="J424">
            <v>10749</v>
          </cell>
          <cell r="K424">
            <v>9925</v>
          </cell>
          <cell r="L424">
            <v>12778</v>
          </cell>
          <cell r="M424">
            <v>102815</v>
          </cell>
        </row>
        <row r="425">
          <cell r="A425">
            <v>4901306079331</v>
          </cell>
          <cell r="B425" t="str">
            <v>　　　カゴメ　六条麦茶　紙パック　１００ＭＬ</v>
          </cell>
          <cell r="C425">
            <v>289</v>
          </cell>
          <cell r="D425">
            <v>210</v>
          </cell>
          <cell r="E425">
            <v>180</v>
          </cell>
          <cell r="F425">
            <v>200</v>
          </cell>
          <cell r="G425">
            <v>167</v>
          </cell>
          <cell r="H425">
            <v>149</v>
          </cell>
          <cell r="I425">
            <v>131</v>
          </cell>
          <cell r="J425">
            <v>123</v>
          </cell>
          <cell r="K425">
            <v>151</v>
          </cell>
          <cell r="L425">
            <v>204</v>
          </cell>
          <cell r="M425">
            <v>1804</v>
          </cell>
        </row>
        <row r="426">
          <cell r="A426">
            <v>4901306079386</v>
          </cell>
          <cell r="B426" t="str">
            <v>　　　カゴメ　六条麦茶　ＰＥＴ　５００ＭＬ</v>
          </cell>
          <cell r="C426">
            <v>6253</v>
          </cell>
          <cell r="D426">
            <v>6603</v>
          </cell>
          <cell r="E426">
            <v>6692</v>
          </cell>
          <cell r="F426">
            <v>6839</v>
          </cell>
          <cell r="G426">
            <v>4581</v>
          </cell>
          <cell r="H426">
            <v>2354</v>
          </cell>
          <cell r="I426">
            <v>1228</v>
          </cell>
          <cell r="J426">
            <v>541</v>
          </cell>
          <cell r="K426">
            <v>340</v>
          </cell>
          <cell r="L426">
            <v>252</v>
          </cell>
          <cell r="M426">
            <v>35683</v>
          </cell>
        </row>
        <row r="427">
          <cell r="A427">
            <v>4901306079881</v>
          </cell>
          <cell r="B427" t="str">
            <v>　　　カゴメ　六条麦茶　ＰＥＴ　５００ＭＬ</v>
          </cell>
          <cell r="C427">
            <v>107</v>
          </cell>
          <cell r="D427">
            <v>126</v>
          </cell>
          <cell r="E427">
            <v>126</v>
          </cell>
          <cell r="F427">
            <v>275</v>
          </cell>
          <cell r="G427">
            <v>3182</v>
          </cell>
          <cell r="H427">
            <v>5244</v>
          </cell>
          <cell r="I427">
            <v>6776</v>
          </cell>
          <cell r="J427">
            <v>7143</v>
          </cell>
          <cell r="K427">
            <v>6201</v>
          </cell>
          <cell r="L427">
            <v>8221</v>
          </cell>
          <cell r="M427">
            <v>37401</v>
          </cell>
        </row>
        <row r="428">
          <cell r="A428">
            <v>4901306080085</v>
          </cell>
          <cell r="B428" t="str">
            <v>　　　カゴメ　フルーツモーニング　マンゴーブレンド　１００％　紙パック　２００ＭＬ</v>
          </cell>
          <cell r="C428">
            <v>27</v>
          </cell>
          <cell r="D428">
            <v>31</v>
          </cell>
          <cell r="E428">
            <v>17</v>
          </cell>
          <cell r="F428">
            <v>7</v>
          </cell>
          <cell r="G428">
            <v>5</v>
          </cell>
          <cell r="H428">
            <v>2</v>
          </cell>
          <cell r="I428">
            <v>0</v>
          </cell>
          <cell r="J428">
            <v>0</v>
          </cell>
          <cell r="K428">
            <v>0</v>
          </cell>
          <cell r="L428">
            <v>0</v>
          </cell>
          <cell r="M428">
            <v>89</v>
          </cell>
        </row>
        <row r="429">
          <cell r="A429">
            <v>4901306080184</v>
          </cell>
          <cell r="B429" t="str">
            <v>　　　カゴメ　フルーツモーニング　バナナブレンド　１００％　紙パック　２００ＭＬ</v>
          </cell>
          <cell r="C429">
            <v>261</v>
          </cell>
          <cell r="D429">
            <v>311</v>
          </cell>
          <cell r="E429">
            <v>281</v>
          </cell>
          <cell r="F429">
            <v>288</v>
          </cell>
          <cell r="G429">
            <v>288</v>
          </cell>
          <cell r="H429">
            <v>260</v>
          </cell>
          <cell r="I429">
            <v>305</v>
          </cell>
          <cell r="J429">
            <v>279</v>
          </cell>
          <cell r="K429">
            <v>298</v>
          </cell>
          <cell r="L429">
            <v>340</v>
          </cell>
          <cell r="M429">
            <v>2911</v>
          </cell>
        </row>
        <row r="430">
          <cell r="A430">
            <v>4901306080283</v>
          </cell>
          <cell r="B430" t="str">
            <v>　　　カゴメ　ゴールデンキウイブレンド　果汁１００％　紙パック　２００ＭＬ</v>
          </cell>
          <cell r="C430">
            <v>1853</v>
          </cell>
          <cell r="D430">
            <v>4420</v>
          </cell>
          <cell r="E430">
            <v>4890</v>
          </cell>
          <cell r="F430">
            <v>3350</v>
          </cell>
          <cell r="G430">
            <v>3818</v>
          </cell>
          <cell r="H430">
            <v>2170</v>
          </cell>
          <cell r="I430">
            <v>2312</v>
          </cell>
          <cell r="J430">
            <v>2020</v>
          </cell>
          <cell r="K430">
            <v>2034</v>
          </cell>
          <cell r="L430">
            <v>2346</v>
          </cell>
          <cell r="M430">
            <v>29213</v>
          </cell>
        </row>
        <row r="431">
          <cell r="A431">
            <v>4901306080757</v>
          </cell>
          <cell r="B431" t="str">
            <v>　　　カゴメ　すっきりプルーン　果汁１００％　缶　１６０Ｇ</v>
          </cell>
          <cell r="C431">
            <v>185</v>
          </cell>
          <cell r="D431">
            <v>161</v>
          </cell>
          <cell r="E431">
            <v>225</v>
          </cell>
          <cell r="F431">
            <v>174</v>
          </cell>
          <cell r="G431">
            <v>161</v>
          </cell>
          <cell r="H431">
            <v>182</v>
          </cell>
          <cell r="I431">
            <v>167</v>
          </cell>
          <cell r="J431">
            <v>184</v>
          </cell>
          <cell r="K431">
            <v>174</v>
          </cell>
          <cell r="L431">
            <v>165</v>
          </cell>
          <cell r="M431">
            <v>1778</v>
          </cell>
        </row>
        <row r="432">
          <cell r="A432">
            <v>4901306080771</v>
          </cell>
          <cell r="B432" t="str">
            <v>　　　カゴメ　すっきりプルーン　果汁１００％　ＰＥＴ　９６０Ｇ</v>
          </cell>
          <cell r="C432">
            <v>67</v>
          </cell>
          <cell r="D432">
            <v>52</v>
          </cell>
          <cell r="E432">
            <v>42</v>
          </cell>
          <cell r="F432">
            <v>41</v>
          </cell>
          <cell r="G432">
            <v>59</v>
          </cell>
          <cell r="H432">
            <v>51</v>
          </cell>
          <cell r="I432">
            <v>55</v>
          </cell>
          <cell r="J432">
            <v>48</v>
          </cell>
          <cell r="K432">
            <v>68</v>
          </cell>
          <cell r="L432">
            <v>52</v>
          </cell>
          <cell r="M432">
            <v>535</v>
          </cell>
        </row>
        <row r="433">
          <cell r="A433">
            <v>4901306082546</v>
          </cell>
          <cell r="B433" t="str">
            <v>　　　カゴメ　アップルジュース　１００　１００％　紙パック　２００ＭＬ</v>
          </cell>
          <cell r="C433">
            <v>654</v>
          </cell>
          <cell r="D433">
            <v>3260</v>
          </cell>
          <cell r="E433">
            <v>1585</v>
          </cell>
          <cell r="F433">
            <v>303</v>
          </cell>
          <cell r="G433">
            <v>1205</v>
          </cell>
          <cell r="H433">
            <v>700</v>
          </cell>
          <cell r="I433">
            <v>773</v>
          </cell>
          <cell r="J433">
            <v>825</v>
          </cell>
          <cell r="K433">
            <v>731</v>
          </cell>
          <cell r="L433">
            <v>677</v>
          </cell>
          <cell r="M433">
            <v>10713</v>
          </cell>
        </row>
        <row r="434">
          <cell r="A434">
            <v>4901306082553</v>
          </cell>
          <cell r="B434" t="str">
            <v>　　　カゴメ　バレンシアオレンジ　１００　１００％　紙パック　２００ＭＬ</v>
          </cell>
          <cell r="C434">
            <v>392</v>
          </cell>
          <cell r="D434">
            <v>2038</v>
          </cell>
          <cell r="E434">
            <v>1323</v>
          </cell>
          <cell r="F434">
            <v>337</v>
          </cell>
          <cell r="G434">
            <v>788</v>
          </cell>
          <cell r="H434">
            <v>587</v>
          </cell>
          <cell r="I434">
            <v>674</v>
          </cell>
          <cell r="J434">
            <v>626</v>
          </cell>
          <cell r="K434">
            <v>496</v>
          </cell>
          <cell r="L434">
            <v>516</v>
          </cell>
          <cell r="M434">
            <v>7777</v>
          </cell>
        </row>
        <row r="435">
          <cell r="A435">
            <v>4901306082560</v>
          </cell>
          <cell r="B435" t="str">
            <v>　　　カゴメ　グレープフルーツ　１００　１００％　紙パック　２００ＭＬ</v>
          </cell>
          <cell r="C435">
            <v>351</v>
          </cell>
          <cell r="D435">
            <v>560</v>
          </cell>
          <cell r="E435">
            <v>356</v>
          </cell>
          <cell r="F435">
            <v>185</v>
          </cell>
          <cell r="G435">
            <v>153</v>
          </cell>
          <cell r="H435">
            <v>236</v>
          </cell>
          <cell r="I435">
            <v>385</v>
          </cell>
          <cell r="J435">
            <v>378</v>
          </cell>
          <cell r="K435">
            <v>347</v>
          </cell>
          <cell r="L435">
            <v>415</v>
          </cell>
          <cell r="M435">
            <v>3366</v>
          </cell>
        </row>
        <row r="436">
          <cell r="A436">
            <v>4901306082577</v>
          </cell>
          <cell r="B436" t="str">
            <v>　　　カゴメ　アップル＆マスカット　１００　１００％　紙パック　２００ＭＬ</v>
          </cell>
          <cell r="C436">
            <v>80</v>
          </cell>
          <cell r="D436">
            <v>65</v>
          </cell>
          <cell r="E436">
            <v>69</v>
          </cell>
          <cell r="F436">
            <v>46</v>
          </cell>
          <cell r="G436">
            <v>53</v>
          </cell>
          <cell r="H436">
            <v>74</v>
          </cell>
          <cell r="I436">
            <v>113</v>
          </cell>
          <cell r="J436">
            <v>78</v>
          </cell>
          <cell r="K436">
            <v>92</v>
          </cell>
          <cell r="L436">
            <v>120</v>
          </cell>
          <cell r="M436">
            <v>790</v>
          </cell>
        </row>
        <row r="437">
          <cell r="A437">
            <v>4901306082584</v>
          </cell>
          <cell r="B437" t="str">
            <v>　　　カゴメ　ブラッドオレンジブレンド　１００　１００％　紙パック　２００ＭＬ</v>
          </cell>
          <cell r="C437">
            <v>421</v>
          </cell>
          <cell r="D437">
            <v>355</v>
          </cell>
          <cell r="E437">
            <v>196</v>
          </cell>
          <cell r="F437">
            <v>153</v>
          </cell>
          <cell r="G437">
            <v>53</v>
          </cell>
          <cell r="H437">
            <v>24</v>
          </cell>
          <cell r="I437">
            <v>15</v>
          </cell>
          <cell r="J437">
            <v>17</v>
          </cell>
          <cell r="K437">
            <v>2</v>
          </cell>
          <cell r="L437">
            <v>7</v>
          </cell>
          <cell r="M437">
            <v>1243</v>
          </cell>
        </row>
        <row r="438">
          <cell r="A438">
            <v>4901306082591</v>
          </cell>
          <cell r="B438" t="str">
            <v>　　　カゴメ　ブルーベリーブレンド　１００　１００％　紙パック　２００ＭＬ</v>
          </cell>
          <cell r="C438">
            <v>1687</v>
          </cell>
          <cell r="D438">
            <v>3865</v>
          </cell>
          <cell r="E438">
            <v>2738</v>
          </cell>
          <cell r="F438">
            <v>1543</v>
          </cell>
          <cell r="G438">
            <v>2467</v>
          </cell>
          <cell r="H438">
            <v>1824</v>
          </cell>
          <cell r="I438">
            <v>2065</v>
          </cell>
          <cell r="J438">
            <v>1934</v>
          </cell>
          <cell r="K438">
            <v>2195</v>
          </cell>
          <cell r="L438">
            <v>2109</v>
          </cell>
          <cell r="M438">
            <v>22427</v>
          </cell>
        </row>
        <row r="439">
          <cell r="A439">
            <v>4901306082607</v>
          </cell>
          <cell r="B439" t="str">
            <v>　　　カゴメ　プルーンジュース　１００　１００％　紙パック　２００ＭＬ</v>
          </cell>
          <cell r="C439">
            <v>1989</v>
          </cell>
          <cell r="D439">
            <v>1769</v>
          </cell>
          <cell r="E439">
            <v>2206</v>
          </cell>
          <cell r="F439">
            <v>1816</v>
          </cell>
          <cell r="G439">
            <v>2009</v>
          </cell>
          <cell r="H439">
            <v>1886</v>
          </cell>
          <cell r="I439">
            <v>2324</v>
          </cell>
          <cell r="J439">
            <v>2117</v>
          </cell>
          <cell r="K439">
            <v>2038</v>
          </cell>
          <cell r="L439">
            <v>2219</v>
          </cell>
          <cell r="M439">
            <v>20373</v>
          </cell>
        </row>
        <row r="440">
          <cell r="A440">
            <v>4901306084311</v>
          </cell>
          <cell r="B440" t="str">
            <v>　　　カゴメ　べジオ　トマトと８種のヤサイ　１００％　紙パック　１Ｌ</v>
          </cell>
          <cell r="C440">
            <v>76</v>
          </cell>
          <cell r="D440">
            <v>83</v>
          </cell>
          <cell r="E440">
            <v>45</v>
          </cell>
          <cell r="F440">
            <v>44</v>
          </cell>
          <cell r="G440">
            <v>57</v>
          </cell>
          <cell r="H440">
            <v>42</v>
          </cell>
          <cell r="I440">
            <v>44</v>
          </cell>
          <cell r="J440">
            <v>66</v>
          </cell>
          <cell r="K440">
            <v>54</v>
          </cell>
          <cell r="L440">
            <v>68</v>
          </cell>
          <cell r="M440">
            <v>579</v>
          </cell>
        </row>
        <row r="441">
          <cell r="A441">
            <v>4901306084366</v>
          </cell>
          <cell r="B441" t="str">
            <v>　　　カゴメ　ベジオ　トマトと８種のヤサイ　紙パック　２００ＭＬ</v>
          </cell>
          <cell r="C441">
            <v>1406</v>
          </cell>
          <cell r="D441">
            <v>746</v>
          </cell>
          <cell r="E441">
            <v>467</v>
          </cell>
          <cell r="F441">
            <v>442</v>
          </cell>
          <cell r="G441">
            <v>221</v>
          </cell>
          <cell r="H441">
            <v>153</v>
          </cell>
          <cell r="I441">
            <v>129</v>
          </cell>
          <cell r="J441">
            <v>108</v>
          </cell>
          <cell r="K441">
            <v>167</v>
          </cell>
          <cell r="L441">
            <v>183</v>
          </cell>
          <cell r="M441">
            <v>4022</v>
          </cell>
        </row>
        <row r="442">
          <cell r="A442">
            <v>4901306084656</v>
          </cell>
          <cell r="B442" t="str">
            <v>　　　カゴメ　ベジオ　トマトと８種のヤサイ　１００％　紙パック　２００ＭＬ</v>
          </cell>
          <cell r="C442">
            <v>4860</v>
          </cell>
          <cell r="D442">
            <v>5336</v>
          </cell>
          <cell r="E442">
            <v>6452</v>
          </cell>
          <cell r="F442">
            <v>6480</v>
          </cell>
          <cell r="G442">
            <v>6441</v>
          </cell>
          <cell r="H442">
            <v>5100</v>
          </cell>
          <cell r="I442">
            <v>6126</v>
          </cell>
          <cell r="J442">
            <v>6225</v>
          </cell>
          <cell r="K442">
            <v>6410</v>
          </cell>
          <cell r="L442">
            <v>6442</v>
          </cell>
          <cell r="M442">
            <v>59872</v>
          </cell>
        </row>
        <row r="443">
          <cell r="A443">
            <v>4901306084854</v>
          </cell>
          <cell r="B443" t="str">
            <v>　　　カゴメ　ベジオ　トマトと８種のヤサイ　１００％　紙パック　１Ｌ</v>
          </cell>
          <cell r="C443">
            <v>699</v>
          </cell>
          <cell r="D443">
            <v>742</v>
          </cell>
          <cell r="E443">
            <v>852</v>
          </cell>
          <cell r="F443">
            <v>784</v>
          </cell>
          <cell r="G443">
            <v>941</v>
          </cell>
          <cell r="H443">
            <v>845</v>
          </cell>
          <cell r="I443">
            <v>932</v>
          </cell>
          <cell r="J443">
            <v>734</v>
          </cell>
          <cell r="K443">
            <v>845</v>
          </cell>
          <cell r="L443">
            <v>855</v>
          </cell>
          <cell r="M443">
            <v>8229</v>
          </cell>
        </row>
        <row r="444">
          <cell r="A444">
            <v>4901306085622</v>
          </cell>
          <cell r="B444" t="str">
            <v>　　　カゴメ　ラビオ　ビフィズス乳酸菌　プラ　１００ＭＬＸ４</v>
          </cell>
          <cell r="C444">
            <v>4045</v>
          </cell>
          <cell r="D444">
            <v>3567</v>
          </cell>
          <cell r="E444">
            <v>3589</v>
          </cell>
          <cell r="F444">
            <v>4822</v>
          </cell>
          <cell r="G444">
            <v>4264</v>
          </cell>
          <cell r="H444">
            <v>4293</v>
          </cell>
          <cell r="I444">
            <v>4473</v>
          </cell>
          <cell r="J444">
            <v>4286</v>
          </cell>
          <cell r="K444">
            <v>4123</v>
          </cell>
          <cell r="L444">
            <v>4256</v>
          </cell>
          <cell r="M444">
            <v>41718</v>
          </cell>
        </row>
        <row r="445">
          <cell r="A445">
            <v>4901306085639</v>
          </cell>
          <cell r="B445" t="str">
            <v>　　　カゴメ　ラビオ　ビフィズス乳酸菌　ブルーベリー　プラ　１００ＭＬＸ４</v>
          </cell>
          <cell r="C445">
            <v>3334</v>
          </cell>
          <cell r="D445">
            <v>3059</v>
          </cell>
          <cell r="E445">
            <v>2944</v>
          </cell>
          <cell r="F445">
            <v>4266</v>
          </cell>
          <cell r="G445">
            <v>3336</v>
          </cell>
          <cell r="H445">
            <v>3534</v>
          </cell>
          <cell r="I445">
            <v>3562</v>
          </cell>
          <cell r="J445">
            <v>3511</v>
          </cell>
          <cell r="K445">
            <v>3403</v>
          </cell>
          <cell r="L445">
            <v>3567</v>
          </cell>
          <cell r="M445">
            <v>34516</v>
          </cell>
        </row>
        <row r="446">
          <cell r="A446">
            <v>4901306086551</v>
          </cell>
          <cell r="B446" t="str">
            <v>　　　カゴメ　オールベジ　野菜ミックス　１００％　缶　１９０Ｇ</v>
          </cell>
          <cell r="C446">
            <v>2241</v>
          </cell>
          <cell r="D446">
            <v>2425</v>
          </cell>
          <cell r="E446">
            <v>2735</v>
          </cell>
          <cell r="F446">
            <v>2490</v>
          </cell>
          <cell r="G446">
            <v>2744</v>
          </cell>
          <cell r="H446">
            <v>2393</v>
          </cell>
          <cell r="I446">
            <v>2528</v>
          </cell>
          <cell r="J446">
            <v>2402</v>
          </cell>
          <cell r="K446">
            <v>2862</v>
          </cell>
          <cell r="L446">
            <v>2706</v>
          </cell>
          <cell r="M446">
            <v>25526</v>
          </cell>
        </row>
        <row r="447">
          <cell r="A447">
            <v>4901306086568</v>
          </cell>
          <cell r="B447" t="str">
            <v>　　　カゴメ　オールベジ　１００％　缶　１９０ＧＸ６</v>
          </cell>
          <cell r="C447">
            <v>3</v>
          </cell>
          <cell r="D447">
            <v>5</v>
          </cell>
          <cell r="E447">
            <v>14</v>
          </cell>
          <cell r="F447">
            <v>2</v>
          </cell>
          <cell r="G447">
            <v>5</v>
          </cell>
          <cell r="H447">
            <v>8</v>
          </cell>
          <cell r="I447">
            <v>5</v>
          </cell>
          <cell r="J447">
            <v>7</v>
          </cell>
          <cell r="K447">
            <v>2</v>
          </cell>
          <cell r="L447">
            <v>7</v>
          </cell>
          <cell r="M447">
            <v>58</v>
          </cell>
        </row>
        <row r="448">
          <cell r="A448">
            <v>4901306086575</v>
          </cell>
          <cell r="B448" t="str">
            <v>　　　カゴメ　オールベジ　１００％　ＰＥＴ　９２０Ｇ</v>
          </cell>
          <cell r="C448">
            <v>345</v>
          </cell>
          <cell r="D448">
            <v>387</v>
          </cell>
          <cell r="E448">
            <v>432</v>
          </cell>
          <cell r="F448">
            <v>440</v>
          </cell>
          <cell r="G448">
            <v>482</v>
          </cell>
          <cell r="H448">
            <v>403</v>
          </cell>
          <cell r="I448">
            <v>451</v>
          </cell>
          <cell r="J448">
            <v>346</v>
          </cell>
          <cell r="K448">
            <v>444</v>
          </cell>
          <cell r="L448">
            <v>373</v>
          </cell>
          <cell r="M448">
            <v>4103</v>
          </cell>
        </row>
        <row r="449">
          <cell r="A449">
            <v>4901306087060</v>
          </cell>
          <cell r="B449" t="str">
            <v>　　　カゴメ　はぐはぐ　乳酸菌飲料　プラ　１００ＭＬＸ３</v>
          </cell>
          <cell r="C449">
            <v>1641</v>
          </cell>
          <cell r="D449">
            <v>1009</v>
          </cell>
          <cell r="E449">
            <v>773</v>
          </cell>
          <cell r="F449">
            <v>798</v>
          </cell>
          <cell r="G449">
            <v>681</v>
          </cell>
          <cell r="H449">
            <v>637</v>
          </cell>
          <cell r="I449">
            <v>713</v>
          </cell>
          <cell r="J449">
            <v>733</v>
          </cell>
          <cell r="K449">
            <v>501</v>
          </cell>
          <cell r="L449">
            <v>552</v>
          </cell>
          <cell r="M449">
            <v>8038</v>
          </cell>
        </row>
        <row r="450">
          <cell r="A450">
            <v>4901306087145</v>
          </cell>
          <cell r="B450" t="str">
            <v>　　　カゴメ　ラビオ　アップル乳酸菌　果汁２０％　プラ　６５ＭＬＸ８</v>
          </cell>
          <cell r="C450">
            <v>731</v>
          </cell>
          <cell r="D450">
            <v>766</v>
          </cell>
          <cell r="E450">
            <v>931</v>
          </cell>
          <cell r="F450">
            <v>1152</v>
          </cell>
          <cell r="G450">
            <v>968</v>
          </cell>
          <cell r="H450">
            <v>1169</v>
          </cell>
          <cell r="I450">
            <v>1243</v>
          </cell>
          <cell r="J450">
            <v>1022</v>
          </cell>
          <cell r="K450">
            <v>1006</v>
          </cell>
          <cell r="L450">
            <v>1001</v>
          </cell>
          <cell r="M450">
            <v>9989</v>
          </cell>
        </row>
        <row r="451">
          <cell r="A451">
            <v>4901306087312</v>
          </cell>
          <cell r="B451" t="str">
            <v>　　　カゴメ　ベジオ　キャロットと６種のヤサイ　紙パック　１Ｌ</v>
          </cell>
          <cell r="C451">
            <v>137</v>
          </cell>
          <cell r="D451">
            <v>60</v>
          </cell>
          <cell r="E451">
            <v>36</v>
          </cell>
          <cell r="F451">
            <v>31</v>
          </cell>
          <cell r="G451">
            <v>24</v>
          </cell>
          <cell r="H451">
            <v>13</v>
          </cell>
          <cell r="I451">
            <v>3</v>
          </cell>
          <cell r="J451">
            <v>4</v>
          </cell>
          <cell r="K451">
            <v>0</v>
          </cell>
          <cell r="L451">
            <v>0</v>
          </cell>
          <cell r="M451">
            <v>308</v>
          </cell>
        </row>
        <row r="452">
          <cell r="A452">
            <v>4901306087367</v>
          </cell>
          <cell r="B452" t="str">
            <v>　　　カゴメ　ベジオ　キャロットと６種のヤサイ　紙パック　２００ＭＬ</v>
          </cell>
          <cell r="C452">
            <v>222</v>
          </cell>
          <cell r="D452">
            <v>170</v>
          </cell>
          <cell r="E452">
            <v>105</v>
          </cell>
          <cell r="F452">
            <v>43</v>
          </cell>
          <cell r="G452">
            <v>25</v>
          </cell>
          <cell r="H452">
            <v>12</v>
          </cell>
          <cell r="I452">
            <v>6</v>
          </cell>
          <cell r="J452">
            <v>6</v>
          </cell>
          <cell r="K452">
            <v>1</v>
          </cell>
          <cell r="L452">
            <v>0</v>
          </cell>
          <cell r="M452">
            <v>590</v>
          </cell>
        </row>
        <row r="453">
          <cell r="A453">
            <v>4901306087657</v>
          </cell>
          <cell r="B453" t="str">
            <v>　　　カゴメ　ベジオ　キャロットと６種のヤサイ　１００％　紙パック　２００ＭＬ</v>
          </cell>
          <cell r="C453">
            <v>1743</v>
          </cell>
          <cell r="D453">
            <v>2058</v>
          </cell>
          <cell r="E453">
            <v>2838</v>
          </cell>
          <cell r="F453">
            <v>2454</v>
          </cell>
          <cell r="G453">
            <v>2715</v>
          </cell>
          <cell r="H453">
            <v>2215</v>
          </cell>
          <cell r="I453">
            <v>2473</v>
          </cell>
          <cell r="J453">
            <v>2666</v>
          </cell>
          <cell r="K453">
            <v>2750</v>
          </cell>
          <cell r="L453">
            <v>2376</v>
          </cell>
          <cell r="M453">
            <v>24288</v>
          </cell>
        </row>
        <row r="454">
          <cell r="A454">
            <v>4901306087770</v>
          </cell>
          <cell r="B454" t="str">
            <v>　　　カゴメ　ラビオ　ビフィズス＆アミノ酸　プラ　１００ＭＬＸ３</v>
          </cell>
          <cell r="C454">
            <v>556</v>
          </cell>
          <cell r="D454">
            <v>439</v>
          </cell>
          <cell r="E454">
            <v>1137</v>
          </cell>
          <cell r="F454">
            <v>522</v>
          </cell>
          <cell r="G454">
            <v>565</v>
          </cell>
          <cell r="H454">
            <v>564</v>
          </cell>
          <cell r="I454">
            <v>451</v>
          </cell>
          <cell r="J454">
            <v>449</v>
          </cell>
          <cell r="K454">
            <v>448</v>
          </cell>
          <cell r="L454">
            <v>448</v>
          </cell>
          <cell r="M454">
            <v>5579</v>
          </cell>
        </row>
        <row r="455">
          <cell r="A455">
            <v>4901306087848</v>
          </cell>
          <cell r="B455" t="str">
            <v>　　　カゴメ　濃効野菜　緑黄色野菜１００％　栄養機能食品　缶　１９０Ｇ</v>
          </cell>
          <cell r="C455">
            <v>136</v>
          </cell>
          <cell r="D455">
            <v>135</v>
          </cell>
          <cell r="E455">
            <v>250</v>
          </cell>
          <cell r="F455">
            <v>293</v>
          </cell>
          <cell r="G455">
            <v>257</v>
          </cell>
          <cell r="H455">
            <v>320</v>
          </cell>
          <cell r="I455">
            <v>358</v>
          </cell>
          <cell r="J455">
            <v>303</v>
          </cell>
          <cell r="K455">
            <v>316</v>
          </cell>
          <cell r="L455">
            <v>332</v>
          </cell>
          <cell r="M455">
            <v>2700</v>
          </cell>
        </row>
        <row r="456">
          <cell r="A456">
            <v>4901306087855</v>
          </cell>
          <cell r="B456" t="str">
            <v>　　　カゴメ　濃効野菜　緑黄色野菜１００％　栄養機能食品　缶　１９０ＧＸ６</v>
          </cell>
          <cell r="C456">
            <v>1</v>
          </cell>
          <cell r="D456">
            <v>0</v>
          </cell>
          <cell r="E456">
            <v>0</v>
          </cell>
          <cell r="F456">
            <v>0</v>
          </cell>
          <cell r="G456">
            <v>1</v>
          </cell>
          <cell r="H456">
            <v>0</v>
          </cell>
          <cell r="I456">
            <v>1</v>
          </cell>
          <cell r="J456">
            <v>0</v>
          </cell>
          <cell r="K456">
            <v>3</v>
          </cell>
          <cell r="L456">
            <v>0</v>
          </cell>
          <cell r="M456">
            <v>6</v>
          </cell>
        </row>
        <row r="457">
          <cell r="A457">
            <v>4901306087879</v>
          </cell>
          <cell r="B457" t="str">
            <v>　　　カゴメ　ラビオ　ビフィズス＆アミノ酸　プラ　２００ＭＬ</v>
          </cell>
          <cell r="C457">
            <v>633</v>
          </cell>
          <cell r="D457">
            <v>612</v>
          </cell>
          <cell r="E457">
            <v>617</v>
          </cell>
          <cell r="F457">
            <v>630</v>
          </cell>
          <cell r="G457">
            <v>659</v>
          </cell>
          <cell r="H457">
            <v>665</v>
          </cell>
          <cell r="I457">
            <v>678</v>
          </cell>
          <cell r="J457">
            <v>665</v>
          </cell>
          <cell r="K457">
            <v>612</v>
          </cell>
          <cell r="L457">
            <v>644</v>
          </cell>
          <cell r="M457">
            <v>6415</v>
          </cell>
        </row>
        <row r="458">
          <cell r="A458">
            <v>4901306088302</v>
          </cell>
          <cell r="B458" t="str">
            <v>　　　カゴメ　トマトジュース　紙パック　２００ＭＬ</v>
          </cell>
          <cell r="C458">
            <v>1005</v>
          </cell>
          <cell r="D458">
            <v>1224</v>
          </cell>
          <cell r="E458">
            <v>1261</v>
          </cell>
          <cell r="F458">
            <v>1169</v>
          </cell>
          <cell r="G458">
            <v>1241</v>
          </cell>
          <cell r="H458">
            <v>1018</v>
          </cell>
          <cell r="I458">
            <v>1220</v>
          </cell>
          <cell r="J458">
            <v>1324</v>
          </cell>
          <cell r="K458">
            <v>1517</v>
          </cell>
          <cell r="L458">
            <v>1244</v>
          </cell>
          <cell r="M458">
            <v>12223</v>
          </cell>
        </row>
        <row r="459">
          <cell r="A459">
            <v>4901306088401</v>
          </cell>
          <cell r="B459" t="str">
            <v>　　　カゴメ　トマトジュース　紙パック　１Ｌ</v>
          </cell>
          <cell r="C459">
            <v>157</v>
          </cell>
          <cell r="D459">
            <v>121</v>
          </cell>
          <cell r="E459">
            <v>178</v>
          </cell>
          <cell r="F459">
            <v>171</v>
          </cell>
          <cell r="G459">
            <v>190</v>
          </cell>
          <cell r="H459">
            <v>161</v>
          </cell>
          <cell r="I459">
            <v>177</v>
          </cell>
          <cell r="J459">
            <v>191</v>
          </cell>
          <cell r="K459">
            <v>268</v>
          </cell>
          <cell r="L459">
            <v>190</v>
          </cell>
          <cell r="M459">
            <v>1804</v>
          </cell>
        </row>
        <row r="460">
          <cell r="A460">
            <v>4901306090039</v>
          </cell>
          <cell r="B460" t="str">
            <v>　　　カゴメ　野菜生活１００　緑王　１００％　ＰＥＴ　９３０Ｇ</v>
          </cell>
          <cell r="C460">
            <v>3086</v>
          </cell>
          <cell r="D460">
            <v>3296</v>
          </cell>
          <cell r="E460">
            <v>3867</v>
          </cell>
          <cell r="F460">
            <v>3657</v>
          </cell>
          <cell r="G460">
            <v>3101</v>
          </cell>
          <cell r="H460">
            <v>1915</v>
          </cell>
          <cell r="I460">
            <v>3754</v>
          </cell>
          <cell r="J460">
            <v>1959</v>
          </cell>
          <cell r="K460">
            <v>2812</v>
          </cell>
          <cell r="L460">
            <v>2369</v>
          </cell>
          <cell r="M460">
            <v>29816</v>
          </cell>
        </row>
        <row r="461">
          <cell r="A461">
            <v>4901306090060</v>
          </cell>
          <cell r="B461" t="str">
            <v>　　　カゴメ　野菜生活１００　緑王　野菜汁５０％＋果汁５０％　紙パック　２００ＭＬ</v>
          </cell>
          <cell r="C461">
            <v>2692</v>
          </cell>
          <cell r="D461">
            <v>3884</v>
          </cell>
          <cell r="E461">
            <v>6088</v>
          </cell>
          <cell r="F461">
            <v>6012</v>
          </cell>
          <cell r="G461">
            <v>6232</v>
          </cell>
          <cell r="H461">
            <v>4392</v>
          </cell>
          <cell r="I461">
            <v>5340</v>
          </cell>
          <cell r="J461">
            <v>5311</v>
          </cell>
          <cell r="K461">
            <v>5277</v>
          </cell>
          <cell r="L461">
            <v>5048</v>
          </cell>
          <cell r="M461">
            <v>50276</v>
          </cell>
        </row>
        <row r="462">
          <cell r="A462">
            <v>4901306090398</v>
          </cell>
          <cell r="B462" t="str">
            <v>　　　カゴメ　野菜生活　のむゼリー　１００％　パウチ　１８０Ｇ</v>
          </cell>
          <cell r="C462">
            <v>175</v>
          </cell>
          <cell r="D462">
            <v>323</v>
          </cell>
          <cell r="E462">
            <v>200</v>
          </cell>
          <cell r="F462">
            <v>297</v>
          </cell>
          <cell r="G462">
            <v>172</v>
          </cell>
          <cell r="H462">
            <v>152</v>
          </cell>
          <cell r="I462">
            <v>146</v>
          </cell>
          <cell r="J462">
            <v>204</v>
          </cell>
          <cell r="K462">
            <v>178</v>
          </cell>
          <cell r="L462">
            <v>306</v>
          </cell>
          <cell r="M462">
            <v>2153</v>
          </cell>
        </row>
        <row r="463">
          <cell r="A463">
            <v>4901306090893</v>
          </cell>
          <cell r="B463" t="str">
            <v>　　　カゴメ　野菜生活　のむゼリー　きれいに赤野菜　１００％　パウチ　１８０Ｇ</v>
          </cell>
          <cell r="C463">
            <v>63</v>
          </cell>
          <cell r="D463">
            <v>54</v>
          </cell>
          <cell r="E463">
            <v>89</v>
          </cell>
          <cell r="F463">
            <v>88</v>
          </cell>
          <cell r="G463">
            <v>64</v>
          </cell>
          <cell r="H463">
            <v>34</v>
          </cell>
          <cell r="I463">
            <v>28</v>
          </cell>
          <cell r="J463">
            <v>11</v>
          </cell>
          <cell r="K463">
            <v>13</v>
          </cell>
          <cell r="L463">
            <v>5</v>
          </cell>
          <cell r="M463">
            <v>449</v>
          </cell>
        </row>
        <row r="464">
          <cell r="A464">
            <v>4901306091333</v>
          </cell>
          <cell r="B464" t="str">
            <v>　　　カゴメ　緑王ブイ　野菜９０％＋果汁６０％　ＰＥＴ　１９５Ｇ</v>
          </cell>
          <cell r="C464">
            <v>140</v>
          </cell>
          <cell r="D464">
            <v>89</v>
          </cell>
          <cell r="E464">
            <v>280</v>
          </cell>
          <cell r="F464">
            <v>143</v>
          </cell>
          <cell r="G464">
            <v>194</v>
          </cell>
          <cell r="H464">
            <v>14</v>
          </cell>
          <cell r="I464">
            <v>14</v>
          </cell>
          <cell r="J464">
            <v>16</v>
          </cell>
          <cell r="K464">
            <v>5</v>
          </cell>
          <cell r="L464">
            <v>0</v>
          </cell>
          <cell r="M464">
            <v>895</v>
          </cell>
        </row>
        <row r="465">
          <cell r="A465">
            <v>4901306092804</v>
          </cell>
          <cell r="B465" t="str">
            <v>　　　カゴメ　野菜ジュース　トマトミックスジュース　食塩無添加　ＰＥＴ　９００Ｇ</v>
          </cell>
          <cell r="C465">
            <v>3559</v>
          </cell>
          <cell r="D465">
            <v>4447</v>
          </cell>
          <cell r="E465">
            <v>4492</v>
          </cell>
          <cell r="F465">
            <v>3915</v>
          </cell>
          <cell r="G465">
            <v>4223</v>
          </cell>
          <cell r="H465">
            <v>3113</v>
          </cell>
          <cell r="I465">
            <v>4268</v>
          </cell>
          <cell r="J465">
            <v>3222</v>
          </cell>
          <cell r="K465">
            <v>4062</v>
          </cell>
          <cell r="L465">
            <v>4374</v>
          </cell>
          <cell r="M465">
            <v>39675</v>
          </cell>
        </row>
        <row r="466">
          <cell r="A466">
            <v>4901306093276</v>
          </cell>
          <cell r="B466" t="str">
            <v>　　　カゴメ　野菜ジュース　トマトミックスジュース　缶　１９０Ｇ</v>
          </cell>
          <cell r="C466">
            <v>1133</v>
          </cell>
          <cell r="D466">
            <v>1206</v>
          </cell>
          <cell r="E466">
            <v>1159</v>
          </cell>
          <cell r="F466">
            <v>1311</v>
          </cell>
          <cell r="G466">
            <v>1373</v>
          </cell>
          <cell r="H466">
            <v>1335</v>
          </cell>
          <cell r="I466">
            <v>1601</v>
          </cell>
          <cell r="J466">
            <v>1937</v>
          </cell>
          <cell r="K466">
            <v>1635</v>
          </cell>
          <cell r="L466">
            <v>1426</v>
          </cell>
          <cell r="M466">
            <v>14116</v>
          </cell>
        </row>
        <row r="467">
          <cell r="A467">
            <v>4901306093290</v>
          </cell>
          <cell r="B467" t="str">
            <v>　　　カゴメ　野菜ジュース　トマトミックスジュース　缶　１９０ＧＸ６</v>
          </cell>
          <cell r="C467">
            <v>229</v>
          </cell>
          <cell r="D467">
            <v>186</v>
          </cell>
          <cell r="E467">
            <v>264</v>
          </cell>
          <cell r="F467">
            <v>198</v>
          </cell>
          <cell r="G467">
            <v>221</v>
          </cell>
          <cell r="H467">
            <v>229</v>
          </cell>
          <cell r="I467">
            <v>329</v>
          </cell>
          <cell r="J467">
            <v>245</v>
          </cell>
          <cell r="K467">
            <v>185</v>
          </cell>
          <cell r="L467">
            <v>129</v>
          </cell>
          <cell r="M467">
            <v>2215</v>
          </cell>
        </row>
        <row r="468">
          <cell r="A468">
            <v>4901306093788</v>
          </cell>
          <cell r="B468" t="str">
            <v>　　　カゴメ　野菜ジュース　トマトミックスジュース　食塩無添加　缶　１６０Ｇ</v>
          </cell>
          <cell r="C468">
            <v>1790</v>
          </cell>
          <cell r="D468">
            <v>1896</v>
          </cell>
          <cell r="E468">
            <v>2221</v>
          </cell>
          <cell r="F468">
            <v>1979</v>
          </cell>
          <cell r="G468">
            <v>1950</v>
          </cell>
          <cell r="H468">
            <v>1872</v>
          </cell>
          <cell r="I468">
            <v>1787</v>
          </cell>
          <cell r="J468">
            <v>1719</v>
          </cell>
          <cell r="K468">
            <v>1862</v>
          </cell>
          <cell r="L468">
            <v>1968</v>
          </cell>
          <cell r="M468">
            <v>19044</v>
          </cell>
        </row>
        <row r="469">
          <cell r="A469">
            <v>4901306093795</v>
          </cell>
          <cell r="B469" t="str">
            <v>　　　カゴメ　野菜ジュース　トマトミックスジュース　食塩無添加　缶　１６０ＧＸ６</v>
          </cell>
          <cell r="C469">
            <v>270</v>
          </cell>
          <cell r="D469">
            <v>286</v>
          </cell>
          <cell r="E469">
            <v>306</v>
          </cell>
          <cell r="F469">
            <v>271</v>
          </cell>
          <cell r="G469">
            <v>203</v>
          </cell>
          <cell r="H469">
            <v>252</v>
          </cell>
          <cell r="I469">
            <v>212</v>
          </cell>
          <cell r="J469">
            <v>234</v>
          </cell>
          <cell r="K469">
            <v>196</v>
          </cell>
          <cell r="L469">
            <v>240</v>
          </cell>
          <cell r="M469">
            <v>2470</v>
          </cell>
        </row>
        <row r="470">
          <cell r="A470">
            <v>4901306093801</v>
          </cell>
          <cell r="B470" t="str">
            <v>　　　カゴメ　野菜ジュース　トマトミックスジュース　ＰＥＴ　９００Ｇ</v>
          </cell>
          <cell r="C470">
            <v>2694</v>
          </cell>
          <cell r="D470">
            <v>2290</v>
          </cell>
          <cell r="E470">
            <v>2253</v>
          </cell>
          <cell r="F470">
            <v>2533</v>
          </cell>
          <cell r="G470">
            <v>2336</v>
          </cell>
          <cell r="H470">
            <v>2041</v>
          </cell>
          <cell r="I470">
            <v>2647</v>
          </cell>
          <cell r="J470">
            <v>2211</v>
          </cell>
          <cell r="K470">
            <v>2391</v>
          </cell>
          <cell r="L470">
            <v>2375</v>
          </cell>
          <cell r="M470">
            <v>23771</v>
          </cell>
        </row>
        <row r="471">
          <cell r="A471">
            <v>4901306094358</v>
          </cell>
          <cell r="B471" t="str">
            <v>　　　カゴメ　まろやかキャロット　１００％　缶　１６０Ｇ</v>
          </cell>
          <cell r="C471">
            <v>763</v>
          </cell>
          <cell r="D471">
            <v>937</v>
          </cell>
          <cell r="E471">
            <v>786</v>
          </cell>
          <cell r="F471">
            <v>855</v>
          </cell>
          <cell r="G471">
            <v>1142</v>
          </cell>
          <cell r="H471">
            <v>877</v>
          </cell>
          <cell r="I471">
            <v>744</v>
          </cell>
          <cell r="J471">
            <v>776</v>
          </cell>
          <cell r="K471">
            <v>900</v>
          </cell>
          <cell r="L471">
            <v>944</v>
          </cell>
          <cell r="M471">
            <v>8724</v>
          </cell>
        </row>
        <row r="472">
          <cell r="A472">
            <v>4901306094365</v>
          </cell>
          <cell r="B472" t="str">
            <v>　　　カゴメ　まろやかキャロット　１００％　缶　１６０ＧＸ６</v>
          </cell>
          <cell r="C472">
            <v>14</v>
          </cell>
          <cell r="D472">
            <v>23</v>
          </cell>
          <cell r="E472">
            <v>13</v>
          </cell>
          <cell r="F472">
            <v>8</v>
          </cell>
          <cell r="G472">
            <v>14</v>
          </cell>
          <cell r="H472">
            <v>14</v>
          </cell>
          <cell r="I472">
            <v>15</v>
          </cell>
          <cell r="J472">
            <v>21</v>
          </cell>
          <cell r="K472">
            <v>16</v>
          </cell>
          <cell r="L472">
            <v>16</v>
          </cell>
          <cell r="M472">
            <v>154</v>
          </cell>
        </row>
        <row r="473">
          <cell r="A473">
            <v>4901306094372</v>
          </cell>
          <cell r="B473" t="str">
            <v>　　　カゴメ　まろやかキャロット　１００％　ＰＥＴ　９３０Ｇ</v>
          </cell>
          <cell r="C473">
            <v>1894</v>
          </cell>
          <cell r="D473">
            <v>2197</v>
          </cell>
          <cell r="E473">
            <v>1942</v>
          </cell>
          <cell r="F473">
            <v>1805</v>
          </cell>
          <cell r="G473">
            <v>1952</v>
          </cell>
          <cell r="H473">
            <v>1467</v>
          </cell>
          <cell r="I473">
            <v>1710</v>
          </cell>
          <cell r="J473">
            <v>1524</v>
          </cell>
          <cell r="K473">
            <v>1443</v>
          </cell>
          <cell r="L473">
            <v>2010</v>
          </cell>
          <cell r="M473">
            <v>17944</v>
          </cell>
        </row>
        <row r="474">
          <cell r="A474">
            <v>4901306094389</v>
          </cell>
          <cell r="B474" t="str">
            <v>　　　カゴメ　まろやかキャロット　１００％　紙パック　２００ＭＬ</v>
          </cell>
          <cell r="C474">
            <v>1255</v>
          </cell>
          <cell r="D474">
            <v>1400</v>
          </cell>
          <cell r="E474">
            <v>1501</v>
          </cell>
          <cell r="F474">
            <v>1367</v>
          </cell>
          <cell r="G474">
            <v>1310</v>
          </cell>
          <cell r="H474">
            <v>1280</v>
          </cell>
          <cell r="I474">
            <v>1591</v>
          </cell>
          <cell r="J474">
            <v>1391</v>
          </cell>
          <cell r="K474">
            <v>1532</v>
          </cell>
          <cell r="L474">
            <v>1326</v>
          </cell>
          <cell r="M474">
            <v>13953</v>
          </cell>
        </row>
        <row r="475">
          <cell r="A475">
            <v>4901306095355</v>
          </cell>
          <cell r="B475" t="str">
            <v>　　　カゴメ　野菜生活１００　缶　１９０Ｇ</v>
          </cell>
          <cell r="C475">
            <v>1159</v>
          </cell>
          <cell r="D475">
            <v>1268</v>
          </cell>
          <cell r="E475">
            <v>1422</v>
          </cell>
          <cell r="F475">
            <v>1385</v>
          </cell>
          <cell r="G475">
            <v>2002</v>
          </cell>
          <cell r="H475">
            <v>1638</v>
          </cell>
          <cell r="I475">
            <v>1895</v>
          </cell>
          <cell r="J475">
            <v>2453</v>
          </cell>
          <cell r="K475">
            <v>2233</v>
          </cell>
          <cell r="L475">
            <v>2448</v>
          </cell>
          <cell r="M475">
            <v>17903</v>
          </cell>
        </row>
        <row r="476">
          <cell r="A476">
            <v>4901306095362</v>
          </cell>
          <cell r="B476" t="str">
            <v>　　　カゴメ　野菜生活１００　缶　１９０ＧＸ６</v>
          </cell>
          <cell r="C476">
            <v>248</v>
          </cell>
          <cell r="D476">
            <v>476</v>
          </cell>
          <cell r="E476">
            <v>214</v>
          </cell>
          <cell r="F476">
            <v>188</v>
          </cell>
          <cell r="G476">
            <v>115</v>
          </cell>
          <cell r="H476">
            <v>189</v>
          </cell>
          <cell r="I476">
            <v>393</v>
          </cell>
          <cell r="J476">
            <v>553</v>
          </cell>
          <cell r="K476">
            <v>225</v>
          </cell>
          <cell r="L476">
            <v>125</v>
          </cell>
          <cell r="M476">
            <v>2726</v>
          </cell>
        </row>
        <row r="477">
          <cell r="A477">
            <v>4901306095379</v>
          </cell>
          <cell r="B477" t="str">
            <v>　　　カゴメ　野菜生活１００　ＰＥＴ　９３０Ｇ</v>
          </cell>
          <cell r="C477">
            <v>13566</v>
          </cell>
          <cell r="D477">
            <v>14511</v>
          </cell>
          <cell r="E477">
            <v>17145</v>
          </cell>
          <cell r="F477">
            <v>14975</v>
          </cell>
          <cell r="G477">
            <v>14116</v>
          </cell>
          <cell r="H477">
            <v>8577</v>
          </cell>
          <cell r="I477">
            <v>14689</v>
          </cell>
          <cell r="J477">
            <v>9791</v>
          </cell>
          <cell r="K477">
            <v>12307</v>
          </cell>
          <cell r="L477">
            <v>12000</v>
          </cell>
          <cell r="M477">
            <v>131677</v>
          </cell>
        </row>
        <row r="478">
          <cell r="A478">
            <v>4901306095386</v>
          </cell>
          <cell r="B478" t="str">
            <v>　　　カゴメ　野菜生活１００　紙パック　２００ＭＬ</v>
          </cell>
          <cell r="C478">
            <v>19236</v>
          </cell>
          <cell r="D478">
            <v>19528</v>
          </cell>
          <cell r="E478">
            <v>22900</v>
          </cell>
          <cell r="F478">
            <v>22539</v>
          </cell>
          <cell r="G478">
            <v>21386</v>
          </cell>
          <cell r="H478">
            <v>18606</v>
          </cell>
          <cell r="I478">
            <v>20555</v>
          </cell>
          <cell r="J478">
            <v>22607</v>
          </cell>
          <cell r="K478">
            <v>22062</v>
          </cell>
          <cell r="L478">
            <v>23528</v>
          </cell>
          <cell r="M478">
            <v>212947</v>
          </cell>
        </row>
        <row r="479">
          <cell r="A479">
            <v>4901306095430</v>
          </cell>
          <cell r="B479" t="str">
            <v>　　　カゴメ　野菜生活１００　ＰＥＴ　３６０Ｇ</v>
          </cell>
          <cell r="C479">
            <v>173</v>
          </cell>
          <cell r="D479">
            <v>170</v>
          </cell>
          <cell r="E479">
            <v>181</v>
          </cell>
          <cell r="F479">
            <v>146</v>
          </cell>
          <cell r="G479">
            <v>212</v>
          </cell>
          <cell r="H479">
            <v>164</v>
          </cell>
          <cell r="I479">
            <v>173</v>
          </cell>
          <cell r="J479">
            <v>164</v>
          </cell>
          <cell r="K479">
            <v>169</v>
          </cell>
          <cell r="L479">
            <v>144</v>
          </cell>
          <cell r="M479">
            <v>1696</v>
          </cell>
        </row>
        <row r="480">
          <cell r="A480">
            <v>4901306095447</v>
          </cell>
          <cell r="B480" t="str">
            <v>　　　カゴメ　野菜生活１００　紙パック　１Ｌ</v>
          </cell>
          <cell r="C480">
            <v>11373</v>
          </cell>
          <cell r="D480">
            <v>12588</v>
          </cell>
          <cell r="E480">
            <v>13925</v>
          </cell>
          <cell r="F480">
            <v>14289</v>
          </cell>
          <cell r="G480">
            <v>14345</v>
          </cell>
          <cell r="H480">
            <v>12739</v>
          </cell>
          <cell r="I480">
            <v>13389</v>
          </cell>
          <cell r="J480">
            <v>13737</v>
          </cell>
          <cell r="K480">
            <v>13314</v>
          </cell>
          <cell r="L480">
            <v>14484</v>
          </cell>
          <cell r="M480">
            <v>134183</v>
          </cell>
        </row>
        <row r="481">
          <cell r="A481">
            <v>4901306095874</v>
          </cell>
          <cell r="B481" t="str">
            <v>　　　カゴメ　果実と野菜ののむヨーグルト　プラ　２００Ｇ</v>
          </cell>
          <cell r="C481">
            <v>230</v>
          </cell>
          <cell r="D481">
            <v>549</v>
          </cell>
          <cell r="E481">
            <v>413</v>
          </cell>
          <cell r="F481">
            <v>172</v>
          </cell>
          <cell r="G481">
            <v>93</v>
          </cell>
          <cell r="H481">
            <v>242</v>
          </cell>
          <cell r="I481">
            <v>77</v>
          </cell>
          <cell r="J481">
            <v>0</v>
          </cell>
          <cell r="K481">
            <v>0</v>
          </cell>
          <cell r="L481">
            <v>0</v>
          </cell>
          <cell r="M481">
            <v>1776</v>
          </cell>
        </row>
        <row r="482">
          <cell r="A482">
            <v>4901306098011</v>
          </cell>
          <cell r="B482" t="str">
            <v>　　　カゴメ　野菜生活　ソフト　ほんのりピーチ　果汁７０％＋野菜汁２５％＋はっ酵乳５％　ＰＥＴ　３６０Ｇ</v>
          </cell>
          <cell r="C482">
            <v>474</v>
          </cell>
          <cell r="D482">
            <v>594</v>
          </cell>
          <cell r="E482">
            <v>744</v>
          </cell>
          <cell r="F482">
            <v>752</v>
          </cell>
          <cell r="G482">
            <v>537</v>
          </cell>
          <cell r="H482">
            <v>461</v>
          </cell>
          <cell r="I482">
            <v>462</v>
          </cell>
          <cell r="J482">
            <v>476</v>
          </cell>
          <cell r="K482">
            <v>420</v>
          </cell>
          <cell r="L482">
            <v>447</v>
          </cell>
          <cell r="M482">
            <v>5367</v>
          </cell>
        </row>
        <row r="483">
          <cell r="A483">
            <v>4901306098028</v>
          </cell>
          <cell r="B483" t="str">
            <v>　　　カゴメ　野菜生活　ソフト　ほんのりピーチ　果汁７０％＋野菜汁２５％＋はっ酵乳５％　ＰＥＴ　９３０Ｇ</v>
          </cell>
          <cell r="C483">
            <v>7051</v>
          </cell>
          <cell r="D483">
            <v>5298</v>
          </cell>
          <cell r="E483">
            <v>7722</v>
          </cell>
          <cell r="F483">
            <v>6628</v>
          </cell>
          <cell r="G483">
            <v>5450</v>
          </cell>
          <cell r="H483">
            <v>3832</v>
          </cell>
          <cell r="I483">
            <v>5009</v>
          </cell>
          <cell r="J483">
            <v>3195</v>
          </cell>
          <cell r="K483">
            <v>3961</v>
          </cell>
          <cell r="L483">
            <v>4234</v>
          </cell>
          <cell r="M483">
            <v>52380</v>
          </cell>
        </row>
        <row r="484">
          <cell r="A484">
            <v>4901306099353</v>
          </cell>
          <cell r="B484" t="str">
            <v>　　　カゴメ　野菜生活１００　きれいに赤野菜　缶　１９０Ｇ</v>
          </cell>
          <cell r="C484">
            <v>129</v>
          </cell>
          <cell r="D484">
            <v>169</v>
          </cell>
          <cell r="E484">
            <v>198</v>
          </cell>
          <cell r="F484">
            <v>204</v>
          </cell>
          <cell r="G484">
            <v>236</v>
          </cell>
          <cell r="H484">
            <v>327</v>
          </cell>
          <cell r="I484">
            <v>341</v>
          </cell>
          <cell r="J484">
            <v>591</v>
          </cell>
          <cell r="K484">
            <v>593</v>
          </cell>
          <cell r="L484">
            <v>568</v>
          </cell>
          <cell r="M484">
            <v>3356</v>
          </cell>
        </row>
        <row r="485">
          <cell r="A485">
            <v>4901306099360</v>
          </cell>
          <cell r="B485" t="str">
            <v>　　　カゴメ　野菜生活１００　きれいに赤野菜　缶　１９０ＧＸ６</v>
          </cell>
          <cell r="C485">
            <v>50</v>
          </cell>
          <cell r="D485">
            <v>38</v>
          </cell>
          <cell r="E485">
            <v>27</v>
          </cell>
          <cell r="F485">
            <v>19</v>
          </cell>
          <cell r="G485">
            <v>13</v>
          </cell>
          <cell r="H485">
            <v>10</v>
          </cell>
          <cell r="I485">
            <v>18</v>
          </cell>
          <cell r="J485">
            <v>4</v>
          </cell>
          <cell r="K485">
            <v>6</v>
          </cell>
          <cell r="L485">
            <v>10</v>
          </cell>
          <cell r="M485">
            <v>195</v>
          </cell>
        </row>
        <row r="486">
          <cell r="A486">
            <v>4901306099377</v>
          </cell>
          <cell r="B486" t="str">
            <v>　　　カゴメ　野菜生活１００　きれいに赤野菜　ＰＥＴ　９３０Ｇ</v>
          </cell>
          <cell r="C486">
            <v>1692</v>
          </cell>
          <cell r="D486">
            <v>2491</v>
          </cell>
          <cell r="E486">
            <v>1786</v>
          </cell>
          <cell r="F486">
            <v>2013</v>
          </cell>
          <cell r="G486">
            <v>2257</v>
          </cell>
          <cell r="H486">
            <v>1053</v>
          </cell>
          <cell r="I486">
            <v>2198</v>
          </cell>
          <cell r="J486">
            <v>1164</v>
          </cell>
          <cell r="K486">
            <v>1992</v>
          </cell>
          <cell r="L486">
            <v>1322</v>
          </cell>
          <cell r="M486">
            <v>17968</v>
          </cell>
        </row>
        <row r="487">
          <cell r="A487">
            <v>4901306099384</v>
          </cell>
          <cell r="B487" t="str">
            <v>　　　カゴメ　野菜生活１００　きれいに赤野菜　紙パック　２００ＭＬ</v>
          </cell>
          <cell r="C487">
            <v>6205</v>
          </cell>
          <cell r="D487">
            <v>6412</v>
          </cell>
          <cell r="E487">
            <v>7371</v>
          </cell>
          <cell r="F487">
            <v>6778</v>
          </cell>
          <cell r="G487">
            <v>7141</v>
          </cell>
          <cell r="H487">
            <v>6306</v>
          </cell>
          <cell r="I487">
            <v>6702</v>
          </cell>
          <cell r="J487">
            <v>7198</v>
          </cell>
          <cell r="K487">
            <v>6886</v>
          </cell>
          <cell r="L487">
            <v>7549</v>
          </cell>
          <cell r="M487">
            <v>68548</v>
          </cell>
        </row>
        <row r="488">
          <cell r="A488">
            <v>4901306099445</v>
          </cell>
          <cell r="B488" t="str">
            <v>　　　カゴメ　野菜生活１００　きれいに赤野菜　紙パック　１Ｌ</v>
          </cell>
          <cell r="C488">
            <v>3764</v>
          </cell>
          <cell r="D488">
            <v>3765</v>
          </cell>
          <cell r="E488">
            <v>4172</v>
          </cell>
          <cell r="F488">
            <v>4421</v>
          </cell>
          <cell r="G488">
            <v>4170</v>
          </cell>
          <cell r="H488">
            <v>3788</v>
          </cell>
          <cell r="I488">
            <v>4023</v>
          </cell>
          <cell r="J488">
            <v>4265</v>
          </cell>
          <cell r="K488">
            <v>4198</v>
          </cell>
          <cell r="L488">
            <v>4830</v>
          </cell>
          <cell r="M488">
            <v>41396</v>
          </cell>
        </row>
        <row r="489">
          <cell r="A489">
            <v>4901340684911</v>
          </cell>
          <cell r="B489" t="str">
            <v>　　　カルピス　カルピス酸乳　アミールＳ　カロリーオフ　瓶　特定保健用食品　１６０ＧＸ６</v>
          </cell>
          <cell r="C489">
            <v>393</v>
          </cell>
          <cell r="D489">
            <v>385</v>
          </cell>
          <cell r="E489">
            <v>401</v>
          </cell>
          <cell r="F489">
            <v>389</v>
          </cell>
          <cell r="G489">
            <v>399</v>
          </cell>
          <cell r="H489">
            <v>395</v>
          </cell>
          <cell r="I489">
            <v>413</v>
          </cell>
          <cell r="J489">
            <v>334</v>
          </cell>
          <cell r="K489">
            <v>306</v>
          </cell>
          <cell r="L489">
            <v>375</v>
          </cell>
          <cell r="M489">
            <v>3790</v>
          </cell>
        </row>
        <row r="490">
          <cell r="A490">
            <v>4901340732117</v>
          </cell>
          <cell r="B490" t="str">
            <v>　　　カルピス　カルピス酸乳　ビフィズスライフ　瓶　特定保健用食品　１６０Ｇ</v>
          </cell>
          <cell r="C490">
            <v>49</v>
          </cell>
          <cell r="D490">
            <v>80</v>
          </cell>
          <cell r="E490">
            <v>52</v>
          </cell>
          <cell r="F490">
            <v>56</v>
          </cell>
          <cell r="G490">
            <v>50</v>
          </cell>
          <cell r="H490">
            <v>35</v>
          </cell>
          <cell r="I490">
            <v>46</v>
          </cell>
          <cell r="J490">
            <v>30</v>
          </cell>
          <cell r="K490">
            <v>46</v>
          </cell>
          <cell r="L490">
            <v>37</v>
          </cell>
          <cell r="M490">
            <v>481</v>
          </cell>
        </row>
        <row r="491">
          <cell r="A491">
            <v>4901340740211</v>
          </cell>
          <cell r="B491" t="str">
            <v>　　　カルピス　カルピス酸乳　ビフィズスライフ　瓶　特定保健用食品　１６０ＧＸ６</v>
          </cell>
          <cell r="C491">
            <v>0</v>
          </cell>
          <cell r="D491">
            <v>0</v>
          </cell>
          <cell r="E491">
            <v>0</v>
          </cell>
          <cell r="F491">
            <v>0</v>
          </cell>
          <cell r="G491">
            <v>1</v>
          </cell>
          <cell r="H491">
            <v>0</v>
          </cell>
          <cell r="I491">
            <v>0</v>
          </cell>
          <cell r="J491">
            <v>0</v>
          </cell>
          <cell r="K491">
            <v>0</v>
          </cell>
          <cell r="L491">
            <v>0</v>
          </cell>
          <cell r="M491">
            <v>1</v>
          </cell>
        </row>
        <row r="492">
          <cell r="A492">
            <v>4901340743519</v>
          </cell>
          <cell r="B492" t="str">
            <v>　　　カルピス　カルピスキッズ　乳酸菌飲料　プラ　特定保健用食品　１００ＭＬＸ４</v>
          </cell>
          <cell r="C492">
            <v>9455</v>
          </cell>
          <cell r="D492">
            <v>10106</v>
          </cell>
          <cell r="E492">
            <v>10874</v>
          </cell>
          <cell r="F492">
            <v>11428</v>
          </cell>
          <cell r="G492">
            <v>9619</v>
          </cell>
          <cell r="H492">
            <v>8998</v>
          </cell>
          <cell r="I492">
            <v>7943</v>
          </cell>
          <cell r="J492">
            <v>9992</v>
          </cell>
          <cell r="K492">
            <v>10721</v>
          </cell>
          <cell r="L492">
            <v>9005</v>
          </cell>
          <cell r="M492">
            <v>98141</v>
          </cell>
        </row>
        <row r="493">
          <cell r="A493">
            <v>4901340760813</v>
          </cell>
          <cell r="B493" t="str">
            <v>　　　カルピス　カルピス酸乳　アミールＳ　カロリーオフ　瓶　特定保健用食品　１６０ＧＸ２４</v>
          </cell>
          <cell r="C493">
            <v>67</v>
          </cell>
          <cell r="D493">
            <v>47</v>
          </cell>
          <cell r="E493">
            <v>45</v>
          </cell>
          <cell r="F493">
            <v>56</v>
          </cell>
          <cell r="G493">
            <v>152</v>
          </cell>
          <cell r="H493">
            <v>73</v>
          </cell>
          <cell r="I493">
            <v>79</v>
          </cell>
          <cell r="J493">
            <v>51</v>
          </cell>
          <cell r="K493">
            <v>80</v>
          </cell>
          <cell r="L493">
            <v>117</v>
          </cell>
          <cell r="M493">
            <v>767</v>
          </cell>
        </row>
        <row r="494">
          <cell r="A494">
            <v>4901340809215</v>
          </cell>
          <cell r="B494" t="str">
            <v>　　　カルピス　健茶王　ＰＥＴ　特定保健用食品　１Ｌ</v>
          </cell>
          <cell r="C494">
            <v>425</v>
          </cell>
          <cell r="D494">
            <v>716</v>
          </cell>
          <cell r="E494">
            <v>761</v>
          </cell>
          <cell r="F494">
            <v>628</v>
          </cell>
          <cell r="G494">
            <v>553</v>
          </cell>
          <cell r="H494">
            <v>464</v>
          </cell>
          <cell r="I494">
            <v>503</v>
          </cell>
          <cell r="J494">
            <v>515</v>
          </cell>
          <cell r="K494">
            <v>605</v>
          </cell>
          <cell r="L494">
            <v>662</v>
          </cell>
          <cell r="M494">
            <v>5832</v>
          </cell>
        </row>
        <row r="495">
          <cell r="A495">
            <v>4901340809314</v>
          </cell>
          <cell r="B495" t="str">
            <v>　　　カルピス　健茶王　ＰＥＴ　特定保健用食品　２Ｌ</v>
          </cell>
          <cell r="C495">
            <v>1060</v>
          </cell>
          <cell r="D495">
            <v>1524</v>
          </cell>
          <cell r="E495">
            <v>1576</v>
          </cell>
          <cell r="F495">
            <v>1408</v>
          </cell>
          <cell r="G495">
            <v>1311</v>
          </cell>
          <cell r="H495">
            <v>1135</v>
          </cell>
          <cell r="I495">
            <v>1320</v>
          </cell>
          <cell r="J495">
            <v>1105</v>
          </cell>
          <cell r="K495">
            <v>1045</v>
          </cell>
          <cell r="L495">
            <v>1186</v>
          </cell>
          <cell r="M495">
            <v>12670</v>
          </cell>
        </row>
        <row r="496">
          <cell r="A496">
            <v>4901340845718</v>
          </cell>
          <cell r="B496" t="str">
            <v>　　　カルピス　おなかにやさしいカルピス　乳酸菌飲料　紙パック　１Ｌ</v>
          </cell>
          <cell r="C496">
            <v>8</v>
          </cell>
          <cell r="D496">
            <v>0</v>
          </cell>
          <cell r="E496">
            <v>0</v>
          </cell>
          <cell r="F496">
            <v>0</v>
          </cell>
          <cell r="G496">
            <v>0</v>
          </cell>
          <cell r="H496">
            <v>0</v>
          </cell>
          <cell r="I496">
            <v>0</v>
          </cell>
          <cell r="J496">
            <v>0</v>
          </cell>
          <cell r="K496">
            <v>0</v>
          </cell>
          <cell r="L496">
            <v>0</v>
          </cell>
          <cell r="M496">
            <v>8</v>
          </cell>
        </row>
        <row r="497">
          <cell r="A497">
            <v>4901340848313</v>
          </cell>
          <cell r="B497" t="str">
            <v>　　　カルピス　カルピス　パイングワー　乳酸菌飲料　沖縄限定　紙パック　１２０ＭＬＸ３</v>
          </cell>
          <cell r="C497">
            <v>0</v>
          </cell>
          <cell r="D497">
            <v>6</v>
          </cell>
          <cell r="E497">
            <v>5</v>
          </cell>
          <cell r="F497">
            <v>6</v>
          </cell>
          <cell r="G497">
            <v>5</v>
          </cell>
          <cell r="H497">
            <v>34</v>
          </cell>
          <cell r="I497">
            <v>10</v>
          </cell>
          <cell r="J497">
            <v>0</v>
          </cell>
          <cell r="K497">
            <v>20</v>
          </cell>
          <cell r="L497">
            <v>24</v>
          </cell>
          <cell r="M497">
            <v>110</v>
          </cell>
        </row>
        <row r="498">
          <cell r="A498">
            <v>4901340869219</v>
          </cell>
          <cell r="B498" t="str">
            <v>　　　カルピス　アミール　健康野菜１００　野菜汁５４％＋果汁４６％　ＰＥＴ　１９５Ｇ</v>
          </cell>
          <cell r="C498">
            <v>236</v>
          </cell>
          <cell r="D498">
            <v>217</v>
          </cell>
          <cell r="E498">
            <v>302</v>
          </cell>
          <cell r="F498">
            <v>269</v>
          </cell>
          <cell r="G498">
            <v>292</v>
          </cell>
          <cell r="H498">
            <v>185</v>
          </cell>
          <cell r="I498">
            <v>160</v>
          </cell>
          <cell r="J498">
            <v>123</v>
          </cell>
          <cell r="K498">
            <v>116</v>
          </cell>
          <cell r="L498">
            <v>99</v>
          </cell>
          <cell r="M498">
            <v>1999</v>
          </cell>
        </row>
        <row r="499">
          <cell r="A499">
            <v>4901340869714</v>
          </cell>
          <cell r="B499" t="str">
            <v>　　　カルピス　カルピスキッズ　ぶどう　乳酸菌飲料　プラ　特定保健用食品　１００ＭＬＸ４</v>
          </cell>
          <cell r="C499">
            <v>3014</v>
          </cell>
          <cell r="D499">
            <v>3272</v>
          </cell>
          <cell r="E499">
            <v>3716</v>
          </cell>
          <cell r="F499">
            <v>4086</v>
          </cell>
          <cell r="G499">
            <v>2603</v>
          </cell>
          <cell r="H499">
            <v>2212</v>
          </cell>
          <cell r="I499">
            <v>2124</v>
          </cell>
          <cell r="J499">
            <v>2351</v>
          </cell>
          <cell r="K499">
            <v>4137</v>
          </cell>
          <cell r="L499">
            <v>3283</v>
          </cell>
          <cell r="M499">
            <v>30798</v>
          </cell>
        </row>
        <row r="500">
          <cell r="A500">
            <v>4901340869912</v>
          </cell>
          <cell r="B500" t="str">
            <v>　　　カルピス　アミール　のむヨーグルト　プラ　１５０Ｇ</v>
          </cell>
          <cell r="C500">
            <v>2196</v>
          </cell>
          <cell r="D500">
            <v>2301</v>
          </cell>
          <cell r="E500">
            <v>2372</v>
          </cell>
          <cell r="F500">
            <v>2308</v>
          </cell>
          <cell r="G500">
            <v>2129</v>
          </cell>
          <cell r="H500">
            <v>2023</v>
          </cell>
          <cell r="I500">
            <v>1968</v>
          </cell>
          <cell r="J500">
            <v>1950</v>
          </cell>
          <cell r="K500">
            <v>2125</v>
          </cell>
          <cell r="L500">
            <v>2014</v>
          </cell>
          <cell r="M500">
            <v>21386</v>
          </cell>
        </row>
        <row r="501">
          <cell r="A501">
            <v>4901340873018</v>
          </cell>
          <cell r="B501" t="str">
            <v>　　　カルピス　アミール　健康野菜１００　野菜汁５４％＋果汁４６％　ＰＥＴ　１９５ＧＸ６</v>
          </cell>
          <cell r="C501">
            <v>5</v>
          </cell>
          <cell r="D501">
            <v>12</v>
          </cell>
          <cell r="E501">
            <v>8</v>
          </cell>
          <cell r="F501">
            <v>26</v>
          </cell>
          <cell r="G501">
            <v>11</v>
          </cell>
          <cell r="H501">
            <v>3</v>
          </cell>
          <cell r="I501">
            <v>7</v>
          </cell>
          <cell r="J501">
            <v>5</v>
          </cell>
          <cell r="K501">
            <v>1</v>
          </cell>
          <cell r="L501">
            <v>12</v>
          </cell>
          <cell r="M501">
            <v>90</v>
          </cell>
        </row>
        <row r="502">
          <cell r="A502">
            <v>4901340884519</v>
          </cell>
          <cell r="B502" t="str">
            <v>　　　カルピス　インターバランス　Ｌ９２　ヘルシーショット　乳酸菌飲料　瓶　１００ＭＬ</v>
          </cell>
          <cell r="C502">
            <v>410</v>
          </cell>
          <cell r="D502">
            <v>368</v>
          </cell>
          <cell r="E502">
            <v>346</v>
          </cell>
          <cell r="F502">
            <v>333</v>
          </cell>
          <cell r="G502">
            <v>283</v>
          </cell>
          <cell r="H502">
            <v>216</v>
          </cell>
          <cell r="I502">
            <v>192</v>
          </cell>
          <cell r="J502">
            <v>239</v>
          </cell>
          <cell r="K502">
            <v>288</v>
          </cell>
          <cell r="L502">
            <v>206</v>
          </cell>
          <cell r="M502">
            <v>2881</v>
          </cell>
        </row>
        <row r="503">
          <cell r="A503">
            <v>4901340884618</v>
          </cell>
          <cell r="B503" t="str">
            <v>　　　カルピス　インターバランス　Ｌ９２　ヘルシーショット　乳酸菌飲料　瓶　１００ＭＬＸ６</v>
          </cell>
          <cell r="C503">
            <v>106</v>
          </cell>
          <cell r="D503">
            <v>89</v>
          </cell>
          <cell r="E503">
            <v>65</v>
          </cell>
          <cell r="F503">
            <v>73</v>
          </cell>
          <cell r="G503">
            <v>49</v>
          </cell>
          <cell r="H503">
            <v>64</v>
          </cell>
          <cell r="I503">
            <v>32</v>
          </cell>
          <cell r="J503">
            <v>29</v>
          </cell>
          <cell r="K503">
            <v>59</v>
          </cell>
          <cell r="L503">
            <v>64</v>
          </cell>
          <cell r="M503">
            <v>630</v>
          </cell>
        </row>
        <row r="504">
          <cell r="A504">
            <v>4901340885516</v>
          </cell>
          <cell r="B504" t="str">
            <v>　　　カルピス　インターバランス　Ｌ９２　のむヨーグルト　プラ　１５０Ｇ</v>
          </cell>
          <cell r="C504">
            <v>8567</v>
          </cell>
          <cell r="D504">
            <v>7227</v>
          </cell>
          <cell r="E504">
            <v>6362</v>
          </cell>
          <cell r="F504">
            <v>4799</v>
          </cell>
          <cell r="G504">
            <v>4277</v>
          </cell>
          <cell r="H504">
            <v>3083</v>
          </cell>
          <cell r="I504">
            <v>2994</v>
          </cell>
          <cell r="J504">
            <v>2980</v>
          </cell>
          <cell r="K504">
            <v>2446</v>
          </cell>
          <cell r="L504">
            <v>2662</v>
          </cell>
          <cell r="M504">
            <v>45397</v>
          </cell>
        </row>
        <row r="505">
          <cell r="A505">
            <v>4901340891616</v>
          </cell>
          <cell r="B505" t="str">
            <v>　　　カルピス　インターバランス　Ｌ９２　ヘルシーショット　乳酸菌飲料　瓶　１００ＭＬＸ４８</v>
          </cell>
          <cell r="C505">
            <v>0</v>
          </cell>
          <cell r="D505">
            <v>0</v>
          </cell>
          <cell r="E505">
            <v>0</v>
          </cell>
          <cell r="F505">
            <v>1</v>
          </cell>
          <cell r="G505">
            <v>0</v>
          </cell>
          <cell r="H505">
            <v>0</v>
          </cell>
          <cell r="I505">
            <v>0</v>
          </cell>
          <cell r="J505">
            <v>0</v>
          </cell>
          <cell r="K505">
            <v>0</v>
          </cell>
          <cell r="L505">
            <v>0</v>
          </cell>
          <cell r="M505">
            <v>1</v>
          </cell>
        </row>
        <row r="506">
          <cell r="A506">
            <v>4901340898813</v>
          </cell>
          <cell r="B506" t="str">
            <v>　　　カルピス　ビフィズスカルピス　乳酸菌飲料　紙パック　１Ｌ</v>
          </cell>
          <cell r="C506">
            <v>428</v>
          </cell>
          <cell r="D506">
            <v>566</v>
          </cell>
          <cell r="E506">
            <v>903</v>
          </cell>
          <cell r="F506">
            <v>733</v>
          </cell>
          <cell r="G506">
            <v>598</v>
          </cell>
          <cell r="H506">
            <v>540</v>
          </cell>
          <cell r="I506">
            <v>469</v>
          </cell>
          <cell r="J506">
            <v>672</v>
          </cell>
          <cell r="K506">
            <v>686</v>
          </cell>
          <cell r="L506">
            <v>726</v>
          </cell>
          <cell r="M506">
            <v>6321</v>
          </cell>
        </row>
        <row r="507">
          <cell r="A507">
            <v>4901385355562</v>
          </cell>
          <cell r="B507" t="str">
            <v>　　　協同　メイトー　おいしい乳酸菌　紙パック　１Ｌ</v>
          </cell>
          <cell r="C507">
            <v>232</v>
          </cell>
          <cell r="D507">
            <v>183</v>
          </cell>
          <cell r="E507">
            <v>236</v>
          </cell>
          <cell r="F507">
            <v>556</v>
          </cell>
          <cell r="G507">
            <v>72</v>
          </cell>
          <cell r="H507">
            <v>206</v>
          </cell>
          <cell r="I507">
            <v>112</v>
          </cell>
          <cell r="J507">
            <v>525</v>
          </cell>
          <cell r="K507">
            <v>162</v>
          </cell>
          <cell r="L507">
            <v>113</v>
          </cell>
          <cell r="M507">
            <v>2397</v>
          </cell>
        </row>
        <row r="508">
          <cell r="A508">
            <v>4901385850227</v>
          </cell>
          <cell r="B508" t="str">
            <v>　　　協同　メイトー　海洋パワー　フコイダンのむヨーグルト　瓶　２００Ｇ</v>
          </cell>
          <cell r="C508">
            <v>42</v>
          </cell>
          <cell r="D508">
            <v>0</v>
          </cell>
          <cell r="E508">
            <v>0</v>
          </cell>
          <cell r="F508">
            <v>0</v>
          </cell>
          <cell r="G508">
            <v>0</v>
          </cell>
          <cell r="H508">
            <v>0</v>
          </cell>
          <cell r="I508">
            <v>0</v>
          </cell>
          <cell r="J508">
            <v>0</v>
          </cell>
          <cell r="K508">
            <v>0</v>
          </cell>
          <cell r="L508">
            <v>0</v>
          </cell>
          <cell r="M508">
            <v>42</v>
          </cell>
        </row>
        <row r="509">
          <cell r="A509">
            <v>4901418007116</v>
          </cell>
          <cell r="B509" t="str">
            <v>　　　コーミ　ホールトマトのカット　パウチ　２３０Ｇ</v>
          </cell>
          <cell r="C509">
            <v>12</v>
          </cell>
          <cell r="D509">
            <v>24</v>
          </cell>
          <cell r="E509">
            <v>26</v>
          </cell>
          <cell r="F509">
            <v>24</v>
          </cell>
          <cell r="G509">
            <v>27</v>
          </cell>
          <cell r="H509">
            <v>21</v>
          </cell>
          <cell r="I509">
            <v>30</v>
          </cell>
          <cell r="J509">
            <v>23</v>
          </cell>
          <cell r="K509">
            <v>17</v>
          </cell>
          <cell r="L509">
            <v>22</v>
          </cell>
          <cell r="M509">
            <v>226</v>
          </cell>
        </row>
        <row r="510">
          <cell r="A510">
            <v>4901418022560</v>
          </cell>
          <cell r="B510" t="str">
            <v>　　　コーミ　国産トマト１００％トマトケチャップ　３００Ｇ</v>
          </cell>
          <cell r="C510">
            <v>15</v>
          </cell>
          <cell r="D510">
            <v>7</v>
          </cell>
          <cell r="E510">
            <v>11</v>
          </cell>
          <cell r="F510">
            <v>8</v>
          </cell>
          <cell r="G510">
            <v>16</v>
          </cell>
          <cell r="H510">
            <v>27</v>
          </cell>
          <cell r="I510">
            <v>26</v>
          </cell>
          <cell r="J510">
            <v>33</v>
          </cell>
          <cell r="K510">
            <v>21</v>
          </cell>
          <cell r="L510">
            <v>28</v>
          </cell>
          <cell r="M510">
            <v>192</v>
          </cell>
        </row>
        <row r="511">
          <cell r="A511">
            <v>4901418023901</v>
          </cell>
          <cell r="B511" t="str">
            <v>　　　コーミ　家族想いの食塩無添加ケチャップ　２９０Ｇ</v>
          </cell>
          <cell r="C511">
            <v>171</v>
          </cell>
          <cell r="D511">
            <v>215</v>
          </cell>
          <cell r="E511">
            <v>245</v>
          </cell>
          <cell r="F511">
            <v>166</v>
          </cell>
          <cell r="G511">
            <v>190</v>
          </cell>
          <cell r="H511">
            <v>140</v>
          </cell>
          <cell r="I511">
            <v>187</v>
          </cell>
          <cell r="J511">
            <v>139</v>
          </cell>
          <cell r="K511">
            <v>208</v>
          </cell>
          <cell r="L511">
            <v>211</v>
          </cell>
          <cell r="M511">
            <v>1872</v>
          </cell>
        </row>
        <row r="512">
          <cell r="A512">
            <v>4901418029606</v>
          </cell>
          <cell r="B512" t="str">
            <v>　　　コーミ　香味厨房　裏ごしトマト　４００Ｇ</v>
          </cell>
          <cell r="C512">
            <v>68</v>
          </cell>
          <cell r="D512">
            <v>72</v>
          </cell>
          <cell r="E512">
            <v>47</v>
          </cell>
          <cell r="F512">
            <v>49</v>
          </cell>
          <cell r="G512">
            <v>47</v>
          </cell>
          <cell r="H512">
            <v>82</v>
          </cell>
          <cell r="I512">
            <v>87</v>
          </cell>
          <cell r="J512">
            <v>67</v>
          </cell>
          <cell r="K512">
            <v>63</v>
          </cell>
          <cell r="L512">
            <v>69</v>
          </cell>
          <cell r="M512">
            <v>651</v>
          </cell>
        </row>
        <row r="513">
          <cell r="A513">
            <v>4901515460074</v>
          </cell>
          <cell r="B513" t="str">
            <v>　　　キッコーマン　モニーニ　エクストラバージンオリーブオイル　２２９Ｇ</v>
          </cell>
          <cell r="C513">
            <v>4</v>
          </cell>
          <cell r="D513">
            <v>7</v>
          </cell>
          <cell r="E513">
            <v>6</v>
          </cell>
          <cell r="F513">
            <v>4</v>
          </cell>
          <cell r="G513">
            <v>3</v>
          </cell>
          <cell r="H513">
            <v>6</v>
          </cell>
          <cell r="I513">
            <v>23</v>
          </cell>
          <cell r="J513">
            <v>2</v>
          </cell>
          <cell r="K513">
            <v>5</v>
          </cell>
          <cell r="L513">
            <v>2</v>
          </cell>
          <cell r="M513">
            <v>62</v>
          </cell>
        </row>
        <row r="514">
          <cell r="A514">
            <v>4901515460197</v>
          </cell>
          <cell r="B514" t="str">
            <v>　　　キッコーマン　ポンティ　白ワインビネガー　２５０ＭＬ</v>
          </cell>
          <cell r="C514">
            <v>48</v>
          </cell>
          <cell r="D514">
            <v>48</v>
          </cell>
          <cell r="E514">
            <v>56</v>
          </cell>
          <cell r="F514">
            <v>61</v>
          </cell>
          <cell r="G514">
            <v>116</v>
          </cell>
          <cell r="H514">
            <v>73</v>
          </cell>
          <cell r="I514">
            <v>78</v>
          </cell>
          <cell r="J514">
            <v>82</v>
          </cell>
          <cell r="K514">
            <v>63</v>
          </cell>
          <cell r="L514">
            <v>65</v>
          </cell>
          <cell r="M514">
            <v>690</v>
          </cell>
        </row>
        <row r="515">
          <cell r="A515">
            <v>4901515460210</v>
          </cell>
          <cell r="B515" t="str">
            <v>　　　キッコーマン　ポンティ　赤ワインビネガー　２５０ＭＬ</v>
          </cell>
          <cell r="C515">
            <v>3</v>
          </cell>
          <cell r="D515">
            <v>3</v>
          </cell>
          <cell r="E515">
            <v>5</v>
          </cell>
          <cell r="F515">
            <v>3</v>
          </cell>
          <cell r="G515">
            <v>2</v>
          </cell>
          <cell r="H515">
            <v>2</v>
          </cell>
          <cell r="I515">
            <v>0</v>
          </cell>
          <cell r="J515">
            <v>1</v>
          </cell>
          <cell r="K515">
            <v>1</v>
          </cell>
          <cell r="L515">
            <v>2</v>
          </cell>
          <cell r="M515">
            <v>22</v>
          </cell>
        </row>
        <row r="516">
          <cell r="A516">
            <v>4901516022462</v>
          </cell>
          <cell r="B516" t="str">
            <v>　　　九州　オーピスサワー　１Ｌ</v>
          </cell>
          <cell r="C516">
            <v>0</v>
          </cell>
          <cell r="D516">
            <v>0</v>
          </cell>
          <cell r="E516">
            <v>0</v>
          </cell>
          <cell r="F516">
            <v>0</v>
          </cell>
          <cell r="G516">
            <v>0</v>
          </cell>
          <cell r="H516">
            <v>0</v>
          </cell>
          <cell r="I516">
            <v>564</v>
          </cell>
          <cell r="J516">
            <v>0</v>
          </cell>
          <cell r="K516">
            <v>287</v>
          </cell>
          <cell r="L516">
            <v>146</v>
          </cell>
          <cell r="M516">
            <v>997</v>
          </cell>
        </row>
        <row r="517">
          <cell r="A517">
            <v>4901520107896</v>
          </cell>
          <cell r="B517" t="str">
            <v>　　　加ト吉　麺棒一番　たらこスパゲティ　２３０Ｇ</v>
          </cell>
          <cell r="C517">
            <v>452</v>
          </cell>
          <cell r="D517">
            <v>465</v>
          </cell>
          <cell r="E517">
            <v>446</v>
          </cell>
          <cell r="F517">
            <v>307</v>
          </cell>
          <cell r="G517">
            <v>445</v>
          </cell>
          <cell r="H517">
            <v>349</v>
          </cell>
          <cell r="I517">
            <v>357</v>
          </cell>
          <cell r="J517">
            <v>299</v>
          </cell>
          <cell r="K517">
            <v>329</v>
          </cell>
          <cell r="L517">
            <v>436</v>
          </cell>
          <cell r="M517">
            <v>3885</v>
          </cell>
        </row>
        <row r="518">
          <cell r="A518">
            <v>4901520107940</v>
          </cell>
          <cell r="B518" t="str">
            <v>　　　加ト吉　ファンケル　青汁　ストレート　１００ＧＸ３</v>
          </cell>
          <cell r="C518">
            <v>63</v>
          </cell>
          <cell r="D518">
            <v>126</v>
          </cell>
          <cell r="E518">
            <v>118</v>
          </cell>
          <cell r="F518">
            <v>139</v>
          </cell>
          <cell r="G518">
            <v>109</v>
          </cell>
          <cell r="H518">
            <v>129</v>
          </cell>
          <cell r="I518">
            <v>256</v>
          </cell>
          <cell r="J518">
            <v>144</v>
          </cell>
          <cell r="K518">
            <v>286</v>
          </cell>
          <cell r="L518">
            <v>361</v>
          </cell>
          <cell r="M518">
            <v>1731</v>
          </cell>
        </row>
        <row r="519">
          <cell r="A519">
            <v>4901520496419</v>
          </cell>
          <cell r="B519" t="str">
            <v>　　　加ト吉　おいしいたきたてご飯　買得　無菌包装　２００ＧＸ３</v>
          </cell>
          <cell r="C519">
            <v>3129</v>
          </cell>
          <cell r="D519">
            <v>2584</v>
          </cell>
          <cell r="E519">
            <v>2067</v>
          </cell>
          <cell r="F519">
            <v>2586</v>
          </cell>
          <cell r="G519">
            <v>2860</v>
          </cell>
          <cell r="H519">
            <v>1970</v>
          </cell>
          <cell r="I519">
            <v>1854</v>
          </cell>
          <cell r="J519">
            <v>3138</v>
          </cell>
          <cell r="K519">
            <v>1585</v>
          </cell>
          <cell r="L519">
            <v>2688</v>
          </cell>
          <cell r="M519">
            <v>24461</v>
          </cell>
        </row>
        <row r="520">
          <cell r="A520">
            <v>4901520496426</v>
          </cell>
          <cell r="B520" t="str">
            <v>　　　加ト吉　おいしいたきたてご飯　白飯　無菌包装　２００Ｇ</v>
          </cell>
          <cell r="C520">
            <v>1273</v>
          </cell>
          <cell r="D520">
            <v>1615</v>
          </cell>
          <cell r="E520">
            <v>1552</v>
          </cell>
          <cell r="F520">
            <v>1639</v>
          </cell>
          <cell r="G520">
            <v>1642</v>
          </cell>
          <cell r="H520">
            <v>1583</v>
          </cell>
          <cell r="I520">
            <v>1529</v>
          </cell>
          <cell r="J520">
            <v>1696</v>
          </cell>
          <cell r="K520">
            <v>1396</v>
          </cell>
          <cell r="L520">
            <v>1284</v>
          </cell>
          <cell r="M520">
            <v>15209</v>
          </cell>
        </row>
        <row r="521">
          <cell r="A521">
            <v>4901520496631</v>
          </cell>
          <cell r="B521" t="str">
            <v>　　　加ト吉　ごはん　魚沼産コシヒカリ　無菌包装　２００Ｇ</v>
          </cell>
          <cell r="C521">
            <v>155</v>
          </cell>
          <cell r="D521">
            <v>138</v>
          </cell>
          <cell r="E521">
            <v>192</v>
          </cell>
          <cell r="F521">
            <v>166</v>
          </cell>
          <cell r="G521">
            <v>162</v>
          </cell>
          <cell r="H521">
            <v>142</v>
          </cell>
          <cell r="I521">
            <v>174</v>
          </cell>
          <cell r="J521">
            <v>194</v>
          </cell>
          <cell r="K521">
            <v>167</v>
          </cell>
          <cell r="L521">
            <v>173</v>
          </cell>
          <cell r="M521">
            <v>1663</v>
          </cell>
        </row>
        <row r="522">
          <cell r="A522">
            <v>4901520497904</v>
          </cell>
          <cell r="B522" t="str">
            <v>　　　加ト吉　ライス倶楽部　ハヤシライス　２５０Ｇ</v>
          </cell>
          <cell r="C522">
            <v>4</v>
          </cell>
          <cell r="D522">
            <v>6</v>
          </cell>
          <cell r="E522">
            <v>4</v>
          </cell>
          <cell r="F522">
            <v>10</v>
          </cell>
          <cell r="G522">
            <v>7</v>
          </cell>
          <cell r="H522">
            <v>2</v>
          </cell>
          <cell r="I522">
            <v>4</v>
          </cell>
          <cell r="J522">
            <v>4</v>
          </cell>
          <cell r="K522">
            <v>3</v>
          </cell>
          <cell r="L522">
            <v>1</v>
          </cell>
          <cell r="M522">
            <v>45</v>
          </cell>
        </row>
        <row r="523">
          <cell r="A523">
            <v>4901520498215</v>
          </cell>
          <cell r="B523" t="str">
            <v>　　　加ト吉　おうちでごはん　鶏釜飯　無菌米飯・レトルト具材　１９５Ｇ</v>
          </cell>
          <cell r="C523">
            <v>0</v>
          </cell>
          <cell r="D523">
            <v>2</v>
          </cell>
          <cell r="E523">
            <v>3</v>
          </cell>
          <cell r="F523">
            <v>0</v>
          </cell>
          <cell r="G523">
            <v>0</v>
          </cell>
          <cell r="H523">
            <v>0</v>
          </cell>
          <cell r="I523">
            <v>0</v>
          </cell>
          <cell r="J523">
            <v>0</v>
          </cell>
          <cell r="K523">
            <v>0</v>
          </cell>
          <cell r="L523">
            <v>0</v>
          </cell>
          <cell r="M523">
            <v>5</v>
          </cell>
        </row>
        <row r="524">
          <cell r="A524">
            <v>4901520498222</v>
          </cell>
          <cell r="B524" t="str">
            <v>　　　加ト吉　おうちでごはん　山菜釜飯　無菌米飯・レトルト具材　１９５Ｇ</v>
          </cell>
          <cell r="C524">
            <v>3</v>
          </cell>
          <cell r="D524">
            <v>2</v>
          </cell>
          <cell r="E524">
            <v>6</v>
          </cell>
          <cell r="F524">
            <v>12</v>
          </cell>
          <cell r="G524">
            <v>3</v>
          </cell>
          <cell r="H524">
            <v>4</v>
          </cell>
          <cell r="I524">
            <v>2</v>
          </cell>
          <cell r="J524">
            <v>7</v>
          </cell>
          <cell r="K524">
            <v>8</v>
          </cell>
          <cell r="L524">
            <v>1</v>
          </cell>
          <cell r="M524">
            <v>48</v>
          </cell>
        </row>
        <row r="525">
          <cell r="A525">
            <v>4901530123862</v>
          </cell>
          <cell r="B525" t="str">
            <v>　　　紀文　たっぷりオニオングラタンスープ　カップ　３３０Ｇ</v>
          </cell>
          <cell r="C525">
            <v>54</v>
          </cell>
          <cell r="D525">
            <v>55</v>
          </cell>
          <cell r="E525">
            <v>32</v>
          </cell>
          <cell r="F525">
            <v>30</v>
          </cell>
          <cell r="G525">
            <v>10</v>
          </cell>
          <cell r="H525">
            <v>8</v>
          </cell>
          <cell r="I525">
            <v>2</v>
          </cell>
          <cell r="J525">
            <v>7</v>
          </cell>
          <cell r="K525">
            <v>19</v>
          </cell>
          <cell r="L525">
            <v>16</v>
          </cell>
          <cell r="M525">
            <v>233</v>
          </cell>
        </row>
        <row r="526">
          <cell r="A526">
            <v>4901577005183</v>
          </cell>
          <cell r="B526" t="str">
            <v>　　　キユーピー　キユーピー　カルボナーラソース　レトルト　１４０Ｇ</v>
          </cell>
          <cell r="C526">
            <v>14</v>
          </cell>
          <cell r="D526">
            <v>4</v>
          </cell>
          <cell r="E526">
            <v>1</v>
          </cell>
          <cell r="F526">
            <v>1</v>
          </cell>
          <cell r="G526">
            <v>0</v>
          </cell>
          <cell r="H526">
            <v>0</v>
          </cell>
          <cell r="I526">
            <v>0</v>
          </cell>
          <cell r="J526">
            <v>0</v>
          </cell>
          <cell r="K526">
            <v>0</v>
          </cell>
          <cell r="L526">
            <v>0</v>
          </cell>
          <cell r="M526">
            <v>20</v>
          </cell>
        </row>
        <row r="527">
          <cell r="A527">
            <v>4901577009938</v>
          </cell>
          <cell r="B527" t="str">
            <v>　　　キユーピー　キユーピー　ダイエット宣言　きのこのクリーム玄米リゾット　３５Ｇ</v>
          </cell>
          <cell r="C527">
            <v>118</v>
          </cell>
          <cell r="D527">
            <v>100</v>
          </cell>
          <cell r="E527">
            <v>108</v>
          </cell>
          <cell r="F527">
            <v>89</v>
          </cell>
          <cell r="G527">
            <v>101</v>
          </cell>
          <cell r="H527">
            <v>49</v>
          </cell>
          <cell r="I527">
            <v>96</v>
          </cell>
          <cell r="J527">
            <v>54</v>
          </cell>
          <cell r="K527">
            <v>87</v>
          </cell>
          <cell r="L527">
            <v>52</v>
          </cell>
          <cell r="M527">
            <v>854</v>
          </cell>
        </row>
        <row r="528">
          <cell r="A528">
            <v>4901577066214</v>
          </cell>
          <cell r="B528" t="str">
            <v>　　　キユーピー　キユーピー　パスタ倶楽部　きのこと野菜のクリームソース　レトルト　２８５Ｇ</v>
          </cell>
          <cell r="C528">
            <v>542</v>
          </cell>
          <cell r="D528">
            <v>432</v>
          </cell>
          <cell r="E528">
            <v>356</v>
          </cell>
          <cell r="F528">
            <v>339</v>
          </cell>
          <cell r="G528">
            <v>343</v>
          </cell>
          <cell r="H528">
            <v>366</v>
          </cell>
          <cell r="I528">
            <v>428</v>
          </cell>
          <cell r="J528">
            <v>318</v>
          </cell>
          <cell r="K528">
            <v>217</v>
          </cell>
          <cell r="L528">
            <v>213</v>
          </cell>
          <cell r="M528">
            <v>3554</v>
          </cell>
        </row>
        <row r="529">
          <cell r="A529">
            <v>4901577066238</v>
          </cell>
          <cell r="B529" t="str">
            <v>　　　キユーピー　ボン・ボーノ　ペスカトーレ　レトルト　１８４Ｇ</v>
          </cell>
          <cell r="C529">
            <v>63</v>
          </cell>
          <cell r="D529">
            <v>65</v>
          </cell>
          <cell r="E529">
            <v>36</v>
          </cell>
          <cell r="F529">
            <v>42</v>
          </cell>
          <cell r="G529">
            <v>47</v>
          </cell>
          <cell r="H529">
            <v>37</v>
          </cell>
          <cell r="I529">
            <v>39</v>
          </cell>
          <cell r="J529">
            <v>39</v>
          </cell>
          <cell r="K529">
            <v>59</v>
          </cell>
          <cell r="L529">
            <v>44</v>
          </cell>
          <cell r="M529">
            <v>471</v>
          </cell>
        </row>
        <row r="530">
          <cell r="A530">
            <v>4901577082702</v>
          </cell>
          <cell r="B530" t="str">
            <v>　　　キユーピー　アヲハタ　白がゆ　レトルト　２５０Ｇ</v>
          </cell>
          <cell r="C530">
            <v>2395</v>
          </cell>
          <cell r="D530">
            <v>2445</v>
          </cell>
          <cell r="E530">
            <v>2786</v>
          </cell>
          <cell r="F530">
            <v>2612</v>
          </cell>
          <cell r="G530">
            <v>2541</v>
          </cell>
          <cell r="H530">
            <v>2673</v>
          </cell>
          <cell r="I530">
            <v>2512</v>
          </cell>
          <cell r="J530">
            <v>2613</v>
          </cell>
          <cell r="K530">
            <v>2336</v>
          </cell>
          <cell r="L530">
            <v>2095</v>
          </cell>
          <cell r="M530">
            <v>25008</v>
          </cell>
        </row>
        <row r="531">
          <cell r="A531">
            <v>4901577082856</v>
          </cell>
          <cell r="B531" t="str">
            <v>　　　キユーピー　アヲハタ　玉子がゆ　レトルト　２５０Ｇ</v>
          </cell>
          <cell r="C531">
            <v>1073</v>
          </cell>
          <cell r="D531">
            <v>915</v>
          </cell>
          <cell r="E531">
            <v>824</v>
          </cell>
          <cell r="F531">
            <v>839</v>
          </cell>
          <cell r="G531">
            <v>816</v>
          </cell>
          <cell r="H531">
            <v>693</v>
          </cell>
          <cell r="I531">
            <v>775</v>
          </cell>
          <cell r="J531">
            <v>786</v>
          </cell>
          <cell r="K531">
            <v>720</v>
          </cell>
          <cell r="L531">
            <v>651</v>
          </cell>
          <cell r="M531">
            <v>8092</v>
          </cell>
        </row>
        <row r="532">
          <cell r="A532">
            <v>4901577082870</v>
          </cell>
          <cell r="B532" t="str">
            <v>　　　キユーピー　アヲハタ　玄米がゆ　レトルト　２５０Ｇ</v>
          </cell>
          <cell r="C532">
            <v>152</v>
          </cell>
          <cell r="D532">
            <v>161</v>
          </cell>
          <cell r="E532">
            <v>133</v>
          </cell>
          <cell r="F532">
            <v>140</v>
          </cell>
          <cell r="G532">
            <v>99</v>
          </cell>
          <cell r="H532">
            <v>120</v>
          </cell>
          <cell r="I532">
            <v>104</v>
          </cell>
          <cell r="J532">
            <v>147</v>
          </cell>
          <cell r="K532">
            <v>172</v>
          </cell>
          <cell r="L532">
            <v>164</v>
          </cell>
          <cell r="M532">
            <v>1392</v>
          </cell>
        </row>
        <row r="533">
          <cell r="A533">
            <v>4901577082887</v>
          </cell>
          <cell r="B533" t="str">
            <v>　　　キユーピー　アヲハタ　紅鮭がゆ　レトルト　２５０Ｇ</v>
          </cell>
          <cell r="C533">
            <v>595</v>
          </cell>
          <cell r="D533">
            <v>704</v>
          </cell>
          <cell r="E533">
            <v>567</v>
          </cell>
          <cell r="F533">
            <v>547</v>
          </cell>
          <cell r="G533">
            <v>506</v>
          </cell>
          <cell r="H533">
            <v>396</v>
          </cell>
          <cell r="I533">
            <v>418</v>
          </cell>
          <cell r="J533">
            <v>405</v>
          </cell>
          <cell r="K533">
            <v>459</v>
          </cell>
          <cell r="L533">
            <v>451</v>
          </cell>
          <cell r="M533">
            <v>5048</v>
          </cell>
        </row>
        <row r="534">
          <cell r="A534">
            <v>4901577082894</v>
          </cell>
          <cell r="B534" t="str">
            <v>　　　キユーピー　アヲハタ　梅がゆ　レトルト　２５０Ｇ</v>
          </cell>
          <cell r="C534">
            <v>742</v>
          </cell>
          <cell r="D534">
            <v>597</v>
          </cell>
          <cell r="E534">
            <v>839</v>
          </cell>
          <cell r="F534">
            <v>862</v>
          </cell>
          <cell r="G534">
            <v>723</v>
          </cell>
          <cell r="H534">
            <v>580</v>
          </cell>
          <cell r="I534">
            <v>601</v>
          </cell>
          <cell r="J534">
            <v>678</v>
          </cell>
          <cell r="K534">
            <v>514</v>
          </cell>
          <cell r="L534">
            <v>410</v>
          </cell>
          <cell r="M534">
            <v>6546</v>
          </cell>
        </row>
        <row r="535">
          <cell r="A535">
            <v>4901577082900</v>
          </cell>
          <cell r="B535" t="str">
            <v>　　　キユーピー　アヲハタ　発芽玄米がゆ　レトルト　２５０Ｇ</v>
          </cell>
          <cell r="C535">
            <v>184</v>
          </cell>
          <cell r="D535">
            <v>241</v>
          </cell>
          <cell r="E535">
            <v>326</v>
          </cell>
          <cell r="F535">
            <v>267</v>
          </cell>
          <cell r="G535">
            <v>243</v>
          </cell>
          <cell r="H535">
            <v>222</v>
          </cell>
          <cell r="I535">
            <v>166</v>
          </cell>
          <cell r="J535">
            <v>274</v>
          </cell>
          <cell r="K535">
            <v>270</v>
          </cell>
          <cell r="L535">
            <v>198</v>
          </cell>
          <cell r="M535">
            <v>2391</v>
          </cell>
        </row>
        <row r="536">
          <cell r="A536">
            <v>4901577106125</v>
          </cell>
          <cell r="B536" t="str">
            <v>　　　キユーピー　キユーピー　パスタディナー　鮭ときのこのクリームソース　レトルト　２８０Ｇ</v>
          </cell>
          <cell r="C536">
            <v>546</v>
          </cell>
          <cell r="D536">
            <v>490</v>
          </cell>
          <cell r="E536">
            <v>541</v>
          </cell>
          <cell r="F536">
            <v>449</v>
          </cell>
          <cell r="G536">
            <v>563</v>
          </cell>
          <cell r="H536">
            <v>812</v>
          </cell>
          <cell r="I536">
            <v>857</v>
          </cell>
          <cell r="J536">
            <v>577</v>
          </cell>
          <cell r="K536">
            <v>533</v>
          </cell>
          <cell r="L536">
            <v>552</v>
          </cell>
          <cell r="M536">
            <v>5920</v>
          </cell>
        </row>
        <row r="537">
          <cell r="A537">
            <v>4901577106132</v>
          </cell>
          <cell r="B537" t="str">
            <v>　　　キユーピー　キユーピー　パスタディナー　カルボナーラソース　レトルト　２８０Ｇ</v>
          </cell>
          <cell r="C537">
            <v>2640</v>
          </cell>
          <cell r="D537">
            <v>2627</v>
          </cell>
          <cell r="E537">
            <v>2789</v>
          </cell>
          <cell r="F537">
            <v>2255</v>
          </cell>
          <cell r="G537">
            <v>2349</v>
          </cell>
          <cell r="H537">
            <v>2760</v>
          </cell>
          <cell r="I537">
            <v>2908</v>
          </cell>
          <cell r="J537">
            <v>2168</v>
          </cell>
          <cell r="K537">
            <v>2765</v>
          </cell>
          <cell r="L537">
            <v>2351</v>
          </cell>
          <cell r="M537">
            <v>25612</v>
          </cell>
        </row>
        <row r="538">
          <cell r="A538">
            <v>4901577106149</v>
          </cell>
          <cell r="B538" t="str">
            <v>　　　キユーピー　キユーピー　パスタディナー　６種の野菜のソース　レトルト　２８０Ｇ</v>
          </cell>
          <cell r="C538">
            <v>145</v>
          </cell>
          <cell r="D538">
            <v>156</v>
          </cell>
          <cell r="E538">
            <v>160</v>
          </cell>
          <cell r="F538">
            <v>128</v>
          </cell>
          <cell r="G538">
            <v>107</v>
          </cell>
          <cell r="H538">
            <v>167</v>
          </cell>
          <cell r="I538">
            <v>331</v>
          </cell>
          <cell r="J538">
            <v>174</v>
          </cell>
          <cell r="K538">
            <v>364</v>
          </cell>
          <cell r="L538">
            <v>179</v>
          </cell>
          <cell r="M538">
            <v>1911</v>
          </cell>
        </row>
        <row r="539">
          <cell r="A539">
            <v>4901577106156</v>
          </cell>
          <cell r="B539" t="str">
            <v>　　　キユーピー　キユーピー　パスタディナー　マッシュルームと挽肉のソース　赤ワイン仕立て　レトルト　２８０Ｇ</v>
          </cell>
          <cell r="C539">
            <v>481</v>
          </cell>
          <cell r="D539">
            <v>461</v>
          </cell>
          <cell r="E539">
            <v>618</v>
          </cell>
          <cell r="F539">
            <v>481</v>
          </cell>
          <cell r="G539">
            <v>499</v>
          </cell>
          <cell r="H539">
            <v>704</v>
          </cell>
          <cell r="I539">
            <v>794</v>
          </cell>
          <cell r="J539">
            <v>537</v>
          </cell>
          <cell r="K539">
            <v>700</v>
          </cell>
          <cell r="L539">
            <v>487</v>
          </cell>
          <cell r="M539">
            <v>5762</v>
          </cell>
        </row>
        <row r="540">
          <cell r="A540">
            <v>4901577106163</v>
          </cell>
          <cell r="B540" t="str">
            <v>　　　キユーピー　キユーピー　パスタディナー　ボンゴレビアンコ　レトルト　２４０Ｇ</v>
          </cell>
          <cell r="C540">
            <v>432</v>
          </cell>
          <cell r="D540">
            <v>463</v>
          </cell>
          <cell r="E540">
            <v>555</v>
          </cell>
          <cell r="F540">
            <v>440</v>
          </cell>
          <cell r="G540">
            <v>519</v>
          </cell>
          <cell r="H540">
            <v>533</v>
          </cell>
          <cell r="I540">
            <v>569</v>
          </cell>
          <cell r="J540">
            <v>445</v>
          </cell>
          <cell r="K540">
            <v>518</v>
          </cell>
          <cell r="L540">
            <v>466</v>
          </cell>
          <cell r="M540">
            <v>4940</v>
          </cell>
        </row>
        <row r="541">
          <cell r="A541">
            <v>4901577107702</v>
          </cell>
          <cell r="B541" t="str">
            <v>　　　キユーピー　キユーピー　パスタソース　からし明太子　２３ＧＸ２</v>
          </cell>
          <cell r="C541">
            <v>106</v>
          </cell>
          <cell r="D541">
            <v>104</v>
          </cell>
          <cell r="E541">
            <v>127</v>
          </cell>
          <cell r="F541">
            <v>121</v>
          </cell>
          <cell r="G541">
            <v>117</v>
          </cell>
          <cell r="H541">
            <v>122</v>
          </cell>
          <cell r="I541">
            <v>96</v>
          </cell>
          <cell r="J541">
            <v>85</v>
          </cell>
          <cell r="K541">
            <v>145</v>
          </cell>
          <cell r="L541">
            <v>192</v>
          </cell>
          <cell r="M541">
            <v>1215</v>
          </cell>
        </row>
        <row r="542">
          <cell r="A542">
            <v>4901577107863</v>
          </cell>
          <cell r="B542" t="str">
            <v>　　　キユーピー　キユーピー　パスタソース　ナポリタン　１６０Ｇ</v>
          </cell>
          <cell r="C542">
            <v>128</v>
          </cell>
          <cell r="D542">
            <v>122</v>
          </cell>
          <cell r="E542">
            <v>147</v>
          </cell>
          <cell r="F542">
            <v>165</v>
          </cell>
          <cell r="G542">
            <v>170</v>
          </cell>
          <cell r="H542">
            <v>135</v>
          </cell>
          <cell r="I542">
            <v>160</v>
          </cell>
          <cell r="J542">
            <v>116</v>
          </cell>
          <cell r="K542">
            <v>133</v>
          </cell>
          <cell r="L542">
            <v>122</v>
          </cell>
          <cell r="M542">
            <v>1398</v>
          </cell>
        </row>
        <row r="543">
          <cell r="A543">
            <v>4901577117725</v>
          </cell>
          <cell r="B543" t="str">
            <v>　　　キユーピー　キユーピー　ミートソース　フォンドヴォー仕立て　缶　２９５Ｇ</v>
          </cell>
          <cell r="C543">
            <v>1814</v>
          </cell>
          <cell r="D543">
            <v>1790</v>
          </cell>
          <cell r="E543">
            <v>1645</v>
          </cell>
          <cell r="F543">
            <v>1178</v>
          </cell>
          <cell r="G543">
            <v>1037</v>
          </cell>
          <cell r="H543">
            <v>1236</v>
          </cell>
          <cell r="I543">
            <v>1480</v>
          </cell>
          <cell r="J543">
            <v>1283</v>
          </cell>
          <cell r="K543">
            <v>1718</v>
          </cell>
          <cell r="L543">
            <v>1510</v>
          </cell>
          <cell r="M543">
            <v>14691</v>
          </cell>
        </row>
        <row r="544">
          <cell r="A544">
            <v>4901577118098</v>
          </cell>
          <cell r="B544" t="str">
            <v>　　　キユーピー　キユーピー　ミートソース　ＥＯ　２９５Ｇ</v>
          </cell>
          <cell r="C544">
            <v>906</v>
          </cell>
          <cell r="D544">
            <v>696</v>
          </cell>
          <cell r="E544">
            <v>579</v>
          </cell>
          <cell r="F544">
            <v>427</v>
          </cell>
          <cell r="G544">
            <v>431</v>
          </cell>
          <cell r="H544">
            <v>493</v>
          </cell>
          <cell r="I544">
            <v>669</v>
          </cell>
          <cell r="J544">
            <v>586</v>
          </cell>
          <cell r="K544">
            <v>680</v>
          </cell>
          <cell r="L544">
            <v>719</v>
          </cell>
          <cell r="M544">
            <v>6186</v>
          </cell>
        </row>
        <row r="545">
          <cell r="A545">
            <v>4901577118319</v>
          </cell>
          <cell r="B545" t="str">
            <v>　　　キユーピー　キユーピー　ミートソース　マッシュルーム入　ＥＯ　２９５Ｇ</v>
          </cell>
          <cell r="C545">
            <v>1700</v>
          </cell>
          <cell r="D545">
            <v>1544</v>
          </cell>
          <cell r="E545">
            <v>1405</v>
          </cell>
          <cell r="F545">
            <v>1432</v>
          </cell>
          <cell r="G545">
            <v>1581</v>
          </cell>
          <cell r="H545">
            <v>1680</v>
          </cell>
          <cell r="I545">
            <v>1929</v>
          </cell>
          <cell r="J545">
            <v>1810</v>
          </cell>
          <cell r="K545">
            <v>1854</v>
          </cell>
          <cell r="L545">
            <v>1526</v>
          </cell>
          <cell r="M545">
            <v>16461</v>
          </cell>
        </row>
        <row r="546">
          <cell r="A546">
            <v>4901577133978</v>
          </cell>
          <cell r="B546" t="str">
            <v>　　　キユーピー　キユーピー　パスタ倶楽部　ミートソース　レトルト　２８５Ｇ</v>
          </cell>
          <cell r="C546">
            <v>1168</v>
          </cell>
          <cell r="D546">
            <v>1045</v>
          </cell>
          <cell r="E546">
            <v>1051</v>
          </cell>
          <cell r="F546">
            <v>1212</v>
          </cell>
          <cell r="G546">
            <v>1603</v>
          </cell>
          <cell r="H546">
            <v>1450</v>
          </cell>
          <cell r="I546">
            <v>1638</v>
          </cell>
          <cell r="J546">
            <v>1707</v>
          </cell>
          <cell r="K546">
            <v>913</v>
          </cell>
          <cell r="L546">
            <v>591</v>
          </cell>
          <cell r="M546">
            <v>12378</v>
          </cell>
        </row>
        <row r="547">
          <cell r="A547">
            <v>4901577133992</v>
          </cell>
          <cell r="B547" t="str">
            <v>　　　キユーピー　キユーピー　パスタ倶楽部　ツナクリームソース　レトルト　２８５Ｇ</v>
          </cell>
          <cell r="C547">
            <v>1172</v>
          </cell>
          <cell r="D547">
            <v>921</v>
          </cell>
          <cell r="E547">
            <v>1164</v>
          </cell>
          <cell r="F547">
            <v>1010</v>
          </cell>
          <cell r="G547">
            <v>1258</v>
          </cell>
          <cell r="H547">
            <v>1072</v>
          </cell>
          <cell r="I547">
            <v>1181</v>
          </cell>
          <cell r="J547">
            <v>1337</v>
          </cell>
          <cell r="K547">
            <v>856</v>
          </cell>
          <cell r="L547">
            <v>667</v>
          </cell>
          <cell r="M547">
            <v>10638</v>
          </cell>
        </row>
        <row r="548">
          <cell r="A548">
            <v>4901577174063</v>
          </cell>
          <cell r="B548" t="str">
            <v>　　　キユーピー　キユーピー　カルボナーラソース　レトルト　２８５Ｇ</v>
          </cell>
          <cell r="C548">
            <v>49</v>
          </cell>
          <cell r="D548">
            <v>63</v>
          </cell>
          <cell r="E548">
            <v>127</v>
          </cell>
          <cell r="F548">
            <v>45</v>
          </cell>
          <cell r="G548">
            <v>50</v>
          </cell>
          <cell r="H548">
            <v>44</v>
          </cell>
          <cell r="I548">
            <v>40</v>
          </cell>
          <cell r="J548">
            <v>15</v>
          </cell>
          <cell r="K548">
            <v>8</v>
          </cell>
          <cell r="L548">
            <v>9</v>
          </cell>
          <cell r="M548">
            <v>450</v>
          </cell>
        </row>
        <row r="549">
          <cell r="A549">
            <v>4901577174223</v>
          </cell>
          <cell r="B549" t="str">
            <v>　　　キユーピー　キユーピー　あさりクリームソース　レトルト　２８５Ｇ</v>
          </cell>
          <cell r="C549">
            <v>77</v>
          </cell>
          <cell r="D549">
            <v>43</v>
          </cell>
          <cell r="E549">
            <v>20</v>
          </cell>
          <cell r="F549">
            <v>20</v>
          </cell>
          <cell r="G549">
            <v>26</v>
          </cell>
          <cell r="H549">
            <v>12</v>
          </cell>
          <cell r="I549">
            <v>36</v>
          </cell>
          <cell r="J549">
            <v>4</v>
          </cell>
          <cell r="K549">
            <v>4</v>
          </cell>
          <cell r="L549">
            <v>3</v>
          </cell>
          <cell r="M549">
            <v>245</v>
          </cell>
        </row>
        <row r="550">
          <cell r="A550">
            <v>4901577174247</v>
          </cell>
          <cell r="B550" t="str">
            <v>　　　キユーピー　キユーピー　鮭クリームソース　レトルト　２８５Ｇ</v>
          </cell>
          <cell r="C550">
            <v>83</v>
          </cell>
          <cell r="D550">
            <v>47</v>
          </cell>
          <cell r="E550">
            <v>52</v>
          </cell>
          <cell r="F550">
            <v>223</v>
          </cell>
          <cell r="G550">
            <v>93</v>
          </cell>
          <cell r="H550">
            <v>26</v>
          </cell>
          <cell r="I550">
            <v>9</v>
          </cell>
          <cell r="J550">
            <v>10</v>
          </cell>
          <cell r="K550">
            <v>14</v>
          </cell>
          <cell r="L550">
            <v>14</v>
          </cell>
          <cell r="M550">
            <v>571</v>
          </cell>
        </row>
        <row r="551">
          <cell r="A551">
            <v>4901577174254</v>
          </cell>
          <cell r="B551" t="str">
            <v>　　　キユーピー　キユーピー　きのこソース　レトルト　２８５Ｇ</v>
          </cell>
          <cell r="C551">
            <v>51</v>
          </cell>
          <cell r="D551">
            <v>20</v>
          </cell>
          <cell r="E551">
            <v>34</v>
          </cell>
          <cell r="F551">
            <v>46</v>
          </cell>
          <cell r="G551">
            <v>64</v>
          </cell>
          <cell r="H551">
            <v>14</v>
          </cell>
          <cell r="I551">
            <v>7</v>
          </cell>
          <cell r="J551">
            <v>2</v>
          </cell>
          <cell r="K551">
            <v>5</v>
          </cell>
          <cell r="L551">
            <v>3</v>
          </cell>
          <cell r="M551">
            <v>246</v>
          </cell>
        </row>
        <row r="552">
          <cell r="A552">
            <v>4901577174643</v>
          </cell>
          <cell r="B552" t="str">
            <v>　　　キユーピー　キユーピー　パスタ倶楽部　コーンクリームソース　スープタイプ　レトルト　２８５Ｇ</v>
          </cell>
          <cell r="C552">
            <v>215</v>
          </cell>
          <cell r="D552">
            <v>177</v>
          </cell>
          <cell r="E552">
            <v>124</v>
          </cell>
          <cell r="F552">
            <v>145</v>
          </cell>
          <cell r="G552">
            <v>143</v>
          </cell>
          <cell r="H552">
            <v>103</v>
          </cell>
          <cell r="I552">
            <v>138</v>
          </cell>
          <cell r="J552">
            <v>108</v>
          </cell>
          <cell r="K552">
            <v>109</v>
          </cell>
          <cell r="L552">
            <v>76</v>
          </cell>
          <cell r="M552">
            <v>1338</v>
          </cell>
        </row>
        <row r="553">
          <cell r="A553">
            <v>4901577175169</v>
          </cell>
          <cell r="B553" t="str">
            <v>　　　キユーピー　キユーピー　３分クッキング　パスタのための手作り用ソース　クリームソース用　レトルト　２４０Ｇ</v>
          </cell>
          <cell r="C553">
            <v>230</v>
          </cell>
          <cell r="D553">
            <v>233</v>
          </cell>
          <cell r="E553">
            <v>251</v>
          </cell>
          <cell r="F553">
            <v>214</v>
          </cell>
          <cell r="G553">
            <v>233</v>
          </cell>
          <cell r="H553">
            <v>241</v>
          </cell>
          <cell r="I553">
            <v>191</v>
          </cell>
          <cell r="J553">
            <v>195</v>
          </cell>
          <cell r="K553">
            <v>220</v>
          </cell>
          <cell r="L553">
            <v>173</v>
          </cell>
          <cell r="M553">
            <v>2181</v>
          </cell>
        </row>
        <row r="554">
          <cell r="A554">
            <v>4901577175183</v>
          </cell>
          <cell r="B554" t="str">
            <v>　　　キユーピー　キユーピー　３分クッキング　パスタのための手作り用ソース　カルボナーラ用　レトルト　２４０Ｇ</v>
          </cell>
          <cell r="C554">
            <v>61</v>
          </cell>
          <cell r="D554">
            <v>60</v>
          </cell>
          <cell r="E554">
            <v>49</v>
          </cell>
          <cell r="F554">
            <v>51</v>
          </cell>
          <cell r="G554">
            <v>68</v>
          </cell>
          <cell r="H554">
            <v>66</v>
          </cell>
          <cell r="I554">
            <v>56</v>
          </cell>
          <cell r="J554">
            <v>72</v>
          </cell>
          <cell r="K554">
            <v>58</v>
          </cell>
          <cell r="L554">
            <v>47</v>
          </cell>
          <cell r="M554">
            <v>588</v>
          </cell>
        </row>
        <row r="555">
          <cell r="A555">
            <v>4901577177347</v>
          </cell>
          <cell r="B555" t="str">
            <v>　　　キユーピー　キユーピー　あさりトマトソース　レトルト　２８５Ｇ</v>
          </cell>
          <cell r="C555">
            <v>31</v>
          </cell>
          <cell r="D555">
            <v>13</v>
          </cell>
          <cell r="E555">
            <v>2</v>
          </cell>
          <cell r="F555">
            <v>56</v>
          </cell>
          <cell r="G555">
            <v>24</v>
          </cell>
          <cell r="H555">
            <v>2</v>
          </cell>
          <cell r="I555">
            <v>3</v>
          </cell>
          <cell r="J555">
            <v>1</v>
          </cell>
          <cell r="K555">
            <v>1</v>
          </cell>
          <cell r="L555">
            <v>4</v>
          </cell>
          <cell r="M555">
            <v>137</v>
          </cell>
        </row>
        <row r="556">
          <cell r="A556">
            <v>4901577215896</v>
          </cell>
          <cell r="B556" t="str">
            <v>　　　キユーピー　キユーピー　パスタソース　たらこ　２３ＧＸ２</v>
          </cell>
          <cell r="C556">
            <v>757</v>
          </cell>
          <cell r="D556">
            <v>703</v>
          </cell>
          <cell r="E556">
            <v>715</v>
          </cell>
          <cell r="F556">
            <v>516</v>
          </cell>
          <cell r="G556">
            <v>769</v>
          </cell>
          <cell r="H556">
            <v>528</v>
          </cell>
          <cell r="I556">
            <v>500</v>
          </cell>
          <cell r="J556">
            <v>452</v>
          </cell>
          <cell r="K556">
            <v>747</v>
          </cell>
          <cell r="L556">
            <v>1048</v>
          </cell>
          <cell r="M556">
            <v>6735</v>
          </cell>
        </row>
        <row r="557">
          <cell r="A557">
            <v>4901577215902</v>
          </cell>
          <cell r="B557" t="str">
            <v>　　　キユーピー　キユーピー　パスタソース　ツナマヨネーズ　４０ＧＸ２</v>
          </cell>
          <cell r="C557">
            <v>865</v>
          </cell>
          <cell r="D557">
            <v>872</v>
          </cell>
          <cell r="E557">
            <v>801</v>
          </cell>
          <cell r="F557">
            <v>827</v>
          </cell>
          <cell r="G557">
            <v>980</v>
          </cell>
          <cell r="H557">
            <v>883</v>
          </cell>
          <cell r="I557">
            <v>1024</v>
          </cell>
          <cell r="J557">
            <v>809</v>
          </cell>
          <cell r="K557">
            <v>824</v>
          </cell>
          <cell r="L557">
            <v>837</v>
          </cell>
          <cell r="M557">
            <v>8722</v>
          </cell>
        </row>
        <row r="558">
          <cell r="A558">
            <v>4901577215919</v>
          </cell>
          <cell r="B558" t="str">
            <v>　　　キユーピー　キユーピー　パスタソース　鮭マヨネーズ　４０ＧＸ２</v>
          </cell>
          <cell r="C558">
            <v>153</v>
          </cell>
          <cell r="D558">
            <v>171</v>
          </cell>
          <cell r="E558">
            <v>168</v>
          </cell>
          <cell r="F558">
            <v>139</v>
          </cell>
          <cell r="G558">
            <v>186</v>
          </cell>
          <cell r="H558">
            <v>164</v>
          </cell>
          <cell r="I558">
            <v>128</v>
          </cell>
          <cell r="J558">
            <v>126</v>
          </cell>
          <cell r="K558">
            <v>117</v>
          </cell>
          <cell r="L558">
            <v>130</v>
          </cell>
          <cell r="M558">
            <v>1482</v>
          </cell>
        </row>
        <row r="559">
          <cell r="A559">
            <v>4901577226038</v>
          </cell>
          <cell r="B559" t="str">
            <v>　　　キユーピー　キユーピー　パスタ倶楽部　鶏と野菜のミートソース　レトルト　２８５Ｇ</v>
          </cell>
          <cell r="C559">
            <v>1178</v>
          </cell>
          <cell r="D559">
            <v>818</v>
          </cell>
          <cell r="E559">
            <v>695</v>
          </cell>
          <cell r="F559">
            <v>618</v>
          </cell>
          <cell r="G559">
            <v>533</v>
          </cell>
          <cell r="H559">
            <v>435</v>
          </cell>
          <cell r="I559">
            <v>335</v>
          </cell>
          <cell r="J559">
            <v>257</v>
          </cell>
          <cell r="K559">
            <v>281</v>
          </cell>
          <cell r="L559">
            <v>239</v>
          </cell>
          <cell r="M559">
            <v>5389</v>
          </cell>
        </row>
        <row r="560">
          <cell r="A560">
            <v>4901577228407</v>
          </cell>
          <cell r="B560" t="str">
            <v>　　　キユーピー　キユーピー　ダイエット宣言　たまごの中華玄米雑炊　３６．２Ｇ</v>
          </cell>
          <cell r="C560">
            <v>110</v>
          </cell>
          <cell r="D560">
            <v>91</v>
          </cell>
          <cell r="E560">
            <v>93</v>
          </cell>
          <cell r="F560">
            <v>91</v>
          </cell>
          <cell r="G560">
            <v>75</v>
          </cell>
          <cell r="H560">
            <v>72</v>
          </cell>
          <cell r="I560">
            <v>75</v>
          </cell>
          <cell r="J560">
            <v>118</v>
          </cell>
          <cell r="K560">
            <v>142</v>
          </cell>
          <cell r="L560">
            <v>140</v>
          </cell>
          <cell r="M560">
            <v>1007</v>
          </cell>
        </row>
        <row r="561">
          <cell r="A561">
            <v>4901577228421</v>
          </cell>
          <cell r="B561" t="str">
            <v>　　　キユーピー　キユーピー　ダイエット宣言　野菜とキムチの玄米クッパ　３７．５Ｇ</v>
          </cell>
          <cell r="C561">
            <v>61</v>
          </cell>
          <cell r="D561">
            <v>49</v>
          </cell>
          <cell r="E561">
            <v>49</v>
          </cell>
          <cell r="F561">
            <v>28</v>
          </cell>
          <cell r="G561">
            <v>32</v>
          </cell>
          <cell r="H561">
            <v>27</v>
          </cell>
          <cell r="I561">
            <v>34</v>
          </cell>
          <cell r="J561">
            <v>33</v>
          </cell>
          <cell r="K561">
            <v>48</v>
          </cell>
          <cell r="L561">
            <v>60</v>
          </cell>
          <cell r="M561">
            <v>421</v>
          </cell>
        </row>
        <row r="562">
          <cell r="A562">
            <v>4901577228438</v>
          </cell>
          <cell r="B562" t="str">
            <v>　　　キユーピー　キユーピー　ダイエット宣言　海老の洋風玄米リゾット　３４．４Ｇ</v>
          </cell>
          <cell r="C562">
            <v>171</v>
          </cell>
          <cell r="D562">
            <v>156</v>
          </cell>
          <cell r="E562">
            <v>180</v>
          </cell>
          <cell r="F562">
            <v>157</v>
          </cell>
          <cell r="G562">
            <v>143</v>
          </cell>
          <cell r="H562">
            <v>152</v>
          </cell>
          <cell r="I562">
            <v>138</v>
          </cell>
          <cell r="J562">
            <v>187</v>
          </cell>
          <cell r="K562">
            <v>219</v>
          </cell>
          <cell r="L562">
            <v>152</v>
          </cell>
          <cell r="M562">
            <v>1655</v>
          </cell>
        </row>
        <row r="563">
          <cell r="A563">
            <v>4901577228445</v>
          </cell>
          <cell r="B563" t="str">
            <v>　　　キユーピー　キユーピー　ダイエット宣言　野菜カレーの玄米雑炊　３４．６Ｇ</v>
          </cell>
          <cell r="C563">
            <v>45</v>
          </cell>
          <cell r="D563">
            <v>42</v>
          </cell>
          <cell r="E563">
            <v>35</v>
          </cell>
          <cell r="F563">
            <v>36</v>
          </cell>
          <cell r="G563">
            <v>56</v>
          </cell>
          <cell r="H563">
            <v>44</v>
          </cell>
          <cell r="I563">
            <v>34</v>
          </cell>
          <cell r="J563">
            <v>45</v>
          </cell>
          <cell r="K563">
            <v>73</v>
          </cell>
          <cell r="L563">
            <v>58</v>
          </cell>
          <cell r="M563">
            <v>468</v>
          </cell>
        </row>
        <row r="564">
          <cell r="A564">
            <v>4901577296406</v>
          </cell>
          <cell r="B564" t="str">
            <v>　　　キユーピー　キユーピー　ＣＧＣ　ミートソース　ＥＯ　２９５Ｇ</v>
          </cell>
          <cell r="C564">
            <v>0</v>
          </cell>
          <cell r="D564">
            <v>167</v>
          </cell>
          <cell r="E564">
            <v>126</v>
          </cell>
          <cell r="F564">
            <v>129</v>
          </cell>
          <cell r="G564">
            <v>117</v>
          </cell>
          <cell r="H564">
            <v>152</v>
          </cell>
          <cell r="I564">
            <v>139</v>
          </cell>
          <cell r="J564">
            <v>132</v>
          </cell>
          <cell r="K564">
            <v>132</v>
          </cell>
          <cell r="L564">
            <v>189</v>
          </cell>
          <cell r="M564">
            <v>1283</v>
          </cell>
        </row>
        <row r="565">
          <cell r="A565">
            <v>4901577296413</v>
          </cell>
          <cell r="B565" t="str">
            <v>　　　キユーピー　キユーピー　ＣＧＣ　ミートソース　マッシュルーム入り　ＥＯ　２９５Ｇ</v>
          </cell>
          <cell r="C565">
            <v>262</v>
          </cell>
          <cell r="D565">
            <v>157</v>
          </cell>
          <cell r="E565">
            <v>170</v>
          </cell>
          <cell r="F565">
            <v>158</v>
          </cell>
          <cell r="G565">
            <v>175</v>
          </cell>
          <cell r="H565">
            <v>203</v>
          </cell>
          <cell r="I565">
            <v>289</v>
          </cell>
          <cell r="J565">
            <v>207</v>
          </cell>
          <cell r="K565">
            <v>206</v>
          </cell>
          <cell r="L565">
            <v>256</v>
          </cell>
          <cell r="M565">
            <v>2083</v>
          </cell>
        </row>
        <row r="566">
          <cell r="A566">
            <v>4901577297465</v>
          </cell>
          <cell r="B566" t="str">
            <v>　　　キユーピー　キユーピー　パスタ倶楽部　ナポリタン　レトルト　２８５Ｇ</v>
          </cell>
          <cell r="C566">
            <v>542</v>
          </cell>
          <cell r="D566">
            <v>417</v>
          </cell>
          <cell r="E566">
            <v>482</v>
          </cell>
          <cell r="F566">
            <v>192</v>
          </cell>
          <cell r="G566">
            <v>247</v>
          </cell>
          <cell r="H566">
            <v>309</v>
          </cell>
          <cell r="I566">
            <v>211</v>
          </cell>
          <cell r="J566">
            <v>186</v>
          </cell>
          <cell r="K566">
            <v>219</v>
          </cell>
          <cell r="L566">
            <v>155</v>
          </cell>
          <cell r="M566">
            <v>2960</v>
          </cell>
        </row>
        <row r="567">
          <cell r="A567">
            <v>4901577303579</v>
          </cell>
          <cell r="B567" t="str">
            <v>　　　キユーピー　キユーピー　イタリアントマトミートソース　ＥＯ　２９５Ｇ</v>
          </cell>
          <cell r="C567">
            <v>234</v>
          </cell>
          <cell r="D567">
            <v>133</v>
          </cell>
          <cell r="E567">
            <v>115</v>
          </cell>
          <cell r="F567">
            <v>125</v>
          </cell>
          <cell r="G567">
            <v>107</v>
          </cell>
          <cell r="H567">
            <v>105</v>
          </cell>
          <cell r="I567">
            <v>147</v>
          </cell>
          <cell r="J567">
            <v>121</v>
          </cell>
          <cell r="K567">
            <v>159</v>
          </cell>
          <cell r="L567">
            <v>96</v>
          </cell>
          <cell r="M567">
            <v>1342</v>
          </cell>
        </row>
        <row r="568">
          <cell r="A568">
            <v>4901577333491</v>
          </cell>
          <cell r="B568" t="str">
            <v>　　　キユーピー　アヲハタ　玉子がゆ　２５０Ｇ</v>
          </cell>
          <cell r="C568">
            <v>5</v>
          </cell>
          <cell r="D568">
            <v>4</v>
          </cell>
          <cell r="E568">
            <v>5</v>
          </cell>
          <cell r="F568">
            <v>0</v>
          </cell>
          <cell r="G568">
            <v>0</v>
          </cell>
          <cell r="H568">
            <v>0</v>
          </cell>
          <cell r="I568">
            <v>0</v>
          </cell>
          <cell r="J568">
            <v>0</v>
          </cell>
          <cell r="K568">
            <v>0</v>
          </cell>
          <cell r="L568">
            <v>1</v>
          </cell>
          <cell r="M568">
            <v>15</v>
          </cell>
        </row>
        <row r="569">
          <cell r="A569">
            <v>4901577333514</v>
          </cell>
          <cell r="B569" t="str">
            <v>　　　キユーピー　アヲハタ　紅鮭がゆ　２５０Ｇ</v>
          </cell>
          <cell r="C569">
            <v>1</v>
          </cell>
          <cell r="D569">
            <v>0</v>
          </cell>
          <cell r="E569">
            <v>2</v>
          </cell>
          <cell r="F569">
            <v>0</v>
          </cell>
          <cell r="G569">
            <v>0</v>
          </cell>
          <cell r="H569">
            <v>0</v>
          </cell>
          <cell r="I569">
            <v>0</v>
          </cell>
          <cell r="J569">
            <v>0</v>
          </cell>
          <cell r="K569">
            <v>0</v>
          </cell>
          <cell r="L569">
            <v>0</v>
          </cell>
          <cell r="M569">
            <v>3</v>
          </cell>
        </row>
        <row r="570">
          <cell r="A570">
            <v>4901577334023</v>
          </cell>
          <cell r="B570" t="str">
            <v>　　　キユーピー　キユーピー　パスタソース　ごま＆マヨネーズ　３８ＧＸ２</v>
          </cell>
          <cell r="C570">
            <v>7</v>
          </cell>
          <cell r="D570">
            <v>13</v>
          </cell>
          <cell r="E570">
            <v>15</v>
          </cell>
          <cell r="F570">
            <v>4</v>
          </cell>
          <cell r="G570">
            <v>11</v>
          </cell>
          <cell r="H570">
            <v>5</v>
          </cell>
          <cell r="I570">
            <v>6</v>
          </cell>
          <cell r="J570">
            <v>2</v>
          </cell>
          <cell r="K570">
            <v>0</v>
          </cell>
          <cell r="L570">
            <v>0</v>
          </cell>
          <cell r="M570">
            <v>63</v>
          </cell>
        </row>
        <row r="571">
          <cell r="A571">
            <v>4901577334047</v>
          </cell>
          <cell r="B571" t="str">
            <v>　　　キユーピー　キユーピー　パスタソース　納豆　２９ＧＸ２</v>
          </cell>
          <cell r="C571">
            <v>225</v>
          </cell>
          <cell r="D571">
            <v>193</v>
          </cell>
          <cell r="E571">
            <v>208</v>
          </cell>
          <cell r="F571">
            <v>192</v>
          </cell>
          <cell r="G571">
            <v>284</v>
          </cell>
          <cell r="H571">
            <v>231</v>
          </cell>
          <cell r="I571">
            <v>192</v>
          </cell>
          <cell r="J571">
            <v>162</v>
          </cell>
          <cell r="K571">
            <v>163</v>
          </cell>
          <cell r="L571">
            <v>166</v>
          </cell>
          <cell r="M571">
            <v>2016</v>
          </cell>
        </row>
        <row r="572">
          <cell r="A572">
            <v>4901577334252</v>
          </cell>
          <cell r="B572" t="str">
            <v>　　　キユーピー　ボン・ボーノ　カルボナーラソース　缶　２８５Ｇ</v>
          </cell>
          <cell r="C572">
            <v>223</v>
          </cell>
          <cell r="D572">
            <v>244</v>
          </cell>
          <cell r="E572">
            <v>271</v>
          </cell>
          <cell r="F572">
            <v>167</v>
          </cell>
          <cell r="G572">
            <v>241</v>
          </cell>
          <cell r="H572">
            <v>155</v>
          </cell>
          <cell r="I572">
            <v>178</v>
          </cell>
          <cell r="J572">
            <v>149</v>
          </cell>
          <cell r="K572">
            <v>117</v>
          </cell>
          <cell r="L572">
            <v>98</v>
          </cell>
          <cell r="M572">
            <v>1843</v>
          </cell>
        </row>
        <row r="573">
          <cell r="A573">
            <v>4901577334269</v>
          </cell>
          <cell r="B573" t="str">
            <v>　　　キユーピー　ボン・ボーノ　チーズクリームソース　缶　２８５Ｇ</v>
          </cell>
          <cell r="C573">
            <v>70</v>
          </cell>
          <cell r="D573">
            <v>34</v>
          </cell>
          <cell r="E573">
            <v>26</v>
          </cell>
          <cell r="F573">
            <v>60</v>
          </cell>
          <cell r="G573">
            <v>43</v>
          </cell>
          <cell r="H573">
            <v>26</v>
          </cell>
          <cell r="I573">
            <v>29</v>
          </cell>
          <cell r="J573">
            <v>48</v>
          </cell>
          <cell r="K573">
            <v>27</v>
          </cell>
          <cell r="L573">
            <v>21</v>
          </cell>
          <cell r="M573">
            <v>384</v>
          </cell>
        </row>
        <row r="574">
          <cell r="A574">
            <v>4901577344282</v>
          </cell>
          <cell r="B574" t="str">
            <v>　　　キユーピー　ボン・ボーノ　カルボナーラソース　レトルト　１４０Ｇ</v>
          </cell>
          <cell r="C574">
            <v>157</v>
          </cell>
          <cell r="D574">
            <v>195</v>
          </cell>
          <cell r="E574">
            <v>129</v>
          </cell>
          <cell r="F574">
            <v>220</v>
          </cell>
          <cell r="G574">
            <v>172</v>
          </cell>
          <cell r="H574">
            <v>179</v>
          </cell>
          <cell r="I574">
            <v>199</v>
          </cell>
          <cell r="J574">
            <v>132</v>
          </cell>
          <cell r="K574">
            <v>166</v>
          </cell>
          <cell r="L574">
            <v>96</v>
          </cell>
          <cell r="M574">
            <v>1645</v>
          </cell>
        </row>
        <row r="575">
          <cell r="A575">
            <v>4901577344299</v>
          </cell>
          <cell r="B575" t="str">
            <v>　　　キユーピー　ボン・ボーノ　明太子といかのクリームソース　レトルト　１１５Ｇ</v>
          </cell>
          <cell r="C575">
            <v>130</v>
          </cell>
          <cell r="D575">
            <v>135</v>
          </cell>
          <cell r="E575">
            <v>115</v>
          </cell>
          <cell r="F575">
            <v>115</v>
          </cell>
          <cell r="G575">
            <v>83</v>
          </cell>
          <cell r="H575">
            <v>89</v>
          </cell>
          <cell r="I575">
            <v>80</v>
          </cell>
          <cell r="J575">
            <v>87</v>
          </cell>
          <cell r="K575">
            <v>142</v>
          </cell>
          <cell r="L575">
            <v>139</v>
          </cell>
          <cell r="M575">
            <v>1115</v>
          </cell>
        </row>
        <row r="576">
          <cell r="A576">
            <v>4901577344305</v>
          </cell>
          <cell r="B576" t="str">
            <v>　　　キユーピー　ボン・ボーノ　うにクリームソース　レトルト　１４０Ｇ</v>
          </cell>
          <cell r="C576">
            <v>34</v>
          </cell>
          <cell r="D576">
            <v>36</v>
          </cell>
          <cell r="E576">
            <v>18</v>
          </cell>
          <cell r="F576">
            <v>45</v>
          </cell>
          <cell r="G576">
            <v>20</v>
          </cell>
          <cell r="H576">
            <v>24</v>
          </cell>
          <cell r="I576">
            <v>38</v>
          </cell>
          <cell r="J576">
            <v>27</v>
          </cell>
          <cell r="K576">
            <v>44</v>
          </cell>
          <cell r="L576">
            <v>38</v>
          </cell>
          <cell r="M576">
            <v>324</v>
          </cell>
        </row>
        <row r="577">
          <cell r="A577">
            <v>4901577344312</v>
          </cell>
          <cell r="B577" t="str">
            <v>　　　キユーピー　ボン・ボーノ　ボロネーズ　レトルト　１４０Ｇ</v>
          </cell>
          <cell r="C577">
            <v>34</v>
          </cell>
          <cell r="D577">
            <v>41</v>
          </cell>
          <cell r="E577">
            <v>31</v>
          </cell>
          <cell r="F577">
            <v>82</v>
          </cell>
          <cell r="G577">
            <v>34</v>
          </cell>
          <cell r="H577">
            <v>30</v>
          </cell>
          <cell r="I577">
            <v>32</v>
          </cell>
          <cell r="J577">
            <v>10</v>
          </cell>
          <cell r="K577">
            <v>69</v>
          </cell>
          <cell r="L577">
            <v>33</v>
          </cell>
          <cell r="M577">
            <v>396</v>
          </cell>
        </row>
        <row r="578">
          <cell r="A578">
            <v>4901577344329</v>
          </cell>
          <cell r="B578" t="str">
            <v>　　　キユーピー　ボン・ボーノ　いかすみのソース　レトルト　９０Ｇ</v>
          </cell>
          <cell r="C578">
            <v>79</v>
          </cell>
          <cell r="D578">
            <v>54</v>
          </cell>
          <cell r="E578">
            <v>56</v>
          </cell>
          <cell r="F578">
            <v>52</v>
          </cell>
          <cell r="G578">
            <v>52</v>
          </cell>
          <cell r="H578">
            <v>56</v>
          </cell>
          <cell r="I578">
            <v>58</v>
          </cell>
          <cell r="J578">
            <v>40</v>
          </cell>
          <cell r="K578">
            <v>71</v>
          </cell>
          <cell r="L578">
            <v>69</v>
          </cell>
          <cell r="M578">
            <v>587</v>
          </cell>
        </row>
        <row r="579">
          <cell r="A579">
            <v>4901577454295</v>
          </cell>
          <cell r="B579" t="str">
            <v>　　　キユーピー　ヴェルデ　ふわふわたまごのカルボナーラソース　レトルト　２００Ｇ</v>
          </cell>
          <cell r="C579">
            <v>6</v>
          </cell>
          <cell r="D579">
            <v>5</v>
          </cell>
          <cell r="E579">
            <v>7</v>
          </cell>
          <cell r="F579">
            <v>4</v>
          </cell>
          <cell r="G579">
            <v>11</v>
          </cell>
          <cell r="H579">
            <v>22</v>
          </cell>
          <cell r="I579">
            <v>7</v>
          </cell>
          <cell r="J579">
            <v>1</v>
          </cell>
          <cell r="K579">
            <v>2</v>
          </cell>
          <cell r="L579">
            <v>0</v>
          </cell>
          <cell r="M579">
            <v>65</v>
          </cell>
        </row>
        <row r="580">
          <cell r="A580">
            <v>4901577459467</v>
          </cell>
          <cell r="B580" t="str">
            <v>　　　キユーピー　キユーピー　パスタソース　ナポリタン　１６０Ｇ</v>
          </cell>
          <cell r="C580">
            <v>73</v>
          </cell>
          <cell r="D580">
            <v>45</v>
          </cell>
          <cell r="E580">
            <v>58</v>
          </cell>
          <cell r="F580">
            <v>33</v>
          </cell>
          <cell r="G580">
            <v>38</v>
          </cell>
          <cell r="H580">
            <v>36</v>
          </cell>
          <cell r="I580">
            <v>12</v>
          </cell>
          <cell r="J580">
            <v>17</v>
          </cell>
          <cell r="K580">
            <v>15</v>
          </cell>
          <cell r="L580">
            <v>29</v>
          </cell>
          <cell r="M580">
            <v>356</v>
          </cell>
        </row>
        <row r="581">
          <cell r="A581">
            <v>4901577459474</v>
          </cell>
          <cell r="B581" t="str">
            <v>　　　キユーピー　キユーピー　パスタソース　カルボナーラ　１６０Ｇ</v>
          </cell>
          <cell r="C581">
            <v>606</v>
          </cell>
          <cell r="D581">
            <v>661</v>
          </cell>
          <cell r="E581">
            <v>646</v>
          </cell>
          <cell r="F581">
            <v>557</v>
          </cell>
          <cell r="G581">
            <v>420</v>
          </cell>
          <cell r="H581">
            <v>425</v>
          </cell>
          <cell r="I581">
            <v>565</v>
          </cell>
          <cell r="J581">
            <v>433</v>
          </cell>
          <cell r="K581">
            <v>510</v>
          </cell>
          <cell r="L581">
            <v>505</v>
          </cell>
          <cell r="M581">
            <v>5328</v>
          </cell>
        </row>
        <row r="582">
          <cell r="A582">
            <v>4901577459481</v>
          </cell>
          <cell r="B582" t="str">
            <v>　　　キユーピー　キユーピー　パスタソース　明太子　マヨネーズ味　１４５Ｇ</v>
          </cell>
          <cell r="C582">
            <v>628</v>
          </cell>
          <cell r="D582">
            <v>674</v>
          </cell>
          <cell r="E582">
            <v>703</v>
          </cell>
          <cell r="F582">
            <v>690</v>
          </cell>
          <cell r="G582">
            <v>693</v>
          </cell>
          <cell r="H582">
            <v>700</v>
          </cell>
          <cell r="I582">
            <v>764</v>
          </cell>
          <cell r="J582">
            <v>670</v>
          </cell>
          <cell r="K582">
            <v>637</v>
          </cell>
          <cell r="L582">
            <v>573</v>
          </cell>
          <cell r="M582">
            <v>6732</v>
          </cell>
        </row>
        <row r="583">
          <cell r="A583">
            <v>4901577459498</v>
          </cell>
          <cell r="B583" t="str">
            <v>　　　キユーピー　ボン・ボーノ　鶏ときのこのペペロンチーノ　レトルト　１２０Ｇ</v>
          </cell>
          <cell r="C583">
            <v>10</v>
          </cell>
          <cell r="D583">
            <v>6</v>
          </cell>
          <cell r="E583">
            <v>3</v>
          </cell>
          <cell r="F583">
            <v>4</v>
          </cell>
          <cell r="G583">
            <v>8</v>
          </cell>
          <cell r="H583">
            <v>6</v>
          </cell>
          <cell r="I583">
            <v>0</v>
          </cell>
          <cell r="J583">
            <v>9</v>
          </cell>
          <cell r="K583">
            <v>7</v>
          </cell>
          <cell r="L583">
            <v>4</v>
          </cell>
          <cell r="M583">
            <v>57</v>
          </cell>
        </row>
        <row r="584">
          <cell r="A584">
            <v>4901577460067</v>
          </cell>
          <cell r="B584" t="str">
            <v>　　　キユーピー　キユーピー　サラダパスタソース　ごま　レトルト　春・夏限定　１５０Ｇ</v>
          </cell>
          <cell r="C584">
            <v>3</v>
          </cell>
          <cell r="D584">
            <v>1</v>
          </cell>
          <cell r="E584">
            <v>6</v>
          </cell>
          <cell r="F584">
            <v>6</v>
          </cell>
          <cell r="G584">
            <v>14</v>
          </cell>
          <cell r="H584">
            <v>2</v>
          </cell>
          <cell r="I584">
            <v>1</v>
          </cell>
          <cell r="J584">
            <v>6</v>
          </cell>
          <cell r="K584">
            <v>4</v>
          </cell>
          <cell r="L584">
            <v>0</v>
          </cell>
          <cell r="M584">
            <v>43</v>
          </cell>
        </row>
        <row r="585">
          <cell r="A585">
            <v>4901577460104</v>
          </cell>
          <cell r="B585" t="str">
            <v>　　　キユーピー　キユーピー　サラダパスタソース　青じそ　レトルト　春・夏限定　１５０Ｇ</v>
          </cell>
          <cell r="C585">
            <v>6</v>
          </cell>
          <cell r="D585">
            <v>8</v>
          </cell>
          <cell r="E585">
            <v>6</v>
          </cell>
          <cell r="F585">
            <v>5</v>
          </cell>
          <cell r="G585">
            <v>17</v>
          </cell>
          <cell r="H585">
            <v>3</v>
          </cell>
          <cell r="I585">
            <v>6</v>
          </cell>
          <cell r="J585">
            <v>10</v>
          </cell>
          <cell r="K585">
            <v>2</v>
          </cell>
          <cell r="L585">
            <v>8</v>
          </cell>
          <cell r="M585">
            <v>71</v>
          </cell>
        </row>
        <row r="586">
          <cell r="A586">
            <v>4901577592096</v>
          </cell>
          <cell r="B586" t="str">
            <v>　　　キユーピー　キユーピー　３分クッキング　パスタのためのイタリアントマトソース　缶　２９０Ｇ</v>
          </cell>
          <cell r="C586">
            <v>248</v>
          </cell>
          <cell r="D586">
            <v>275</v>
          </cell>
          <cell r="E586">
            <v>249</v>
          </cell>
          <cell r="F586">
            <v>214</v>
          </cell>
          <cell r="G586">
            <v>169</v>
          </cell>
          <cell r="H586">
            <v>137</v>
          </cell>
          <cell r="I586">
            <v>161</v>
          </cell>
          <cell r="J586">
            <v>144</v>
          </cell>
          <cell r="K586">
            <v>114</v>
          </cell>
          <cell r="L586">
            <v>148</v>
          </cell>
          <cell r="M586">
            <v>1859</v>
          </cell>
        </row>
        <row r="587">
          <cell r="A587">
            <v>4901616807471</v>
          </cell>
          <cell r="B587" t="str">
            <v>　　　サンスター　健康道場　おいしい青汁　１００％　缶　１６０Ｇ</v>
          </cell>
          <cell r="C587">
            <v>366</v>
          </cell>
          <cell r="D587">
            <v>425</v>
          </cell>
          <cell r="E587">
            <v>463</v>
          </cell>
          <cell r="F587">
            <v>498</v>
          </cell>
          <cell r="G587">
            <v>465</v>
          </cell>
          <cell r="H587">
            <v>440</v>
          </cell>
          <cell r="I587">
            <v>499</v>
          </cell>
          <cell r="J587">
            <v>431</v>
          </cell>
          <cell r="K587">
            <v>403</v>
          </cell>
          <cell r="L587">
            <v>508</v>
          </cell>
          <cell r="M587">
            <v>4498</v>
          </cell>
        </row>
        <row r="588">
          <cell r="A588">
            <v>4901616807488</v>
          </cell>
          <cell r="B588" t="str">
            <v>　　　サンスター　健康道場　おいしい青汁　１００％　ＰＥＴ　９００Ｇ</v>
          </cell>
          <cell r="C588">
            <v>400</v>
          </cell>
          <cell r="D588">
            <v>407</v>
          </cell>
          <cell r="E588">
            <v>442</v>
          </cell>
          <cell r="F588">
            <v>473</v>
          </cell>
          <cell r="G588">
            <v>491</v>
          </cell>
          <cell r="H588">
            <v>386</v>
          </cell>
          <cell r="I588">
            <v>448</v>
          </cell>
          <cell r="J588">
            <v>428</v>
          </cell>
          <cell r="K588">
            <v>452</v>
          </cell>
          <cell r="L588">
            <v>499</v>
          </cell>
          <cell r="M588">
            <v>4426</v>
          </cell>
        </row>
        <row r="589">
          <cell r="A589">
            <v>4901616807501</v>
          </cell>
          <cell r="B589" t="str">
            <v>　　　サンスター　健康道場　青汁　１００％　缶　１６０Ｇ</v>
          </cell>
          <cell r="C589">
            <v>64</v>
          </cell>
          <cell r="D589">
            <v>108</v>
          </cell>
          <cell r="E589">
            <v>89</v>
          </cell>
          <cell r="F589">
            <v>141</v>
          </cell>
          <cell r="G589">
            <v>107</v>
          </cell>
          <cell r="H589">
            <v>117</v>
          </cell>
          <cell r="I589">
            <v>115</v>
          </cell>
          <cell r="J589">
            <v>154</v>
          </cell>
          <cell r="K589">
            <v>92</v>
          </cell>
          <cell r="L589">
            <v>156</v>
          </cell>
          <cell r="M589">
            <v>1143</v>
          </cell>
        </row>
        <row r="590">
          <cell r="A590">
            <v>4901760405240</v>
          </cell>
          <cell r="B590" t="str">
            <v>　　　昭和　マカロニファイブ　３００Ｇ</v>
          </cell>
          <cell r="C590">
            <v>4</v>
          </cell>
          <cell r="D590">
            <v>3</v>
          </cell>
          <cell r="E590">
            <v>3</v>
          </cell>
          <cell r="F590">
            <v>3</v>
          </cell>
          <cell r="G590">
            <v>4</v>
          </cell>
          <cell r="H590">
            <v>2</v>
          </cell>
          <cell r="I590">
            <v>6</v>
          </cell>
          <cell r="J590">
            <v>0</v>
          </cell>
          <cell r="K590">
            <v>2</v>
          </cell>
          <cell r="L590">
            <v>0</v>
          </cell>
          <cell r="M590">
            <v>27</v>
          </cell>
        </row>
        <row r="591">
          <cell r="A591">
            <v>4901760409866</v>
          </cell>
          <cell r="B591" t="str">
            <v>　　　昭和　イタリアンスパゲッティーニ　１．７ＭＭ　３００Ｇ</v>
          </cell>
          <cell r="C591">
            <v>2</v>
          </cell>
          <cell r="D591">
            <v>2</v>
          </cell>
          <cell r="E591">
            <v>2</v>
          </cell>
          <cell r="F591">
            <v>1</v>
          </cell>
          <cell r="G591">
            <v>0</v>
          </cell>
          <cell r="H591">
            <v>3</v>
          </cell>
          <cell r="I591">
            <v>3</v>
          </cell>
          <cell r="J591">
            <v>4</v>
          </cell>
          <cell r="K591">
            <v>1</v>
          </cell>
          <cell r="L591">
            <v>2</v>
          </cell>
          <cell r="M591">
            <v>20</v>
          </cell>
        </row>
        <row r="592">
          <cell r="A592">
            <v>4901760409910</v>
          </cell>
          <cell r="B592" t="str">
            <v>　　　昭和　イタリアンスパゲッティーニ　１．４ＭＭ　３００Ｇ</v>
          </cell>
          <cell r="C592">
            <v>4</v>
          </cell>
          <cell r="D592">
            <v>3</v>
          </cell>
          <cell r="E592">
            <v>4</v>
          </cell>
          <cell r="F592">
            <v>3</v>
          </cell>
          <cell r="G592">
            <v>7</v>
          </cell>
          <cell r="H592">
            <v>6</v>
          </cell>
          <cell r="I592">
            <v>8</v>
          </cell>
          <cell r="J592">
            <v>0</v>
          </cell>
          <cell r="K592">
            <v>0</v>
          </cell>
          <cell r="L592">
            <v>0</v>
          </cell>
          <cell r="M592">
            <v>35</v>
          </cell>
        </row>
        <row r="593">
          <cell r="A593">
            <v>4901760410022</v>
          </cell>
          <cell r="B593" t="str">
            <v>　　　昭和　グラタンマカロニ　２００Ｇ</v>
          </cell>
          <cell r="C593">
            <v>249</v>
          </cell>
          <cell r="D593">
            <v>197</v>
          </cell>
          <cell r="E593">
            <v>219</v>
          </cell>
          <cell r="F593">
            <v>176</v>
          </cell>
          <cell r="G593">
            <v>191</v>
          </cell>
          <cell r="H593">
            <v>144</v>
          </cell>
          <cell r="I593">
            <v>166</v>
          </cell>
          <cell r="J593">
            <v>130</v>
          </cell>
          <cell r="K593">
            <v>129</v>
          </cell>
          <cell r="L593">
            <v>103</v>
          </cell>
          <cell r="M593">
            <v>1704</v>
          </cell>
        </row>
        <row r="594">
          <cell r="A594">
            <v>4901760415348</v>
          </cell>
          <cell r="B594" t="str">
            <v>　　　昭和　太陽のリストランテ　ベーコンと赤唐辛子のピリ辛トマトソース　レトルト　１４０Ｇ</v>
          </cell>
          <cell r="C594">
            <v>92</v>
          </cell>
          <cell r="D594">
            <v>69</v>
          </cell>
          <cell r="E594">
            <v>70</v>
          </cell>
          <cell r="F594">
            <v>69</v>
          </cell>
          <cell r="G594">
            <v>57</v>
          </cell>
          <cell r="H594">
            <v>61</v>
          </cell>
          <cell r="I594">
            <v>67</v>
          </cell>
          <cell r="J594">
            <v>83</v>
          </cell>
          <cell r="K594">
            <v>71</v>
          </cell>
          <cell r="L594">
            <v>69</v>
          </cell>
          <cell r="M594">
            <v>708</v>
          </cell>
        </row>
        <row r="595">
          <cell r="A595">
            <v>4901760417878</v>
          </cell>
          <cell r="B595" t="str">
            <v>　　　昭和　太陽のリストランテ　きのことベーコンのペペロンチーノ　レトルト　１０２Ｇ</v>
          </cell>
          <cell r="C595">
            <v>35</v>
          </cell>
          <cell r="D595">
            <v>39</v>
          </cell>
          <cell r="E595">
            <v>28</v>
          </cell>
          <cell r="F595">
            <v>32</v>
          </cell>
          <cell r="G595">
            <v>32</v>
          </cell>
          <cell r="H595">
            <v>21</v>
          </cell>
          <cell r="I595">
            <v>17</v>
          </cell>
          <cell r="J595">
            <v>31</v>
          </cell>
          <cell r="K595">
            <v>13</v>
          </cell>
          <cell r="L595">
            <v>18</v>
          </cell>
          <cell r="M595">
            <v>266</v>
          </cell>
        </row>
        <row r="596">
          <cell r="A596">
            <v>4901760422308</v>
          </cell>
          <cell r="B596" t="str">
            <v>　　　昭和　まろやか仕立て　ミートーソース　レトルト　２８５Ｇ</v>
          </cell>
          <cell r="C596">
            <v>261</v>
          </cell>
          <cell r="D596">
            <v>347</v>
          </cell>
          <cell r="E596">
            <v>289</v>
          </cell>
          <cell r="F596">
            <v>247</v>
          </cell>
          <cell r="G596">
            <v>228</v>
          </cell>
          <cell r="H596">
            <v>224</v>
          </cell>
          <cell r="I596">
            <v>275</v>
          </cell>
          <cell r="J596">
            <v>241</v>
          </cell>
          <cell r="K596">
            <v>282</v>
          </cell>
          <cell r="L596">
            <v>224</v>
          </cell>
          <cell r="M596">
            <v>2618</v>
          </cell>
        </row>
        <row r="597">
          <cell r="A597">
            <v>4901760443518</v>
          </cell>
          <cell r="B597" t="str">
            <v>　　　昭和　スパゲッティ　１．８ＭＭ　４５０Ｇ</v>
          </cell>
          <cell r="C597">
            <v>1290</v>
          </cell>
          <cell r="D597">
            <v>2632</v>
          </cell>
          <cell r="E597">
            <v>1205</v>
          </cell>
          <cell r="F597">
            <v>1056</v>
          </cell>
          <cell r="G597">
            <v>979</v>
          </cell>
          <cell r="H597">
            <v>881</v>
          </cell>
          <cell r="I597">
            <v>940</v>
          </cell>
          <cell r="J597">
            <v>736</v>
          </cell>
          <cell r="K597">
            <v>895</v>
          </cell>
          <cell r="L597">
            <v>868</v>
          </cell>
          <cell r="M597">
            <v>11482</v>
          </cell>
        </row>
        <row r="598">
          <cell r="A598">
            <v>4901760443716</v>
          </cell>
          <cell r="B598" t="str">
            <v>　　　昭和　スパゲッティ　１．８ＭＭ　３００Ｇ</v>
          </cell>
          <cell r="C598">
            <v>171</v>
          </cell>
          <cell r="D598">
            <v>123</v>
          </cell>
          <cell r="E598">
            <v>132</v>
          </cell>
          <cell r="F598">
            <v>68</v>
          </cell>
          <cell r="G598">
            <v>146</v>
          </cell>
          <cell r="H598">
            <v>70</v>
          </cell>
          <cell r="I598">
            <v>118</v>
          </cell>
          <cell r="J598">
            <v>119</v>
          </cell>
          <cell r="K598">
            <v>112</v>
          </cell>
          <cell r="L598">
            <v>103</v>
          </cell>
          <cell r="M598">
            <v>1162</v>
          </cell>
        </row>
        <row r="599">
          <cell r="A599">
            <v>4901760445215</v>
          </cell>
          <cell r="B599" t="str">
            <v>　　　昭和　スパゲッティ　１．８ＭＭ　１ＫＧ</v>
          </cell>
          <cell r="C599">
            <v>471</v>
          </cell>
          <cell r="D599">
            <v>408</v>
          </cell>
          <cell r="E599">
            <v>472</v>
          </cell>
          <cell r="F599">
            <v>355</v>
          </cell>
          <cell r="G599">
            <v>308</v>
          </cell>
          <cell r="H599">
            <v>344</v>
          </cell>
          <cell r="I599">
            <v>255</v>
          </cell>
          <cell r="J599">
            <v>300</v>
          </cell>
          <cell r="K599">
            <v>331</v>
          </cell>
          <cell r="L599">
            <v>205</v>
          </cell>
          <cell r="M599">
            <v>3449</v>
          </cell>
        </row>
        <row r="600">
          <cell r="A600">
            <v>4901777001725</v>
          </cell>
          <cell r="B600" t="str">
            <v>　　　サントリー　烏龍茶　ＰＥＴ　２Ｌ</v>
          </cell>
          <cell r="C600">
            <v>29708</v>
          </cell>
          <cell r="D600">
            <v>25626</v>
          </cell>
          <cell r="E600">
            <v>26292</v>
          </cell>
          <cell r="F600">
            <v>28231</v>
          </cell>
          <cell r="G600">
            <v>30005</v>
          </cell>
          <cell r="H600">
            <v>31401</v>
          </cell>
          <cell r="I600">
            <v>31133</v>
          </cell>
          <cell r="J600">
            <v>24998</v>
          </cell>
          <cell r="K600">
            <v>24681</v>
          </cell>
          <cell r="L600">
            <v>31341</v>
          </cell>
          <cell r="M600">
            <v>283416</v>
          </cell>
        </row>
        <row r="601">
          <cell r="A601">
            <v>4901777034587</v>
          </cell>
          <cell r="B601" t="str">
            <v>　　　サントリー　烏龍茶　紙パック　２５０ＭＬ</v>
          </cell>
          <cell r="C601">
            <v>3340</v>
          </cell>
          <cell r="D601">
            <v>4018</v>
          </cell>
          <cell r="E601">
            <v>3602</v>
          </cell>
          <cell r="F601">
            <v>3635</v>
          </cell>
          <cell r="G601">
            <v>3498</v>
          </cell>
          <cell r="H601">
            <v>3296</v>
          </cell>
          <cell r="I601">
            <v>3551</v>
          </cell>
          <cell r="J601">
            <v>3418</v>
          </cell>
          <cell r="K601">
            <v>3372</v>
          </cell>
          <cell r="L601">
            <v>4960</v>
          </cell>
          <cell r="M601">
            <v>36690</v>
          </cell>
        </row>
        <row r="602">
          <cell r="A602">
            <v>4901777049666</v>
          </cell>
          <cell r="B602" t="str">
            <v>　　　サントリー　ヨーグリーナ　乳酸菌飲料　瓶　特定保健用食品　１８０Ｇ</v>
          </cell>
          <cell r="C602">
            <v>12</v>
          </cell>
          <cell r="D602">
            <v>4</v>
          </cell>
          <cell r="E602">
            <v>28</v>
          </cell>
          <cell r="F602">
            <v>0</v>
          </cell>
          <cell r="G602">
            <v>0</v>
          </cell>
          <cell r="H602">
            <v>0</v>
          </cell>
          <cell r="I602">
            <v>0</v>
          </cell>
          <cell r="J602">
            <v>0</v>
          </cell>
          <cell r="K602">
            <v>0</v>
          </cell>
          <cell r="L602">
            <v>0</v>
          </cell>
          <cell r="M602">
            <v>44</v>
          </cell>
        </row>
        <row r="603">
          <cell r="A603">
            <v>4901777088252</v>
          </cell>
          <cell r="B603" t="str">
            <v>　　　サントリー　中国緑茶　初摘み　ＰＥＴ　２Ｌ</v>
          </cell>
          <cell r="C603">
            <v>73</v>
          </cell>
          <cell r="D603">
            <v>34</v>
          </cell>
          <cell r="E603">
            <v>9</v>
          </cell>
          <cell r="F603">
            <v>6</v>
          </cell>
          <cell r="G603">
            <v>0</v>
          </cell>
          <cell r="H603">
            <v>0</v>
          </cell>
          <cell r="I603">
            <v>0</v>
          </cell>
          <cell r="J603">
            <v>0</v>
          </cell>
          <cell r="K603">
            <v>0</v>
          </cell>
          <cell r="L603">
            <v>0</v>
          </cell>
          <cell r="M603">
            <v>122</v>
          </cell>
        </row>
        <row r="604">
          <cell r="A604">
            <v>4901777101951</v>
          </cell>
          <cell r="B604" t="str">
            <v>　　　サントリー　ゴクリ　フルーツ＆ベジタブル　果汁２０％・野菜汁２１％　ボトル缶　４００Ｇ</v>
          </cell>
          <cell r="C604">
            <v>99</v>
          </cell>
          <cell r="D604">
            <v>74</v>
          </cell>
          <cell r="E604">
            <v>50</v>
          </cell>
          <cell r="F604">
            <v>22</v>
          </cell>
          <cell r="G604">
            <v>1</v>
          </cell>
          <cell r="H604">
            <v>6</v>
          </cell>
          <cell r="I604">
            <v>2</v>
          </cell>
          <cell r="J604">
            <v>3</v>
          </cell>
          <cell r="K604">
            <v>24</v>
          </cell>
          <cell r="L604">
            <v>8</v>
          </cell>
          <cell r="M604">
            <v>289</v>
          </cell>
        </row>
        <row r="605">
          <cell r="A605">
            <v>4901777102149</v>
          </cell>
          <cell r="B605" t="str">
            <v>　　　サントリー　和茶　香ばし緑茶　ＰＥＴ　５００ＭＬ</v>
          </cell>
          <cell r="C605">
            <v>157</v>
          </cell>
          <cell r="D605">
            <v>186</v>
          </cell>
          <cell r="E605">
            <v>337</v>
          </cell>
          <cell r="F605">
            <v>439</v>
          </cell>
          <cell r="G605">
            <v>53</v>
          </cell>
          <cell r="H605">
            <v>26</v>
          </cell>
          <cell r="I605">
            <v>28</v>
          </cell>
          <cell r="J605">
            <v>84</v>
          </cell>
          <cell r="K605">
            <v>8</v>
          </cell>
          <cell r="L605">
            <v>11</v>
          </cell>
          <cell r="M605">
            <v>1329</v>
          </cell>
        </row>
        <row r="606">
          <cell r="A606">
            <v>4901777102200</v>
          </cell>
          <cell r="B606" t="str">
            <v>　　　サントリー　和茶　香ばし緑茶　ＰＥＴ　２Ｌ</v>
          </cell>
          <cell r="C606">
            <v>412</v>
          </cell>
          <cell r="D606">
            <v>197</v>
          </cell>
          <cell r="E606">
            <v>132</v>
          </cell>
          <cell r="F606">
            <v>36</v>
          </cell>
          <cell r="G606">
            <v>36</v>
          </cell>
          <cell r="H606">
            <v>59</v>
          </cell>
          <cell r="I606">
            <v>41</v>
          </cell>
          <cell r="J606">
            <v>35</v>
          </cell>
          <cell r="K606">
            <v>12</v>
          </cell>
          <cell r="L606">
            <v>11</v>
          </cell>
          <cell r="M606">
            <v>971</v>
          </cell>
        </row>
        <row r="607">
          <cell r="A607">
            <v>4901777104457</v>
          </cell>
          <cell r="B607" t="str">
            <v>　　　サントリー　ココカラ　体内きれい茶　ＰＥＴ　５００ＭＬ</v>
          </cell>
          <cell r="C607">
            <v>185</v>
          </cell>
          <cell r="D607">
            <v>252</v>
          </cell>
          <cell r="E607">
            <v>102</v>
          </cell>
          <cell r="F607">
            <v>77</v>
          </cell>
          <cell r="G607">
            <v>8</v>
          </cell>
          <cell r="H607">
            <v>17</v>
          </cell>
          <cell r="I607">
            <v>4</v>
          </cell>
          <cell r="J607">
            <v>37</v>
          </cell>
          <cell r="K607">
            <v>23</v>
          </cell>
          <cell r="L607">
            <v>0</v>
          </cell>
          <cell r="M607">
            <v>705</v>
          </cell>
        </row>
        <row r="608">
          <cell r="A608">
            <v>4901777105836</v>
          </cell>
          <cell r="B608" t="str">
            <v>　　　サントリー　キャンベル　ヘルシー１７　野菜汁７０％・果汁３０％　紙パック　２００ＭＬ</v>
          </cell>
          <cell r="C608">
            <v>62</v>
          </cell>
          <cell r="D608">
            <v>30</v>
          </cell>
          <cell r="E608">
            <v>7</v>
          </cell>
          <cell r="F608">
            <v>5</v>
          </cell>
          <cell r="G608">
            <v>0</v>
          </cell>
          <cell r="H608">
            <v>1</v>
          </cell>
          <cell r="I608">
            <v>0</v>
          </cell>
          <cell r="J608">
            <v>0</v>
          </cell>
          <cell r="K608">
            <v>0</v>
          </cell>
          <cell r="L608">
            <v>0</v>
          </cell>
          <cell r="M608">
            <v>105</v>
          </cell>
        </row>
        <row r="609">
          <cell r="A609">
            <v>4901777109155</v>
          </cell>
          <cell r="B609" t="str">
            <v>　　　サントリー　秋屋　穀物茶　ＰＥＴ　５００ＭＬ</v>
          </cell>
          <cell r="C609">
            <v>9</v>
          </cell>
          <cell r="D609">
            <v>0</v>
          </cell>
          <cell r="E609">
            <v>0</v>
          </cell>
          <cell r="F609">
            <v>0</v>
          </cell>
          <cell r="G609">
            <v>0</v>
          </cell>
          <cell r="H609">
            <v>0</v>
          </cell>
          <cell r="I609">
            <v>1</v>
          </cell>
          <cell r="J609">
            <v>0</v>
          </cell>
          <cell r="K609">
            <v>0</v>
          </cell>
          <cell r="L609">
            <v>0</v>
          </cell>
          <cell r="M609">
            <v>10</v>
          </cell>
        </row>
        <row r="610">
          <cell r="A610">
            <v>4901777109797</v>
          </cell>
          <cell r="B610" t="str">
            <v>　　　サントリー　ココカラ　体内きれい茶　ＰＥＴ　２Ｌ</v>
          </cell>
          <cell r="C610">
            <v>71</v>
          </cell>
          <cell r="D610">
            <v>84</v>
          </cell>
          <cell r="E610">
            <v>92</v>
          </cell>
          <cell r="F610">
            <v>26</v>
          </cell>
          <cell r="G610">
            <v>25</v>
          </cell>
          <cell r="H610">
            <v>10</v>
          </cell>
          <cell r="I610">
            <v>1</v>
          </cell>
          <cell r="J610">
            <v>2</v>
          </cell>
          <cell r="K610">
            <v>6</v>
          </cell>
          <cell r="L610">
            <v>78</v>
          </cell>
          <cell r="M610">
            <v>395</v>
          </cell>
        </row>
        <row r="611">
          <cell r="A611">
            <v>4901777116771</v>
          </cell>
          <cell r="B611" t="str">
            <v>　　　サントリー　健康系カテキン式　緑茶　ＰＥＴ　２Ｌ</v>
          </cell>
          <cell r="C611">
            <v>8243</v>
          </cell>
          <cell r="D611">
            <v>8666</v>
          </cell>
          <cell r="E611">
            <v>8099</v>
          </cell>
          <cell r="F611">
            <v>11089</v>
          </cell>
          <cell r="G611">
            <v>11223</v>
          </cell>
          <cell r="H611">
            <v>9718</v>
          </cell>
          <cell r="I611">
            <v>10493</v>
          </cell>
          <cell r="J611">
            <v>9276</v>
          </cell>
          <cell r="K611">
            <v>8749</v>
          </cell>
          <cell r="L611">
            <v>9492</v>
          </cell>
          <cell r="M611">
            <v>95048</v>
          </cell>
        </row>
        <row r="612">
          <cell r="A612">
            <v>4901810211098</v>
          </cell>
          <cell r="B612" t="str">
            <v>　　　ジャスコ　トップバリュ　乳酸菌飲料　６５ＭＬＸ１０</v>
          </cell>
          <cell r="C612">
            <v>3605</v>
          </cell>
          <cell r="D612">
            <v>3968</v>
          </cell>
          <cell r="E612">
            <v>3950</v>
          </cell>
          <cell r="F612">
            <v>4126</v>
          </cell>
          <cell r="G612">
            <v>3924</v>
          </cell>
          <cell r="H612">
            <v>3912</v>
          </cell>
          <cell r="I612">
            <v>3867</v>
          </cell>
          <cell r="J612">
            <v>3831</v>
          </cell>
          <cell r="K612">
            <v>3589</v>
          </cell>
          <cell r="L612">
            <v>4028</v>
          </cell>
          <cell r="M612">
            <v>38800</v>
          </cell>
        </row>
        <row r="613">
          <cell r="A613">
            <v>4901810211623</v>
          </cell>
          <cell r="B613" t="str">
            <v>　　　ジャスコ　クロレラ　のむヨーグルト　１００ＭＬＸ５</v>
          </cell>
          <cell r="C613">
            <v>590</v>
          </cell>
          <cell r="D613">
            <v>659</v>
          </cell>
          <cell r="E613">
            <v>728</v>
          </cell>
          <cell r="F613">
            <v>668</v>
          </cell>
          <cell r="G613">
            <v>728</v>
          </cell>
          <cell r="H613">
            <v>641</v>
          </cell>
          <cell r="I613">
            <v>664</v>
          </cell>
          <cell r="J613">
            <v>572</v>
          </cell>
          <cell r="K613">
            <v>693</v>
          </cell>
          <cell r="L613">
            <v>611</v>
          </cell>
          <cell r="M613">
            <v>6554</v>
          </cell>
        </row>
        <row r="614">
          <cell r="A614">
            <v>4901810407668</v>
          </cell>
          <cell r="B614" t="str">
            <v>　　　ジャスコ　トップバリュ　のむヨーグルト　カルシウム入　紙パック　１Ｌ</v>
          </cell>
          <cell r="C614">
            <v>1021</v>
          </cell>
          <cell r="D614">
            <v>1322</v>
          </cell>
          <cell r="E614">
            <v>1478</v>
          </cell>
          <cell r="F614">
            <v>1502</v>
          </cell>
          <cell r="G614">
            <v>1285</v>
          </cell>
          <cell r="H614">
            <v>1316</v>
          </cell>
          <cell r="I614">
            <v>1711</v>
          </cell>
          <cell r="J614">
            <v>1413</v>
          </cell>
          <cell r="K614">
            <v>1396</v>
          </cell>
          <cell r="L614">
            <v>1519</v>
          </cell>
          <cell r="M614">
            <v>13963</v>
          </cell>
        </row>
        <row r="615">
          <cell r="A615">
            <v>4901880837709</v>
          </cell>
          <cell r="B615" t="str">
            <v>　　　サッポロ　玉露入りお茶　ＰＥＴ　２Ｌ</v>
          </cell>
          <cell r="C615">
            <v>51</v>
          </cell>
          <cell r="D615">
            <v>67</v>
          </cell>
          <cell r="E615">
            <v>161</v>
          </cell>
          <cell r="F615">
            <v>15</v>
          </cell>
          <cell r="G615">
            <v>7</v>
          </cell>
          <cell r="H615">
            <v>7</v>
          </cell>
          <cell r="I615">
            <v>4</v>
          </cell>
          <cell r="J615">
            <v>5</v>
          </cell>
          <cell r="K615">
            <v>2</v>
          </cell>
          <cell r="L615">
            <v>1</v>
          </cell>
          <cell r="M615">
            <v>320</v>
          </cell>
        </row>
        <row r="616">
          <cell r="A616">
            <v>4901880837723</v>
          </cell>
          <cell r="B616" t="str">
            <v>　　　サッポロ　玉露入りお茶　ショットボトル　４９０ＭＬ</v>
          </cell>
          <cell r="C616">
            <v>17</v>
          </cell>
          <cell r="D616">
            <v>13</v>
          </cell>
          <cell r="E616">
            <v>10</v>
          </cell>
          <cell r="F616">
            <v>23</v>
          </cell>
          <cell r="G616">
            <v>9</v>
          </cell>
          <cell r="H616">
            <v>0</v>
          </cell>
          <cell r="I616">
            <v>1</v>
          </cell>
          <cell r="J616">
            <v>0</v>
          </cell>
          <cell r="K616">
            <v>1</v>
          </cell>
          <cell r="L616">
            <v>0</v>
          </cell>
          <cell r="M616">
            <v>74</v>
          </cell>
        </row>
        <row r="617">
          <cell r="A617">
            <v>4901880841232</v>
          </cell>
          <cell r="B617" t="str">
            <v>　　　サッポロ　玉露入りまる福茶　ＰＥＴ　５００ＭＬ</v>
          </cell>
          <cell r="C617">
            <v>27</v>
          </cell>
          <cell r="D617">
            <v>50</v>
          </cell>
          <cell r="E617">
            <v>7</v>
          </cell>
          <cell r="F617">
            <v>3</v>
          </cell>
          <cell r="G617">
            <v>0</v>
          </cell>
          <cell r="H617">
            <v>5</v>
          </cell>
          <cell r="I617">
            <v>1</v>
          </cell>
          <cell r="J617">
            <v>1</v>
          </cell>
          <cell r="K617">
            <v>1</v>
          </cell>
          <cell r="L617">
            <v>8</v>
          </cell>
          <cell r="M617">
            <v>103</v>
          </cell>
        </row>
        <row r="618">
          <cell r="A618">
            <v>4901887001394</v>
          </cell>
          <cell r="B618" t="str">
            <v>　　　上毛　醍醐　のむヨーグルト　１Ｌ</v>
          </cell>
          <cell r="C618">
            <v>12</v>
          </cell>
          <cell r="D618">
            <v>12</v>
          </cell>
          <cell r="E618">
            <v>21</v>
          </cell>
          <cell r="F618">
            <v>40</v>
          </cell>
          <cell r="G618">
            <v>22</v>
          </cell>
          <cell r="H618">
            <v>16</v>
          </cell>
          <cell r="I618">
            <v>19</v>
          </cell>
          <cell r="J618">
            <v>21</v>
          </cell>
          <cell r="K618">
            <v>18</v>
          </cell>
          <cell r="L618">
            <v>13</v>
          </cell>
          <cell r="M618">
            <v>194</v>
          </cell>
        </row>
        <row r="619">
          <cell r="A619">
            <v>4901887001417</v>
          </cell>
          <cell r="B619" t="str">
            <v>　　　上毛　醍醐　のむよーぐると　紙パック　　５００ＭＬ</v>
          </cell>
          <cell r="C619">
            <v>22</v>
          </cell>
          <cell r="D619">
            <v>3</v>
          </cell>
          <cell r="E619">
            <v>28</v>
          </cell>
          <cell r="F619">
            <v>10</v>
          </cell>
          <cell r="G619">
            <v>0</v>
          </cell>
          <cell r="H619">
            <v>0</v>
          </cell>
          <cell r="I619">
            <v>0</v>
          </cell>
          <cell r="J619">
            <v>0</v>
          </cell>
          <cell r="K619">
            <v>0</v>
          </cell>
          <cell r="L619">
            <v>0</v>
          </cell>
          <cell r="M619">
            <v>63</v>
          </cell>
        </row>
        <row r="620">
          <cell r="A620">
            <v>4901901088844</v>
          </cell>
          <cell r="B620" t="str">
            <v>　　　マルハ　お湯かけて！　梅かゆ　袋　２２Ｇ</v>
          </cell>
          <cell r="C620">
            <v>111</v>
          </cell>
          <cell r="D620">
            <v>157</v>
          </cell>
          <cell r="E620">
            <v>112</v>
          </cell>
          <cell r="F620">
            <v>90</v>
          </cell>
          <cell r="G620">
            <v>121</v>
          </cell>
          <cell r="H620">
            <v>85</v>
          </cell>
          <cell r="I620">
            <v>69</v>
          </cell>
          <cell r="J620">
            <v>67</v>
          </cell>
          <cell r="K620">
            <v>96</v>
          </cell>
          <cell r="L620">
            <v>58</v>
          </cell>
          <cell r="M620">
            <v>966</v>
          </cell>
        </row>
        <row r="621">
          <cell r="A621">
            <v>4901901118602</v>
          </cell>
          <cell r="B621" t="str">
            <v>　　　マルハ　ふかひれぞうすい　米飯付　３００．１Ｇ</v>
          </cell>
          <cell r="C621">
            <v>36</v>
          </cell>
          <cell r="D621">
            <v>22</v>
          </cell>
          <cell r="E621">
            <v>15</v>
          </cell>
          <cell r="F621">
            <v>17</v>
          </cell>
          <cell r="G621">
            <v>20</v>
          </cell>
          <cell r="H621">
            <v>17</v>
          </cell>
          <cell r="I621">
            <v>4</v>
          </cell>
          <cell r="J621">
            <v>2</v>
          </cell>
          <cell r="K621">
            <v>2</v>
          </cell>
          <cell r="L621">
            <v>4</v>
          </cell>
          <cell r="M621">
            <v>139</v>
          </cell>
        </row>
        <row r="622">
          <cell r="A622">
            <v>4901901464181</v>
          </cell>
          <cell r="B622" t="str">
            <v>　　　マルハ　お湯かけ亭　紅鮭かゆ　カップ　１９．５Ｇ</v>
          </cell>
          <cell r="C622">
            <v>4</v>
          </cell>
          <cell r="D622">
            <v>10</v>
          </cell>
          <cell r="E622">
            <v>5</v>
          </cell>
          <cell r="F622">
            <v>4</v>
          </cell>
          <cell r="G622">
            <v>5</v>
          </cell>
          <cell r="H622">
            <v>5</v>
          </cell>
          <cell r="I622">
            <v>3</v>
          </cell>
          <cell r="J622">
            <v>8</v>
          </cell>
          <cell r="K622">
            <v>6</v>
          </cell>
          <cell r="L622">
            <v>9</v>
          </cell>
          <cell r="M622">
            <v>59</v>
          </cell>
        </row>
        <row r="623">
          <cell r="A623">
            <v>4901901464198</v>
          </cell>
          <cell r="B623" t="str">
            <v>　　　マルハ　お湯かけ亭　梅かゆ　カップ　１９．５Ｇ</v>
          </cell>
          <cell r="C623">
            <v>3</v>
          </cell>
          <cell r="D623">
            <v>3</v>
          </cell>
          <cell r="E623">
            <v>0</v>
          </cell>
          <cell r="F623">
            <v>1</v>
          </cell>
          <cell r="G623">
            <v>2</v>
          </cell>
          <cell r="H623">
            <v>8</v>
          </cell>
          <cell r="I623">
            <v>1</v>
          </cell>
          <cell r="J623">
            <v>1</v>
          </cell>
          <cell r="K623">
            <v>1</v>
          </cell>
          <cell r="L623">
            <v>0</v>
          </cell>
          <cell r="M623">
            <v>20</v>
          </cell>
        </row>
        <row r="624">
          <cell r="A624">
            <v>4901901464204</v>
          </cell>
          <cell r="B624" t="str">
            <v>　　　マルハ　お湯かけ亭　中華かゆ　カップ　１９．５Ｇ</v>
          </cell>
          <cell r="C624">
            <v>6</v>
          </cell>
          <cell r="D624">
            <v>5</v>
          </cell>
          <cell r="E624">
            <v>4</v>
          </cell>
          <cell r="F624">
            <v>6</v>
          </cell>
          <cell r="G624">
            <v>10</v>
          </cell>
          <cell r="H624">
            <v>3</v>
          </cell>
          <cell r="I624">
            <v>6</v>
          </cell>
          <cell r="J624">
            <v>5</v>
          </cell>
          <cell r="K624">
            <v>9</v>
          </cell>
          <cell r="L624">
            <v>8</v>
          </cell>
          <cell r="M624">
            <v>62</v>
          </cell>
        </row>
        <row r="625">
          <cell r="A625">
            <v>4901990160018</v>
          </cell>
          <cell r="B625" t="str">
            <v>　　　東洋水産　マルちゃん　味の一品　赤飯　レトルト　２００Ｇ</v>
          </cell>
          <cell r="C625">
            <v>1820</v>
          </cell>
          <cell r="D625">
            <v>272</v>
          </cell>
          <cell r="E625">
            <v>283</v>
          </cell>
          <cell r="F625">
            <v>255</v>
          </cell>
          <cell r="G625">
            <v>237</v>
          </cell>
          <cell r="H625">
            <v>207</v>
          </cell>
          <cell r="I625">
            <v>249</v>
          </cell>
          <cell r="J625">
            <v>169</v>
          </cell>
          <cell r="K625">
            <v>198</v>
          </cell>
          <cell r="L625">
            <v>161</v>
          </cell>
          <cell r="M625">
            <v>3851</v>
          </cell>
        </row>
        <row r="626">
          <cell r="A626">
            <v>4901990160025</v>
          </cell>
          <cell r="B626" t="str">
            <v>　　　東洋水産　マルちゃん　味の一品　五目釜めし　レトルト　２００Ｇ</v>
          </cell>
          <cell r="C626">
            <v>123</v>
          </cell>
          <cell r="D626">
            <v>104</v>
          </cell>
          <cell r="E626">
            <v>91</v>
          </cell>
          <cell r="F626">
            <v>100</v>
          </cell>
          <cell r="G626">
            <v>88</v>
          </cell>
          <cell r="H626">
            <v>88</v>
          </cell>
          <cell r="I626">
            <v>118</v>
          </cell>
          <cell r="J626">
            <v>94</v>
          </cell>
          <cell r="K626">
            <v>98</v>
          </cell>
          <cell r="L626">
            <v>75</v>
          </cell>
          <cell r="M626">
            <v>979</v>
          </cell>
        </row>
        <row r="627">
          <cell r="A627">
            <v>4901990160711</v>
          </cell>
          <cell r="B627" t="str">
            <v>　　　東洋水産　マルちゃん　味の一品　ごはん　レトルト　２００Ｇ</v>
          </cell>
          <cell r="C627">
            <v>366</v>
          </cell>
          <cell r="D627">
            <v>358</v>
          </cell>
          <cell r="E627">
            <v>260</v>
          </cell>
          <cell r="F627">
            <v>303</v>
          </cell>
          <cell r="G627">
            <v>228</v>
          </cell>
          <cell r="H627">
            <v>308</v>
          </cell>
          <cell r="I627">
            <v>238</v>
          </cell>
          <cell r="J627">
            <v>249</v>
          </cell>
          <cell r="K627">
            <v>246</v>
          </cell>
          <cell r="L627">
            <v>278</v>
          </cell>
          <cell r="M627">
            <v>2834</v>
          </cell>
        </row>
        <row r="628">
          <cell r="A628">
            <v>4901990161572</v>
          </cell>
          <cell r="B628" t="str">
            <v>　　　東洋水産　マルちゃん　あったかごはん　無菌包装　２００Ｇ</v>
          </cell>
          <cell r="C628">
            <v>606</v>
          </cell>
          <cell r="D628">
            <v>906</v>
          </cell>
          <cell r="E628">
            <v>280</v>
          </cell>
          <cell r="F628">
            <v>224</v>
          </cell>
          <cell r="G628">
            <v>252</v>
          </cell>
          <cell r="H628">
            <v>580</v>
          </cell>
          <cell r="I628">
            <v>364</v>
          </cell>
          <cell r="J628">
            <v>331</v>
          </cell>
          <cell r="K628">
            <v>313</v>
          </cell>
          <cell r="L628">
            <v>264</v>
          </cell>
          <cell r="M628">
            <v>4120</v>
          </cell>
        </row>
        <row r="629">
          <cell r="A629">
            <v>4901990161589</v>
          </cell>
          <cell r="B629" t="str">
            <v>　　　東洋水産　マルちゃん　あったかごはん　無菌包装　２００ＧＸ３</v>
          </cell>
          <cell r="C629">
            <v>878</v>
          </cell>
          <cell r="D629">
            <v>1182</v>
          </cell>
          <cell r="E629">
            <v>1156</v>
          </cell>
          <cell r="F629">
            <v>699</v>
          </cell>
          <cell r="G629">
            <v>570</v>
          </cell>
          <cell r="H629">
            <v>534</v>
          </cell>
          <cell r="I629">
            <v>589</v>
          </cell>
          <cell r="J629">
            <v>593</v>
          </cell>
          <cell r="K629">
            <v>950</v>
          </cell>
          <cell r="L629">
            <v>1246</v>
          </cell>
          <cell r="M629">
            <v>8397</v>
          </cell>
        </row>
        <row r="630">
          <cell r="A630">
            <v>4901990161657</v>
          </cell>
          <cell r="B630" t="str">
            <v>　　　東洋水産　マルちゃん　あったか　赤飯　無菌包装　１７０Ｇ</v>
          </cell>
          <cell r="C630">
            <v>955</v>
          </cell>
          <cell r="D630">
            <v>964</v>
          </cell>
          <cell r="E630">
            <v>645</v>
          </cell>
          <cell r="F630">
            <v>443</v>
          </cell>
          <cell r="G630">
            <v>386</v>
          </cell>
          <cell r="H630">
            <v>453</v>
          </cell>
          <cell r="I630">
            <v>421</v>
          </cell>
          <cell r="J630">
            <v>352</v>
          </cell>
          <cell r="K630">
            <v>686</v>
          </cell>
          <cell r="L630">
            <v>661</v>
          </cell>
          <cell r="M630">
            <v>5966</v>
          </cell>
        </row>
        <row r="631">
          <cell r="A631">
            <v>4901990193672</v>
          </cell>
          <cell r="B631" t="str">
            <v>　　　東洋水産　マルちゃん　魚翅湯　３００Ｇ</v>
          </cell>
          <cell r="C631">
            <v>74</v>
          </cell>
          <cell r="D631">
            <v>79</v>
          </cell>
          <cell r="E631">
            <v>52</v>
          </cell>
          <cell r="F631">
            <v>68</v>
          </cell>
          <cell r="G631">
            <v>54</v>
          </cell>
          <cell r="H631">
            <v>60</v>
          </cell>
          <cell r="I631">
            <v>82</v>
          </cell>
          <cell r="J631">
            <v>68</v>
          </cell>
          <cell r="K631">
            <v>77</v>
          </cell>
          <cell r="L631">
            <v>75</v>
          </cell>
          <cell r="M631">
            <v>689</v>
          </cell>
        </row>
        <row r="632">
          <cell r="A632">
            <v>4901990196611</v>
          </cell>
          <cell r="B632" t="str">
            <v>　　　東洋水産　横浜中華街招福門　三絲魚翅湯　ふかひれ入りスープ　濃縮　３人前　袋　３００Ｇ</v>
          </cell>
          <cell r="C632">
            <v>233</v>
          </cell>
          <cell r="D632">
            <v>221</v>
          </cell>
          <cell r="E632">
            <v>212</v>
          </cell>
          <cell r="F632">
            <v>213</v>
          </cell>
          <cell r="G632">
            <v>235</v>
          </cell>
          <cell r="H632">
            <v>254</v>
          </cell>
          <cell r="I632">
            <v>283</v>
          </cell>
          <cell r="J632">
            <v>241</v>
          </cell>
          <cell r="K632">
            <v>244</v>
          </cell>
          <cell r="L632">
            <v>247</v>
          </cell>
          <cell r="M632">
            <v>2383</v>
          </cell>
        </row>
        <row r="633">
          <cell r="A633">
            <v>4901990196628</v>
          </cell>
          <cell r="B633" t="str">
            <v>　　　東洋水産　横浜中華街招福門　かに入りスープ　３００Ｇ</v>
          </cell>
          <cell r="C633">
            <v>162</v>
          </cell>
          <cell r="D633">
            <v>117</v>
          </cell>
          <cell r="E633">
            <v>124</v>
          </cell>
          <cell r="F633">
            <v>98</v>
          </cell>
          <cell r="G633">
            <v>84</v>
          </cell>
          <cell r="H633">
            <v>80</v>
          </cell>
          <cell r="I633">
            <v>77</v>
          </cell>
          <cell r="J633">
            <v>66</v>
          </cell>
          <cell r="K633">
            <v>87</v>
          </cell>
          <cell r="L633">
            <v>116</v>
          </cell>
          <cell r="M633">
            <v>1011</v>
          </cell>
        </row>
        <row r="634">
          <cell r="A634">
            <v>4902001501912</v>
          </cell>
          <cell r="B634" t="str">
            <v>　　　ダイエー　ＳＶ　のむヨーグルト　紙パック　　　１Ｌ</v>
          </cell>
          <cell r="C634">
            <v>748</v>
          </cell>
          <cell r="D634">
            <v>869</v>
          </cell>
          <cell r="E634">
            <v>873</v>
          </cell>
          <cell r="F634">
            <v>928</v>
          </cell>
          <cell r="G634">
            <v>930</v>
          </cell>
          <cell r="H634">
            <v>824</v>
          </cell>
          <cell r="I634">
            <v>991</v>
          </cell>
          <cell r="J634">
            <v>955</v>
          </cell>
          <cell r="K634">
            <v>1154</v>
          </cell>
          <cell r="L634">
            <v>1152</v>
          </cell>
          <cell r="M634">
            <v>9424</v>
          </cell>
        </row>
        <row r="635">
          <cell r="A635">
            <v>4902001502070</v>
          </cell>
          <cell r="B635" t="str">
            <v>　　　ダイエー　ＳＶ　乳酸菌のめぐみ　プラ　６５ＭＬＸ１０</v>
          </cell>
          <cell r="C635">
            <v>1738</v>
          </cell>
          <cell r="D635">
            <v>1992</v>
          </cell>
          <cell r="E635">
            <v>1868</v>
          </cell>
          <cell r="F635">
            <v>1840</v>
          </cell>
          <cell r="G635">
            <v>1859</v>
          </cell>
          <cell r="H635">
            <v>1647</v>
          </cell>
          <cell r="I635">
            <v>2049</v>
          </cell>
          <cell r="J635">
            <v>518</v>
          </cell>
          <cell r="K635">
            <v>829</v>
          </cell>
          <cell r="L635">
            <v>1981</v>
          </cell>
          <cell r="M635">
            <v>16321</v>
          </cell>
        </row>
        <row r="636">
          <cell r="A636">
            <v>4902001502124</v>
          </cell>
          <cell r="B636" t="str">
            <v>　　　ダイエー　セービング　のむヨーグルト　プラ　１００ＭＬＸ３</v>
          </cell>
          <cell r="C636">
            <v>876</v>
          </cell>
          <cell r="D636">
            <v>916</v>
          </cell>
          <cell r="E636">
            <v>937</v>
          </cell>
          <cell r="F636">
            <v>885</v>
          </cell>
          <cell r="G636">
            <v>920</v>
          </cell>
          <cell r="H636">
            <v>807</v>
          </cell>
          <cell r="I636">
            <v>884</v>
          </cell>
          <cell r="J636">
            <v>786</v>
          </cell>
          <cell r="K636">
            <v>874</v>
          </cell>
          <cell r="L636">
            <v>873</v>
          </cell>
          <cell r="M636">
            <v>8758</v>
          </cell>
        </row>
        <row r="637">
          <cell r="A637">
            <v>4902001503343</v>
          </cell>
          <cell r="B637" t="str">
            <v>　　　ダイエー　セービング　乳酸菌のめぐみ　増量　６５ＭＬＸ１２</v>
          </cell>
          <cell r="C637">
            <v>0</v>
          </cell>
          <cell r="D637">
            <v>0</v>
          </cell>
          <cell r="E637">
            <v>0</v>
          </cell>
          <cell r="F637">
            <v>0</v>
          </cell>
          <cell r="G637">
            <v>0</v>
          </cell>
          <cell r="H637">
            <v>0</v>
          </cell>
          <cell r="I637">
            <v>0</v>
          </cell>
          <cell r="J637">
            <v>3579</v>
          </cell>
          <cell r="K637">
            <v>1642</v>
          </cell>
          <cell r="L637">
            <v>150</v>
          </cell>
          <cell r="M637">
            <v>5371</v>
          </cell>
        </row>
        <row r="638">
          <cell r="A638">
            <v>4902070020116</v>
          </cell>
          <cell r="B638" t="str">
            <v>　　　高梨　信州八ヶ岳高原のドリンクヨーグルト５００ＭＬ</v>
          </cell>
          <cell r="C638">
            <v>81</v>
          </cell>
          <cell r="D638">
            <v>73</v>
          </cell>
          <cell r="E638">
            <v>82</v>
          </cell>
          <cell r="F638">
            <v>89</v>
          </cell>
          <cell r="G638">
            <v>78</v>
          </cell>
          <cell r="H638">
            <v>61</v>
          </cell>
          <cell r="I638">
            <v>91</v>
          </cell>
          <cell r="J638">
            <v>66</v>
          </cell>
          <cell r="K638">
            <v>70</v>
          </cell>
          <cell r="L638">
            <v>77</v>
          </cell>
          <cell r="M638">
            <v>768</v>
          </cell>
        </row>
        <row r="639">
          <cell r="A639">
            <v>4902070020161</v>
          </cell>
          <cell r="B639" t="str">
            <v>　　　高梨　八ヶ岳高原のドリンクヨーグルトプラ１５０ＭＬ</v>
          </cell>
          <cell r="C639">
            <v>335</v>
          </cell>
          <cell r="D639">
            <v>303</v>
          </cell>
          <cell r="E639">
            <v>377</v>
          </cell>
          <cell r="F639">
            <v>402</v>
          </cell>
          <cell r="G639">
            <v>386</v>
          </cell>
          <cell r="H639">
            <v>320</v>
          </cell>
          <cell r="I639">
            <v>345</v>
          </cell>
          <cell r="J639">
            <v>299</v>
          </cell>
          <cell r="K639">
            <v>242</v>
          </cell>
          <cell r="L639">
            <v>340</v>
          </cell>
          <cell r="M639">
            <v>3349</v>
          </cell>
        </row>
        <row r="640">
          <cell r="A640">
            <v>4902070020222</v>
          </cell>
          <cell r="B640" t="str">
            <v>　　　高梨　ＬＧＧドリンクヨーグルト　２００ＭＬ</v>
          </cell>
          <cell r="C640">
            <v>324</v>
          </cell>
          <cell r="D640">
            <v>344</v>
          </cell>
          <cell r="E640">
            <v>385</v>
          </cell>
          <cell r="F640">
            <v>373</v>
          </cell>
          <cell r="G640">
            <v>337</v>
          </cell>
          <cell r="H640">
            <v>413</v>
          </cell>
          <cell r="I640">
            <v>329</v>
          </cell>
          <cell r="J640">
            <v>400</v>
          </cell>
          <cell r="K640">
            <v>399</v>
          </cell>
          <cell r="L640">
            <v>405</v>
          </cell>
          <cell r="M640">
            <v>3709</v>
          </cell>
        </row>
        <row r="641">
          <cell r="A641">
            <v>4902081136592</v>
          </cell>
          <cell r="B641" t="str">
            <v>　　　チチヤス　プロバイオティクス　ロイテリ菌のむヨーグルト　紙パック　１００ＭＬＸ３</v>
          </cell>
          <cell r="C641">
            <v>60</v>
          </cell>
          <cell r="D641">
            <v>120</v>
          </cell>
          <cell r="E641">
            <v>93</v>
          </cell>
          <cell r="F641">
            <v>297</v>
          </cell>
          <cell r="G641">
            <v>159</v>
          </cell>
          <cell r="H641">
            <v>132</v>
          </cell>
          <cell r="I641">
            <v>333</v>
          </cell>
          <cell r="J641">
            <v>122</v>
          </cell>
          <cell r="K641">
            <v>117</v>
          </cell>
          <cell r="L641">
            <v>94</v>
          </cell>
          <cell r="M641">
            <v>1527</v>
          </cell>
        </row>
        <row r="642">
          <cell r="A642">
            <v>4902081803791</v>
          </cell>
          <cell r="B642" t="str">
            <v>　　　チチヤス　りんご青森　果汁２０％　乳酸菌飲料　プラ　６５ＭＬＸ１０</v>
          </cell>
          <cell r="C642">
            <v>5451</v>
          </cell>
          <cell r="D642">
            <v>7201</v>
          </cell>
          <cell r="E642">
            <v>4864</v>
          </cell>
          <cell r="F642">
            <v>6315</v>
          </cell>
          <cell r="G642">
            <v>6668</v>
          </cell>
          <cell r="H642">
            <v>4721</v>
          </cell>
          <cell r="I642">
            <v>4208</v>
          </cell>
          <cell r="J642">
            <v>5057</v>
          </cell>
          <cell r="K642">
            <v>6404</v>
          </cell>
          <cell r="L642">
            <v>5343</v>
          </cell>
          <cell r="M642">
            <v>56232</v>
          </cell>
        </row>
        <row r="643">
          <cell r="A643">
            <v>4902081833279</v>
          </cell>
          <cell r="B643" t="str">
            <v>　　　チチヤス　元気においしい乳酸菌　乳酸菌飲料　プラ　６５ＭＬＸ１０</v>
          </cell>
          <cell r="C643">
            <v>320</v>
          </cell>
          <cell r="D643">
            <v>794</v>
          </cell>
          <cell r="E643">
            <v>191</v>
          </cell>
          <cell r="F643">
            <v>1513</v>
          </cell>
          <cell r="G643">
            <v>766</v>
          </cell>
          <cell r="H643">
            <v>1301</v>
          </cell>
          <cell r="I643">
            <v>494</v>
          </cell>
          <cell r="J643">
            <v>617</v>
          </cell>
          <cell r="K643">
            <v>2686</v>
          </cell>
          <cell r="L643">
            <v>627</v>
          </cell>
          <cell r="M643">
            <v>9309</v>
          </cell>
        </row>
        <row r="644">
          <cell r="A644">
            <v>4902102016513</v>
          </cell>
          <cell r="B644" t="str">
            <v>　　　コカ・コーラ　爽健美茶　ＰＥＴ　２Ｌ</v>
          </cell>
          <cell r="C644">
            <v>22379</v>
          </cell>
          <cell r="D644">
            <v>25615</v>
          </cell>
          <cell r="E644">
            <v>25091</v>
          </cell>
          <cell r="F644">
            <v>22586</v>
          </cell>
          <cell r="G644">
            <v>27228</v>
          </cell>
          <cell r="H644">
            <v>30029</v>
          </cell>
          <cell r="I644">
            <v>27315</v>
          </cell>
          <cell r="J644">
            <v>27880</v>
          </cell>
          <cell r="K644">
            <v>24593</v>
          </cell>
          <cell r="L644">
            <v>29496</v>
          </cell>
          <cell r="M644">
            <v>262212</v>
          </cell>
        </row>
        <row r="645">
          <cell r="A645">
            <v>4902102020466</v>
          </cell>
          <cell r="B645" t="str">
            <v>　　　コカ・コーラ　爽健美茶　ＰＥＴ　５００ＭＬ</v>
          </cell>
          <cell r="C645">
            <v>35010</v>
          </cell>
          <cell r="D645">
            <v>39021</v>
          </cell>
          <cell r="E645">
            <v>43244</v>
          </cell>
          <cell r="F645">
            <v>40317</v>
          </cell>
          <cell r="G645">
            <v>39264</v>
          </cell>
          <cell r="H645">
            <v>43458</v>
          </cell>
          <cell r="I645">
            <v>39764</v>
          </cell>
          <cell r="J645">
            <v>40996</v>
          </cell>
          <cell r="K645">
            <v>40235</v>
          </cell>
          <cell r="L645">
            <v>59310</v>
          </cell>
          <cell r="M645">
            <v>420619</v>
          </cell>
        </row>
        <row r="646">
          <cell r="A646">
            <v>4902102034616</v>
          </cell>
          <cell r="B646" t="str">
            <v>　　　コカ・コーラ　爽健美茶　ＰＥＴ　９００ＭＬ</v>
          </cell>
          <cell r="C646">
            <v>150</v>
          </cell>
          <cell r="D646">
            <v>137</v>
          </cell>
          <cell r="E646">
            <v>154</v>
          </cell>
          <cell r="F646">
            <v>216</v>
          </cell>
          <cell r="G646">
            <v>410</v>
          </cell>
          <cell r="H646">
            <v>508</v>
          </cell>
          <cell r="I646">
            <v>521</v>
          </cell>
          <cell r="J646">
            <v>484</v>
          </cell>
          <cell r="K646">
            <v>454</v>
          </cell>
          <cell r="L646">
            <v>671</v>
          </cell>
          <cell r="M646">
            <v>3705</v>
          </cell>
        </row>
        <row r="647">
          <cell r="A647">
            <v>4902102034623</v>
          </cell>
          <cell r="B647" t="str">
            <v>　　　コカ・コーラ　爽健美茶　ＰＥＴ　３５０ＭＬ</v>
          </cell>
          <cell r="C647">
            <v>2111</v>
          </cell>
          <cell r="D647">
            <v>2894</v>
          </cell>
          <cell r="E647">
            <v>3047</v>
          </cell>
          <cell r="F647">
            <v>2941</v>
          </cell>
          <cell r="G647">
            <v>3016</v>
          </cell>
          <cell r="H647">
            <v>3159</v>
          </cell>
          <cell r="I647">
            <v>3000</v>
          </cell>
          <cell r="J647">
            <v>2910</v>
          </cell>
          <cell r="K647">
            <v>2750</v>
          </cell>
          <cell r="L647">
            <v>3236</v>
          </cell>
          <cell r="M647">
            <v>29064</v>
          </cell>
        </row>
        <row r="648">
          <cell r="A648">
            <v>4902102037402</v>
          </cell>
          <cell r="B648" t="str">
            <v>　　　コカ・コーラ　まろ茶１２０　健康緑茶　ＰＥＴ　２８０ＭＬ</v>
          </cell>
          <cell r="C648">
            <v>1316</v>
          </cell>
          <cell r="D648">
            <v>959</v>
          </cell>
          <cell r="E648">
            <v>713</v>
          </cell>
          <cell r="F648">
            <v>596</v>
          </cell>
          <cell r="G648">
            <v>521</v>
          </cell>
          <cell r="H648">
            <v>441</v>
          </cell>
          <cell r="I648">
            <v>351</v>
          </cell>
          <cell r="J648">
            <v>296</v>
          </cell>
          <cell r="K648">
            <v>408</v>
          </cell>
          <cell r="L648">
            <v>181</v>
          </cell>
          <cell r="M648">
            <v>5782</v>
          </cell>
        </row>
        <row r="649">
          <cell r="A649">
            <v>4902102037433</v>
          </cell>
          <cell r="B649" t="str">
            <v>　　　コカ・コーラ　まろ茶１２０　ＰＥＴ　５００ＭＬ</v>
          </cell>
          <cell r="C649">
            <v>413</v>
          </cell>
          <cell r="D649">
            <v>157</v>
          </cell>
          <cell r="E649">
            <v>64</v>
          </cell>
          <cell r="F649">
            <v>48</v>
          </cell>
          <cell r="G649">
            <v>68</v>
          </cell>
          <cell r="H649">
            <v>16</v>
          </cell>
          <cell r="I649">
            <v>6</v>
          </cell>
          <cell r="J649">
            <v>4</v>
          </cell>
          <cell r="K649">
            <v>2</v>
          </cell>
          <cell r="L649">
            <v>1</v>
          </cell>
          <cell r="M649">
            <v>779</v>
          </cell>
        </row>
        <row r="650">
          <cell r="A650">
            <v>4902102037457</v>
          </cell>
          <cell r="B650" t="str">
            <v>　　　コカ・コーラ　まろ茶１２０　ＰＥＴ　２Ｌ</v>
          </cell>
          <cell r="C650">
            <v>184</v>
          </cell>
          <cell r="D650">
            <v>102</v>
          </cell>
          <cell r="E650">
            <v>78</v>
          </cell>
          <cell r="F650">
            <v>75</v>
          </cell>
          <cell r="G650">
            <v>55</v>
          </cell>
          <cell r="H650">
            <v>46</v>
          </cell>
          <cell r="I650">
            <v>26</v>
          </cell>
          <cell r="J650">
            <v>31</v>
          </cell>
          <cell r="K650">
            <v>8</v>
          </cell>
          <cell r="L650">
            <v>35</v>
          </cell>
          <cell r="M650">
            <v>640</v>
          </cell>
        </row>
        <row r="651">
          <cell r="A651">
            <v>4902102037549</v>
          </cell>
          <cell r="B651" t="str">
            <v>　　　コカ・コーラ　煌　烏龍茶　ＰＥＴ　５００ＭＬ</v>
          </cell>
          <cell r="C651">
            <v>866</v>
          </cell>
          <cell r="D651">
            <v>894</v>
          </cell>
          <cell r="E651">
            <v>1117</v>
          </cell>
          <cell r="F651">
            <v>1158</v>
          </cell>
          <cell r="G651">
            <v>1013</v>
          </cell>
          <cell r="H651">
            <v>753</v>
          </cell>
          <cell r="I651">
            <v>731</v>
          </cell>
          <cell r="J651">
            <v>683</v>
          </cell>
          <cell r="K651">
            <v>597</v>
          </cell>
          <cell r="L651">
            <v>647</v>
          </cell>
          <cell r="M651">
            <v>8459</v>
          </cell>
        </row>
        <row r="652">
          <cell r="A652">
            <v>4902102037556</v>
          </cell>
          <cell r="B652" t="str">
            <v>　　　コカ・コーラ　煌　烏龍茶　ＰＥＴ　２Ｌ</v>
          </cell>
          <cell r="C652">
            <v>7263</v>
          </cell>
          <cell r="D652">
            <v>6982</v>
          </cell>
          <cell r="E652">
            <v>8082</v>
          </cell>
          <cell r="F652">
            <v>9065</v>
          </cell>
          <cell r="G652">
            <v>9264</v>
          </cell>
          <cell r="H652">
            <v>8509</v>
          </cell>
          <cell r="I652">
            <v>7913</v>
          </cell>
          <cell r="J652">
            <v>6274</v>
          </cell>
          <cell r="K652">
            <v>6179</v>
          </cell>
          <cell r="L652">
            <v>6397</v>
          </cell>
          <cell r="M652">
            <v>75928</v>
          </cell>
        </row>
        <row r="653">
          <cell r="A653">
            <v>4902102040389</v>
          </cell>
          <cell r="B653" t="str">
            <v>　　　コカ・コーラ　ラブボディ　ＰＥＴ　５００ＭＬ</v>
          </cell>
          <cell r="C653">
            <v>3564</v>
          </cell>
          <cell r="D653">
            <v>2862</v>
          </cell>
          <cell r="E653">
            <v>2124</v>
          </cell>
          <cell r="F653">
            <v>1081</v>
          </cell>
          <cell r="G653">
            <v>366</v>
          </cell>
          <cell r="H653">
            <v>202</v>
          </cell>
          <cell r="I653">
            <v>61</v>
          </cell>
          <cell r="J653">
            <v>937</v>
          </cell>
          <cell r="K653">
            <v>247</v>
          </cell>
          <cell r="L653">
            <v>5</v>
          </cell>
          <cell r="M653">
            <v>11449</v>
          </cell>
        </row>
        <row r="654">
          <cell r="A654">
            <v>4902102040457</v>
          </cell>
          <cell r="B654" t="str">
            <v>　　　コカ・コーラ　ラブボディ　ＰＥＴ　２Ｌ</v>
          </cell>
          <cell r="C654">
            <v>573</v>
          </cell>
          <cell r="D654">
            <v>497</v>
          </cell>
          <cell r="E654">
            <v>516</v>
          </cell>
          <cell r="F654">
            <v>316</v>
          </cell>
          <cell r="G654">
            <v>124</v>
          </cell>
          <cell r="H654">
            <v>82</v>
          </cell>
          <cell r="I654">
            <v>54</v>
          </cell>
          <cell r="J654">
            <v>30</v>
          </cell>
          <cell r="K654">
            <v>26</v>
          </cell>
          <cell r="L654">
            <v>26</v>
          </cell>
          <cell r="M654">
            <v>2244</v>
          </cell>
        </row>
        <row r="655">
          <cell r="A655">
            <v>4902105078860</v>
          </cell>
          <cell r="B655" t="str">
            <v>　　　日清食　スパ王　ミ－トソ－ス　１８０Ｇ</v>
          </cell>
          <cell r="C655">
            <v>4516</v>
          </cell>
          <cell r="D655">
            <v>3818</v>
          </cell>
          <cell r="E655">
            <v>3738</v>
          </cell>
          <cell r="F655">
            <v>3580</v>
          </cell>
          <cell r="G655">
            <v>3857</v>
          </cell>
          <cell r="H655">
            <v>3290</v>
          </cell>
          <cell r="I655">
            <v>2982</v>
          </cell>
          <cell r="J655">
            <v>3533</v>
          </cell>
          <cell r="K655">
            <v>3132</v>
          </cell>
          <cell r="L655">
            <v>3720</v>
          </cell>
          <cell r="M655">
            <v>36166</v>
          </cell>
        </row>
        <row r="656">
          <cell r="A656">
            <v>4902105078877</v>
          </cell>
          <cell r="B656" t="str">
            <v>　　　日清食　スパ王　たらこ　１９０Ｇ</v>
          </cell>
          <cell r="C656">
            <v>5007</v>
          </cell>
          <cell r="D656">
            <v>4191</v>
          </cell>
          <cell r="E656">
            <v>4580</v>
          </cell>
          <cell r="F656">
            <v>4142</v>
          </cell>
          <cell r="G656">
            <v>4730</v>
          </cell>
          <cell r="H656">
            <v>4088</v>
          </cell>
          <cell r="I656">
            <v>3374</v>
          </cell>
          <cell r="J656">
            <v>4389</v>
          </cell>
          <cell r="K656">
            <v>3618</v>
          </cell>
          <cell r="L656">
            <v>4306</v>
          </cell>
          <cell r="M656">
            <v>42425</v>
          </cell>
        </row>
        <row r="657">
          <cell r="A657">
            <v>4902105774120</v>
          </cell>
          <cell r="B657" t="str">
            <v>　　　日清食　スパの達人　チンゲン菜入りたらこクリーム　３３６Ｇ</v>
          </cell>
          <cell r="C657">
            <v>12</v>
          </cell>
          <cell r="D657">
            <v>18</v>
          </cell>
          <cell r="E657">
            <v>0</v>
          </cell>
          <cell r="F657">
            <v>0</v>
          </cell>
          <cell r="G657">
            <v>0</v>
          </cell>
          <cell r="H657">
            <v>0</v>
          </cell>
          <cell r="I657">
            <v>0</v>
          </cell>
          <cell r="J657">
            <v>0</v>
          </cell>
          <cell r="K657">
            <v>0</v>
          </cell>
          <cell r="L657">
            <v>0</v>
          </cell>
          <cell r="M657">
            <v>30</v>
          </cell>
        </row>
        <row r="658">
          <cell r="A658">
            <v>4902105774229</v>
          </cell>
          <cell r="B658" t="str">
            <v>　　　日清食　スパ王　カレーソース　１８０Ｇ</v>
          </cell>
          <cell r="C658">
            <v>30</v>
          </cell>
          <cell r="D658">
            <v>25</v>
          </cell>
          <cell r="E658">
            <v>4</v>
          </cell>
          <cell r="F658">
            <v>1</v>
          </cell>
          <cell r="G658">
            <v>21</v>
          </cell>
          <cell r="H658">
            <v>40</v>
          </cell>
          <cell r="I658">
            <v>11</v>
          </cell>
          <cell r="J658">
            <v>7</v>
          </cell>
          <cell r="K658">
            <v>0</v>
          </cell>
          <cell r="L658">
            <v>0</v>
          </cell>
          <cell r="M658">
            <v>139</v>
          </cell>
        </row>
        <row r="659">
          <cell r="A659">
            <v>4902105774243</v>
          </cell>
          <cell r="B659" t="str">
            <v>　　　日清食　スパの達人　挽肉と野菜たっぷりミートソース　３３０Ｇ</v>
          </cell>
          <cell r="C659">
            <v>135</v>
          </cell>
          <cell r="D659">
            <v>20</v>
          </cell>
          <cell r="E659">
            <v>0</v>
          </cell>
          <cell r="F659">
            <v>0</v>
          </cell>
          <cell r="G659">
            <v>0</v>
          </cell>
          <cell r="H659">
            <v>0</v>
          </cell>
          <cell r="I659">
            <v>0</v>
          </cell>
          <cell r="J659">
            <v>0</v>
          </cell>
          <cell r="K659">
            <v>0</v>
          </cell>
          <cell r="L659">
            <v>0</v>
          </cell>
          <cell r="M659">
            <v>155</v>
          </cell>
        </row>
        <row r="660">
          <cell r="A660">
            <v>4902105774250</v>
          </cell>
          <cell r="B660" t="str">
            <v>　　　日清食　スパの達人　果肉・果汁たっぷりトマトソース　３３０Ｇ</v>
          </cell>
          <cell r="C660">
            <v>884</v>
          </cell>
          <cell r="D660">
            <v>180</v>
          </cell>
          <cell r="E660">
            <v>3</v>
          </cell>
          <cell r="F660">
            <v>0</v>
          </cell>
          <cell r="G660">
            <v>0</v>
          </cell>
          <cell r="H660">
            <v>0</v>
          </cell>
          <cell r="I660">
            <v>0</v>
          </cell>
          <cell r="J660">
            <v>0</v>
          </cell>
          <cell r="K660">
            <v>0</v>
          </cell>
          <cell r="L660">
            <v>0</v>
          </cell>
          <cell r="M660">
            <v>1067</v>
          </cell>
        </row>
        <row r="661">
          <cell r="A661">
            <v>4902105774311</v>
          </cell>
          <cell r="B661" t="str">
            <v>　　　日清食　スパ王　ツナ＆マヨネーズソース　１８２Ｇ</v>
          </cell>
          <cell r="C661">
            <v>407</v>
          </cell>
          <cell r="D661">
            <v>392</v>
          </cell>
          <cell r="E661">
            <v>342</v>
          </cell>
          <cell r="F661">
            <v>149</v>
          </cell>
          <cell r="G661">
            <v>166</v>
          </cell>
          <cell r="H661">
            <v>227</v>
          </cell>
          <cell r="I661">
            <v>97</v>
          </cell>
          <cell r="J661">
            <v>296</v>
          </cell>
          <cell r="K661">
            <v>92</v>
          </cell>
          <cell r="L661">
            <v>390</v>
          </cell>
          <cell r="M661">
            <v>2558</v>
          </cell>
        </row>
        <row r="662">
          <cell r="A662">
            <v>4902105774373</v>
          </cell>
          <cell r="B662" t="str">
            <v>　　　日清食　スパ王　ナポリタン　１８０Ｇ</v>
          </cell>
          <cell r="C662">
            <v>1569</v>
          </cell>
          <cell r="D662">
            <v>1842</v>
          </cell>
          <cell r="E662">
            <v>1997</v>
          </cell>
          <cell r="F662">
            <v>1635</v>
          </cell>
          <cell r="G662">
            <v>1993</v>
          </cell>
          <cell r="H662">
            <v>1631</v>
          </cell>
          <cell r="I662">
            <v>1471</v>
          </cell>
          <cell r="J662">
            <v>1745</v>
          </cell>
          <cell r="K662">
            <v>1518</v>
          </cell>
          <cell r="L662">
            <v>1945</v>
          </cell>
          <cell r="M662">
            <v>17346</v>
          </cell>
        </row>
        <row r="663">
          <cell r="A663">
            <v>4902105774427</v>
          </cell>
          <cell r="B663" t="str">
            <v>　　　日清食　スパ王　たっぷりミートソース　２９１Ｇ</v>
          </cell>
          <cell r="C663">
            <v>220</v>
          </cell>
          <cell r="D663">
            <v>652</v>
          </cell>
          <cell r="E663">
            <v>444</v>
          </cell>
          <cell r="F663">
            <v>296</v>
          </cell>
          <cell r="G663">
            <v>293</v>
          </cell>
          <cell r="H663">
            <v>753</v>
          </cell>
          <cell r="I663">
            <v>543</v>
          </cell>
          <cell r="J663">
            <v>850</v>
          </cell>
          <cell r="K663">
            <v>218</v>
          </cell>
          <cell r="L663">
            <v>857</v>
          </cell>
          <cell r="M663">
            <v>5126</v>
          </cell>
        </row>
        <row r="664">
          <cell r="A664">
            <v>4902105774441</v>
          </cell>
          <cell r="B664" t="str">
            <v>　　　日清食　スパ王　チンゲン菜入りたらこクリーム　２９６Ｇ</v>
          </cell>
          <cell r="C664">
            <v>170</v>
          </cell>
          <cell r="D664">
            <v>463</v>
          </cell>
          <cell r="E664">
            <v>354</v>
          </cell>
          <cell r="F664">
            <v>285</v>
          </cell>
          <cell r="G664">
            <v>416</v>
          </cell>
          <cell r="H664">
            <v>755</v>
          </cell>
          <cell r="I664">
            <v>475</v>
          </cell>
          <cell r="J664">
            <v>1038</v>
          </cell>
          <cell r="K664">
            <v>535</v>
          </cell>
          <cell r="L664">
            <v>366</v>
          </cell>
          <cell r="M664">
            <v>4857</v>
          </cell>
        </row>
        <row r="665">
          <cell r="A665">
            <v>4902106345930</v>
          </cell>
          <cell r="B665" t="str">
            <v>　　　ミツカン　モナリ・フェデルツォーニ　アチェートバルサミコ　１５０ＭＬ</v>
          </cell>
          <cell r="C665">
            <v>267</v>
          </cell>
          <cell r="D665">
            <v>371</v>
          </cell>
          <cell r="E665">
            <v>284</v>
          </cell>
          <cell r="F665">
            <v>345</v>
          </cell>
          <cell r="G665">
            <v>323</v>
          </cell>
          <cell r="H665">
            <v>321</v>
          </cell>
          <cell r="I665">
            <v>355</v>
          </cell>
          <cell r="J665">
            <v>327</v>
          </cell>
          <cell r="K665">
            <v>434</v>
          </cell>
          <cell r="L665">
            <v>345</v>
          </cell>
          <cell r="M665">
            <v>3372</v>
          </cell>
        </row>
        <row r="666">
          <cell r="A666">
            <v>4902110042078</v>
          </cell>
          <cell r="B666" t="str">
            <v>　　　日清Ｆ　ママー　グラタンマカロニ　２００Ｇ</v>
          </cell>
          <cell r="C666">
            <v>1265</v>
          </cell>
          <cell r="D666">
            <v>1154</v>
          </cell>
          <cell r="E666">
            <v>1096</v>
          </cell>
          <cell r="F666">
            <v>1296</v>
          </cell>
          <cell r="G666">
            <v>1123</v>
          </cell>
          <cell r="H666">
            <v>1066</v>
          </cell>
          <cell r="I666">
            <v>1189</v>
          </cell>
          <cell r="J666">
            <v>1248</v>
          </cell>
          <cell r="K666">
            <v>1188</v>
          </cell>
          <cell r="L666">
            <v>1030</v>
          </cell>
          <cell r="M666">
            <v>11655</v>
          </cell>
        </row>
        <row r="667">
          <cell r="A667">
            <v>4902110042146</v>
          </cell>
          <cell r="B667" t="str">
            <v>　　　日清Ｆ　ママー　サラダマカロニ　２００Ｇ</v>
          </cell>
          <cell r="C667">
            <v>2558</v>
          </cell>
          <cell r="D667">
            <v>2459</v>
          </cell>
          <cell r="E667">
            <v>2603</v>
          </cell>
          <cell r="F667">
            <v>4135</v>
          </cell>
          <cell r="G667">
            <v>2320</v>
          </cell>
          <cell r="H667">
            <v>2062</v>
          </cell>
          <cell r="I667">
            <v>2229</v>
          </cell>
          <cell r="J667">
            <v>2273</v>
          </cell>
          <cell r="K667">
            <v>2129</v>
          </cell>
          <cell r="L667">
            <v>2721</v>
          </cell>
          <cell r="M667">
            <v>25489</v>
          </cell>
        </row>
        <row r="668">
          <cell r="A668">
            <v>4902110042498</v>
          </cell>
          <cell r="B668" t="str">
            <v>　　　日清Ｆ　ママー　クルル　マカロニ　２００Ｇ</v>
          </cell>
          <cell r="C668">
            <v>411</v>
          </cell>
          <cell r="D668">
            <v>275</v>
          </cell>
          <cell r="E668">
            <v>282</v>
          </cell>
          <cell r="F668">
            <v>282</v>
          </cell>
          <cell r="G668">
            <v>185</v>
          </cell>
          <cell r="H668">
            <v>241</v>
          </cell>
          <cell r="I668">
            <v>216</v>
          </cell>
          <cell r="J668">
            <v>285</v>
          </cell>
          <cell r="K668">
            <v>202</v>
          </cell>
          <cell r="L668">
            <v>145</v>
          </cell>
          <cell r="M668">
            <v>2524</v>
          </cell>
        </row>
        <row r="669">
          <cell r="A669">
            <v>4902110042511</v>
          </cell>
          <cell r="B669" t="str">
            <v>　　　日清Ｆ　ママー　スパゲティ　１．８ＭＭ　３００Ｇ</v>
          </cell>
          <cell r="C669">
            <v>4831</v>
          </cell>
          <cell r="D669">
            <v>2976</v>
          </cell>
          <cell r="E669">
            <v>2886</v>
          </cell>
          <cell r="F669">
            <v>4023</v>
          </cell>
          <cell r="G669">
            <v>3346</v>
          </cell>
          <cell r="H669">
            <v>4011</v>
          </cell>
          <cell r="I669">
            <v>3056</v>
          </cell>
          <cell r="J669">
            <v>3570</v>
          </cell>
          <cell r="K669">
            <v>2887</v>
          </cell>
          <cell r="L669">
            <v>3451</v>
          </cell>
          <cell r="M669">
            <v>35037</v>
          </cell>
        </row>
        <row r="670">
          <cell r="A670">
            <v>4902110042535</v>
          </cell>
          <cell r="B670" t="str">
            <v>　　　日清Ｆ　ママー　スパゲティ　１．８ＭＭ　４５０Ｇ</v>
          </cell>
          <cell r="C670">
            <v>1174</v>
          </cell>
          <cell r="D670">
            <v>1435</v>
          </cell>
          <cell r="E670">
            <v>1071</v>
          </cell>
          <cell r="F670">
            <v>1191</v>
          </cell>
          <cell r="G670">
            <v>1526</v>
          </cell>
          <cell r="H670">
            <v>1398</v>
          </cell>
          <cell r="I670">
            <v>2501</v>
          </cell>
          <cell r="J670">
            <v>1656</v>
          </cell>
          <cell r="K670">
            <v>2336</v>
          </cell>
          <cell r="L670">
            <v>1614</v>
          </cell>
          <cell r="M670">
            <v>15902</v>
          </cell>
        </row>
        <row r="671">
          <cell r="A671">
            <v>4902110042542</v>
          </cell>
          <cell r="B671" t="str">
            <v>　　　日清Ｆ　ママー　スパゲティ　１．８ＭＭ　７００Ｇ</v>
          </cell>
          <cell r="C671">
            <v>258</v>
          </cell>
          <cell r="D671">
            <v>111</v>
          </cell>
          <cell r="E671">
            <v>164</v>
          </cell>
          <cell r="F671">
            <v>152</v>
          </cell>
          <cell r="G671">
            <v>88</v>
          </cell>
          <cell r="H671">
            <v>78</v>
          </cell>
          <cell r="I671">
            <v>191</v>
          </cell>
          <cell r="J671">
            <v>185</v>
          </cell>
          <cell r="K671">
            <v>82</v>
          </cell>
          <cell r="L671">
            <v>247</v>
          </cell>
          <cell r="M671">
            <v>1556</v>
          </cell>
        </row>
        <row r="672">
          <cell r="A672">
            <v>4902110045277</v>
          </cell>
          <cell r="B672" t="str">
            <v>　　　日清Ｆ　ママー　マカロニグラタン　チーズ　４人前　２０５Ｇ</v>
          </cell>
          <cell r="C672">
            <v>483</v>
          </cell>
          <cell r="D672">
            <v>124</v>
          </cell>
          <cell r="E672">
            <v>183</v>
          </cell>
          <cell r="F672">
            <v>40</v>
          </cell>
          <cell r="G672">
            <v>39</v>
          </cell>
          <cell r="H672">
            <v>54</v>
          </cell>
          <cell r="I672">
            <v>215</v>
          </cell>
          <cell r="J672">
            <v>48</v>
          </cell>
          <cell r="K672">
            <v>153</v>
          </cell>
          <cell r="L672">
            <v>200</v>
          </cell>
          <cell r="M672">
            <v>1539</v>
          </cell>
        </row>
        <row r="673">
          <cell r="A673">
            <v>4902110045291</v>
          </cell>
          <cell r="B673" t="str">
            <v>　　　日清Ｆ　ママー　マカロニグラタン　ホワイト　４人前　２０５Ｇ</v>
          </cell>
          <cell r="C673">
            <v>3005</v>
          </cell>
          <cell r="D673">
            <v>2429</v>
          </cell>
          <cell r="E673">
            <v>2437</v>
          </cell>
          <cell r="F673">
            <v>1370</v>
          </cell>
          <cell r="G673">
            <v>1012</v>
          </cell>
          <cell r="H673">
            <v>788</v>
          </cell>
          <cell r="I673">
            <v>1519</v>
          </cell>
          <cell r="J673">
            <v>1108</v>
          </cell>
          <cell r="K673">
            <v>1519</v>
          </cell>
          <cell r="L673">
            <v>1324</v>
          </cell>
          <cell r="M673">
            <v>16511</v>
          </cell>
        </row>
        <row r="674">
          <cell r="A674">
            <v>4902110310177</v>
          </cell>
          <cell r="B674" t="str">
            <v>　　　日清Ｆ　ママー　リーズナブルスパゲティ　和風たらこ　１８７Ｇ</v>
          </cell>
          <cell r="C674">
            <v>2106</v>
          </cell>
          <cell r="D674">
            <v>1932</v>
          </cell>
          <cell r="E674">
            <v>1894</v>
          </cell>
          <cell r="F674">
            <v>1978</v>
          </cell>
          <cell r="G674">
            <v>1613</v>
          </cell>
          <cell r="H674">
            <v>1826</v>
          </cell>
          <cell r="I674">
            <v>1669</v>
          </cell>
          <cell r="J674">
            <v>1699</v>
          </cell>
          <cell r="K674">
            <v>2033</v>
          </cell>
          <cell r="L674">
            <v>1624</v>
          </cell>
          <cell r="M674">
            <v>18374</v>
          </cell>
        </row>
        <row r="675">
          <cell r="A675">
            <v>4902110310207</v>
          </cell>
          <cell r="B675" t="str">
            <v>　　　日清Ｆ　ママー　お弁当用　スパゲティ　ナポリタン　３個　２４０Ｇ</v>
          </cell>
          <cell r="C675">
            <v>11390</v>
          </cell>
          <cell r="D675">
            <v>13362</v>
          </cell>
          <cell r="E675">
            <v>19324</v>
          </cell>
          <cell r="F675">
            <v>17762</v>
          </cell>
          <cell r="G675">
            <v>16841</v>
          </cell>
          <cell r="H675">
            <v>11137</v>
          </cell>
          <cell r="I675">
            <v>15267</v>
          </cell>
          <cell r="J675">
            <v>18401</v>
          </cell>
          <cell r="K675">
            <v>15837</v>
          </cell>
          <cell r="L675">
            <v>15530</v>
          </cell>
          <cell r="M675">
            <v>154851</v>
          </cell>
        </row>
        <row r="676">
          <cell r="A676">
            <v>4902110310221</v>
          </cell>
          <cell r="B676" t="str">
            <v>　　　日清Ｆ　ママー　リーズナブルスパゲティ　ペペロンチーニ　１８０Ｇ</v>
          </cell>
          <cell r="C676">
            <v>1198</v>
          </cell>
          <cell r="D676">
            <v>876</v>
          </cell>
          <cell r="E676">
            <v>1129</v>
          </cell>
          <cell r="F676">
            <v>916</v>
          </cell>
          <cell r="G676">
            <v>1024</v>
          </cell>
          <cell r="H676">
            <v>752</v>
          </cell>
          <cell r="I676">
            <v>974</v>
          </cell>
          <cell r="J676">
            <v>1226</v>
          </cell>
          <cell r="K676">
            <v>1117</v>
          </cell>
          <cell r="L676">
            <v>1265</v>
          </cell>
          <cell r="M676">
            <v>10477</v>
          </cell>
        </row>
        <row r="677">
          <cell r="A677">
            <v>4902110310528</v>
          </cell>
          <cell r="B677" t="str">
            <v>　　　日清Ｆ　ママー　スパゲティ　じっくり煮込んだコクのある　なす入りミートソース　３２０Ｇ</v>
          </cell>
          <cell r="C677">
            <v>8089</v>
          </cell>
          <cell r="D677">
            <v>5951</v>
          </cell>
          <cell r="E677">
            <v>5335</v>
          </cell>
          <cell r="F677">
            <v>4852</v>
          </cell>
          <cell r="G677">
            <v>5631</v>
          </cell>
          <cell r="H677">
            <v>4435</v>
          </cell>
          <cell r="I677">
            <v>6075</v>
          </cell>
          <cell r="J677">
            <v>6134</v>
          </cell>
          <cell r="K677">
            <v>5096</v>
          </cell>
          <cell r="L677">
            <v>4727</v>
          </cell>
          <cell r="M677">
            <v>56325</v>
          </cell>
        </row>
        <row r="678">
          <cell r="A678">
            <v>4902110310672</v>
          </cell>
          <cell r="B678" t="str">
            <v>　　　日清Ｆ　ママー　ソテースパゲティ　ベーコンときのこの香味しょうゆガーリック　２６０Ｇ</v>
          </cell>
          <cell r="C678">
            <v>2059</v>
          </cell>
          <cell r="D678">
            <v>3629</v>
          </cell>
          <cell r="E678">
            <v>2942</v>
          </cell>
          <cell r="F678">
            <v>2156</v>
          </cell>
          <cell r="G678">
            <v>3275</v>
          </cell>
          <cell r="H678">
            <v>2113</v>
          </cell>
          <cell r="I678">
            <v>3261</v>
          </cell>
          <cell r="J678">
            <v>3972</v>
          </cell>
          <cell r="K678">
            <v>3375</v>
          </cell>
          <cell r="L678">
            <v>2106</v>
          </cell>
          <cell r="M678">
            <v>28888</v>
          </cell>
        </row>
        <row r="679">
          <cell r="A679">
            <v>4902110310740</v>
          </cell>
          <cell r="B679" t="str">
            <v>　　　日清Ｆ　ママー　ソテースパゲティ　鮭ときのこのだし醤油味　２６０Ｇ</v>
          </cell>
          <cell r="C679">
            <v>707</v>
          </cell>
          <cell r="D679">
            <v>848</v>
          </cell>
          <cell r="E679">
            <v>957</v>
          </cell>
          <cell r="F679">
            <v>540</v>
          </cell>
          <cell r="G679">
            <v>1044</v>
          </cell>
          <cell r="H679">
            <v>607</v>
          </cell>
          <cell r="I679">
            <v>655</v>
          </cell>
          <cell r="J679">
            <v>440</v>
          </cell>
          <cell r="K679">
            <v>936</v>
          </cell>
          <cell r="L679">
            <v>459</v>
          </cell>
          <cell r="M679">
            <v>7193</v>
          </cell>
        </row>
        <row r="680">
          <cell r="A680">
            <v>4902110310856</v>
          </cell>
          <cell r="B680" t="str">
            <v>　　　日清Ｆ　ママー　ソテースパゲティ　ナポリタン　２６０Ｇ</v>
          </cell>
          <cell r="C680">
            <v>9927</v>
          </cell>
          <cell r="D680">
            <v>9483</v>
          </cell>
          <cell r="E680">
            <v>8210</v>
          </cell>
          <cell r="F680">
            <v>10915</v>
          </cell>
          <cell r="G680">
            <v>9430</v>
          </cell>
          <cell r="H680">
            <v>7571</v>
          </cell>
          <cell r="I680">
            <v>8255</v>
          </cell>
          <cell r="J680">
            <v>8558</v>
          </cell>
          <cell r="K680">
            <v>7726</v>
          </cell>
          <cell r="L680">
            <v>7538</v>
          </cell>
          <cell r="M680">
            <v>87613</v>
          </cell>
        </row>
        <row r="681">
          <cell r="A681">
            <v>4902110310993</v>
          </cell>
          <cell r="B681" t="str">
            <v>　　　日清Ｆ　ママー　ソテースパゲティ　ミート＆ナポリ　ダブルソース　２６０Ｇ</v>
          </cell>
          <cell r="C681">
            <v>401</v>
          </cell>
          <cell r="D681">
            <v>418</v>
          </cell>
          <cell r="E681">
            <v>361</v>
          </cell>
          <cell r="F681">
            <v>411</v>
          </cell>
          <cell r="G681">
            <v>414</v>
          </cell>
          <cell r="H681">
            <v>407</v>
          </cell>
          <cell r="I681">
            <v>485</v>
          </cell>
          <cell r="J681">
            <v>402</v>
          </cell>
          <cell r="K681">
            <v>409</v>
          </cell>
          <cell r="L681">
            <v>330</v>
          </cell>
          <cell r="M681">
            <v>4038</v>
          </cell>
        </row>
        <row r="682">
          <cell r="A682">
            <v>4902110311389</v>
          </cell>
          <cell r="B682" t="str">
            <v>　　　日清Ｆ　ママー　ソテースパゲティ　香味しょう油味　２６０Ｇ</v>
          </cell>
          <cell r="C682">
            <v>12</v>
          </cell>
          <cell r="D682">
            <v>10</v>
          </cell>
          <cell r="E682">
            <v>10</v>
          </cell>
          <cell r="F682">
            <v>2</v>
          </cell>
          <cell r="G682">
            <v>14</v>
          </cell>
          <cell r="H682">
            <v>10</v>
          </cell>
          <cell r="I682">
            <v>5</v>
          </cell>
          <cell r="J682">
            <v>8</v>
          </cell>
          <cell r="K682">
            <v>6</v>
          </cell>
          <cell r="L682">
            <v>6</v>
          </cell>
          <cell r="M682">
            <v>83</v>
          </cell>
        </row>
        <row r="683">
          <cell r="A683">
            <v>4902110311396</v>
          </cell>
          <cell r="B683" t="str">
            <v>　　　日清Ｆ　ママー　スパゲティ　しめじとベーコンの旨み広がる　クリームソース　２６０Ｇ</v>
          </cell>
          <cell r="C683">
            <v>24</v>
          </cell>
          <cell r="D683">
            <v>85</v>
          </cell>
          <cell r="E683">
            <v>25</v>
          </cell>
          <cell r="F683">
            <v>22</v>
          </cell>
          <cell r="G683">
            <v>67</v>
          </cell>
          <cell r="H683">
            <v>20</v>
          </cell>
          <cell r="I683">
            <v>21</v>
          </cell>
          <cell r="J683">
            <v>60</v>
          </cell>
          <cell r="K683">
            <v>63</v>
          </cell>
          <cell r="L683">
            <v>165</v>
          </cell>
          <cell r="M683">
            <v>552</v>
          </cell>
        </row>
        <row r="684">
          <cell r="A684">
            <v>4902110311563</v>
          </cell>
          <cell r="B684" t="str">
            <v>　　　日清Ｆ　ママー　リーズナブルスパゲティ　ミートソース　１８０Ｇ</v>
          </cell>
          <cell r="C684">
            <v>1848</v>
          </cell>
          <cell r="D684">
            <v>1605</v>
          </cell>
          <cell r="E684">
            <v>1543</v>
          </cell>
          <cell r="F684">
            <v>1740</v>
          </cell>
          <cell r="G684">
            <v>1351</v>
          </cell>
          <cell r="H684">
            <v>1404</v>
          </cell>
          <cell r="I684">
            <v>1423</v>
          </cell>
          <cell r="J684">
            <v>1319</v>
          </cell>
          <cell r="K684">
            <v>1878</v>
          </cell>
          <cell r="L684">
            <v>1562</v>
          </cell>
          <cell r="M684">
            <v>15673</v>
          </cell>
        </row>
        <row r="685">
          <cell r="A685">
            <v>4902110311709</v>
          </cell>
          <cell r="B685" t="str">
            <v>　　　日清Ｆ　青の洞窟　スパゲティ　魚介ときのこのポモドーロソース　３６０Ｇ</v>
          </cell>
          <cell r="C685">
            <v>0</v>
          </cell>
          <cell r="D685">
            <v>94</v>
          </cell>
          <cell r="E685">
            <v>8</v>
          </cell>
          <cell r="F685">
            <v>11</v>
          </cell>
          <cell r="G685">
            <v>5</v>
          </cell>
          <cell r="H685">
            <v>0</v>
          </cell>
          <cell r="I685">
            <v>0</v>
          </cell>
          <cell r="J685">
            <v>0</v>
          </cell>
          <cell r="K685">
            <v>0</v>
          </cell>
          <cell r="L685">
            <v>0</v>
          </cell>
          <cell r="M685">
            <v>118</v>
          </cell>
        </row>
        <row r="686">
          <cell r="A686">
            <v>4902110311716</v>
          </cell>
          <cell r="B686" t="str">
            <v>　　　日清Ｆ　青の洞窟　スパゲティ　ベーコンときのこのカルボナーラ　３６０Ｇ</v>
          </cell>
          <cell r="C686">
            <v>141</v>
          </cell>
          <cell r="D686">
            <v>132</v>
          </cell>
          <cell r="E686">
            <v>162</v>
          </cell>
          <cell r="F686">
            <v>143</v>
          </cell>
          <cell r="G686">
            <v>178</v>
          </cell>
          <cell r="H686">
            <v>182</v>
          </cell>
          <cell r="I686">
            <v>236</v>
          </cell>
          <cell r="J686">
            <v>158</v>
          </cell>
          <cell r="K686">
            <v>141</v>
          </cell>
          <cell r="L686">
            <v>173</v>
          </cell>
          <cell r="M686">
            <v>1646</v>
          </cell>
        </row>
        <row r="687">
          <cell r="A687">
            <v>4902110311877</v>
          </cell>
          <cell r="B687" t="str">
            <v>　　　日清Ｆ　青の洞窟　紅ずわい蟹のペンネアラビアータ　３１０Ｇ</v>
          </cell>
          <cell r="C687">
            <v>13</v>
          </cell>
          <cell r="D687">
            <v>4</v>
          </cell>
          <cell r="E687">
            <v>12</v>
          </cell>
          <cell r="F687">
            <v>8</v>
          </cell>
          <cell r="G687">
            <v>12</v>
          </cell>
          <cell r="H687">
            <v>15</v>
          </cell>
          <cell r="I687">
            <v>114</v>
          </cell>
          <cell r="J687">
            <v>17</v>
          </cell>
          <cell r="K687">
            <v>20</v>
          </cell>
          <cell r="L687">
            <v>33</v>
          </cell>
          <cell r="M687">
            <v>248</v>
          </cell>
        </row>
        <row r="688">
          <cell r="A688">
            <v>4902110312027</v>
          </cell>
          <cell r="B688" t="str">
            <v>　　　日清Ｆ　ママー　リーズナブルスパゲティ　和風きのこ　１８０Ｇ</v>
          </cell>
          <cell r="C688">
            <v>567</v>
          </cell>
          <cell r="D688">
            <v>479</v>
          </cell>
          <cell r="E688">
            <v>446</v>
          </cell>
          <cell r="F688">
            <v>348</v>
          </cell>
          <cell r="G688">
            <v>352</v>
          </cell>
          <cell r="H688">
            <v>547</v>
          </cell>
          <cell r="I688">
            <v>367</v>
          </cell>
          <cell r="J688">
            <v>496</v>
          </cell>
          <cell r="K688">
            <v>681</v>
          </cell>
          <cell r="L688">
            <v>421</v>
          </cell>
          <cell r="M688">
            <v>4704</v>
          </cell>
        </row>
        <row r="689">
          <cell r="A689">
            <v>4902110312232</v>
          </cell>
          <cell r="B689" t="str">
            <v>　　　日清Ｆ　ママー　ソテースパゲティ　ナポリタン　２食　５２０Ｇ</v>
          </cell>
          <cell r="C689">
            <v>53</v>
          </cell>
          <cell r="D689">
            <v>58</v>
          </cell>
          <cell r="E689">
            <v>9</v>
          </cell>
          <cell r="F689">
            <v>1</v>
          </cell>
          <cell r="G689">
            <v>2</v>
          </cell>
          <cell r="H689">
            <v>6</v>
          </cell>
          <cell r="I689">
            <v>0</v>
          </cell>
          <cell r="J689">
            <v>1</v>
          </cell>
          <cell r="K689">
            <v>0</v>
          </cell>
          <cell r="L689">
            <v>2</v>
          </cell>
          <cell r="M689">
            <v>132</v>
          </cell>
        </row>
        <row r="690">
          <cell r="A690">
            <v>4902110312270</v>
          </cell>
          <cell r="B690" t="str">
            <v>　　　日清Ｆ　ママー　スパゲティ　豊な旨みと粒感が魅力の　まいたけ入りたらこ　２５５Ｇ</v>
          </cell>
          <cell r="C690">
            <v>1169</v>
          </cell>
          <cell r="D690">
            <v>455</v>
          </cell>
          <cell r="E690">
            <v>102</v>
          </cell>
          <cell r="F690">
            <v>83</v>
          </cell>
          <cell r="G690">
            <v>28</v>
          </cell>
          <cell r="H690">
            <v>4</v>
          </cell>
          <cell r="I690">
            <v>2</v>
          </cell>
          <cell r="J690">
            <v>121</v>
          </cell>
          <cell r="K690">
            <v>9</v>
          </cell>
          <cell r="L690">
            <v>19</v>
          </cell>
          <cell r="M690">
            <v>1992</v>
          </cell>
        </row>
        <row r="691">
          <cell r="A691">
            <v>4902110312409</v>
          </cell>
          <cell r="B691" t="str">
            <v>　　　日清Ｆ　ママー　スパゲティ　コクと旨みがきわ立つ　ベーコンとトマト　２８０Ｇ</v>
          </cell>
          <cell r="C691">
            <v>1740</v>
          </cell>
          <cell r="D691">
            <v>1069</v>
          </cell>
          <cell r="E691">
            <v>1361</v>
          </cell>
          <cell r="F691">
            <v>1017</v>
          </cell>
          <cell r="G691">
            <v>1374</v>
          </cell>
          <cell r="H691">
            <v>875</v>
          </cell>
          <cell r="I691">
            <v>1403</v>
          </cell>
          <cell r="J691">
            <v>1124</v>
          </cell>
          <cell r="K691">
            <v>922</v>
          </cell>
          <cell r="L691">
            <v>848</v>
          </cell>
          <cell r="M691">
            <v>11733</v>
          </cell>
        </row>
        <row r="692">
          <cell r="A692">
            <v>4902110312416</v>
          </cell>
          <cell r="B692" t="str">
            <v>　　　日清Ｆ　ママー　スパゲティ　香ばしさと旨み広がる　ベーコンとエリンギのペペロンチーニ　２６０Ｇ</v>
          </cell>
          <cell r="C692">
            <v>565</v>
          </cell>
          <cell r="D692">
            <v>421</v>
          </cell>
          <cell r="E692">
            <v>443</v>
          </cell>
          <cell r="F692">
            <v>510</v>
          </cell>
          <cell r="G692">
            <v>376</v>
          </cell>
          <cell r="H692">
            <v>448</v>
          </cell>
          <cell r="I692">
            <v>747</v>
          </cell>
          <cell r="J692">
            <v>741</v>
          </cell>
          <cell r="K692">
            <v>447</v>
          </cell>
          <cell r="L692">
            <v>463</v>
          </cell>
          <cell r="M692">
            <v>5161</v>
          </cell>
        </row>
        <row r="693">
          <cell r="A693">
            <v>4902110312423</v>
          </cell>
          <cell r="B693" t="str">
            <v>　　　日清Ｆ　ママー　スパゲティ　しょうゆ仕立ての香味豊かな　きのこと野沢菜　２９５Ｇ</v>
          </cell>
          <cell r="C693">
            <v>7831</v>
          </cell>
          <cell r="D693">
            <v>6729</v>
          </cell>
          <cell r="E693">
            <v>5025</v>
          </cell>
          <cell r="F693">
            <v>6448</v>
          </cell>
          <cell r="G693">
            <v>5065</v>
          </cell>
          <cell r="H693">
            <v>4199</v>
          </cell>
          <cell r="I693">
            <v>4949</v>
          </cell>
          <cell r="J693">
            <v>4938</v>
          </cell>
          <cell r="K693">
            <v>4387</v>
          </cell>
          <cell r="L693">
            <v>4857</v>
          </cell>
          <cell r="M693">
            <v>54428</v>
          </cell>
        </row>
        <row r="694">
          <cell r="A694">
            <v>4902110312430</v>
          </cell>
          <cell r="B694" t="str">
            <v>　　　日清Ｆ　ママー　スパゲティ　卵黄とチーズでクリーミーな　ベーコンとまいたけのカルボナーラ　２６０Ｇ</v>
          </cell>
          <cell r="C694">
            <v>3947</v>
          </cell>
          <cell r="D694">
            <v>2638</v>
          </cell>
          <cell r="E694">
            <v>1492</v>
          </cell>
          <cell r="F694">
            <v>3230</v>
          </cell>
          <cell r="G694">
            <v>2133</v>
          </cell>
          <cell r="H694">
            <v>1478</v>
          </cell>
          <cell r="I694">
            <v>1763</v>
          </cell>
          <cell r="J694">
            <v>1413</v>
          </cell>
          <cell r="K694">
            <v>1527</v>
          </cell>
          <cell r="L694">
            <v>1444</v>
          </cell>
          <cell r="M694">
            <v>21065</v>
          </cell>
        </row>
        <row r="695">
          <cell r="A695">
            <v>4902110312874</v>
          </cell>
          <cell r="B695" t="str">
            <v>　　　日清Ｆ　青の洞窟　フェットチーネ　きのこクリームソース　ポルチーニ風味　３２０Ｇ</v>
          </cell>
          <cell r="C695">
            <v>110</v>
          </cell>
          <cell r="D695">
            <v>68</v>
          </cell>
          <cell r="E695">
            <v>80</v>
          </cell>
          <cell r="F695">
            <v>94</v>
          </cell>
          <cell r="G695">
            <v>112</v>
          </cell>
          <cell r="H695">
            <v>74</v>
          </cell>
          <cell r="I695">
            <v>199</v>
          </cell>
          <cell r="J695">
            <v>107</v>
          </cell>
          <cell r="K695">
            <v>94</v>
          </cell>
          <cell r="L695">
            <v>104</v>
          </cell>
          <cell r="M695">
            <v>1042</v>
          </cell>
        </row>
        <row r="696">
          <cell r="A696">
            <v>4902110312881</v>
          </cell>
          <cell r="B696" t="str">
            <v>　　　日清Ｆ　青の洞窟　スパゲティ　紅ずわい蟹のアラビアータ　３２０Ｇ</v>
          </cell>
          <cell r="C696">
            <v>142</v>
          </cell>
          <cell r="D696">
            <v>136</v>
          </cell>
          <cell r="E696">
            <v>151</v>
          </cell>
          <cell r="F696">
            <v>109</v>
          </cell>
          <cell r="G696">
            <v>149</v>
          </cell>
          <cell r="H696">
            <v>149</v>
          </cell>
          <cell r="I696">
            <v>252</v>
          </cell>
          <cell r="J696">
            <v>119</v>
          </cell>
          <cell r="K696">
            <v>128</v>
          </cell>
          <cell r="L696">
            <v>139</v>
          </cell>
          <cell r="M696">
            <v>1474</v>
          </cell>
        </row>
        <row r="697">
          <cell r="A697">
            <v>4902110314335</v>
          </cell>
          <cell r="B697" t="str">
            <v>　　　日清Ｆ　ママー　スパゲティ　１．６ＭＭ　密封チャック付　１ＫＧ</v>
          </cell>
          <cell r="C697">
            <v>1635</v>
          </cell>
          <cell r="D697">
            <v>1721</v>
          </cell>
          <cell r="E697">
            <v>627</v>
          </cell>
          <cell r="F697">
            <v>727</v>
          </cell>
          <cell r="G697">
            <v>577</v>
          </cell>
          <cell r="H697">
            <v>660</v>
          </cell>
          <cell r="I697">
            <v>884</v>
          </cell>
          <cell r="J697">
            <v>601</v>
          </cell>
          <cell r="K697">
            <v>1791</v>
          </cell>
          <cell r="L697">
            <v>795</v>
          </cell>
          <cell r="M697">
            <v>10018</v>
          </cell>
        </row>
        <row r="698">
          <cell r="A698">
            <v>4902110314342</v>
          </cell>
          <cell r="B698" t="str">
            <v>　　　日清Ｆ　ママー　スパゲティ　１．８ＭＭ　密封チャック付　１ＫＧ</v>
          </cell>
          <cell r="C698">
            <v>114</v>
          </cell>
          <cell r="D698">
            <v>79</v>
          </cell>
          <cell r="E698">
            <v>55</v>
          </cell>
          <cell r="F698">
            <v>138</v>
          </cell>
          <cell r="G698">
            <v>56</v>
          </cell>
          <cell r="H698">
            <v>63</v>
          </cell>
          <cell r="I698">
            <v>91</v>
          </cell>
          <cell r="J698">
            <v>81</v>
          </cell>
          <cell r="K698">
            <v>702</v>
          </cell>
          <cell r="L698">
            <v>83</v>
          </cell>
          <cell r="M698">
            <v>1462</v>
          </cell>
        </row>
        <row r="699">
          <cell r="A699">
            <v>4902110318623</v>
          </cell>
          <cell r="B699" t="str">
            <v>　　　日清Ｆ　ママー　トマトの果肉たっぷりのミートソース　マッシュルーム入り　レトルト　２８５Ｇ</v>
          </cell>
          <cell r="C699">
            <v>8244</v>
          </cell>
          <cell r="D699">
            <v>6825</v>
          </cell>
          <cell r="E699">
            <v>7402</v>
          </cell>
          <cell r="F699">
            <v>8199</v>
          </cell>
          <cell r="G699">
            <v>6399</v>
          </cell>
          <cell r="H699">
            <v>8098</v>
          </cell>
          <cell r="I699">
            <v>6626</v>
          </cell>
          <cell r="J699">
            <v>7594</v>
          </cell>
          <cell r="K699">
            <v>5772</v>
          </cell>
          <cell r="L699">
            <v>6058</v>
          </cell>
          <cell r="M699">
            <v>71217</v>
          </cell>
        </row>
        <row r="700">
          <cell r="A700">
            <v>4902110318791</v>
          </cell>
          <cell r="B700" t="str">
            <v>　　　日清Ｆ　ママー　トマトの果肉たっぷりのナポリタン　レトルト　２８５Ｇ</v>
          </cell>
          <cell r="C700">
            <v>6937</v>
          </cell>
          <cell r="D700">
            <v>5884</v>
          </cell>
          <cell r="E700">
            <v>5862</v>
          </cell>
          <cell r="F700">
            <v>6963</v>
          </cell>
          <cell r="G700">
            <v>5522</v>
          </cell>
          <cell r="H700">
            <v>5281</v>
          </cell>
          <cell r="I700">
            <v>5646</v>
          </cell>
          <cell r="J700">
            <v>4995</v>
          </cell>
          <cell r="K700">
            <v>4599</v>
          </cell>
          <cell r="L700">
            <v>4450</v>
          </cell>
          <cell r="M700">
            <v>56139</v>
          </cell>
        </row>
        <row r="701">
          <cell r="A701">
            <v>4902110326628</v>
          </cell>
          <cell r="B701" t="str">
            <v>　　　日清Ｆ　ママー　サラダスパゲティ　プロント１／２　２００Ｇ</v>
          </cell>
          <cell r="C701">
            <v>137</v>
          </cell>
          <cell r="D701">
            <v>122</v>
          </cell>
          <cell r="E701">
            <v>152</v>
          </cell>
          <cell r="F701">
            <v>117</v>
          </cell>
          <cell r="G701">
            <v>129</v>
          </cell>
          <cell r="H701">
            <v>117</v>
          </cell>
          <cell r="I701">
            <v>112</v>
          </cell>
          <cell r="J701">
            <v>110</v>
          </cell>
          <cell r="K701">
            <v>96</v>
          </cell>
          <cell r="L701">
            <v>110</v>
          </cell>
          <cell r="M701">
            <v>1202</v>
          </cell>
        </row>
        <row r="702">
          <cell r="A702">
            <v>4902110326987</v>
          </cell>
          <cell r="B702" t="str">
            <v>　　　日清Ｆ　青の洞窟　ラザニアエミリアーナ　５６４Ｇ</v>
          </cell>
          <cell r="C702">
            <v>146</v>
          </cell>
          <cell r="D702">
            <v>155</v>
          </cell>
          <cell r="E702">
            <v>176</v>
          </cell>
          <cell r="F702">
            <v>195</v>
          </cell>
          <cell r="G702">
            <v>139</v>
          </cell>
          <cell r="H702">
            <v>146</v>
          </cell>
          <cell r="I702">
            <v>184</v>
          </cell>
          <cell r="J702">
            <v>150</v>
          </cell>
          <cell r="K702">
            <v>145</v>
          </cell>
          <cell r="L702">
            <v>119</v>
          </cell>
          <cell r="M702">
            <v>1555</v>
          </cell>
        </row>
        <row r="703">
          <cell r="A703">
            <v>4902110327021</v>
          </cell>
          <cell r="B703" t="str">
            <v>　　　日清Ｆ　青の洞窟　スパゲッティ　１．７ＭＭ　３００Ｇ</v>
          </cell>
          <cell r="C703">
            <v>293</v>
          </cell>
          <cell r="D703">
            <v>285</v>
          </cell>
          <cell r="E703">
            <v>297</v>
          </cell>
          <cell r="F703">
            <v>271</v>
          </cell>
          <cell r="G703">
            <v>260</v>
          </cell>
          <cell r="H703">
            <v>279</v>
          </cell>
          <cell r="I703">
            <v>372</v>
          </cell>
          <cell r="J703">
            <v>299</v>
          </cell>
          <cell r="K703">
            <v>263</v>
          </cell>
          <cell r="L703">
            <v>271</v>
          </cell>
          <cell r="M703">
            <v>2890</v>
          </cell>
        </row>
        <row r="704">
          <cell r="A704">
            <v>4902110327090</v>
          </cell>
          <cell r="B704" t="str">
            <v>　　　日清Ｆ　ママー　スパゲティ　プロント　１．７ＭＭ　３００Ｇ</v>
          </cell>
          <cell r="C704">
            <v>748</v>
          </cell>
          <cell r="D704">
            <v>526</v>
          </cell>
          <cell r="E704">
            <v>439</v>
          </cell>
          <cell r="F704">
            <v>376</v>
          </cell>
          <cell r="G704">
            <v>484</v>
          </cell>
          <cell r="H704">
            <v>639</v>
          </cell>
          <cell r="I704">
            <v>1049</v>
          </cell>
          <cell r="J704">
            <v>564</v>
          </cell>
          <cell r="K704">
            <v>626</v>
          </cell>
          <cell r="L704">
            <v>487</v>
          </cell>
          <cell r="M704">
            <v>5938</v>
          </cell>
        </row>
        <row r="705">
          <cell r="A705">
            <v>4902110327106</v>
          </cell>
          <cell r="B705" t="str">
            <v>　　　日清Ｆ　ママー　スパゲティ　プロント　１．５ＭＭ　３００Ｇ</v>
          </cell>
          <cell r="C705">
            <v>1448</v>
          </cell>
          <cell r="D705">
            <v>1248</v>
          </cell>
          <cell r="E705">
            <v>1115</v>
          </cell>
          <cell r="F705">
            <v>1153</v>
          </cell>
          <cell r="G705">
            <v>878</v>
          </cell>
          <cell r="H705">
            <v>889</v>
          </cell>
          <cell r="I705">
            <v>1057</v>
          </cell>
          <cell r="J705">
            <v>986</v>
          </cell>
          <cell r="K705">
            <v>1225</v>
          </cell>
          <cell r="L705">
            <v>1127</v>
          </cell>
          <cell r="M705">
            <v>11126</v>
          </cell>
        </row>
        <row r="706">
          <cell r="A706">
            <v>4902110327113</v>
          </cell>
          <cell r="B706" t="str">
            <v>　　　日清Ｆ　ママー　スパゲティ　プロント　１．７ＭＭ　４５０Ｇ</v>
          </cell>
          <cell r="C706">
            <v>125</v>
          </cell>
          <cell r="D706">
            <v>138</v>
          </cell>
          <cell r="E706">
            <v>126</v>
          </cell>
          <cell r="F706">
            <v>100</v>
          </cell>
          <cell r="G706">
            <v>103</v>
          </cell>
          <cell r="H706">
            <v>126</v>
          </cell>
          <cell r="I706">
            <v>174</v>
          </cell>
          <cell r="J706">
            <v>143</v>
          </cell>
          <cell r="K706">
            <v>147</v>
          </cell>
          <cell r="L706">
            <v>198</v>
          </cell>
          <cell r="M706">
            <v>1380</v>
          </cell>
        </row>
        <row r="707">
          <cell r="A707">
            <v>4902110327120</v>
          </cell>
          <cell r="B707" t="str">
            <v>　　　日清Ｆ　ママ－　スパゲティ　プロント　ミニ　１．７ＭＭ　３００Ｇ</v>
          </cell>
          <cell r="C707">
            <v>279</v>
          </cell>
          <cell r="D707">
            <v>259</v>
          </cell>
          <cell r="E707">
            <v>277</v>
          </cell>
          <cell r="F707">
            <v>253</v>
          </cell>
          <cell r="G707">
            <v>253</v>
          </cell>
          <cell r="H707">
            <v>265</v>
          </cell>
          <cell r="I707">
            <v>239</v>
          </cell>
          <cell r="J707">
            <v>267</v>
          </cell>
          <cell r="K707">
            <v>271</v>
          </cell>
          <cell r="L707">
            <v>223</v>
          </cell>
          <cell r="M707">
            <v>2586</v>
          </cell>
        </row>
        <row r="708">
          <cell r="A708">
            <v>4902110328028</v>
          </cell>
          <cell r="B708" t="str">
            <v>　　　日清Ｆ　青の洞窟　きのことあさり　レトルト　２８０Ｇ</v>
          </cell>
          <cell r="C708">
            <v>100</v>
          </cell>
          <cell r="D708">
            <v>76</v>
          </cell>
          <cell r="E708">
            <v>88</v>
          </cell>
          <cell r="F708">
            <v>79</v>
          </cell>
          <cell r="G708">
            <v>87</v>
          </cell>
          <cell r="H708">
            <v>49</v>
          </cell>
          <cell r="I708">
            <v>78</v>
          </cell>
          <cell r="J708">
            <v>76</v>
          </cell>
          <cell r="K708">
            <v>45</v>
          </cell>
          <cell r="L708">
            <v>26</v>
          </cell>
          <cell r="M708">
            <v>704</v>
          </cell>
        </row>
        <row r="709">
          <cell r="A709">
            <v>4902110328035</v>
          </cell>
          <cell r="B709" t="str">
            <v>　　　日清Ｆ　青の洞窟　香味野菜のボロネーゼ　レトルト　２８０Ｇ</v>
          </cell>
          <cell r="C709">
            <v>181</v>
          </cell>
          <cell r="D709">
            <v>211</v>
          </cell>
          <cell r="E709">
            <v>181</v>
          </cell>
          <cell r="F709">
            <v>106</v>
          </cell>
          <cell r="G709">
            <v>109</v>
          </cell>
          <cell r="H709">
            <v>123</v>
          </cell>
          <cell r="I709">
            <v>124</v>
          </cell>
          <cell r="J709">
            <v>81</v>
          </cell>
          <cell r="K709">
            <v>149</v>
          </cell>
          <cell r="L709">
            <v>179</v>
          </cell>
          <cell r="M709">
            <v>1444</v>
          </cell>
        </row>
        <row r="710">
          <cell r="A710">
            <v>4902110328042</v>
          </cell>
          <cell r="B710" t="str">
            <v>　　　日清Ｆ　青の洞窟　アマトリチャーナ　レトルト　２８０Ｇ</v>
          </cell>
          <cell r="C710">
            <v>61</v>
          </cell>
          <cell r="D710">
            <v>43</v>
          </cell>
          <cell r="E710">
            <v>56</v>
          </cell>
          <cell r="F710">
            <v>69</v>
          </cell>
          <cell r="G710">
            <v>50</v>
          </cell>
          <cell r="H710">
            <v>60</v>
          </cell>
          <cell r="I710">
            <v>61</v>
          </cell>
          <cell r="J710">
            <v>45</v>
          </cell>
          <cell r="K710">
            <v>43</v>
          </cell>
          <cell r="L710">
            <v>44</v>
          </cell>
          <cell r="M710">
            <v>532</v>
          </cell>
        </row>
        <row r="711">
          <cell r="A711">
            <v>4902110328059</v>
          </cell>
          <cell r="B711" t="str">
            <v>　　　日清Ｆ　青の洞窟　ペペロンチーニ　パスタソース　４６Ｇ</v>
          </cell>
          <cell r="C711">
            <v>966</v>
          </cell>
          <cell r="D711">
            <v>1284</v>
          </cell>
          <cell r="E711">
            <v>1277</v>
          </cell>
          <cell r="F711">
            <v>1321</v>
          </cell>
          <cell r="G711">
            <v>1236</v>
          </cell>
          <cell r="H711">
            <v>1204</v>
          </cell>
          <cell r="I711">
            <v>1494</v>
          </cell>
          <cell r="J711">
            <v>1170</v>
          </cell>
          <cell r="K711">
            <v>1167</v>
          </cell>
          <cell r="L711">
            <v>1121</v>
          </cell>
          <cell r="M711">
            <v>12240</v>
          </cell>
        </row>
        <row r="712">
          <cell r="A712">
            <v>4902110328066</v>
          </cell>
          <cell r="B712" t="str">
            <v>　　　日清Ｆ　青の洞窟　コクと香りのチーズソース　３０ＧＸ２</v>
          </cell>
          <cell r="C712">
            <v>774</v>
          </cell>
          <cell r="D712">
            <v>532</v>
          </cell>
          <cell r="E712">
            <v>461</v>
          </cell>
          <cell r="F712">
            <v>429</v>
          </cell>
          <cell r="G712">
            <v>484</v>
          </cell>
          <cell r="H712">
            <v>450</v>
          </cell>
          <cell r="I712">
            <v>574</v>
          </cell>
          <cell r="J712">
            <v>430</v>
          </cell>
          <cell r="K712">
            <v>447</v>
          </cell>
          <cell r="L712">
            <v>357</v>
          </cell>
          <cell r="M712">
            <v>4938</v>
          </cell>
        </row>
        <row r="713">
          <cell r="A713">
            <v>4902110331080</v>
          </cell>
          <cell r="B713" t="str">
            <v>　　　日清Ｆ　ママー　スパゲティ　１．６ＭＭ　７００Ｇ</v>
          </cell>
          <cell r="C713">
            <v>175</v>
          </cell>
          <cell r="D713">
            <v>173</v>
          </cell>
          <cell r="E713">
            <v>183</v>
          </cell>
          <cell r="F713">
            <v>159</v>
          </cell>
          <cell r="G713">
            <v>127</v>
          </cell>
          <cell r="H713">
            <v>123</v>
          </cell>
          <cell r="I713">
            <v>327</v>
          </cell>
          <cell r="J713">
            <v>154</v>
          </cell>
          <cell r="K713">
            <v>129</v>
          </cell>
          <cell r="L713">
            <v>173</v>
          </cell>
          <cell r="M713">
            <v>1723</v>
          </cell>
        </row>
        <row r="714">
          <cell r="A714">
            <v>4902110335781</v>
          </cell>
          <cell r="B714" t="str">
            <v>　　　日清Ｆ　青の洞窟　ショートパスタがおいしい　えびのクリームソース　レトルト　１００Ｇ</v>
          </cell>
          <cell r="C714">
            <v>60</v>
          </cell>
          <cell r="D714">
            <v>31</v>
          </cell>
          <cell r="E714">
            <v>39</v>
          </cell>
          <cell r="F714">
            <v>47</v>
          </cell>
          <cell r="G714">
            <v>20</v>
          </cell>
          <cell r="H714">
            <v>26</v>
          </cell>
          <cell r="I714">
            <v>15</v>
          </cell>
          <cell r="J714">
            <v>27</v>
          </cell>
          <cell r="K714">
            <v>15</v>
          </cell>
          <cell r="L714">
            <v>24</v>
          </cell>
          <cell r="M714">
            <v>304</v>
          </cell>
        </row>
        <row r="715">
          <cell r="A715">
            <v>4902110335798</v>
          </cell>
          <cell r="B715" t="str">
            <v>　　　日清Ｆ　青の洞窟　ショートパスタがおいしい　ゴルゴンゾーラチーズのソース　レトルト　１００Ｇ</v>
          </cell>
          <cell r="C715">
            <v>39</v>
          </cell>
          <cell r="D715">
            <v>28</v>
          </cell>
          <cell r="E715">
            <v>28</v>
          </cell>
          <cell r="F715">
            <v>44</v>
          </cell>
          <cell r="G715">
            <v>32</v>
          </cell>
          <cell r="H715">
            <v>29</v>
          </cell>
          <cell r="I715">
            <v>36</v>
          </cell>
          <cell r="J715">
            <v>11</v>
          </cell>
          <cell r="K715">
            <v>24</v>
          </cell>
          <cell r="L715">
            <v>17</v>
          </cell>
          <cell r="M715">
            <v>288</v>
          </cell>
        </row>
        <row r="716">
          <cell r="A716">
            <v>4902110335804</v>
          </cell>
          <cell r="B716" t="str">
            <v>　　　日清Ｆ　青の洞窟　ショートパスタがおいしい　アラビアータ　レトルト　１００Ｇ</v>
          </cell>
          <cell r="C716">
            <v>79</v>
          </cell>
          <cell r="D716">
            <v>71</v>
          </cell>
          <cell r="E716">
            <v>65</v>
          </cell>
          <cell r="F716">
            <v>59</v>
          </cell>
          <cell r="G716">
            <v>40</v>
          </cell>
          <cell r="H716">
            <v>56</v>
          </cell>
          <cell r="I716">
            <v>48</v>
          </cell>
          <cell r="J716">
            <v>46</v>
          </cell>
          <cell r="K716">
            <v>60</v>
          </cell>
          <cell r="L716">
            <v>44</v>
          </cell>
          <cell r="M716">
            <v>568</v>
          </cell>
        </row>
        <row r="717">
          <cell r="A717">
            <v>4902110337518</v>
          </cell>
          <cell r="B717" t="str">
            <v>　　　日清Ｆ　ママー　マカロニグラタン　チーズ　２人前　１０３Ｇ</v>
          </cell>
          <cell r="C717">
            <v>207</v>
          </cell>
          <cell r="D717">
            <v>293</v>
          </cell>
          <cell r="E717">
            <v>284</v>
          </cell>
          <cell r="F717">
            <v>590</v>
          </cell>
          <cell r="G717">
            <v>168</v>
          </cell>
          <cell r="H717">
            <v>173</v>
          </cell>
          <cell r="I717">
            <v>395</v>
          </cell>
          <cell r="J717">
            <v>221</v>
          </cell>
          <cell r="K717">
            <v>200</v>
          </cell>
          <cell r="L717">
            <v>84</v>
          </cell>
          <cell r="M717">
            <v>2615</v>
          </cell>
        </row>
        <row r="718">
          <cell r="A718">
            <v>4902110337839</v>
          </cell>
          <cell r="B718" t="str">
            <v>　　　日清Ｆ　ママー　北海道産生クリーム仕立てのマカロニグラタン　ペーストタイプソース・マカロニ　３６５Ｇ</v>
          </cell>
          <cell r="C718">
            <v>261</v>
          </cell>
          <cell r="D718">
            <v>218</v>
          </cell>
          <cell r="E718">
            <v>218</v>
          </cell>
          <cell r="F718">
            <v>211</v>
          </cell>
          <cell r="G718">
            <v>213</v>
          </cell>
          <cell r="H718">
            <v>218</v>
          </cell>
          <cell r="I718">
            <v>252</v>
          </cell>
          <cell r="J718">
            <v>218</v>
          </cell>
          <cell r="K718">
            <v>246</v>
          </cell>
          <cell r="L718">
            <v>241</v>
          </cell>
          <cell r="M718">
            <v>2296</v>
          </cell>
        </row>
        <row r="719">
          <cell r="A719">
            <v>4902110342154</v>
          </cell>
          <cell r="B719" t="str">
            <v>　　　日清Ｆ　ママー　ペンネ　２００Ｇ</v>
          </cell>
          <cell r="C719">
            <v>511</v>
          </cell>
          <cell r="D719">
            <v>526</v>
          </cell>
          <cell r="E719">
            <v>485</v>
          </cell>
          <cell r="F719">
            <v>501</v>
          </cell>
          <cell r="G719">
            <v>457</v>
          </cell>
          <cell r="H719">
            <v>448</v>
          </cell>
          <cell r="I719">
            <v>497</v>
          </cell>
          <cell r="J719">
            <v>511</v>
          </cell>
          <cell r="K719">
            <v>473</v>
          </cell>
          <cell r="L719">
            <v>358</v>
          </cell>
          <cell r="M719">
            <v>4767</v>
          </cell>
        </row>
        <row r="720">
          <cell r="A720">
            <v>4902110342161</v>
          </cell>
          <cell r="B720" t="str">
            <v>　　　日清Ｆ　ママー　野菜サラダマカロニ　１００Ｇ</v>
          </cell>
          <cell r="C720">
            <v>180</v>
          </cell>
          <cell r="D720">
            <v>165</v>
          </cell>
          <cell r="E720">
            <v>218</v>
          </cell>
          <cell r="F720">
            <v>194</v>
          </cell>
          <cell r="G720">
            <v>168</v>
          </cell>
          <cell r="H720">
            <v>180</v>
          </cell>
          <cell r="I720">
            <v>183</v>
          </cell>
          <cell r="J720">
            <v>227</v>
          </cell>
          <cell r="K720">
            <v>168</v>
          </cell>
          <cell r="L720">
            <v>155</v>
          </cell>
          <cell r="M720">
            <v>1838</v>
          </cell>
        </row>
        <row r="721">
          <cell r="A721">
            <v>4902110342215</v>
          </cell>
          <cell r="B721" t="str">
            <v>　　　日清Ｆ　ママー　フェットチーネ　２６０Ｇ</v>
          </cell>
          <cell r="C721">
            <v>92</v>
          </cell>
          <cell r="D721">
            <v>101</v>
          </cell>
          <cell r="E721">
            <v>79</v>
          </cell>
          <cell r="F721">
            <v>69</v>
          </cell>
          <cell r="G721">
            <v>92</v>
          </cell>
          <cell r="H721">
            <v>70</v>
          </cell>
          <cell r="I721">
            <v>82</v>
          </cell>
          <cell r="J721">
            <v>84</v>
          </cell>
          <cell r="K721">
            <v>113</v>
          </cell>
          <cell r="L721">
            <v>81</v>
          </cell>
          <cell r="M721">
            <v>863</v>
          </cell>
        </row>
        <row r="722">
          <cell r="A722">
            <v>4902110342277</v>
          </cell>
          <cell r="B722" t="str">
            <v>　　　日清Ｆ　ママー　クイックマカロニ　２００Ｇ</v>
          </cell>
          <cell r="C722">
            <v>1120</v>
          </cell>
          <cell r="D722">
            <v>1098</v>
          </cell>
          <cell r="E722">
            <v>1185</v>
          </cell>
          <cell r="F722">
            <v>1010</v>
          </cell>
          <cell r="G722">
            <v>862</v>
          </cell>
          <cell r="H722">
            <v>890</v>
          </cell>
          <cell r="I722">
            <v>1160</v>
          </cell>
          <cell r="J722">
            <v>1208</v>
          </cell>
          <cell r="K722">
            <v>1246</v>
          </cell>
          <cell r="L722">
            <v>954</v>
          </cell>
          <cell r="M722">
            <v>10733</v>
          </cell>
        </row>
        <row r="723">
          <cell r="A723">
            <v>4902110342406</v>
          </cell>
          <cell r="B723" t="str">
            <v>　　　日清Ｆ　ママー　野菜サラダマカロニ　２００Ｇ</v>
          </cell>
          <cell r="C723">
            <v>1542</v>
          </cell>
          <cell r="D723">
            <v>1631</v>
          </cell>
          <cell r="E723">
            <v>1747</v>
          </cell>
          <cell r="F723">
            <v>2619</v>
          </cell>
          <cell r="G723">
            <v>1712</v>
          </cell>
          <cell r="H723">
            <v>1462</v>
          </cell>
          <cell r="I723">
            <v>1583</v>
          </cell>
          <cell r="J723">
            <v>1727</v>
          </cell>
          <cell r="K723">
            <v>1480</v>
          </cell>
          <cell r="L723">
            <v>1350</v>
          </cell>
          <cell r="M723">
            <v>16853</v>
          </cell>
        </row>
        <row r="724">
          <cell r="A724">
            <v>4902110342499</v>
          </cell>
          <cell r="B724" t="str">
            <v>　　　日清Ｆ　ママー　エルボマカロニ　２００Ｇ</v>
          </cell>
          <cell r="C724">
            <v>123</v>
          </cell>
          <cell r="D724">
            <v>165</v>
          </cell>
          <cell r="E724">
            <v>166</v>
          </cell>
          <cell r="F724">
            <v>188</v>
          </cell>
          <cell r="G724">
            <v>193</v>
          </cell>
          <cell r="H724">
            <v>149</v>
          </cell>
          <cell r="I724">
            <v>114</v>
          </cell>
          <cell r="J724">
            <v>101</v>
          </cell>
          <cell r="K724">
            <v>107</v>
          </cell>
          <cell r="L724">
            <v>86</v>
          </cell>
          <cell r="M724">
            <v>1392</v>
          </cell>
        </row>
        <row r="725">
          <cell r="A725">
            <v>4902110342529</v>
          </cell>
          <cell r="B725" t="str">
            <v>　　　日清Ｆ　ママー　スパゲティ　１．６ＭＭ　３００Ｇ</v>
          </cell>
          <cell r="C725">
            <v>9154</v>
          </cell>
          <cell r="D725">
            <v>6462</v>
          </cell>
          <cell r="E725">
            <v>7201</v>
          </cell>
          <cell r="F725">
            <v>9221</v>
          </cell>
          <cell r="G725">
            <v>6205</v>
          </cell>
          <cell r="H725">
            <v>8108</v>
          </cell>
          <cell r="I725">
            <v>6835</v>
          </cell>
          <cell r="J725">
            <v>7970</v>
          </cell>
          <cell r="K725">
            <v>8927</v>
          </cell>
          <cell r="L725">
            <v>9727</v>
          </cell>
          <cell r="M725">
            <v>79810</v>
          </cell>
        </row>
        <row r="726">
          <cell r="A726">
            <v>4902110342611</v>
          </cell>
          <cell r="B726" t="str">
            <v>　　　日清Ｆ　ママー　スパゲティ　１．６ＭＭ　４５０Ｇ</v>
          </cell>
          <cell r="C726">
            <v>2118</v>
          </cell>
          <cell r="D726">
            <v>3559</v>
          </cell>
          <cell r="E726">
            <v>3524</v>
          </cell>
          <cell r="F726">
            <v>3708</v>
          </cell>
          <cell r="G726">
            <v>3546</v>
          </cell>
          <cell r="H726">
            <v>3023</v>
          </cell>
          <cell r="I726">
            <v>4659</v>
          </cell>
          <cell r="J726">
            <v>2727</v>
          </cell>
          <cell r="K726">
            <v>3854</v>
          </cell>
          <cell r="L726">
            <v>4168</v>
          </cell>
          <cell r="M726">
            <v>34886</v>
          </cell>
        </row>
        <row r="727">
          <cell r="A727">
            <v>4902110342666</v>
          </cell>
          <cell r="B727" t="str">
            <v>　　　日清Ｆ　ママー　スパゲティ　１．８ＭＭ１００ＧＸ６</v>
          </cell>
          <cell r="C727">
            <v>602</v>
          </cell>
          <cell r="D727">
            <v>560</v>
          </cell>
          <cell r="E727">
            <v>902</v>
          </cell>
          <cell r="F727">
            <v>538</v>
          </cell>
          <cell r="G727">
            <v>621</v>
          </cell>
          <cell r="H727">
            <v>778</v>
          </cell>
          <cell r="I727">
            <v>1419</v>
          </cell>
          <cell r="J727">
            <v>637</v>
          </cell>
          <cell r="K727">
            <v>529</v>
          </cell>
          <cell r="L727">
            <v>429</v>
          </cell>
          <cell r="M727">
            <v>7015</v>
          </cell>
        </row>
        <row r="728">
          <cell r="A728">
            <v>4902110342871</v>
          </cell>
          <cell r="B728" t="str">
            <v>　　　日清Ｆ　青の洞窟　スパゲッティ　１．５ＭＭ　３００Ｇ</v>
          </cell>
          <cell r="C728">
            <v>24</v>
          </cell>
          <cell r="D728">
            <v>34</v>
          </cell>
          <cell r="E728">
            <v>32</v>
          </cell>
          <cell r="F728">
            <v>20</v>
          </cell>
          <cell r="G728">
            <v>19</v>
          </cell>
          <cell r="H728">
            <v>26</v>
          </cell>
          <cell r="I728">
            <v>36</v>
          </cell>
          <cell r="J728">
            <v>28</v>
          </cell>
          <cell r="K728">
            <v>21</v>
          </cell>
          <cell r="L728">
            <v>26</v>
          </cell>
          <cell r="M728">
            <v>266</v>
          </cell>
        </row>
        <row r="729">
          <cell r="A729">
            <v>4902110342925</v>
          </cell>
          <cell r="B729" t="str">
            <v>　　　日清Ｆ　ママー　スパゲティ　１．６ＭＭ　１００ＧＸ６</v>
          </cell>
          <cell r="C729">
            <v>1753</v>
          </cell>
          <cell r="D729">
            <v>1735</v>
          </cell>
          <cell r="E729">
            <v>2631</v>
          </cell>
          <cell r="F729">
            <v>2626</v>
          </cell>
          <cell r="G729">
            <v>2315</v>
          </cell>
          <cell r="H729">
            <v>2310</v>
          </cell>
          <cell r="I729">
            <v>3152</v>
          </cell>
          <cell r="J729">
            <v>2096</v>
          </cell>
          <cell r="K729">
            <v>1612</v>
          </cell>
          <cell r="L729">
            <v>1638</v>
          </cell>
          <cell r="M729">
            <v>21868</v>
          </cell>
        </row>
        <row r="730">
          <cell r="A730">
            <v>4902110347005</v>
          </cell>
          <cell r="B730" t="str">
            <v>　　　日清Ｆ　ママー　だしのうまみたっぷりの和風きのこ　レトルト　２８５Ｇ</v>
          </cell>
          <cell r="C730">
            <v>2086</v>
          </cell>
          <cell r="D730">
            <v>1801</v>
          </cell>
          <cell r="E730">
            <v>2690</v>
          </cell>
          <cell r="F730">
            <v>1996</v>
          </cell>
          <cell r="G730">
            <v>1773</v>
          </cell>
          <cell r="H730">
            <v>2471</v>
          </cell>
          <cell r="I730">
            <v>2845</v>
          </cell>
          <cell r="J730">
            <v>3160</v>
          </cell>
          <cell r="K730">
            <v>2717</v>
          </cell>
          <cell r="L730">
            <v>1938</v>
          </cell>
          <cell r="M730">
            <v>23477</v>
          </cell>
        </row>
        <row r="731">
          <cell r="A731">
            <v>4902110347128</v>
          </cell>
          <cell r="B731" t="str">
            <v>　　　日清Ｆ　ママー　ポークミートソース　缶　２９５Ｇ</v>
          </cell>
          <cell r="C731">
            <v>91</v>
          </cell>
          <cell r="D731">
            <v>69</v>
          </cell>
          <cell r="E731">
            <v>41</v>
          </cell>
          <cell r="F731">
            <v>41</v>
          </cell>
          <cell r="G731">
            <v>35</v>
          </cell>
          <cell r="H731">
            <v>42</v>
          </cell>
          <cell r="I731">
            <v>82</v>
          </cell>
          <cell r="J731">
            <v>66</v>
          </cell>
          <cell r="K731">
            <v>59</v>
          </cell>
          <cell r="L731">
            <v>53</v>
          </cell>
          <cell r="M731">
            <v>579</v>
          </cell>
        </row>
        <row r="732">
          <cell r="A732">
            <v>4902110347159</v>
          </cell>
          <cell r="B732" t="str">
            <v>　　　日清Ｆ　ママー　カルボナーラ　ベーコン・マッシュルーム入り　缶　２８５Ｇ</v>
          </cell>
          <cell r="C732">
            <v>710</v>
          </cell>
          <cell r="D732">
            <v>591</v>
          </cell>
          <cell r="E732">
            <v>739</v>
          </cell>
          <cell r="F732">
            <v>539</v>
          </cell>
          <cell r="G732">
            <v>464</v>
          </cell>
          <cell r="H732">
            <v>599</v>
          </cell>
          <cell r="I732">
            <v>694</v>
          </cell>
          <cell r="J732">
            <v>454</v>
          </cell>
          <cell r="K732">
            <v>594</v>
          </cell>
          <cell r="L732">
            <v>779</v>
          </cell>
          <cell r="M732">
            <v>6163</v>
          </cell>
        </row>
        <row r="733">
          <cell r="A733">
            <v>4902110347296</v>
          </cell>
          <cell r="B733" t="str">
            <v>　　　日清Ｆ　ママー　トマトの果肉たっぷりのポークとチキンのミートソース　２～３人前　レトルト　２８５Ｇ</v>
          </cell>
          <cell r="C733">
            <v>448</v>
          </cell>
          <cell r="D733">
            <v>384</v>
          </cell>
          <cell r="E733">
            <v>316</v>
          </cell>
          <cell r="F733">
            <v>276</v>
          </cell>
          <cell r="G733">
            <v>253</v>
          </cell>
          <cell r="H733">
            <v>278</v>
          </cell>
          <cell r="I733">
            <v>477</v>
          </cell>
          <cell r="J733">
            <v>615</v>
          </cell>
          <cell r="K733">
            <v>367</v>
          </cell>
          <cell r="L733">
            <v>395</v>
          </cell>
          <cell r="M733">
            <v>3809</v>
          </cell>
        </row>
        <row r="734">
          <cell r="A734">
            <v>4902110347302</v>
          </cell>
          <cell r="B734" t="str">
            <v>　　　日清Ｆ　ママー　トマトの果肉たっぷりのなすトマト　レトルト　２８５Ｇ</v>
          </cell>
          <cell r="C734">
            <v>2271</v>
          </cell>
          <cell r="D734">
            <v>1935</v>
          </cell>
          <cell r="E734">
            <v>2145</v>
          </cell>
          <cell r="F734">
            <v>1723</v>
          </cell>
          <cell r="G734">
            <v>1398</v>
          </cell>
          <cell r="H734">
            <v>1891</v>
          </cell>
          <cell r="I734">
            <v>2317</v>
          </cell>
          <cell r="J734">
            <v>2461</v>
          </cell>
          <cell r="K734">
            <v>2340</v>
          </cell>
          <cell r="L734">
            <v>1772</v>
          </cell>
          <cell r="M734">
            <v>20253</v>
          </cell>
        </row>
        <row r="735">
          <cell r="A735">
            <v>4902110347357</v>
          </cell>
          <cell r="B735" t="str">
            <v>　　　日清Ｆ　青の洞窟　ペペロンチーニ　２３ＧＸ２</v>
          </cell>
          <cell r="C735">
            <v>133</v>
          </cell>
          <cell r="D735">
            <v>46</v>
          </cell>
          <cell r="E735">
            <v>46</v>
          </cell>
          <cell r="F735">
            <v>36</v>
          </cell>
          <cell r="G735">
            <v>15</v>
          </cell>
          <cell r="H735">
            <v>5</v>
          </cell>
          <cell r="I735">
            <v>5</v>
          </cell>
          <cell r="J735">
            <v>19</v>
          </cell>
          <cell r="K735">
            <v>5</v>
          </cell>
          <cell r="L735">
            <v>8</v>
          </cell>
          <cell r="M735">
            <v>318</v>
          </cell>
        </row>
        <row r="736">
          <cell r="A736">
            <v>4902110347388</v>
          </cell>
          <cell r="B736" t="str">
            <v>　　　日清Ｆ　ママー　ミルクたっぷりのチキンクリーム　レトルト　２８５Ｇ</v>
          </cell>
          <cell r="C736">
            <v>133</v>
          </cell>
          <cell r="D736">
            <v>159</v>
          </cell>
          <cell r="E736">
            <v>186</v>
          </cell>
          <cell r="F736">
            <v>154</v>
          </cell>
          <cell r="G736">
            <v>210</v>
          </cell>
          <cell r="H736">
            <v>342</v>
          </cell>
          <cell r="I736">
            <v>128</v>
          </cell>
          <cell r="J736">
            <v>317</v>
          </cell>
          <cell r="K736">
            <v>153</v>
          </cell>
          <cell r="L736">
            <v>80</v>
          </cell>
          <cell r="M736">
            <v>1862</v>
          </cell>
        </row>
        <row r="737">
          <cell r="A737">
            <v>4902110347395</v>
          </cell>
          <cell r="B737" t="str">
            <v>　　　日清Ｆ　ママー　ミルクたっぷりのきのこと鮭のクリーム　レトルト　２８５Ｇ</v>
          </cell>
          <cell r="C737">
            <v>1806</v>
          </cell>
          <cell r="D737">
            <v>1655</v>
          </cell>
          <cell r="E737">
            <v>1845</v>
          </cell>
          <cell r="F737">
            <v>1494</v>
          </cell>
          <cell r="G737">
            <v>1403</v>
          </cell>
          <cell r="H737">
            <v>1612</v>
          </cell>
          <cell r="I737">
            <v>1624</v>
          </cell>
          <cell r="J737">
            <v>2010</v>
          </cell>
          <cell r="K737">
            <v>1834</v>
          </cell>
          <cell r="L737">
            <v>889</v>
          </cell>
          <cell r="M737">
            <v>16172</v>
          </cell>
        </row>
        <row r="738">
          <cell r="A738">
            <v>4902110347494</v>
          </cell>
          <cell r="B738" t="str">
            <v>　　　日清Ｆ　ママー　具たっぷりのきのこのソース　ＥＯ　２８０Ｇ</v>
          </cell>
          <cell r="C738">
            <v>479</v>
          </cell>
          <cell r="D738">
            <v>420</v>
          </cell>
          <cell r="E738">
            <v>437</v>
          </cell>
          <cell r="F738">
            <v>399</v>
          </cell>
          <cell r="G738">
            <v>356</v>
          </cell>
          <cell r="H738">
            <v>384</v>
          </cell>
          <cell r="I738">
            <v>396</v>
          </cell>
          <cell r="J738">
            <v>303</v>
          </cell>
          <cell r="K738">
            <v>307</v>
          </cell>
          <cell r="L738">
            <v>338</v>
          </cell>
          <cell r="M738">
            <v>3819</v>
          </cell>
        </row>
        <row r="739">
          <cell r="A739">
            <v>4902110347876</v>
          </cell>
          <cell r="B739" t="str">
            <v>　　　日清Ｆ　ママー　具たっぷりのサーモンクリーム　ＥＯ　２８５Ｇ</v>
          </cell>
          <cell r="C739">
            <v>39</v>
          </cell>
          <cell r="D739">
            <v>35</v>
          </cell>
          <cell r="E739">
            <v>31</v>
          </cell>
          <cell r="F739">
            <v>48</v>
          </cell>
          <cell r="G739">
            <v>29</v>
          </cell>
          <cell r="H739">
            <v>35</v>
          </cell>
          <cell r="I739">
            <v>22</v>
          </cell>
          <cell r="J739">
            <v>36</v>
          </cell>
          <cell r="K739">
            <v>21</v>
          </cell>
          <cell r="L739">
            <v>17</v>
          </cell>
          <cell r="M739">
            <v>313</v>
          </cell>
        </row>
        <row r="740">
          <cell r="A740">
            <v>4902110347968</v>
          </cell>
          <cell r="B740" t="str">
            <v>　　　日清Ｆ　青の洞窟　ポモドーロ　ＥＯ　２９０Ｇ</v>
          </cell>
          <cell r="C740">
            <v>16</v>
          </cell>
          <cell r="D740">
            <v>0</v>
          </cell>
          <cell r="E740">
            <v>17</v>
          </cell>
          <cell r="F740">
            <v>14</v>
          </cell>
          <cell r="G740">
            <v>1</v>
          </cell>
          <cell r="H740">
            <v>0</v>
          </cell>
          <cell r="I740">
            <v>0</v>
          </cell>
          <cell r="J740">
            <v>0</v>
          </cell>
          <cell r="K740">
            <v>0</v>
          </cell>
          <cell r="L740">
            <v>0</v>
          </cell>
          <cell r="M740">
            <v>48</v>
          </cell>
        </row>
        <row r="741">
          <cell r="A741">
            <v>4902110354560</v>
          </cell>
          <cell r="B741" t="str">
            <v>　　　日清Ｆ　青の洞窟　エクストラバージンオリーブオイル　２２８Ｇ</v>
          </cell>
          <cell r="C741">
            <v>16</v>
          </cell>
          <cell r="D741">
            <v>18</v>
          </cell>
          <cell r="E741">
            <v>23</v>
          </cell>
          <cell r="F741">
            <v>16</v>
          </cell>
          <cell r="G741">
            <v>18</v>
          </cell>
          <cell r="H741">
            <v>14</v>
          </cell>
          <cell r="I741">
            <v>20</v>
          </cell>
          <cell r="J741">
            <v>9</v>
          </cell>
          <cell r="K741">
            <v>15</v>
          </cell>
          <cell r="L741">
            <v>13</v>
          </cell>
          <cell r="M741">
            <v>162</v>
          </cell>
        </row>
        <row r="742">
          <cell r="A742">
            <v>4902110360608</v>
          </cell>
          <cell r="B742" t="str">
            <v>　　　日清Ｆ　ママー　スパゲティ　ミニ　１．６ＭＭ　３６０Ｇ</v>
          </cell>
          <cell r="C742">
            <v>141</v>
          </cell>
          <cell r="D742">
            <v>150</v>
          </cell>
          <cell r="E742">
            <v>129</v>
          </cell>
          <cell r="F742">
            <v>159</v>
          </cell>
          <cell r="G742">
            <v>123</v>
          </cell>
          <cell r="H742">
            <v>138</v>
          </cell>
          <cell r="I742">
            <v>98</v>
          </cell>
          <cell r="J742">
            <v>95</v>
          </cell>
          <cell r="K742">
            <v>105</v>
          </cell>
          <cell r="L742">
            <v>65</v>
          </cell>
          <cell r="M742">
            <v>1203</v>
          </cell>
        </row>
        <row r="743">
          <cell r="A743">
            <v>4902110360615</v>
          </cell>
          <cell r="B743" t="str">
            <v>　　　日清Ｆ　ママー　スパゲティ　１．４ＭＭ　３００Ｇ</v>
          </cell>
          <cell r="C743">
            <v>2955</v>
          </cell>
          <cell r="D743">
            <v>2868</v>
          </cell>
          <cell r="E743">
            <v>3049</v>
          </cell>
          <cell r="F743">
            <v>2657</v>
          </cell>
          <cell r="G743">
            <v>2946</v>
          </cell>
          <cell r="H743">
            <v>2589</v>
          </cell>
          <cell r="I743">
            <v>2183</v>
          </cell>
          <cell r="J743">
            <v>3343</v>
          </cell>
          <cell r="K743">
            <v>2444</v>
          </cell>
          <cell r="L743">
            <v>2859</v>
          </cell>
          <cell r="M743">
            <v>27893</v>
          </cell>
        </row>
        <row r="744">
          <cell r="A744">
            <v>4902110360677</v>
          </cell>
          <cell r="B744" t="str">
            <v>　　　日清Ｆ　味な味　スパゲティ　デュラムセモリナ　１．８ＭＭ　５４０Ｇ</v>
          </cell>
          <cell r="C744">
            <v>168</v>
          </cell>
          <cell r="D744">
            <v>269</v>
          </cell>
          <cell r="E744">
            <v>415</v>
          </cell>
          <cell r="F744">
            <v>324</v>
          </cell>
          <cell r="G744">
            <v>332</v>
          </cell>
          <cell r="H744">
            <v>280</v>
          </cell>
          <cell r="I744">
            <v>185</v>
          </cell>
          <cell r="J744">
            <v>171</v>
          </cell>
          <cell r="K744">
            <v>173</v>
          </cell>
          <cell r="L744">
            <v>136</v>
          </cell>
          <cell r="M744">
            <v>2453</v>
          </cell>
        </row>
        <row r="745">
          <cell r="A745">
            <v>4902110364033</v>
          </cell>
          <cell r="B745" t="str">
            <v>　　　日清Ｆ　ママー　具たっぷりのミートソース　ＥＯ　２９５Ｇ</v>
          </cell>
          <cell r="C745">
            <v>390</v>
          </cell>
          <cell r="D745">
            <v>378</v>
          </cell>
          <cell r="E745">
            <v>322</v>
          </cell>
          <cell r="F745">
            <v>337</v>
          </cell>
          <cell r="G745">
            <v>308</v>
          </cell>
          <cell r="H745">
            <v>421</v>
          </cell>
          <cell r="I745">
            <v>407</v>
          </cell>
          <cell r="J745">
            <v>259</v>
          </cell>
          <cell r="K745">
            <v>227</v>
          </cell>
          <cell r="L745">
            <v>330</v>
          </cell>
          <cell r="M745">
            <v>3379</v>
          </cell>
        </row>
        <row r="746">
          <cell r="A746">
            <v>4902110364040</v>
          </cell>
          <cell r="B746" t="str">
            <v>　　　日清Ｆ　ママー　ミートソース　マッシュルーム入　缶　３００Ｇ</v>
          </cell>
          <cell r="C746">
            <v>90</v>
          </cell>
          <cell r="D746">
            <v>125</v>
          </cell>
          <cell r="E746">
            <v>163</v>
          </cell>
          <cell r="F746">
            <v>157</v>
          </cell>
          <cell r="G746">
            <v>173</v>
          </cell>
          <cell r="H746">
            <v>116</v>
          </cell>
          <cell r="I746">
            <v>32</v>
          </cell>
          <cell r="J746">
            <v>22</v>
          </cell>
          <cell r="K746">
            <v>28</v>
          </cell>
          <cell r="L746">
            <v>28</v>
          </cell>
          <cell r="M746">
            <v>934</v>
          </cell>
        </row>
        <row r="747">
          <cell r="A747">
            <v>4902110364279</v>
          </cell>
          <cell r="B747" t="str">
            <v>　　　日清Ｆ　青の洞窟　ボロネーゼ　ＥＯ　２９５Ｇ</v>
          </cell>
          <cell r="C747">
            <v>166</v>
          </cell>
          <cell r="D747">
            <v>166</v>
          </cell>
          <cell r="E747">
            <v>211</v>
          </cell>
          <cell r="F747">
            <v>157</v>
          </cell>
          <cell r="G747">
            <v>147</v>
          </cell>
          <cell r="H747">
            <v>122</v>
          </cell>
          <cell r="I747">
            <v>137</v>
          </cell>
          <cell r="J747">
            <v>115</v>
          </cell>
          <cell r="K747">
            <v>103</v>
          </cell>
          <cell r="L747">
            <v>115</v>
          </cell>
          <cell r="M747">
            <v>1439</v>
          </cell>
        </row>
        <row r="748">
          <cell r="A748">
            <v>4902110364309</v>
          </cell>
          <cell r="B748" t="str">
            <v>　　　日清Ｆ　青の洞窟　ボンゴレロッソ　ＥＯ　２９０Ｇ</v>
          </cell>
          <cell r="C748">
            <v>34</v>
          </cell>
          <cell r="D748">
            <v>36</v>
          </cell>
          <cell r="E748">
            <v>55</v>
          </cell>
          <cell r="F748">
            <v>47</v>
          </cell>
          <cell r="G748">
            <v>41</v>
          </cell>
          <cell r="H748">
            <v>25</v>
          </cell>
          <cell r="I748">
            <v>38</v>
          </cell>
          <cell r="J748">
            <v>20</v>
          </cell>
          <cell r="K748">
            <v>23</v>
          </cell>
          <cell r="L748">
            <v>21</v>
          </cell>
          <cell r="M748">
            <v>340</v>
          </cell>
        </row>
        <row r="749">
          <cell r="A749">
            <v>4902110364378</v>
          </cell>
          <cell r="B749" t="str">
            <v>　　　日清Ｆ　ママー　和風パスタソース　いかと舞たけ　だししょうゆ味　レトルト　１４０Ｇ</v>
          </cell>
          <cell r="C749">
            <v>12</v>
          </cell>
          <cell r="D749">
            <v>20</v>
          </cell>
          <cell r="E749">
            <v>22</v>
          </cell>
          <cell r="F749">
            <v>28</v>
          </cell>
          <cell r="G749">
            <v>31</v>
          </cell>
          <cell r="H749">
            <v>23</v>
          </cell>
          <cell r="I749">
            <v>21</v>
          </cell>
          <cell r="J749">
            <v>16</v>
          </cell>
          <cell r="K749">
            <v>11</v>
          </cell>
          <cell r="L749">
            <v>22</v>
          </cell>
          <cell r="M749">
            <v>206</v>
          </cell>
        </row>
        <row r="750">
          <cell r="A750">
            <v>4902110364385</v>
          </cell>
          <cell r="B750" t="str">
            <v>　　　日清Ｆ　ママー　和風パスタソース　鶏肉と舞たけ　にんにくしょうゆ味　レトルト　１４０Ｇ</v>
          </cell>
          <cell r="C750">
            <v>10</v>
          </cell>
          <cell r="D750">
            <v>15</v>
          </cell>
          <cell r="E750">
            <v>20</v>
          </cell>
          <cell r="F750">
            <v>20</v>
          </cell>
          <cell r="G750">
            <v>39</v>
          </cell>
          <cell r="H750">
            <v>13</v>
          </cell>
          <cell r="I750">
            <v>6</v>
          </cell>
          <cell r="J750">
            <v>10</v>
          </cell>
          <cell r="K750">
            <v>18</v>
          </cell>
          <cell r="L750">
            <v>14</v>
          </cell>
          <cell r="M750">
            <v>165</v>
          </cell>
        </row>
        <row r="751">
          <cell r="A751">
            <v>4902110364460</v>
          </cell>
          <cell r="B751" t="str">
            <v>　　　日清Ｆ　Ｅプライス　ミートソース　４１５Ｇ</v>
          </cell>
          <cell r="C751">
            <v>103</v>
          </cell>
          <cell r="D751">
            <v>126</v>
          </cell>
          <cell r="E751">
            <v>92</v>
          </cell>
          <cell r="F751">
            <v>77</v>
          </cell>
          <cell r="G751">
            <v>66</v>
          </cell>
          <cell r="H751">
            <v>89</v>
          </cell>
          <cell r="I751">
            <v>89</v>
          </cell>
          <cell r="J751">
            <v>78</v>
          </cell>
          <cell r="K751">
            <v>166</v>
          </cell>
          <cell r="L751">
            <v>125</v>
          </cell>
          <cell r="M751">
            <v>1011</v>
          </cell>
        </row>
        <row r="752">
          <cell r="A752">
            <v>4902110364477</v>
          </cell>
          <cell r="B752" t="str">
            <v>　　　日清Ｆ　Ｅプライス　ミートソース　マッシュ入　缶　４１５Ｇ</v>
          </cell>
          <cell r="C752">
            <v>83</v>
          </cell>
          <cell r="D752">
            <v>109</v>
          </cell>
          <cell r="E752">
            <v>94</v>
          </cell>
          <cell r="F752">
            <v>58</v>
          </cell>
          <cell r="G752">
            <v>78</v>
          </cell>
          <cell r="H752">
            <v>63</v>
          </cell>
          <cell r="I752">
            <v>82</v>
          </cell>
          <cell r="J752">
            <v>101</v>
          </cell>
          <cell r="K752">
            <v>224</v>
          </cell>
          <cell r="L752">
            <v>178</v>
          </cell>
          <cell r="M752">
            <v>1070</v>
          </cell>
        </row>
        <row r="753">
          <cell r="A753">
            <v>4902110371871</v>
          </cell>
          <cell r="B753" t="str">
            <v>　　　日清Ｆ　ママー　マカロニグラタン　ホワイト　２人前　１０３Ｇ</v>
          </cell>
          <cell r="C753">
            <v>594</v>
          </cell>
          <cell r="D753">
            <v>785</v>
          </cell>
          <cell r="E753">
            <v>713</v>
          </cell>
          <cell r="F753">
            <v>1131</v>
          </cell>
          <cell r="G753">
            <v>653</v>
          </cell>
          <cell r="H753">
            <v>452</v>
          </cell>
          <cell r="I753">
            <v>912</v>
          </cell>
          <cell r="J753">
            <v>606</v>
          </cell>
          <cell r="K753">
            <v>879</v>
          </cell>
          <cell r="L753">
            <v>464</v>
          </cell>
          <cell r="M753">
            <v>7189</v>
          </cell>
        </row>
        <row r="754">
          <cell r="A754">
            <v>4902110373509</v>
          </cell>
          <cell r="B754" t="str">
            <v>　　　日清Ｆ　青の洞窟　きのこのソース　ＥＯ　２８５Ｇ</v>
          </cell>
          <cell r="C754">
            <v>32</v>
          </cell>
          <cell r="D754">
            <v>27</v>
          </cell>
          <cell r="E754">
            <v>35</v>
          </cell>
          <cell r="F754">
            <v>30</v>
          </cell>
          <cell r="G754">
            <v>41</v>
          </cell>
          <cell r="H754">
            <v>40</v>
          </cell>
          <cell r="I754">
            <v>37</v>
          </cell>
          <cell r="J754">
            <v>56</v>
          </cell>
          <cell r="K754">
            <v>29</v>
          </cell>
          <cell r="L754">
            <v>31</v>
          </cell>
          <cell r="M754">
            <v>358</v>
          </cell>
        </row>
        <row r="755">
          <cell r="A755">
            <v>4902110373592</v>
          </cell>
          <cell r="B755" t="str">
            <v>　　　日清Ｆ　ママー　和風パスタソース　たらこ　生風味　２人前　ペースト　５６Ｇ</v>
          </cell>
          <cell r="C755">
            <v>1549</v>
          </cell>
          <cell r="D755">
            <v>1401</v>
          </cell>
          <cell r="E755">
            <v>1256</v>
          </cell>
          <cell r="F755">
            <v>1664</v>
          </cell>
          <cell r="G755">
            <v>1587</v>
          </cell>
          <cell r="H755">
            <v>1598</v>
          </cell>
          <cell r="I755">
            <v>2042</v>
          </cell>
          <cell r="J755">
            <v>1696</v>
          </cell>
          <cell r="K755">
            <v>1531</v>
          </cell>
          <cell r="L755">
            <v>1351</v>
          </cell>
          <cell r="M755">
            <v>15675</v>
          </cell>
        </row>
        <row r="756">
          <cell r="A756">
            <v>4902110373615</v>
          </cell>
          <cell r="B756" t="str">
            <v>　　　日清Ｆ　ママー　和風パスタソース　からし明太子　生風味　２人前　ペースト　５６Ｇ</v>
          </cell>
          <cell r="C756">
            <v>976</v>
          </cell>
          <cell r="D756">
            <v>748</v>
          </cell>
          <cell r="E756">
            <v>736</v>
          </cell>
          <cell r="F756">
            <v>899</v>
          </cell>
          <cell r="G756">
            <v>712</v>
          </cell>
          <cell r="H756">
            <v>758</v>
          </cell>
          <cell r="I756">
            <v>989</v>
          </cell>
          <cell r="J756">
            <v>793</v>
          </cell>
          <cell r="K756">
            <v>717</v>
          </cell>
          <cell r="L756">
            <v>733</v>
          </cell>
          <cell r="M756">
            <v>8061</v>
          </cell>
        </row>
        <row r="757">
          <cell r="A757">
            <v>4902110373714</v>
          </cell>
          <cell r="B757" t="str">
            <v>　　　日清Ｆ　ママー　和風パスタソース　きのこと紅鮭　バターしょうゆ味　２人前　ペースト　６０Ｇ</v>
          </cell>
          <cell r="C757">
            <v>115</v>
          </cell>
          <cell r="D757">
            <v>229</v>
          </cell>
          <cell r="E757">
            <v>201</v>
          </cell>
          <cell r="F757">
            <v>137</v>
          </cell>
          <cell r="G757">
            <v>133</v>
          </cell>
          <cell r="H757">
            <v>141</v>
          </cell>
          <cell r="I757">
            <v>147</v>
          </cell>
          <cell r="J757">
            <v>162</v>
          </cell>
          <cell r="K757">
            <v>132</v>
          </cell>
          <cell r="L757">
            <v>159</v>
          </cell>
          <cell r="M757">
            <v>1556</v>
          </cell>
        </row>
        <row r="758">
          <cell r="A758">
            <v>4902110373738</v>
          </cell>
          <cell r="B758" t="str">
            <v>　　　日清Ｆ　ママー　和風パスタソース　たらこクリーム　生風味　２人前　ペースト　５６Ｇ</v>
          </cell>
          <cell r="C758">
            <v>1050</v>
          </cell>
          <cell r="D758">
            <v>1132</v>
          </cell>
          <cell r="E758">
            <v>1043</v>
          </cell>
          <cell r="F758">
            <v>765</v>
          </cell>
          <cell r="G758">
            <v>828</v>
          </cell>
          <cell r="H758">
            <v>844</v>
          </cell>
          <cell r="I758">
            <v>926</v>
          </cell>
          <cell r="J758">
            <v>917</v>
          </cell>
          <cell r="K758">
            <v>886</v>
          </cell>
          <cell r="L758">
            <v>759</v>
          </cell>
          <cell r="M758">
            <v>9150</v>
          </cell>
        </row>
        <row r="759">
          <cell r="A759">
            <v>4902110373745</v>
          </cell>
          <cell r="B759" t="str">
            <v>　　　日清Ｆ　ママー　和風パスタソース　きのこと野沢菜　にんにくしょうゆ味　２人前　ペースト　６０Ｇ</v>
          </cell>
          <cell r="C759">
            <v>903</v>
          </cell>
          <cell r="D759">
            <v>954</v>
          </cell>
          <cell r="E759">
            <v>1035</v>
          </cell>
          <cell r="F759">
            <v>749</v>
          </cell>
          <cell r="G759">
            <v>787</v>
          </cell>
          <cell r="H759">
            <v>715</v>
          </cell>
          <cell r="I759">
            <v>779</v>
          </cell>
          <cell r="J759">
            <v>705</v>
          </cell>
          <cell r="K759">
            <v>685</v>
          </cell>
          <cell r="L759">
            <v>761</v>
          </cell>
          <cell r="M759">
            <v>8073</v>
          </cell>
        </row>
        <row r="760">
          <cell r="A760">
            <v>4902110373783</v>
          </cell>
          <cell r="B760" t="str">
            <v>　　　日清Ｆ　ママー　和風パスタソース　鶏そぼろ　香りとコクの黒ごま味　２人前　２８ＧＸ２</v>
          </cell>
          <cell r="C760">
            <v>37</v>
          </cell>
          <cell r="D760">
            <v>21</v>
          </cell>
          <cell r="E760">
            <v>29</v>
          </cell>
          <cell r="F760">
            <v>22</v>
          </cell>
          <cell r="G760">
            <v>24</v>
          </cell>
          <cell r="H760">
            <v>16</v>
          </cell>
          <cell r="I760">
            <v>7</v>
          </cell>
          <cell r="J760">
            <v>22</v>
          </cell>
          <cell r="K760">
            <v>9</v>
          </cell>
          <cell r="L760">
            <v>7</v>
          </cell>
          <cell r="M760">
            <v>194</v>
          </cell>
        </row>
        <row r="761">
          <cell r="A761">
            <v>4902110373790</v>
          </cell>
          <cell r="B761" t="str">
            <v>　　　日清Ｆ　ママー　和風パスタソース　海苔ときのこ　にんにくしょうゆ味　２人前　６０Ｇ</v>
          </cell>
          <cell r="C761">
            <v>130</v>
          </cell>
          <cell r="D761">
            <v>121</v>
          </cell>
          <cell r="E761">
            <v>121</v>
          </cell>
          <cell r="F761">
            <v>84</v>
          </cell>
          <cell r="G761">
            <v>65</v>
          </cell>
          <cell r="H761">
            <v>70</v>
          </cell>
          <cell r="I761">
            <v>103</v>
          </cell>
          <cell r="J761">
            <v>72</v>
          </cell>
          <cell r="K761">
            <v>91</v>
          </cell>
          <cell r="L761">
            <v>75</v>
          </cell>
          <cell r="M761">
            <v>932</v>
          </cell>
        </row>
        <row r="762">
          <cell r="A762">
            <v>4902110373813</v>
          </cell>
          <cell r="B762" t="str">
            <v>　　　日清Ｆ　ママー　ミルクたっぷりのあさりクリーム　レトルト　２８５Ｇ</v>
          </cell>
          <cell r="C762">
            <v>0</v>
          </cell>
          <cell r="D762">
            <v>0</v>
          </cell>
          <cell r="E762">
            <v>0</v>
          </cell>
          <cell r="F762">
            <v>0</v>
          </cell>
          <cell r="G762">
            <v>0</v>
          </cell>
          <cell r="H762">
            <v>4</v>
          </cell>
          <cell r="I762">
            <v>0</v>
          </cell>
          <cell r="J762">
            <v>0</v>
          </cell>
          <cell r="K762">
            <v>0</v>
          </cell>
          <cell r="L762">
            <v>0</v>
          </cell>
          <cell r="M762">
            <v>4</v>
          </cell>
        </row>
        <row r="763">
          <cell r="A763">
            <v>4902110373936</v>
          </cell>
          <cell r="B763" t="str">
            <v>　　　日清Ｆ　青の洞窟　カルボナーラ　レトルト　１６０Ｇ</v>
          </cell>
          <cell r="C763">
            <v>888</v>
          </cell>
          <cell r="D763">
            <v>878</v>
          </cell>
          <cell r="E763">
            <v>979</v>
          </cell>
          <cell r="F763">
            <v>887</v>
          </cell>
          <cell r="G763">
            <v>758</v>
          </cell>
          <cell r="H763">
            <v>738</v>
          </cell>
          <cell r="I763">
            <v>782</v>
          </cell>
          <cell r="J763">
            <v>605</v>
          </cell>
          <cell r="K763">
            <v>719</v>
          </cell>
          <cell r="L763">
            <v>670</v>
          </cell>
          <cell r="M763">
            <v>7904</v>
          </cell>
        </row>
        <row r="764">
          <cell r="A764">
            <v>4902110373974</v>
          </cell>
          <cell r="B764" t="str">
            <v>　　　日清Ｆ　ママー　お好きな分だけ　具入りケチャッピー　ナポリタン　チューブ　３００Ｇ</v>
          </cell>
          <cell r="C764">
            <v>398</v>
          </cell>
          <cell r="D764">
            <v>448</v>
          </cell>
          <cell r="E764">
            <v>399</v>
          </cell>
          <cell r="F764">
            <v>411</v>
          </cell>
          <cell r="G764">
            <v>371</v>
          </cell>
          <cell r="H764">
            <v>381</v>
          </cell>
          <cell r="I764">
            <v>380</v>
          </cell>
          <cell r="J764">
            <v>384</v>
          </cell>
          <cell r="K764">
            <v>429</v>
          </cell>
          <cell r="L764">
            <v>374</v>
          </cell>
          <cell r="M764">
            <v>3975</v>
          </cell>
        </row>
        <row r="765">
          <cell r="A765">
            <v>4902110374285</v>
          </cell>
          <cell r="B765" t="str">
            <v>　　　日清Ｆ　ママー　あさり・しめじスープタイプ　レトルト　１８０Ｇ</v>
          </cell>
          <cell r="C765">
            <v>253</v>
          </cell>
          <cell r="D765">
            <v>265</v>
          </cell>
          <cell r="E765">
            <v>292</v>
          </cell>
          <cell r="F765">
            <v>196</v>
          </cell>
          <cell r="G765">
            <v>198</v>
          </cell>
          <cell r="H765">
            <v>172</v>
          </cell>
          <cell r="I765">
            <v>208</v>
          </cell>
          <cell r="J765">
            <v>171</v>
          </cell>
          <cell r="K765">
            <v>182</v>
          </cell>
          <cell r="L765">
            <v>185</v>
          </cell>
          <cell r="M765">
            <v>2122</v>
          </cell>
        </row>
        <row r="766">
          <cell r="A766">
            <v>4902110374520</v>
          </cell>
          <cell r="B766" t="str">
            <v>　　　日清Ｆ　ママー　ミートソース　マッシュルーム入　ＥＯ　２９５Ｇ</v>
          </cell>
          <cell r="C766">
            <v>1606</v>
          </cell>
          <cell r="D766">
            <v>2217</v>
          </cell>
          <cell r="E766">
            <v>2346</v>
          </cell>
          <cell r="F766">
            <v>2096</v>
          </cell>
          <cell r="G766">
            <v>2168</v>
          </cell>
          <cell r="H766">
            <v>1697</v>
          </cell>
          <cell r="I766">
            <v>3407</v>
          </cell>
          <cell r="J766">
            <v>1214</v>
          </cell>
          <cell r="K766">
            <v>2412</v>
          </cell>
          <cell r="L766">
            <v>2953</v>
          </cell>
          <cell r="M766">
            <v>22116</v>
          </cell>
        </row>
        <row r="767">
          <cell r="A767">
            <v>4902110374643</v>
          </cell>
          <cell r="B767" t="str">
            <v>　　　日清Ｆ　ママー　カロリーオフセレクト　完熟トマトで煮込んだミートソース　マッシュルーム入　レトルト　１４０Ｇ</v>
          </cell>
          <cell r="C767">
            <v>7</v>
          </cell>
          <cell r="D767">
            <v>7</v>
          </cell>
          <cell r="E767">
            <v>4</v>
          </cell>
          <cell r="F767">
            <v>16</v>
          </cell>
          <cell r="G767">
            <v>4</v>
          </cell>
          <cell r="H767">
            <v>0</v>
          </cell>
          <cell r="I767">
            <v>0</v>
          </cell>
          <cell r="J767">
            <v>5</v>
          </cell>
          <cell r="K767">
            <v>3</v>
          </cell>
          <cell r="L767">
            <v>10</v>
          </cell>
          <cell r="M767">
            <v>56</v>
          </cell>
        </row>
        <row r="768">
          <cell r="A768">
            <v>4902110374650</v>
          </cell>
          <cell r="B768" t="str">
            <v>　　　日清Ｆ　ママー　カロリーオフセレクト　国産卵黄のコク豊かなカルボナーラ　レトルト　１４０Ｇ</v>
          </cell>
          <cell r="C768">
            <v>5</v>
          </cell>
          <cell r="D768">
            <v>9</v>
          </cell>
          <cell r="E768">
            <v>14</v>
          </cell>
          <cell r="F768">
            <v>5</v>
          </cell>
          <cell r="G768">
            <v>7</v>
          </cell>
          <cell r="H768">
            <v>10</v>
          </cell>
          <cell r="I768">
            <v>2</v>
          </cell>
          <cell r="J768">
            <v>10</v>
          </cell>
          <cell r="K768">
            <v>1</v>
          </cell>
          <cell r="L768">
            <v>1</v>
          </cell>
          <cell r="M768">
            <v>64</v>
          </cell>
        </row>
        <row r="769">
          <cell r="A769">
            <v>4902110374728</v>
          </cell>
          <cell r="B769" t="str">
            <v>　　　日清Ｆ　ママー　ミートソース　シェリー酒入　ＥＯ　２９５Ｇ</v>
          </cell>
          <cell r="C769">
            <v>1681</v>
          </cell>
          <cell r="D769">
            <v>1363</v>
          </cell>
          <cell r="E769">
            <v>1507</v>
          </cell>
          <cell r="F769">
            <v>1834</v>
          </cell>
          <cell r="G769">
            <v>1970</v>
          </cell>
          <cell r="H769">
            <v>1595</v>
          </cell>
          <cell r="I769">
            <v>2550</v>
          </cell>
          <cell r="J769">
            <v>1138</v>
          </cell>
          <cell r="K769">
            <v>2075</v>
          </cell>
          <cell r="L769">
            <v>1171</v>
          </cell>
          <cell r="M769">
            <v>16884</v>
          </cell>
        </row>
        <row r="770">
          <cell r="A770">
            <v>4902110374742</v>
          </cell>
          <cell r="B770" t="str">
            <v>　　　日清Ｆ　ママー　香味野菜たっぷりのあさりコンソメ　レトルト　２８５Ｇ</v>
          </cell>
          <cell r="C770">
            <v>1839</v>
          </cell>
          <cell r="D770">
            <v>2289</v>
          </cell>
          <cell r="E770">
            <v>2201</v>
          </cell>
          <cell r="F770">
            <v>2674</v>
          </cell>
          <cell r="G770">
            <v>2066</v>
          </cell>
          <cell r="H770">
            <v>2978</v>
          </cell>
          <cell r="I770">
            <v>2845</v>
          </cell>
          <cell r="J770">
            <v>3101</v>
          </cell>
          <cell r="K770">
            <v>2968</v>
          </cell>
          <cell r="L770">
            <v>2758</v>
          </cell>
          <cell r="M770">
            <v>25719</v>
          </cell>
        </row>
        <row r="771">
          <cell r="A771">
            <v>4902110374759</v>
          </cell>
          <cell r="B771" t="str">
            <v>　　　日清Ｆ　ママー　ナポリタン　ＥＯ　２９０Ｇ</v>
          </cell>
          <cell r="C771">
            <v>235</v>
          </cell>
          <cell r="D771">
            <v>174</v>
          </cell>
          <cell r="E771">
            <v>166</v>
          </cell>
          <cell r="F771">
            <v>197</v>
          </cell>
          <cell r="G771">
            <v>167</v>
          </cell>
          <cell r="H771">
            <v>205</v>
          </cell>
          <cell r="I771">
            <v>187</v>
          </cell>
          <cell r="J771">
            <v>138</v>
          </cell>
          <cell r="K771">
            <v>151</v>
          </cell>
          <cell r="L771">
            <v>87</v>
          </cell>
          <cell r="M771">
            <v>1707</v>
          </cell>
        </row>
        <row r="772">
          <cell r="A772">
            <v>4902110374803</v>
          </cell>
          <cell r="B772" t="str">
            <v>　　　日清Ｆ　青の洞窟　ボロネーゼ　レトルト　１６０Ｇ</v>
          </cell>
          <cell r="C772">
            <v>845</v>
          </cell>
          <cell r="D772">
            <v>916</v>
          </cell>
          <cell r="E772">
            <v>1091</v>
          </cell>
          <cell r="F772">
            <v>1198</v>
          </cell>
          <cell r="G772">
            <v>1138</v>
          </cell>
          <cell r="H772">
            <v>1197</v>
          </cell>
          <cell r="I772">
            <v>1245</v>
          </cell>
          <cell r="J772">
            <v>1120</v>
          </cell>
          <cell r="K772">
            <v>810</v>
          </cell>
          <cell r="L772">
            <v>839</v>
          </cell>
          <cell r="M772">
            <v>10399</v>
          </cell>
        </row>
        <row r="773">
          <cell r="A773">
            <v>4902110374940</v>
          </cell>
          <cell r="B773" t="str">
            <v>　　　日清Ｆ　青の洞窟　きのこのソース　レトルト　１６０Ｇ</v>
          </cell>
          <cell r="C773">
            <v>242</v>
          </cell>
          <cell r="D773">
            <v>212</v>
          </cell>
          <cell r="E773">
            <v>337</v>
          </cell>
          <cell r="F773">
            <v>284</v>
          </cell>
          <cell r="G773">
            <v>213</v>
          </cell>
          <cell r="H773">
            <v>212</v>
          </cell>
          <cell r="I773">
            <v>306</v>
          </cell>
          <cell r="J773">
            <v>238</v>
          </cell>
          <cell r="K773">
            <v>183</v>
          </cell>
          <cell r="L773">
            <v>214</v>
          </cell>
          <cell r="M773">
            <v>2441</v>
          </cell>
        </row>
        <row r="774">
          <cell r="A774">
            <v>4902110374964</v>
          </cell>
          <cell r="B774" t="str">
            <v>　　　日清Ｆ　ママー　果実と野菜のうまみ豊かなミートソース　缶　４１５Ｇ</v>
          </cell>
          <cell r="C774">
            <v>292</v>
          </cell>
          <cell r="D774">
            <v>282</v>
          </cell>
          <cell r="E774">
            <v>290</v>
          </cell>
          <cell r="F774">
            <v>306</v>
          </cell>
          <cell r="G774">
            <v>232</v>
          </cell>
          <cell r="H774">
            <v>281</v>
          </cell>
          <cell r="I774">
            <v>368</v>
          </cell>
          <cell r="J774">
            <v>238</v>
          </cell>
          <cell r="K774">
            <v>315</v>
          </cell>
          <cell r="L774">
            <v>229</v>
          </cell>
          <cell r="M774">
            <v>2833</v>
          </cell>
        </row>
        <row r="775">
          <cell r="A775">
            <v>4902110374971</v>
          </cell>
          <cell r="B775" t="str">
            <v>　　　日清Ｆ　ママー　果実と野菜のうまみ豊かなミートソース　缶　４１５ＧＸ２</v>
          </cell>
          <cell r="C775">
            <v>0</v>
          </cell>
          <cell r="D775">
            <v>0</v>
          </cell>
          <cell r="E775">
            <v>0</v>
          </cell>
          <cell r="F775">
            <v>0</v>
          </cell>
          <cell r="G775">
            <v>0</v>
          </cell>
          <cell r="H775">
            <v>0</v>
          </cell>
          <cell r="I775">
            <v>0</v>
          </cell>
          <cell r="J775">
            <v>0</v>
          </cell>
          <cell r="K775">
            <v>264</v>
          </cell>
          <cell r="L775">
            <v>6</v>
          </cell>
          <cell r="M775">
            <v>270</v>
          </cell>
        </row>
        <row r="776">
          <cell r="A776">
            <v>4902110374988</v>
          </cell>
          <cell r="B776" t="str">
            <v>　　　日清Ｆ　ママー　果実と野菜のうまみ豊かなミートソース　マッシュルーム入　缶　４１５Ｇ</v>
          </cell>
          <cell r="C776">
            <v>411</v>
          </cell>
          <cell r="D776">
            <v>405</v>
          </cell>
          <cell r="E776">
            <v>397</v>
          </cell>
          <cell r="F776">
            <v>420</v>
          </cell>
          <cell r="G776">
            <v>357</v>
          </cell>
          <cell r="H776">
            <v>380</v>
          </cell>
          <cell r="I776">
            <v>408</v>
          </cell>
          <cell r="J776">
            <v>324</v>
          </cell>
          <cell r="K776">
            <v>349</v>
          </cell>
          <cell r="L776">
            <v>260</v>
          </cell>
          <cell r="M776">
            <v>3711</v>
          </cell>
        </row>
        <row r="777">
          <cell r="A777">
            <v>4902110374995</v>
          </cell>
          <cell r="B777" t="str">
            <v>　　　日清Ｆ　ママー　果実と野菜のうまみ豊かなミートソース　マッシュルーム入　缶　４１５ＧＸ２</v>
          </cell>
          <cell r="C777">
            <v>0</v>
          </cell>
          <cell r="D777">
            <v>0</v>
          </cell>
          <cell r="E777">
            <v>0</v>
          </cell>
          <cell r="F777">
            <v>0</v>
          </cell>
          <cell r="G777">
            <v>0</v>
          </cell>
          <cell r="H777">
            <v>0</v>
          </cell>
          <cell r="I777">
            <v>0</v>
          </cell>
          <cell r="J777">
            <v>0</v>
          </cell>
          <cell r="K777">
            <v>420</v>
          </cell>
          <cell r="L777">
            <v>9</v>
          </cell>
          <cell r="M777">
            <v>429</v>
          </cell>
        </row>
        <row r="778">
          <cell r="A778">
            <v>4902110376647</v>
          </cell>
          <cell r="B778" t="str">
            <v>　　　日清Ｆ　ママー　ピュアメイド　素材のうまみが活きている　ボロネーゼ　レトルト　１６０Ｇ</v>
          </cell>
          <cell r="C778">
            <v>3</v>
          </cell>
          <cell r="D778">
            <v>0</v>
          </cell>
          <cell r="E778">
            <v>11</v>
          </cell>
          <cell r="F778">
            <v>1</v>
          </cell>
          <cell r="G778">
            <v>7</v>
          </cell>
          <cell r="H778">
            <v>0</v>
          </cell>
          <cell r="I778">
            <v>0</v>
          </cell>
          <cell r="J778">
            <v>4</v>
          </cell>
          <cell r="K778">
            <v>5</v>
          </cell>
          <cell r="L778">
            <v>23</v>
          </cell>
          <cell r="M778">
            <v>54</v>
          </cell>
        </row>
        <row r="779">
          <cell r="A779">
            <v>4902110376661</v>
          </cell>
          <cell r="B779" t="str">
            <v>　　　日清Ｆ　ママー　ピュアメイド　素材のうまみが活きている　カルボナーラ　レトルト　１６０Ｇ</v>
          </cell>
          <cell r="C779">
            <v>18</v>
          </cell>
          <cell r="D779">
            <v>24</v>
          </cell>
          <cell r="E779">
            <v>17</v>
          </cell>
          <cell r="F779">
            <v>12</v>
          </cell>
          <cell r="G779">
            <v>10</v>
          </cell>
          <cell r="H779">
            <v>5</v>
          </cell>
          <cell r="I779">
            <v>3</v>
          </cell>
          <cell r="J779">
            <v>2</v>
          </cell>
          <cell r="K779">
            <v>12</v>
          </cell>
          <cell r="L779">
            <v>5</v>
          </cell>
          <cell r="M779">
            <v>108</v>
          </cell>
        </row>
        <row r="780">
          <cell r="A780">
            <v>4902110376708</v>
          </cell>
          <cell r="B780" t="str">
            <v>　　　日清Ｆ　ママー　具たっぷりのボンゴレビアンコ　ＥＯ　２８５Ｇ</v>
          </cell>
          <cell r="C780">
            <v>227</v>
          </cell>
          <cell r="D780">
            <v>220</v>
          </cell>
          <cell r="E780">
            <v>253</v>
          </cell>
          <cell r="F780">
            <v>161</v>
          </cell>
          <cell r="G780">
            <v>119</v>
          </cell>
          <cell r="H780">
            <v>148</v>
          </cell>
          <cell r="I780">
            <v>124</v>
          </cell>
          <cell r="J780">
            <v>92</v>
          </cell>
          <cell r="K780">
            <v>149</v>
          </cell>
          <cell r="L780">
            <v>183</v>
          </cell>
          <cell r="M780">
            <v>1676</v>
          </cell>
        </row>
        <row r="781">
          <cell r="A781">
            <v>4902110376715</v>
          </cell>
          <cell r="B781" t="str">
            <v>　　　日清Ｆ　ママー　具たっぷりのボンゴレロッソ　ＥＯ　２８５Ｇ</v>
          </cell>
          <cell r="C781">
            <v>211</v>
          </cell>
          <cell r="D781">
            <v>233</v>
          </cell>
          <cell r="E781">
            <v>227</v>
          </cell>
          <cell r="F781">
            <v>280</v>
          </cell>
          <cell r="G781">
            <v>355</v>
          </cell>
          <cell r="H781">
            <v>325</v>
          </cell>
          <cell r="I781">
            <v>299</v>
          </cell>
          <cell r="J781">
            <v>276</v>
          </cell>
          <cell r="K781">
            <v>225</v>
          </cell>
          <cell r="L781">
            <v>235</v>
          </cell>
          <cell r="M781">
            <v>2666</v>
          </cell>
        </row>
        <row r="782">
          <cell r="A782">
            <v>4902110376760</v>
          </cell>
          <cell r="B782" t="str">
            <v>　　　日清Ｆ　ママー　トマトソース　２８５Ｇ</v>
          </cell>
          <cell r="C782">
            <v>11</v>
          </cell>
          <cell r="D782">
            <v>15</v>
          </cell>
          <cell r="E782">
            <v>15</v>
          </cell>
          <cell r="F782">
            <v>15</v>
          </cell>
          <cell r="G782">
            <v>11</v>
          </cell>
          <cell r="H782">
            <v>24</v>
          </cell>
          <cell r="I782">
            <v>10</v>
          </cell>
          <cell r="J782">
            <v>45</v>
          </cell>
          <cell r="K782">
            <v>13</v>
          </cell>
          <cell r="L782">
            <v>17</v>
          </cell>
          <cell r="M782">
            <v>176</v>
          </cell>
        </row>
        <row r="783">
          <cell r="A783">
            <v>4902110376951</v>
          </cell>
          <cell r="B783" t="str">
            <v>　　　日清Ｆ　ママー　トマトの果肉たっぷりのミートソース　レトルト　２８５Ｇ</v>
          </cell>
          <cell r="C783">
            <v>8022</v>
          </cell>
          <cell r="D783">
            <v>7499</v>
          </cell>
          <cell r="E783">
            <v>8133</v>
          </cell>
          <cell r="F783">
            <v>8405</v>
          </cell>
          <cell r="G783">
            <v>7337</v>
          </cell>
          <cell r="H783">
            <v>7024</v>
          </cell>
          <cell r="I783">
            <v>7099</v>
          </cell>
          <cell r="J783">
            <v>6008</v>
          </cell>
          <cell r="K783">
            <v>6431</v>
          </cell>
          <cell r="L783">
            <v>5220</v>
          </cell>
          <cell r="M783">
            <v>71178</v>
          </cell>
        </row>
        <row r="784">
          <cell r="A784">
            <v>4902110399349</v>
          </cell>
          <cell r="B784" t="str">
            <v>　　　日清Ｆ　ママー　２分で作れるアルデンティーノ　ペンネ　ゴルゴンゾーラチーズのソース　２１０Ｇ</v>
          </cell>
          <cell r="C784">
            <v>318</v>
          </cell>
          <cell r="D784">
            <v>299</v>
          </cell>
          <cell r="E784">
            <v>433</v>
          </cell>
          <cell r="F784">
            <v>370</v>
          </cell>
          <cell r="G784">
            <v>283</v>
          </cell>
          <cell r="H784">
            <v>244</v>
          </cell>
          <cell r="I784">
            <v>147</v>
          </cell>
          <cell r="J784">
            <v>124</v>
          </cell>
          <cell r="K784">
            <v>149</v>
          </cell>
          <cell r="L784">
            <v>115</v>
          </cell>
          <cell r="M784">
            <v>2482</v>
          </cell>
        </row>
        <row r="785">
          <cell r="A785">
            <v>4902110399356</v>
          </cell>
          <cell r="B785" t="str">
            <v>　　　日清Ｆ　ママー　２分で作れるアルデンティーノ　ペンネ　なすアラビアータ　２１０Ｇ</v>
          </cell>
          <cell r="C785">
            <v>133</v>
          </cell>
          <cell r="D785">
            <v>159</v>
          </cell>
          <cell r="E785">
            <v>504</v>
          </cell>
          <cell r="F785">
            <v>315</v>
          </cell>
          <cell r="G785">
            <v>255</v>
          </cell>
          <cell r="H785">
            <v>186</v>
          </cell>
          <cell r="I785">
            <v>163</v>
          </cell>
          <cell r="J785">
            <v>135</v>
          </cell>
          <cell r="K785">
            <v>210</v>
          </cell>
          <cell r="L785">
            <v>142</v>
          </cell>
          <cell r="M785">
            <v>2202</v>
          </cell>
        </row>
        <row r="786">
          <cell r="A786">
            <v>4902110399363</v>
          </cell>
          <cell r="B786" t="str">
            <v>　　　日清Ｆ　ママー　２分で作れるアルデンティーノ　スパゲティ　ミートソース　２７５Ｇ</v>
          </cell>
          <cell r="C786">
            <v>906</v>
          </cell>
          <cell r="D786">
            <v>1203</v>
          </cell>
          <cell r="E786">
            <v>1608</v>
          </cell>
          <cell r="F786">
            <v>1244</v>
          </cell>
          <cell r="G786">
            <v>1054</v>
          </cell>
          <cell r="H786">
            <v>979</v>
          </cell>
          <cell r="I786">
            <v>1016</v>
          </cell>
          <cell r="J786">
            <v>877</v>
          </cell>
          <cell r="K786">
            <v>969</v>
          </cell>
          <cell r="L786">
            <v>816</v>
          </cell>
          <cell r="M786">
            <v>10672</v>
          </cell>
        </row>
        <row r="787">
          <cell r="A787">
            <v>4902110399400</v>
          </cell>
          <cell r="B787" t="str">
            <v>　　　日清Ｆ　ママー　２分で作れるアルデンティーノ　スパゲティ　たらこ生風味ソース　１９７Ｇ</v>
          </cell>
          <cell r="C787">
            <v>796</v>
          </cell>
          <cell r="D787">
            <v>864</v>
          </cell>
          <cell r="E787">
            <v>1122</v>
          </cell>
          <cell r="F787">
            <v>976</v>
          </cell>
          <cell r="G787">
            <v>963</v>
          </cell>
          <cell r="H787">
            <v>771</v>
          </cell>
          <cell r="I787">
            <v>837</v>
          </cell>
          <cell r="J787">
            <v>741</v>
          </cell>
          <cell r="K787">
            <v>755</v>
          </cell>
          <cell r="L787">
            <v>666</v>
          </cell>
          <cell r="M787">
            <v>8491</v>
          </cell>
        </row>
        <row r="788">
          <cell r="A788">
            <v>4902110399417</v>
          </cell>
          <cell r="B788" t="str">
            <v>　　　日清Ｆ　ママー　２分で作れるアルデンティーノ　スパゲティ　からし明太子生風味ソース　１９７Ｇ</v>
          </cell>
          <cell r="C788">
            <v>217</v>
          </cell>
          <cell r="D788">
            <v>309</v>
          </cell>
          <cell r="E788">
            <v>574</v>
          </cell>
          <cell r="F788">
            <v>354</v>
          </cell>
          <cell r="G788">
            <v>390</v>
          </cell>
          <cell r="H788">
            <v>340</v>
          </cell>
          <cell r="I788">
            <v>296</v>
          </cell>
          <cell r="J788">
            <v>262</v>
          </cell>
          <cell r="K788">
            <v>258</v>
          </cell>
          <cell r="L788">
            <v>214</v>
          </cell>
          <cell r="M788">
            <v>3214</v>
          </cell>
        </row>
        <row r="789">
          <cell r="A789">
            <v>4902110399424</v>
          </cell>
          <cell r="B789" t="str">
            <v>　　　日清Ｆ　ママー　２分で作れるアルデンティーノ　スパゲティ　きのこと野沢菜にんにくしょうゆ味ソース　１９７Ｇ</v>
          </cell>
          <cell r="C789">
            <v>277</v>
          </cell>
          <cell r="D789">
            <v>241</v>
          </cell>
          <cell r="E789">
            <v>507</v>
          </cell>
          <cell r="F789">
            <v>284</v>
          </cell>
          <cell r="G789">
            <v>284</v>
          </cell>
          <cell r="H789">
            <v>233</v>
          </cell>
          <cell r="I789">
            <v>275</v>
          </cell>
          <cell r="J789">
            <v>271</v>
          </cell>
          <cell r="K789">
            <v>202</v>
          </cell>
          <cell r="L789">
            <v>156</v>
          </cell>
          <cell r="M789">
            <v>2730</v>
          </cell>
        </row>
        <row r="790">
          <cell r="A790">
            <v>4902130335426</v>
          </cell>
          <cell r="B790" t="str">
            <v>　　　ニチレイ　洋食屋さん　アスパラとベーコンのピラフ　２人前　４５０Ｇ</v>
          </cell>
          <cell r="C790">
            <v>598</v>
          </cell>
          <cell r="D790">
            <v>803</v>
          </cell>
          <cell r="E790">
            <v>677</v>
          </cell>
          <cell r="F790">
            <v>589</v>
          </cell>
          <cell r="G790">
            <v>814</v>
          </cell>
          <cell r="H790">
            <v>598</v>
          </cell>
          <cell r="I790">
            <v>786</v>
          </cell>
          <cell r="J790">
            <v>605</v>
          </cell>
          <cell r="K790">
            <v>889</v>
          </cell>
          <cell r="L790">
            <v>564</v>
          </cell>
          <cell r="M790">
            <v>6923</v>
          </cell>
        </row>
        <row r="791">
          <cell r="A791">
            <v>4902130365171</v>
          </cell>
          <cell r="B791" t="str">
            <v>　　　ニチレイ　洋食屋さん　完熟トマトと四季鶏のチキンライス　２人前　４５０Ｇ</v>
          </cell>
          <cell r="C791">
            <v>1798</v>
          </cell>
          <cell r="D791">
            <v>1726</v>
          </cell>
          <cell r="E791">
            <v>1550</v>
          </cell>
          <cell r="F791">
            <v>1569</v>
          </cell>
          <cell r="G791">
            <v>1611</v>
          </cell>
          <cell r="H791">
            <v>1717</v>
          </cell>
          <cell r="I791">
            <v>1686</v>
          </cell>
          <cell r="J791">
            <v>1560</v>
          </cell>
          <cell r="K791">
            <v>1552</v>
          </cell>
          <cell r="L791">
            <v>1612</v>
          </cell>
          <cell r="M791">
            <v>16381</v>
          </cell>
        </row>
        <row r="792">
          <cell r="A792">
            <v>4902130365485</v>
          </cell>
          <cell r="B792" t="str">
            <v>　　　ニチレイ　洋食屋さん　スパイシードライカレー　２人前　４５０Ｇ</v>
          </cell>
          <cell r="C792">
            <v>541</v>
          </cell>
          <cell r="D792">
            <v>437</v>
          </cell>
          <cell r="E792">
            <v>484</v>
          </cell>
          <cell r="F792">
            <v>504</v>
          </cell>
          <cell r="G792">
            <v>446</v>
          </cell>
          <cell r="H792">
            <v>480</v>
          </cell>
          <cell r="I792">
            <v>412</v>
          </cell>
          <cell r="J792">
            <v>549</v>
          </cell>
          <cell r="K792">
            <v>372</v>
          </cell>
          <cell r="L792">
            <v>487</v>
          </cell>
          <cell r="M792">
            <v>4712</v>
          </cell>
        </row>
        <row r="793">
          <cell r="A793">
            <v>4902130365751</v>
          </cell>
          <cell r="B793" t="str">
            <v>　　　ニチレイ　ふっくら卵のオムライス　ハヤシソース　２人前　２８０Ｇ</v>
          </cell>
          <cell r="C793">
            <v>71</v>
          </cell>
          <cell r="D793">
            <v>87</v>
          </cell>
          <cell r="E793">
            <v>13</v>
          </cell>
          <cell r="F793">
            <v>14</v>
          </cell>
          <cell r="G793">
            <v>17</v>
          </cell>
          <cell r="H793">
            <v>45</v>
          </cell>
          <cell r="I793">
            <v>27</v>
          </cell>
          <cell r="J793">
            <v>28</v>
          </cell>
          <cell r="K793">
            <v>6</v>
          </cell>
          <cell r="L793">
            <v>3</v>
          </cell>
          <cell r="M793">
            <v>311</v>
          </cell>
        </row>
        <row r="794">
          <cell r="A794">
            <v>4902160204716</v>
          </cell>
          <cell r="B794" t="str">
            <v>　　　ニチリウ　くらしモア　山陽　北海道飲むヨーグルト　１Ｌ</v>
          </cell>
          <cell r="C794">
            <v>94</v>
          </cell>
          <cell r="D794">
            <v>85</v>
          </cell>
          <cell r="E794">
            <v>64</v>
          </cell>
          <cell r="F794">
            <v>83</v>
          </cell>
          <cell r="G794">
            <v>101</v>
          </cell>
          <cell r="H794">
            <v>60</v>
          </cell>
          <cell r="I794">
            <v>81</v>
          </cell>
          <cell r="J794">
            <v>77</v>
          </cell>
          <cell r="K794">
            <v>85</v>
          </cell>
          <cell r="L794">
            <v>78</v>
          </cell>
          <cell r="M794">
            <v>808</v>
          </cell>
        </row>
        <row r="795">
          <cell r="A795">
            <v>4902168010500</v>
          </cell>
          <cell r="B795" t="str">
            <v>　　　ナガノ　トマトケチャップ　ワインビネガー入５００Ｇ</v>
          </cell>
          <cell r="C795">
            <v>889</v>
          </cell>
          <cell r="D795">
            <v>389</v>
          </cell>
          <cell r="E795">
            <v>324</v>
          </cell>
          <cell r="F795">
            <v>265</v>
          </cell>
          <cell r="G795">
            <v>961</v>
          </cell>
          <cell r="H795">
            <v>290</v>
          </cell>
          <cell r="I795">
            <v>401</v>
          </cell>
          <cell r="J795">
            <v>1179</v>
          </cell>
          <cell r="K795">
            <v>628</v>
          </cell>
          <cell r="L795">
            <v>269</v>
          </cell>
          <cell r="M795">
            <v>5595</v>
          </cell>
        </row>
        <row r="796">
          <cell r="A796">
            <v>4902168010531</v>
          </cell>
          <cell r="B796" t="str">
            <v>　　　ナガノ　信州生まれのケチャップ　３００Ｇ</v>
          </cell>
          <cell r="C796">
            <v>17</v>
          </cell>
          <cell r="D796">
            <v>25</v>
          </cell>
          <cell r="E796">
            <v>20</v>
          </cell>
          <cell r="F796">
            <v>23</v>
          </cell>
          <cell r="G796">
            <v>36</v>
          </cell>
          <cell r="H796">
            <v>28</v>
          </cell>
          <cell r="I796">
            <v>37</v>
          </cell>
          <cell r="J796">
            <v>26</v>
          </cell>
          <cell r="K796">
            <v>32</v>
          </cell>
          <cell r="L796">
            <v>30</v>
          </cell>
          <cell r="M796">
            <v>274</v>
          </cell>
        </row>
        <row r="797">
          <cell r="A797">
            <v>4902168400325</v>
          </cell>
          <cell r="B797" t="str">
            <v>　　　ナガノ　菜園紀行　トマトジュース　紙パック　　１Ｌ</v>
          </cell>
          <cell r="C797">
            <v>202</v>
          </cell>
          <cell r="D797">
            <v>228</v>
          </cell>
          <cell r="E797">
            <v>267</v>
          </cell>
          <cell r="F797">
            <v>277</v>
          </cell>
          <cell r="G797">
            <v>276</v>
          </cell>
          <cell r="H797">
            <v>229</v>
          </cell>
          <cell r="I797">
            <v>296</v>
          </cell>
          <cell r="J797">
            <v>295</v>
          </cell>
          <cell r="K797">
            <v>445</v>
          </cell>
          <cell r="L797">
            <v>350</v>
          </cell>
          <cell r="M797">
            <v>2865</v>
          </cell>
        </row>
        <row r="798">
          <cell r="A798">
            <v>4902168400400</v>
          </cell>
          <cell r="B798" t="str">
            <v>　　　ナガノ　菜園紀行　野菜ジュース　紙パック　　　１Ｌ</v>
          </cell>
          <cell r="C798">
            <v>347</v>
          </cell>
          <cell r="D798">
            <v>438</v>
          </cell>
          <cell r="E798">
            <v>534</v>
          </cell>
          <cell r="F798">
            <v>418</v>
          </cell>
          <cell r="G798">
            <v>302</v>
          </cell>
          <cell r="H798">
            <v>236</v>
          </cell>
          <cell r="I798">
            <v>382</v>
          </cell>
          <cell r="J798">
            <v>464</v>
          </cell>
          <cell r="K798">
            <v>405</v>
          </cell>
          <cell r="L798">
            <v>448</v>
          </cell>
          <cell r="M798">
            <v>3974</v>
          </cell>
        </row>
        <row r="799">
          <cell r="A799">
            <v>4902168400431</v>
          </cell>
          <cell r="B799" t="str">
            <v>　　　ナガノ　緑の十七菜　野菜汁３０％・果汁７０％　紙パック　１Ｌ</v>
          </cell>
          <cell r="C799">
            <v>78</v>
          </cell>
          <cell r="D799">
            <v>54</v>
          </cell>
          <cell r="E799">
            <v>42</v>
          </cell>
          <cell r="F799">
            <v>46</v>
          </cell>
          <cell r="G799">
            <v>24</v>
          </cell>
          <cell r="H799">
            <v>34</v>
          </cell>
          <cell r="I799">
            <v>19</v>
          </cell>
          <cell r="J799">
            <v>24</v>
          </cell>
          <cell r="K799">
            <v>19</v>
          </cell>
          <cell r="L799">
            <v>22</v>
          </cell>
          <cell r="M799">
            <v>362</v>
          </cell>
        </row>
        <row r="800">
          <cell r="A800">
            <v>4902168400837</v>
          </cell>
          <cell r="B800" t="str">
            <v>　　　ナガノ　トマトジュース　１００％　缶　４７０Ｇ</v>
          </cell>
          <cell r="C800">
            <v>1740</v>
          </cell>
          <cell r="D800">
            <v>547</v>
          </cell>
          <cell r="E800">
            <v>486</v>
          </cell>
          <cell r="F800">
            <v>564</v>
          </cell>
          <cell r="G800">
            <v>728</v>
          </cell>
          <cell r="H800">
            <v>405</v>
          </cell>
          <cell r="I800">
            <v>351</v>
          </cell>
          <cell r="J800">
            <v>382</v>
          </cell>
          <cell r="K800">
            <v>194</v>
          </cell>
          <cell r="L800">
            <v>441</v>
          </cell>
          <cell r="M800">
            <v>5838</v>
          </cell>
        </row>
        <row r="801">
          <cell r="A801">
            <v>4902168410164</v>
          </cell>
          <cell r="B801" t="str">
            <v>　　　ナガノ　野菜ジュース　１００％　缶　４７０Ｇ</v>
          </cell>
          <cell r="C801">
            <v>1448</v>
          </cell>
          <cell r="D801">
            <v>463</v>
          </cell>
          <cell r="E801">
            <v>372</v>
          </cell>
          <cell r="F801">
            <v>399</v>
          </cell>
          <cell r="G801">
            <v>498</v>
          </cell>
          <cell r="H801">
            <v>296</v>
          </cell>
          <cell r="I801">
            <v>273</v>
          </cell>
          <cell r="J801">
            <v>244</v>
          </cell>
          <cell r="K801">
            <v>156</v>
          </cell>
          <cell r="L801">
            <v>257</v>
          </cell>
          <cell r="M801">
            <v>4406</v>
          </cell>
        </row>
        <row r="802">
          <cell r="A802">
            <v>4902168802044</v>
          </cell>
          <cell r="B802" t="str">
            <v>　　　ナガノ　つぶつぶ野菜ケチャップ　　　　　　２８５Ｇ</v>
          </cell>
          <cell r="C802">
            <v>0</v>
          </cell>
          <cell r="D802">
            <v>0</v>
          </cell>
          <cell r="E802">
            <v>0</v>
          </cell>
          <cell r="F802">
            <v>2</v>
          </cell>
          <cell r="G802">
            <v>0</v>
          </cell>
          <cell r="H802">
            <v>0</v>
          </cell>
          <cell r="I802">
            <v>1</v>
          </cell>
          <cell r="J802">
            <v>0</v>
          </cell>
          <cell r="K802">
            <v>1</v>
          </cell>
          <cell r="L802">
            <v>0</v>
          </cell>
          <cell r="M802">
            <v>4</v>
          </cell>
        </row>
        <row r="803">
          <cell r="A803">
            <v>4902168802396</v>
          </cell>
          <cell r="B803" t="str">
            <v>　　　ナガノ　あらくつぶしたトマト　　　　　　　５００Ｇ</v>
          </cell>
          <cell r="C803">
            <v>803</v>
          </cell>
          <cell r="D803">
            <v>681</v>
          </cell>
          <cell r="E803">
            <v>884</v>
          </cell>
          <cell r="F803">
            <v>775</v>
          </cell>
          <cell r="G803">
            <v>673</v>
          </cell>
          <cell r="H803">
            <v>844</v>
          </cell>
          <cell r="I803">
            <v>793</v>
          </cell>
          <cell r="J803">
            <v>809</v>
          </cell>
          <cell r="K803">
            <v>785</v>
          </cell>
          <cell r="L803">
            <v>1208</v>
          </cell>
          <cell r="M803">
            <v>8255</v>
          </cell>
        </row>
        <row r="804">
          <cell r="A804">
            <v>4902168802631</v>
          </cell>
          <cell r="B804" t="str">
            <v>　　　ナガノ　つぶつぶ野菜ケチャップ　２９５Ｇ</v>
          </cell>
          <cell r="C804">
            <v>91</v>
          </cell>
          <cell r="D804">
            <v>88</v>
          </cell>
          <cell r="E804">
            <v>109</v>
          </cell>
          <cell r="F804">
            <v>55</v>
          </cell>
          <cell r="G804">
            <v>63</v>
          </cell>
          <cell r="H804">
            <v>55</v>
          </cell>
          <cell r="I804">
            <v>83</v>
          </cell>
          <cell r="J804">
            <v>79</v>
          </cell>
          <cell r="K804">
            <v>88</v>
          </cell>
          <cell r="L804">
            <v>76</v>
          </cell>
          <cell r="M804">
            <v>787</v>
          </cell>
        </row>
        <row r="805">
          <cell r="A805">
            <v>4902170010246</v>
          </cell>
          <cell r="B805" t="str">
            <v>　　　日本製粉　オーマイ　インスタントマカロニ　３００Ｇ</v>
          </cell>
          <cell r="C805">
            <v>230</v>
          </cell>
          <cell r="D805">
            <v>302</v>
          </cell>
          <cell r="E805">
            <v>340</v>
          </cell>
          <cell r="F805">
            <v>330</v>
          </cell>
          <cell r="G805">
            <v>364</v>
          </cell>
          <cell r="H805">
            <v>439</v>
          </cell>
          <cell r="I805">
            <v>389</v>
          </cell>
          <cell r="J805">
            <v>398</v>
          </cell>
          <cell r="K805">
            <v>402</v>
          </cell>
          <cell r="L805">
            <v>356</v>
          </cell>
          <cell r="M805">
            <v>3550</v>
          </cell>
        </row>
        <row r="806">
          <cell r="A806">
            <v>4902170012141</v>
          </cell>
          <cell r="B806" t="str">
            <v>　　　日本製粉　オーマイ　サラダマカロニ　　　　３００Ｇ</v>
          </cell>
          <cell r="C806">
            <v>691</v>
          </cell>
          <cell r="D806">
            <v>279</v>
          </cell>
          <cell r="E806">
            <v>455</v>
          </cell>
          <cell r="F806">
            <v>115</v>
          </cell>
          <cell r="G806">
            <v>70</v>
          </cell>
          <cell r="H806">
            <v>15</v>
          </cell>
          <cell r="I806">
            <v>19</v>
          </cell>
          <cell r="J806">
            <v>3</v>
          </cell>
          <cell r="K806">
            <v>0</v>
          </cell>
          <cell r="L806">
            <v>0</v>
          </cell>
          <cell r="M806">
            <v>1647</v>
          </cell>
        </row>
        <row r="807">
          <cell r="A807">
            <v>4902170015999</v>
          </cell>
          <cell r="B807" t="str">
            <v>　　　日本製粉　オーマイ　スパゲッティ１．７ＭＭ３００Ｇ</v>
          </cell>
          <cell r="C807">
            <v>1867</v>
          </cell>
          <cell r="D807">
            <v>1405</v>
          </cell>
          <cell r="E807">
            <v>1744</v>
          </cell>
          <cell r="F807">
            <v>1210</v>
          </cell>
          <cell r="G807">
            <v>1182</v>
          </cell>
          <cell r="H807">
            <v>1067</v>
          </cell>
          <cell r="I807">
            <v>1435</v>
          </cell>
          <cell r="J807">
            <v>1412</v>
          </cell>
          <cell r="K807">
            <v>1192</v>
          </cell>
          <cell r="L807">
            <v>1052</v>
          </cell>
          <cell r="M807">
            <v>13566</v>
          </cell>
        </row>
        <row r="808">
          <cell r="A808">
            <v>4902170016927</v>
          </cell>
          <cell r="B808" t="str">
            <v>　　　日本製粉　オーマイ　スパゲッティ１．５ＭＭ３００Ｇ</v>
          </cell>
          <cell r="C808">
            <v>1602</v>
          </cell>
          <cell r="D808">
            <v>1148</v>
          </cell>
          <cell r="E808">
            <v>1244</v>
          </cell>
          <cell r="F808">
            <v>1313</v>
          </cell>
          <cell r="G808">
            <v>963</v>
          </cell>
          <cell r="H808">
            <v>1043</v>
          </cell>
          <cell r="I808">
            <v>1080</v>
          </cell>
          <cell r="J808">
            <v>1046</v>
          </cell>
          <cell r="K808">
            <v>859</v>
          </cell>
          <cell r="L808">
            <v>1378</v>
          </cell>
          <cell r="M808">
            <v>11676</v>
          </cell>
        </row>
        <row r="809">
          <cell r="A809">
            <v>4902170018631</v>
          </cell>
          <cell r="B809" t="str">
            <v>　　　日本製粉　オーマイ　サラダスパゲッティ　　２００Ｇ</v>
          </cell>
          <cell r="C809">
            <v>139</v>
          </cell>
          <cell r="D809">
            <v>262</v>
          </cell>
          <cell r="E809">
            <v>280</v>
          </cell>
          <cell r="F809">
            <v>153</v>
          </cell>
          <cell r="G809">
            <v>89</v>
          </cell>
          <cell r="H809">
            <v>124</v>
          </cell>
          <cell r="I809">
            <v>107</v>
          </cell>
          <cell r="J809">
            <v>87</v>
          </cell>
          <cell r="K809">
            <v>68</v>
          </cell>
          <cell r="L809">
            <v>40</v>
          </cell>
          <cell r="M809">
            <v>1349</v>
          </cell>
        </row>
        <row r="810">
          <cell r="A810">
            <v>4902170053700</v>
          </cell>
          <cell r="B810" t="str">
            <v>　　　日本製粉　オーマイ　無添加ミートソースＥＯ２９５Ｇ</v>
          </cell>
          <cell r="C810">
            <v>36</v>
          </cell>
          <cell r="D810">
            <v>33</v>
          </cell>
          <cell r="E810">
            <v>21</v>
          </cell>
          <cell r="F810">
            <v>10</v>
          </cell>
          <cell r="G810">
            <v>13</v>
          </cell>
          <cell r="H810">
            <v>22</v>
          </cell>
          <cell r="I810">
            <v>21</v>
          </cell>
          <cell r="J810">
            <v>19</v>
          </cell>
          <cell r="K810">
            <v>15</v>
          </cell>
          <cell r="L810">
            <v>27</v>
          </cell>
          <cell r="M810">
            <v>217</v>
          </cell>
        </row>
        <row r="811">
          <cell r="A811">
            <v>4902170053717</v>
          </cell>
          <cell r="B811" t="str">
            <v>　　　日本製粉　オーマイ　無添加ミートソース　マッシュルーム入　ＥＯ　２９５Ｇ</v>
          </cell>
          <cell r="C811">
            <v>28</v>
          </cell>
          <cell r="D811">
            <v>22</v>
          </cell>
          <cell r="E811">
            <v>38</v>
          </cell>
          <cell r="F811">
            <v>23</v>
          </cell>
          <cell r="G811">
            <v>24</v>
          </cell>
          <cell r="H811">
            <v>24</v>
          </cell>
          <cell r="I811">
            <v>19</v>
          </cell>
          <cell r="J811">
            <v>9</v>
          </cell>
          <cell r="K811">
            <v>16</v>
          </cell>
          <cell r="L811">
            <v>8</v>
          </cell>
          <cell r="M811">
            <v>211</v>
          </cell>
        </row>
        <row r="812">
          <cell r="A812">
            <v>4902170053823</v>
          </cell>
          <cell r="B812" t="str">
            <v>　　　日本製粉オーマイ無添加ナポリタンソースＥＯ２８５Ｇ</v>
          </cell>
          <cell r="C812">
            <v>19</v>
          </cell>
          <cell r="D812">
            <v>18</v>
          </cell>
          <cell r="E812">
            <v>13</v>
          </cell>
          <cell r="F812">
            <v>9</v>
          </cell>
          <cell r="G812">
            <v>18</v>
          </cell>
          <cell r="H812">
            <v>5</v>
          </cell>
          <cell r="I812">
            <v>14</v>
          </cell>
          <cell r="J812">
            <v>6</v>
          </cell>
          <cell r="K812">
            <v>8</v>
          </cell>
          <cell r="L812">
            <v>8</v>
          </cell>
          <cell r="M812">
            <v>118</v>
          </cell>
        </row>
        <row r="813">
          <cell r="A813">
            <v>4902170053908</v>
          </cell>
          <cell r="B813" t="str">
            <v>　　　日本製粉　オーマイ無添加カルボナーラソースＥＯ２８５Ｇ</v>
          </cell>
          <cell r="C813">
            <v>23</v>
          </cell>
          <cell r="D813">
            <v>28</v>
          </cell>
          <cell r="E813">
            <v>31</v>
          </cell>
          <cell r="F813">
            <v>20</v>
          </cell>
          <cell r="G813">
            <v>14</v>
          </cell>
          <cell r="H813">
            <v>15</v>
          </cell>
          <cell r="I813">
            <v>29</v>
          </cell>
          <cell r="J813">
            <v>23</v>
          </cell>
          <cell r="K813">
            <v>16</v>
          </cell>
          <cell r="L813">
            <v>20</v>
          </cell>
          <cell r="M813">
            <v>219</v>
          </cell>
        </row>
        <row r="814">
          <cell r="A814">
            <v>4902170054004</v>
          </cell>
          <cell r="B814" t="str">
            <v>　　　日本製粉　オーマイ　生風味　チーズクリームソース　袋　３５．５ＧＸ２</v>
          </cell>
          <cell r="C814">
            <v>248</v>
          </cell>
          <cell r="D814">
            <v>256</v>
          </cell>
          <cell r="E814">
            <v>317</v>
          </cell>
          <cell r="F814">
            <v>277</v>
          </cell>
          <cell r="G814">
            <v>291</v>
          </cell>
          <cell r="H814">
            <v>273</v>
          </cell>
          <cell r="I814">
            <v>339</v>
          </cell>
          <cell r="J814">
            <v>244</v>
          </cell>
          <cell r="K814">
            <v>227</v>
          </cell>
          <cell r="L814">
            <v>210</v>
          </cell>
          <cell r="M814">
            <v>2682</v>
          </cell>
        </row>
        <row r="815">
          <cell r="A815">
            <v>4902170054035</v>
          </cell>
          <cell r="B815" t="str">
            <v>　　　日本製粉　オーマイ　生風味　ペペロンチーノソース　袋　２９．６ＧＸ２</v>
          </cell>
          <cell r="C815">
            <v>198</v>
          </cell>
          <cell r="D815">
            <v>256</v>
          </cell>
          <cell r="E815">
            <v>287</v>
          </cell>
          <cell r="F815">
            <v>271</v>
          </cell>
          <cell r="G815">
            <v>216</v>
          </cell>
          <cell r="H815">
            <v>316</v>
          </cell>
          <cell r="I815">
            <v>291</v>
          </cell>
          <cell r="J815">
            <v>259</v>
          </cell>
          <cell r="K815">
            <v>214</v>
          </cell>
          <cell r="L815">
            <v>240</v>
          </cell>
          <cell r="M815">
            <v>2548</v>
          </cell>
        </row>
        <row r="816">
          <cell r="A816">
            <v>4902170054042</v>
          </cell>
          <cell r="B816" t="str">
            <v>　　　日本製粉　オーマイ　生風味　ガーリックトマトソース　袋　４１．７ＧＸ２</v>
          </cell>
          <cell r="C816">
            <v>134</v>
          </cell>
          <cell r="D816">
            <v>116</v>
          </cell>
          <cell r="E816">
            <v>157</v>
          </cell>
          <cell r="F816">
            <v>149</v>
          </cell>
          <cell r="G816">
            <v>181</v>
          </cell>
          <cell r="H816">
            <v>154</v>
          </cell>
          <cell r="I816">
            <v>145</v>
          </cell>
          <cell r="J816">
            <v>141</v>
          </cell>
          <cell r="K816">
            <v>140</v>
          </cell>
          <cell r="L816">
            <v>114</v>
          </cell>
          <cell r="M816">
            <v>1431</v>
          </cell>
        </row>
        <row r="817">
          <cell r="A817">
            <v>4902170054134</v>
          </cell>
          <cell r="B817" t="str">
            <v>　　　日本製粉オーマイ野菜がうれしいミートソースレトルト２８０Ｇ</v>
          </cell>
          <cell r="C817">
            <v>8</v>
          </cell>
          <cell r="D817">
            <v>2</v>
          </cell>
          <cell r="E817">
            <v>5</v>
          </cell>
          <cell r="F817">
            <v>3</v>
          </cell>
          <cell r="G817">
            <v>1</v>
          </cell>
          <cell r="H817">
            <v>2</v>
          </cell>
          <cell r="I817">
            <v>2</v>
          </cell>
          <cell r="J817">
            <v>1</v>
          </cell>
          <cell r="K817">
            <v>1</v>
          </cell>
          <cell r="L817">
            <v>2</v>
          </cell>
          <cell r="M817">
            <v>27</v>
          </cell>
        </row>
        <row r="818">
          <cell r="A818">
            <v>4902170054141</v>
          </cell>
          <cell r="B818" t="str">
            <v>　　　日本製粉　オーマイ野菜がうれしいナポリタンレトルト２８０Ｇ</v>
          </cell>
          <cell r="C818">
            <v>0</v>
          </cell>
          <cell r="D818">
            <v>2</v>
          </cell>
          <cell r="E818">
            <v>0</v>
          </cell>
          <cell r="F818">
            <v>1</v>
          </cell>
          <cell r="G818">
            <v>0</v>
          </cell>
          <cell r="H818">
            <v>1</v>
          </cell>
          <cell r="I818">
            <v>0</v>
          </cell>
          <cell r="J818">
            <v>1</v>
          </cell>
          <cell r="K818">
            <v>0</v>
          </cell>
          <cell r="L818">
            <v>0</v>
          </cell>
          <cell r="M818">
            <v>5</v>
          </cell>
        </row>
        <row r="819">
          <cell r="A819">
            <v>4902170054257</v>
          </cell>
          <cell r="B819" t="str">
            <v>　　　日本製粉　オーマイ　野菜がうれしい　トマトクリーム　レトルト　２８０Ｇ</v>
          </cell>
          <cell r="C819">
            <v>5</v>
          </cell>
          <cell r="D819">
            <v>5</v>
          </cell>
          <cell r="E819">
            <v>0</v>
          </cell>
          <cell r="F819">
            <v>1</v>
          </cell>
          <cell r="G819">
            <v>1</v>
          </cell>
          <cell r="H819">
            <v>0</v>
          </cell>
          <cell r="I819">
            <v>1</v>
          </cell>
          <cell r="J819">
            <v>0</v>
          </cell>
          <cell r="K819">
            <v>2</v>
          </cell>
          <cell r="L819">
            <v>1</v>
          </cell>
          <cell r="M819">
            <v>16</v>
          </cell>
        </row>
        <row r="820">
          <cell r="A820">
            <v>4902170054264</v>
          </cell>
          <cell r="B820" t="str">
            <v>　　　日本製粉　オーマイ　生風味　うにクリームソース　３３．７ＧＸ２</v>
          </cell>
          <cell r="C820">
            <v>96</v>
          </cell>
          <cell r="D820">
            <v>97</v>
          </cell>
          <cell r="E820">
            <v>84</v>
          </cell>
          <cell r="F820">
            <v>68</v>
          </cell>
          <cell r="G820">
            <v>68</v>
          </cell>
          <cell r="H820">
            <v>45</v>
          </cell>
          <cell r="I820">
            <v>32</v>
          </cell>
          <cell r="J820">
            <v>30</v>
          </cell>
          <cell r="K820">
            <v>33</v>
          </cell>
          <cell r="L820">
            <v>14</v>
          </cell>
          <cell r="M820">
            <v>567</v>
          </cell>
        </row>
        <row r="821">
          <cell r="A821">
            <v>4902170054271</v>
          </cell>
          <cell r="B821" t="str">
            <v>　　　日本製粉オーマイ無添加ミートソースレトルト２８０Ｇ</v>
          </cell>
          <cell r="C821">
            <v>67</v>
          </cell>
          <cell r="D821">
            <v>78</v>
          </cell>
          <cell r="E821">
            <v>63</v>
          </cell>
          <cell r="F821">
            <v>50</v>
          </cell>
          <cell r="G821">
            <v>78</v>
          </cell>
          <cell r="H821">
            <v>63</v>
          </cell>
          <cell r="I821">
            <v>76</v>
          </cell>
          <cell r="J821">
            <v>58</v>
          </cell>
          <cell r="K821">
            <v>50</v>
          </cell>
          <cell r="L821">
            <v>33</v>
          </cell>
          <cell r="M821">
            <v>616</v>
          </cell>
        </row>
        <row r="822">
          <cell r="A822">
            <v>4902170054288</v>
          </cell>
          <cell r="B822" t="str">
            <v>　　　日本製粉　オーマイ　無添加ミートソース　マッシュルーム入　レトルト　２８０Ｇ</v>
          </cell>
          <cell r="C822">
            <v>43</v>
          </cell>
          <cell r="D822">
            <v>64</v>
          </cell>
          <cell r="E822">
            <v>48</v>
          </cell>
          <cell r="F822">
            <v>45</v>
          </cell>
          <cell r="G822">
            <v>30</v>
          </cell>
          <cell r="H822">
            <v>44</v>
          </cell>
          <cell r="I822">
            <v>70</v>
          </cell>
          <cell r="J822">
            <v>60</v>
          </cell>
          <cell r="K822">
            <v>77</v>
          </cell>
          <cell r="L822">
            <v>59</v>
          </cell>
          <cell r="M822">
            <v>540</v>
          </cell>
        </row>
        <row r="823">
          <cell r="A823">
            <v>4902170054295</v>
          </cell>
          <cell r="B823" t="str">
            <v>　　　日本製粉　オーマイ　無添加ナポリタンソース２８０Ｇ</v>
          </cell>
          <cell r="C823">
            <v>51</v>
          </cell>
          <cell r="D823">
            <v>43</v>
          </cell>
          <cell r="E823">
            <v>38</v>
          </cell>
          <cell r="F823">
            <v>27</v>
          </cell>
          <cell r="G823">
            <v>46</v>
          </cell>
          <cell r="H823">
            <v>51</v>
          </cell>
          <cell r="I823">
            <v>40</v>
          </cell>
          <cell r="J823">
            <v>47</v>
          </cell>
          <cell r="K823">
            <v>24</v>
          </cell>
          <cell r="L823">
            <v>20</v>
          </cell>
          <cell r="M823">
            <v>387</v>
          </cell>
        </row>
        <row r="824">
          <cell r="A824">
            <v>4902170054301</v>
          </cell>
          <cell r="B824" t="str">
            <v>　　　日本製粉　オーマイ無添加カルボナーラソースレトルト２８０Ｇ</v>
          </cell>
          <cell r="C824">
            <v>98</v>
          </cell>
          <cell r="D824">
            <v>92</v>
          </cell>
          <cell r="E824">
            <v>94</v>
          </cell>
          <cell r="F824">
            <v>95</v>
          </cell>
          <cell r="G824">
            <v>86</v>
          </cell>
          <cell r="H824">
            <v>121</v>
          </cell>
          <cell r="I824">
            <v>101</v>
          </cell>
          <cell r="J824">
            <v>97</v>
          </cell>
          <cell r="K824">
            <v>102</v>
          </cell>
          <cell r="L824">
            <v>70</v>
          </cell>
          <cell r="M824">
            <v>956</v>
          </cell>
        </row>
        <row r="825">
          <cell r="A825">
            <v>4902170054332</v>
          </cell>
          <cell r="B825" t="str">
            <v>　　　日本製粉　オーマイ　リストランテヒロ　こだわりのボロネーゼ　レトルト　１４２．５Ｇ</v>
          </cell>
          <cell r="C825">
            <v>77</v>
          </cell>
          <cell r="D825">
            <v>55</v>
          </cell>
          <cell r="E825">
            <v>43</v>
          </cell>
          <cell r="F825">
            <v>44</v>
          </cell>
          <cell r="G825">
            <v>66</v>
          </cell>
          <cell r="H825">
            <v>52</v>
          </cell>
          <cell r="I825">
            <v>52</v>
          </cell>
          <cell r="J825">
            <v>43</v>
          </cell>
          <cell r="K825">
            <v>40</v>
          </cell>
          <cell r="L825">
            <v>33</v>
          </cell>
          <cell r="M825">
            <v>505</v>
          </cell>
        </row>
        <row r="826">
          <cell r="A826">
            <v>4902170054394</v>
          </cell>
          <cell r="B826" t="str">
            <v>　　　日本製粉　オーマイ　ナポリタンソース　パスタソース　缶　２９５Ｇ</v>
          </cell>
          <cell r="C826">
            <v>87</v>
          </cell>
          <cell r="D826">
            <v>86</v>
          </cell>
          <cell r="E826">
            <v>88</v>
          </cell>
          <cell r="F826">
            <v>69</v>
          </cell>
          <cell r="G826">
            <v>71</v>
          </cell>
          <cell r="H826">
            <v>79</v>
          </cell>
          <cell r="I826">
            <v>83</v>
          </cell>
          <cell r="J826">
            <v>56</v>
          </cell>
          <cell r="K826">
            <v>64</v>
          </cell>
          <cell r="L826">
            <v>54</v>
          </cell>
          <cell r="M826">
            <v>737</v>
          </cell>
        </row>
        <row r="827">
          <cell r="A827">
            <v>4902170054400</v>
          </cell>
          <cell r="B827" t="str">
            <v>　　　日本製粉　オーマイ　ミートソース　パスタソース　缶　２９５Ｇ</v>
          </cell>
          <cell r="C827">
            <v>93</v>
          </cell>
          <cell r="D827">
            <v>377</v>
          </cell>
          <cell r="E827">
            <v>296</v>
          </cell>
          <cell r="F827">
            <v>364</v>
          </cell>
          <cell r="G827">
            <v>309</v>
          </cell>
          <cell r="H827">
            <v>258</v>
          </cell>
          <cell r="I827">
            <v>322</v>
          </cell>
          <cell r="J827">
            <v>195</v>
          </cell>
          <cell r="K827">
            <v>133</v>
          </cell>
          <cell r="L827">
            <v>127</v>
          </cell>
          <cell r="M827">
            <v>2474</v>
          </cell>
        </row>
        <row r="828">
          <cell r="A828">
            <v>4902170054417</v>
          </cell>
          <cell r="B828" t="str">
            <v>　　　日本製粉　オーマイ　ミートソース　マッシュルーム入り　パスタソース　缶　２９５Ｇ</v>
          </cell>
          <cell r="C828">
            <v>126</v>
          </cell>
          <cell r="D828">
            <v>155</v>
          </cell>
          <cell r="E828">
            <v>123</v>
          </cell>
          <cell r="F828">
            <v>216</v>
          </cell>
          <cell r="G828">
            <v>214</v>
          </cell>
          <cell r="H828">
            <v>158</v>
          </cell>
          <cell r="I828">
            <v>191</v>
          </cell>
          <cell r="J828">
            <v>176</v>
          </cell>
          <cell r="K828">
            <v>115</v>
          </cell>
          <cell r="L828">
            <v>84</v>
          </cell>
          <cell r="M828">
            <v>1558</v>
          </cell>
        </row>
        <row r="829">
          <cell r="A829">
            <v>4902170054431</v>
          </cell>
          <cell r="B829" t="str">
            <v>　　　日本製粉　オーマイ　リストランテヒロ　こだわりのペペロンチーノ　レトルト　１１５Ｇ</v>
          </cell>
          <cell r="C829">
            <v>3</v>
          </cell>
          <cell r="D829">
            <v>4</v>
          </cell>
          <cell r="E829">
            <v>7</v>
          </cell>
          <cell r="F829">
            <v>3</v>
          </cell>
          <cell r="G829">
            <v>5</v>
          </cell>
          <cell r="H829">
            <v>3</v>
          </cell>
          <cell r="I829">
            <v>1</v>
          </cell>
          <cell r="J829">
            <v>3</v>
          </cell>
          <cell r="K829">
            <v>3</v>
          </cell>
          <cell r="L829">
            <v>0</v>
          </cell>
          <cell r="M829">
            <v>32</v>
          </cell>
        </row>
        <row r="830">
          <cell r="A830">
            <v>4902170054509</v>
          </cell>
          <cell r="B830" t="str">
            <v>　　　日本製粉　オーマイ　リストランテヒロ　こだわりのクリームソース　レトルト　１３０Ｇ</v>
          </cell>
          <cell r="C830">
            <v>63</v>
          </cell>
          <cell r="D830">
            <v>34</v>
          </cell>
          <cell r="E830">
            <v>38</v>
          </cell>
          <cell r="F830">
            <v>29</v>
          </cell>
          <cell r="G830">
            <v>33</v>
          </cell>
          <cell r="H830">
            <v>40</v>
          </cell>
          <cell r="I830">
            <v>38</v>
          </cell>
          <cell r="J830">
            <v>47</v>
          </cell>
          <cell r="K830">
            <v>22</v>
          </cell>
          <cell r="L830">
            <v>27</v>
          </cell>
          <cell r="M830">
            <v>371</v>
          </cell>
        </row>
        <row r="831">
          <cell r="A831">
            <v>4902170054523</v>
          </cell>
          <cell r="B831" t="str">
            <v>　　　日本製粉　オーマイ　生風味　えびクリームソース　きざみのり付　袋　３３．５ＧＸ２</v>
          </cell>
          <cell r="C831">
            <v>43</v>
          </cell>
          <cell r="D831">
            <v>61</v>
          </cell>
          <cell r="E831">
            <v>64</v>
          </cell>
          <cell r="F831">
            <v>28</v>
          </cell>
          <cell r="G831">
            <v>47</v>
          </cell>
          <cell r="H831">
            <v>35</v>
          </cell>
          <cell r="I831">
            <v>36</v>
          </cell>
          <cell r="J831">
            <v>24</v>
          </cell>
          <cell r="K831">
            <v>13</v>
          </cell>
          <cell r="L831">
            <v>17</v>
          </cell>
          <cell r="M831">
            <v>368</v>
          </cell>
        </row>
        <row r="832">
          <cell r="A832">
            <v>4902170054530</v>
          </cell>
          <cell r="B832" t="str">
            <v>　　　日本製粉　オーマイ　リストランテヒロ　こだわりのポモドーロ　１５０Ｇ</v>
          </cell>
          <cell r="C832">
            <v>40</v>
          </cell>
          <cell r="D832">
            <v>34</v>
          </cell>
          <cell r="E832">
            <v>47</v>
          </cell>
          <cell r="F832">
            <v>28</v>
          </cell>
          <cell r="G832">
            <v>27</v>
          </cell>
          <cell r="H832">
            <v>25</v>
          </cell>
          <cell r="I832">
            <v>35</v>
          </cell>
          <cell r="J832">
            <v>33</v>
          </cell>
          <cell r="K832">
            <v>23</v>
          </cell>
          <cell r="L832">
            <v>24</v>
          </cell>
          <cell r="M832">
            <v>316</v>
          </cell>
        </row>
        <row r="833">
          <cell r="A833">
            <v>4902170054547</v>
          </cell>
          <cell r="B833" t="str">
            <v>　　　日本製粉　オーマイ　レストランテヒロ　こだわりの魚介ペペロンチーノ　レトルト　１１５Ｇ</v>
          </cell>
          <cell r="C833">
            <v>119</v>
          </cell>
          <cell r="D833">
            <v>96</v>
          </cell>
          <cell r="E833">
            <v>75</v>
          </cell>
          <cell r="F833">
            <v>67</v>
          </cell>
          <cell r="G833">
            <v>85</v>
          </cell>
          <cell r="H833">
            <v>71</v>
          </cell>
          <cell r="I833">
            <v>111</v>
          </cell>
          <cell r="J833">
            <v>98</v>
          </cell>
          <cell r="K833">
            <v>82</v>
          </cell>
          <cell r="L833">
            <v>64</v>
          </cell>
          <cell r="M833">
            <v>868</v>
          </cell>
        </row>
        <row r="834">
          <cell r="A834">
            <v>4902170112018</v>
          </cell>
          <cell r="B834" t="str">
            <v>　　　日本製粉　オーマイ　スパゲッティ１．７ＭＭ６５０Ｇ</v>
          </cell>
          <cell r="C834">
            <v>1291</v>
          </cell>
          <cell r="D834">
            <v>1128</v>
          </cell>
          <cell r="E834">
            <v>1064</v>
          </cell>
          <cell r="F834">
            <v>1016</v>
          </cell>
          <cell r="G834">
            <v>990</v>
          </cell>
          <cell r="H834">
            <v>1071</v>
          </cell>
          <cell r="I834">
            <v>1082</v>
          </cell>
          <cell r="J834">
            <v>875</v>
          </cell>
          <cell r="K834">
            <v>943</v>
          </cell>
          <cell r="L834">
            <v>638</v>
          </cell>
          <cell r="M834">
            <v>10098</v>
          </cell>
        </row>
        <row r="835">
          <cell r="A835">
            <v>4902170112278</v>
          </cell>
          <cell r="B835" t="str">
            <v>　　　日本製粉　オーマイ　サラダマカロニ　　　　２００Ｇ</v>
          </cell>
          <cell r="C835">
            <v>480</v>
          </cell>
          <cell r="D835">
            <v>547</v>
          </cell>
          <cell r="E835">
            <v>476</v>
          </cell>
          <cell r="F835">
            <v>346</v>
          </cell>
          <cell r="G835">
            <v>583</v>
          </cell>
          <cell r="H835">
            <v>571</v>
          </cell>
          <cell r="I835">
            <v>458</v>
          </cell>
          <cell r="J835">
            <v>340</v>
          </cell>
          <cell r="K835">
            <v>415</v>
          </cell>
          <cell r="L835">
            <v>349</v>
          </cell>
          <cell r="M835">
            <v>4565</v>
          </cell>
        </row>
        <row r="836">
          <cell r="A836">
            <v>4902170112469</v>
          </cell>
          <cell r="B836" t="str">
            <v>　　　日本製粉オーマイミニスパゲッティ１．７ＭＭ３３０Ｇ</v>
          </cell>
          <cell r="C836">
            <v>240</v>
          </cell>
          <cell r="D836">
            <v>237</v>
          </cell>
          <cell r="E836">
            <v>229</v>
          </cell>
          <cell r="F836">
            <v>198</v>
          </cell>
          <cell r="G836">
            <v>197</v>
          </cell>
          <cell r="H836">
            <v>216</v>
          </cell>
          <cell r="I836">
            <v>219</v>
          </cell>
          <cell r="J836">
            <v>188</v>
          </cell>
          <cell r="K836">
            <v>213</v>
          </cell>
          <cell r="L836">
            <v>183</v>
          </cell>
          <cell r="M836">
            <v>2120</v>
          </cell>
        </row>
        <row r="837">
          <cell r="A837">
            <v>4902170112490</v>
          </cell>
          <cell r="B837" t="str">
            <v>　　　日本製粉　オーマイ　スパゲッティ１．５ＭＭ６５０Ｇ</v>
          </cell>
          <cell r="C837">
            <v>162</v>
          </cell>
          <cell r="D837">
            <v>57</v>
          </cell>
          <cell r="E837">
            <v>64</v>
          </cell>
          <cell r="F837">
            <v>54</v>
          </cell>
          <cell r="G837">
            <v>71</v>
          </cell>
          <cell r="H837">
            <v>51</v>
          </cell>
          <cell r="I837">
            <v>126</v>
          </cell>
          <cell r="J837">
            <v>99</v>
          </cell>
          <cell r="K837">
            <v>99</v>
          </cell>
          <cell r="L837">
            <v>83</v>
          </cell>
          <cell r="M837">
            <v>866</v>
          </cell>
        </row>
        <row r="838">
          <cell r="A838">
            <v>4902170113930</v>
          </cell>
          <cell r="B838" t="str">
            <v>　　　日本製粉　オーマイ　スパゲッティ　１．７ＭＭ１ＫＧ</v>
          </cell>
          <cell r="C838">
            <v>539</v>
          </cell>
          <cell r="D838">
            <v>367</v>
          </cell>
          <cell r="E838">
            <v>279</v>
          </cell>
          <cell r="F838">
            <v>417</v>
          </cell>
          <cell r="G838">
            <v>369</v>
          </cell>
          <cell r="H838">
            <v>370</v>
          </cell>
          <cell r="I838">
            <v>162</v>
          </cell>
          <cell r="J838">
            <v>95</v>
          </cell>
          <cell r="K838">
            <v>72</v>
          </cell>
          <cell r="L838">
            <v>55</v>
          </cell>
          <cell r="M838">
            <v>2725</v>
          </cell>
        </row>
        <row r="839">
          <cell r="A839">
            <v>4902170114104</v>
          </cell>
          <cell r="B839" t="str">
            <v>　　　日本製粉　オーマイ　結束スパゲッティ　１．７ＭＭ　１００ＧＸ５</v>
          </cell>
          <cell r="C839">
            <v>1014</v>
          </cell>
          <cell r="D839">
            <v>888</v>
          </cell>
          <cell r="E839">
            <v>858</v>
          </cell>
          <cell r="F839">
            <v>531</v>
          </cell>
          <cell r="G839">
            <v>1003</v>
          </cell>
          <cell r="H839">
            <v>651</v>
          </cell>
          <cell r="I839">
            <v>548</v>
          </cell>
          <cell r="J839">
            <v>482</v>
          </cell>
          <cell r="K839">
            <v>782</v>
          </cell>
          <cell r="L839">
            <v>869</v>
          </cell>
          <cell r="M839">
            <v>7626</v>
          </cell>
        </row>
        <row r="840">
          <cell r="A840">
            <v>4902170114203</v>
          </cell>
          <cell r="B840" t="str">
            <v>　　　日本製粉　オーマイ　結束スパゲッティ　１．７ＭＭ　１００ＧＸ８</v>
          </cell>
          <cell r="C840">
            <v>170</v>
          </cell>
          <cell r="D840">
            <v>143</v>
          </cell>
          <cell r="E840">
            <v>168</v>
          </cell>
          <cell r="F840">
            <v>119</v>
          </cell>
          <cell r="G840">
            <v>187</v>
          </cell>
          <cell r="H840">
            <v>119</v>
          </cell>
          <cell r="I840">
            <v>96</v>
          </cell>
          <cell r="J840">
            <v>121</v>
          </cell>
          <cell r="K840">
            <v>91</v>
          </cell>
          <cell r="L840">
            <v>89</v>
          </cell>
          <cell r="M840">
            <v>1303</v>
          </cell>
        </row>
        <row r="841">
          <cell r="A841">
            <v>4902170114357</v>
          </cell>
          <cell r="B841" t="str">
            <v>　　　日本製粉　ハローキティ　オーマイ　マカロニ１００Ｇ</v>
          </cell>
          <cell r="C841">
            <v>32</v>
          </cell>
          <cell r="D841">
            <v>95</v>
          </cell>
          <cell r="E841">
            <v>44</v>
          </cell>
          <cell r="F841">
            <v>24</v>
          </cell>
          <cell r="G841">
            <v>60</v>
          </cell>
          <cell r="H841">
            <v>47</v>
          </cell>
          <cell r="I841">
            <v>74</v>
          </cell>
          <cell r="J841">
            <v>28</v>
          </cell>
          <cell r="K841">
            <v>60</v>
          </cell>
          <cell r="L841">
            <v>19</v>
          </cell>
          <cell r="M841">
            <v>483</v>
          </cell>
        </row>
        <row r="842">
          <cell r="A842">
            <v>4902170114395</v>
          </cell>
          <cell r="B842" t="str">
            <v>　　　日本製粉　オーマイ　インスタントマカロニ　２００Ｇ</v>
          </cell>
          <cell r="C842">
            <v>51</v>
          </cell>
          <cell r="D842">
            <v>43</v>
          </cell>
          <cell r="E842">
            <v>36</v>
          </cell>
          <cell r="F842">
            <v>34</v>
          </cell>
          <cell r="G842">
            <v>23</v>
          </cell>
          <cell r="H842">
            <v>31</v>
          </cell>
          <cell r="I842">
            <v>40</v>
          </cell>
          <cell r="J842">
            <v>37</v>
          </cell>
          <cell r="K842">
            <v>28</v>
          </cell>
          <cell r="L842">
            <v>33</v>
          </cell>
          <cell r="M842">
            <v>356</v>
          </cell>
        </row>
        <row r="843">
          <cell r="A843">
            <v>4902170114401</v>
          </cell>
          <cell r="B843" t="str">
            <v>　　　日本製粉　オーマイ　グラタンマカロニ　　　２００Ｇ</v>
          </cell>
          <cell r="C843">
            <v>267</v>
          </cell>
          <cell r="D843">
            <v>258</v>
          </cell>
          <cell r="E843">
            <v>245</v>
          </cell>
          <cell r="F843">
            <v>234</v>
          </cell>
          <cell r="G843">
            <v>278</v>
          </cell>
          <cell r="H843">
            <v>191</v>
          </cell>
          <cell r="I843">
            <v>203</v>
          </cell>
          <cell r="J843">
            <v>158</v>
          </cell>
          <cell r="K843">
            <v>221</v>
          </cell>
          <cell r="L843">
            <v>170</v>
          </cell>
          <cell r="M843">
            <v>2225</v>
          </cell>
        </row>
        <row r="844">
          <cell r="A844">
            <v>4902170114852</v>
          </cell>
          <cell r="B844" t="str">
            <v>　　　日本製粉　オーマイ　ペンネ　マカロニ　　　２００Ｇ</v>
          </cell>
          <cell r="C844">
            <v>73</v>
          </cell>
          <cell r="D844">
            <v>72</v>
          </cell>
          <cell r="E844">
            <v>67</v>
          </cell>
          <cell r="F844">
            <v>62</v>
          </cell>
          <cell r="G844">
            <v>111</v>
          </cell>
          <cell r="H844">
            <v>17</v>
          </cell>
          <cell r="I844">
            <v>30</v>
          </cell>
          <cell r="J844">
            <v>24</v>
          </cell>
          <cell r="K844">
            <v>21</v>
          </cell>
          <cell r="L844">
            <v>21</v>
          </cell>
          <cell r="M844">
            <v>498</v>
          </cell>
        </row>
        <row r="845">
          <cell r="A845">
            <v>4902170115026</v>
          </cell>
          <cell r="B845" t="str">
            <v>　　　日本製粉　オーマイ　フェットチーネ　　　　３００Ｇ</v>
          </cell>
          <cell r="C845">
            <v>92</v>
          </cell>
          <cell r="D845">
            <v>100</v>
          </cell>
          <cell r="E845">
            <v>91</v>
          </cell>
          <cell r="F845">
            <v>136</v>
          </cell>
          <cell r="G845">
            <v>76</v>
          </cell>
          <cell r="H845">
            <v>62</v>
          </cell>
          <cell r="I845">
            <v>118</v>
          </cell>
          <cell r="J845">
            <v>90</v>
          </cell>
          <cell r="K845">
            <v>61</v>
          </cell>
          <cell r="L845">
            <v>90</v>
          </cell>
          <cell r="M845">
            <v>916</v>
          </cell>
        </row>
        <row r="846">
          <cell r="A846">
            <v>4902170115033</v>
          </cell>
          <cell r="B846" t="str">
            <v>　　　日本製粉　オーマイ　リングイネ　　　　　　３００Ｇ</v>
          </cell>
          <cell r="C846">
            <v>0</v>
          </cell>
          <cell r="D846">
            <v>0</v>
          </cell>
          <cell r="E846">
            <v>1</v>
          </cell>
          <cell r="F846">
            <v>0</v>
          </cell>
          <cell r="G846">
            <v>0</v>
          </cell>
          <cell r="H846">
            <v>2</v>
          </cell>
          <cell r="I846">
            <v>0</v>
          </cell>
          <cell r="J846">
            <v>0</v>
          </cell>
          <cell r="K846">
            <v>0</v>
          </cell>
          <cell r="L846">
            <v>0</v>
          </cell>
          <cell r="M846">
            <v>3</v>
          </cell>
        </row>
        <row r="847">
          <cell r="A847">
            <v>4902170115941</v>
          </cell>
          <cell r="B847" t="str">
            <v>　　　日本製粉　オーマイ　結束スパゲッティ　１．５ＭＭ　１００ＧＸ５</v>
          </cell>
          <cell r="C847">
            <v>1116</v>
          </cell>
          <cell r="D847">
            <v>911</v>
          </cell>
          <cell r="E847">
            <v>852</v>
          </cell>
          <cell r="F847">
            <v>777</v>
          </cell>
          <cell r="G847">
            <v>909</v>
          </cell>
          <cell r="H847">
            <v>762</v>
          </cell>
          <cell r="I847">
            <v>992</v>
          </cell>
          <cell r="J847">
            <v>935</v>
          </cell>
          <cell r="K847">
            <v>1272</v>
          </cell>
          <cell r="L847">
            <v>1212</v>
          </cell>
          <cell r="M847">
            <v>9738</v>
          </cell>
        </row>
        <row r="848">
          <cell r="A848">
            <v>4902170182035</v>
          </cell>
          <cell r="B848" t="str">
            <v>　　　日本製粉　オーマイ　ペペロンチーノスパゲッティ　２６０Ｇ</v>
          </cell>
          <cell r="C848">
            <v>81</v>
          </cell>
          <cell r="D848">
            <v>68</v>
          </cell>
          <cell r="E848">
            <v>22</v>
          </cell>
          <cell r="F848">
            <v>31</v>
          </cell>
          <cell r="G848">
            <v>9</v>
          </cell>
          <cell r="H848">
            <v>21</v>
          </cell>
          <cell r="I848">
            <v>32</v>
          </cell>
          <cell r="J848">
            <v>6</v>
          </cell>
          <cell r="K848">
            <v>60</v>
          </cell>
          <cell r="L848">
            <v>11</v>
          </cell>
          <cell r="M848">
            <v>341</v>
          </cell>
        </row>
        <row r="849">
          <cell r="A849">
            <v>4902170182042</v>
          </cell>
          <cell r="B849" t="str">
            <v>　　　日本製粉　オーマイ　なつかしの味　ナポリタンスパゲッティ　２８５Ｇ</v>
          </cell>
          <cell r="C849">
            <v>104</v>
          </cell>
          <cell r="D849">
            <v>89</v>
          </cell>
          <cell r="E849">
            <v>23</v>
          </cell>
          <cell r="F849">
            <v>25</v>
          </cell>
          <cell r="G849">
            <v>0</v>
          </cell>
          <cell r="H849">
            <v>0</v>
          </cell>
          <cell r="I849">
            <v>0</v>
          </cell>
          <cell r="J849">
            <v>0</v>
          </cell>
          <cell r="K849">
            <v>0</v>
          </cell>
          <cell r="L849">
            <v>0</v>
          </cell>
          <cell r="M849">
            <v>241</v>
          </cell>
        </row>
        <row r="850">
          <cell r="A850">
            <v>4902170182073</v>
          </cell>
          <cell r="B850" t="str">
            <v>　　　日本製粉　オーマイ　レストランのパスタ　スパゲッティ　３食入　６００Ｇ</v>
          </cell>
          <cell r="C850">
            <v>26</v>
          </cell>
          <cell r="D850">
            <v>49</v>
          </cell>
          <cell r="E850">
            <v>38</v>
          </cell>
          <cell r="F850">
            <v>73</v>
          </cell>
          <cell r="G850">
            <v>48</v>
          </cell>
          <cell r="H850">
            <v>50</v>
          </cell>
          <cell r="I850">
            <v>26</v>
          </cell>
          <cell r="J850">
            <v>46</v>
          </cell>
          <cell r="K850">
            <v>32</v>
          </cell>
          <cell r="L850">
            <v>42</v>
          </cell>
          <cell r="M850">
            <v>430</v>
          </cell>
        </row>
        <row r="851">
          <cell r="A851">
            <v>4902170182288</v>
          </cell>
          <cell r="B851" t="str">
            <v>　　　日本製粉　オーマイ　カルボナーラスパゲッティ　２５０Ｇ</v>
          </cell>
          <cell r="C851">
            <v>191</v>
          </cell>
          <cell r="D851">
            <v>333</v>
          </cell>
          <cell r="E851">
            <v>364</v>
          </cell>
          <cell r="F851">
            <v>199</v>
          </cell>
          <cell r="G851">
            <v>159</v>
          </cell>
          <cell r="H851">
            <v>292</v>
          </cell>
          <cell r="I851">
            <v>416</v>
          </cell>
          <cell r="J851">
            <v>393</v>
          </cell>
          <cell r="K851">
            <v>141</v>
          </cell>
          <cell r="L851">
            <v>325</v>
          </cell>
          <cell r="M851">
            <v>2813</v>
          </cell>
        </row>
        <row r="852">
          <cell r="A852">
            <v>4902170182561</v>
          </cell>
          <cell r="B852" t="str">
            <v>　　　日本製粉　オーマイ　プレミアム　きのこボロネーゼスパゲッティ　３１０Ｇ</v>
          </cell>
          <cell r="C852">
            <v>248</v>
          </cell>
          <cell r="D852">
            <v>276</v>
          </cell>
          <cell r="E852">
            <v>254</v>
          </cell>
          <cell r="F852">
            <v>229</v>
          </cell>
          <cell r="G852">
            <v>275</v>
          </cell>
          <cell r="H852">
            <v>261</v>
          </cell>
          <cell r="I852">
            <v>295</v>
          </cell>
          <cell r="J852">
            <v>282</v>
          </cell>
          <cell r="K852">
            <v>302</v>
          </cell>
          <cell r="L852">
            <v>264</v>
          </cell>
          <cell r="M852">
            <v>2686</v>
          </cell>
        </row>
        <row r="853">
          <cell r="A853">
            <v>4902170182578</v>
          </cell>
          <cell r="B853" t="str">
            <v>　　　日本製粉　オーマイ　プレミアム　鮭ときのこスパゲッティ　３２０Ｇ</v>
          </cell>
          <cell r="C853">
            <v>30</v>
          </cell>
          <cell r="D853">
            <v>24</v>
          </cell>
          <cell r="E853">
            <v>17</v>
          </cell>
          <cell r="F853">
            <v>14</v>
          </cell>
          <cell r="G853">
            <v>24</v>
          </cell>
          <cell r="H853">
            <v>7</v>
          </cell>
          <cell r="I853">
            <v>12</v>
          </cell>
          <cell r="J853">
            <v>9</v>
          </cell>
          <cell r="K853">
            <v>5</v>
          </cell>
          <cell r="L853">
            <v>11</v>
          </cell>
          <cell r="M853">
            <v>153</v>
          </cell>
        </row>
        <row r="854">
          <cell r="A854">
            <v>4902170182707</v>
          </cell>
          <cell r="B854" t="str">
            <v>　　　日本製粉　オーマイ　ブロッコリーとベーコンのチーズソース　ペンネ　２個　２７０Ｇ</v>
          </cell>
          <cell r="C854">
            <v>29</v>
          </cell>
          <cell r="D854">
            <v>24</v>
          </cell>
          <cell r="E854">
            <v>29</v>
          </cell>
          <cell r="F854">
            <v>23</v>
          </cell>
          <cell r="G854">
            <v>32</v>
          </cell>
          <cell r="H854">
            <v>34</v>
          </cell>
          <cell r="I854">
            <v>23</v>
          </cell>
          <cell r="J854">
            <v>34</v>
          </cell>
          <cell r="K854">
            <v>23</v>
          </cell>
          <cell r="L854">
            <v>4</v>
          </cell>
          <cell r="M854">
            <v>255</v>
          </cell>
        </row>
        <row r="855">
          <cell r="A855">
            <v>4902170182714</v>
          </cell>
          <cell r="B855" t="str">
            <v>　　　日本製粉　オーマイ　なすとベーコンのトマトソース　フジリ　２個　２７０Ｇ</v>
          </cell>
          <cell r="C855">
            <v>12</v>
          </cell>
          <cell r="D855">
            <v>9</v>
          </cell>
          <cell r="E855">
            <v>41</v>
          </cell>
          <cell r="F855">
            <v>32</v>
          </cell>
          <cell r="G855">
            <v>29</v>
          </cell>
          <cell r="H855">
            <v>35</v>
          </cell>
          <cell r="I855">
            <v>19</v>
          </cell>
          <cell r="J855">
            <v>37</v>
          </cell>
          <cell r="K855">
            <v>17</v>
          </cell>
          <cell r="L855">
            <v>56</v>
          </cell>
          <cell r="M855">
            <v>287</v>
          </cell>
        </row>
        <row r="856">
          <cell r="A856">
            <v>4902170182721</v>
          </cell>
          <cell r="B856" t="str">
            <v>　　　日本製粉　オーマイ　プレミアム　４種のチーズのカルボナーラ　リングイネ　３１０Ｇ</v>
          </cell>
          <cell r="C856">
            <v>335</v>
          </cell>
          <cell r="D856">
            <v>293</v>
          </cell>
          <cell r="E856">
            <v>296</v>
          </cell>
          <cell r="F856">
            <v>284</v>
          </cell>
          <cell r="G856">
            <v>399</v>
          </cell>
          <cell r="H856">
            <v>278</v>
          </cell>
          <cell r="I856">
            <v>266</v>
          </cell>
          <cell r="J856">
            <v>273</v>
          </cell>
          <cell r="K856">
            <v>250</v>
          </cell>
          <cell r="L856">
            <v>189</v>
          </cell>
          <cell r="M856">
            <v>2863</v>
          </cell>
        </row>
        <row r="857">
          <cell r="A857">
            <v>4902170182738</v>
          </cell>
          <cell r="B857" t="str">
            <v>　　　日本製粉　オーマイ　パスタデハッピー　ペペロンチーノスパゲッティ　１７０Ｇ</v>
          </cell>
          <cell r="C857">
            <v>123</v>
          </cell>
          <cell r="D857">
            <v>136</v>
          </cell>
          <cell r="E857">
            <v>90</v>
          </cell>
          <cell r="F857">
            <v>154</v>
          </cell>
          <cell r="G857">
            <v>135</v>
          </cell>
          <cell r="H857">
            <v>121</v>
          </cell>
          <cell r="I857">
            <v>77</v>
          </cell>
          <cell r="J857">
            <v>161</v>
          </cell>
          <cell r="K857">
            <v>106</v>
          </cell>
          <cell r="L857">
            <v>137</v>
          </cell>
          <cell r="M857">
            <v>1240</v>
          </cell>
        </row>
        <row r="858">
          <cell r="A858">
            <v>4902170182745</v>
          </cell>
          <cell r="B858" t="str">
            <v>　　　日本製粉　オーマイ　パスタデハッピー　ナポリタンスパゲッティ　１７０Ｇ</v>
          </cell>
          <cell r="C858">
            <v>139</v>
          </cell>
          <cell r="D858">
            <v>137</v>
          </cell>
          <cell r="E858">
            <v>140</v>
          </cell>
          <cell r="F858">
            <v>116</v>
          </cell>
          <cell r="G858">
            <v>89</v>
          </cell>
          <cell r="H858">
            <v>88</v>
          </cell>
          <cell r="I858">
            <v>93</v>
          </cell>
          <cell r="J858">
            <v>102</v>
          </cell>
          <cell r="K858">
            <v>98</v>
          </cell>
          <cell r="L858">
            <v>93</v>
          </cell>
          <cell r="M858">
            <v>1095</v>
          </cell>
        </row>
        <row r="859">
          <cell r="A859">
            <v>4902170182752</v>
          </cell>
          <cell r="B859" t="str">
            <v>　　　日本製粉　オーマイ　パスタデハッピー　たらこスパゲッティ　１７０Ｇ</v>
          </cell>
          <cell r="C859">
            <v>0</v>
          </cell>
          <cell r="D859">
            <v>67</v>
          </cell>
          <cell r="E859">
            <v>51</v>
          </cell>
          <cell r="F859">
            <v>103</v>
          </cell>
          <cell r="G859">
            <v>90</v>
          </cell>
          <cell r="H859">
            <v>88</v>
          </cell>
          <cell r="I859">
            <v>83</v>
          </cell>
          <cell r="J859">
            <v>89</v>
          </cell>
          <cell r="K859">
            <v>80</v>
          </cell>
          <cell r="L859">
            <v>101</v>
          </cell>
          <cell r="M859">
            <v>752</v>
          </cell>
        </row>
        <row r="860">
          <cell r="A860">
            <v>4902170182769</v>
          </cell>
          <cell r="B860" t="str">
            <v>　　　日本製粉　オーマイ　パスタデハッピー　ミートソーススパゲッティ　１７０Ｇ</v>
          </cell>
          <cell r="C860">
            <v>94</v>
          </cell>
          <cell r="D860">
            <v>50</v>
          </cell>
          <cell r="E860">
            <v>52</v>
          </cell>
          <cell r="F860">
            <v>94</v>
          </cell>
          <cell r="G860">
            <v>84</v>
          </cell>
          <cell r="H860">
            <v>62</v>
          </cell>
          <cell r="I860">
            <v>52</v>
          </cell>
          <cell r="J860">
            <v>72</v>
          </cell>
          <cell r="K860">
            <v>57</v>
          </cell>
          <cell r="L860">
            <v>64</v>
          </cell>
          <cell r="M860">
            <v>681</v>
          </cell>
        </row>
        <row r="861">
          <cell r="A861">
            <v>4902170511415</v>
          </cell>
          <cell r="B861" t="str">
            <v>　　　日本製粉　バリラ　ラザニエ　　　　　　　　２５０Ｇ</v>
          </cell>
          <cell r="C861">
            <v>20</v>
          </cell>
          <cell r="D861">
            <v>22</v>
          </cell>
          <cell r="E861">
            <v>26</v>
          </cell>
          <cell r="F861">
            <v>48</v>
          </cell>
          <cell r="G861">
            <v>31</v>
          </cell>
          <cell r="H861">
            <v>23</v>
          </cell>
          <cell r="I861">
            <v>38</v>
          </cell>
          <cell r="J861">
            <v>30</v>
          </cell>
          <cell r="K861">
            <v>29</v>
          </cell>
          <cell r="L861">
            <v>23</v>
          </cell>
          <cell r="M861">
            <v>290</v>
          </cell>
        </row>
        <row r="862">
          <cell r="A862">
            <v>4902170610583</v>
          </cell>
          <cell r="B862" t="str">
            <v>　　　日本製粉　オーマイ　ホールトマト　　　　　４００Ｇ</v>
          </cell>
          <cell r="C862">
            <v>14</v>
          </cell>
          <cell r="D862">
            <v>11</v>
          </cell>
          <cell r="E862">
            <v>13</v>
          </cell>
          <cell r="F862">
            <v>2</v>
          </cell>
          <cell r="G862">
            <v>1</v>
          </cell>
          <cell r="H862">
            <v>0</v>
          </cell>
          <cell r="I862">
            <v>6</v>
          </cell>
          <cell r="J862">
            <v>1</v>
          </cell>
          <cell r="K862">
            <v>5</v>
          </cell>
          <cell r="L862">
            <v>6</v>
          </cell>
          <cell r="M862">
            <v>59</v>
          </cell>
        </row>
        <row r="863">
          <cell r="A863">
            <v>4902188026253</v>
          </cell>
          <cell r="B863" t="str">
            <v>　　　名酪　スジャータ　コーンクリームポタージュ　生　紙パック　５００Ｇ</v>
          </cell>
          <cell r="C863">
            <v>2997</v>
          </cell>
          <cell r="D863">
            <v>2886</v>
          </cell>
          <cell r="E863">
            <v>2665</v>
          </cell>
          <cell r="F863">
            <v>2680</v>
          </cell>
          <cell r="G863">
            <v>2613</v>
          </cell>
          <cell r="H863">
            <v>2542</v>
          </cell>
          <cell r="I863">
            <v>2563</v>
          </cell>
          <cell r="J863">
            <v>2451</v>
          </cell>
          <cell r="K863">
            <v>2682</v>
          </cell>
          <cell r="L863">
            <v>2335</v>
          </cell>
          <cell r="M863">
            <v>26414</v>
          </cell>
        </row>
        <row r="864">
          <cell r="A864">
            <v>4902188026321</v>
          </cell>
          <cell r="B864" t="str">
            <v>　　　名酪　スジャータ　コーンクリームポタージュ　紙パック　９００Ｇ</v>
          </cell>
          <cell r="C864">
            <v>3570</v>
          </cell>
          <cell r="D864">
            <v>3357</v>
          </cell>
          <cell r="E864">
            <v>3046</v>
          </cell>
          <cell r="F864">
            <v>2652</v>
          </cell>
          <cell r="G864">
            <v>2437</v>
          </cell>
          <cell r="H864">
            <v>2503</v>
          </cell>
          <cell r="I864">
            <v>2834</v>
          </cell>
          <cell r="J864">
            <v>2313</v>
          </cell>
          <cell r="K864">
            <v>2466</v>
          </cell>
          <cell r="L864">
            <v>2238</v>
          </cell>
          <cell r="M864">
            <v>27416</v>
          </cell>
        </row>
        <row r="865">
          <cell r="A865">
            <v>4902188026949</v>
          </cell>
          <cell r="B865" t="str">
            <v>　　　名酪　パンプキンクリームポタージュ　コーン風味　紙パック　９００Ｇ</v>
          </cell>
          <cell r="C865">
            <v>1158</v>
          </cell>
          <cell r="D865">
            <v>1187</v>
          </cell>
          <cell r="E865">
            <v>1057</v>
          </cell>
          <cell r="F865">
            <v>981</v>
          </cell>
          <cell r="G865">
            <v>1004</v>
          </cell>
          <cell r="H865">
            <v>965</v>
          </cell>
          <cell r="I865">
            <v>1081</v>
          </cell>
          <cell r="J865">
            <v>1022</v>
          </cell>
          <cell r="K865">
            <v>1009</v>
          </cell>
          <cell r="L865">
            <v>1146</v>
          </cell>
          <cell r="M865">
            <v>10610</v>
          </cell>
        </row>
        <row r="866">
          <cell r="A866">
            <v>4902188026963</v>
          </cell>
          <cell r="B866" t="str">
            <v>　　　名酪　スジャータ　コーンのつぶ入りポタージュ　生　紙パック　５００Ｇ</v>
          </cell>
          <cell r="C866">
            <v>3480</v>
          </cell>
          <cell r="D866">
            <v>3206</v>
          </cell>
          <cell r="E866">
            <v>3345</v>
          </cell>
          <cell r="F866">
            <v>3215</v>
          </cell>
          <cell r="G866">
            <v>3276</v>
          </cell>
          <cell r="H866">
            <v>3116</v>
          </cell>
          <cell r="I866">
            <v>3331</v>
          </cell>
          <cell r="J866">
            <v>3040</v>
          </cell>
          <cell r="K866">
            <v>3215</v>
          </cell>
          <cell r="L866">
            <v>2733</v>
          </cell>
          <cell r="M866">
            <v>31957</v>
          </cell>
        </row>
        <row r="867">
          <cell r="A867">
            <v>4902188028301</v>
          </cell>
          <cell r="B867" t="str">
            <v>　　　名酪　冷たいのむサラダ　とうもろこしのスープ　５００Ｇ</v>
          </cell>
          <cell r="C867">
            <v>17</v>
          </cell>
          <cell r="D867">
            <v>55</v>
          </cell>
          <cell r="E867">
            <v>68</v>
          </cell>
          <cell r="F867">
            <v>84</v>
          </cell>
          <cell r="G867">
            <v>114</v>
          </cell>
          <cell r="H867">
            <v>140</v>
          </cell>
          <cell r="I867">
            <v>201</v>
          </cell>
          <cell r="J867">
            <v>320</v>
          </cell>
          <cell r="K867">
            <v>180</v>
          </cell>
          <cell r="L867">
            <v>246</v>
          </cell>
          <cell r="M867">
            <v>1425</v>
          </cell>
        </row>
        <row r="868">
          <cell r="A868">
            <v>4902188028325</v>
          </cell>
          <cell r="B868" t="str">
            <v>　　　名酪　冷たいのむサラダ　じゃがいものスープ　５００Ｇ</v>
          </cell>
          <cell r="C868">
            <v>49</v>
          </cell>
          <cell r="D868">
            <v>118</v>
          </cell>
          <cell r="E868">
            <v>175</v>
          </cell>
          <cell r="F868">
            <v>280</v>
          </cell>
          <cell r="G868">
            <v>337</v>
          </cell>
          <cell r="H868">
            <v>411</v>
          </cell>
          <cell r="I868">
            <v>500</v>
          </cell>
          <cell r="J868">
            <v>675</v>
          </cell>
          <cell r="K868">
            <v>501</v>
          </cell>
          <cell r="L868">
            <v>623</v>
          </cell>
          <cell r="M868">
            <v>3669</v>
          </cell>
        </row>
        <row r="869">
          <cell r="A869">
            <v>4902188028356</v>
          </cell>
          <cell r="B869" t="str">
            <v>　　　名酪　ラブリーカップ　コーンポタージュ　１８０Ｇ</v>
          </cell>
          <cell r="C869">
            <v>6</v>
          </cell>
          <cell r="D869">
            <v>1</v>
          </cell>
          <cell r="E869">
            <v>7</v>
          </cell>
          <cell r="F869">
            <v>14</v>
          </cell>
          <cell r="G869">
            <v>4</v>
          </cell>
          <cell r="H869">
            <v>4</v>
          </cell>
          <cell r="I869">
            <v>0</v>
          </cell>
          <cell r="J869">
            <v>0</v>
          </cell>
          <cell r="K869">
            <v>0</v>
          </cell>
          <cell r="L869">
            <v>0</v>
          </cell>
          <cell r="M869">
            <v>36</v>
          </cell>
        </row>
        <row r="870">
          <cell r="A870">
            <v>4902188028363</v>
          </cell>
          <cell r="B870" t="str">
            <v>　　　名酪　ラブリーカップ　ポテトポタージュ　１８０Ｇ</v>
          </cell>
          <cell r="C870">
            <v>1</v>
          </cell>
          <cell r="D870">
            <v>2</v>
          </cell>
          <cell r="E870">
            <v>6</v>
          </cell>
          <cell r="F870">
            <v>5</v>
          </cell>
          <cell r="G870">
            <v>8</v>
          </cell>
          <cell r="H870">
            <v>5</v>
          </cell>
          <cell r="I870">
            <v>2</v>
          </cell>
          <cell r="J870">
            <v>5</v>
          </cell>
          <cell r="K870">
            <v>0</v>
          </cell>
          <cell r="L870">
            <v>0</v>
          </cell>
          <cell r="M870">
            <v>34</v>
          </cell>
        </row>
        <row r="871">
          <cell r="A871">
            <v>4902188028608</v>
          </cell>
          <cell r="B871" t="str">
            <v>　　　名酪　豆乳＋おから　５種の野菜ポタージュ　紙パック　５００Ｇ</v>
          </cell>
          <cell r="C871">
            <v>90</v>
          </cell>
          <cell r="D871">
            <v>105</v>
          </cell>
          <cell r="E871">
            <v>108</v>
          </cell>
          <cell r="F871">
            <v>79</v>
          </cell>
          <cell r="G871">
            <v>94</v>
          </cell>
          <cell r="H871">
            <v>84</v>
          </cell>
          <cell r="I871">
            <v>78</v>
          </cell>
          <cell r="J871">
            <v>73</v>
          </cell>
          <cell r="K871">
            <v>61</v>
          </cell>
          <cell r="L871">
            <v>59</v>
          </cell>
          <cell r="M871">
            <v>831</v>
          </cell>
        </row>
        <row r="872">
          <cell r="A872">
            <v>4902188028615</v>
          </cell>
          <cell r="B872" t="str">
            <v>　　　名酪　じゃがいものポタージュ　５００Ｇ</v>
          </cell>
          <cell r="C872">
            <v>146</v>
          </cell>
          <cell r="D872">
            <v>153</v>
          </cell>
          <cell r="E872">
            <v>114</v>
          </cell>
          <cell r="F872">
            <v>94</v>
          </cell>
          <cell r="G872">
            <v>55</v>
          </cell>
          <cell r="H872">
            <v>32</v>
          </cell>
          <cell r="I872">
            <v>12</v>
          </cell>
          <cell r="J872">
            <v>6</v>
          </cell>
          <cell r="K872">
            <v>1</v>
          </cell>
          <cell r="L872">
            <v>0</v>
          </cell>
          <cell r="M872">
            <v>613</v>
          </cell>
        </row>
        <row r="873">
          <cell r="A873">
            <v>4902188028639</v>
          </cell>
          <cell r="B873" t="str">
            <v>　　　名酪　きのこのポタージュ　紙パック　５００Ｇ</v>
          </cell>
          <cell r="C873">
            <v>45</v>
          </cell>
          <cell r="D873">
            <v>59</v>
          </cell>
          <cell r="E873">
            <v>54</v>
          </cell>
          <cell r="F873">
            <v>53</v>
          </cell>
          <cell r="G873">
            <v>27</v>
          </cell>
          <cell r="H873">
            <v>0</v>
          </cell>
          <cell r="I873">
            <v>0</v>
          </cell>
          <cell r="J873">
            <v>0</v>
          </cell>
          <cell r="K873">
            <v>0</v>
          </cell>
          <cell r="L873">
            <v>0</v>
          </cell>
          <cell r="M873">
            <v>238</v>
          </cell>
        </row>
        <row r="874">
          <cell r="A874">
            <v>4902188028882</v>
          </cell>
          <cell r="B874" t="str">
            <v>　　　名酪　スジャータ　コーンクリームポタージュ　粒入り　紙パック　９００Ｇ</v>
          </cell>
          <cell r="C874">
            <v>5461</v>
          </cell>
          <cell r="D874">
            <v>5217</v>
          </cell>
          <cell r="E874">
            <v>4684</v>
          </cell>
          <cell r="F874">
            <v>3829</v>
          </cell>
          <cell r="G874">
            <v>3676</v>
          </cell>
          <cell r="H874">
            <v>3599</v>
          </cell>
          <cell r="I874">
            <v>4054</v>
          </cell>
          <cell r="J874">
            <v>3392</v>
          </cell>
          <cell r="K874">
            <v>3593</v>
          </cell>
          <cell r="L874">
            <v>3232</v>
          </cell>
          <cell r="M874">
            <v>40737</v>
          </cell>
        </row>
        <row r="875">
          <cell r="A875">
            <v>4902188028967</v>
          </cell>
          <cell r="B875" t="str">
            <v>　　　名酪　スジャータ　パンプキンクリームポタージュ　コーン風味　紙パック　５００Ｇ</v>
          </cell>
          <cell r="C875">
            <v>1712</v>
          </cell>
          <cell r="D875">
            <v>1515</v>
          </cell>
          <cell r="E875">
            <v>1631</v>
          </cell>
          <cell r="F875">
            <v>1492</v>
          </cell>
          <cell r="G875">
            <v>1567</v>
          </cell>
          <cell r="H875">
            <v>1431</v>
          </cell>
          <cell r="I875">
            <v>1479</v>
          </cell>
          <cell r="J875">
            <v>1490</v>
          </cell>
          <cell r="K875">
            <v>1610</v>
          </cell>
          <cell r="L875">
            <v>1530</v>
          </cell>
          <cell r="M875">
            <v>15457</v>
          </cell>
        </row>
        <row r="876">
          <cell r="A876">
            <v>4902201053174</v>
          </cell>
          <cell r="B876" t="str">
            <v>　　　ネスレ　マギー　野菜たっぷり　パスタ入りコンソメスープ　カップ　２２Ｇ</v>
          </cell>
          <cell r="C876">
            <v>546</v>
          </cell>
          <cell r="D876">
            <v>535</v>
          </cell>
          <cell r="E876">
            <v>552</v>
          </cell>
          <cell r="F876">
            <v>544</v>
          </cell>
          <cell r="G876">
            <v>459</v>
          </cell>
          <cell r="H876">
            <v>452</v>
          </cell>
          <cell r="I876">
            <v>487</v>
          </cell>
          <cell r="J876">
            <v>382</v>
          </cell>
          <cell r="K876">
            <v>320</v>
          </cell>
          <cell r="L876">
            <v>252</v>
          </cell>
          <cell r="M876">
            <v>4529</v>
          </cell>
        </row>
        <row r="877">
          <cell r="A877">
            <v>4902201053181</v>
          </cell>
          <cell r="B877" t="str">
            <v>　　　ネスレ　マギー　野菜たっぷり　パスタ入りトマトスープ　カップ　２５Ｇ</v>
          </cell>
          <cell r="C877">
            <v>88</v>
          </cell>
          <cell r="D877">
            <v>280</v>
          </cell>
          <cell r="E877">
            <v>254</v>
          </cell>
          <cell r="F877">
            <v>118</v>
          </cell>
          <cell r="G877">
            <v>103</v>
          </cell>
          <cell r="H877">
            <v>49</v>
          </cell>
          <cell r="I877">
            <v>73</v>
          </cell>
          <cell r="J877">
            <v>67</v>
          </cell>
          <cell r="K877">
            <v>56</v>
          </cell>
          <cell r="L877">
            <v>13</v>
          </cell>
          <cell r="M877">
            <v>1101</v>
          </cell>
        </row>
        <row r="878">
          <cell r="A878">
            <v>4902201065023</v>
          </cell>
          <cell r="B878" t="str">
            <v>　　　ネスレ　ブイトーニ　スパゲティ　あさりとキャベツ　２６０Ｇ</v>
          </cell>
          <cell r="C878">
            <v>277</v>
          </cell>
          <cell r="D878">
            <v>294</v>
          </cell>
          <cell r="E878">
            <v>150</v>
          </cell>
          <cell r="F878">
            <v>109</v>
          </cell>
          <cell r="G878">
            <v>192</v>
          </cell>
          <cell r="H878">
            <v>310</v>
          </cell>
          <cell r="I878">
            <v>147</v>
          </cell>
          <cell r="J878">
            <v>97</v>
          </cell>
          <cell r="K878">
            <v>299</v>
          </cell>
          <cell r="L878">
            <v>66</v>
          </cell>
          <cell r="M878">
            <v>1941</v>
          </cell>
        </row>
        <row r="879">
          <cell r="A879">
            <v>4902201065047</v>
          </cell>
          <cell r="B879" t="str">
            <v>　　　ネスレ　ブイトーニ　ベーコンのペペロンチーノ　２６０Ｇ</v>
          </cell>
          <cell r="C879">
            <v>350</v>
          </cell>
          <cell r="D879">
            <v>334</v>
          </cell>
          <cell r="E879">
            <v>358</v>
          </cell>
          <cell r="F879">
            <v>194</v>
          </cell>
          <cell r="G879">
            <v>244</v>
          </cell>
          <cell r="H879">
            <v>305</v>
          </cell>
          <cell r="I879">
            <v>206</v>
          </cell>
          <cell r="J879">
            <v>400</v>
          </cell>
          <cell r="K879">
            <v>334</v>
          </cell>
          <cell r="L879">
            <v>287</v>
          </cell>
          <cell r="M879">
            <v>3012</v>
          </cell>
        </row>
        <row r="880">
          <cell r="A880">
            <v>4902201065054</v>
          </cell>
          <cell r="B880" t="str">
            <v>　　　ネスレ　ブイトーニ　スパゲティ　カルボナーラ　２７０Ｇ</v>
          </cell>
          <cell r="C880">
            <v>189</v>
          </cell>
          <cell r="D880">
            <v>163</v>
          </cell>
          <cell r="E880">
            <v>125</v>
          </cell>
          <cell r="F880">
            <v>103</v>
          </cell>
          <cell r="G880">
            <v>186</v>
          </cell>
          <cell r="H880">
            <v>162</v>
          </cell>
          <cell r="I880">
            <v>116</v>
          </cell>
          <cell r="J880">
            <v>132</v>
          </cell>
          <cell r="K880">
            <v>371</v>
          </cell>
          <cell r="L880">
            <v>117</v>
          </cell>
          <cell r="M880">
            <v>1664</v>
          </cell>
        </row>
        <row r="881">
          <cell r="A881">
            <v>4902201067201</v>
          </cell>
          <cell r="B881" t="str">
            <v>　　　ネスレ　ブイトーニ　ソブラカペリーニ　１．３ＭＭ　４５０Ｇ</v>
          </cell>
          <cell r="C881">
            <v>653</v>
          </cell>
          <cell r="D881">
            <v>548</v>
          </cell>
          <cell r="E881">
            <v>566</v>
          </cell>
          <cell r="F881">
            <v>729</v>
          </cell>
          <cell r="G881">
            <v>537</v>
          </cell>
          <cell r="H881">
            <v>443</v>
          </cell>
          <cell r="I881">
            <v>552</v>
          </cell>
          <cell r="J881">
            <v>495</v>
          </cell>
          <cell r="K881">
            <v>507</v>
          </cell>
          <cell r="L881">
            <v>592</v>
          </cell>
          <cell r="M881">
            <v>5622</v>
          </cell>
        </row>
        <row r="882">
          <cell r="A882">
            <v>4902201067225</v>
          </cell>
          <cell r="B882" t="str">
            <v>　　　ネスレ　ブイトーニ　スパゲティーニ　１．６ＭＭ　４５０Ｇ</v>
          </cell>
          <cell r="C882">
            <v>6764</v>
          </cell>
          <cell r="D882">
            <v>3975</v>
          </cell>
          <cell r="E882">
            <v>3405</v>
          </cell>
          <cell r="F882">
            <v>4742</v>
          </cell>
          <cell r="G882">
            <v>3338</v>
          </cell>
          <cell r="H882">
            <v>2868</v>
          </cell>
          <cell r="I882">
            <v>3179</v>
          </cell>
          <cell r="J882">
            <v>2647</v>
          </cell>
          <cell r="K882">
            <v>3096</v>
          </cell>
          <cell r="L882">
            <v>2896</v>
          </cell>
          <cell r="M882">
            <v>36910</v>
          </cell>
        </row>
        <row r="883">
          <cell r="A883">
            <v>4902201067232</v>
          </cell>
          <cell r="B883" t="str">
            <v>　　　ネスレ　ブイトーニ　スパゲティーニ　１．６ＭＭ　１ＫＧ</v>
          </cell>
          <cell r="C883">
            <v>180</v>
          </cell>
          <cell r="D883">
            <v>114</v>
          </cell>
          <cell r="E883">
            <v>618</v>
          </cell>
          <cell r="F883">
            <v>448</v>
          </cell>
          <cell r="G883">
            <v>194</v>
          </cell>
          <cell r="H883">
            <v>108</v>
          </cell>
          <cell r="I883">
            <v>524</v>
          </cell>
          <cell r="J883">
            <v>85</v>
          </cell>
          <cell r="K883">
            <v>79</v>
          </cell>
          <cell r="L883">
            <v>292</v>
          </cell>
          <cell r="M883">
            <v>2642</v>
          </cell>
        </row>
        <row r="884">
          <cell r="A884">
            <v>4902201067249</v>
          </cell>
          <cell r="B884" t="str">
            <v>　　　ネスレ　ブイトーニ　スパゲティ　１．９ＭＭ　４５０Ｇ</v>
          </cell>
          <cell r="C884">
            <v>197</v>
          </cell>
          <cell r="D884">
            <v>154</v>
          </cell>
          <cell r="E884">
            <v>238</v>
          </cell>
          <cell r="F884">
            <v>187</v>
          </cell>
          <cell r="G884">
            <v>109</v>
          </cell>
          <cell r="H884">
            <v>134</v>
          </cell>
          <cell r="I884">
            <v>240</v>
          </cell>
          <cell r="J884">
            <v>200</v>
          </cell>
          <cell r="K884">
            <v>285</v>
          </cell>
          <cell r="L884">
            <v>258</v>
          </cell>
          <cell r="M884">
            <v>2002</v>
          </cell>
        </row>
        <row r="885">
          <cell r="A885">
            <v>4902201067263</v>
          </cell>
          <cell r="B885" t="str">
            <v>　　　ネスレ　ブイトーニ　リングィーネ　３００Ｇ</v>
          </cell>
          <cell r="C885">
            <v>160</v>
          </cell>
          <cell r="D885">
            <v>157</v>
          </cell>
          <cell r="E885">
            <v>199</v>
          </cell>
          <cell r="F885">
            <v>92</v>
          </cell>
          <cell r="G885">
            <v>185</v>
          </cell>
          <cell r="H885">
            <v>123</v>
          </cell>
          <cell r="I885">
            <v>202</v>
          </cell>
          <cell r="J885">
            <v>148</v>
          </cell>
          <cell r="K885">
            <v>137</v>
          </cell>
          <cell r="L885">
            <v>297</v>
          </cell>
          <cell r="M885">
            <v>1700</v>
          </cell>
        </row>
        <row r="886">
          <cell r="A886">
            <v>4902201067270</v>
          </cell>
          <cell r="B886" t="str">
            <v>　　　ネスレ　ブイトーニ　スパゲティーニ　１．６ＭＭ　７５０Ｇ</v>
          </cell>
          <cell r="C886">
            <v>16</v>
          </cell>
          <cell r="D886">
            <v>23</v>
          </cell>
          <cell r="E886">
            <v>9</v>
          </cell>
          <cell r="F886">
            <v>29</v>
          </cell>
          <cell r="G886">
            <v>46</v>
          </cell>
          <cell r="H886">
            <v>75</v>
          </cell>
          <cell r="I886">
            <v>105</v>
          </cell>
          <cell r="J886">
            <v>186</v>
          </cell>
          <cell r="K886">
            <v>118</v>
          </cell>
          <cell r="L886">
            <v>176</v>
          </cell>
          <cell r="M886">
            <v>783</v>
          </cell>
        </row>
        <row r="887">
          <cell r="A887">
            <v>4902201067287</v>
          </cell>
          <cell r="B887" t="str">
            <v>　　　ネスレ　ブイトーニ　スパゲティ　１．５ＭＭ　５００Ｇ</v>
          </cell>
          <cell r="C887">
            <v>176</v>
          </cell>
          <cell r="D887">
            <v>158</v>
          </cell>
          <cell r="E887">
            <v>278</v>
          </cell>
          <cell r="F887">
            <v>241</v>
          </cell>
          <cell r="G887">
            <v>225</v>
          </cell>
          <cell r="H887">
            <v>225</v>
          </cell>
          <cell r="I887">
            <v>244</v>
          </cell>
          <cell r="J887">
            <v>203</v>
          </cell>
          <cell r="K887">
            <v>295</v>
          </cell>
          <cell r="L887">
            <v>236</v>
          </cell>
          <cell r="M887">
            <v>2281</v>
          </cell>
        </row>
        <row r="888">
          <cell r="A888">
            <v>4902201067348</v>
          </cell>
          <cell r="B888" t="str">
            <v>　　　ネスレ　ブイトーニ　エリーケ　１１６　１００Ｇ</v>
          </cell>
          <cell r="C888">
            <v>207</v>
          </cell>
          <cell r="D888">
            <v>174</v>
          </cell>
          <cell r="E888">
            <v>149</v>
          </cell>
          <cell r="F888">
            <v>379</v>
          </cell>
          <cell r="G888">
            <v>282</v>
          </cell>
          <cell r="H888">
            <v>204</v>
          </cell>
          <cell r="I888">
            <v>267</v>
          </cell>
          <cell r="J888">
            <v>175</v>
          </cell>
          <cell r="K888">
            <v>224</v>
          </cell>
          <cell r="L888">
            <v>238</v>
          </cell>
          <cell r="M888">
            <v>2299</v>
          </cell>
        </row>
        <row r="889">
          <cell r="A889">
            <v>4902201067355</v>
          </cell>
          <cell r="B889" t="str">
            <v>　　　ネスレ　ブイトーニ　ペンネリガーテ１１１　１００Ｇ</v>
          </cell>
          <cell r="C889">
            <v>320</v>
          </cell>
          <cell r="D889">
            <v>297</v>
          </cell>
          <cell r="E889">
            <v>341</v>
          </cell>
          <cell r="F889">
            <v>580</v>
          </cell>
          <cell r="G889">
            <v>485</v>
          </cell>
          <cell r="H889">
            <v>356</v>
          </cell>
          <cell r="I889">
            <v>457</v>
          </cell>
          <cell r="J889">
            <v>288</v>
          </cell>
          <cell r="K889">
            <v>374</v>
          </cell>
          <cell r="L889">
            <v>464</v>
          </cell>
          <cell r="M889">
            <v>3962</v>
          </cell>
        </row>
        <row r="890">
          <cell r="A890">
            <v>4902201067362</v>
          </cell>
          <cell r="B890" t="str">
            <v>　　　ネスレ　ブイトーニ　コンキリエ　１６６　１００Ｇ</v>
          </cell>
          <cell r="C890">
            <v>13</v>
          </cell>
          <cell r="D890">
            <v>21</v>
          </cell>
          <cell r="E890">
            <v>23</v>
          </cell>
          <cell r="F890">
            <v>18</v>
          </cell>
          <cell r="G890">
            <v>13</v>
          </cell>
          <cell r="H890">
            <v>17</v>
          </cell>
          <cell r="I890">
            <v>14</v>
          </cell>
          <cell r="J890">
            <v>21</v>
          </cell>
          <cell r="K890">
            <v>9</v>
          </cell>
          <cell r="L890">
            <v>6</v>
          </cell>
          <cell r="M890">
            <v>155</v>
          </cell>
        </row>
        <row r="891">
          <cell r="A891">
            <v>4902201067379</v>
          </cell>
          <cell r="B891" t="str">
            <v>　　　ネスレ　ブイトーニ　ファルファーレ　５　１００Ｇ</v>
          </cell>
          <cell r="C891">
            <v>162</v>
          </cell>
          <cell r="D891">
            <v>141</v>
          </cell>
          <cell r="E891">
            <v>191</v>
          </cell>
          <cell r="F891">
            <v>296</v>
          </cell>
          <cell r="G891">
            <v>270</v>
          </cell>
          <cell r="H891">
            <v>171</v>
          </cell>
          <cell r="I891">
            <v>240</v>
          </cell>
          <cell r="J891">
            <v>171</v>
          </cell>
          <cell r="K891">
            <v>213</v>
          </cell>
          <cell r="L891">
            <v>254</v>
          </cell>
          <cell r="M891">
            <v>2109</v>
          </cell>
        </row>
        <row r="892">
          <cell r="A892">
            <v>4902201067522</v>
          </cell>
          <cell r="B892" t="str">
            <v>　　　ネスレ　ブイトーニ　ラザニエセット　２人分　４８５Ｇ</v>
          </cell>
          <cell r="C892">
            <v>125</v>
          </cell>
          <cell r="D892">
            <v>73</v>
          </cell>
          <cell r="E892">
            <v>275</v>
          </cell>
          <cell r="F892">
            <v>356</v>
          </cell>
          <cell r="G892">
            <v>171</v>
          </cell>
          <cell r="H892">
            <v>169</v>
          </cell>
          <cell r="I892">
            <v>134</v>
          </cell>
          <cell r="J892">
            <v>105</v>
          </cell>
          <cell r="K892">
            <v>94</v>
          </cell>
          <cell r="L892">
            <v>170</v>
          </cell>
          <cell r="M892">
            <v>1672</v>
          </cell>
        </row>
        <row r="893">
          <cell r="A893">
            <v>4902201067669</v>
          </cell>
          <cell r="B893" t="str">
            <v>　　　ネスレ　ブイトーニ　ペンネリガーテ１１１　２５０Ｇ</v>
          </cell>
          <cell r="C893">
            <v>201</v>
          </cell>
          <cell r="D893">
            <v>249</v>
          </cell>
          <cell r="E893">
            <v>353</v>
          </cell>
          <cell r="F893">
            <v>349</v>
          </cell>
          <cell r="G893">
            <v>306</v>
          </cell>
          <cell r="H893">
            <v>211</v>
          </cell>
          <cell r="I893">
            <v>249</v>
          </cell>
          <cell r="J893">
            <v>203</v>
          </cell>
          <cell r="K893">
            <v>164</v>
          </cell>
          <cell r="L893">
            <v>197</v>
          </cell>
          <cell r="M893">
            <v>2482</v>
          </cell>
        </row>
        <row r="894">
          <cell r="A894">
            <v>4902201067683</v>
          </cell>
          <cell r="B894" t="str">
            <v>　　　ネスレ　ブイトーニ　ファルファーレ　５　２５０Ｇ</v>
          </cell>
          <cell r="C894">
            <v>36</v>
          </cell>
          <cell r="D894">
            <v>49</v>
          </cell>
          <cell r="E894">
            <v>45</v>
          </cell>
          <cell r="F894">
            <v>45</v>
          </cell>
          <cell r="G894">
            <v>34</v>
          </cell>
          <cell r="H894">
            <v>34</v>
          </cell>
          <cell r="I894">
            <v>51</v>
          </cell>
          <cell r="J894">
            <v>48</v>
          </cell>
          <cell r="K894">
            <v>31</v>
          </cell>
          <cell r="L894">
            <v>44</v>
          </cell>
          <cell r="M894">
            <v>417</v>
          </cell>
        </row>
        <row r="895">
          <cell r="A895">
            <v>4902201067690</v>
          </cell>
          <cell r="B895" t="str">
            <v>　　　ネスレ　ブイトーニ　エリーケ　１１６　２５０Ｇ</v>
          </cell>
          <cell r="C895">
            <v>74</v>
          </cell>
          <cell r="D895">
            <v>96</v>
          </cell>
          <cell r="E895">
            <v>143</v>
          </cell>
          <cell r="F895">
            <v>163</v>
          </cell>
          <cell r="G895">
            <v>131</v>
          </cell>
          <cell r="H895">
            <v>92</v>
          </cell>
          <cell r="I895">
            <v>131</v>
          </cell>
          <cell r="J895">
            <v>107</v>
          </cell>
          <cell r="K895">
            <v>89</v>
          </cell>
          <cell r="L895">
            <v>89</v>
          </cell>
          <cell r="M895">
            <v>1115</v>
          </cell>
        </row>
        <row r="896">
          <cell r="A896">
            <v>4902201069212</v>
          </cell>
          <cell r="B896" t="str">
            <v>　　　ネスレ　ブイトーニ　スパゲティ　ボロネーゼ　２７０Ｇ</v>
          </cell>
          <cell r="C896">
            <v>128</v>
          </cell>
          <cell r="D896">
            <v>116</v>
          </cell>
          <cell r="E896">
            <v>79</v>
          </cell>
          <cell r="F896">
            <v>47</v>
          </cell>
          <cell r="G896">
            <v>79</v>
          </cell>
          <cell r="H896">
            <v>103</v>
          </cell>
          <cell r="I896">
            <v>70</v>
          </cell>
          <cell r="J896">
            <v>56</v>
          </cell>
          <cell r="K896">
            <v>143</v>
          </cell>
          <cell r="L896">
            <v>38</v>
          </cell>
          <cell r="M896">
            <v>859</v>
          </cell>
        </row>
        <row r="897">
          <cell r="A897">
            <v>4902201069229</v>
          </cell>
          <cell r="B897" t="str">
            <v>　　　ネスレ　ブイトーニ　スパゲティ　サーモンクリーム　２７０Ｇ</v>
          </cell>
          <cell r="C897">
            <v>157</v>
          </cell>
          <cell r="D897">
            <v>93</v>
          </cell>
          <cell r="E897">
            <v>68</v>
          </cell>
          <cell r="F897">
            <v>49</v>
          </cell>
          <cell r="G897">
            <v>66</v>
          </cell>
          <cell r="H897">
            <v>140</v>
          </cell>
          <cell r="I897">
            <v>40</v>
          </cell>
          <cell r="J897">
            <v>38</v>
          </cell>
          <cell r="K897">
            <v>171</v>
          </cell>
          <cell r="L897">
            <v>31</v>
          </cell>
          <cell r="M897">
            <v>853</v>
          </cell>
        </row>
        <row r="898">
          <cell r="A898">
            <v>4902201069236</v>
          </cell>
          <cell r="B898" t="str">
            <v>　　　ネスレ　ブイトーニ　スパゲティ　明太子クリーム　２７０Ｇ</v>
          </cell>
          <cell r="C898">
            <v>111</v>
          </cell>
          <cell r="D898">
            <v>80</v>
          </cell>
          <cell r="E898">
            <v>106</v>
          </cell>
          <cell r="F898">
            <v>99</v>
          </cell>
          <cell r="G898">
            <v>130</v>
          </cell>
          <cell r="H898">
            <v>117</v>
          </cell>
          <cell r="I898">
            <v>105</v>
          </cell>
          <cell r="J898">
            <v>104</v>
          </cell>
          <cell r="K898">
            <v>107</v>
          </cell>
          <cell r="L898">
            <v>66</v>
          </cell>
          <cell r="M898">
            <v>1025</v>
          </cell>
        </row>
        <row r="899">
          <cell r="A899">
            <v>4902201069243</v>
          </cell>
          <cell r="B899" t="str">
            <v>　　　ネスレ　ブイトーニ　スパゲティ　チキンとハーブトマト　２７０Ｇ</v>
          </cell>
          <cell r="C899">
            <v>115</v>
          </cell>
          <cell r="D899">
            <v>130</v>
          </cell>
          <cell r="E899">
            <v>73</v>
          </cell>
          <cell r="F899">
            <v>63</v>
          </cell>
          <cell r="G899">
            <v>65</v>
          </cell>
          <cell r="H899">
            <v>115</v>
          </cell>
          <cell r="I899">
            <v>70</v>
          </cell>
          <cell r="J899">
            <v>73</v>
          </cell>
          <cell r="K899">
            <v>164</v>
          </cell>
          <cell r="L899">
            <v>39</v>
          </cell>
          <cell r="M899">
            <v>907</v>
          </cell>
        </row>
        <row r="900">
          <cell r="A900">
            <v>4902204410011</v>
          </cell>
          <cell r="B900" t="str">
            <v>　　　日本デルモンテ　キティ　トマトケチャップ　１３ＧＸ１０</v>
          </cell>
          <cell r="C900">
            <v>36</v>
          </cell>
          <cell r="D900">
            <v>49</v>
          </cell>
          <cell r="E900">
            <v>58</v>
          </cell>
          <cell r="F900">
            <v>58</v>
          </cell>
          <cell r="G900">
            <v>79</v>
          </cell>
          <cell r="H900">
            <v>69</v>
          </cell>
          <cell r="I900">
            <v>52</v>
          </cell>
          <cell r="J900">
            <v>67</v>
          </cell>
          <cell r="K900">
            <v>73</v>
          </cell>
          <cell r="L900">
            <v>81</v>
          </cell>
          <cell r="M900">
            <v>622</v>
          </cell>
        </row>
        <row r="901">
          <cell r="A901">
            <v>4902204410103</v>
          </cell>
          <cell r="B901" t="str">
            <v>　　　日本デルモンテ　まごころ農園　有機トマトケチャップ　１９５Ｇ</v>
          </cell>
          <cell r="C901">
            <v>27</v>
          </cell>
          <cell r="D901">
            <v>18</v>
          </cell>
          <cell r="E901">
            <v>14</v>
          </cell>
          <cell r="F901">
            <v>33</v>
          </cell>
          <cell r="G901">
            <v>11</v>
          </cell>
          <cell r="H901">
            <v>10</v>
          </cell>
          <cell r="I901">
            <v>7</v>
          </cell>
          <cell r="J901">
            <v>9</v>
          </cell>
          <cell r="K901">
            <v>9</v>
          </cell>
          <cell r="L901">
            <v>13</v>
          </cell>
          <cell r="M901">
            <v>151</v>
          </cell>
        </row>
        <row r="902">
          <cell r="A902">
            <v>4902204410134</v>
          </cell>
          <cell r="B902" t="str">
            <v>　　　日本デルモンテ　有機　トマトケチャップ　２８５Ｇ</v>
          </cell>
          <cell r="C902">
            <v>279</v>
          </cell>
          <cell r="D902">
            <v>300</v>
          </cell>
          <cell r="E902">
            <v>308</v>
          </cell>
          <cell r="F902">
            <v>373</v>
          </cell>
          <cell r="G902">
            <v>504</v>
          </cell>
          <cell r="H902">
            <v>493</v>
          </cell>
          <cell r="I902">
            <v>523</v>
          </cell>
          <cell r="J902">
            <v>548</v>
          </cell>
          <cell r="K902">
            <v>470</v>
          </cell>
          <cell r="L902">
            <v>385</v>
          </cell>
          <cell r="M902">
            <v>4183</v>
          </cell>
        </row>
        <row r="903">
          <cell r="A903">
            <v>4902204410141</v>
          </cell>
          <cell r="B903" t="str">
            <v>　　　日本デルモンテ　まごころ農園　有機トマトケチャップ　２９０Ｇ</v>
          </cell>
          <cell r="C903">
            <v>24</v>
          </cell>
          <cell r="D903">
            <v>24</v>
          </cell>
          <cell r="E903">
            <v>18</v>
          </cell>
          <cell r="F903">
            <v>20</v>
          </cell>
          <cell r="G903">
            <v>24</v>
          </cell>
          <cell r="H903">
            <v>24</v>
          </cell>
          <cell r="I903">
            <v>29</v>
          </cell>
          <cell r="J903">
            <v>14</v>
          </cell>
          <cell r="K903">
            <v>15</v>
          </cell>
          <cell r="L903">
            <v>11</v>
          </cell>
          <cell r="M903">
            <v>203</v>
          </cell>
        </row>
        <row r="904">
          <cell r="A904">
            <v>4902204410851</v>
          </cell>
          <cell r="B904" t="str">
            <v>　　　日本デルモンテ　お絵かきケチャップ　２００Ｇ</v>
          </cell>
          <cell r="C904">
            <v>18</v>
          </cell>
          <cell r="D904">
            <v>18</v>
          </cell>
          <cell r="E904">
            <v>39</v>
          </cell>
          <cell r="F904">
            <v>27</v>
          </cell>
          <cell r="G904">
            <v>20</v>
          </cell>
          <cell r="H904">
            <v>28</v>
          </cell>
          <cell r="I904">
            <v>23</v>
          </cell>
          <cell r="J904">
            <v>7</v>
          </cell>
          <cell r="K904">
            <v>11</v>
          </cell>
          <cell r="L904">
            <v>6</v>
          </cell>
          <cell r="M904">
            <v>197</v>
          </cell>
        </row>
        <row r="905">
          <cell r="A905">
            <v>4902204410875</v>
          </cell>
          <cell r="B905" t="str">
            <v>　　　日本デルモンテ　トマトでいただきます　煮込み用トマトソース　２４５Ｇ</v>
          </cell>
          <cell r="C905">
            <v>23</v>
          </cell>
          <cell r="D905">
            <v>24</v>
          </cell>
          <cell r="E905">
            <v>16</v>
          </cell>
          <cell r="F905">
            <v>22</v>
          </cell>
          <cell r="G905">
            <v>14</v>
          </cell>
          <cell r="H905">
            <v>12</v>
          </cell>
          <cell r="I905">
            <v>13</v>
          </cell>
          <cell r="J905">
            <v>14</v>
          </cell>
          <cell r="K905">
            <v>9</v>
          </cell>
          <cell r="L905">
            <v>9</v>
          </cell>
          <cell r="M905">
            <v>156</v>
          </cell>
        </row>
        <row r="906">
          <cell r="A906">
            <v>4902204410899</v>
          </cell>
          <cell r="B906" t="str">
            <v>　　　日本デルモンテ　煮込み用トマト　４００Ｇ</v>
          </cell>
          <cell r="C906">
            <v>201</v>
          </cell>
          <cell r="D906">
            <v>190</v>
          </cell>
          <cell r="E906">
            <v>205</v>
          </cell>
          <cell r="F906">
            <v>211</v>
          </cell>
          <cell r="G906">
            <v>259</v>
          </cell>
          <cell r="H906">
            <v>235</v>
          </cell>
          <cell r="I906">
            <v>197</v>
          </cell>
          <cell r="J906">
            <v>234</v>
          </cell>
          <cell r="K906">
            <v>241</v>
          </cell>
          <cell r="L906">
            <v>184</v>
          </cell>
          <cell r="M906">
            <v>2157</v>
          </cell>
        </row>
        <row r="907">
          <cell r="A907">
            <v>4902204410905</v>
          </cell>
          <cell r="B907" t="str">
            <v>　　　日本デルモンテ　トマトケチャップ　５００Ｇ</v>
          </cell>
          <cell r="C907">
            <v>3580</v>
          </cell>
          <cell r="D907">
            <v>3868</v>
          </cell>
          <cell r="E907">
            <v>4437</v>
          </cell>
          <cell r="F907">
            <v>8970</v>
          </cell>
          <cell r="G907">
            <v>4370</v>
          </cell>
          <cell r="H907">
            <v>5313</v>
          </cell>
          <cell r="I907">
            <v>4655</v>
          </cell>
          <cell r="J907">
            <v>3305</v>
          </cell>
          <cell r="K907">
            <v>4232</v>
          </cell>
          <cell r="L907">
            <v>5960</v>
          </cell>
          <cell r="M907">
            <v>48690</v>
          </cell>
        </row>
        <row r="908">
          <cell r="A908">
            <v>4902204410929</v>
          </cell>
          <cell r="B908" t="str">
            <v>　　　日本デルモンテ　ＥＰ　トマトケチャップ　５００Ｇ</v>
          </cell>
          <cell r="C908">
            <v>520</v>
          </cell>
          <cell r="D908">
            <v>738</v>
          </cell>
          <cell r="E908">
            <v>672</v>
          </cell>
          <cell r="F908">
            <v>878</v>
          </cell>
          <cell r="G908">
            <v>862</v>
          </cell>
          <cell r="H908">
            <v>764</v>
          </cell>
          <cell r="I908">
            <v>941</v>
          </cell>
          <cell r="J908">
            <v>862</v>
          </cell>
          <cell r="K908">
            <v>803</v>
          </cell>
          <cell r="L908">
            <v>737</v>
          </cell>
          <cell r="M908">
            <v>7777</v>
          </cell>
        </row>
        <row r="909">
          <cell r="A909">
            <v>4902204410998</v>
          </cell>
          <cell r="B909" t="str">
            <v>　　　日本デルモンテ　スイートチリソース　２２０Ｇ</v>
          </cell>
          <cell r="C909">
            <v>73</v>
          </cell>
          <cell r="D909">
            <v>52</v>
          </cell>
          <cell r="E909">
            <v>70</v>
          </cell>
          <cell r="F909">
            <v>75</v>
          </cell>
          <cell r="G909">
            <v>66</v>
          </cell>
          <cell r="H909">
            <v>87</v>
          </cell>
          <cell r="I909">
            <v>62</v>
          </cell>
          <cell r="J909">
            <v>64</v>
          </cell>
          <cell r="K909">
            <v>65</v>
          </cell>
          <cell r="L909">
            <v>76</v>
          </cell>
          <cell r="M909">
            <v>690</v>
          </cell>
        </row>
        <row r="910">
          <cell r="A910">
            <v>4902204411094</v>
          </cell>
          <cell r="B910" t="str">
            <v>　　　日本デルモンテ　トマトケチャップ　ワンタッチキャップ　３００Ｇ</v>
          </cell>
          <cell r="C910">
            <v>196</v>
          </cell>
          <cell r="D910">
            <v>242</v>
          </cell>
          <cell r="E910">
            <v>189</v>
          </cell>
          <cell r="F910">
            <v>197</v>
          </cell>
          <cell r="G910">
            <v>188</v>
          </cell>
          <cell r="H910">
            <v>206</v>
          </cell>
          <cell r="I910">
            <v>189</v>
          </cell>
          <cell r="J910">
            <v>183</v>
          </cell>
          <cell r="K910">
            <v>160</v>
          </cell>
          <cell r="L910">
            <v>164</v>
          </cell>
          <cell r="M910">
            <v>1914</v>
          </cell>
        </row>
        <row r="911">
          <cell r="A911">
            <v>4902204411100</v>
          </cell>
          <cell r="B911" t="str">
            <v>　　　日本デルモンテ　トマトケチャップ　ワンタッチキャップ　５００Ｇ</v>
          </cell>
          <cell r="C911">
            <v>4767</v>
          </cell>
          <cell r="D911">
            <v>7747</v>
          </cell>
          <cell r="E911">
            <v>6635</v>
          </cell>
          <cell r="F911">
            <v>3331</v>
          </cell>
          <cell r="G911">
            <v>3817</v>
          </cell>
          <cell r="H911">
            <v>3963</v>
          </cell>
          <cell r="I911">
            <v>3586</v>
          </cell>
          <cell r="J911">
            <v>6038</v>
          </cell>
          <cell r="K911">
            <v>4018</v>
          </cell>
          <cell r="L911">
            <v>3415</v>
          </cell>
          <cell r="M911">
            <v>47317</v>
          </cell>
        </row>
        <row r="912">
          <cell r="A912">
            <v>4902204411209</v>
          </cell>
          <cell r="B912" t="str">
            <v>　　　日本デルモンテ　味わいケチャップ　夏摘み　３００Ｇ</v>
          </cell>
          <cell r="C912">
            <v>59</v>
          </cell>
          <cell r="D912">
            <v>79</v>
          </cell>
          <cell r="E912">
            <v>113</v>
          </cell>
          <cell r="F912">
            <v>125</v>
          </cell>
          <cell r="G912">
            <v>90</v>
          </cell>
          <cell r="H912">
            <v>86</v>
          </cell>
          <cell r="I912">
            <v>48</v>
          </cell>
          <cell r="J912">
            <v>55</v>
          </cell>
          <cell r="K912">
            <v>58</v>
          </cell>
          <cell r="L912">
            <v>46</v>
          </cell>
          <cell r="M912">
            <v>759</v>
          </cell>
        </row>
        <row r="913">
          <cell r="A913">
            <v>4902204411452</v>
          </cell>
          <cell r="B913" t="str">
            <v>　　　日本デルモンテ　トマトケチャップ　８００Ｇ</v>
          </cell>
          <cell r="C913">
            <v>629</v>
          </cell>
          <cell r="D913">
            <v>503</v>
          </cell>
          <cell r="E913">
            <v>837</v>
          </cell>
          <cell r="F913">
            <v>1317</v>
          </cell>
          <cell r="G913">
            <v>621</v>
          </cell>
          <cell r="H913">
            <v>1243</v>
          </cell>
          <cell r="I913">
            <v>685</v>
          </cell>
          <cell r="J913">
            <v>645</v>
          </cell>
          <cell r="K913">
            <v>545</v>
          </cell>
          <cell r="L913">
            <v>728</v>
          </cell>
          <cell r="M913">
            <v>7753</v>
          </cell>
        </row>
        <row r="914">
          <cell r="A914">
            <v>4902204411599</v>
          </cell>
          <cell r="B914" t="str">
            <v>　　　日本デルモンテ　有機　トマトピューレー　１５０Ｇ</v>
          </cell>
          <cell r="C914">
            <v>985</v>
          </cell>
          <cell r="D914">
            <v>960</v>
          </cell>
          <cell r="E914">
            <v>1114</v>
          </cell>
          <cell r="F914">
            <v>870</v>
          </cell>
          <cell r="G914">
            <v>808</v>
          </cell>
          <cell r="H914">
            <v>759</v>
          </cell>
          <cell r="I914">
            <v>750</v>
          </cell>
          <cell r="J914">
            <v>998</v>
          </cell>
          <cell r="K914">
            <v>1286</v>
          </cell>
          <cell r="L914">
            <v>1057</v>
          </cell>
          <cell r="M914">
            <v>9587</v>
          </cell>
        </row>
        <row r="915">
          <cell r="A915">
            <v>4902204412442</v>
          </cell>
          <cell r="B915" t="str">
            <v>　　　日本デルモンテ　トマトジュース　１００％　缶　１９０Ｇ</v>
          </cell>
          <cell r="C915">
            <v>118</v>
          </cell>
          <cell r="D915">
            <v>115</v>
          </cell>
          <cell r="E915">
            <v>146</v>
          </cell>
          <cell r="F915">
            <v>236</v>
          </cell>
          <cell r="G915">
            <v>561</v>
          </cell>
          <cell r="H915">
            <v>182</v>
          </cell>
          <cell r="I915">
            <v>119</v>
          </cell>
          <cell r="J915">
            <v>147</v>
          </cell>
          <cell r="K915">
            <v>239</v>
          </cell>
          <cell r="L915">
            <v>144</v>
          </cell>
          <cell r="M915">
            <v>2007</v>
          </cell>
        </row>
        <row r="916">
          <cell r="A916">
            <v>4902204412459</v>
          </cell>
          <cell r="B916" t="str">
            <v>　　　日本デルモンテ　トマトジュース　１００％　缶　１９０ＧＸ６</v>
          </cell>
          <cell r="C916">
            <v>97</v>
          </cell>
          <cell r="D916">
            <v>66</v>
          </cell>
          <cell r="E916">
            <v>66</v>
          </cell>
          <cell r="F916">
            <v>58</v>
          </cell>
          <cell r="G916">
            <v>55</v>
          </cell>
          <cell r="H916">
            <v>70</v>
          </cell>
          <cell r="I916">
            <v>172</v>
          </cell>
          <cell r="J916">
            <v>178</v>
          </cell>
          <cell r="K916">
            <v>186</v>
          </cell>
          <cell r="L916">
            <v>304</v>
          </cell>
          <cell r="M916">
            <v>1252</v>
          </cell>
        </row>
        <row r="917">
          <cell r="A917">
            <v>4902204412534</v>
          </cell>
          <cell r="B917" t="str">
            <v>　　　日本デルモンテ　トマトジュース　ＰＥＴ　９００Ｇ</v>
          </cell>
          <cell r="C917">
            <v>199</v>
          </cell>
          <cell r="D917">
            <v>465</v>
          </cell>
          <cell r="E917">
            <v>371</v>
          </cell>
          <cell r="F917">
            <v>248</v>
          </cell>
          <cell r="G917">
            <v>504</v>
          </cell>
          <cell r="H917">
            <v>473</v>
          </cell>
          <cell r="I917">
            <v>312</v>
          </cell>
          <cell r="J917">
            <v>256</v>
          </cell>
          <cell r="K917">
            <v>381</v>
          </cell>
          <cell r="L917">
            <v>399</v>
          </cell>
          <cell r="M917">
            <v>3608</v>
          </cell>
        </row>
        <row r="918">
          <cell r="A918">
            <v>4902204412541</v>
          </cell>
          <cell r="B918" t="str">
            <v>　　　日本デルモンテ　食塩無添加トマトジュース　ＰＥＴ　９００Ｇ</v>
          </cell>
          <cell r="C918">
            <v>1052</v>
          </cell>
          <cell r="D918">
            <v>822</v>
          </cell>
          <cell r="E918">
            <v>936</v>
          </cell>
          <cell r="F918">
            <v>881</v>
          </cell>
          <cell r="G918">
            <v>1012</v>
          </cell>
          <cell r="H918">
            <v>872</v>
          </cell>
          <cell r="I918">
            <v>883</v>
          </cell>
          <cell r="J918">
            <v>839</v>
          </cell>
          <cell r="K918">
            <v>1236</v>
          </cell>
          <cell r="L918">
            <v>1177</v>
          </cell>
          <cell r="M918">
            <v>9710</v>
          </cell>
        </row>
        <row r="919">
          <cell r="A919">
            <v>4902204412893</v>
          </cell>
          <cell r="B919" t="str">
            <v>　　　日本デルモンテ　旬季収穫　ストレートトマトジュース　食塩無添加　ＰＥＴ　９００Ｇ</v>
          </cell>
          <cell r="C919">
            <v>35</v>
          </cell>
          <cell r="D919">
            <v>13</v>
          </cell>
          <cell r="E919">
            <v>9</v>
          </cell>
          <cell r="F919">
            <v>80</v>
          </cell>
          <cell r="G919">
            <v>25</v>
          </cell>
          <cell r="H919">
            <v>23</v>
          </cell>
          <cell r="I919">
            <v>13</v>
          </cell>
          <cell r="J919">
            <v>9</v>
          </cell>
          <cell r="K919">
            <v>5</v>
          </cell>
          <cell r="L919">
            <v>1</v>
          </cell>
          <cell r="M919">
            <v>213</v>
          </cell>
        </row>
        <row r="920">
          <cell r="A920">
            <v>4902204413098</v>
          </cell>
          <cell r="B920" t="str">
            <v>　　　日本デルモンテ　食塩無添加野菜ジュース　ＰＥＴ　９００Ｇ</v>
          </cell>
          <cell r="C920">
            <v>1005</v>
          </cell>
          <cell r="D920">
            <v>892</v>
          </cell>
          <cell r="E920">
            <v>938</v>
          </cell>
          <cell r="F920">
            <v>928</v>
          </cell>
          <cell r="G920">
            <v>980</v>
          </cell>
          <cell r="H920">
            <v>886</v>
          </cell>
          <cell r="I920">
            <v>924</v>
          </cell>
          <cell r="J920">
            <v>851</v>
          </cell>
          <cell r="K920">
            <v>1059</v>
          </cell>
          <cell r="L920">
            <v>1061</v>
          </cell>
          <cell r="M920">
            <v>9524</v>
          </cell>
        </row>
        <row r="921">
          <cell r="A921">
            <v>4902204413142</v>
          </cell>
          <cell r="B921" t="str">
            <v>　　　日本デルモンテ　野菜ジュース　１００％　缶　１９０Ｇ</v>
          </cell>
          <cell r="C921">
            <v>78</v>
          </cell>
          <cell r="D921">
            <v>73</v>
          </cell>
          <cell r="E921">
            <v>62</v>
          </cell>
          <cell r="F921">
            <v>70</v>
          </cell>
          <cell r="G921">
            <v>684</v>
          </cell>
          <cell r="H921">
            <v>119</v>
          </cell>
          <cell r="I921">
            <v>161</v>
          </cell>
          <cell r="J921">
            <v>110</v>
          </cell>
          <cell r="K921">
            <v>121</v>
          </cell>
          <cell r="L921">
            <v>136</v>
          </cell>
          <cell r="M921">
            <v>1614</v>
          </cell>
        </row>
        <row r="922">
          <cell r="A922">
            <v>4902204413159</v>
          </cell>
          <cell r="B922" t="str">
            <v>　　　日本デルモンテ　野菜ジュース　１００％　缶　１９０ＧＸ６</v>
          </cell>
          <cell r="C922">
            <v>46</v>
          </cell>
          <cell r="D922">
            <v>76</v>
          </cell>
          <cell r="E922">
            <v>47</v>
          </cell>
          <cell r="F922">
            <v>17</v>
          </cell>
          <cell r="G922">
            <v>36</v>
          </cell>
          <cell r="H922">
            <v>32</v>
          </cell>
          <cell r="I922">
            <v>151</v>
          </cell>
          <cell r="J922">
            <v>115</v>
          </cell>
          <cell r="K922">
            <v>83</v>
          </cell>
          <cell r="L922">
            <v>151</v>
          </cell>
          <cell r="M922">
            <v>754</v>
          </cell>
        </row>
        <row r="923">
          <cell r="A923">
            <v>4902204413333</v>
          </cell>
          <cell r="B923" t="str">
            <v>　　　日本デルモンテ　野菜ジュースＴミックス　ＰＥＴ　９００Ｇ</v>
          </cell>
          <cell r="C923">
            <v>142</v>
          </cell>
          <cell r="D923">
            <v>232</v>
          </cell>
          <cell r="E923">
            <v>108</v>
          </cell>
          <cell r="F923">
            <v>125</v>
          </cell>
          <cell r="G923">
            <v>231</v>
          </cell>
          <cell r="H923">
            <v>142</v>
          </cell>
          <cell r="I923">
            <v>190</v>
          </cell>
          <cell r="J923">
            <v>162</v>
          </cell>
          <cell r="K923">
            <v>244</v>
          </cell>
          <cell r="L923">
            <v>205</v>
          </cell>
          <cell r="M923">
            <v>1781</v>
          </cell>
        </row>
        <row r="924">
          <cell r="A924">
            <v>4902204413753</v>
          </cell>
          <cell r="B924" t="str">
            <v>　　　日本デルモンテ　くだものと緑の野菜とらなきゃ　ＰＥＴ　９３０Ｇ</v>
          </cell>
          <cell r="C924">
            <v>12</v>
          </cell>
          <cell r="D924">
            <v>10</v>
          </cell>
          <cell r="E924">
            <v>9</v>
          </cell>
          <cell r="F924">
            <v>11</v>
          </cell>
          <cell r="G924">
            <v>15</v>
          </cell>
          <cell r="H924">
            <v>13</v>
          </cell>
          <cell r="I924">
            <v>137</v>
          </cell>
          <cell r="J924">
            <v>50</v>
          </cell>
          <cell r="K924">
            <v>16</v>
          </cell>
          <cell r="L924">
            <v>24</v>
          </cell>
          <cell r="M924">
            <v>297</v>
          </cell>
        </row>
        <row r="925">
          <cell r="A925">
            <v>4902204413951</v>
          </cell>
          <cell r="B925" t="str">
            <v>　　　日本デルモンテ　緑黄色野菜とらなきゃ　ＰＥＴ　９３０Ｇ</v>
          </cell>
          <cell r="C925">
            <v>84</v>
          </cell>
          <cell r="D925">
            <v>103</v>
          </cell>
          <cell r="E925">
            <v>282</v>
          </cell>
          <cell r="F925">
            <v>143</v>
          </cell>
          <cell r="G925">
            <v>161</v>
          </cell>
          <cell r="H925">
            <v>141</v>
          </cell>
          <cell r="I925">
            <v>346</v>
          </cell>
          <cell r="J925">
            <v>273</v>
          </cell>
          <cell r="K925">
            <v>266</v>
          </cell>
          <cell r="L925">
            <v>101</v>
          </cell>
          <cell r="M925">
            <v>1900</v>
          </cell>
        </row>
        <row r="926">
          <cell r="A926">
            <v>4902204413975</v>
          </cell>
          <cell r="B926" t="str">
            <v>　　　日本デルモンテ　果物と野菜とらなきゃ　１００％　ＰＥＴ　９３０Ｇ</v>
          </cell>
          <cell r="C926">
            <v>318</v>
          </cell>
          <cell r="D926">
            <v>302</v>
          </cell>
          <cell r="E926">
            <v>449</v>
          </cell>
          <cell r="F926">
            <v>306</v>
          </cell>
          <cell r="G926">
            <v>388</v>
          </cell>
          <cell r="H926">
            <v>296</v>
          </cell>
          <cell r="I926">
            <v>985</v>
          </cell>
          <cell r="J926">
            <v>364</v>
          </cell>
          <cell r="K926">
            <v>172</v>
          </cell>
          <cell r="L926">
            <v>208</v>
          </cell>
          <cell r="M926">
            <v>3788</v>
          </cell>
        </row>
        <row r="927">
          <cell r="A927">
            <v>4902204414101</v>
          </cell>
          <cell r="B927" t="str">
            <v>　　　日本デルモンテ　旬季収穫　トマトミックスジュース　食塩・香辛料無添加　ＰＥＴ　９００Ｇ</v>
          </cell>
          <cell r="C927">
            <v>23</v>
          </cell>
          <cell r="D927">
            <v>16</v>
          </cell>
          <cell r="E927">
            <v>8</v>
          </cell>
          <cell r="F927">
            <v>59</v>
          </cell>
          <cell r="G927">
            <v>18</v>
          </cell>
          <cell r="H927">
            <v>10</v>
          </cell>
          <cell r="I927">
            <v>6</v>
          </cell>
          <cell r="J927">
            <v>10</v>
          </cell>
          <cell r="K927">
            <v>2</v>
          </cell>
          <cell r="L927">
            <v>2</v>
          </cell>
          <cell r="M927">
            <v>154</v>
          </cell>
        </row>
        <row r="928">
          <cell r="A928">
            <v>4902204414569</v>
          </cell>
          <cell r="B928" t="str">
            <v>　　　日本デルモンテ　有機ピザソース　２７ＧＸ６</v>
          </cell>
          <cell r="C928">
            <v>58</v>
          </cell>
          <cell r="D928">
            <v>39</v>
          </cell>
          <cell r="E928">
            <v>38</v>
          </cell>
          <cell r="F928">
            <v>39</v>
          </cell>
          <cell r="G928">
            <v>30</v>
          </cell>
          <cell r="H928">
            <v>18</v>
          </cell>
          <cell r="I928">
            <v>22</v>
          </cell>
          <cell r="J928">
            <v>20</v>
          </cell>
          <cell r="K928">
            <v>22</v>
          </cell>
          <cell r="L928">
            <v>19</v>
          </cell>
          <cell r="M928">
            <v>305</v>
          </cell>
        </row>
        <row r="929">
          <cell r="A929">
            <v>4902204418024</v>
          </cell>
          <cell r="B929" t="str">
            <v>　　　日本デルモンテ　ホールトマト　缶　３９７Ｇ</v>
          </cell>
          <cell r="C929">
            <v>909</v>
          </cell>
          <cell r="D929">
            <v>913</v>
          </cell>
          <cell r="E929">
            <v>926</v>
          </cell>
          <cell r="F929">
            <v>842</v>
          </cell>
          <cell r="G929">
            <v>981</v>
          </cell>
          <cell r="H929">
            <v>1015</v>
          </cell>
          <cell r="I929">
            <v>981</v>
          </cell>
          <cell r="J929">
            <v>1081</v>
          </cell>
          <cell r="K929">
            <v>965</v>
          </cell>
          <cell r="L929">
            <v>761</v>
          </cell>
          <cell r="M929">
            <v>9374</v>
          </cell>
        </row>
        <row r="930">
          <cell r="A930">
            <v>4902204418277</v>
          </cell>
          <cell r="B930" t="str">
            <v>　　　日本デルモンテ　カットトマト　ジュースづけ　３９７Ｇ</v>
          </cell>
          <cell r="C930">
            <v>817</v>
          </cell>
          <cell r="D930">
            <v>742</v>
          </cell>
          <cell r="E930">
            <v>865</v>
          </cell>
          <cell r="F930">
            <v>825</v>
          </cell>
          <cell r="G930">
            <v>773</v>
          </cell>
          <cell r="H930">
            <v>811</v>
          </cell>
          <cell r="I930">
            <v>637</v>
          </cell>
          <cell r="J930">
            <v>765</v>
          </cell>
          <cell r="K930">
            <v>688</v>
          </cell>
          <cell r="L930">
            <v>640</v>
          </cell>
          <cell r="M930">
            <v>7563</v>
          </cell>
        </row>
        <row r="931">
          <cell r="A931">
            <v>4902204430095</v>
          </cell>
          <cell r="B931" t="str">
            <v>　　　日本デルモンテ　有機　トマトジュース　１００％　缶　１９０Ｇ</v>
          </cell>
          <cell r="C931">
            <v>4</v>
          </cell>
          <cell r="D931">
            <v>10</v>
          </cell>
          <cell r="E931">
            <v>16</v>
          </cell>
          <cell r="F931">
            <v>13</v>
          </cell>
          <cell r="G931">
            <v>6</v>
          </cell>
          <cell r="H931">
            <v>7</v>
          </cell>
          <cell r="I931">
            <v>16</v>
          </cell>
          <cell r="J931">
            <v>29</v>
          </cell>
          <cell r="K931">
            <v>14</v>
          </cell>
          <cell r="L931">
            <v>10</v>
          </cell>
          <cell r="M931">
            <v>125</v>
          </cell>
        </row>
        <row r="932">
          <cell r="A932">
            <v>4902204433034</v>
          </cell>
          <cell r="B932" t="str">
            <v>　　　日本デルモンテ　飲むサラダ　あらごし野菜　１００％　ＰＥＴ　９１０Ｇ</v>
          </cell>
          <cell r="C932">
            <v>76</v>
          </cell>
          <cell r="D932">
            <v>89</v>
          </cell>
          <cell r="E932">
            <v>117</v>
          </cell>
          <cell r="F932">
            <v>105</v>
          </cell>
          <cell r="G932">
            <v>75</v>
          </cell>
          <cell r="H932">
            <v>105</v>
          </cell>
          <cell r="I932">
            <v>85</v>
          </cell>
          <cell r="J932">
            <v>108</v>
          </cell>
          <cell r="K932">
            <v>120</v>
          </cell>
          <cell r="L932">
            <v>90</v>
          </cell>
          <cell r="M932">
            <v>970</v>
          </cell>
        </row>
        <row r="933">
          <cell r="A933">
            <v>4902204433058</v>
          </cell>
          <cell r="B933" t="str">
            <v>　　　日本デルモンテ　飲むサラダ　すっきり野菜　１００％　ＰＥＴ　９１０Ｇ</v>
          </cell>
          <cell r="C933">
            <v>59</v>
          </cell>
          <cell r="D933">
            <v>71</v>
          </cell>
          <cell r="E933">
            <v>119</v>
          </cell>
          <cell r="F933">
            <v>84</v>
          </cell>
          <cell r="G933">
            <v>73</v>
          </cell>
          <cell r="H933">
            <v>89</v>
          </cell>
          <cell r="I933">
            <v>51</v>
          </cell>
          <cell r="J933">
            <v>93</v>
          </cell>
          <cell r="K933">
            <v>79</v>
          </cell>
          <cell r="L933">
            <v>83</v>
          </cell>
          <cell r="M933">
            <v>801</v>
          </cell>
        </row>
        <row r="934">
          <cell r="A934">
            <v>4902204433263</v>
          </cell>
          <cell r="B934" t="str">
            <v>　　　日本デルモンテ　有機　果実と野菜のジュース　１００％　缶　１９０Ｇ</v>
          </cell>
          <cell r="C934">
            <v>1</v>
          </cell>
          <cell r="D934">
            <v>3</v>
          </cell>
          <cell r="E934">
            <v>4</v>
          </cell>
          <cell r="F934">
            <v>12</v>
          </cell>
          <cell r="G934">
            <v>5</v>
          </cell>
          <cell r="H934">
            <v>8</v>
          </cell>
          <cell r="I934">
            <v>46</v>
          </cell>
          <cell r="J934">
            <v>9</v>
          </cell>
          <cell r="K934">
            <v>6</v>
          </cell>
          <cell r="L934">
            <v>11</v>
          </cell>
          <cell r="M934">
            <v>105</v>
          </cell>
        </row>
        <row r="935">
          <cell r="A935">
            <v>4902210349992</v>
          </cell>
          <cell r="B935" t="str">
            <v>　　　ＪＴ　渋茶　ＰＥＴ　２Ｌ</v>
          </cell>
          <cell r="C935">
            <v>407</v>
          </cell>
          <cell r="D935">
            <v>334</v>
          </cell>
          <cell r="E935">
            <v>337</v>
          </cell>
          <cell r="F935">
            <v>298</v>
          </cell>
          <cell r="G935">
            <v>223</v>
          </cell>
          <cell r="H935">
            <v>151</v>
          </cell>
          <cell r="I935">
            <v>111</v>
          </cell>
          <cell r="J935">
            <v>208</v>
          </cell>
          <cell r="K935">
            <v>99</v>
          </cell>
          <cell r="L935">
            <v>102</v>
          </cell>
          <cell r="M935">
            <v>2270</v>
          </cell>
        </row>
        <row r="936">
          <cell r="A936">
            <v>4902210350097</v>
          </cell>
          <cell r="B936" t="str">
            <v>　　　ＪＴ　渋茶　ＰＥＴ　５００ＭＬ</v>
          </cell>
          <cell r="C936">
            <v>1370</v>
          </cell>
          <cell r="D936">
            <v>1365</v>
          </cell>
          <cell r="E936">
            <v>921</v>
          </cell>
          <cell r="F936">
            <v>732</v>
          </cell>
          <cell r="G936">
            <v>639</v>
          </cell>
          <cell r="H936">
            <v>646</v>
          </cell>
          <cell r="I936">
            <v>908</v>
          </cell>
          <cell r="J936">
            <v>604</v>
          </cell>
          <cell r="K936">
            <v>313</v>
          </cell>
          <cell r="L936">
            <v>291</v>
          </cell>
          <cell r="M936">
            <v>7789</v>
          </cell>
        </row>
        <row r="937">
          <cell r="A937">
            <v>4902210350196</v>
          </cell>
          <cell r="B937" t="str">
            <v>　　　ＪＴ　紅烏龍　ＰＥＴ　２Ｌ</v>
          </cell>
          <cell r="C937">
            <v>153</v>
          </cell>
          <cell r="D937">
            <v>89</v>
          </cell>
          <cell r="E937">
            <v>47</v>
          </cell>
          <cell r="F937">
            <v>131</v>
          </cell>
          <cell r="G937">
            <v>45</v>
          </cell>
          <cell r="H937">
            <v>56</v>
          </cell>
          <cell r="I937">
            <v>35</v>
          </cell>
          <cell r="J937">
            <v>20</v>
          </cell>
          <cell r="K937">
            <v>24</v>
          </cell>
          <cell r="L937">
            <v>13</v>
          </cell>
          <cell r="M937">
            <v>613</v>
          </cell>
        </row>
        <row r="938">
          <cell r="A938">
            <v>4902210350295</v>
          </cell>
          <cell r="B938" t="str">
            <v>　　　ＪＴ　紅烏龍　ボトル缶　４９０Ｇ</v>
          </cell>
          <cell r="C938">
            <v>167</v>
          </cell>
          <cell r="D938">
            <v>92</v>
          </cell>
          <cell r="E938">
            <v>84</v>
          </cell>
          <cell r="F938">
            <v>37</v>
          </cell>
          <cell r="G938">
            <v>14</v>
          </cell>
          <cell r="H938">
            <v>19</v>
          </cell>
          <cell r="I938">
            <v>51</v>
          </cell>
          <cell r="J938">
            <v>23</v>
          </cell>
          <cell r="K938">
            <v>0</v>
          </cell>
          <cell r="L938">
            <v>1</v>
          </cell>
          <cell r="M938">
            <v>488</v>
          </cell>
        </row>
        <row r="939">
          <cell r="A939">
            <v>4902210355290</v>
          </cell>
          <cell r="B939" t="str">
            <v>　　　ＪＴ　青烏龍　ボトル缶　４９０Ｇ</v>
          </cell>
          <cell r="C939">
            <v>0</v>
          </cell>
          <cell r="D939">
            <v>0</v>
          </cell>
          <cell r="E939">
            <v>0</v>
          </cell>
          <cell r="F939">
            <v>0</v>
          </cell>
          <cell r="G939">
            <v>0</v>
          </cell>
          <cell r="H939">
            <v>0</v>
          </cell>
          <cell r="I939">
            <v>0</v>
          </cell>
          <cell r="J939">
            <v>16</v>
          </cell>
          <cell r="K939">
            <v>0</v>
          </cell>
          <cell r="L939">
            <v>0</v>
          </cell>
          <cell r="M939">
            <v>16</v>
          </cell>
        </row>
        <row r="940">
          <cell r="A940">
            <v>4902210415499</v>
          </cell>
          <cell r="B940" t="str">
            <v>　　　ＪＴ　牛タンめし　４５０Ｇ</v>
          </cell>
          <cell r="C940">
            <v>717</v>
          </cell>
          <cell r="D940">
            <v>186</v>
          </cell>
          <cell r="E940">
            <v>66</v>
          </cell>
          <cell r="F940">
            <v>48</v>
          </cell>
          <cell r="G940">
            <v>15</v>
          </cell>
          <cell r="H940">
            <v>7</v>
          </cell>
          <cell r="I940">
            <v>0</v>
          </cell>
          <cell r="J940">
            <v>0</v>
          </cell>
          <cell r="K940">
            <v>0</v>
          </cell>
          <cell r="L940">
            <v>0</v>
          </cell>
          <cell r="M940">
            <v>1039</v>
          </cell>
        </row>
        <row r="941">
          <cell r="A941">
            <v>4902220224388</v>
          </cell>
          <cell r="B941" t="str">
            <v>　　　日生協　コープ　乳製品乳酸菌飲料プラ６５ＭＬＸ１０</v>
          </cell>
          <cell r="C941">
            <v>499</v>
          </cell>
          <cell r="D941">
            <v>1427</v>
          </cell>
          <cell r="E941">
            <v>441</v>
          </cell>
          <cell r="F941">
            <v>420</v>
          </cell>
          <cell r="G941">
            <v>456</v>
          </cell>
          <cell r="H941">
            <v>427</v>
          </cell>
          <cell r="I941">
            <v>443</v>
          </cell>
          <cell r="J941">
            <v>407</v>
          </cell>
          <cell r="K941">
            <v>405</v>
          </cell>
          <cell r="L941">
            <v>382</v>
          </cell>
          <cell r="M941">
            <v>5307</v>
          </cell>
        </row>
        <row r="942">
          <cell r="A942">
            <v>4902220249800</v>
          </cell>
          <cell r="B942" t="str">
            <v>　　　日生協　コープ　お弁当　北海道ドリンクヨーグルト　１Ｌ</v>
          </cell>
          <cell r="C942">
            <v>272</v>
          </cell>
          <cell r="D942">
            <v>291</v>
          </cell>
          <cell r="E942">
            <v>501</v>
          </cell>
          <cell r="F942">
            <v>769</v>
          </cell>
          <cell r="G942">
            <v>787</v>
          </cell>
          <cell r="H942">
            <v>383</v>
          </cell>
          <cell r="I942">
            <v>323</v>
          </cell>
          <cell r="J942">
            <v>722</v>
          </cell>
          <cell r="K942">
            <v>385</v>
          </cell>
          <cell r="L942">
            <v>257</v>
          </cell>
          <cell r="M942">
            <v>4690</v>
          </cell>
        </row>
        <row r="943">
          <cell r="A943">
            <v>4902220249978</v>
          </cell>
          <cell r="B943" t="str">
            <v>　　　日生協コープのむヨーグルトストロベリ１００ＭＬＸ３</v>
          </cell>
          <cell r="C943">
            <v>26</v>
          </cell>
          <cell r="D943">
            <v>40</v>
          </cell>
          <cell r="E943">
            <v>25</v>
          </cell>
          <cell r="F943">
            <v>17</v>
          </cell>
          <cell r="G943">
            <v>39</v>
          </cell>
          <cell r="H943">
            <v>24</v>
          </cell>
          <cell r="I943">
            <v>20</v>
          </cell>
          <cell r="J943">
            <v>22</v>
          </cell>
          <cell r="K943">
            <v>38</v>
          </cell>
          <cell r="L943">
            <v>116</v>
          </cell>
          <cell r="M943">
            <v>367</v>
          </cell>
        </row>
        <row r="944">
          <cell r="A944">
            <v>4902220253739</v>
          </cell>
          <cell r="B944" t="str">
            <v>　　　日生協　コープ　北海道のむヨーグルト１００ＭＬＸ３</v>
          </cell>
          <cell r="C944">
            <v>63</v>
          </cell>
          <cell r="D944">
            <v>70</v>
          </cell>
          <cell r="E944">
            <v>75</v>
          </cell>
          <cell r="F944">
            <v>48</v>
          </cell>
          <cell r="G944">
            <v>69</v>
          </cell>
          <cell r="H944">
            <v>57</v>
          </cell>
          <cell r="I944">
            <v>54</v>
          </cell>
          <cell r="J944">
            <v>94</v>
          </cell>
          <cell r="K944">
            <v>100</v>
          </cell>
          <cell r="L944">
            <v>89</v>
          </cell>
          <cell r="M944">
            <v>719</v>
          </cell>
        </row>
        <row r="945">
          <cell r="A945">
            <v>4902220296422</v>
          </cell>
          <cell r="B945" t="str">
            <v>　　　日生協コープマカロニグラタン白ソース２皿分１０３Ｇ</v>
          </cell>
          <cell r="C945">
            <v>32</v>
          </cell>
          <cell r="D945">
            <v>26</v>
          </cell>
          <cell r="E945">
            <v>25</v>
          </cell>
          <cell r="F945">
            <v>29</v>
          </cell>
          <cell r="G945">
            <v>23</v>
          </cell>
          <cell r="H945">
            <v>28</v>
          </cell>
          <cell r="I945">
            <v>19</v>
          </cell>
          <cell r="J945">
            <v>26</v>
          </cell>
          <cell r="K945">
            <v>24</v>
          </cell>
          <cell r="L945">
            <v>26</v>
          </cell>
          <cell r="M945">
            <v>258</v>
          </cell>
        </row>
        <row r="946">
          <cell r="A946">
            <v>4902220366125</v>
          </cell>
          <cell r="B946" t="str">
            <v>　　　日生協　コープ　ホネウエル　ヨーグルトドリンク　紙パック　２００ＭＬ</v>
          </cell>
          <cell r="C946">
            <v>38</v>
          </cell>
          <cell r="D946">
            <v>54</v>
          </cell>
          <cell r="E946">
            <v>39</v>
          </cell>
          <cell r="F946">
            <v>28</v>
          </cell>
          <cell r="G946">
            <v>16</v>
          </cell>
          <cell r="H946">
            <v>22</v>
          </cell>
          <cell r="I946">
            <v>25</v>
          </cell>
          <cell r="J946">
            <v>22</v>
          </cell>
          <cell r="K946">
            <v>23</v>
          </cell>
          <cell r="L946">
            <v>19</v>
          </cell>
          <cell r="M946">
            <v>286</v>
          </cell>
        </row>
        <row r="947">
          <cell r="A947">
            <v>4902233053265</v>
          </cell>
          <cell r="B947" t="str">
            <v>　　　みやぎ生協　コープ　前森山のむヨーグルト　瓶　７２０ＭＬ</v>
          </cell>
          <cell r="C947">
            <v>22</v>
          </cell>
          <cell r="D947">
            <v>15</v>
          </cell>
          <cell r="E947">
            <v>18</v>
          </cell>
          <cell r="F947">
            <v>13</v>
          </cell>
          <cell r="G947">
            <v>21</v>
          </cell>
          <cell r="H947">
            <v>23</v>
          </cell>
          <cell r="I947">
            <v>23</v>
          </cell>
          <cell r="J947">
            <v>12</v>
          </cell>
          <cell r="K947">
            <v>23</v>
          </cell>
          <cell r="L947">
            <v>19</v>
          </cell>
          <cell r="M947">
            <v>189</v>
          </cell>
        </row>
        <row r="948">
          <cell r="A948">
            <v>4902345493553</v>
          </cell>
          <cell r="B948" t="str">
            <v>　　　コープこうべコープスビフィズス乳酸菌６５ＭＬＸ１０</v>
          </cell>
          <cell r="C948">
            <v>643</v>
          </cell>
          <cell r="D948">
            <v>1077</v>
          </cell>
          <cell r="E948">
            <v>1078</v>
          </cell>
          <cell r="F948">
            <v>1084</v>
          </cell>
          <cell r="G948">
            <v>757</v>
          </cell>
          <cell r="H948">
            <v>763</v>
          </cell>
          <cell r="I948">
            <v>1160</v>
          </cell>
          <cell r="J948">
            <v>1020</v>
          </cell>
          <cell r="K948">
            <v>656</v>
          </cell>
          <cell r="L948">
            <v>750</v>
          </cell>
          <cell r="M948">
            <v>8988</v>
          </cell>
        </row>
        <row r="949">
          <cell r="A949">
            <v>4902380111511</v>
          </cell>
          <cell r="B949" t="str">
            <v>　　　日清Ｏ　ボスコ　オリーブオイル　２５０ＭＬ</v>
          </cell>
          <cell r="C949">
            <v>468</v>
          </cell>
          <cell r="D949">
            <v>419</v>
          </cell>
          <cell r="E949">
            <v>428</v>
          </cell>
          <cell r="F949">
            <v>504</v>
          </cell>
          <cell r="G949">
            <v>433</v>
          </cell>
          <cell r="H949">
            <v>500</v>
          </cell>
          <cell r="I949">
            <v>458</v>
          </cell>
          <cell r="J949">
            <v>511</v>
          </cell>
          <cell r="K949">
            <v>492</v>
          </cell>
          <cell r="L949">
            <v>521</v>
          </cell>
          <cell r="M949">
            <v>4734</v>
          </cell>
        </row>
        <row r="950">
          <cell r="A950">
            <v>4902380111528</v>
          </cell>
          <cell r="B950" t="str">
            <v>　　　日清Ｏ　ボスコ　オリーブオイル　５００ＭＬ</v>
          </cell>
          <cell r="C950">
            <v>529</v>
          </cell>
          <cell r="D950">
            <v>531</v>
          </cell>
          <cell r="E950">
            <v>519</v>
          </cell>
          <cell r="F950">
            <v>717</v>
          </cell>
          <cell r="G950">
            <v>845</v>
          </cell>
          <cell r="H950">
            <v>788</v>
          </cell>
          <cell r="I950">
            <v>927</v>
          </cell>
          <cell r="J950">
            <v>843</v>
          </cell>
          <cell r="K950">
            <v>740</v>
          </cell>
          <cell r="L950">
            <v>698</v>
          </cell>
          <cell r="M950">
            <v>7137</v>
          </cell>
        </row>
        <row r="951">
          <cell r="A951">
            <v>4902380111535</v>
          </cell>
          <cell r="B951" t="str">
            <v>　　　日清Ｏ　ボスコ　オリーブオイル　１Ｌ</v>
          </cell>
          <cell r="C951">
            <v>137</v>
          </cell>
          <cell r="D951">
            <v>185</v>
          </cell>
          <cell r="E951">
            <v>105</v>
          </cell>
          <cell r="F951">
            <v>154</v>
          </cell>
          <cell r="G951">
            <v>132</v>
          </cell>
          <cell r="H951">
            <v>140</v>
          </cell>
          <cell r="I951">
            <v>130</v>
          </cell>
          <cell r="J951">
            <v>108</v>
          </cell>
          <cell r="K951">
            <v>160</v>
          </cell>
          <cell r="L951">
            <v>119</v>
          </cell>
          <cell r="M951">
            <v>1370</v>
          </cell>
        </row>
        <row r="952">
          <cell r="A952">
            <v>4902380111566</v>
          </cell>
          <cell r="B952" t="str">
            <v>　　　日清Ｏ　ボスコ　エキストラバージンオリーブオイル　２５０ＭＬ</v>
          </cell>
          <cell r="C952">
            <v>1752</v>
          </cell>
          <cell r="D952">
            <v>1407</v>
          </cell>
          <cell r="E952">
            <v>1119</v>
          </cell>
          <cell r="F952">
            <v>1120</v>
          </cell>
          <cell r="G952">
            <v>1246</v>
          </cell>
          <cell r="H952">
            <v>1316</v>
          </cell>
          <cell r="I952">
            <v>2000</v>
          </cell>
          <cell r="J952">
            <v>1830</v>
          </cell>
          <cell r="K952">
            <v>1784</v>
          </cell>
          <cell r="L952">
            <v>1743</v>
          </cell>
          <cell r="M952">
            <v>15317</v>
          </cell>
        </row>
        <row r="953">
          <cell r="A953">
            <v>4902380111573</v>
          </cell>
          <cell r="B953" t="str">
            <v>　　　日清Ｏ　ボスコ　エキストラバージンオリーブオイル　５００ＭＬ</v>
          </cell>
          <cell r="C953">
            <v>1557</v>
          </cell>
          <cell r="D953">
            <v>1495</v>
          </cell>
          <cell r="E953">
            <v>1958</v>
          </cell>
          <cell r="F953">
            <v>1747</v>
          </cell>
          <cell r="G953">
            <v>1874</v>
          </cell>
          <cell r="H953">
            <v>1626</v>
          </cell>
          <cell r="I953">
            <v>2463</v>
          </cell>
          <cell r="J953">
            <v>1585</v>
          </cell>
          <cell r="K953">
            <v>1363</v>
          </cell>
          <cell r="L953">
            <v>1356</v>
          </cell>
          <cell r="M953">
            <v>17024</v>
          </cell>
        </row>
        <row r="954">
          <cell r="A954">
            <v>4902380111580</v>
          </cell>
          <cell r="B954" t="str">
            <v>　　　日清Ｏ　ボスコ　エキストラバージンオリーブオイル　１Ｌ</v>
          </cell>
          <cell r="C954">
            <v>844</v>
          </cell>
          <cell r="D954">
            <v>1681</v>
          </cell>
          <cell r="E954">
            <v>860</v>
          </cell>
          <cell r="F954">
            <v>720</v>
          </cell>
          <cell r="G954">
            <v>1302</v>
          </cell>
          <cell r="H954">
            <v>1056</v>
          </cell>
          <cell r="I954">
            <v>876</v>
          </cell>
          <cell r="J954">
            <v>702</v>
          </cell>
          <cell r="K954">
            <v>1126</v>
          </cell>
          <cell r="L954">
            <v>1874</v>
          </cell>
          <cell r="M954">
            <v>11041</v>
          </cell>
        </row>
        <row r="955">
          <cell r="A955">
            <v>4902380113706</v>
          </cell>
          <cell r="B955" t="str">
            <v>　　　日清Ｏ　ボスコ　エキストラバージンオリーブオイル　２７３６Ｇ</v>
          </cell>
          <cell r="C955">
            <v>1</v>
          </cell>
          <cell r="D955">
            <v>0</v>
          </cell>
          <cell r="E955">
            <v>1</v>
          </cell>
          <cell r="F955">
            <v>0</v>
          </cell>
          <cell r="G955">
            <v>0</v>
          </cell>
          <cell r="H955">
            <v>0</v>
          </cell>
          <cell r="I955">
            <v>1</v>
          </cell>
          <cell r="J955">
            <v>0</v>
          </cell>
          <cell r="K955">
            <v>1</v>
          </cell>
          <cell r="L955">
            <v>0</v>
          </cell>
          <cell r="M955">
            <v>4</v>
          </cell>
        </row>
        <row r="956">
          <cell r="A956">
            <v>4902380115700</v>
          </cell>
          <cell r="B956" t="str">
            <v>　　　日清Ｏ　ボスコ　エキストラライトオリーブオイル　１Ｌ</v>
          </cell>
          <cell r="C956">
            <v>112</v>
          </cell>
          <cell r="D956">
            <v>124</v>
          </cell>
          <cell r="E956">
            <v>123</v>
          </cell>
          <cell r="F956">
            <v>122</v>
          </cell>
          <cell r="G956">
            <v>98</v>
          </cell>
          <cell r="H956">
            <v>120</v>
          </cell>
          <cell r="I956">
            <v>134</v>
          </cell>
          <cell r="J956">
            <v>125</v>
          </cell>
          <cell r="K956">
            <v>129</v>
          </cell>
          <cell r="L956">
            <v>149</v>
          </cell>
          <cell r="M956">
            <v>1236</v>
          </cell>
        </row>
        <row r="957">
          <cell r="A957">
            <v>4902388047935</v>
          </cell>
          <cell r="B957" t="str">
            <v>　　　永谷園　ブランチパスタ　カルボナーラ　３１．６Ｇ</v>
          </cell>
          <cell r="C957">
            <v>42</v>
          </cell>
          <cell r="D957">
            <v>43</v>
          </cell>
          <cell r="E957">
            <v>47</v>
          </cell>
          <cell r="F957">
            <v>35</v>
          </cell>
          <cell r="G957">
            <v>55</v>
          </cell>
          <cell r="H957">
            <v>31</v>
          </cell>
          <cell r="I957">
            <v>41</v>
          </cell>
          <cell r="J957">
            <v>37</v>
          </cell>
          <cell r="K957">
            <v>30</v>
          </cell>
          <cell r="L957">
            <v>33</v>
          </cell>
          <cell r="M957">
            <v>394</v>
          </cell>
        </row>
        <row r="958">
          <cell r="A958">
            <v>4902388048079</v>
          </cell>
          <cell r="B958" t="str">
            <v>　　　永谷園　ブランチパスタ　ペペロンチーノ　２１Ｇ</v>
          </cell>
          <cell r="C958">
            <v>74</v>
          </cell>
          <cell r="D958">
            <v>86</v>
          </cell>
          <cell r="E958">
            <v>72</v>
          </cell>
          <cell r="F958">
            <v>65</v>
          </cell>
          <cell r="G958">
            <v>68</v>
          </cell>
          <cell r="H958">
            <v>93</v>
          </cell>
          <cell r="I958">
            <v>56</v>
          </cell>
          <cell r="J958">
            <v>64</v>
          </cell>
          <cell r="K958">
            <v>52</v>
          </cell>
          <cell r="L958">
            <v>63</v>
          </cell>
          <cell r="M958">
            <v>693</v>
          </cell>
        </row>
        <row r="959">
          <cell r="A959">
            <v>4902388048086</v>
          </cell>
          <cell r="B959" t="str">
            <v>　　　永谷園　ブランチパスタ　トマト＆バジル　３３Ｇ</v>
          </cell>
          <cell r="C959">
            <v>49</v>
          </cell>
          <cell r="D959">
            <v>45</v>
          </cell>
          <cell r="E959">
            <v>49</v>
          </cell>
          <cell r="F959">
            <v>40</v>
          </cell>
          <cell r="G959">
            <v>43</v>
          </cell>
          <cell r="H959">
            <v>55</v>
          </cell>
          <cell r="I959">
            <v>35</v>
          </cell>
          <cell r="J959">
            <v>34</v>
          </cell>
          <cell r="K959">
            <v>25</v>
          </cell>
          <cell r="L959">
            <v>34</v>
          </cell>
          <cell r="M959">
            <v>409</v>
          </cell>
        </row>
        <row r="960">
          <cell r="A960">
            <v>4902390092046</v>
          </cell>
          <cell r="B960" t="str">
            <v>　　　メロディアン　コーンスープ　紙缶　１９５Ｇ</v>
          </cell>
          <cell r="C960">
            <v>715</v>
          </cell>
          <cell r="D960">
            <v>351</v>
          </cell>
          <cell r="E960">
            <v>299</v>
          </cell>
          <cell r="F960">
            <v>257</v>
          </cell>
          <cell r="G960">
            <v>134</v>
          </cell>
          <cell r="H960">
            <v>108</v>
          </cell>
          <cell r="I960">
            <v>83</v>
          </cell>
          <cell r="J960">
            <v>65</v>
          </cell>
          <cell r="K960">
            <v>77</v>
          </cell>
          <cell r="L960">
            <v>53</v>
          </cell>
          <cell r="M960">
            <v>2142</v>
          </cell>
        </row>
        <row r="961">
          <cell r="A961">
            <v>4902390092084</v>
          </cell>
          <cell r="B961" t="str">
            <v>　　　メロディアン　たまねぎスープ　紙缶　１９５Ｇ</v>
          </cell>
          <cell r="C961">
            <v>144</v>
          </cell>
          <cell r="D961">
            <v>75</v>
          </cell>
          <cell r="E961">
            <v>62</v>
          </cell>
          <cell r="F961">
            <v>57</v>
          </cell>
          <cell r="G961">
            <v>52</v>
          </cell>
          <cell r="H961">
            <v>33</v>
          </cell>
          <cell r="I961">
            <v>25</v>
          </cell>
          <cell r="J961">
            <v>39</v>
          </cell>
          <cell r="K961">
            <v>28</v>
          </cell>
          <cell r="L961">
            <v>10</v>
          </cell>
          <cell r="M961">
            <v>525</v>
          </cell>
        </row>
        <row r="962">
          <cell r="A962">
            <v>4902390092091</v>
          </cell>
          <cell r="B962" t="str">
            <v>　　　メロディアン　にんにくスープ　紙缶　１９５Ｇ</v>
          </cell>
          <cell r="C962">
            <v>60</v>
          </cell>
          <cell r="D962">
            <v>65</v>
          </cell>
          <cell r="E962">
            <v>36</v>
          </cell>
          <cell r="F962">
            <v>26</v>
          </cell>
          <cell r="G962">
            <v>34</v>
          </cell>
          <cell r="H962">
            <v>14</v>
          </cell>
          <cell r="I962">
            <v>10</v>
          </cell>
          <cell r="J962">
            <v>4</v>
          </cell>
          <cell r="K962">
            <v>3</v>
          </cell>
          <cell r="L962">
            <v>3</v>
          </cell>
          <cell r="M962">
            <v>255</v>
          </cell>
        </row>
        <row r="963">
          <cell r="A963">
            <v>4902402078662</v>
          </cell>
          <cell r="B963" t="str">
            <v>　　　ハウス　マカロニグラタン　クイックアップ　４皿分　１６０Ｇ</v>
          </cell>
          <cell r="C963">
            <v>3013</v>
          </cell>
          <cell r="D963">
            <v>2480</v>
          </cell>
          <cell r="E963">
            <v>2633</v>
          </cell>
          <cell r="F963">
            <v>2219</v>
          </cell>
          <cell r="G963">
            <v>2765</v>
          </cell>
          <cell r="H963">
            <v>2250</v>
          </cell>
          <cell r="I963">
            <v>2364</v>
          </cell>
          <cell r="J963">
            <v>2751</v>
          </cell>
          <cell r="K963">
            <v>2324</v>
          </cell>
          <cell r="L963">
            <v>2095</v>
          </cell>
          <cell r="M963">
            <v>24894</v>
          </cell>
        </row>
        <row r="964">
          <cell r="A964">
            <v>4902402248522</v>
          </cell>
          <cell r="B964" t="str">
            <v>　　　ハウス　マカロニグラタン　ホワイトソース　１９７Ｇ</v>
          </cell>
          <cell r="C964">
            <v>99</v>
          </cell>
          <cell r="D964">
            <v>78</v>
          </cell>
          <cell r="E964">
            <v>77</v>
          </cell>
          <cell r="F964">
            <v>94</v>
          </cell>
          <cell r="G964">
            <v>63</v>
          </cell>
          <cell r="H964">
            <v>66</v>
          </cell>
          <cell r="I964">
            <v>53</v>
          </cell>
          <cell r="J964">
            <v>66</v>
          </cell>
          <cell r="K964">
            <v>74</v>
          </cell>
          <cell r="L964">
            <v>63</v>
          </cell>
          <cell r="M964">
            <v>733</v>
          </cell>
        </row>
        <row r="965">
          <cell r="A965">
            <v>4902402414378</v>
          </cell>
          <cell r="B965" t="str">
            <v>　　　ハウス　パスタココ　スープスパゲッティコーンクリーム　レトルト　１９０Ｇ</v>
          </cell>
          <cell r="C965">
            <v>1316</v>
          </cell>
          <cell r="D965">
            <v>1067</v>
          </cell>
          <cell r="E965">
            <v>1021</v>
          </cell>
          <cell r="F965">
            <v>822</v>
          </cell>
          <cell r="G965">
            <v>874</v>
          </cell>
          <cell r="H965">
            <v>871</v>
          </cell>
          <cell r="I965">
            <v>829</v>
          </cell>
          <cell r="J965">
            <v>831</v>
          </cell>
          <cell r="K965">
            <v>884</v>
          </cell>
          <cell r="L965">
            <v>799</v>
          </cell>
          <cell r="M965">
            <v>9314</v>
          </cell>
        </row>
        <row r="966">
          <cell r="A966">
            <v>4902402414408</v>
          </cell>
          <cell r="B966" t="str">
            <v>　　　ハウス　パスタココ　スープスパゲッティあさりコンソメ　レトルト　１９０Ｇ</v>
          </cell>
          <cell r="C966">
            <v>553</v>
          </cell>
          <cell r="D966">
            <v>382</v>
          </cell>
          <cell r="E966">
            <v>313</v>
          </cell>
          <cell r="F966">
            <v>309</v>
          </cell>
          <cell r="G966">
            <v>221</v>
          </cell>
          <cell r="H966">
            <v>207</v>
          </cell>
          <cell r="I966">
            <v>212</v>
          </cell>
          <cell r="J966">
            <v>190</v>
          </cell>
          <cell r="K966">
            <v>215</v>
          </cell>
          <cell r="L966">
            <v>249</v>
          </cell>
          <cell r="M966">
            <v>2851</v>
          </cell>
        </row>
        <row r="967">
          <cell r="A967">
            <v>4902402599402</v>
          </cell>
          <cell r="B967" t="str">
            <v>　　　ハウス　マカロニグラタン　クイックアップ　２皿分　８０Ｇ</v>
          </cell>
          <cell r="C967">
            <v>335</v>
          </cell>
          <cell r="D967">
            <v>446</v>
          </cell>
          <cell r="E967">
            <v>448</v>
          </cell>
          <cell r="F967">
            <v>371</v>
          </cell>
          <cell r="G967">
            <v>420</v>
          </cell>
          <cell r="H967">
            <v>234</v>
          </cell>
          <cell r="I967">
            <v>304</v>
          </cell>
          <cell r="J967">
            <v>333</v>
          </cell>
          <cell r="K967">
            <v>306</v>
          </cell>
          <cell r="L967">
            <v>232</v>
          </cell>
          <cell r="M967">
            <v>3429</v>
          </cell>
        </row>
        <row r="968">
          <cell r="A968">
            <v>4902402599532</v>
          </cell>
          <cell r="B968" t="str">
            <v>　　　ハウス　北海道グラタン　４皿分　１８６Ｇ</v>
          </cell>
          <cell r="C968">
            <v>848</v>
          </cell>
          <cell r="D968">
            <v>718</v>
          </cell>
          <cell r="E968">
            <v>734</v>
          </cell>
          <cell r="F968">
            <v>706</v>
          </cell>
          <cell r="G968">
            <v>699</v>
          </cell>
          <cell r="H968">
            <v>611</v>
          </cell>
          <cell r="I968">
            <v>647</v>
          </cell>
          <cell r="J968">
            <v>617</v>
          </cell>
          <cell r="K968">
            <v>774</v>
          </cell>
          <cell r="L968">
            <v>611</v>
          </cell>
          <cell r="M968">
            <v>6965</v>
          </cell>
        </row>
        <row r="969">
          <cell r="A969">
            <v>4902402599662</v>
          </cell>
          <cell r="B969" t="str">
            <v>　　　ハウス　北海道グラタン　２皿分　９３Ｇ</v>
          </cell>
          <cell r="C969">
            <v>129</v>
          </cell>
          <cell r="D969">
            <v>58</v>
          </cell>
          <cell r="E969">
            <v>85</v>
          </cell>
          <cell r="F969">
            <v>62</v>
          </cell>
          <cell r="G969">
            <v>59</v>
          </cell>
          <cell r="H969">
            <v>59</v>
          </cell>
          <cell r="I969">
            <v>39</v>
          </cell>
          <cell r="J969">
            <v>65</v>
          </cell>
          <cell r="K969">
            <v>59</v>
          </cell>
          <cell r="L969">
            <v>72</v>
          </cell>
          <cell r="M969">
            <v>687</v>
          </cell>
        </row>
        <row r="970">
          <cell r="A970">
            <v>4902402614334</v>
          </cell>
          <cell r="B970" t="str">
            <v>　　　ハウス　ぱすた屋　ミートソース　レトルト　１４０Ｇ</v>
          </cell>
          <cell r="C970">
            <v>431</v>
          </cell>
          <cell r="D970">
            <v>390</v>
          </cell>
          <cell r="E970">
            <v>437</v>
          </cell>
          <cell r="F970">
            <v>470</v>
          </cell>
          <cell r="G970">
            <v>418</v>
          </cell>
          <cell r="H970">
            <v>453</v>
          </cell>
          <cell r="I970">
            <v>464</v>
          </cell>
          <cell r="J970">
            <v>668</v>
          </cell>
          <cell r="K970">
            <v>723</v>
          </cell>
          <cell r="L970">
            <v>364</v>
          </cell>
          <cell r="M970">
            <v>4818</v>
          </cell>
        </row>
        <row r="971">
          <cell r="A971">
            <v>4902402614464</v>
          </cell>
          <cell r="B971" t="str">
            <v>　　　ハウス　ぱすた屋　カルボナーラ　レトルト　１４０Ｇ</v>
          </cell>
          <cell r="C971">
            <v>593</v>
          </cell>
          <cell r="D971">
            <v>505</v>
          </cell>
          <cell r="E971">
            <v>602</v>
          </cell>
          <cell r="F971">
            <v>497</v>
          </cell>
          <cell r="G971">
            <v>558</v>
          </cell>
          <cell r="H971">
            <v>524</v>
          </cell>
          <cell r="I971">
            <v>451</v>
          </cell>
          <cell r="J971">
            <v>433</v>
          </cell>
          <cell r="K971">
            <v>478</v>
          </cell>
          <cell r="L971">
            <v>398</v>
          </cell>
          <cell r="M971">
            <v>5039</v>
          </cell>
        </row>
        <row r="972">
          <cell r="A972">
            <v>4902402660010</v>
          </cell>
          <cell r="B972" t="str">
            <v>　　　ハウス　ぱすた屋　ナポリタン　レトルト　１４０Ｇ</v>
          </cell>
          <cell r="C972">
            <v>90</v>
          </cell>
          <cell r="D972">
            <v>54</v>
          </cell>
          <cell r="E972">
            <v>76</v>
          </cell>
          <cell r="F972">
            <v>75</v>
          </cell>
          <cell r="G972">
            <v>85</v>
          </cell>
          <cell r="H972">
            <v>57</v>
          </cell>
          <cell r="I972">
            <v>59</v>
          </cell>
          <cell r="J972">
            <v>90</v>
          </cell>
          <cell r="K972">
            <v>69</v>
          </cell>
          <cell r="L972">
            <v>76</v>
          </cell>
          <cell r="M972">
            <v>731</v>
          </cell>
        </row>
        <row r="973">
          <cell r="A973">
            <v>4902402706152</v>
          </cell>
          <cell r="B973" t="str">
            <v>　　　ハウス　パスタココ　スープスパゲッティ　トマト＆バジル　レトルト　１９０Ｇ</v>
          </cell>
          <cell r="C973">
            <v>140</v>
          </cell>
          <cell r="D973">
            <v>167</v>
          </cell>
          <cell r="E973">
            <v>149</v>
          </cell>
          <cell r="F973">
            <v>140</v>
          </cell>
          <cell r="G973">
            <v>137</v>
          </cell>
          <cell r="H973">
            <v>104</v>
          </cell>
          <cell r="I973">
            <v>111</v>
          </cell>
          <cell r="J973">
            <v>82</v>
          </cell>
          <cell r="K973">
            <v>81</v>
          </cell>
          <cell r="L973">
            <v>121</v>
          </cell>
          <cell r="M973">
            <v>1232</v>
          </cell>
        </row>
        <row r="974">
          <cell r="A974">
            <v>4902521100176</v>
          </cell>
          <cell r="B974" t="str">
            <v>　　　ハインツ　ビスク　紅ずわいがにのスープ　レトルト　１６０Ｇ</v>
          </cell>
          <cell r="C974">
            <v>96</v>
          </cell>
          <cell r="D974">
            <v>152</v>
          </cell>
          <cell r="E974">
            <v>74</v>
          </cell>
          <cell r="F974">
            <v>117</v>
          </cell>
          <cell r="G974">
            <v>99</v>
          </cell>
          <cell r="H974">
            <v>74</v>
          </cell>
          <cell r="I974">
            <v>48</v>
          </cell>
          <cell r="J974">
            <v>69</v>
          </cell>
          <cell r="K974">
            <v>60</v>
          </cell>
          <cell r="L974">
            <v>38</v>
          </cell>
          <cell r="M974">
            <v>827</v>
          </cell>
        </row>
        <row r="975">
          <cell r="A975">
            <v>4902521100183</v>
          </cell>
          <cell r="B975" t="str">
            <v>　　　ハインツ　ビスク　舌平目のスープ　レトルト　１６０Ｇ</v>
          </cell>
          <cell r="C975">
            <v>50</v>
          </cell>
          <cell r="D975">
            <v>98</v>
          </cell>
          <cell r="E975">
            <v>77</v>
          </cell>
          <cell r="F975">
            <v>118</v>
          </cell>
          <cell r="G975">
            <v>82</v>
          </cell>
          <cell r="H975">
            <v>45</v>
          </cell>
          <cell r="I975">
            <v>40</v>
          </cell>
          <cell r="J975">
            <v>102</v>
          </cell>
          <cell r="K975">
            <v>108</v>
          </cell>
          <cell r="L975">
            <v>36</v>
          </cell>
          <cell r="M975">
            <v>756</v>
          </cell>
        </row>
        <row r="976">
          <cell r="A976">
            <v>4902521201040</v>
          </cell>
          <cell r="B976" t="str">
            <v>　　　ハインツ　トマトソース　フォンデュ・ド・トマト　２９０Ｇ</v>
          </cell>
          <cell r="C976">
            <v>2</v>
          </cell>
          <cell r="D976">
            <v>6</v>
          </cell>
          <cell r="E976">
            <v>1</v>
          </cell>
          <cell r="F976">
            <v>4</v>
          </cell>
          <cell r="G976">
            <v>2</v>
          </cell>
          <cell r="H976">
            <v>3</v>
          </cell>
          <cell r="I976">
            <v>2</v>
          </cell>
          <cell r="J976">
            <v>7</v>
          </cell>
          <cell r="K976">
            <v>1</v>
          </cell>
          <cell r="L976">
            <v>3</v>
          </cell>
          <cell r="M976">
            <v>31</v>
          </cell>
        </row>
        <row r="977">
          <cell r="A977">
            <v>4902521510203</v>
          </cell>
          <cell r="B977" t="str">
            <v>　　　ハインツ　トマトケチャップ　６８０Ｇ</v>
          </cell>
          <cell r="C977">
            <v>457</v>
          </cell>
          <cell r="D977">
            <v>551</v>
          </cell>
          <cell r="E977">
            <v>628</v>
          </cell>
          <cell r="F977">
            <v>628</v>
          </cell>
          <cell r="G977">
            <v>844</v>
          </cell>
          <cell r="H977">
            <v>719</v>
          </cell>
          <cell r="I977">
            <v>1005</v>
          </cell>
          <cell r="J977">
            <v>764</v>
          </cell>
          <cell r="K977">
            <v>647</v>
          </cell>
          <cell r="L977">
            <v>542</v>
          </cell>
          <cell r="M977">
            <v>6785</v>
          </cell>
        </row>
        <row r="978">
          <cell r="A978">
            <v>4902529003882</v>
          </cell>
          <cell r="B978" t="str">
            <v>　　　福島乳業　のむデンマークヨーグルト　特定保健用食品　３００ＭＬ</v>
          </cell>
          <cell r="C978">
            <v>39</v>
          </cell>
          <cell r="D978">
            <v>40</v>
          </cell>
          <cell r="E978">
            <v>37</v>
          </cell>
          <cell r="F978">
            <v>42</v>
          </cell>
          <cell r="G978">
            <v>43</v>
          </cell>
          <cell r="H978">
            <v>41</v>
          </cell>
          <cell r="I978">
            <v>31</v>
          </cell>
          <cell r="J978">
            <v>34</v>
          </cell>
          <cell r="K978">
            <v>31</v>
          </cell>
          <cell r="L978">
            <v>44</v>
          </cell>
          <cell r="M978">
            <v>382</v>
          </cell>
        </row>
        <row r="979">
          <cell r="A979">
            <v>4902551324238</v>
          </cell>
          <cell r="B979" t="str">
            <v>　　　ブルドック　ユアブレンズ　カロリーハーフソース　中濃タイプ　２００ＭＬ</v>
          </cell>
          <cell r="C979">
            <v>104</v>
          </cell>
          <cell r="D979">
            <v>141</v>
          </cell>
          <cell r="E979">
            <v>178</v>
          </cell>
          <cell r="F979">
            <v>163</v>
          </cell>
          <cell r="G979">
            <v>159</v>
          </cell>
          <cell r="H979">
            <v>125</v>
          </cell>
          <cell r="I979">
            <v>144</v>
          </cell>
          <cell r="J979">
            <v>138</v>
          </cell>
          <cell r="K979">
            <v>137</v>
          </cell>
          <cell r="L979">
            <v>108</v>
          </cell>
          <cell r="M979">
            <v>1397</v>
          </cell>
        </row>
        <row r="980">
          <cell r="A980">
            <v>4902551325853</v>
          </cell>
          <cell r="B980" t="str">
            <v>　　　ブルドック　ユアブレンズ　有機野菜使用のソース　濃厚タイプ　２００ＭＬ</v>
          </cell>
          <cell r="C980">
            <v>529</v>
          </cell>
          <cell r="D980">
            <v>498</v>
          </cell>
          <cell r="E980">
            <v>546</v>
          </cell>
          <cell r="F980">
            <v>517</v>
          </cell>
          <cell r="G980">
            <v>535</v>
          </cell>
          <cell r="H980">
            <v>430</v>
          </cell>
          <cell r="I980">
            <v>455</v>
          </cell>
          <cell r="J980">
            <v>477</v>
          </cell>
          <cell r="K980">
            <v>562</v>
          </cell>
          <cell r="L980">
            <v>470</v>
          </cell>
          <cell r="M980">
            <v>5019</v>
          </cell>
        </row>
        <row r="981">
          <cell r="A981">
            <v>4902551326850</v>
          </cell>
          <cell r="B981" t="str">
            <v>　　　ブルドック　ユアブレンズ　玄米黒ごまソース　濃厚タイプ　２００ＭＬ</v>
          </cell>
          <cell r="C981">
            <v>43</v>
          </cell>
          <cell r="D981">
            <v>40</v>
          </cell>
          <cell r="E981">
            <v>68</v>
          </cell>
          <cell r="F981">
            <v>52</v>
          </cell>
          <cell r="G981">
            <v>52</v>
          </cell>
          <cell r="H981">
            <v>26</v>
          </cell>
          <cell r="I981">
            <v>49</v>
          </cell>
          <cell r="J981">
            <v>33</v>
          </cell>
          <cell r="K981">
            <v>25</v>
          </cell>
          <cell r="L981">
            <v>48</v>
          </cell>
          <cell r="M981">
            <v>436</v>
          </cell>
        </row>
        <row r="982">
          <cell r="A982">
            <v>4902551327857</v>
          </cell>
          <cell r="B982" t="str">
            <v>　　　ブルドック　ユアブレンズ　薬膳ソース　中濃タイプ　２００ＭＬ</v>
          </cell>
          <cell r="C982">
            <v>47</v>
          </cell>
          <cell r="D982">
            <v>38</v>
          </cell>
          <cell r="E982">
            <v>28</v>
          </cell>
          <cell r="F982">
            <v>31</v>
          </cell>
          <cell r="G982">
            <v>32</v>
          </cell>
          <cell r="H982">
            <v>28</v>
          </cell>
          <cell r="I982">
            <v>33</v>
          </cell>
          <cell r="J982">
            <v>18</v>
          </cell>
          <cell r="K982">
            <v>18</v>
          </cell>
          <cell r="L982">
            <v>17</v>
          </cell>
          <cell r="M982">
            <v>290</v>
          </cell>
        </row>
        <row r="983">
          <cell r="A983">
            <v>4902553042024</v>
          </cell>
          <cell r="B983" t="str">
            <v>　　　フジッコ　シェフオール　北海道コーンスープ　３００Ｇ</v>
          </cell>
          <cell r="C983">
            <v>224</v>
          </cell>
          <cell r="D983">
            <v>297</v>
          </cell>
          <cell r="E983">
            <v>292</v>
          </cell>
          <cell r="F983">
            <v>251</v>
          </cell>
          <cell r="G983">
            <v>225</v>
          </cell>
          <cell r="H983">
            <v>167</v>
          </cell>
          <cell r="I983">
            <v>208</v>
          </cell>
          <cell r="J983">
            <v>181</v>
          </cell>
          <cell r="K983">
            <v>179</v>
          </cell>
          <cell r="L983">
            <v>222</v>
          </cell>
          <cell r="M983">
            <v>2246</v>
          </cell>
        </row>
        <row r="984">
          <cell r="A984">
            <v>4902553042178</v>
          </cell>
          <cell r="B984" t="str">
            <v>　　　フジッコ　シェフオール　北海道かぼちゃスープ　３００Ｇ</v>
          </cell>
          <cell r="C984">
            <v>131</v>
          </cell>
          <cell r="D984">
            <v>181</v>
          </cell>
          <cell r="E984">
            <v>195</v>
          </cell>
          <cell r="F984">
            <v>147</v>
          </cell>
          <cell r="G984">
            <v>127</v>
          </cell>
          <cell r="H984">
            <v>103</v>
          </cell>
          <cell r="I984">
            <v>109</v>
          </cell>
          <cell r="J984">
            <v>129</v>
          </cell>
          <cell r="K984">
            <v>98</v>
          </cell>
          <cell r="L984">
            <v>127</v>
          </cell>
          <cell r="M984">
            <v>1347</v>
          </cell>
        </row>
        <row r="985">
          <cell r="A985">
            <v>4902553062237</v>
          </cell>
          <cell r="B985" t="str">
            <v>　　　フジッコ　元気習慣　黒豆茶　ＰＥＴ　５００ＭＬ</v>
          </cell>
          <cell r="C985">
            <v>371</v>
          </cell>
          <cell r="D985">
            <v>541</v>
          </cell>
          <cell r="E985">
            <v>546</v>
          </cell>
          <cell r="F985">
            <v>425</v>
          </cell>
          <cell r="G985">
            <v>470</v>
          </cell>
          <cell r="H985">
            <v>445</v>
          </cell>
          <cell r="I985">
            <v>466</v>
          </cell>
          <cell r="J985">
            <v>514</v>
          </cell>
          <cell r="K985">
            <v>508</v>
          </cell>
          <cell r="L985">
            <v>613</v>
          </cell>
          <cell r="M985">
            <v>4899</v>
          </cell>
        </row>
        <row r="986">
          <cell r="A986">
            <v>4902560061032</v>
          </cell>
          <cell r="B986" t="str">
            <v>　　　はごろも　あさりと野菜ソース　生クリーム仕立て　２９０Ｇ</v>
          </cell>
          <cell r="C986">
            <v>12</v>
          </cell>
          <cell r="D986">
            <v>19</v>
          </cell>
          <cell r="E986">
            <v>10</v>
          </cell>
          <cell r="F986">
            <v>28</v>
          </cell>
          <cell r="G986">
            <v>16</v>
          </cell>
          <cell r="H986">
            <v>11</v>
          </cell>
          <cell r="I986">
            <v>14</v>
          </cell>
          <cell r="J986">
            <v>15</v>
          </cell>
          <cell r="K986">
            <v>12</v>
          </cell>
          <cell r="L986">
            <v>18</v>
          </cell>
          <cell r="M986">
            <v>155</v>
          </cell>
        </row>
        <row r="987">
          <cell r="A987">
            <v>4902560061247</v>
          </cell>
          <cell r="B987" t="str">
            <v>　　　はごろも　舞たけの和風ソース　ミルポア入り　パスタソース　缶　２９０Ｇ</v>
          </cell>
          <cell r="C987">
            <v>495</v>
          </cell>
          <cell r="D987">
            <v>647</v>
          </cell>
          <cell r="E987">
            <v>620</v>
          </cell>
          <cell r="F987">
            <v>22</v>
          </cell>
          <cell r="G987">
            <v>194</v>
          </cell>
          <cell r="H987">
            <v>41</v>
          </cell>
          <cell r="I987">
            <v>29</v>
          </cell>
          <cell r="J987">
            <v>24</v>
          </cell>
          <cell r="K987">
            <v>184</v>
          </cell>
          <cell r="L987">
            <v>24</v>
          </cell>
          <cell r="M987">
            <v>2280</v>
          </cell>
        </row>
        <row r="988">
          <cell r="A988">
            <v>4902560061322</v>
          </cell>
          <cell r="B988" t="str">
            <v>　　　はごろも　トマトソース　ミルポア入り　パスタソース　缶　２９０Ｇ</v>
          </cell>
          <cell r="C988">
            <v>315</v>
          </cell>
          <cell r="D988">
            <v>543</v>
          </cell>
          <cell r="E988">
            <v>254</v>
          </cell>
          <cell r="F988">
            <v>208</v>
          </cell>
          <cell r="G988">
            <v>187</v>
          </cell>
          <cell r="H988">
            <v>158</v>
          </cell>
          <cell r="I988">
            <v>77</v>
          </cell>
          <cell r="J988">
            <v>87</v>
          </cell>
          <cell r="K988">
            <v>50</v>
          </cell>
          <cell r="L988">
            <v>31</v>
          </cell>
          <cell r="M988">
            <v>1910</v>
          </cell>
        </row>
        <row r="989">
          <cell r="A989">
            <v>4902560061544</v>
          </cell>
          <cell r="B989" t="str">
            <v>　　　はごろも　ミートソース　ミルポア入り　２９０Ｇ</v>
          </cell>
          <cell r="C989">
            <v>1170</v>
          </cell>
          <cell r="D989">
            <v>1574</v>
          </cell>
          <cell r="E989">
            <v>600</v>
          </cell>
          <cell r="F989">
            <v>592</v>
          </cell>
          <cell r="G989">
            <v>911</v>
          </cell>
          <cell r="H989">
            <v>489</v>
          </cell>
          <cell r="I989">
            <v>1056</v>
          </cell>
          <cell r="J989">
            <v>456</v>
          </cell>
          <cell r="K989">
            <v>474</v>
          </cell>
          <cell r="L989">
            <v>112</v>
          </cell>
          <cell r="M989">
            <v>7434</v>
          </cell>
        </row>
        <row r="990">
          <cell r="A990">
            <v>4902560061735</v>
          </cell>
          <cell r="B990" t="str">
            <v>　　　はごろも　名古屋発　和風ミートソース　八丁味噌　レトルト　２５０Ｇ</v>
          </cell>
          <cell r="C990">
            <v>11</v>
          </cell>
          <cell r="D990">
            <v>11</v>
          </cell>
          <cell r="E990">
            <v>7</v>
          </cell>
          <cell r="F990">
            <v>9</v>
          </cell>
          <cell r="G990">
            <v>15</v>
          </cell>
          <cell r="H990">
            <v>12</v>
          </cell>
          <cell r="I990">
            <v>11</v>
          </cell>
          <cell r="J990">
            <v>5</v>
          </cell>
          <cell r="K990">
            <v>11</v>
          </cell>
          <cell r="L990">
            <v>7</v>
          </cell>
          <cell r="M990">
            <v>99</v>
          </cell>
        </row>
        <row r="991">
          <cell r="A991">
            <v>4902560061742</v>
          </cell>
          <cell r="B991" t="str">
            <v>　　　はごろも　シチリア風ツナトマトソース　パスタソース　レトルト　２８５Ｇ</v>
          </cell>
          <cell r="C991">
            <v>115</v>
          </cell>
          <cell r="D991">
            <v>98</v>
          </cell>
          <cell r="E991">
            <v>89</v>
          </cell>
          <cell r="F991">
            <v>80</v>
          </cell>
          <cell r="G991">
            <v>74</v>
          </cell>
          <cell r="H991">
            <v>98</v>
          </cell>
          <cell r="I991">
            <v>122</v>
          </cell>
          <cell r="J991">
            <v>80</v>
          </cell>
          <cell r="K991">
            <v>101</v>
          </cell>
          <cell r="L991">
            <v>108</v>
          </cell>
          <cell r="M991">
            <v>965</v>
          </cell>
        </row>
        <row r="992">
          <cell r="A992">
            <v>4902560061827</v>
          </cell>
          <cell r="B992" t="str">
            <v>　　　はごろも　ミートソース　ザク切り野菜入り　缶　２９０Ｇ</v>
          </cell>
          <cell r="C992">
            <v>959</v>
          </cell>
          <cell r="D992">
            <v>962</v>
          </cell>
          <cell r="E992">
            <v>2086</v>
          </cell>
          <cell r="F992">
            <v>1266</v>
          </cell>
          <cell r="G992">
            <v>931</v>
          </cell>
          <cell r="H992">
            <v>761</v>
          </cell>
          <cell r="I992">
            <v>754</v>
          </cell>
          <cell r="J992">
            <v>1494</v>
          </cell>
          <cell r="K992">
            <v>1814</v>
          </cell>
          <cell r="L992">
            <v>854</v>
          </cell>
          <cell r="M992">
            <v>11881</v>
          </cell>
        </row>
        <row r="993">
          <cell r="A993">
            <v>4902560070058</v>
          </cell>
          <cell r="B993" t="str">
            <v>　　　はごろも　ミートソース　ＥＯ　４２５Ｇ</v>
          </cell>
          <cell r="C993">
            <v>111</v>
          </cell>
          <cell r="D993">
            <v>91</v>
          </cell>
          <cell r="E993">
            <v>90</v>
          </cell>
          <cell r="F993">
            <v>95</v>
          </cell>
          <cell r="G993">
            <v>105</v>
          </cell>
          <cell r="H993">
            <v>118</v>
          </cell>
          <cell r="I993">
            <v>109</v>
          </cell>
          <cell r="J993">
            <v>106</v>
          </cell>
          <cell r="K993">
            <v>121</v>
          </cell>
          <cell r="L993">
            <v>75</v>
          </cell>
          <cell r="M993">
            <v>1021</v>
          </cell>
        </row>
        <row r="994">
          <cell r="A994">
            <v>4902560070065</v>
          </cell>
          <cell r="B994" t="str">
            <v>　　　はごろも　ミートソース　ＥＯ　２９０Ｇ</v>
          </cell>
          <cell r="C994">
            <v>1888</v>
          </cell>
          <cell r="D994">
            <v>553</v>
          </cell>
          <cell r="E994">
            <v>788</v>
          </cell>
          <cell r="F994">
            <v>368</v>
          </cell>
          <cell r="G994">
            <v>364</v>
          </cell>
          <cell r="H994">
            <v>416</v>
          </cell>
          <cell r="I994">
            <v>448</v>
          </cell>
          <cell r="J994">
            <v>478</v>
          </cell>
          <cell r="K994">
            <v>499</v>
          </cell>
          <cell r="L994">
            <v>420</v>
          </cell>
          <cell r="M994">
            <v>6222</v>
          </cell>
        </row>
        <row r="995">
          <cell r="A995">
            <v>4902560070522</v>
          </cell>
          <cell r="B995" t="str">
            <v>　　　はごろも　あさりと野菜ソース　トマト仕立て　缶　２９０Ｇ</v>
          </cell>
          <cell r="C995">
            <v>26</v>
          </cell>
          <cell r="D995">
            <v>11</v>
          </cell>
          <cell r="E995">
            <v>10</v>
          </cell>
          <cell r="F995">
            <v>30</v>
          </cell>
          <cell r="G995">
            <v>12</v>
          </cell>
          <cell r="H995">
            <v>16</v>
          </cell>
          <cell r="I995">
            <v>5</v>
          </cell>
          <cell r="J995">
            <v>21</v>
          </cell>
          <cell r="K995">
            <v>12</v>
          </cell>
          <cell r="L995">
            <v>7</v>
          </cell>
          <cell r="M995">
            <v>150</v>
          </cell>
        </row>
        <row r="996">
          <cell r="A996">
            <v>4902560070744</v>
          </cell>
          <cell r="B996" t="str">
            <v>　　　はごろも　ナポリタンソース　ミルポア入り　２９０Ｇ</v>
          </cell>
          <cell r="C996">
            <v>189</v>
          </cell>
          <cell r="D996">
            <v>137</v>
          </cell>
          <cell r="E996">
            <v>62</v>
          </cell>
          <cell r="F996">
            <v>32</v>
          </cell>
          <cell r="G996">
            <v>61</v>
          </cell>
          <cell r="H996">
            <v>31</v>
          </cell>
          <cell r="I996">
            <v>27</v>
          </cell>
          <cell r="J996">
            <v>27</v>
          </cell>
          <cell r="K996">
            <v>27</v>
          </cell>
          <cell r="L996">
            <v>21</v>
          </cell>
          <cell r="M996">
            <v>614</v>
          </cell>
        </row>
        <row r="997">
          <cell r="A997">
            <v>4902560070959</v>
          </cell>
          <cell r="B997" t="str">
            <v>　　　はごろも　あさりと野菜ソース　コンソメ　ＥＯ　２９０Ｇ</v>
          </cell>
          <cell r="C997">
            <v>981</v>
          </cell>
          <cell r="D997">
            <v>875</v>
          </cell>
          <cell r="E997">
            <v>763</v>
          </cell>
          <cell r="F997">
            <v>709</v>
          </cell>
          <cell r="G997">
            <v>731</v>
          </cell>
          <cell r="H997">
            <v>729</v>
          </cell>
          <cell r="I997">
            <v>786</v>
          </cell>
          <cell r="J997">
            <v>736</v>
          </cell>
          <cell r="K997">
            <v>971</v>
          </cell>
          <cell r="L997">
            <v>722</v>
          </cell>
          <cell r="M997">
            <v>8003</v>
          </cell>
        </row>
        <row r="998">
          <cell r="A998">
            <v>4902560224000</v>
          </cell>
          <cell r="B998" t="str">
            <v>　　　はごろも　トマトホール　イタリア産　３９５Ｇ</v>
          </cell>
          <cell r="C998">
            <v>20</v>
          </cell>
          <cell r="D998">
            <v>20</v>
          </cell>
          <cell r="E998">
            <v>19</v>
          </cell>
          <cell r="F998">
            <v>15</v>
          </cell>
          <cell r="G998">
            <v>13</v>
          </cell>
          <cell r="H998">
            <v>18</v>
          </cell>
          <cell r="I998">
            <v>18</v>
          </cell>
          <cell r="J998">
            <v>4</v>
          </cell>
          <cell r="K998">
            <v>10</v>
          </cell>
          <cell r="L998">
            <v>1</v>
          </cell>
          <cell r="M998">
            <v>138</v>
          </cell>
        </row>
        <row r="999">
          <cell r="A999">
            <v>4902560310123</v>
          </cell>
          <cell r="B999" t="str">
            <v>　　　はごろも　ポポロスパ　１．６ＭＭ　７分　１００ＧＸ３</v>
          </cell>
          <cell r="C999">
            <v>438</v>
          </cell>
          <cell r="D999">
            <v>479</v>
          </cell>
          <cell r="E999">
            <v>336</v>
          </cell>
          <cell r="F999">
            <v>486</v>
          </cell>
          <cell r="G999">
            <v>341</v>
          </cell>
          <cell r="H999">
            <v>479</v>
          </cell>
          <cell r="I999">
            <v>392</v>
          </cell>
          <cell r="J999">
            <v>329</v>
          </cell>
          <cell r="K999">
            <v>351</v>
          </cell>
          <cell r="L999">
            <v>355</v>
          </cell>
          <cell r="M999">
            <v>3986</v>
          </cell>
        </row>
        <row r="1000">
          <cell r="A1000">
            <v>4902560310147</v>
          </cell>
          <cell r="B1000" t="str">
            <v>　　　はごろも　ポポロスパ　１．６ＭＭ　７分　１００ＧＸ７</v>
          </cell>
          <cell r="C1000">
            <v>5769</v>
          </cell>
          <cell r="D1000">
            <v>4881</v>
          </cell>
          <cell r="E1000">
            <v>5983</v>
          </cell>
          <cell r="F1000">
            <v>5820</v>
          </cell>
          <cell r="G1000">
            <v>5644</v>
          </cell>
          <cell r="H1000">
            <v>3368</v>
          </cell>
          <cell r="I1000">
            <v>4069</v>
          </cell>
          <cell r="J1000">
            <v>4535</v>
          </cell>
          <cell r="K1000">
            <v>5364</v>
          </cell>
          <cell r="L1000">
            <v>4226</v>
          </cell>
          <cell r="M1000">
            <v>49659</v>
          </cell>
        </row>
        <row r="1001">
          <cell r="A1001">
            <v>4902560310161</v>
          </cell>
          <cell r="B1001" t="str">
            <v>　　　はごろも　ポポロスパ　１．６ＭＭ　７分　１００ＧＸ５</v>
          </cell>
          <cell r="C1001">
            <v>492</v>
          </cell>
          <cell r="D1001">
            <v>575</v>
          </cell>
          <cell r="E1001">
            <v>456</v>
          </cell>
          <cell r="F1001">
            <v>398</v>
          </cell>
          <cell r="G1001">
            <v>354</v>
          </cell>
          <cell r="H1001">
            <v>373</v>
          </cell>
          <cell r="I1001">
            <v>407</v>
          </cell>
          <cell r="J1001">
            <v>411</v>
          </cell>
          <cell r="K1001">
            <v>394</v>
          </cell>
          <cell r="L1001">
            <v>305</v>
          </cell>
          <cell r="M1001">
            <v>4165</v>
          </cell>
        </row>
        <row r="1002">
          <cell r="A1002">
            <v>4902560320009</v>
          </cell>
          <cell r="B1002" t="str">
            <v>　　　はごろも　エコノミー＆バリュー　ポポロスパ　１．９ＭＭ　５５０Ｇ</v>
          </cell>
          <cell r="C1002">
            <v>1554</v>
          </cell>
          <cell r="D1002">
            <v>1191</v>
          </cell>
          <cell r="E1002">
            <v>805</v>
          </cell>
          <cell r="F1002">
            <v>763</v>
          </cell>
          <cell r="G1002">
            <v>844</v>
          </cell>
          <cell r="H1002">
            <v>902</v>
          </cell>
          <cell r="I1002">
            <v>1094</v>
          </cell>
          <cell r="J1002">
            <v>877</v>
          </cell>
          <cell r="K1002">
            <v>1129</v>
          </cell>
          <cell r="L1002">
            <v>907</v>
          </cell>
          <cell r="M1002">
            <v>10066</v>
          </cell>
        </row>
        <row r="1003">
          <cell r="A1003">
            <v>4902560330015</v>
          </cell>
          <cell r="B1003" t="str">
            <v>　　　はごろも　ポポロマカ　４分　３００Ｇ</v>
          </cell>
          <cell r="C1003">
            <v>440</v>
          </cell>
          <cell r="D1003">
            <v>455</v>
          </cell>
          <cell r="E1003">
            <v>420</v>
          </cell>
          <cell r="F1003">
            <v>516</v>
          </cell>
          <cell r="G1003">
            <v>390</v>
          </cell>
          <cell r="H1003">
            <v>482</v>
          </cell>
          <cell r="I1003">
            <v>401</v>
          </cell>
          <cell r="J1003">
            <v>467</v>
          </cell>
          <cell r="K1003">
            <v>381</v>
          </cell>
          <cell r="L1003">
            <v>449</v>
          </cell>
          <cell r="M1003">
            <v>4401</v>
          </cell>
        </row>
        <row r="1004">
          <cell r="A1004">
            <v>4902560332910</v>
          </cell>
          <cell r="B1004" t="str">
            <v>　　　はごろも　サラマカ　２００Ｇ</v>
          </cell>
          <cell r="C1004">
            <v>615</v>
          </cell>
          <cell r="D1004">
            <v>517</v>
          </cell>
          <cell r="E1004">
            <v>841</v>
          </cell>
          <cell r="F1004">
            <v>675</v>
          </cell>
          <cell r="G1004">
            <v>642</v>
          </cell>
          <cell r="H1004">
            <v>521</v>
          </cell>
          <cell r="I1004">
            <v>675</v>
          </cell>
          <cell r="J1004">
            <v>670</v>
          </cell>
          <cell r="K1004">
            <v>867</v>
          </cell>
          <cell r="L1004">
            <v>701</v>
          </cell>
          <cell r="M1004">
            <v>6724</v>
          </cell>
        </row>
        <row r="1005">
          <cell r="A1005">
            <v>4902560500258</v>
          </cell>
          <cell r="B1005" t="str">
            <v>　　　はごろも　パパッとライスダブル　白飯　無菌包装　１００ＧＸ２</v>
          </cell>
          <cell r="C1005">
            <v>3151</v>
          </cell>
          <cell r="D1005">
            <v>2937</v>
          </cell>
          <cell r="E1005">
            <v>3092</v>
          </cell>
          <cell r="F1005">
            <v>2842</v>
          </cell>
          <cell r="G1005">
            <v>3042</v>
          </cell>
          <cell r="H1005">
            <v>3523</v>
          </cell>
          <cell r="I1005">
            <v>3622</v>
          </cell>
          <cell r="J1005">
            <v>3220</v>
          </cell>
          <cell r="K1005">
            <v>3744</v>
          </cell>
          <cell r="L1005">
            <v>3456</v>
          </cell>
          <cell r="M1005">
            <v>32629</v>
          </cell>
        </row>
        <row r="1006">
          <cell r="A1006">
            <v>4902560500265</v>
          </cell>
          <cell r="B1006" t="str">
            <v>　　　はごろも　パパッとライスダブル　白飯　無菌包装　１００ＧＸ２個Ｘ３</v>
          </cell>
          <cell r="C1006">
            <v>1056</v>
          </cell>
          <cell r="D1006">
            <v>1136</v>
          </cell>
          <cell r="E1006">
            <v>1066</v>
          </cell>
          <cell r="F1006">
            <v>692</v>
          </cell>
          <cell r="G1006">
            <v>551</v>
          </cell>
          <cell r="H1006">
            <v>345</v>
          </cell>
          <cell r="I1006">
            <v>690</v>
          </cell>
          <cell r="J1006">
            <v>790</v>
          </cell>
          <cell r="K1006">
            <v>474</v>
          </cell>
          <cell r="L1006">
            <v>530</v>
          </cell>
          <cell r="M1006">
            <v>7330</v>
          </cell>
        </row>
        <row r="1007">
          <cell r="A1007">
            <v>4902560500517</v>
          </cell>
          <cell r="B1007" t="str">
            <v>　　　はごろも　パパッと雑炊　仙台味噌　パパッとライス付　１０４．５Ｇ</v>
          </cell>
          <cell r="C1007">
            <v>5</v>
          </cell>
          <cell r="D1007">
            <v>4</v>
          </cell>
          <cell r="E1007">
            <v>16</v>
          </cell>
          <cell r="F1007">
            <v>2</v>
          </cell>
          <cell r="G1007">
            <v>0</v>
          </cell>
          <cell r="H1007">
            <v>2</v>
          </cell>
          <cell r="I1007">
            <v>1</v>
          </cell>
          <cell r="J1007">
            <v>0</v>
          </cell>
          <cell r="K1007">
            <v>0</v>
          </cell>
          <cell r="L1007">
            <v>0</v>
          </cell>
          <cell r="M1007">
            <v>30</v>
          </cell>
        </row>
        <row r="1008">
          <cell r="A1008">
            <v>4902560500524</v>
          </cell>
          <cell r="B1008" t="str">
            <v>　　　はごろも　パパッと雑炊　信州味噌　パパッとライス付　１０４．５Ｇ</v>
          </cell>
          <cell r="C1008">
            <v>7</v>
          </cell>
          <cell r="D1008">
            <v>10</v>
          </cell>
          <cell r="E1008">
            <v>2</v>
          </cell>
          <cell r="F1008">
            <v>2</v>
          </cell>
          <cell r="G1008">
            <v>0</v>
          </cell>
          <cell r="H1008">
            <v>1</v>
          </cell>
          <cell r="I1008">
            <v>0</v>
          </cell>
          <cell r="J1008">
            <v>0</v>
          </cell>
          <cell r="K1008">
            <v>0</v>
          </cell>
          <cell r="L1008">
            <v>0</v>
          </cell>
          <cell r="M1008">
            <v>22</v>
          </cell>
        </row>
        <row r="1009">
          <cell r="A1009">
            <v>4902560500531</v>
          </cell>
          <cell r="B1009" t="str">
            <v>　　　はごろも　パパッと雑炊　京都白味噌　パパッとライス付　１０７．５Ｇ</v>
          </cell>
          <cell r="C1009">
            <v>2</v>
          </cell>
          <cell r="D1009">
            <v>2</v>
          </cell>
          <cell r="E1009">
            <v>0</v>
          </cell>
          <cell r="F1009">
            <v>2</v>
          </cell>
          <cell r="G1009">
            <v>1</v>
          </cell>
          <cell r="H1009">
            <v>0</v>
          </cell>
          <cell r="I1009">
            <v>3</v>
          </cell>
          <cell r="J1009">
            <v>1</v>
          </cell>
          <cell r="K1009">
            <v>1</v>
          </cell>
          <cell r="L1009">
            <v>0</v>
          </cell>
          <cell r="M1009">
            <v>12</v>
          </cell>
        </row>
        <row r="1010">
          <cell r="A1010">
            <v>4902560500548</v>
          </cell>
          <cell r="B1010" t="str">
            <v>　　　はごろも　パパッと雑炊　九州麦味噌　パパッとライス付　１０８Ｇ</v>
          </cell>
          <cell r="C1010">
            <v>4</v>
          </cell>
          <cell r="D1010">
            <v>1</v>
          </cell>
          <cell r="E1010">
            <v>0</v>
          </cell>
          <cell r="F1010">
            <v>0</v>
          </cell>
          <cell r="G1010">
            <v>0</v>
          </cell>
          <cell r="H1010">
            <v>0</v>
          </cell>
          <cell r="I1010">
            <v>0</v>
          </cell>
          <cell r="J1010">
            <v>1</v>
          </cell>
          <cell r="K1010">
            <v>0</v>
          </cell>
          <cell r="L1010">
            <v>1</v>
          </cell>
          <cell r="M1010">
            <v>7</v>
          </cell>
        </row>
        <row r="1011">
          <cell r="A1011">
            <v>4902571131045</v>
          </cell>
          <cell r="B1011" t="str">
            <v>　　　はくばく　穀物専科　五穀のごはん　　　　　２００Ｇ</v>
          </cell>
          <cell r="C1011">
            <v>8</v>
          </cell>
          <cell r="D1011">
            <v>0</v>
          </cell>
          <cell r="E1011">
            <v>9</v>
          </cell>
          <cell r="F1011">
            <v>6</v>
          </cell>
          <cell r="G1011">
            <v>7</v>
          </cell>
          <cell r="H1011">
            <v>8</v>
          </cell>
          <cell r="I1011">
            <v>4</v>
          </cell>
          <cell r="J1011">
            <v>13</v>
          </cell>
          <cell r="K1011">
            <v>2</v>
          </cell>
          <cell r="L1011">
            <v>14</v>
          </cell>
          <cell r="M1011">
            <v>71</v>
          </cell>
        </row>
        <row r="1012">
          <cell r="A1012">
            <v>4902701100187</v>
          </cell>
          <cell r="B1012" t="str">
            <v>　　　明治屋　ハイクオリティ　パスタソース　カルボナーラ　缶　２９０Ｇ</v>
          </cell>
          <cell r="C1012">
            <v>10</v>
          </cell>
          <cell r="D1012">
            <v>11</v>
          </cell>
          <cell r="E1012">
            <v>5</v>
          </cell>
          <cell r="F1012">
            <v>4</v>
          </cell>
          <cell r="G1012">
            <v>14</v>
          </cell>
          <cell r="H1012">
            <v>21</v>
          </cell>
          <cell r="I1012">
            <v>8</v>
          </cell>
          <cell r="J1012">
            <v>3</v>
          </cell>
          <cell r="K1012">
            <v>4</v>
          </cell>
          <cell r="L1012">
            <v>1</v>
          </cell>
          <cell r="M1012">
            <v>81</v>
          </cell>
        </row>
        <row r="1013">
          <cell r="A1013">
            <v>4902701100200</v>
          </cell>
          <cell r="B1013" t="str">
            <v>　　　明治屋　ハイクオリティ　パスタソース　アマトリチャーナ　缶　２９０Ｇ</v>
          </cell>
          <cell r="C1013">
            <v>10</v>
          </cell>
          <cell r="D1013">
            <v>20</v>
          </cell>
          <cell r="E1013">
            <v>4</v>
          </cell>
          <cell r="F1013">
            <v>13</v>
          </cell>
          <cell r="G1013">
            <v>16</v>
          </cell>
          <cell r="H1013">
            <v>10</v>
          </cell>
          <cell r="I1013">
            <v>15</v>
          </cell>
          <cell r="J1013">
            <v>11</v>
          </cell>
          <cell r="K1013">
            <v>13</v>
          </cell>
          <cell r="L1013">
            <v>16</v>
          </cell>
          <cell r="M1013">
            <v>128</v>
          </cell>
        </row>
        <row r="1014">
          <cell r="A1014">
            <v>4902701100231</v>
          </cell>
          <cell r="B1014" t="str">
            <v>　　　明治屋　ハイクオリティ　パスタソース　ボロネーゼ　缶　２９０Ｇ</v>
          </cell>
          <cell r="C1014">
            <v>7</v>
          </cell>
          <cell r="D1014">
            <v>7</v>
          </cell>
          <cell r="E1014">
            <v>2</v>
          </cell>
          <cell r="F1014">
            <v>4</v>
          </cell>
          <cell r="G1014">
            <v>4</v>
          </cell>
          <cell r="H1014">
            <v>1</v>
          </cell>
          <cell r="I1014">
            <v>7</v>
          </cell>
          <cell r="J1014">
            <v>1</v>
          </cell>
          <cell r="K1014">
            <v>2</v>
          </cell>
          <cell r="L1014">
            <v>3</v>
          </cell>
          <cell r="M1014">
            <v>38</v>
          </cell>
        </row>
        <row r="1015">
          <cell r="A1015">
            <v>4902701235094</v>
          </cell>
          <cell r="B1015" t="str">
            <v>　　　明治屋　マイ　アルデンテ　スパゲッティ　１．５ＭＭ　６分　３００Ｇ</v>
          </cell>
          <cell r="C1015">
            <v>411</v>
          </cell>
          <cell r="D1015">
            <v>404</v>
          </cell>
          <cell r="E1015">
            <v>760</v>
          </cell>
          <cell r="F1015">
            <v>422</v>
          </cell>
          <cell r="G1015">
            <v>710</v>
          </cell>
          <cell r="H1015">
            <v>755</v>
          </cell>
          <cell r="I1015">
            <v>994</v>
          </cell>
          <cell r="J1015">
            <v>583</v>
          </cell>
          <cell r="K1015">
            <v>647</v>
          </cell>
          <cell r="L1015">
            <v>487</v>
          </cell>
          <cell r="M1015">
            <v>6173</v>
          </cell>
        </row>
        <row r="1016">
          <cell r="A1016">
            <v>4902701309405</v>
          </cell>
          <cell r="B1016" t="str">
            <v>　　　明治屋　マイ　フラマー　ホールトマト　４００Ｇ</v>
          </cell>
          <cell r="C1016">
            <v>254</v>
          </cell>
          <cell r="D1016">
            <v>236</v>
          </cell>
          <cell r="E1016">
            <v>244</v>
          </cell>
          <cell r="F1016">
            <v>652</v>
          </cell>
          <cell r="G1016">
            <v>372</v>
          </cell>
          <cell r="H1016">
            <v>242</v>
          </cell>
          <cell r="I1016">
            <v>163</v>
          </cell>
          <cell r="J1016">
            <v>199</v>
          </cell>
          <cell r="K1016">
            <v>215</v>
          </cell>
          <cell r="L1016">
            <v>203</v>
          </cell>
          <cell r="M1016">
            <v>2780</v>
          </cell>
        </row>
        <row r="1017">
          <cell r="A1017">
            <v>4902701358045</v>
          </cell>
          <cell r="B1017" t="str">
            <v>　　　明治屋　マイ　ミートソース　ＥＯ　２９０Ｇ</v>
          </cell>
          <cell r="C1017">
            <v>5</v>
          </cell>
          <cell r="D1017">
            <v>5</v>
          </cell>
          <cell r="E1017">
            <v>17</v>
          </cell>
          <cell r="F1017">
            <v>14</v>
          </cell>
          <cell r="G1017">
            <v>13</v>
          </cell>
          <cell r="H1017">
            <v>19</v>
          </cell>
          <cell r="I1017">
            <v>19</v>
          </cell>
          <cell r="J1017">
            <v>18</v>
          </cell>
          <cell r="K1017">
            <v>10</v>
          </cell>
          <cell r="L1017">
            <v>11</v>
          </cell>
          <cell r="M1017">
            <v>131</v>
          </cell>
        </row>
        <row r="1018">
          <cell r="A1018">
            <v>4902701358052</v>
          </cell>
          <cell r="B1018" t="str">
            <v>　　　明治屋　マイ　ナポリタンソース　２～３人前　缶　２９０Ｇ</v>
          </cell>
          <cell r="C1018">
            <v>6</v>
          </cell>
          <cell r="D1018">
            <v>7</v>
          </cell>
          <cell r="E1018">
            <v>5</v>
          </cell>
          <cell r="F1018">
            <v>3</v>
          </cell>
          <cell r="G1018">
            <v>2</v>
          </cell>
          <cell r="H1018">
            <v>4</v>
          </cell>
          <cell r="I1018">
            <v>4</v>
          </cell>
          <cell r="J1018">
            <v>4</v>
          </cell>
          <cell r="K1018">
            <v>4</v>
          </cell>
          <cell r="L1018">
            <v>3</v>
          </cell>
          <cell r="M1018">
            <v>42</v>
          </cell>
        </row>
        <row r="1019">
          <cell r="A1019">
            <v>4902701374694</v>
          </cell>
          <cell r="B1019" t="str">
            <v>　　　明治屋　マイ　マッシュルーム入ミートソース　トマト味　２９０Ｇ</v>
          </cell>
          <cell r="C1019">
            <v>6</v>
          </cell>
          <cell r="D1019">
            <v>8</v>
          </cell>
          <cell r="E1019">
            <v>13</v>
          </cell>
          <cell r="F1019">
            <v>17</v>
          </cell>
          <cell r="G1019">
            <v>12</v>
          </cell>
          <cell r="H1019">
            <v>20</v>
          </cell>
          <cell r="I1019">
            <v>14</v>
          </cell>
          <cell r="J1019">
            <v>12</v>
          </cell>
          <cell r="K1019">
            <v>10</v>
          </cell>
          <cell r="L1019">
            <v>7</v>
          </cell>
          <cell r="M1019">
            <v>119</v>
          </cell>
        </row>
        <row r="1020">
          <cell r="A1020">
            <v>4902705004818</v>
          </cell>
          <cell r="B1020" t="str">
            <v>　　　明治乳　ブルガリア　のむヨーグルト　ＬＢ８１　プラ　特定保健用食品　１００ＭＬＸ３</v>
          </cell>
          <cell r="C1020">
            <v>5458</v>
          </cell>
          <cell r="D1020">
            <v>5313</v>
          </cell>
          <cell r="E1020">
            <v>6209</v>
          </cell>
          <cell r="F1020">
            <v>5482</v>
          </cell>
          <cell r="G1020">
            <v>5713</v>
          </cell>
          <cell r="H1020">
            <v>5619</v>
          </cell>
          <cell r="I1020">
            <v>4484</v>
          </cell>
          <cell r="J1020">
            <v>5068</v>
          </cell>
          <cell r="K1020">
            <v>4953</v>
          </cell>
          <cell r="L1020">
            <v>4461</v>
          </cell>
          <cell r="M1020">
            <v>52760</v>
          </cell>
        </row>
        <row r="1021">
          <cell r="A1021">
            <v>4902705006577</v>
          </cell>
          <cell r="B1021" t="str">
            <v>　　　明治乳　ブルガリア　のむヨーグルト　ＬＢ８１　プレーン　紙パック　特定保健用食品　１Ｌ</v>
          </cell>
          <cell r="C1021">
            <v>13965</v>
          </cell>
          <cell r="D1021">
            <v>12317</v>
          </cell>
          <cell r="E1021">
            <v>14529</v>
          </cell>
          <cell r="F1021">
            <v>14027</v>
          </cell>
          <cell r="G1021">
            <v>13885</v>
          </cell>
          <cell r="H1021">
            <v>11398</v>
          </cell>
          <cell r="I1021">
            <v>14190</v>
          </cell>
          <cell r="J1021">
            <v>14068</v>
          </cell>
          <cell r="K1021">
            <v>13384</v>
          </cell>
          <cell r="L1021">
            <v>12939</v>
          </cell>
          <cell r="M1021">
            <v>134702</v>
          </cell>
        </row>
        <row r="1022">
          <cell r="A1022">
            <v>4902705043404</v>
          </cell>
          <cell r="B1022" t="str">
            <v>　　　明治乳　ブリック　アクアブルガリア　乳酸菌飲料　紙パック　２５０ＭＬ</v>
          </cell>
          <cell r="C1022">
            <v>1575</v>
          </cell>
          <cell r="D1022">
            <v>1211</v>
          </cell>
          <cell r="E1022">
            <v>1329</v>
          </cell>
          <cell r="F1022">
            <v>807</v>
          </cell>
          <cell r="G1022">
            <v>808</v>
          </cell>
          <cell r="H1022">
            <v>735</v>
          </cell>
          <cell r="I1022">
            <v>759</v>
          </cell>
          <cell r="J1022">
            <v>805</v>
          </cell>
          <cell r="K1022">
            <v>594</v>
          </cell>
          <cell r="L1022">
            <v>379</v>
          </cell>
          <cell r="M1022">
            <v>9002</v>
          </cell>
        </row>
        <row r="1023">
          <cell r="A1023">
            <v>4902705050167</v>
          </cell>
          <cell r="B1023" t="str">
            <v>　　　明治乳　ブルガリア　カルシウム　のむヨーグルト　紙パック　特定保健用食品　１Ｌ</v>
          </cell>
          <cell r="C1023">
            <v>5691</v>
          </cell>
          <cell r="D1023">
            <v>5353</v>
          </cell>
          <cell r="E1023">
            <v>5935</v>
          </cell>
          <cell r="F1023">
            <v>5819</v>
          </cell>
          <cell r="G1023">
            <v>5827</v>
          </cell>
          <cell r="H1023">
            <v>4633</v>
          </cell>
          <cell r="I1023">
            <v>6649</v>
          </cell>
          <cell r="J1023">
            <v>6061</v>
          </cell>
          <cell r="K1023">
            <v>5394</v>
          </cell>
          <cell r="L1023">
            <v>5319</v>
          </cell>
          <cell r="M1023">
            <v>56681</v>
          </cell>
        </row>
        <row r="1024">
          <cell r="A1024">
            <v>4902705050419</v>
          </cell>
          <cell r="B1024" t="str">
            <v>　　　明治乳　ブルガリア　のむヨーグルト　プレーン　プラ　１００ＭＬＸ４</v>
          </cell>
          <cell r="C1024">
            <v>0</v>
          </cell>
          <cell r="D1024">
            <v>0</v>
          </cell>
          <cell r="E1024">
            <v>33</v>
          </cell>
          <cell r="F1024">
            <v>17</v>
          </cell>
          <cell r="G1024">
            <v>0</v>
          </cell>
          <cell r="H1024">
            <v>0</v>
          </cell>
          <cell r="I1024">
            <v>29</v>
          </cell>
          <cell r="J1024">
            <v>5</v>
          </cell>
          <cell r="K1024">
            <v>0</v>
          </cell>
          <cell r="L1024">
            <v>0</v>
          </cell>
          <cell r="M1024">
            <v>84</v>
          </cell>
        </row>
        <row r="1025">
          <cell r="A1025">
            <v>4902705051980</v>
          </cell>
          <cell r="B1025" t="str">
            <v>　　　明治乳　ブルガリア　Ｃａのむヨーグルト　プラ　特定保健用食品　１００ＭＬＸ３</v>
          </cell>
          <cell r="C1025">
            <v>3051</v>
          </cell>
          <cell r="D1025">
            <v>2915</v>
          </cell>
          <cell r="E1025">
            <v>3223</v>
          </cell>
          <cell r="F1025">
            <v>2746</v>
          </cell>
          <cell r="G1025">
            <v>3064</v>
          </cell>
          <cell r="H1025">
            <v>3036</v>
          </cell>
          <cell r="I1025">
            <v>2087</v>
          </cell>
          <cell r="J1025">
            <v>2914</v>
          </cell>
          <cell r="K1025">
            <v>2637</v>
          </cell>
          <cell r="L1025">
            <v>2072</v>
          </cell>
          <cell r="M1025">
            <v>27745</v>
          </cell>
        </row>
        <row r="1026">
          <cell r="A1026">
            <v>4902705054288</v>
          </cell>
          <cell r="B1026" t="str">
            <v>　　　明治乳　ブルガリア　のむヨーグルト　Ｃａ　Ｊ３０年　増　プラ　特定保健用食品　１００ＭＬＸ４</v>
          </cell>
          <cell r="C1026">
            <v>0</v>
          </cell>
          <cell r="D1026">
            <v>0</v>
          </cell>
          <cell r="E1026">
            <v>43</v>
          </cell>
          <cell r="F1026">
            <v>20</v>
          </cell>
          <cell r="G1026">
            <v>0</v>
          </cell>
          <cell r="H1026">
            <v>0</v>
          </cell>
          <cell r="I1026">
            <v>26</v>
          </cell>
          <cell r="J1026">
            <v>9</v>
          </cell>
          <cell r="K1026">
            <v>0</v>
          </cell>
          <cell r="L1026">
            <v>0</v>
          </cell>
          <cell r="M1026">
            <v>98</v>
          </cell>
        </row>
        <row r="1027">
          <cell r="A1027">
            <v>4902705054950</v>
          </cell>
          <cell r="B1027" t="str">
            <v>　　　明治乳　忍たま乱太郎　がんばれ元気　乳酸菌飲料　プラ　６５ＭＬＸ１０</v>
          </cell>
          <cell r="C1027">
            <v>1893</v>
          </cell>
          <cell r="D1027">
            <v>1701</v>
          </cell>
          <cell r="E1027">
            <v>2354</v>
          </cell>
          <cell r="F1027">
            <v>1888</v>
          </cell>
          <cell r="G1027">
            <v>1756</v>
          </cell>
          <cell r="H1027">
            <v>1552</v>
          </cell>
          <cell r="I1027">
            <v>1794</v>
          </cell>
          <cell r="J1027">
            <v>1229</v>
          </cell>
          <cell r="K1027">
            <v>1031</v>
          </cell>
          <cell r="L1027">
            <v>1391</v>
          </cell>
          <cell r="M1027">
            <v>16589</v>
          </cell>
        </row>
        <row r="1028">
          <cell r="A1028">
            <v>4902705056626</v>
          </cell>
          <cell r="B1028" t="str">
            <v>　　　明治乳　忍たま乱太郎　がんばれ元気　はちみつりんご　乳酸菌飲料　プラ　６５ＭＬＸ１０</v>
          </cell>
          <cell r="C1028">
            <v>1585</v>
          </cell>
          <cell r="D1028">
            <v>1417</v>
          </cell>
          <cell r="E1028">
            <v>1715</v>
          </cell>
          <cell r="F1028">
            <v>1419</v>
          </cell>
          <cell r="G1028">
            <v>1389</v>
          </cell>
          <cell r="H1028">
            <v>1122</v>
          </cell>
          <cell r="I1028">
            <v>1097</v>
          </cell>
          <cell r="J1028">
            <v>894</v>
          </cell>
          <cell r="K1028">
            <v>875</v>
          </cell>
          <cell r="L1028">
            <v>1300</v>
          </cell>
          <cell r="M1028">
            <v>12813</v>
          </cell>
        </row>
        <row r="1029">
          <cell r="A1029">
            <v>4902705057135</v>
          </cell>
          <cell r="B1029" t="str">
            <v>　　　明治乳　がんばれ元気　蜂蜜りんご　乳酸菌　増量　６５ＭＬＸ１２</v>
          </cell>
          <cell r="C1029">
            <v>13</v>
          </cell>
          <cell r="D1029">
            <v>21</v>
          </cell>
          <cell r="E1029">
            <v>30</v>
          </cell>
          <cell r="F1029">
            <v>0</v>
          </cell>
          <cell r="G1029">
            <v>0</v>
          </cell>
          <cell r="H1029">
            <v>213</v>
          </cell>
          <cell r="I1029">
            <v>212</v>
          </cell>
          <cell r="J1029">
            <v>36</v>
          </cell>
          <cell r="K1029">
            <v>5</v>
          </cell>
          <cell r="L1029">
            <v>0</v>
          </cell>
          <cell r="M1029">
            <v>530</v>
          </cell>
        </row>
        <row r="1030">
          <cell r="A1030">
            <v>4902705057173</v>
          </cell>
          <cell r="B1030" t="str">
            <v>　　　明治乳　忍たま乱太郎　がんばれ元気　プラ　６５ＭＬＸ１２</v>
          </cell>
          <cell r="C1030">
            <v>0</v>
          </cell>
          <cell r="D1030">
            <v>52</v>
          </cell>
          <cell r="E1030">
            <v>25</v>
          </cell>
          <cell r="F1030">
            <v>0</v>
          </cell>
          <cell r="G1030">
            <v>0</v>
          </cell>
          <cell r="H1030">
            <v>278</v>
          </cell>
          <cell r="I1030">
            <v>201</v>
          </cell>
          <cell r="J1030">
            <v>15</v>
          </cell>
          <cell r="K1030">
            <v>4</v>
          </cell>
          <cell r="L1030">
            <v>0</v>
          </cell>
          <cell r="M1030">
            <v>575</v>
          </cell>
        </row>
        <row r="1031">
          <cell r="A1031">
            <v>4902705058798</v>
          </cell>
          <cell r="B1031" t="str">
            <v>　　　明治乳　忍たま乱太郎　がんばれ元気　乳酸菌飲料　プラ　６５ＭＬＸ６</v>
          </cell>
          <cell r="C1031">
            <v>0</v>
          </cell>
          <cell r="D1031">
            <v>0</v>
          </cell>
          <cell r="E1031">
            <v>0</v>
          </cell>
          <cell r="F1031">
            <v>0</v>
          </cell>
          <cell r="G1031">
            <v>0</v>
          </cell>
          <cell r="H1031">
            <v>49</v>
          </cell>
          <cell r="I1031">
            <v>31</v>
          </cell>
          <cell r="J1031">
            <v>0</v>
          </cell>
          <cell r="K1031">
            <v>0</v>
          </cell>
          <cell r="L1031">
            <v>0</v>
          </cell>
          <cell r="M1031">
            <v>80</v>
          </cell>
        </row>
        <row r="1032">
          <cell r="A1032">
            <v>4902705058958</v>
          </cell>
          <cell r="B1032" t="str">
            <v>　　　明治乳　ミニッツメイド　アップル　１００％　紙パック　２５０ＭＬ</v>
          </cell>
          <cell r="C1032">
            <v>2018</v>
          </cell>
          <cell r="D1032">
            <v>1659</v>
          </cell>
          <cell r="E1032">
            <v>2100</v>
          </cell>
          <cell r="F1032">
            <v>1235</v>
          </cell>
          <cell r="G1032">
            <v>1427</v>
          </cell>
          <cell r="H1032">
            <v>1190</v>
          </cell>
          <cell r="I1032">
            <v>451</v>
          </cell>
          <cell r="J1032">
            <v>164</v>
          </cell>
          <cell r="K1032">
            <v>25</v>
          </cell>
          <cell r="L1032">
            <v>36</v>
          </cell>
          <cell r="M1032">
            <v>10305</v>
          </cell>
        </row>
        <row r="1033">
          <cell r="A1033">
            <v>4902705059061</v>
          </cell>
          <cell r="B1033" t="str">
            <v>　　　明治乳　ブルガリア　のむヨーグルト　アロエ　プラ　１００ＭＬＸ３</v>
          </cell>
          <cell r="C1033">
            <v>76</v>
          </cell>
          <cell r="D1033">
            <v>0</v>
          </cell>
          <cell r="E1033">
            <v>0</v>
          </cell>
          <cell r="F1033">
            <v>0</v>
          </cell>
          <cell r="G1033">
            <v>0</v>
          </cell>
          <cell r="H1033">
            <v>0</v>
          </cell>
          <cell r="I1033">
            <v>0</v>
          </cell>
          <cell r="J1033">
            <v>0</v>
          </cell>
          <cell r="K1033">
            <v>0</v>
          </cell>
          <cell r="L1033">
            <v>0</v>
          </cell>
          <cell r="M1033">
            <v>76</v>
          </cell>
        </row>
        <row r="1034">
          <cell r="A1034">
            <v>4902705064881</v>
          </cell>
          <cell r="B1034" t="str">
            <v>　　　明治乳　それいけアンパンマンのぶどうとりんご　１００％　紙パック　１２５ＭＬＸ３</v>
          </cell>
          <cell r="C1034">
            <v>2343</v>
          </cell>
          <cell r="D1034">
            <v>2252</v>
          </cell>
          <cell r="E1034">
            <v>2064</v>
          </cell>
          <cell r="F1034">
            <v>2186</v>
          </cell>
          <cell r="G1034">
            <v>2432</v>
          </cell>
          <cell r="H1034">
            <v>2481</v>
          </cell>
          <cell r="I1034">
            <v>2844</v>
          </cell>
          <cell r="J1034">
            <v>2379</v>
          </cell>
          <cell r="K1034">
            <v>2187</v>
          </cell>
          <cell r="L1034">
            <v>2525</v>
          </cell>
          <cell r="M1034">
            <v>23693</v>
          </cell>
        </row>
        <row r="1035">
          <cell r="A1035">
            <v>4902705066175</v>
          </cell>
          <cell r="B1035" t="str">
            <v>　　　明治乳　ブリック　はたらく野菜１００　せんいとオリゴ　野菜汁５５％＋果汁４５％　紙パック　栄養機能食品　２００ＭＬ</v>
          </cell>
          <cell r="C1035">
            <v>90</v>
          </cell>
          <cell r="D1035">
            <v>83</v>
          </cell>
          <cell r="E1035">
            <v>37</v>
          </cell>
          <cell r="F1035">
            <v>12</v>
          </cell>
          <cell r="G1035">
            <v>52</v>
          </cell>
          <cell r="H1035">
            <v>40</v>
          </cell>
          <cell r="I1035">
            <v>27</v>
          </cell>
          <cell r="J1035">
            <v>27</v>
          </cell>
          <cell r="K1035">
            <v>14</v>
          </cell>
          <cell r="L1035">
            <v>33</v>
          </cell>
          <cell r="M1035">
            <v>415</v>
          </cell>
        </row>
        <row r="1036">
          <cell r="A1036">
            <v>4902705067738</v>
          </cell>
          <cell r="B1036" t="str">
            <v>　　　明治乳　ブリック　アクアブルガリア　プルーンＦｅ　果汁１０％　乳酸菌飲料　紙パック　２５０ＭＬ</v>
          </cell>
          <cell r="C1036">
            <v>11</v>
          </cell>
          <cell r="D1036">
            <v>18</v>
          </cell>
          <cell r="E1036">
            <v>11</v>
          </cell>
          <cell r="F1036">
            <v>13</v>
          </cell>
          <cell r="G1036">
            <v>13</v>
          </cell>
          <cell r="H1036">
            <v>11</v>
          </cell>
          <cell r="I1036">
            <v>8</v>
          </cell>
          <cell r="J1036">
            <v>12</v>
          </cell>
          <cell r="K1036">
            <v>8</v>
          </cell>
          <cell r="L1036">
            <v>17</v>
          </cell>
          <cell r="M1036">
            <v>122</v>
          </cell>
        </row>
        <row r="1037">
          <cell r="A1037">
            <v>4902705077553</v>
          </cell>
          <cell r="B1037" t="str">
            <v>　　　明治乳　ブリック　アクアブルガリア　乳酸菌飲料　紙パック　２００ＭＬ</v>
          </cell>
          <cell r="C1037">
            <v>323</v>
          </cell>
          <cell r="D1037">
            <v>374</v>
          </cell>
          <cell r="E1037">
            <v>394</v>
          </cell>
          <cell r="F1037">
            <v>473</v>
          </cell>
          <cell r="G1037">
            <v>513</v>
          </cell>
          <cell r="H1037">
            <v>467</v>
          </cell>
          <cell r="I1037">
            <v>345</v>
          </cell>
          <cell r="J1037">
            <v>887</v>
          </cell>
          <cell r="K1037">
            <v>541</v>
          </cell>
          <cell r="L1037">
            <v>350</v>
          </cell>
          <cell r="M1037">
            <v>4667</v>
          </cell>
        </row>
        <row r="1038">
          <cell r="A1038">
            <v>4902705078888</v>
          </cell>
          <cell r="B1038" t="str">
            <v>　　　明治乳　ブリック　アクアブルガリア　プルーンＦｅ　乳酸菌飲料　紙パック　２００ＭＬ</v>
          </cell>
          <cell r="C1038">
            <v>16</v>
          </cell>
          <cell r="D1038">
            <v>20</v>
          </cell>
          <cell r="E1038">
            <v>0</v>
          </cell>
          <cell r="F1038">
            <v>17</v>
          </cell>
          <cell r="G1038">
            <v>116</v>
          </cell>
          <cell r="H1038">
            <v>32</v>
          </cell>
          <cell r="I1038">
            <v>24</v>
          </cell>
          <cell r="J1038">
            <v>41</v>
          </cell>
          <cell r="K1038">
            <v>7</v>
          </cell>
          <cell r="L1038">
            <v>0</v>
          </cell>
          <cell r="M1038">
            <v>273</v>
          </cell>
        </row>
        <row r="1039">
          <cell r="A1039">
            <v>4902705079960</v>
          </cell>
          <cell r="B1039" t="str">
            <v>　　　明治乳　忍たま乱太郎　がんばれ元気　７種の野菜とりんご　乳酸菌飲料　プラ　６５ＭＬＸ１０</v>
          </cell>
          <cell r="C1039">
            <v>131</v>
          </cell>
          <cell r="D1039">
            <v>141</v>
          </cell>
          <cell r="E1039">
            <v>196</v>
          </cell>
          <cell r="F1039">
            <v>163</v>
          </cell>
          <cell r="G1039">
            <v>160</v>
          </cell>
          <cell r="H1039">
            <v>144</v>
          </cell>
          <cell r="I1039">
            <v>127</v>
          </cell>
          <cell r="J1039">
            <v>119</v>
          </cell>
          <cell r="K1039">
            <v>85</v>
          </cell>
          <cell r="L1039">
            <v>239</v>
          </cell>
          <cell r="M1039">
            <v>1505</v>
          </cell>
        </row>
        <row r="1040">
          <cell r="A1040">
            <v>4902705080133</v>
          </cell>
          <cell r="B1040" t="str">
            <v>　　　明治乳　ブルガリア　のむヨーグルト　ブルーベリーミックス　果汁１０％　紙パック　１Ｌ</v>
          </cell>
          <cell r="C1040">
            <v>1775</v>
          </cell>
          <cell r="D1040">
            <v>1131</v>
          </cell>
          <cell r="E1040">
            <v>1653</v>
          </cell>
          <cell r="F1040">
            <v>1365</v>
          </cell>
          <cell r="G1040">
            <v>1542</v>
          </cell>
          <cell r="H1040">
            <v>862</v>
          </cell>
          <cell r="I1040">
            <v>1456</v>
          </cell>
          <cell r="J1040">
            <v>1381</v>
          </cell>
          <cell r="K1040">
            <v>1560</v>
          </cell>
          <cell r="L1040">
            <v>1408</v>
          </cell>
          <cell r="M1040">
            <v>14133</v>
          </cell>
        </row>
        <row r="1041">
          <cell r="A1041">
            <v>4902705081307</v>
          </cell>
          <cell r="B1041" t="str">
            <v>　　　明治乳　ブルガリア　のむヨーグルト　白桃　１００ＭＬＸ３</v>
          </cell>
          <cell r="C1041">
            <v>416</v>
          </cell>
          <cell r="D1041">
            <v>669</v>
          </cell>
          <cell r="E1041">
            <v>886</v>
          </cell>
          <cell r="F1041">
            <v>896</v>
          </cell>
          <cell r="G1041">
            <v>576</v>
          </cell>
          <cell r="H1041">
            <v>1106</v>
          </cell>
          <cell r="I1041">
            <v>421</v>
          </cell>
          <cell r="J1041">
            <v>1036</v>
          </cell>
          <cell r="K1041">
            <v>972</v>
          </cell>
          <cell r="L1041">
            <v>745</v>
          </cell>
          <cell r="M1041">
            <v>7723</v>
          </cell>
        </row>
        <row r="1042">
          <cell r="A1042">
            <v>4902715289724</v>
          </cell>
          <cell r="B1042" t="str">
            <v>　　　丸大　安曇野食品工房　バナナ＆ヨーグルト　角切りバナナ入り　カップ　２００Ｇ</v>
          </cell>
          <cell r="C1042">
            <v>49</v>
          </cell>
          <cell r="D1042">
            <v>52</v>
          </cell>
          <cell r="E1042">
            <v>83</v>
          </cell>
          <cell r="F1042">
            <v>117</v>
          </cell>
          <cell r="G1042">
            <v>111</v>
          </cell>
          <cell r="H1042">
            <v>135</v>
          </cell>
          <cell r="I1042">
            <v>142</v>
          </cell>
          <cell r="J1042">
            <v>117</v>
          </cell>
          <cell r="K1042">
            <v>96</v>
          </cell>
          <cell r="L1042">
            <v>125</v>
          </cell>
          <cell r="M1042">
            <v>1027</v>
          </cell>
        </row>
        <row r="1043">
          <cell r="A1043">
            <v>4902715391236</v>
          </cell>
          <cell r="B1043" t="str">
            <v>　　　丸大　安曇野食品工房　ブルーベリーがまるごと入っているヨーグルト　カップ　２００Ｇ</v>
          </cell>
          <cell r="C1043">
            <v>41</v>
          </cell>
          <cell r="D1043">
            <v>66</v>
          </cell>
          <cell r="E1043">
            <v>149</v>
          </cell>
          <cell r="F1043">
            <v>146</v>
          </cell>
          <cell r="G1043">
            <v>209</v>
          </cell>
          <cell r="H1043">
            <v>167</v>
          </cell>
          <cell r="I1043">
            <v>134</v>
          </cell>
          <cell r="J1043">
            <v>122</v>
          </cell>
          <cell r="K1043">
            <v>111</v>
          </cell>
          <cell r="L1043">
            <v>148</v>
          </cell>
          <cell r="M1043">
            <v>1293</v>
          </cell>
        </row>
        <row r="1044">
          <cell r="A1044">
            <v>4902720008631</v>
          </cell>
          <cell r="B1044" t="str">
            <v>　　　森永乳　ビヒダス　のむヨーグルト　プレーン　紙パック　１Ｌ</v>
          </cell>
          <cell r="C1044">
            <v>1297</v>
          </cell>
          <cell r="D1044">
            <v>1054</v>
          </cell>
          <cell r="E1044">
            <v>745</v>
          </cell>
          <cell r="F1044">
            <v>825</v>
          </cell>
          <cell r="G1044">
            <v>699</v>
          </cell>
          <cell r="H1044">
            <v>788</v>
          </cell>
          <cell r="I1044">
            <v>2232</v>
          </cell>
          <cell r="J1044">
            <v>2405</v>
          </cell>
          <cell r="K1044">
            <v>1280</v>
          </cell>
          <cell r="L1044">
            <v>1400</v>
          </cell>
          <cell r="M1044">
            <v>12725</v>
          </cell>
        </row>
        <row r="1045">
          <cell r="A1045">
            <v>4902720012157</v>
          </cell>
          <cell r="B1045" t="str">
            <v>　　　森永乳　マミー　乳酸菌飲料　紙パック　１Ｌ</v>
          </cell>
          <cell r="C1045">
            <v>11228</v>
          </cell>
          <cell r="D1045">
            <v>11058</v>
          </cell>
          <cell r="E1045">
            <v>16748</v>
          </cell>
          <cell r="F1045">
            <v>9464</v>
          </cell>
          <cell r="G1045">
            <v>8869</v>
          </cell>
          <cell r="H1045">
            <v>7235</v>
          </cell>
          <cell r="I1045">
            <v>6301</v>
          </cell>
          <cell r="J1045">
            <v>7306</v>
          </cell>
          <cell r="K1045">
            <v>14965</v>
          </cell>
          <cell r="L1045">
            <v>7866</v>
          </cell>
          <cell r="M1045">
            <v>101040</v>
          </cell>
        </row>
        <row r="1046">
          <cell r="A1046">
            <v>4902720045322</v>
          </cell>
          <cell r="B1046" t="str">
            <v>　　　森永乳　ミッフィー　くだもの野菜　ジュース　紙パック　２００ＭＬ</v>
          </cell>
          <cell r="C1046">
            <v>12</v>
          </cell>
          <cell r="D1046">
            <v>51</v>
          </cell>
          <cell r="E1046">
            <v>34</v>
          </cell>
          <cell r="F1046">
            <v>7</v>
          </cell>
          <cell r="G1046">
            <v>5</v>
          </cell>
          <cell r="H1046">
            <v>186</v>
          </cell>
          <cell r="I1046">
            <v>25</v>
          </cell>
          <cell r="J1046">
            <v>3</v>
          </cell>
          <cell r="K1046">
            <v>8</v>
          </cell>
          <cell r="L1046">
            <v>8</v>
          </cell>
          <cell r="M1046">
            <v>339</v>
          </cell>
        </row>
        <row r="1047">
          <cell r="A1047">
            <v>4902720047425</v>
          </cell>
          <cell r="B1047" t="str">
            <v>　　　森永乳　コーラスウオーター　乳酸菌飲料　紙パック　１Ｌ</v>
          </cell>
          <cell r="C1047">
            <v>0</v>
          </cell>
          <cell r="D1047">
            <v>611</v>
          </cell>
          <cell r="E1047">
            <v>1710</v>
          </cell>
          <cell r="F1047">
            <v>2351</v>
          </cell>
          <cell r="G1047">
            <v>4213</v>
          </cell>
          <cell r="H1047">
            <v>3778</v>
          </cell>
          <cell r="I1047">
            <v>3179</v>
          </cell>
          <cell r="J1047">
            <v>3392</v>
          </cell>
          <cell r="K1047">
            <v>2376</v>
          </cell>
          <cell r="L1047">
            <v>3538</v>
          </cell>
          <cell r="M1047">
            <v>25148</v>
          </cell>
        </row>
        <row r="1048">
          <cell r="A1048">
            <v>4902720047586</v>
          </cell>
          <cell r="B1048" t="str">
            <v>　　　森永乳　ミッフィー　くだもの野菜　ジュース　１００％　紙パック　１２５ＭＬＸ３</v>
          </cell>
          <cell r="C1048">
            <v>72</v>
          </cell>
          <cell r="D1048">
            <v>101</v>
          </cell>
          <cell r="E1048">
            <v>80</v>
          </cell>
          <cell r="F1048">
            <v>76</v>
          </cell>
          <cell r="G1048">
            <v>59</v>
          </cell>
          <cell r="H1048">
            <v>66</v>
          </cell>
          <cell r="I1048">
            <v>56</v>
          </cell>
          <cell r="J1048">
            <v>58</v>
          </cell>
          <cell r="K1048">
            <v>71</v>
          </cell>
          <cell r="L1048">
            <v>84</v>
          </cell>
          <cell r="M1048">
            <v>723</v>
          </cell>
        </row>
        <row r="1049">
          <cell r="A1049">
            <v>4902720055062</v>
          </cell>
          <cell r="B1049" t="str">
            <v>　　　森永乳　マミー　乳酸菌飲料　紙パック　５００ＭＬ</v>
          </cell>
          <cell r="C1049">
            <v>241</v>
          </cell>
          <cell r="D1049">
            <v>271</v>
          </cell>
          <cell r="E1049">
            <v>284</v>
          </cell>
          <cell r="F1049">
            <v>246</v>
          </cell>
          <cell r="G1049">
            <v>248</v>
          </cell>
          <cell r="H1049">
            <v>255</v>
          </cell>
          <cell r="I1049">
            <v>276</v>
          </cell>
          <cell r="J1049">
            <v>259</v>
          </cell>
          <cell r="K1049">
            <v>222</v>
          </cell>
          <cell r="L1049">
            <v>245</v>
          </cell>
          <cell r="M1049">
            <v>2547</v>
          </cell>
        </row>
        <row r="1050">
          <cell r="A1050">
            <v>4902720057097</v>
          </cell>
          <cell r="B1050" t="str">
            <v>　　　森永乳　はちみつコーラス　乳酸菌飲料　紙パック　１Ｌ</v>
          </cell>
          <cell r="C1050">
            <v>1669</v>
          </cell>
          <cell r="D1050">
            <v>545</v>
          </cell>
          <cell r="E1050">
            <v>8</v>
          </cell>
          <cell r="F1050">
            <v>0</v>
          </cell>
          <cell r="G1050">
            <v>0</v>
          </cell>
          <cell r="H1050">
            <v>0</v>
          </cell>
          <cell r="I1050">
            <v>0</v>
          </cell>
          <cell r="J1050">
            <v>0</v>
          </cell>
          <cell r="K1050">
            <v>0</v>
          </cell>
          <cell r="L1050">
            <v>0</v>
          </cell>
          <cell r="M1050">
            <v>2222</v>
          </cell>
        </row>
        <row r="1051">
          <cell r="A1051">
            <v>4902777466569</v>
          </cell>
          <cell r="B1051" t="str">
            <v>　　　明治　まるごと野菜　麦雑炊　コンソメ風味　３００Ｇ</v>
          </cell>
          <cell r="C1051">
            <v>2</v>
          </cell>
          <cell r="D1051">
            <v>2</v>
          </cell>
          <cell r="E1051">
            <v>2</v>
          </cell>
          <cell r="F1051">
            <v>8</v>
          </cell>
          <cell r="G1051">
            <v>4</v>
          </cell>
          <cell r="H1051">
            <v>3</v>
          </cell>
          <cell r="I1051">
            <v>3</v>
          </cell>
          <cell r="J1051">
            <v>3</v>
          </cell>
          <cell r="K1051">
            <v>0</v>
          </cell>
          <cell r="L1051">
            <v>0</v>
          </cell>
          <cell r="M1051">
            <v>27</v>
          </cell>
        </row>
        <row r="1052">
          <cell r="A1052">
            <v>4902777466729</v>
          </cell>
          <cell r="B1052" t="str">
            <v>　　　明治　まるごと野菜　麦雑炊　和風ゆず風味　レトルト　３１０Ｇ</v>
          </cell>
          <cell r="C1052">
            <v>23</v>
          </cell>
          <cell r="D1052">
            <v>156</v>
          </cell>
          <cell r="E1052">
            <v>49</v>
          </cell>
          <cell r="F1052">
            <v>44</v>
          </cell>
          <cell r="G1052">
            <v>31</v>
          </cell>
          <cell r="H1052">
            <v>22</v>
          </cell>
          <cell r="I1052">
            <v>29</v>
          </cell>
          <cell r="J1052">
            <v>16</v>
          </cell>
          <cell r="K1052">
            <v>20</v>
          </cell>
          <cell r="L1052">
            <v>13</v>
          </cell>
          <cell r="M1052">
            <v>403</v>
          </cell>
        </row>
        <row r="1053">
          <cell r="A1053">
            <v>4902820027815</v>
          </cell>
          <cell r="B1053" t="str">
            <v>　　　丸美屋　和風ブランチ　紅鮭のほぐし身と長ネギの雑炊　カップ　１２６．６Ｇ</v>
          </cell>
          <cell r="C1053">
            <v>16</v>
          </cell>
          <cell r="D1053">
            <v>15</v>
          </cell>
          <cell r="E1053">
            <v>26</v>
          </cell>
          <cell r="F1053">
            <v>10</v>
          </cell>
          <cell r="G1053">
            <v>16</v>
          </cell>
          <cell r="H1053">
            <v>19</v>
          </cell>
          <cell r="I1053">
            <v>32</v>
          </cell>
          <cell r="J1053">
            <v>17</v>
          </cell>
          <cell r="K1053">
            <v>6</v>
          </cell>
          <cell r="L1053">
            <v>24</v>
          </cell>
          <cell r="M1053">
            <v>181</v>
          </cell>
        </row>
        <row r="1054">
          <cell r="A1054">
            <v>4902820027822</v>
          </cell>
          <cell r="B1054" t="str">
            <v>　　　丸美屋　和風ブランチ　若鶏のささみと三つ葉の雑炊　カップ　１２９．５Ｇ</v>
          </cell>
          <cell r="C1054">
            <v>240</v>
          </cell>
          <cell r="D1054">
            <v>241</v>
          </cell>
          <cell r="E1054">
            <v>247</v>
          </cell>
          <cell r="F1054">
            <v>231</v>
          </cell>
          <cell r="G1054">
            <v>260</v>
          </cell>
          <cell r="H1054">
            <v>190</v>
          </cell>
          <cell r="I1054">
            <v>244</v>
          </cell>
          <cell r="J1054">
            <v>222</v>
          </cell>
          <cell r="K1054">
            <v>264</v>
          </cell>
          <cell r="L1054">
            <v>124</v>
          </cell>
          <cell r="M1054">
            <v>2263</v>
          </cell>
        </row>
        <row r="1055">
          <cell r="A1055">
            <v>4902820027853</v>
          </cell>
          <cell r="B1055" t="str">
            <v>　　　丸美屋　和風ブランチ　５種類のきのこと三つ葉の雑炊　カップ　１３０．３Ｇ</v>
          </cell>
          <cell r="C1055">
            <v>0</v>
          </cell>
          <cell r="D1055">
            <v>2</v>
          </cell>
          <cell r="E1055">
            <v>2</v>
          </cell>
          <cell r="F1055">
            <v>7</v>
          </cell>
          <cell r="G1055">
            <v>0</v>
          </cell>
          <cell r="H1055">
            <v>0</v>
          </cell>
          <cell r="I1055">
            <v>0</v>
          </cell>
          <cell r="J1055">
            <v>0</v>
          </cell>
          <cell r="K1055">
            <v>0</v>
          </cell>
          <cell r="L1055">
            <v>0</v>
          </cell>
          <cell r="M1055">
            <v>11</v>
          </cell>
        </row>
        <row r="1056">
          <cell r="A1056">
            <v>4902820027877</v>
          </cell>
          <cell r="B1056" t="str">
            <v>　　　丸美屋　和風ブランチ　カニとしめじの雑炊　カップ　１２９．２Ｇ</v>
          </cell>
          <cell r="C1056">
            <v>20</v>
          </cell>
          <cell r="D1056">
            <v>21</v>
          </cell>
          <cell r="E1056">
            <v>6</v>
          </cell>
          <cell r="F1056">
            <v>12</v>
          </cell>
          <cell r="G1056">
            <v>5</v>
          </cell>
          <cell r="H1056">
            <v>20</v>
          </cell>
          <cell r="I1056">
            <v>5</v>
          </cell>
          <cell r="J1056">
            <v>3</v>
          </cell>
          <cell r="K1056">
            <v>7</v>
          </cell>
          <cell r="L1056">
            <v>2</v>
          </cell>
          <cell r="M1056">
            <v>101</v>
          </cell>
        </row>
        <row r="1057">
          <cell r="A1057">
            <v>4902820928112</v>
          </cell>
          <cell r="B1057" t="str">
            <v>　　　丸美屋　和風ブランチ　ほたて貝柱と磯わかめの雑炊　発芽玄米２０％使用　カップ　１３１．３Ｇ</v>
          </cell>
          <cell r="C1057">
            <v>11</v>
          </cell>
          <cell r="D1057">
            <v>11</v>
          </cell>
          <cell r="E1057">
            <v>12</v>
          </cell>
          <cell r="F1057">
            <v>15</v>
          </cell>
          <cell r="G1057">
            <v>19</v>
          </cell>
          <cell r="H1057">
            <v>22</v>
          </cell>
          <cell r="I1057">
            <v>21</v>
          </cell>
          <cell r="J1057">
            <v>21</v>
          </cell>
          <cell r="K1057">
            <v>14</v>
          </cell>
          <cell r="L1057">
            <v>7</v>
          </cell>
          <cell r="M1057">
            <v>153</v>
          </cell>
        </row>
        <row r="1058">
          <cell r="A1058">
            <v>4902820928129</v>
          </cell>
          <cell r="B1058" t="str">
            <v>　　　丸美屋　和風ブランチ　紅鮭と大根葉のお茶漬け　煎茶仕立て　カップ　１１６．３Ｇ</v>
          </cell>
          <cell r="C1058">
            <v>23</v>
          </cell>
          <cell r="D1058">
            <v>25</v>
          </cell>
          <cell r="E1058">
            <v>23</v>
          </cell>
          <cell r="F1058">
            <v>23</v>
          </cell>
          <cell r="G1058">
            <v>28</v>
          </cell>
          <cell r="H1058">
            <v>20</v>
          </cell>
          <cell r="I1058">
            <v>19</v>
          </cell>
          <cell r="J1058">
            <v>30</v>
          </cell>
          <cell r="K1058">
            <v>21</v>
          </cell>
          <cell r="L1058">
            <v>25</v>
          </cell>
          <cell r="M1058">
            <v>237</v>
          </cell>
        </row>
        <row r="1059">
          <cell r="A1059">
            <v>4902820928136</v>
          </cell>
          <cell r="B1059" t="str">
            <v>　　　丸美屋　和風ブランチ　梅と三つ葉のお茶漬け　ほうじ茶仕立て　カップ　１１４Ｇ</v>
          </cell>
          <cell r="C1059">
            <v>19</v>
          </cell>
          <cell r="D1059">
            <v>17</v>
          </cell>
          <cell r="E1059">
            <v>14</v>
          </cell>
          <cell r="F1059">
            <v>15</v>
          </cell>
          <cell r="G1059">
            <v>13</v>
          </cell>
          <cell r="H1059">
            <v>5</v>
          </cell>
          <cell r="I1059">
            <v>8</v>
          </cell>
          <cell r="J1059">
            <v>7</v>
          </cell>
          <cell r="K1059">
            <v>10</v>
          </cell>
          <cell r="L1059">
            <v>2</v>
          </cell>
          <cell r="M1059">
            <v>110</v>
          </cell>
        </row>
        <row r="1060">
          <cell r="A1060">
            <v>4902887068455</v>
          </cell>
          <cell r="B1060" t="str">
            <v>　　　丸善　テーブルランド　トマトケチャップ　　３００Ｇ</v>
          </cell>
          <cell r="C1060">
            <v>301</v>
          </cell>
          <cell r="D1060">
            <v>270</v>
          </cell>
          <cell r="E1060">
            <v>414</v>
          </cell>
          <cell r="F1060">
            <v>535</v>
          </cell>
          <cell r="G1060">
            <v>402</v>
          </cell>
          <cell r="H1060">
            <v>490</v>
          </cell>
          <cell r="I1060">
            <v>380</v>
          </cell>
          <cell r="J1060">
            <v>351</v>
          </cell>
          <cell r="K1060">
            <v>282</v>
          </cell>
          <cell r="L1060">
            <v>606</v>
          </cell>
          <cell r="M1060">
            <v>4031</v>
          </cell>
        </row>
        <row r="1061">
          <cell r="A1061">
            <v>4902986300036</v>
          </cell>
          <cell r="B1061" t="str">
            <v>　　　南日酪　デーリィ　フルーツサワー　ピーチ　プラ　１８０ＭＬ</v>
          </cell>
          <cell r="C1061">
            <v>33</v>
          </cell>
          <cell r="D1061">
            <v>31</v>
          </cell>
          <cell r="E1061">
            <v>40</v>
          </cell>
          <cell r="F1061">
            <v>26</v>
          </cell>
          <cell r="G1061">
            <v>29</v>
          </cell>
          <cell r="H1061">
            <v>36</v>
          </cell>
          <cell r="I1061">
            <v>26</v>
          </cell>
          <cell r="J1061">
            <v>37</v>
          </cell>
          <cell r="K1061">
            <v>22</v>
          </cell>
          <cell r="L1061">
            <v>195</v>
          </cell>
          <cell r="M1061">
            <v>475</v>
          </cell>
        </row>
        <row r="1062">
          <cell r="A1062">
            <v>4902986300135</v>
          </cell>
          <cell r="B1062" t="str">
            <v>　　　南日酪　デーリィ　フルーツサワー　メロン　プラ　１８０ＭＬ</v>
          </cell>
          <cell r="C1062">
            <v>63</v>
          </cell>
          <cell r="D1062">
            <v>63</v>
          </cell>
          <cell r="E1062">
            <v>55</v>
          </cell>
          <cell r="F1062">
            <v>70</v>
          </cell>
          <cell r="G1062">
            <v>73</v>
          </cell>
          <cell r="H1062">
            <v>71</v>
          </cell>
          <cell r="I1062">
            <v>52</v>
          </cell>
          <cell r="J1062">
            <v>60</v>
          </cell>
          <cell r="K1062">
            <v>54</v>
          </cell>
          <cell r="L1062">
            <v>215</v>
          </cell>
          <cell r="M1062">
            <v>776</v>
          </cell>
        </row>
        <row r="1063">
          <cell r="A1063">
            <v>4902986300739</v>
          </cell>
          <cell r="B1063" t="str">
            <v>　　　南日酪　デーリィ　フルーツサワー　４味　プラ　１８０ＭＬＸ５</v>
          </cell>
          <cell r="C1063">
            <v>0</v>
          </cell>
          <cell r="D1063">
            <v>0</v>
          </cell>
          <cell r="E1063">
            <v>39</v>
          </cell>
          <cell r="F1063">
            <v>20</v>
          </cell>
          <cell r="G1063">
            <v>12</v>
          </cell>
          <cell r="H1063">
            <v>0</v>
          </cell>
          <cell r="I1063">
            <v>0</v>
          </cell>
          <cell r="J1063">
            <v>0</v>
          </cell>
          <cell r="K1063">
            <v>93</v>
          </cell>
          <cell r="L1063">
            <v>41</v>
          </cell>
          <cell r="M1063">
            <v>205</v>
          </cell>
        </row>
        <row r="1064">
          <cell r="A1064">
            <v>4902986302030</v>
          </cell>
          <cell r="B1064" t="str">
            <v>　　　南日酪　デーリィ　フルーツサワー　バナナ　果汁１％　プラ　１８０ＭＬ</v>
          </cell>
          <cell r="C1064">
            <v>16</v>
          </cell>
          <cell r="D1064">
            <v>10</v>
          </cell>
          <cell r="E1064">
            <v>8</v>
          </cell>
          <cell r="F1064">
            <v>13</v>
          </cell>
          <cell r="G1064">
            <v>9</v>
          </cell>
          <cell r="H1064">
            <v>8</v>
          </cell>
          <cell r="I1064">
            <v>14</v>
          </cell>
          <cell r="J1064">
            <v>1</v>
          </cell>
          <cell r="K1064">
            <v>11</v>
          </cell>
          <cell r="L1064">
            <v>42</v>
          </cell>
          <cell r="M1064">
            <v>132</v>
          </cell>
        </row>
        <row r="1065">
          <cell r="A1065">
            <v>4902986700119</v>
          </cell>
          <cell r="B1065" t="str">
            <v>　　　南日酪　デーリィ　ヨーグルッペ　乳酸菌飲料　紙パック　１Ｌ</v>
          </cell>
          <cell r="C1065">
            <v>1</v>
          </cell>
          <cell r="D1065">
            <v>1</v>
          </cell>
          <cell r="E1065">
            <v>0</v>
          </cell>
          <cell r="F1065">
            <v>0</v>
          </cell>
          <cell r="G1065">
            <v>0</v>
          </cell>
          <cell r="H1065">
            <v>0</v>
          </cell>
          <cell r="I1065">
            <v>0</v>
          </cell>
          <cell r="J1065">
            <v>1</v>
          </cell>
          <cell r="K1065">
            <v>4</v>
          </cell>
          <cell r="L1065">
            <v>0</v>
          </cell>
          <cell r="M1065">
            <v>7</v>
          </cell>
        </row>
        <row r="1066">
          <cell r="A1066">
            <v>4902986700218</v>
          </cell>
          <cell r="B1066" t="str">
            <v>　　　南日酪　デーリィ　ヨーグルッペ　乳酸菌飲料　紙パック　２００ＭＬ</v>
          </cell>
          <cell r="C1066">
            <v>52</v>
          </cell>
          <cell r="D1066">
            <v>51</v>
          </cell>
          <cell r="E1066">
            <v>92</v>
          </cell>
          <cell r="F1066">
            <v>50</v>
          </cell>
          <cell r="G1066">
            <v>28</v>
          </cell>
          <cell r="H1066">
            <v>53</v>
          </cell>
          <cell r="I1066">
            <v>40</v>
          </cell>
          <cell r="J1066">
            <v>67</v>
          </cell>
          <cell r="K1066">
            <v>27</v>
          </cell>
          <cell r="L1066">
            <v>56</v>
          </cell>
          <cell r="M1066">
            <v>516</v>
          </cell>
        </row>
        <row r="1067">
          <cell r="A1067">
            <v>4903009000407</v>
          </cell>
          <cell r="B1067" t="str">
            <v>　　　日清Ｙ　ピルクル１０００　乳酸菌飲料　紙パック　特定保健用食品　１Ｌ</v>
          </cell>
          <cell r="C1067">
            <v>2143</v>
          </cell>
          <cell r="D1067">
            <v>2029</v>
          </cell>
          <cell r="E1067">
            <v>2189</v>
          </cell>
          <cell r="F1067">
            <v>2254</v>
          </cell>
          <cell r="G1067">
            <v>1942</v>
          </cell>
          <cell r="H1067">
            <v>1874</v>
          </cell>
          <cell r="I1067">
            <v>2185</v>
          </cell>
          <cell r="J1067">
            <v>2049</v>
          </cell>
          <cell r="K1067">
            <v>1966</v>
          </cell>
          <cell r="L1067">
            <v>2152</v>
          </cell>
          <cell r="M1067">
            <v>20783</v>
          </cell>
        </row>
        <row r="1068">
          <cell r="A1068">
            <v>4903009000933</v>
          </cell>
          <cell r="B1068" t="str">
            <v>　　　日清Ｙ　ピルクル　ミニ　プラ　特定保健用食品　６５ＭＬＸ１０</v>
          </cell>
          <cell r="C1068">
            <v>358</v>
          </cell>
          <cell r="D1068">
            <v>499</v>
          </cell>
          <cell r="E1068">
            <v>655</v>
          </cell>
          <cell r="F1068">
            <v>473</v>
          </cell>
          <cell r="G1068">
            <v>382</v>
          </cell>
          <cell r="H1068">
            <v>1039</v>
          </cell>
          <cell r="I1068">
            <v>882</v>
          </cell>
          <cell r="J1068">
            <v>223</v>
          </cell>
          <cell r="K1068">
            <v>209</v>
          </cell>
          <cell r="L1068">
            <v>153</v>
          </cell>
          <cell r="M1068">
            <v>4873</v>
          </cell>
        </row>
        <row r="1069">
          <cell r="A1069">
            <v>4903009003637</v>
          </cell>
          <cell r="B1069" t="str">
            <v>　　　日清Ｙ　ピルクル　乳酸菌飲料　特定保健用食品　１３０ＭＬ</v>
          </cell>
          <cell r="C1069">
            <v>104</v>
          </cell>
          <cell r="D1069">
            <v>98</v>
          </cell>
          <cell r="E1069">
            <v>83</v>
          </cell>
          <cell r="F1069">
            <v>99</v>
          </cell>
          <cell r="G1069">
            <v>94</v>
          </cell>
          <cell r="H1069">
            <v>86</v>
          </cell>
          <cell r="I1069">
            <v>76</v>
          </cell>
          <cell r="J1069">
            <v>63</v>
          </cell>
          <cell r="K1069">
            <v>66</v>
          </cell>
          <cell r="L1069">
            <v>92</v>
          </cell>
          <cell r="M1069">
            <v>861</v>
          </cell>
        </row>
        <row r="1070">
          <cell r="A1070">
            <v>4903009003644</v>
          </cell>
          <cell r="B1070" t="str">
            <v>　　　日清Ｙ　十勝のむヨーグルト　１３０ＭＬ</v>
          </cell>
          <cell r="C1070">
            <v>56</v>
          </cell>
          <cell r="D1070">
            <v>52</v>
          </cell>
          <cell r="E1070">
            <v>29</v>
          </cell>
          <cell r="F1070">
            <v>15</v>
          </cell>
          <cell r="G1070">
            <v>24</v>
          </cell>
          <cell r="H1070">
            <v>14</v>
          </cell>
          <cell r="I1070">
            <v>0</v>
          </cell>
          <cell r="J1070">
            <v>0</v>
          </cell>
          <cell r="K1070">
            <v>0</v>
          </cell>
          <cell r="L1070">
            <v>0</v>
          </cell>
          <cell r="M1070">
            <v>190</v>
          </cell>
        </row>
        <row r="1071">
          <cell r="A1071">
            <v>4903009003651</v>
          </cell>
          <cell r="B1071" t="str">
            <v>　　　日清Ｙ　レモンのむヨーグルト　１３０ＭＬ</v>
          </cell>
          <cell r="C1071">
            <v>78</v>
          </cell>
          <cell r="D1071">
            <v>70</v>
          </cell>
          <cell r="E1071">
            <v>51</v>
          </cell>
          <cell r="F1071">
            <v>26</v>
          </cell>
          <cell r="G1071">
            <v>36</v>
          </cell>
          <cell r="H1071">
            <v>31</v>
          </cell>
          <cell r="I1071">
            <v>0</v>
          </cell>
          <cell r="J1071">
            <v>0</v>
          </cell>
          <cell r="K1071">
            <v>0</v>
          </cell>
          <cell r="L1071">
            <v>0</v>
          </cell>
          <cell r="M1071">
            <v>292</v>
          </cell>
        </row>
        <row r="1072">
          <cell r="A1072">
            <v>4903009003675</v>
          </cell>
          <cell r="B1072" t="str">
            <v>　　　日清Ｙ　アロエ　乳酸菌飲料　１Ｌ</v>
          </cell>
          <cell r="C1072">
            <v>502</v>
          </cell>
          <cell r="D1072">
            <v>427</v>
          </cell>
          <cell r="E1072">
            <v>23</v>
          </cell>
          <cell r="F1072">
            <v>6</v>
          </cell>
          <cell r="G1072">
            <v>470</v>
          </cell>
          <cell r="H1072">
            <v>16</v>
          </cell>
          <cell r="I1072">
            <v>110</v>
          </cell>
          <cell r="J1072">
            <v>90</v>
          </cell>
          <cell r="K1072">
            <v>96</v>
          </cell>
          <cell r="L1072">
            <v>104</v>
          </cell>
          <cell r="M1072">
            <v>1844</v>
          </cell>
        </row>
        <row r="1073">
          <cell r="A1073">
            <v>4903009003927</v>
          </cell>
          <cell r="B1073" t="str">
            <v>　　　日清Ｙ　十勝のむヨーグルト　６５ＭＬＸ８</v>
          </cell>
          <cell r="C1073">
            <v>0</v>
          </cell>
          <cell r="D1073">
            <v>90</v>
          </cell>
          <cell r="E1073">
            <v>252</v>
          </cell>
          <cell r="F1073">
            <v>335</v>
          </cell>
          <cell r="G1073">
            <v>211</v>
          </cell>
          <cell r="H1073">
            <v>375</v>
          </cell>
          <cell r="I1073">
            <v>351</v>
          </cell>
          <cell r="J1073">
            <v>135</v>
          </cell>
          <cell r="K1073">
            <v>32</v>
          </cell>
          <cell r="L1073">
            <v>34</v>
          </cell>
          <cell r="M1073">
            <v>1815</v>
          </cell>
        </row>
        <row r="1074">
          <cell r="A1074">
            <v>4903009004009</v>
          </cell>
          <cell r="B1074" t="str">
            <v>　　　日清Ｙ　ビタミンＣレモンのむヨーグルト　カップ　２００ＭＬ</v>
          </cell>
          <cell r="C1074">
            <v>162</v>
          </cell>
          <cell r="D1074">
            <v>143</v>
          </cell>
          <cell r="E1074">
            <v>130</v>
          </cell>
          <cell r="F1074">
            <v>101</v>
          </cell>
          <cell r="G1074">
            <v>86</v>
          </cell>
          <cell r="H1074">
            <v>69</v>
          </cell>
          <cell r="I1074">
            <v>81</v>
          </cell>
          <cell r="J1074">
            <v>92</v>
          </cell>
          <cell r="K1074">
            <v>77</v>
          </cell>
          <cell r="L1074">
            <v>83</v>
          </cell>
          <cell r="M1074">
            <v>1024</v>
          </cell>
        </row>
        <row r="1075">
          <cell r="A1075">
            <v>4903009004016</v>
          </cell>
          <cell r="B1075" t="str">
            <v>　　　日清Ｙ　フルーツ＆ビタミンのむヨーグルト　２００ＭＬ</v>
          </cell>
          <cell r="C1075">
            <v>76</v>
          </cell>
          <cell r="D1075">
            <v>1</v>
          </cell>
          <cell r="E1075">
            <v>0</v>
          </cell>
          <cell r="F1075">
            <v>0</v>
          </cell>
          <cell r="G1075">
            <v>0</v>
          </cell>
          <cell r="H1075">
            <v>0</v>
          </cell>
          <cell r="I1075">
            <v>0</v>
          </cell>
          <cell r="J1075">
            <v>0</v>
          </cell>
          <cell r="K1075">
            <v>0</v>
          </cell>
          <cell r="L1075">
            <v>0</v>
          </cell>
          <cell r="M1075">
            <v>77</v>
          </cell>
        </row>
        <row r="1076">
          <cell r="A1076">
            <v>4903009004658</v>
          </cell>
          <cell r="B1076" t="str">
            <v>　　　日清Ｙ　アセロラ　乳酸菌飲料　紙パック　１Ｌ</v>
          </cell>
          <cell r="C1076">
            <v>618</v>
          </cell>
          <cell r="D1076">
            <v>48</v>
          </cell>
          <cell r="E1076">
            <v>0</v>
          </cell>
          <cell r="F1076">
            <v>0</v>
          </cell>
          <cell r="G1076">
            <v>0</v>
          </cell>
          <cell r="H1076">
            <v>0</v>
          </cell>
          <cell r="I1076">
            <v>0</v>
          </cell>
          <cell r="J1076">
            <v>0</v>
          </cell>
          <cell r="K1076">
            <v>0</v>
          </cell>
          <cell r="L1076">
            <v>0</v>
          </cell>
          <cell r="M1076">
            <v>666</v>
          </cell>
        </row>
        <row r="1077">
          <cell r="A1077">
            <v>4903009010000</v>
          </cell>
          <cell r="B1077" t="str">
            <v>　　　日清Ｙ　十勝　のむヨーグルト　紙パック　１Ｌ</v>
          </cell>
          <cell r="C1077">
            <v>3008</v>
          </cell>
          <cell r="D1077">
            <v>3527</v>
          </cell>
          <cell r="E1077">
            <v>3421</v>
          </cell>
          <cell r="F1077">
            <v>3485</v>
          </cell>
          <cell r="G1077">
            <v>2764</v>
          </cell>
          <cell r="H1077">
            <v>2761</v>
          </cell>
          <cell r="I1077">
            <v>3074</v>
          </cell>
          <cell r="J1077">
            <v>2917</v>
          </cell>
          <cell r="K1077">
            <v>2474</v>
          </cell>
          <cell r="L1077">
            <v>2975</v>
          </cell>
          <cell r="M1077">
            <v>30406</v>
          </cell>
        </row>
        <row r="1078">
          <cell r="A1078">
            <v>4903050162710</v>
          </cell>
          <cell r="B1078" t="str">
            <v>　　　雪印乳　生乳で仕上げた　冷たいスープ　クリーミィパンプキン　レトルト　１６０Ｇ</v>
          </cell>
          <cell r="C1078">
            <v>23</v>
          </cell>
          <cell r="D1078">
            <v>9</v>
          </cell>
          <cell r="E1078">
            <v>20</v>
          </cell>
          <cell r="F1078">
            <v>23</v>
          </cell>
          <cell r="G1078">
            <v>39</v>
          </cell>
          <cell r="H1078">
            <v>31</v>
          </cell>
          <cell r="I1078">
            <v>34</v>
          </cell>
          <cell r="J1078">
            <v>35</v>
          </cell>
          <cell r="K1078">
            <v>29</v>
          </cell>
          <cell r="L1078">
            <v>52</v>
          </cell>
          <cell r="M1078">
            <v>295</v>
          </cell>
        </row>
        <row r="1079">
          <cell r="A1079">
            <v>4903050162727</v>
          </cell>
          <cell r="B1079" t="str">
            <v>　　　雪印乳　生乳で仕上げた　冷たいスープ　クリーミィポテト　レトルト　１６０Ｇ</v>
          </cell>
          <cell r="C1079">
            <v>34</v>
          </cell>
          <cell r="D1079">
            <v>18</v>
          </cell>
          <cell r="E1079">
            <v>31</v>
          </cell>
          <cell r="F1079">
            <v>20</v>
          </cell>
          <cell r="G1079">
            <v>33</v>
          </cell>
          <cell r="H1079">
            <v>38</v>
          </cell>
          <cell r="I1079">
            <v>55</v>
          </cell>
          <cell r="J1079">
            <v>32</v>
          </cell>
          <cell r="K1079">
            <v>36</v>
          </cell>
          <cell r="L1079">
            <v>34</v>
          </cell>
          <cell r="M1079">
            <v>331</v>
          </cell>
        </row>
        <row r="1080">
          <cell r="A1080">
            <v>4903050162987</v>
          </cell>
          <cell r="B1080" t="str">
            <v>　　　雪印乳　牛乳でつくる　コーンスープ　３００Ｇ</v>
          </cell>
          <cell r="C1080">
            <v>85</v>
          </cell>
          <cell r="D1080">
            <v>88</v>
          </cell>
          <cell r="E1080">
            <v>110</v>
          </cell>
          <cell r="F1080">
            <v>104</v>
          </cell>
          <cell r="G1080">
            <v>87</v>
          </cell>
          <cell r="H1080">
            <v>96</v>
          </cell>
          <cell r="I1080">
            <v>99</v>
          </cell>
          <cell r="J1080">
            <v>70</v>
          </cell>
          <cell r="K1080">
            <v>63</v>
          </cell>
          <cell r="L1080">
            <v>81</v>
          </cell>
          <cell r="M1080">
            <v>883</v>
          </cell>
        </row>
        <row r="1081">
          <cell r="A1081">
            <v>4903050164974</v>
          </cell>
          <cell r="B1081" t="str">
            <v>　　　雪印乳　生乳で仕上げた　冷たいスープ　クリーミィコーン　レトルト　１６０Ｇ</v>
          </cell>
          <cell r="C1081">
            <v>17</v>
          </cell>
          <cell r="D1081">
            <v>8</v>
          </cell>
          <cell r="E1081">
            <v>20</v>
          </cell>
          <cell r="F1081">
            <v>25</v>
          </cell>
          <cell r="G1081">
            <v>28</v>
          </cell>
          <cell r="H1081">
            <v>20</v>
          </cell>
          <cell r="I1081">
            <v>28</v>
          </cell>
          <cell r="J1081">
            <v>24</v>
          </cell>
          <cell r="K1081">
            <v>13</v>
          </cell>
          <cell r="L1081">
            <v>41</v>
          </cell>
          <cell r="M1081">
            <v>224</v>
          </cell>
        </row>
        <row r="1082">
          <cell r="A1082">
            <v>4903050201082</v>
          </cell>
          <cell r="B1082" t="str">
            <v>　　　雪印乳　ソフトカツゲン　プレーン　５００ＭＬ</v>
          </cell>
          <cell r="C1082">
            <v>37</v>
          </cell>
          <cell r="D1082">
            <v>23</v>
          </cell>
          <cell r="E1082">
            <v>37</v>
          </cell>
          <cell r="F1082">
            <v>33</v>
          </cell>
          <cell r="G1082">
            <v>35</v>
          </cell>
          <cell r="H1082">
            <v>25</v>
          </cell>
          <cell r="I1082">
            <v>27</v>
          </cell>
          <cell r="J1082">
            <v>26</v>
          </cell>
          <cell r="K1082">
            <v>28</v>
          </cell>
          <cell r="L1082">
            <v>29</v>
          </cell>
          <cell r="M1082">
            <v>300</v>
          </cell>
        </row>
        <row r="1083">
          <cell r="A1083">
            <v>4903050205806</v>
          </cell>
          <cell r="B1083" t="str">
            <v>　　　雪印乳　ソフトカツゲン　プレーン　１Ｌ</v>
          </cell>
          <cell r="C1083">
            <v>2773</v>
          </cell>
          <cell r="D1083">
            <v>3080</v>
          </cell>
          <cell r="E1083">
            <v>1469</v>
          </cell>
          <cell r="F1083">
            <v>2326</v>
          </cell>
          <cell r="G1083">
            <v>2326</v>
          </cell>
          <cell r="H1083">
            <v>1831</v>
          </cell>
          <cell r="I1083">
            <v>1895</v>
          </cell>
          <cell r="J1083">
            <v>1706</v>
          </cell>
          <cell r="K1083">
            <v>1387</v>
          </cell>
          <cell r="L1083">
            <v>1721</v>
          </cell>
          <cell r="M1083">
            <v>20514</v>
          </cell>
        </row>
        <row r="1084">
          <cell r="A1084">
            <v>4903080002116</v>
          </cell>
          <cell r="B1084" t="str">
            <v>　　　ヤクルト　ジョア　プラ　特定保健用食品　１２５ＭＬＸ５</v>
          </cell>
          <cell r="C1084">
            <v>0</v>
          </cell>
          <cell r="D1084">
            <v>0</v>
          </cell>
          <cell r="E1084">
            <v>78</v>
          </cell>
          <cell r="F1084">
            <v>7</v>
          </cell>
          <cell r="G1084">
            <v>0</v>
          </cell>
          <cell r="H1084">
            <v>0</v>
          </cell>
          <cell r="I1084">
            <v>0</v>
          </cell>
          <cell r="J1084">
            <v>0</v>
          </cell>
          <cell r="K1084">
            <v>0</v>
          </cell>
          <cell r="L1084">
            <v>45</v>
          </cell>
          <cell r="M1084">
            <v>130</v>
          </cell>
        </row>
        <row r="1085">
          <cell r="A1085">
            <v>4903080021308</v>
          </cell>
          <cell r="B1085" t="str">
            <v>　　　ヤクルト　ジョア　特定保健用食品　１２５ＭＬＸ３</v>
          </cell>
          <cell r="C1085">
            <v>75</v>
          </cell>
          <cell r="D1085">
            <v>71</v>
          </cell>
          <cell r="E1085">
            <v>116</v>
          </cell>
          <cell r="F1085">
            <v>102</v>
          </cell>
          <cell r="G1085">
            <v>140</v>
          </cell>
          <cell r="H1085">
            <v>101</v>
          </cell>
          <cell r="I1085">
            <v>119</v>
          </cell>
          <cell r="J1085">
            <v>90</v>
          </cell>
          <cell r="K1085">
            <v>70</v>
          </cell>
          <cell r="L1085">
            <v>65</v>
          </cell>
          <cell r="M1085">
            <v>949</v>
          </cell>
        </row>
        <row r="1086">
          <cell r="A1086">
            <v>4903080021407</v>
          </cell>
          <cell r="B1086" t="str">
            <v>　　　ヤクルト　ジョア　４本パック　プラ　特定保健用食品　１２５ＭＬＸ４</v>
          </cell>
          <cell r="C1086">
            <v>0</v>
          </cell>
          <cell r="D1086">
            <v>0</v>
          </cell>
          <cell r="E1086">
            <v>253</v>
          </cell>
          <cell r="F1086">
            <v>36</v>
          </cell>
          <cell r="G1086">
            <v>98</v>
          </cell>
          <cell r="H1086">
            <v>0</v>
          </cell>
          <cell r="I1086">
            <v>168</v>
          </cell>
          <cell r="J1086">
            <v>106</v>
          </cell>
          <cell r="K1086">
            <v>18</v>
          </cell>
          <cell r="L1086">
            <v>0</v>
          </cell>
          <cell r="M1086">
            <v>679</v>
          </cell>
        </row>
        <row r="1087">
          <cell r="A1087">
            <v>4903080102014</v>
          </cell>
          <cell r="B1087" t="str">
            <v>　　　ヤクルト　野菜ジュース　トマトミックス　紙パック　２００ＭＬ</v>
          </cell>
          <cell r="C1087">
            <v>139</v>
          </cell>
          <cell r="D1087">
            <v>137</v>
          </cell>
          <cell r="E1087">
            <v>138</v>
          </cell>
          <cell r="F1087">
            <v>136</v>
          </cell>
          <cell r="G1087">
            <v>170</v>
          </cell>
          <cell r="H1087">
            <v>183</v>
          </cell>
          <cell r="I1087">
            <v>166</v>
          </cell>
          <cell r="J1087">
            <v>177</v>
          </cell>
          <cell r="K1087">
            <v>181</v>
          </cell>
          <cell r="L1087">
            <v>201</v>
          </cell>
          <cell r="M1087">
            <v>1628</v>
          </cell>
        </row>
        <row r="1088">
          <cell r="A1088">
            <v>4903080113256</v>
          </cell>
          <cell r="B1088" t="str">
            <v>　　　ヤクルト　蕃爽麗茶　グァバ茶　紙パック　特定保健用食品　１Ｌ</v>
          </cell>
          <cell r="C1088">
            <v>778</v>
          </cell>
          <cell r="D1088">
            <v>926</v>
          </cell>
          <cell r="E1088">
            <v>861</v>
          </cell>
          <cell r="F1088">
            <v>945</v>
          </cell>
          <cell r="G1088">
            <v>977</v>
          </cell>
          <cell r="H1088">
            <v>844</v>
          </cell>
          <cell r="I1088">
            <v>907</v>
          </cell>
          <cell r="J1088">
            <v>880</v>
          </cell>
          <cell r="K1088">
            <v>844</v>
          </cell>
          <cell r="L1088">
            <v>897</v>
          </cell>
          <cell r="M1088">
            <v>8859</v>
          </cell>
        </row>
        <row r="1089">
          <cell r="A1089">
            <v>4903080113270</v>
          </cell>
          <cell r="B1089" t="str">
            <v>　　　ヤクルト　蕃爽麗茶　グァバ茶　紙パック　特定保健用食品　２００ＭＬ</v>
          </cell>
          <cell r="C1089">
            <v>4351</v>
          </cell>
          <cell r="D1089">
            <v>4550</v>
          </cell>
          <cell r="E1089">
            <v>4586</v>
          </cell>
          <cell r="F1089">
            <v>4706</v>
          </cell>
          <cell r="G1089">
            <v>4342</v>
          </cell>
          <cell r="H1089">
            <v>4025</v>
          </cell>
          <cell r="I1089">
            <v>4250</v>
          </cell>
          <cell r="J1089">
            <v>4030</v>
          </cell>
          <cell r="K1089">
            <v>4019</v>
          </cell>
          <cell r="L1089">
            <v>4341</v>
          </cell>
          <cell r="M1089">
            <v>43200</v>
          </cell>
        </row>
        <row r="1090">
          <cell r="A1090">
            <v>4903080113287</v>
          </cell>
          <cell r="B1090" t="str">
            <v>　　　ヤクルト　蕃爽麗茶　グァバ茶　ＰＥＴ　特定保健用食品　５００ＭＬ</v>
          </cell>
          <cell r="C1090">
            <v>3539</v>
          </cell>
          <cell r="D1090">
            <v>4057</v>
          </cell>
          <cell r="E1090">
            <v>4164</v>
          </cell>
          <cell r="F1090">
            <v>4220</v>
          </cell>
          <cell r="G1090">
            <v>4154</v>
          </cell>
          <cell r="H1090">
            <v>3718</v>
          </cell>
          <cell r="I1090">
            <v>3755</v>
          </cell>
          <cell r="J1090">
            <v>3737</v>
          </cell>
          <cell r="K1090">
            <v>3403</v>
          </cell>
          <cell r="L1090">
            <v>3943</v>
          </cell>
          <cell r="M1090">
            <v>38690</v>
          </cell>
        </row>
        <row r="1091">
          <cell r="A1091">
            <v>4903080113300</v>
          </cell>
          <cell r="B1091" t="str">
            <v>　　　ヤクルト　蕃爽麗茶　グァバ茶　ＰＥＴ　特定保健用食品　２Ｌ</v>
          </cell>
          <cell r="C1091">
            <v>2295</v>
          </cell>
          <cell r="D1091">
            <v>2597</v>
          </cell>
          <cell r="E1091">
            <v>2634</v>
          </cell>
          <cell r="F1091">
            <v>2585</v>
          </cell>
          <cell r="G1091">
            <v>2641</v>
          </cell>
          <cell r="H1091">
            <v>2433</v>
          </cell>
          <cell r="I1091">
            <v>2622</v>
          </cell>
          <cell r="J1091">
            <v>2500</v>
          </cell>
          <cell r="K1091">
            <v>2533</v>
          </cell>
          <cell r="L1091">
            <v>2681</v>
          </cell>
          <cell r="M1091">
            <v>25521</v>
          </cell>
        </row>
        <row r="1092">
          <cell r="A1092">
            <v>4903080115113</v>
          </cell>
          <cell r="B1092" t="str">
            <v>　　　ヤクルト　きになる野菜１００　緑野菜ミックス　紙パック　２００ＭＬ</v>
          </cell>
          <cell r="C1092">
            <v>166</v>
          </cell>
          <cell r="D1092">
            <v>208</v>
          </cell>
          <cell r="E1092">
            <v>223</v>
          </cell>
          <cell r="F1092">
            <v>226</v>
          </cell>
          <cell r="G1092">
            <v>207</v>
          </cell>
          <cell r="H1092">
            <v>177</v>
          </cell>
          <cell r="I1092">
            <v>216</v>
          </cell>
          <cell r="J1092">
            <v>214</v>
          </cell>
          <cell r="K1092">
            <v>150</v>
          </cell>
          <cell r="L1092">
            <v>198</v>
          </cell>
          <cell r="M1092">
            <v>1985</v>
          </cell>
        </row>
        <row r="1093">
          <cell r="A1093">
            <v>4903080115120</v>
          </cell>
          <cell r="B1093" t="str">
            <v>　　　ヤクルト　きになる野菜１００　赤野菜ミックス　紙パック　２００ＭＬ</v>
          </cell>
          <cell r="C1093">
            <v>117</v>
          </cell>
          <cell r="D1093">
            <v>131</v>
          </cell>
          <cell r="E1093">
            <v>135</v>
          </cell>
          <cell r="F1093">
            <v>135</v>
          </cell>
          <cell r="G1093">
            <v>108</v>
          </cell>
          <cell r="H1093">
            <v>108</v>
          </cell>
          <cell r="I1093">
            <v>138</v>
          </cell>
          <cell r="J1093">
            <v>150</v>
          </cell>
          <cell r="K1093">
            <v>103</v>
          </cell>
          <cell r="L1093">
            <v>149</v>
          </cell>
          <cell r="M1093">
            <v>1274</v>
          </cell>
        </row>
        <row r="1094">
          <cell r="A1094">
            <v>4903080203025</v>
          </cell>
          <cell r="B1094" t="str">
            <v>　　　ヤクルト　ミルミルＥ　紙パック　特定保健用食品　１００ＭＬＸ３</v>
          </cell>
          <cell r="C1094">
            <v>0</v>
          </cell>
          <cell r="D1094">
            <v>10</v>
          </cell>
          <cell r="E1094">
            <v>15</v>
          </cell>
          <cell r="F1094">
            <v>34</v>
          </cell>
          <cell r="G1094">
            <v>11</v>
          </cell>
          <cell r="H1094">
            <v>17</v>
          </cell>
          <cell r="I1094">
            <v>17</v>
          </cell>
          <cell r="J1094">
            <v>17</v>
          </cell>
          <cell r="K1094">
            <v>14</v>
          </cell>
          <cell r="L1094">
            <v>7</v>
          </cell>
          <cell r="M1094">
            <v>142</v>
          </cell>
        </row>
        <row r="1095">
          <cell r="A1095">
            <v>4903080203032</v>
          </cell>
          <cell r="B1095" t="str">
            <v>　　　ヤクルト　ミルミル　紙パック　特定保健用食品　１００ＭＬＸ３</v>
          </cell>
          <cell r="C1095">
            <v>4968</v>
          </cell>
          <cell r="D1095">
            <v>5209</v>
          </cell>
          <cell r="E1095">
            <v>5287</v>
          </cell>
          <cell r="F1095">
            <v>5318</v>
          </cell>
          <cell r="G1095">
            <v>5198</v>
          </cell>
          <cell r="H1095">
            <v>4879</v>
          </cell>
          <cell r="I1095">
            <v>5374</v>
          </cell>
          <cell r="J1095">
            <v>5248</v>
          </cell>
          <cell r="K1095">
            <v>5056</v>
          </cell>
          <cell r="L1095">
            <v>5059</v>
          </cell>
          <cell r="M1095">
            <v>51596</v>
          </cell>
        </row>
        <row r="1096">
          <cell r="A1096">
            <v>4903080210061</v>
          </cell>
          <cell r="B1096" t="str">
            <v>　　　ヤクルト　ヤクルト　乳酸菌飲料　プラ　特定保健用食品　６５ＭＬＸ５</v>
          </cell>
          <cell r="C1096">
            <v>59607</v>
          </cell>
          <cell r="D1096">
            <v>61596</v>
          </cell>
          <cell r="E1096">
            <v>60659</v>
          </cell>
          <cell r="F1096">
            <v>70154</v>
          </cell>
          <cell r="G1096">
            <v>61652</v>
          </cell>
          <cell r="H1096">
            <v>66026</v>
          </cell>
          <cell r="I1096">
            <v>63372</v>
          </cell>
          <cell r="J1096">
            <v>62175</v>
          </cell>
          <cell r="K1096">
            <v>59972</v>
          </cell>
          <cell r="L1096">
            <v>60185</v>
          </cell>
          <cell r="M1096">
            <v>625398</v>
          </cell>
        </row>
        <row r="1097">
          <cell r="A1097">
            <v>4903080210146</v>
          </cell>
          <cell r="B1097" t="str">
            <v>　　　ヤクルト　ヤクルトＬＴ　乳酸菌飲料　プラ　特定保健用食品　６５ＭＬＸ３</v>
          </cell>
          <cell r="C1097">
            <v>2602</v>
          </cell>
          <cell r="D1097">
            <v>2701</v>
          </cell>
          <cell r="E1097">
            <v>2662</v>
          </cell>
          <cell r="F1097">
            <v>2701</v>
          </cell>
          <cell r="G1097">
            <v>2574</v>
          </cell>
          <cell r="H1097">
            <v>2444</v>
          </cell>
          <cell r="I1097">
            <v>2644</v>
          </cell>
          <cell r="J1097">
            <v>2591</v>
          </cell>
          <cell r="K1097">
            <v>2662</v>
          </cell>
          <cell r="L1097">
            <v>2599</v>
          </cell>
          <cell r="M1097">
            <v>26180</v>
          </cell>
        </row>
        <row r="1098">
          <cell r="A1098">
            <v>4903080210177</v>
          </cell>
          <cell r="B1098" t="str">
            <v>　　　ヤクルト　ヤクルト２００　プラ　特定保健用食品　６５ＭＬＸ３</v>
          </cell>
          <cell r="C1098">
            <v>10407</v>
          </cell>
          <cell r="D1098">
            <v>10718</v>
          </cell>
          <cell r="E1098">
            <v>10842</v>
          </cell>
          <cell r="F1098">
            <v>10394</v>
          </cell>
          <cell r="G1098">
            <v>10199</v>
          </cell>
          <cell r="H1098">
            <v>9840</v>
          </cell>
          <cell r="I1098">
            <v>10380</v>
          </cell>
          <cell r="J1098">
            <v>10110</v>
          </cell>
          <cell r="K1098">
            <v>10043</v>
          </cell>
          <cell r="L1098">
            <v>10435</v>
          </cell>
          <cell r="M1098">
            <v>103368</v>
          </cell>
        </row>
        <row r="1099">
          <cell r="A1099">
            <v>4903080210245</v>
          </cell>
          <cell r="B1099" t="str">
            <v>　　　ヤクルト　ジョア　プレーン　プラ　特定保健用食品　１２５ＭＬ</v>
          </cell>
          <cell r="C1099">
            <v>2955</v>
          </cell>
          <cell r="D1099">
            <v>1657</v>
          </cell>
          <cell r="E1099">
            <v>195</v>
          </cell>
          <cell r="F1099">
            <v>49</v>
          </cell>
          <cell r="G1099">
            <v>49</v>
          </cell>
          <cell r="H1099">
            <v>62</v>
          </cell>
          <cell r="I1099">
            <v>52</v>
          </cell>
          <cell r="J1099">
            <v>51</v>
          </cell>
          <cell r="K1099">
            <v>62</v>
          </cell>
          <cell r="L1099">
            <v>66</v>
          </cell>
          <cell r="M1099">
            <v>5198</v>
          </cell>
        </row>
        <row r="1100">
          <cell r="A1100">
            <v>4903080210269</v>
          </cell>
          <cell r="B1100" t="str">
            <v>　　　ヤクルト　ジョア　オレンジ　プラ　特定保健用食品　１２５ＭＬ</v>
          </cell>
          <cell r="C1100">
            <v>1622</v>
          </cell>
          <cell r="D1100">
            <v>789</v>
          </cell>
          <cell r="E1100">
            <v>125</v>
          </cell>
          <cell r="F1100">
            <v>94</v>
          </cell>
          <cell r="G1100">
            <v>93</v>
          </cell>
          <cell r="H1100">
            <v>69</v>
          </cell>
          <cell r="I1100">
            <v>82</v>
          </cell>
          <cell r="J1100">
            <v>94</v>
          </cell>
          <cell r="K1100">
            <v>91</v>
          </cell>
          <cell r="L1100">
            <v>86</v>
          </cell>
          <cell r="M1100">
            <v>3145</v>
          </cell>
        </row>
        <row r="1101">
          <cell r="A1101">
            <v>4903080210283</v>
          </cell>
          <cell r="B1101" t="str">
            <v>　　　ヤクルト　ジョア　レモン　プラ　特定保健用食品　１２５ＭＬ</v>
          </cell>
          <cell r="C1101">
            <v>1251</v>
          </cell>
          <cell r="D1101">
            <v>529</v>
          </cell>
          <cell r="E1101">
            <v>60</v>
          </cell>
          <cell r="F1101">
            <v>43</v>
          </cell>
          <cell r="G1101">
            <v>71</v>
          </cell>
          <cell r="H1101">
            <v>61</v>
          </cell>
          <cell r="I1101">
            <v>57</v>
          </cell>
          <cell r="J1101">
            <v>51</v>
          </cell>
          <cell r="K1101">
            <v>67</v>
          </cell>
          <cell r="L1101">
            <v>65</v>
          </cell>
          <cell r="M1101">
            <v>2255</v>
          </cell>
        </row>
        <row r="1102">
          <cell r="A1102">
            <v>4903080210320</v>
          </cell>
          <cell r="B1102" t="str">
            <v>　　　ヤクルト　ジョア　ストロベリー　プラ　特定保健用食品　１２５ＭＬ</v>
          </cell>
          <cell r="C1102">
            <v>4534</v>
          </cell>
          <cell r="D1102">
            <v>1990</v>
          </cell>
          <cell r="E1102">
            <v>193</v>
          </cell>
          <cell r="F1102">
            <v>87</v>
          </cell>
          <cell r="G1102">
            <v>117</v>
          </cell>
          <cell r="H1102">
            <v>96</v>
          </cell>
          <cell r="I1102">
            <v>100</v>
          </cell>
          <cell r="J1102">
            <v>106</v>
          </cell>
          <cell r="K1102">
            <v>105</v>
          </cell>
          <cell r="L1102">
            <v>100</v>
          </cell>
          <cell r="M1102">
            <v>7428</v>
          </cell>
        </row>
        <row r="1103">
          <cell r="A1103">
            <v>4903080210412</v>
          </cell>
          <cell r="B1103" t="str">
            <v>　　　ヤクルト　ジョア　ライト　プラ　特定保健用食品　１２５ＭＬ</v>
          </cell>
          <cell r="C1103">
            <v>905</v>
          </cell>
          <cell r="D1103">
            <v>424</v>
          </cell>
          <cell r="E1103">
            <v>105</v>
          </cell>
          <cell r="F1103">
            <v>49</v>
          </cell>
          <cell r="G1103">
            <v>44</v>
          </cell>
          <cell r="H1103">
            <v>36</v>
          </cell>
          <cell r="I1103">
            <v>32</v>
          </cell>
          <cell r="J1103">
            <v>54</v>
          </cell>
          <cell r="K1103">
            <v>43</v>
          </cell>
          <cell r="L1103">
            <v>42</v>
          </cell>
          <cell r="M1103">
            <v>1734</v>
          </cell>
        </row>
        <row r="1104">
          <cell r="A1104">
            <v>4903080210450</v>
          </cell>
          <cell r="B1104" t="str">
            <v>　　　ヤクルト　ジョア　ブルーベリー　プラ　特定保健用食品　１２５ＭＬ</v>
          </cell>
          <cell r="C1104">
            <v>2340</v>
          </cell>
          <cell r="D1104">
            <v>1033</v>
          </cell>
          <cell r="E1104">
            <v>76</v>
          </cell>
          <cell r="F1104">
            <v>0</v>
          </cell>
          <cell r="G1104">
            <v>0</v>
          </cell>
          <cell r="H1104">
            <v>0</v>
          </cell>
          <cell r="I1104">
            <v>0</v>
          </cell>
          <cell r="J1104">
            <v>0</v>
          </cell>
          <cell r="K1104">
            <v>0</v>
          </cell>
          <cell r="L1104">
            <v>0</v>
          </cell>
          <cell r="M1104">
            <v>3449</v>
          </cell>
        </row>
        <row r="1105">
          <cell r="A1105">
            <v>4903080210511</v>
          </cell>
          <cell r="B1105" t="str">
            <v>　　　ヤクルト　ジョア　プレーン　プラ　特定保健用食品　１２５ＭＬ</v>
          </cell>
          <cell r="C1105">
            <v>0</v>
          </cell>
          <cell r="D1105">
            <v>1627</v>
          </cell>
          <cell r="E1105">
            <v>3725</v>
          </cell>
          <cell r="F1105">
            <v>3997</v>
          </cell>
          <cell r="G1105">
            <v>3493</v>
          </cell>
          <cell r="H1105">
            <v>3503</v>
          </cell>
          <cell r="I1105">
            <v>3462</v>
          </cell>
          <cell r="J1105">
            <v>3349</v>
          </cell>
          <cell r="K1105">
            <v>3852</v>
          </cell>
          <cell r="L1105">
            <v>3628</v>
          </cell>
          <cell r="M1105">
            <v>30636</v>
          </cell>
        </row>
        <row r="1106">
          <cell r="A1106">
            <v>4903080210528</v>
          </cell>
          <cell r="B1106" t="str">
            <v>　　　ヤクルト　ジョア　オレンジ　プラ　特定保健用食品　１２５ＭＬ</v>
          </cell>
          <cell r="C1106">
            <v>0</v>
          </cell>
          <cell r="D1106">
            <v>1115</v>
          </cell>
          <cell r="E1106">
            <v>2274</v>
          </cell>
          <cell r="F1106">
            <v>2772</v>
          </cell>
          <cell r="G1106">
            <v>2156</v>
          </cell>
          <cell r="H1106">
            <v>2128</v>
          </cell>
          <cell r="I1106">
            <v>2038</v>
          </cell>
          <cell r="J1106">
            <v>2195</v>
          </cell>
          <cell r="K1106">
            <v>2518</v>
          </cell>
          <cell r="L1106">
            <v>2181</v>
          </cell>
          <cell r="M1106">
            <v>19377</v>
          </cell>
        </row>
        <row r="1107">
          <cell r="A1107">
            <v>4903080210535</v>
          </cell>
          <cell r="B1107" t="str">
            <v>　　　ヤクルト　ジョア　ストロベリー　プラ　特定保健用食品　１２５ＭＬ</v>
          </cell>
          <cell r="C1107">
            <v>0</v>
          </cell>
          <cell r="D1107">
            <v>3206</v>
          </cell>
          <cell r="E1107">
            <v>5769</v>
          </cell>
          <cell r="F1107">
            <v>6150</v>
          </cell>
          <cell r="G1107">
            <v>5260</v>
          </cell>
          <cell r="H1107">
            <v>5175</v>
          </cell>
          <cell r="I1107">
            <v>5521</v>
          </cell>
          <cell r="J1107">
            <v>5420</v>
          </cell>
          <cell r="K1107">
            <v>5848</v>
          </cell>
          <cell r="L1107">
            <v>5386</v>
          </cell>
          <cell r="M1107">
            <v>47735</v>
          </cell>
        </row>
        <row r="1108">
          <cell r="A1108">
            <v>4903080210542</v>
          </cell>
          <cell r="B1108" t="str">
            <v>　　　ヤクルト　ジョア　ブルーベリー　プラ　特定保健用食品　１２５ＭＬ</v>
          </cell>
          <cell r="C1108">
            <v>0</v>
          </cell>
          <cell r="D1108">
            <v>2006</v>
          </cell>
          <cell r="E1108">
            <v>3586</v>
          </cell>
          <cell r="F1108">
            <v>4026</v>
          </cell>
          <cell r="G1108">
            <v>3470</v>
          </cell>
          <cell r="H1108">
            <v>3461</v>
          </cell>
          <cell r="I1108">
            <v>3521</v>
          </cell>
          <cell r="J1108">
            <v>3574</v>
          </cell>
          <cell r="K1108">
            <v>3955</v>
          </cell>
          <cell r="L1108">
            <v>3579</v>
          </cell>
          <cell r="M1108">
            <v>31178</v>
          </cell>
        </row>
        <row r="1109">
          <cell r="A1109">
            <v>4903080210559</v>
          </cell>
          <cell r="B1109" t="str">
            <v>　　　ヤクルト　ジョア　ライト　プラ　特定保健用食品　１２５ＭＬ</v>
          </cell>
          <cell r="C1109">
            <v>0</v>
          </cell>
          <cell r="D1109">
            <v>539</v>
          </cell>
          <cell r="E1109">
            <v>1109</v>
          </cell>
          <cell r="F1109">
            <v>1387</v>
          </cell>
          <cell r="G1109">
            <v>1092</v>
          </cell>
          <cell r="H1109">
            <v>1022</v>
          </cell>
          <cell r="I1109">
            <v>950</v>
          </cell>
          <cell r="J1109">
            <v>997</v>
          </cell>
          <cell r="K1109">
            <v>1385</v>
          </cell>
          <cell r="L1109">
            <v>1109</v>
          </cell>
          <cell r="M1109">
            <v>9590</v>
          </cell>
        </row>
        <row r="1110">
          <cell r="A1110">
            <v>4903080210566</v>
          </cell>
          <cell r="B1110" t="str">
            <v>　　　ヤクルト　ジョア　レモン　プラ　特定保健用食品　１２５ＭＬ</v>
          </cell>
          <cell r="C1110">
            <v>0</v>
          </cell>
          <cell r="D1110">
            <v>939</v>
          </cell>
          <cell r="E1110">
            <v>1980</v>
          </cell>
          <cell r="F1110">
            <v>2240</v>
          </cell>
          <cell r="G1110">
            <v>1809</v>
          </cell>
          <cell r="H1110">
            <v>1691</v>
          </cell>
          <cell r="I1110">
            <v>1763</v>
          </cell>
          <cell r="J1110">
            <v>1916</v>
          </cell>
          <cell r="K1110">
            <v>2074</v>
          </cell>
          <cell r="L1110">
            <v>1881</v>
          </cell>
          <cell r="M1110">
            <v>16293</v>
          </cell>
        </row>
        <row r="1111">
          <cell r="A1111">
            <v>4903081000036</v>
          </cell>
          <cell r="B1111" t="str">
            <v>　　　カゴメラビオ　ローリーエース＆アップル・イチゴ　乳酸菌飲料　６５ＭＬＸ１５</v>
          </cell>
          <cell r="C1111">
            <v>11</v>
          </cell>
          <cell r="D1111">
            <v>0</v>
          </cell>
          <cell r="E1111">
            <v>34</v>
          </cell>
          <cell r="F1111">
            <v>0</v>
          </cell>
          <cell r="G1111">
            <v>0</v>
          </cell>
          <cell r="H1111">
            <v>0</v>
          </cell>
          <cell r="I1111">
            <v>0</v>
          </cell>
          <cell r="J1111">
            <v>0</v>
          </cell>
          <cell r="K1111">
            <v>0</v>
          </cell>
          <cell r="L1111">
            <v>0</v>
          </cell>
          <cell r="M1111">
            <v>45</v>
          </cell>
        </row>
        <row r="1112">
          <cell r="A1112">
            <v>4903081000050</v>
          </cell>
          <cell r="B1112" t="str">
            <v>　　　カゴメラビオ　ローリー　詰め詰め袋　プラ　１袋</v>
          </cell>
          <cell r="C1112">
            <v>79</v>
          </cell>
          <cell r="D1112">
            <v>0</v>
          </cell>
          <cell r="E1112">
            <v>733</v>
          </cell>
          <cell r="F1112">
            <v>48</v>
          </cell>
          <cell r="G1112">
            <v>0</v>
          </cell>
          <cell r="H1112">
            <v>0</v>
          </cell>
          <cell r="I1112">
            <v>164</v>
          </cell>
          <cell r="J1112">
            <v>63</v>
          </cell>
          <cell r="K1112">
            <v>0</v>
          </cell>
          <cell r="L1112">
            <v>344</v>
          </cell>
          <cell r="M1112">
            <v>1431</v>
          </cell>
        </row>
        <row r="1113">
          <cell r="A1113">
            <v>4903081004225</v>
          </cell>
          <cell r="B1113" t="str">
            <v>　　　カゴメラビオ　ローリー１０　プラ　６５ＭＬＸ１０</v>
          </cell>
          <cell r="C1113">
            <v>98</v>
          </cell>
          <cell r="D1113">
            <v>97</v>
          </cell>
          <cell r="E1113">
            <v>84</v>
          </cell>
          <cell r="F1113">
            <v>100</v>
          </cell>
          <cell r="G1113">
            <v>76</v>
          </cell>
          <cell r="H1113">
            <v>87</v>
          </cell>
          <cell r="I1113">
            <v>0</v>
          </cell>
          <cell r="J1113">
            <v>0</v>
          </cell>
          <cell r="K1113">
            <v>0</v>
          </cell>
          <cell r="L1113">
            <v>0</v>
          </cell>
          <cell r="M1113">
            <v>542</v>
          </cell>
        </row>
        <row r="1114">
          <cell r="A1114">
            <v>4903081004232</v>
          </cell>
          <cell r="B1114" t="str">
            <v>　　　カゴメラビオ　乳酸菌工房　プラ　特定保健機能食品　６５ＭＬＸ１０</v>
          </cell>
          <cell r="C1114">
            <v>71</v>
          </cell>
          <cell r="D1114">
            <v>87</v>
          </cell>
          <cell r="E1114">
            <v>118</v>
          </cell>
          <cell r="F1114">
            <v>101</v>
          </cell>
          <cell r="G1114">
            <v>69</v>
          </cell>
          <cell r="H1114">
            <v>67</v>
          </cell>
          <cell r="I1114">
            <v>111</v>
          </cell>
          <cell r="J1114">
            <v>83</v>
          </cell>
          <cell r="K1114">
            <v>85</v>
          </cell>
          <cell r="L1114">
            <v>187</v>
          </cell>
          <cell r="M1114">
            <v>979</v>
          </cell>
        </row>
        <row r="1115">
          <cell r="A1115">
            <v>4903081004638</v>
          </cell>
          <cell r="B1115" t="str">
            <v>　　　カゴメラビオ　のむヨーグルト　カルシウム＆鉄　プラ　５００ＭＬ</v>
          </cell>
          <cell r="C1115">
            <v>61</v>
          </cell>
          <cell r="D1115">
            <v>71</v>
          </cell>
          <cell r="E1115">
            <v>72</v>
          </cell>
          <cell r="F1115">
            <v>88</v>
          </cell>
          <cell r="G1115">
            <v>65</v>
          </cell>
          <cell r="H1115">
            <v>72</v>
          </cell>
          <cell r="I1115">
            <v>72</v>
          </cell>
          <cell r="J1115">
            <v>63</v>
          </cell>
          <cell r="K1115">
            <v>43</v>
          </cell>
          <cell r="L1115">
            <v>41</v>
          </cell>
          <cell r="M1115">
            <v>648</v>
          </cell>
        </row>
        <row r="1116">
          <cell r="A1116">
            <v>4903081004928</v>
          </cell>
          <cell r="B1116" t="str">
            <v>　　　カゴメラビオ　ローリーエース　プラ　特定保健用食品　６５ＭＬＸ８</v>
          </cell>
          <cell r="C1116">
            <v>6508</v>
          </cell>
          <cell r="D1116">
            <v>8772</v>
          </cell>
          <cell r="E1116">
            <v>9526</v>
          </cell>
          <cell r="F1116">
            <v>7300</v>
          </cell>
          <cell r="G1116">
            <v>6971</v>
          </cell>
          <cell r="H1116">
            <v>5824</v>
          </cell>
          <cell r="I1116">
            <v>5498</v>
          </cell>
          <cell r="J1116">
            <v>5617</v>
          </cell>
          <cell r="K1116">
            <v>5163</v>
          </cell>
          <cell r="L1116">
            <v>7380</v>
          </cell>
          <cell r="M1116">
            <v>68559</v>
          </cell>
        </row>
        <row r="1117">
          <cell r="A1117">
            <v>4903081010110</v>
          </cell>
          <cell r="B1117" t="str">
            <v>　　　カゴメラビオ　Ｅプライス　ローリー　お値打ちパック　６５ＭＬＸ１４</v>
          </cell>
          <cell r="C1117">
            <v>848</v>
          </cell>
          <cell r="D1117">
            <v>810</v>
          </cell>
          <cell r="E1117">
            <v>870</v>
          </cell>
          <cell r="F1117">
            <v>899</v>
          </cell>
          <cell r="G1117">
            <v>785</v>
          </cell>
          <cell r="H1117">
            <v>739</v>
          </cell>
          <cell r="I1117">
            <v>843</v>
          </cell>
          <cell r="J1117">
            <v>815</v>
          </cell>
          <cell r="K1117">
            <v>850</v>
          </cell>
          <cell r="L1117">
            <v>893</v>
          </cell>
          <cell r="M1117">
            <v>8352</v>
          </cell>
        </row>
        <row r="1118">
          <cell r="A1118">
            <v>4903081010301</v>
          </cell>
          <cell r="B1118" t="str">
            <v>　　　カゴメラビオ　ビフィズス乳酸菌　プラ　２００ＭＬ</v>
          </cell>
          <cell r="C1118">
            <v>187</v>
          </cell>
          <cell r="D1118">
            <v>213</v>
          </cell>
          <cell r="E1118">
            <v>281</v>
          </cell>
          <cell r="F1118">
            <v>224</v>
          </cell>
          <cell r="G1118">
            <v>188</v>
          </cell>
          <cell r="H1118">
            <v>219</v>
          </cell>
          <cell r="I1118">
            <v>201</v>
          </cell>
          <cell r="J1118">
            <v>226</v>
          </cell>
          <cell r="K1118">
            <v>176</v>
          </cell>
          <cell r="L1118">
            <v>219</v>
          </cell>
          <cell r="M1118">
            <v>2134</v>
          </cell>
        </row>
        <row r="1119">
          <cell r="A1119">
            <v>4903081010318</v>
          </cell>
          <cell r="B1119" t="str">
            <v>　　　カゴメラビオ　のむヨーグルト　ビフィズスＭＢＰ　プラ　１００ＭＬＸ３</v>
          </cell>
          <cell r="C1119">
            <v>534</v>
          </cell>
          <cell r="D1119">
            <v>588</v>
          </cell>
          <cell r="E1119">
            <v>530</v>
          </cell>
          <cell r="F1119">
            <v>857</v>
          </cell>
          <cell r="G1119">
            <v>563</v>
          </cell>
          <cell r="H1119">
            <v>573</v>
          </cell>
          <cell r="I1119">
            <v>592</v>
          </cell>
          <cell r="J1119">
            <v>899</v>
          </cell>
          <cell r="K1119">
            <v>496</v>
          </cell>
          <cell r="L1119">
            <v>450</v>
          </cell>
          <cell r="M1119">
            <v>6082</v>
          </cell>
        </row>
        <row r="1120">
          <cell r="A1120">
            <v>4903181112035</v>
          </cell>
          <cell r="B1120" t="str">
            <v>　　　山田乳　フロム安比　前森山のむヨーグルト　７２０ＭＬ</v>
          </cell>
          <cell r="C1120">
            <v>15</v>
          </cell>
          <cell r="D1120">
            <v>33</v>
          </cell>
          <cell r="E1120">
            <v>17</v>
          </cell>
          <cell r="F1120">
            <v>12</v>
          </cell>
          <cell r="G1120">
            <v>23</v>
          </cell>
          <cell r="H1120">
            <v>11</v>
          </cell>
          <cell r="I1120">
            <v>10</v>
          </cell>
          <cell r="J1120">
            <v>11</v>
          </cell>
          <cell r="K1120">
            <v>2</v>
          </cell>
          <cell r="L1120">
            <v>21</v>
          </cell>
          <cell r="M1120">
            <v>155</v>
          </cell>
        </row>
        <row r="1121">
          <cell r="A1121">
            <v>4903181112806</v>
          </cell>
          <cell r="B1121" t="str">
            <v>　　　山田乳　フロム蔵王のむヨーグルト紙パック２００ＭＬ</v>
          </cell>
          <cell r="C1121">
            <v>134</v>
          </cell>
          <cell r="D1121">
            <v>136</v>
          </cell>
          <cell r="E1121">
            <v>144</v>
          </cell>
          <cell r="F1121">
            <v>123</v>
          </cell>
          <cell r="G1121">
            <v>214</v>
          </cell>
          <cell r="H1121">
            <v>134</v>
          </cell>
          <cell r="I1121">
            <v>131</v>
          </cell>
          <cell r="J1121">
            <v>119</v>
          </cell>
          <cell r="K1121">
            <v>147</v>
          </cell>
          <cell r="L1121">
            <v>145</v>
          </cell>
          <cell r="M1121">
            <v>1427</v>
          </cell>
        </row>
        <row r="1122">
          <cell r="A1122">
            <v>4903181112912</v>
          </cell>
          <cell r="B1122" t="str">
            <v>　　　山田乳　フロム蔵王　のむヨーグルトプレーン紙Ｐ１Ｌ</v>
          </cell>
          <cell r="C1122">
            <v>9</v>
          </cell>
          <cell r="D1122">
            <v>0</v>
          </cell>
          <cell r="E1122">
            <v>6</v>
          </cell>
          <cell r="F1122">
            <v>3</v>
          </cell>
          <cell r="G1122">
            <v>4</v>
          </cell>
          <cell r="H1122">
            <v>3</v>
          </cell>
          <cell r="I1122">
            <v>4</v>
          </cell>
          <cell r="J1122">
            <v>0</v>
          </cell>
          <cell r="K1122">
            <v>0</v>
          </cell>
          <cell r="L1122">
            <v>0</v>
          </cell>
          <cell r="M1122">
            <v>29</v>
          </cell>
        </row>
        <row r="1123">
          <cell r="A1123">
            <v>4903345100717</v>
          </cell>
          <cell r="B1123" t="str">
            <v>　　　ルナ　乳酸菌パワー　フレッシュルナ　プラ５００ＭＬ</v>
          </cell>
          <cell r="C1123">
            <v>4676</v>
          </cell>
          <cell r="D1123">
            <v>2467</v>
          </cell>
          <cell r="E1123">
            <v>2109</v>
          </cell>
          <cell r="F1123">
            <v>2440</v>
          </cell>
          <cell r="G1123">
            <v>2325</v>
          </cell>
          <cell r="H1123">
            <v>2076</v>
          </cell>
          <cell r="I1123">
            <v>2192</v>
          </cell>
          <cell r="J1123">
            <v>4445</v>
          </cell>
          <cell r="K1123">
            <v>3786</v>
          </cell>
          <cell r="L1123">
            <v>2480</v>
          </cell>
          <cell r="M1123">
            <v>28996</v>
          </cell>
        </row>
        <row r="1124">
          <cell r="A1124">
            <v>4903345100786</v>
          </cell>
          <cell r="B1124" t="str">
            <v>　　　ルナ　乳酸菌パワー　りんご　５００ＭＬ</v>
          </cell>
          <cell r="C1124">
            <v>2808</v>
          </cell>
          <cell r="D1124">
            <v>1540</v>
          </cell>
          <cell r="E1124">
            <v>1119</v>
          </cell>
          <cell r="F1124">
            <v>1031</v>
          </cell>
          <cell r="G1124">
            <v>1093</v>
          </cell>
          <cell r="H1124">
            <v>1022</v>
          </cell>
          <cell r="I1124">
            <v>1135</v>
          </cell>
          <cell r="J1124">
            <v>2845</v>
          </cell>
          <cell r="K1124">
            <v>2401</v>
          </cell>
          <cell r="L1124">
            <v>1678</v>
          </cell>
          <cell r="M1124">
            <v>16672</v>
          </cell>
        </row>
        <row r="1125">
          <cell r="A1125">
            <v>4904670418447</v>
          </cell>
          <cell r="B1125" t="str">
            <v>　　　宝　飲みやすく仕上げた青汁　果汁入　紙パック　１２５ＭＬ</v>
          </cell>
          <cell r="C1125">
            <v>242</v>
          </cell>
          <cell r="D1125">
            <v>273</v>
          </cell>
          <cell r="E1125">
            <v>333</v>
          </cell>
          <cell r="F1125">
            <v>282</v>
          </cell>
          <cell r="G1125">
            <v>317</v>
          </cell>
          <cell r="H1125">
            <v>338</v>
          </cell>
          <cell r="I1125">
            <v>314</v>
          </cell>
          <cell r="J1125">
            <v>367</v>
          </cell>
          <cell r="K1125">
            <v>362</v>
          </cell>
          <cell r="L1125">
            <v>383</v>
          </cell>
          <cell r="M1125">
            <v>3211</v>
          </cell>
        </row>
        <row r="1126">
          <cell r="A1126">
            <v>4904670418829</v>
          </cell>
          <cell r="B1126" t="str">
            <v>　　　宝　セルフケア　飲みやすい青汁　１００％　ＰＥＴ　９００ＭＬ</v>
          </cell>
          <cell r="C1126">
            <v>20</v>
          </cell>
          <cell r="D1126">
            <v>23</v>
          </cell>
          <cell r="E1126">
            <v>34</v>
          </cell>
          <cell r="F1126">
            <v>42</v>
          </cell>
          <cell r="G1126">
            <v>42</v>
          </cell>
          <cell r="H1126">
            <v>46</v>
          </cell>
          <cell r="I1126">
            <v>62</v>
          </cell>
          <cell r="J1126">
            <v>65</v>
          </cell>
          <cell r="K1126">
            <v>76</v>
          </cell>
          <cell r="L1126">
            <v>76</v>
          </cell>
          <cell r="M1126">
            <v>486</v>
          </cell>
        </row>
        <row r="1127">
          <cell r="A1127">
            <v>4904670489768</v>
          </cell>
          <cell r="B1127" t="str">
            <v>　　　宝　ビタミンパーラー　果汁１００％　紙パック　栄養機能食品　２００ＭＬ</v>
          </cell>
          <cell r="C1127">
            <v>1446</v>
          </cell>
          <cell r="D1127">
            <v>1439</v>
          </cell>
          <cell r="E1127">
            <v>1900</v>
          </cell>
          <cell r="F1127">
            <v>1604</v>
          </cell>
          <cell r="G1127">
            <v>1506</v>
          </cell>
          <cell r="H1127">
            <v>1357</v>
          </cell>
          <cell r="I1127">
            <v>1452</v>
          </cell>
          <cell r="J1127">
            <v>1546</v>
          </cell>
          <cell r="K1127">
            <v>1392</v>
          </cell>
          <cell r="L1127">
            <v>1674</v>
          </cell>
          <cell r="M1127">
            <v>15316</v>
          </cell>
        </row>
        <row r="1128">
          <cell r="A1128">
            <v>4904717261401</v>
          </cell>
          <cell r="B1128" t="str">
            <v>　　　東北協同　４種類の乳酸菌入飲むヨーグルト　１Ｌ</v>
          </cell>
          <cell r="C1128">
            <v>0</v>
          </cell>
          <cell r="D1128">
            <v>107</v>
          </cell>
          <cell r="E1128">
            <v>108</v>
          </cell>
          <cell r="F1128">
            <v>99</v>
          </cell>
          <cell r="G1128">
            <v>119</v>
          </cell>
          <cell r="H1128">
            <v>111</v>
          </cell>
          <cell r="I1128">
            <v>104</v>
          </cell>
          <cell r="J1128">
            <v>99</v>
          </cell>
          <cell r="K1128">
            <v>84</v>
          </cell>
          <cell r="L1128">
            <v>93</v>
          </cell>
          <cell r="M1128">
            <v>924</v>
          </cell>
        </row>
        <row r="1129">
          <cell r="A1129">
            <v>4904741050309</v>
          </cell>
          <cell r="B1129" t="str">
            <v>　　　タカハシ　那須のおいしいのむヨーグルト　５００ＭＬ</v>
          </cell>
          <cell r="C1129">
            <v>48</v>
          </cell>
          <cell r="D1129">
            <v>65</v>
          </cell>
          <cell r="E1129">
            <v>63</v>
          </cell>
          <cell r="F1129">
            <v>52</v>
          </cell>
          <cell r="G1129">
            <v>41</v>
          </cell>
          <cell r="H1129">
            <v>50</v>
          </cell>
          <cell r="I1129">
            <v>36</v>
          </cell>
          <cell r="J1129">
            <v>31</v>
          </cell>
          <cell r="K1129">
            <v>38</v>
          </cell>
          <cell r="L1129">
            <v>24</v>
          </cell>
          <cell r="M1129">
            <v>448</v>
          </cell>
        </row>
        <row r="1130">
          <cell r="A1130">
            <v>4905144000755</v>
          </cell>
          <cell r="B1130" t="str">
            <v>　　　会津中乳　会津べこの乳ヨーグルト　プラ　９００ＭＬ</v>
          </cell>
          <cell r="C1130">
            <v>120</v>
          </cell>
          <cell r="D1130">
            <v>194</v>
          </cell>
          <cell r="E1130">
            <v>117</v>
          </cell>
          <cell r="F1130">
            <v>111</v>
          </cell>
          <cell r="G1130">
            <v>71</v>
          </cell>
          <cell r="H1130">
            <v>77</v>
          </cell>
          <cell r="I1130">
            <v>175</v>
          </cell>
          <cell r="J1130">
            <v>134</v>
          </cell>
          <cell r="K1130">
            <v>74</v>
          </cell>
          <cell r="L1130">
            <v>78</v>
          </cell>
          <cell r="M1130">
            <v>1151</v>
          </cell>
        </row>
        <row r="1131">
          <cell r="A1131">
            <v>4906690301044</v>
          </cell>
          <cell r="B1131" t="str">
            <v>　　　ジェーシー　デルソーレ　ピザソース　２００Ｇ</v>
          </cell>
          <cell r="C1131">
            <v>19</v>
          </cell>
          <cell r="D1131">
            <v>13</v>
          </cell>
          <cell r="E1131">
            <v>20</v>
          </cell>
          <cell r="F1131">
            <v>19</v>
          </cell>
          <cell r="G1131">
            <v>13</v>
          </cell>
          <cell r="H1131">
            <v>11</v>
          </cell>
          <cell r="I1131">
            <v>17</v>
          </cell>
          <cell r="J1131">
            <v>18</v>
          </cell>
          <cell r="K1131">
            <v>20</v>
          </cell>
          <cell r="L1131">
            <v>14</v>
          </cell>
          <cell r="M1131">
            <v>164</v>
          </cell>
        </row>
        <row r="1132">
          <cell r="A1132">
            <v>4906690700373</v>
          </cell>
          <cell r="B1132" t="str">
            <v>　　　ジェーシー　デルソーレ　ピザソース　３０ＧＸ３</v>
          </cell>
          <cell r="C1132">
            <v>137</v>
          </cell>
          <cell r="D1132">
            <v>132</v>
          </cell>
          <cell r="E1132">
            <v>117</v>
          </cell>
          <cell r="F1132">
            <v>102</v>
          </cell>
          <cell r="G1132">
            <v>90</v>
          </cell>
          <cell r="H1132">
            <v>105</v>
          </cell>
          <cell r="I1132">
            <v>152</v>
          </cell>
          <cell r="J1132">
            <v>90</v>
          </cell>
          <cell r="K1132">
            <v>91</v>
          </cell>
          <cell r="L1132">
            <v>80</v>
          </cell>
          <cell r="M1132">
            <v>1096</v>
          </cell>
        </row>
        <row r="1133">
          <cell r="A1133">
            <v>4907210301407</v>
          </cell>
          <cell r="B1133" t="str">
            <v>　　　町村農場　特製ヨーグルト　ドリンクカップ１４０ＭＬ</v>
          </cell>
          <cell r="C1133">
            <v>11</v>
          </cell>
          <cell r="D1133">
            <v>22</v>
          </cell>
          <cell r="E1133">
            <v>10</v>
          </cell>
          <cell r="F1133">
            <v>11</v>
          </cell>
          <cell r="G1133">
            <v>14</v>
          </cell>
          <cell r="H1133">
            <v>7</v>
          </cell>
          <cell r="I1133">
            <v>16</v>
          </cell>
          <cell r="J1133">
            <v>21</v>
          </cell>
          <cell r="K1133">
            <v>6</v>
          </cell>
          <cell r="L1133">
            <v>16</v>
          </cell>
          <cell r="M1133">
            <v>134</v>
          </cell>
        </row>
        <row r="1134">
          <cell r="A1134">
            <v>4907853022011</v>
          </cell>
          <cell r="B1134" t="str">
            <v>　　　モンテ　スピガドーロ　トマトホール　缶　　４００Ｇ</v>
          </cell>
          <cell r="C1134">
            <v>101</v>
          </cell>
          <cell r="D1134">
            <v>88</v>
          </cell>
          <cell r="E1134">
            <v>78</v>
          </cell>
          <cell r="F1134">
            <v>108</v>
          </cell>
          <cell r="G1134">
            <v>75</v>
          </cell>
          <cell r="H1134">
            <v>103</v>
          </cell>
          <cell r="I1134">
            <v>115</v>
          </cell>
          <cell r="J1134">
            <v>113</v>
          </cell>
          <cell r="K1134">
            <v>100</v>
          </cell>
          <cell r="L1134">
            <v>112</v>
          </cell>
          <cell r="M1134">
            <v>993</v>
          </cell>
        </row>
        <row r="1135">
          <cell r="A1135">
            <v>4908011124080</v>
          </cell>
          <cell r="B1135" t="str">
            <v>　　　日本ミルク　ヨープレイト　飲むヨーグルト　ブルーベリー　２００Ｇ</v>
          </cell>
          <cell r="C1135">
            <v>21</v>
          </cell>
          <cell r="D1135">
            <v>0</v>
          </cell>
          <cell r="E1135">
            <v>0</v>
          </cell>
          <cell r="F1135">
            <v>0</v>
          </cell>
          <cell r="G1135">
            <v>0</v>
          </cell>
          <cell r="H1135">
            <v>0</v>
          </cell>
          <cell r="I1135">
            <v>0</v>
          </cell>
          <cell r="J1135">
            <v>0</v>
          </cell>
          <cell r="K1135">
            <v>0</v>
          </cell>
          <cell r="L1135">
            <v>0</v>
          </cell>
          <cell r="M1135">
            <v>21</v>
          </cell>
        </row>
        <row r="1136">
          <cell r="A1136">
            <v>4908011620001</v>
          </cell>
          <cell r="B1136" t="str">
            <v>　　　日本ミルク　メグミルク　毎日骨太　のむヨーグルト　紙パック　栄養機能食品　１２５ＭＬＸ３</v>
          </cell>
          <cell r="C1136">
            <v>29</v>
          </cell>
          <cell r="D1136">
            <v>26</v>
          </cell>
          <cell r="E1136">
            <v>29</v>
          </cell>
          <cell r="F1136">
            <v>29</v>
          </cell>
          <cell r="G1136">
            <v>33</v>
          </cell>
          <cell r="H1136">
            <v>19</v>
          </cell>
          <cell r="I1136">
            <v>30</v>
          </cell>
          <cell r="J1136">
            <v>16</v>
          </cell>
          <cell r="K1136">
            <v>16</v>
          </cell>
          <cell r="L1136">
            <v>16</v>
          </cell>
          <cell r="M1136">
            <v>243</v>
          </cell>
        </row>
        <row r="1137">
          <cell r="A1137">
            <v>4908011620018</v>
          </cell>
          <cell r="B1137" t="str">
            <v>　　　日本ミルク　メグミルク　毎日骨太　のむヨーグルト　紙パック　栄養機能食品　２００ＭＬ</v>
          </cell>
          <cell r="C1137">
            <v>797</v>
          </cell>
          <cell r="D1137">
            <v>818</v>
          </cell>
          <cell r="E1137">
            <v>1022</v>
          </cell>
          <cell r="F1137">
            <v>1112</v>
          </cell>
          <cell r="G1137">
            <v>1045</v>
          </cell>
          <cell r="H1137">
            <v>814</v>
          </cell>
          <cell r="I1137">
            <v>846</v>
          </cell>
          <cell r="J1137">
            <v>764</v>
          </cell>
          <cell r="K1137">
            <v>727</v>
          </cell>
          <cell r="L1137">
            <v>748</v>
          </cell>
          <cell r="M1137">
            <v>8693</v>
          </cell>
        </row>
        <row r="1138">
          <cell r="A1138">
            <v>4908011620117</v>
          </cell>
          <cell r="B1138" t="str">
            <v>　　　日本ミルク　ヨープレイト　のむヨーグルト　ブルーベリー　紙パック　２００Ｇ</v>
          </cell>
          <cell r="C1138">
            <v>235</v>
          </cell>
          <cell r="D1138">
            <v>144</v>
          </cell>
          <cell r="E1138">
            <v>161</v>
          </cell>
          <cell r="F1138">
            <v>194</v>
          </cell>
          <cell r="G1138">
            <v>160</v>
          </cell>
          <cell r="H1138">
            <v>157</v>
          </cell>
          <cell r="I1138">
            <v>115</v>
          </cell>
          <cell r="J1138">
            <v>94</v>
          </cell>
          <cell r="K1138">
            <v>113</v>
          </cell>
          <cell r="L1138">
            <v>108</v>
          </cell>
          <cell r="M1138">
            <v>1481</v>
          </cell>
        </row>
        <row r="1139">
          <cell r="A1139">
            <v>4908011620216</v>
          </cell>
          <cell r="B1139" t="str">
            <v>　　　日本ミルク　ヨープレイト　のむヨーグルト　沖縄パイン　紙パック　２００Ｇ</v>
          </cell>
          <cell r="C1139">
            <v>337</v>
          </cell>
          <cell r="D1139">
            <v>314</v>
          </cell>
          <cell r="E1139">
            <v>470</v>
          </cell>
          <cell r="F1139">
            <v>538</v>
          </cell>
          <cell r="G1139">
            <v>620</v>
          </cell>
          <cell r="H1139">
            <v>611</v>
          </cell>
          <cell r="I1139">
            <v>579</v>
          </cell>
          <cell r="J1139">
            <v>592</v>
          </cell>
          <cell r="K1139">
            <v>622</v>
          </cell>
          <cell r="L1139">
            <v>656</v>
          </cell>
          <cell r="M1139">
            <v>5339</v>
          </cell>
        </row>
        <row r="1140">
          <cell r="A1140">
            <v>4908011630123</v>
          </cell>
          <cell r="B1140" t="str">
            <v>　　　日本ミルク　メグミルク　レモンカツゲン　乳酸菌飲料　紙パック　５００ＭＬ</v>
          </cell>
          <cell r="C1140">
            <v>41</v>
          </cell>
          <cell r="D1140">
            <v>28</v>
          </cell>
          <cell r="E1140">
            <v>26</v>
          </cell>
          <cell r="F1140">
            <v>18</v>
          </cell>
          <cell r="G1140">
            <v>0</v>
          </cell>
          <cell r="H1140">
            <v>0</v>
          </cell>
          <cell r="I1140">
            <v>0</v>
          </cell>
          <cell r="J1140">
            <v>0</v>
          </cell>
          <cell r="K1140">
            <v>0</v>
          </cell>
          <cell r="L1140">
            <v>0</v>
          </cell>
          <cell r="M1140">
            <v>113</v>
          </cell>
        </row>
        <row r="1141">
          <cell r="A1141">
            <v>4908011721616</v>
          </cell>
          <cell r="B1141" t="str">
            <v>　　　日本ミルク　農協　健康菜園　キャロットミックス　野菜汁６５％＋果汁３５％　ＬＬ　紙パック　２００ＭＬ</v>
          </cell>
          <cell r="C1141">
            <v>344</v>
          </cell>
          <cell r="D1141">
            <v>268</v>
          </cell>
          <cell r="E1141">
            <v>76</v>
          </cell>
          <cell r="F1141">
            <v>70</v>
          </cell>
          <cell r="G1141">
            <v>71</v>
          </cell>
          <cell r="H1141">
            <v>59</v>
          </cell>
          <cell r="I1141">
            <v>65</v>
          </cell>
          <cell r="J1141">
            <v>56</v>
          </cell>
          <cell r="K1141">
            <v>62</v>
          </cell>
          <cell r="L1141">
            <v>61</v>
          </cell>
          <cell r="M1141">
            <v>1132</v>
          </cell>
        </row>
        <row r="1142">
          <cell r="A1142">
            <v>4908011721630</v>
          </cell>
          <cell r="B1142" t="str">
            <v>　　　日本ミルク　農協　健康菜園　キャロットミックス　野菜汁６５％＋果汁３５％　紙パック　５００ＭＬ</v>
          </cell>
          <cell r="C1142">
            <v>81</v>
          </cell>
          <cell r="D1142">
            <v>89</v>
          </cell>
          <cell r="E1142">
            <v>91</v>
          </cell>
          <cell r="F1142">
            <v>100</v>
          </cell>
          <cell r="G1142">
            <v>98</v>
          </cell>
          <cell r="H1142">
            <v>72</v>
          </cell>
          <cell r="I1142">
            <v>91</v>
          </cell>
          <cell r="J1142">
            <v>92</v>
          </cell>
          <cell r="K1142">
            <v>80</v>
          </cell>
          <cell r="L1142">
            <v>100</v>
          </cell>
          <cell r="M1142">
            <v>894</v>
          </cell>
        </row>
        <row r="1143">
          <cell r="A1143">
            <v>4908011721654</v>
          </cell>
          <cell r="B1143" t="str">
            <v>　　　日本ミルク　農協　健康菜園　キャロットミックス　野菜汁６５％＋果汁３５％　紙パック　１Ｌ</v>
          </cell>
          <cell r="C1143">
            <v>891</v>
          </cell>
          <cell r="D1143">
            <v>788</v>
          </cell>
          <cell r="E1143">
            <v>947</v>
          </cell>
          <cell r="F1143">
            <v>786</v>
          </cell>
          <cell r="G1143">
            <v>836</v>
          </cell>
          <cell r="H1143">
            <v>706</v>
          </cell>
          <cell r="I1143">
            <v>1030</v>
          </cell>
          <cell r="J1143">
            <v>989</v>
          </cell>
          <cell r="K1143">
            <v>948</v>
          </cell>
          <cell r="L1143">
            <v>889</v>
          </cell>
          <cell r="M1143">
            <v>8810</v>
          </cell>
        </row>
        <row r="1144">
          <cell r="A1144">
            <v>4908011721715</v>
          </cell>
          <cell r="B1144" t="str">
            <v>　　　日本ミルク　農協　健康菜園　トマトミックス　野菜汁６５％＋果汁３５％　ＬＬ　紙パック　２００ＭＬ</v>
          </cell>
          <cell r="C1144">
            <v>37</v>
          </cell>
          <cell r="D1144">
            <v>23</v>
          </cell>
          <cell r="E1144">
            <v>20</v>
          </cell>
          <cell r="F1144">
            <v>37</v>
          </cell>
          <cell r="G1144">
            <v>50</v>
          </cell>
          <cell r="H1144">
            <v>47</v>
          </cell>
          <cell r="I1144">
            <v>46</v>
          </cell>
          <cell r="J1144">
            <v>33</v>
          </cell>
          <cell r="K1144">
            <v>20</v>
          </cell>
          <cell r="L1144">
            <v>23</v>
          </cell>
          <cell r="M1144">
            <v>336</v>
          </cell>
        </row>
        <row r="1145">
          <cell r="A1145">
            <v>4908011721739</v>
          </cell>
          <cell r="B1145" t="str">
            <v>　　　日本ミルク　農協　健康菜園　トマトミックス　野菜汁６５％＋果汁３５％　紙パック　５００ＭＬ</v>
          </cell>
          <cell r="C1145">
            <v>18</v>
          </cell>
          <cell r="D1145">
            <v>18</v>
          </cell>
          <cell r="E1145">
            <v>15</v>
          </cell>
          <cell r="F1145">
            <v>7</v>
          </cell>
          <cell r="G1145">
            <v>13</v>
          </cell>
          <cell r="H1145">
            <v>1</v>
          </cell>
          <cell r="I1145">
            <v>7</v>
          </cell>
          <cell r="J1145">
            <v>3</v>
          </cell>
          <cell r="K1145">
            <v>7</v>
          </cell>
          <cell r="L1145">
            <v>5</v>
          </cell>
          <cell r="M1145">
            <v>94</v>
          </cell>
        </row>
        <row r="1146">
          <cell r="A1146">
            <v>4908011721753</v>
          </cell>
          <cell r="B1146" t="str">
            <v>　　　日本ミルク　農協　健康菜園　トマトミックス　野菜汁６５％＋果汁３５％　紙パック　１Ｌ</v>
          </cell>
          <cell r="C1146">
            <v>719</v>
          </cell>
          <cell r="D1146">
            <v>690</v>
          </cell>
          <cell r="E1146">
            <v>770</v>
          </cell>
          <cell r="F1146">
            <v>753</v>
          </cell>
          <cell r="G1146">
            <v>704</v>
          </cell>
          <cell r="H1146">
            <v>652</v>
          </cell>
          <cell r="I1146">
            <v>814</v>
          </cell>
          <cell r="J1146">
            <v>789</v>
          </cell>
          <cell r="K1146">
            <v>818</v>
          </cell>
          <cell r="L1146">
            <v>735</v>
          </cell>
          <cell r="M1146">
            <v>7444</v>
          </cell>
        </row>
        <row r="1147">
          <cell r="A1147">
            <v>4908049023560</v>
          </cell>
          <cell r="B1147" t="str">
            <v>　　　ファンケル　青汁ストレート　清涼飲料　１００ＧＸ７</v>
          </cell>
          <cell r="C1147">
            <v>46</v>
          </cell>
          <cell r="D1147">
            <v>15</v>
          </cell>
          <cell r="E1147">
            <v>19</v>
          </cell>
          <cell r="F1147">
            <v>9</v>
          </cell>
          <cell r="G1147">
            <v>0</v>
          </cell>
          <cell r="H1147">
            <v>0</v>
          </cell>
          <cell r="I1147">
            <v>0</v>
          </cell>
          <cell r="J1147">
            <v>0</v>
          </cell>
          <cell r="K1147">
            <v>799</v>
          </cell>
          <cell r="L1147">
            <v>1112</v>
          </cell>
          <cell r="M1147">
            <v>2000</v>
          </cell>
        </row>
        <row r="1148">
          <cell r="A1148">
            <v>4908050123914</v>
          </cell>
          <cell r="B1148" t="str">
            <v>　　　Ｊミルク　全酪　北海道のむヨーグルト　ブルーベリー　紙パック　１Ｌ</v>
          </cell>
          <cell r="C1148">
            <v>1397</v>
          </cell>
          <cell r="D1148">
            <v>3696</v>
          </cell>
          <cell r="E1148">
            <v>2427</v>
          </cell>
          <cell r="F1148">
            <v>1777</v>
          </cell>
          <cell r="G1148">
            <v>3649</v>
          </cell>
          <cell r="H1148">
            <v>2015</v>
          </cell>
          <cell r="I1148">
            <v>1720</v>
          </cell>
          <cell r="J1148">
            <v>1480</v>
          </cell>
          <cell r="K1148">
            <v>1480</v>
          </cell>
          <cell r="L1148">
            <v>1713</v>
          </cell>
          <cell r="M1148">
            <v>21354</v>
          </cell>
        </row>
        <row r="1149">
          <cell r="A1149">
            <v>4908050764506</v>
          </cell>
          <cell r="B1149" t="str">
            <v>　　　Ｊミルク　全酪　北海道のむヨーグルト　紙パック　１Ｌ</v>
          </cell>
          <cell r="C1149">
            <v>2108</v>
          </cell>
          <cell r="D1149">
            <v>4116</v>
          </cell>
          <cell r="E1149">
            <v>3117</v>
          </cell>
          <cell r="F1149">
            <v>2458</v>
          </cell>
          <cell r="G1149">
            <v>4073</v>
          </cell>
          <cell r="H1149">
            <v>2702</v>
          </cell>
          <cell r="I1149">
            <v>2358</v>
          </cell>
          <cell r="J1149">
            <v>2219</v>
          </cell>
          <cell r="K1149">
            <v>2160</v>
          </cell>
          <cell r="L1149">
            <v>2552</v>
          </cell>
          <cell r="M1149">
            <v>27863</v>
          </cell>
        </row>
        <row r="1150">
          <cell r="A1150">
            <v>4908103050013</v>
          </cell>
          <cell r="B1150" t="str">
            <v>　　　サツラク　ハミン　プラ　６５ＭＬＸ５</v>
          </cell>
          <cell r="C1150">
            <v>23</v>
          </cell>
          <cell r="D1150">
            <v>28</v>
          </cell>
          <cell r="E1150">
            <v>16</v>
          </cell>
          <cell r="F1150">
            <v>533</v>
          </cell>
          <cell r="G1150">
            <v>944</v>
          </cell>
          <cell r="H1150">
            <v>199</v>
          </cell>
          <cell r="I1150">
            <v>44</v>
          </cell>
          <cell r="J1150">
            <v>116</v>
          </cell>
          <cell r="K1150">
            <v>360</v>
          </cell>
          <cell r="L1150">
            <v>195</v>
          </cell>
          <cell r="M1150">
            <v>2458</v>
          </cell>
        </row>
        <row r="1151">
          <cell r="A1151">
            <v>4908103050044</v>
          </cell>
          <cell r="B1151" t="str">
            <v>　　　サツラク　ハミン　乳酸菌飲料　プラ　６５ＭＬＸ７</v>
          </cell>
          <cell r="C1151">
            <v>0</v>
          </cell>
          <cell r="D1151">
            <v>0</v>
          </cell>
          <cell r="E1151">
            <v>0</v>
          </cell>
          <cell r="F1151">
            <v>0</v>
          </cell>
          <cell r="G1151">
            <v>0</v>
          </cell>
          <cell r="H1151">
            <v>0</v>
          </cell>
          <cell r="I1151">
            <v>0</v>
          </cell>
          <cell r="J1151">
            <v>0</v>
          </cell>
          <cell r="K1151">
            <v>0</v>
          </cell>
          <cell r="L1151">
            <v>266</v>
          </cell>
          <cell r="M1151">
            <v>266</v>
          </cell>
        </row>
        <row r="1152">
          <cell r="A1152">
            <v>4908103050099</v>
          </cell>
          <cell r="B1152" t="str">
            <v>　　　サツラク　ハミン　乳酸菌飲料　袋詰め　１袋</v>
          </cell>
          <cell r="C1152">
            <v>299</v>
          </cell>
          <cell r="D1152">
            <v>714</v>
          </cell>
          <cell r="E1152">
            <v>301</v>
          </cell>
          <cell r="F1152">
            <v>0</v>
          </cell>
          <cell r="G1152">
            <v>0</v>
          </cell>
          <cell r="H1152">
            <v>331</v>
          </cell>
          <cell r="I1152">
            <v>873</v>
          </cell>
          <cell r="J1152">
            <v>5</v>
          </cell>
          <cell r="K1152">
            <v>0</v>
          </cell>
          <cell r="L1152">
            <v>7</v>
          </cell>
          <cell r="M1152">
            <v>2530</v>
          </cell>
        </row>
        <row r="1153">
          <cell r="A1153">
            <v>4908103060586</v>
          </cell>
          <cell r="B1153" t="str">
            <v>　　　サツラク　生産牧場限定　のむヨーグルト　１５０Ｇ</v>
          </cell>
          <cell r="C1153">
            <v>47</v>
          </cell>
          <cell r="D1153">
            <v>37</v>
          </cell>
          <cell r="E1153">
            <v>30</v>
          </cell>
          <cell r="F1153">
            <v>33</v>
          </cell>
          <cell r="G1153">
            <v>35</v>
          </cell>
          <cell r="H1153">
            <v>44</v>
          </cell>
          <cell r="I1153">
            <v>50</v>
          </cell>
          <cell r="J1153">
            <v>52</v>
          </cell>
          <cell r="K1153">
            <v>61</v>
          </cell>
          <cell r="L1153">
            <v>60</v>
          </cell>
          <cell r="M1153">
            <v>449</v>
          </cell>
        </row>
        <row r="1154">
          <cell r="A1154">
            <v>4908118330414</v>
          </cell>
          <cell r="B1154" t="str">
            <v>　　　新札幌　花畑　のむヨーグルト　５００ｍｌ</v>
          </cell>
          <cell r="C1154">
            <v>18</v>
          </cell>
          <cell r="D1154">
            <v>19</v>
          </cell>
          <cell r="E1154">
            <v>21</v>
          </cell>
          <cell r="F1154">
            <v>12</v>
          </cell>
          <cell r="G1154">
            <v>24</v>
          </cell>
          <cell r="H1154">
            <v>81</v>
          </cell>
          <cell r="I1154">
            <v>43</v>
          </cell>
          <cell r="J1154">
            <v>26</v>
          </cell>
          <cell r="K1154">
            <v>28</v>
          </cell>
          <cell r="L1154">
            <v>34</v>
          </cell>
          <cell r="M1154">
            <v>306</v>
          </cell>
        </row>
        <row r="1155">
          <cell r="A1155">
            <v>4908118660160</v>
          </cell>
          <cell r="B1155" t="str">
            <v>　　　新札幌　のむヨーグルト　プラ　　　　　　５００ＭＬ</v>
          </cell>
          <cell r="C1155">
            <v>65</v>
          </cell>
          <cell r="D1155">
            <v>69</v>
          </cell>
          <cell r="E1155">
            <v>51</v>
          </cell>
          <cell r="F1155">
            <v>61</v>
          </cell>
          <cell r="G1155">
            <v>84</v>
          </cell>
          <cell r="H1155">
            <v>155</v>
          </cell>
          <cell r="I1155">
            <v>139</v>
          </cell>
          <cell r="J1155">
            <v>51</v>
          </cell>
          <cell r="K1155">
            <v>57</v>
          </cell>
          <cell r="L1155">
            <v>87</v>
          </cell>
          <cell r="M1155">
            <v>819</v>
          </cell>
        </row>
        <row r="1156">
          <cell r="A1156">
            <v>4908212080710</v>
          </cell>
          <cell r="B1156" t="str">
            <v>　　　いわてらくのう　のむヨーグルト共和国　３本</v>
          </cell>
          <cell r="C1156">
            <v>0</v>
          </cell>
          <cell r="D1156">
            <v>16</v>
          </cell>
          <cell r="E1156">
            <v>15</v>
          </cell>
          <cell r="F1156">
            <v>14</v>
          </cell>
          <cell r="G1156">
            <v>16</v>
          </cell>
          <cell r="H1156">
            <v>16</v>
          </cell>
          <cell r="I1156">
            <v>17</v>
          </cell>
          <cell r="J1156">
            <v>16</v>
          </cell>
          <cell r="K1156">
            <v>25</v>
          </cell>
          <cell r="L1156">
            <v>15</v>
          </cell>
          <cell r="M1156">
            <v>150</v>
          </cell>
        </row>
        <row r="1157">
          <cell r="A1157">
            <v>4908212808208</v>
          </cell>
          <cell r="B1157" t="str">
            <v>　　　いわてらくのう　そふとヨーグルト　プラ　４８０Ｇ</v>
          </cell>
          <cell r="C1157">
            <v>0</v>
          </cell>
          <cell r="D1157">
            <v>4</v>
          </cell>
          <cell r="E1157">
            <v>2</v>
          </cell>
          <cell r="F1157">
            <v>3</v>
          </cell>
          <cell r="G1157">
            <v>3</v>
          </cell>
          <cell r="H1157">
            <v>5</v>
          </cell>
          <cell r="I1157">
            <v>6</v>
          </cell>
          <cell r="J1157">
            <v>5</v>
          </cell>
          <cell r="K1157">
            <v>4</v>
          </cell>
          <cell r="L1157">
            <v>4</v>
          </cell>
          <cell r="M1157">
            <v>36</v>
          </cell>
        </row>
        <row r="1158">
          <cell r="A1158">
            <v>4908329002384</v>
          </cell>
          <cell r="B1158" t="str">
            <v>　　　榛名酪農　無加糖飲むヨーグルト　紙パック　１Ｌ</v>
          </cell>
          <cell r="C1158">
            <v>73</v>
          </cell>
          <cell r="D1158">
            <v>77</v>
          </cell>
          <cell r="E1158">
            <v>92</v>
          </cell>
          <cell r="F1158">
            <v>101</v>
          </cell>
          <cell r="G1158">
            <v>83</v>
          </cell>
          <cell r="H1158">
            <v>71</v>
          </cell>
          <cell r="I1158">
            <v>104</v>
          </cell>
          <cell r="J1158">
            <v>96</v>
          </cell>
          <cell r="K1158">
            <v>95</v>
          </cell>
          <cell r="L1158">
            <v>115</v>
          </cell>
          <cell r="M1158">
            <v>907</v>
          </cell>
        </row>
        <row r="1159">
          <cell r="A1159">
            <v>4908329003831</v>
          </cell>
          <cell r="B1159" t="str">
            <v>　　　榛名酪農　プロバイオ　のむヨーグルト　紙パック　１Ｌ</v>
          </cell>
          <cell r="C1159">
            <v>11</v>
          </cell>
          <cell r="D1159">
            <v>0</v>
          </cell>
          <cell r="E1159">
            <v>0</v>
          </cell>
          <cell r="F1159">
            <v>0</v>
          </cell>
          <cell r="G1159">
            <v>0</v>
          </cell>
          <cell r="H1159">
            <v>0</v>
          </cell>
          <cell r="I1159">
            <v>0</v>
          </cell>
          <cell r="J1159">
            <v>0</v>
          </cell>
          <cell r="K1159">
            <v>0</v>
          </cell>
          <cell r="L1159">
            <v>0</v>
          </cell>
          <cell r="M1159">
            <v>11</v>
          </cell>
        </row>
        <row r="1160">
          <cell r="A1160">
            <v>4908389000054</v>
          </cell>
          <cell r="B1160" t="str">
            <v>　　　ヤツレン　ジャージー飲むヨーグルト</v>
          </cell>
          <cell r="C1160">
            <v>60</v>
          </cell>
          <cell r="D1160">
            <v>83</v>
          </cell>
          <cell r="E1160">
            <v>85</v>
          </cell>
          <cell r="F1160">
            <v>84</v>
          </cell>
          <cell r="G1160">
            <v>77</v>
          </cell>
          <cell r="H1160">
            <v>88</v>
          </cell>
          <cell r="I1160">
            <v>75</v>
          </cell>
          <cell r="J1160">
            <v>88</v>
          </cell>
          <cell r="K1160">
            <v>79</v>
          </cell>
          <cell r="L1160">
            <v>99</v>
          </cell>
          <cell r="M1160">
            <v>818</v>
          </cell>
        </row>
        <row r="1161">
          <cell r="A1161">
            <v>4908389000238</v>
          </cell>
          <cell r="B1161" t="str">
            <v>　　　ヤツレン　ジャージーのむヨーグルト　プラ　１５０ＭＬ</v>
          </cell>
          <cell r="C1161">
            <v>268</v>
          </cell>
          <cell r="D1161">
            <v>251</v>
          </cell>
          <cell r="E1161">
            <v>253</v>
          </cell>
          <cell r="F1161">
            <v>272</v>
          </cell>
          <cell r="G1161">
            <v>209</v>
          </cell>
          <cell r="H1161">
            <v>288</v>
          </cell>
          <cell r="I1161">
            <v>276</v>
          </cell>
          <cell r="J1161">
            <v>267</v>
          </cell>
          <cell r="K1161">
            <v>263</v>
          </cell>
          <cell r="L1161">
            <v>268</v>
          </cell>
          <cell r="M1161">
            <v>2615</v>
          </cell>
        </row>
        <row r="1162">
          <cell r="A1162">
            <v>4908453506529</v>
          </cell>
          <cell r="B1162" t="str">
            <v>　　　大内山酪農　のむヨーグルト　カップ　　　１８０ＭＬ</v>
          </cell>
          <cell r="C1162">
            <v>149</v>
          </cell>
          <cell r="D1162">
            <v>157</v>
          </cell>
          <cell r="E1162">
            <v>170</v>
          </cell>
          <cell r="F1162">
            <v>154</v>
          </cell>
          <cell r="G1162">
            <v>185</v>
          </cell>
          <cell r="H1162">
            <v>194</v>
          </cell>
          <cell r="I1162">
            <v>194</v>
          </cell>
          <cell r="J1162">
            <v>202</v>
          </cell>
          <cell r="K1162">
            <v>175</v>
          </cell>
          <cell r="L1162">
            <v>203</v>
          </cell>
          <cell r="M1162">
            <v>1783</v>
          </cell>
        </row>
        <row r="1163">
          <cell r="A1163">
            <v>4908547380615</v>
          </cell>
          <cell r="B1163" t="str">
            <v>　　　三原郡酪酪農家が造ったのむヨーグルトプラ５００ＭＬ</v>
          </cell>
          <cell r="C1163">
            <v>17</v>
          </cell>
          <cell r="D1163">
            <v>29</v>
          </cell>
          <cell r="E1163">
            <v>30</v>
          </cell>
          <cell r="F1163">
            <v>37</v>
          </cell>
          <cell r="G1163">
            <v>18</v>
          </cell>
          <cell r="H1163">
            <v>22</v>
          </cell>
          <cell r="I1163">
            <v>31</v>
          </cell>
          <cell r="J1163">
            <v>15</v>
          </cell>
          <cell r="K1163">
            <v>19</v>
          </cell>
          <cell r="L1163">
            <v>22</v>
          </cell>
          <cell r="M1163">
            <v>240</v>
          </cell>
        </row>
        <row r="1164">
          <cell r="A1164">
            <v>4908547380639</v>
          </cell>
          <cell r="B1164" t="str">
            <v>　　　三原郡酪酪農家がつくったのむヨーグルト紙パック１Ｌ</v>
          </cell>
          <cell r="C1164">
            <v>424</v>
          </cell>
          <cell r="D1164">
            <v>420</v>
          </cell>
          <cell r="E1164">
            <v>502</v>
          </cell>
          <cell r="F1164">
            <v>564</v>
          </cell>
          <cell r="G1164">
            <v>451</v>
          </cell>
          <cell r="H1164">
            <v>475</v>
          </cell>
          <cell r="I1164">
            <v>513</v>
          </cell>
          <cell r="J1164">
            <v>468</v>
          </cell>
          <cell r="K1164">
            <v>466</v>
          </cell>
          <cell r="L1164">
            <v>535</v>
          </cell>
          <cell r="M1164">
            <v>4818</v>
          </cell>
        </row>
        <row r="1165">
          <cell r="A1165">
            <v>4908547380714</v>
          </cell>
          <cell r="B1165" t="str">
            <v>　　　三原郡酪　酪農家がつくったのむヨーグルト１８０ＭＬ</v>
          </cell>
          <cell r="C1165">
            <v>306</v>
          </cell>
          <cell r="D1165">
            <v>271</v>
          </cell>
          <cell r="E1165">
            <v>322</v>
          </cell>
          <cell r="F1165">
            <v>317</v>
          </cell>
          <cell r="G1165">
            <v>323</v>
          </cell>
          <cell r="H1165">
            <v>316</v>
          </cell>
          <cell r="I1165">
            <v>334</v>
          </cell>
          <cell r="J1165">
            <v>333</v>
          </cell>
          <cell r="K1165">
            <v>267</v>
          </cell>
          <cell r="L1165">
            <v>346</v>
          </cell>
          <cell r="M1165">
            <v>3135</v>
          </cell>
        </row>
        <row r="1166">
          <cell r="A1166">
            <v>4908609104685</v>
          </cell>
          <cell r="B1166" t="str">
            <v>　　　大山　香取の里　のむヨーグルト　プラ　　９００ＭＬ</v>
          </cell>
          <cell r="C1166">
            <v>48</v>
          </cell>
          <cell r="D1166">
            <v>46</v>
          </cell>
          <cell r="E1166">
            <v>65</v>
          </cell>
          <cell r="F1166">
            <v>45</v>
          </cell>
          <cell r="G1166">
            <v>37</v>
          </cell>
          <cell r="H1166">
            <v>46</v>
          </cell>
          <cell r="I1166">
            <v>49</v>
          </cell>
          <cell r="J1166">
            <v>36</v>
          </cell>
          <cell r="K1166">
            <v>48</v>
          </cell>
          <cell r="L1166">
            <v>40</v>
          </cell>
          <cell r="M1166">
            <v>460</v>
          </cell>
        </row>
        <row r="1167">
          <cell r="A1167">
            <v>4908609106931</v>
          </cell>
          <cell r="B1167" t="str">
            <v>　　　大山　のむヨーグルト　１８０ＭＬ</v>
          </cell>
          <cell r="C1167">
            <v>61</v>
          </cell>
          <cell r="D1167">
            <v>88</v>
          </cell>
          <cell r="E1167">
            <v>63</v>
          </cell>
          <cell r="F1167">
            <v>76</v>
          </cell>
          <cell r="G1167">
            <v>76</v>
          </cell>
          <cell r="H1167">
            <v>78</v>
          </cell>
          <cell r="I1167">
            <v>81</v>
          </cell>
          <cell r="J1167">
            <v>88</v>
          </cell>
          <cell r="K1167">
            <v>77</v>
          </cell>
          <cell r="L1167">
            <v>80</v>
          </cell>
          <cell r="M1167">
            <v>768</v>
          </cell>
        </row>
        <row r="1168">
          <cell r="A1168">
            <v>4908649820040</v>
          </cell>
          <cell r="B1168" t="str">
            <v>　　　やまぐち酪　そよ風　プロバイオ　のむヨーグルト　１Ｌ</v>
          </cell>
          <cell r="C1168">
            <v>11</v>
          </cell>
          <cell r="D1168">
            <v>8</v>
          </cell>
          <cell r="E1168">
            <v>11</v>
          </cell>
          <cell r="F1168">
            <v>10</v>
          </cell>
          <cell r="G1168">
            <v>9</v>
          </cell>
          <cell r="H1168">
            <v>10</v>
          </cell>
          <cell r="I1168">
            <v>6</v>
          </cell>
          <cell r="J1168">
            <v>6</v>
          </cell>
          <cell r="K1168">
            <v>12</v>
          </cell>
          <cell r="L1168">
            <v>5</v>
          </cell>
          <cell r="M1168">
            <v>88</v>
          </cell>
        </row>
        <row r="1169">
          <cell r="A1169">
            <v>4908649820057</v>
          </cell>
          <cell r="B1169" t="str">
            <v>　　　やまぐち酪　そよ風プロバイオのむヨーグルト</v>
          </cell>
          <cell r="C1169">
            <v>23</v>
          </cell>
          <cell r="D1169">
            <v>13</v>
          </cell>
          <cell r="E1169">
            <v>0</v>
          </cell>
          <cell r="F1169">
            <v>0</v>
          </cell>
          <cell r="G1169">
            <v>0</v>
          </cell>
          <cell r="H1169">
            <v>0</v>
          </cell>
          <cell r="I1169">
            <v>0</v>
          </cell>
          <cell r="J1169">
            <v>0</v>
          </cell>
          <cell r="K1169">
            <v>0</v>
          </cell>
          <cell r="L1169">
            <v>0</v>
          </cell>
          <cell r="M1169">
            <v>36</v>
          </cell>
        </row>
        <row r="1170">
          <cell r="A1170">
            <v>4908728012960</v>
          </cell>
          <cell r="B1170" t="str">
            <v>　　　四国乳業　らくれん　エルカゼイエヌワン　乳酸菌飲料　カップ　１８０ＭＬ</v>
          </cell>
          <cell r="C1170">
            <v>5</v>
          </cell>
          <cell r="D1170">
            <v>11</v>
          </cell>
          <cell r="E1170">
            <v>9</v>
          </cell>
          <cell r="F1170">
            <v>18</v>
          </cell>
          <cell r="G1170">
            <v>12</v>
          </cell>
          <cell r="H1170">
            <v>11</v>
          </cell>
          <cell r="I1170">
            <v>11</v>
          </cell>
          <cell r="J1170">
            <v>17</v>
          </cell>
          <cell r="K1170">
            <v>11</v>
          </cell>
          <cell r="L1170">
            <v>10</v>
          </cell>
          <cell r="M1170">
            <v>115</v>
          </cell>
        </row>
        <row r="1171">
          <cell r="A1171">
            <v>4908728013707</v>
          </cell>
          <cell r="B1171" t="str">
            <v>　　　四国乳業　らくれん　メイファーム　生乳のむヨーグルト　１Ｌ</v>
          </cell>
          <cell r="C1171">
            <v>15</v>
          </cell>
          <cell r="D1171">
            <v>15</v>
          </cell>
          <cell r="E1171">
            <v>5</v>
          </cell>
          <cell r="F1171">
            <v>17</v>
          </cell>
          <cell r="G1171">
            <v>10</v>
          </cell>
          <cell r="H1171">
            <v>13</v>
          </cell>
          <cell r="I1171">
            <v>10</v>
          </cell>
          <cell r="J1171">
            <v>9</v>
          </cell>
          <cell r="K1171">
            <v>9</v>
          </cell>
          <cell r="L1171">
            <v>8</v>
          </cell>
          <cell r="M1171">
            <v>111</v>
          </cell>
        </row>
        <row r="1172">
          <cell r="A1172">
            <v>4908728019037</v>
          </cell>
          <cell r="B1172" t="str">
            <v>　　　四国乳業らくれんＮスタミン２本増プラ６５ＭＬＸ２２</v>
          </cell>
          <cell r="C1172">
            <v>299</v>
          </cell>
          <cell r="D1172">
            <v>273</v>
          </cell>
          <cell r="E1172">
            <v>275</v>
          </cell>
          <cell r="F1172">
            <v>277</v>
          </cell>
          <cell r="G1172">
            <v>299</v>
          </cell>
          <cell r="H1172">
            <v>109</v>
          </cell>
          <cell r="I1172">
            <v>0</v>
          </cell>
          <cell r="J1172">
            <v>0</v>
          </cell>
          <cell r="K1172">
            <v>0</v>
          </cell>
          <cell r="L1172">
            <v>0</v>
          </cell>
          <cell r="M1172">
            <v>1532</v>
          </cell>
        </row>
        <row r="1173">
          <cell r="A1173">
            <v>4908728035433</v>
          </cell>
          <cell r="B1173" t="str">
            <v>　　　四国乳業　四国山麓　のむヨーグルト　　　　　　１Ｌ</v>
          </cell>
          <cell r="C1173">
            <v>12</v>
          </cell>
          <cell r="D1173">
            <v>24</v>
          </cell>
          <cell r="E1173">
            <v>14</v>
          </cell>
          <cell r="F1173">
            <v>18</v>
          </cell>
          <cell r="G1173">
            <v>19</v>
          </cell>
          <cell r="H1173">
            <v>22</v>
          </cell>
          <cell r="I1173">
            <v>47</v>
          </cell>
          <cell r="J1173">
            <v>42</v>
          </cell>
          <cell r="K1173">
            <v>24</v>
          </cell>
          <cell r="L1173">
            <v>45</v>
          </cell>
          <cell r="M1173">
            <v>267</v>
          </cell>
        </row>
        <row r="1174">
          <cell r="A1174">
            <v>4908837323209</v>
          </cell>
          <cell r="B1174" t="str">
            <v>　　　阿蘇農協　小国ジャージー　のむヨーグルト　９００ＭＬ</v>
          </cell>
          <cell r="C1174">
            <v>102</v>
          </cell>
          <cell r="D1174">
            <v>54</v>
          </cell>
          <cell r="E1174">
            <v>27</v>
          </cell>
          <cell r="F1174">
            <v>29</v>
          </cell>
          <cell r="G1174">
            <v>67</v>
          </cell>
          <cell r="H1174">
            <v>41</v>
          </cell>
          <cell r="I1174">
            <v>25</v>
          </cell>
          <cell r="J1174">
            <v>23</v>
          </cell>
          <cell r="K1174">
            <v>48</v>
          </cell>
          <cell r="L1174">
            <v>38</v>
          </cell>
          <cell r="M1174">
            <v>454</v>
          </cell>
        </row>
        <row r="1175">
          <cell r="A1175">
            <v>4908837323223</v>
          </cell>
          <cell r="B1175" t="str">
            <v>　　　阿蘇農協　小国ジャージー　のむヨーグルト　１５０ＭＬ</v>
          </cell>
          <cell r="C1175">
            <v>144</v>
          </cell>
          <cell r="D1175">
            <v>40</v>
          </cell>
          <cell r="E1175">
            <v>122</v>
          </cell>
          <cell r="F1175">
            <v>40</v>
          </cell>
          <cell r="G1175">
            <v>53</v>
          </cell>
          <cell r="H1175">
            <v>33</v>
          </cell>
          <cell r="I1175">
            <v>35</v>
          </cell>
          <cell r="J1175">
            <v>35</v>
          </cell>
          <cell r="K1175">
            <v>65</v>
          </cell>
          <cell r="L1175">
            <v>59</v>
          </cell>
          <cell r="M1175">
            <v>626</v>
          </cell>
        </row>
        <row r="1176">
          <cell r="A1176">
            <v>4908839299038</v>
          </cell>
          <cell r="B1176" t="str">
            <v>　　　熊本酪農　大阿蘇　のむヨーグルト　紙パック　　１Ｌ</v>
          </cell>
          <cell r="C1176">
            <v>20</v>
          </cell>
          <cell r="D1176">
            <v>36</v>
          </cell>
          <cell r="E1176">
            <v>40</v>
          </cell>
          <cell r="F1176">
            <v>34</v>
          </cell>
          <cell r="G1176">
            <v>31</v>
          </cell>
          <cell r="H1176">
            <v>32</v>
          </cell>
          <cell r="I1176">
            <v>40</v>
          </cell>
          <cell r="J1176">
            <v>38</v>
          </cell>
          <cell r="K1176">
            <v>34</v>
          </cell>
          <cell r="L1176">
            <v>38</v>
          </cell>
          <cell r="M1176">
            <v>343</v>
          </cell>
        </row>
        <row r="1177">
          <cell r="A1177">
            <v>4909411002558</v>
          </cell>
          <cell r="B1177" t="str">
            <v>　　　Ｋビバレッジ　トロピカーナ　フルーツブレンド　果汁１００％　ＬＬ　紙パック　２５０ＭＬ</v>
          </cell>
          <cell r="C1177">
            <v>2597</v>
          </cell>
          <cell r="D1177">
            <v>2703</v>
          </cell>
          <cell r="E1177">
            <v>2685</v>
          </cell>
          <cell r="F1177">
            <v>3293</v>
          </cell>
          <cell r="G1177">
            <v>3084</v>
          </cell>
          <cell r="H1177">
            <v>3138</v>
          </cell>
          <cell r="I1177">
            <v>3879</v>
          </cell>
          <cell r="J1177">
            <v>3746</v>
          </cell>
          <cell r="K1177">
            <v>4097</v>
          </cell>
          <cell r="L1177">
            <v>4967</v>
          </cell>
          <cell r="M1177">
            <v>34189</v>
          </cell>
        </row>
        <row r="1178">
          <cell r="A1178">
            <v>4909411006389</v>
          </cell>
          <cell r="B1178" t="str">
            <v>　　　Ｋビバレッジ　口どけ生茶　ＰＥＴ　５００ＭＬ</v>
          </cell>
          <cell r="C1178">
            <v>1238</v>
          </cell>
          <cell r="D1178">
            <v>154</v>
          </cell>
          <cell r="E1178">
            <v>58</v>
          </cell>
          <cell r="F1178">
            <v>26</v>
          </cell>
          <cell r="G1178">
            <v>17</v>
          </cell>
          <cell r="H1178">
            <v>9</v>
          </cell>
          <cell r="I1178">
            <v>0</v>
          </cell>
          <cell r="J1178">
            <v>48</v>
          </cell>
          <cell r="K1178">
            <v>42</v>
          </cell>
          <cell r="L1178">
            <v>126</v>
          </cell>
          <cell r="M1178">
            <v>1718</v>
          </cell>
        </row>
        <row r="1179">
          <cell r="A1179">
            <v>4909411006402</v>
          </cell>
          <cell r="B1179" t="str">
            <v>　　　Ｋビバレッジ　烏龍聞茶　ＰＥＴ　５００ＭＬ</v>
          </cell>
          <cell r="C1179">
            <v>8</v>
          </cell>
          <cell r="D1179">
            <v>21</v>
          </cell>
          <cell r="E1179">
            <v>26</v>
          </cell>
          <cell r="F1179">
            <v>10</v>
          </cell>
          <cell r="G1179">
            <v>32</v>
          </cell>
          <cell r="H1179">
            <v>17</v>
          </cell>
          <cell r="I1179">
            <v>0</v>
          </cell>
          <cell r="J1179">
            <v>0</v>
          </cell>
          <cell r="K1179">
            <v>62</v>
          </cell>
          <cell r="L1179">
            <v>1</v>
          </cell>
          <cell r="M1179">
            <v>177</v>
          </cell>
        </row>
        <row r="1180">
          <cell r="A1180">
            <v>4909411006440</v>
          </cell>
          <cell r="B1180" t="str">
            <v>　　　Ｋビバレッジ　烏龍聞茶　ＰＥＴ　２Ｌ</v>
          </cell>
          <cell r="C1180">
            <v>4</v>
          </cell>
          <cell r="D1180">
            <v>26</v>
          </cell>
          <cell r="E1180">
            <v>0</v>
          </cell>
          <cell r="F1180">
            <v>0</v>
          </cell>
          <cell r="G1180">
            <v>2</v>
          </cell>
          <cell r="H1180">
            <v>3</v>
          </cell>
          <cell r="I1180">
            <v>0</v>
          </cell>
          <cell r="J1180">
            <v>0</v>
          </cell>
          <cell r="K1180">
            <v>0</v>
          </cell>
          <cell r="L1180">
            <v>0</v>
          </cell>
          <cell r="M1180">
            <v>35</v>
          </cell>
        </row>
        <row r="1181">
          <cell r="A1181">
            <v>4909411007300</v>
          </cell>
          <cell r="B1181" t="str">
            <v>　　　Ｋビバレッジ　きりり　からだ想い　１００％　紙パック　１Ｌ</v>
          </cell>
          <cell r="C1181">
            <v>208</v>
          </cell>
          <cell r="D1181">
            <v>338</v>
          </cell>
          <cell r="E1181">
            <v>233</v>
          </cell>
          <cell r="F1181">
            <v>396</v>
          </cell>
          <cell r="G1181">
            <v>156</v>
          </cell>
          <cell r="H1181">
            <v>190</v>
          </cell>
          <cell r="I1181">
            <v>132</v>
          </cell>
          <cell r="J1181">
            <v>244</v>
          </cell>
          <cell r="K1181">
            <v>220</v>
          </cell>
          <cell r="L1181">
            <v>416</v>
          </cell>
          <cell r="M1181">
            <v>2533</v>
          </cell>
        </row>
        <row r="1182">
          <cell r="A1182">
            <v>4909411007768</v>
          </cell>
          <cell r="B1182" t="str">
            <v>　　　Ｋビバレッジ　きりり　からだ想い　１００％　紙パック　２５０ＭＬ</v>
          </cell>
          <cell r="C1182">
            <v>455</v>
          </cell>
          <cell r="D1182">
            <v>384</v>
          </cell>
          <cell r="E1182">
            <v>356</v>
          </cell>
          <cell r="F1182">
            <v>438</v>
          </cell>
          <cell r="G1182">
            <v>482</v>
          </cell>
          <cell r="H1182">
            <v>484</v>
          </cell>
          <cell r="I1182">
            <v>509</v>
          </cell>
          <cell r="J1182">
            <v>494</v>
          </cell>
          <cell r="K1182">
            <v>333</v>
          </cell>
          <cell r="L1182">
            <v>324</v>
          </cell>
          <cell r="M1182">
            <v>4259</v>
          </cell>
        </row>
        <row r="1183">
          <cell r="A1183">
            <v>4909411007782</v>
          </cell>
          <cell r="B1183" t="str">
            <v>　　　Ｋビバレッジ　きりり　からだ想い　紙パック　１Ｌ</v>
          </cell>
          <cell r="C1183">
            <v>468</v>
          </cell>
          <cell r="D1183">
            <v>679</v>
          </cell>
          <cell r="E1183">
            <v>596</v>
          </cell>
          <cell r="F1183">
            <v>559</v>
          </cell>
          <cell r="G1183">
            <v>498</v>
          </cell>
          <cell r="H1183">
            <v>352</v>
          </cell>
          <cell r="I1183">
            <v>416</v>
          </cell>
          <cell r="J1183">
            <v>416</v>
          </cell>
          <cell r="K1183">
            <v>454</v>
          </cell>
          <cell r="L1183">
            <v>556</v>
          </cell>
          <cell r="M1183">
            <v>4994</v>
          </cell>
        </row>
        <row r="1184">
          <cell r="A1184">
            <v>4909411007805</v>
          </cell>
          <cell r="B1184" t="str">
            <v>　　　Ｋビバレッジ　きりり　緑のからだ想い　紙パック　２５０ＭＬ</v>
          </cell>
          <cell r="C1184">
            <v>283</v>
          </cell>
          <cell r="D1184">
            <v>309</v>
          </cell>
          <cell r="E1184">
            <v>272</v>
          </cell>
          <cell r="F1184">
            <v>393</v>
          </cell>
          <cell r="G1184">
            <v>333</v>
          </cell>
          <cell r="H1184">
            <v>366</v>
          </cell>
          <cell r="I1184">
            <v>412</v>
          </cell>
          <cell r="J1184">
            <v>357</v>
          </cell>
          <cell r="K1184">
            <v>298</v>
          </cell>
          <cell r="L1184">
            <v>282</v>
          </cell>
          <cell r="M1184">
            <v>3305</v>
          </cell>
        </row>
        <row r="1185">
          <cell r="A1185">
            <v>4909411007829</v>
          </cell>
          <cell r="B1185" t="str">
            <v>　　　Ｋビバレッジ　きりり　緑のからだ想い　１００％　紙パック　１Ｌ</v>
          </cell>
          <cell r="C1185">
            <v>210</v>
          </cell>
          <cell r="D1185">
            <v>319</v>
          </cell>
          <cell r="E1185">
            <v>198</v>
          </cell>
          <cell r="F1185">
            <v>346</v>
          </cell>
          <cell r="G1185">
            <v>216</v>
          </cell>
          <cell r="H1185">
            <v>217</v>
          </cell>
          <cell r="I1185">
            <v>132</v>
          </cell>
          <cell r="J1185">
            <v>230</v>
          </cell>
          <cell r="K1185">
            <v>185</v>
          </cell>
          <cell r="L1185">
            <v>378</v>
          </cell>
          <cell r="M1185">
            <v>2431</v>
          </cell>
        </row>
        <row r="1186">
          <cell r="A1186">
            <v>4909411007843</v>
          </cell>
          <cell r="B1186" t="str">
            <v>　　　Ｋビバレッジ　きりり　緑のからだ想い　紙パック　１Ｌ</v>
          </cell>
          <cell r="C1186">
            <v>328</v>
          </cell>
          <cell r="D1186">
            <v>390</v>
          </cell>
          <cell r="E1186">
            <v>341</v>
          </cell>
          <cell r="F1186">
            <v>340</v>
          </cell>
          <cell r="G1186">
            <v>267</v>
          </cell>
          <cell r="H1186">
            <v>211</v>
          </cell>
          <cell r="I1186">
            <v>245</v>
          </cell>
          <cell r="J1186">
            <v>269</v>
          </cell>
          <cell r="K1186">
            <v>317</v>
          </cell>
          <cell r="L1186">
            <v>358</v>
          </cell>
          <cell r="M1186">
            <v>3066</v>
          </cell>
        </row>
        <row r="1187">
          <cell r="A1187">
            <v>4909411253011</v>
          </cell>
          <cell r="B1187" t="str">
            <v>　　　Ｋビバレッジ　くだものやさい　からだ想い　缶　１９０Ｇ</v>
          </cell>
          <cell r="C1187">
            <v>84</v>
          </cell>
          <cell r="D1187">
            <v>269</v>
          </cell>
          <cell r="E1187">
            <v>226</v>
          </cell>
          <cell r="F1187">
            <v>107</v>
          </cell>
          <cell r="G1187">
            <v>118</v>
          </cell>
          <cell r="H1187">
            <v>87</v>
          </cell>
          <cell r="I1187">
            <v>74</v>
          </cell>
          <cell r="J1187">
            <v>48</v>
          </cell>
          <cell r="K1187">
            <v>64</v>
          </cell>
          <cell r="L1187">
            <v>90</v>
          </cell>
          <cell r="M1187">
            <v>1167</v>
          </cell>
        </row>
        <row r="1188">
          <cell r="A1188">
            <v>4909411311216</v>
          </cell>
          <cell r="B1188" t="str">
            <v>　　　Ｋビバレッジ　くだものやさい　からだ想い　１００％　缶　１９０ＧＸ６</v>
          </cell>
          <cell r="C1188">
            <v>18</v>
          </cell>
          <cell r="D1188">
            <v>11</v>
          </cell>
          <cell r="E1188">
            <v>12</v>
          </cell>
          <cell r="F1188">
            <v>15</v>
          </cell>
          <cell r="G1188">
            <v>23</v>
          </cell>
          <cell r="H1188">
            <v>16</v>
          </cell>
          <cell r="I1188">
            <v>12</v>
          </cell>
          <cell r="J1188">
            <v>15</v>
          </cell>
          <cell r="K1188">
            <v>11</v>
          </cell>
          <cell r="L1188">
            <v>15</v>
          </cell>
          <cell r="M1188">
            <v>148</v>
          </cell>
        </row>
        <row r="1189">
          <cell r="A1189">
            <v>4909411335014</v>
          </cell>
          <cell r="B1189" t="str">
            <v>　　　Ｋビバレッジ　生茶　ＰＥＴ　３５０ＭＬ</v>
          </cell>
          <cell r="C1189">
            <v>2256</v>
          </cell>
          <cell r="D1189">
            <v>2255</v>
          </cell>
          <cell r="E1189">
            <v>2459</v>
          </cell>
          <cell r="F1189">
            <v>2371</v>
          </cell>
          <cell r="G1189">
            <v>2010</v>
          </cell>
          <cell r="H1189">
            <v>2383</v>
          </cell>
          <cell r="I1189">
            <v>1891</v>
          </cell>
          <cell r="J1189">
            <v>1912</v>
          </cell>
          <cell r="K1189">
            <v>1705</v>
          </cell>
          <cell r="L1189">
            <v>2151</v>
          </cell>
          <cell r="M1189">
            <v>21393</v>
          </cell>
        </row>
        <row r="1190">
          <cell r="A1190">
            <v>4909411344313</v>
          </cell>
          <cell r="B1190" t="str">
            <v>　　　Ｋビバレッジ　トロピカーナ　パインアップル　果汁１００％　ＬＬ　紙パック　２５０ＭＬ</v>
          </cell>
          <cell r="C1190">
            <v>1943</v>
          </cell>
          <cell r="D1190">
            <v>2184</v>
          </cell>
          <cell r="E1190">
            <v>2549</v>
          </cell>
          <cell r="F1190">
            <v>2667</v>
          </cell>
          <cell r="G1190">
            <v>2812</v>
          </cell>
          <cell r="H1190">
            <v>3376</v>
          </cell>
          <cell r="I1190">
            <v>2964</v>
          </cell>
          <cell r="J1190">
            <v>2521</v>
          </cell>
          <cell r="K1190">
            <v>2381</v>
          </cell>
          <cell r="L1190">
            <v>2924</v>
          </cell>
          <cell r="M1190">
            <v>26321</v>
          </cell>
        </row>
        <row r="1191">
          <cell r="A1191">
            <v>4909411348717</v>
          </cell>
          <cell r="B1191" t="str">
            <v>　　　Ｋビバレッジ　生茶　緑茶　ＰＥＴ　５００ＭＬ</v>
          </cell>
          <cell r="C1191">
            <v>20815</v>
          </cell>
          <cell r="D1191">
            <v>24094</v>
          </cell>
          <cell r="E1191">
            <v>27675</v>
          </cell>
          <cell r="F1191">
            <v>28102</v>
          </cell>
          <cell r="G1191">
            <v>27276</v>
          </cell>
          <cell r="H1191">
            <v>32783</v>
          </cell>
          <cell r="I1191">
            <v>29943</v>
          </cell>
          <cell r="J1191">
            <v>25193</v>
          </cell>
          <cell r="K1191">
            <v>24258</v>
          </cell>
          <cell r="L1191">
            <v>29839</v>
          </cell>
          <cell r="M1191">
            <v>269978</v>
          </cell>
        </row>
        <row r="1192">
          <cell r="A1192">
            <v>4909411348816</v>
          </cell>
          <cell r="B1192" t="str">
            <v>　　　Ｋビバレッジ　生茶　緑茶　ＰＥＴ　２Ｌ</v>
          </cell>
          <cell r="C1192">
            <v>12117</v>
          </cell>
          <cell r="D1192">
            <v>15365</v>
          </cell>
          <cell r="E1192">
            <v>15190</v>
          </cell>
          <cell r="F1192">
            <v>15320</v>
          </cell>
          <cell r="G1192">
            <v>16086</v>
          </cell>
          <cell r="H1192">
            <v>17018</v>
          </cell>
          <cell r="I1192">
            <v>18242</v>
          </cell>
          <cell r="J1192">
            <v>13796</v>
          </cell>
          <cell r="K1192">
            <v>13386</v>
          </cell>
          <cell r="L1192">
            <v>16606</v>
          </cell>
          <cell r="M1192">
            <v>153126</v>
          </cell>
        </row>
        <row r="1193">
          <cell r="A1193">
            <v>4909411370718</v>
          </cell>
          <cell r="B1193" t="str">
            <v>　　　Ｋビバレッジ　トロピカーナ　オレンジ　果汁１００％　ＬＬ　紙パック　２５０ＭＬ</v>
          </cell>
          <cell r="C1193">
            <v>3717</v>
          </cell>
          <cell r="D1193">
            <v>3642</v>
          </cell>
          <cell r="E1193">
            <v>4185</v>
          </cell>
          <cell r="F1193">
            <v>4560</v>
          </cell>
          <cell r="G1193">
            <v>4184</v>
          </cell>
          <cell r="H1193">
            <v>4865</v>
          </cell>
          <cell r="I1193">
            <v>4748</v>
          </cell>
          <cell r="J1193">
            <v>4790</v>
          </cell>
          <cell r="K1193">
            <v>4682</v>
          </cell>
          <cell r="L1193">
            <v>6026</v>
          </cell>
          <cell r="M1193">
            <v>45399</v>
          </cell>
        </row>
        <row r="1194">
          <cell r="A1194">
            <v>4909411370817</v>
          </cell>
          <cell r="B1194" t="str">
            <v>　　　Ｋビバレッジ　トロピカーナ　アップル　果汁１００％　ＬＬ　紙パック　２５０ＭＬ</v>
          </cell>
          <cell r="C1194">
            <v>4186</v>
          </cell>
          <cell r="D1194">
            <v>4664</v>
          </cell>
          <cell r="E1194">
            <v>4908</v>
          </cell>
          <cell r="F1194">
            <v>5154</v>
          </cell>
          <cell r="G1194">
            <v>4946</v>
          </cell>
          <cell r="H1194">
            <v>5713</v>
          </cell>
          <cell r="I1194">
            <v>5027</v>
          </cell>
          <cell r="J1194">
            <v>4517</v>
          </cell>
          <cell r="K1194">
            <v>4463</v>
          </cell>
          <cell r="L1194">
            <v>5296</v>
          </cell>
          <cell r="M1194">
            <v>48874</v>
          </cell>
        </row>
        <row r="1195">
          <cell r="A1195">
            <v>4909411370916</v>
          </cell>
          <cell r="B1195" t="str">
            <v>　　　Ｋビバレッジ　トロピカーナ　グレープフルーツ　果汁１００％　ＬＬ　紙パック　２５０ＭＬ</v>
          </cell>
          <cell r="C1195">
            <v>2057</v>
          </cell>
          <cell r="D1195">
            <v>2485</v>
          </cell>
          <cell r="E1195">
            <v>2382</v>
          </cell>
          <cell r="F1195">
            <v>2769</v>
          </cell>
          <cell r="G1195">
            <v>2682</v>
          </cell>
          <cell r="H1195">
            <v>3161</v>
          </cell>
          <cell r="I1195">
            <v>2974</v>
          </cell>
          <cell r="J1195">
            <v>2571</v>
          </cell>
          <cell r="K1195">
            <v>2465</v>
          </cell>
          <cell r="L1195">
            <v>3541</v>
          </cell>
          <cell r="M1195">
            <v>27087</v>
          </cell>
        </row>
        <row r="1196">
          <cell r="A1196">
            <v>4909411372514</v>
          </cell>
          <cell r="B1196" t="str">
            <v>　　　Ｋビバレッジ　トロピカーナ　レッド＆ホワイトグレープ　１００％　紙パック　２５０ＭＬ</v>
          </cell>
          <cell r="C1196">
            <v>383</v>
          </cell>
          <cell r="D1196">
            <v>122</v>
          </cell>
          <cell r="E1196">
            <v>83</v>
          </cell>
          <cell r="F1196">
            <v>51</v>
          </cell>
          <cell r="G1196">
            <v>39</v>
          </cell>
          <cell r="H1196">
            <v>13</v>
          </cell>
          <cell r="I1196">
            <v>1</v>
          </cell>
          <cell r="J1196">
            <v>0</v>
          </cell>
          <cell r="K1196">
            <v>0</v>
          </cell>
          <cell r="L1196">
            <v>0</v>
          </cell>
          <cell r="M1196">
            <v>692</v>
          </cell>
        </row>
        <row r="1197">
          <cell r="A1197">
            <v>4909411377113</v>
          </cell>
          <cell r="B1197" t="str">
            <v>　　　Ｋビバレッジ　生茶　紙パック　２５０ＭＬ</v>
          </cell>
          <cell r="C1197">
            <v>3598</v>
          </cell>
          <cell r="D1197">
            <v>4291</v>
          </cell>
          <cell r="E1197">
            <v>4284</v>
          </cell>
          <cell r="F1197">
            <v>4597</v>
          </cell>
          <cell r="G1197">
            <v>4963</v>
          </cell>
          <cell r="H1197">
            <v>5038</v>
          </cell>
          <cell r="I1197">
            <v>5420</v>
          </cell>
          <cell r="J1197">
            <v>5234</v>
          </cell>
          <cell r="K1197">
            <v>4630</v>
          </cell>
          <cell r="L1197">
            <v>4416</v>
          </cell>
          <cell r="M1197">
            <v>46471</v>
          </cell>
        </row>
        <row r="1198">
          <cell r="A1198">
            <v>4909411470012</v>
          </cell>
          <cell r="B1198" t="str">
            <v>　　　Ｋビバレッジ　トマトジュース　果汁１００％　紙パック　１Ｌ</v>
          </cell>
          <cell r="C1198">
            <v>4</v>
          </cell>
          <cell r="D1198">
            <v>4</v>
          </cell>
          <cell r="E1198">
            <v>3</v>
          </cell>
          <cell r="F1198">
            <v>2</v>
          </cell>
          <cell r="G1198">
            <v>6</v>
          </cell>
          <cell r="H1198">
            <v>9</v>
          </cell>
          <cell r="I1198">
            <v>7</v>
          </cell>
          <cell r="J1198">
            <v>6</v>
          </cell>
          <cell r="K1198">
            <v>11</v>
          </cell>
          <cell r="L1198">
            <v>14</v>
          </cell>
          <cell r="M1198">
            <v>66</v>
          </cell>
        </row>
        <row r="1199">
          <cell r="A1199">
            <v>4909411477417</v>
          </cell>
          <cell r="B1199" t="str">
            <v>　　　Ｋビバレッジ　聞茶　烏龍茶　ボトル缶　４９０Ｇ</v>
          </cell>
          <cell r="C1199">
            <v>0</v>
          </cell>
          <cell r="D1199">
            <v>0</v>
          </cell>
          <cell r="E1199">
            <v>0</v>
          </cell>
          <cell r="F1199">
            <v>0</v>
          </cell>
          <cell r="G1199">
            <v>0</v>
          </cell>
          <cell r="H1199">
            <v>13</v>
          </cell>
          <cell r="I1199">
            <v>48</v>
          </cell>
          <cell r="J1199">
            <v>0</v>
          </cell>
          <cell r="K1199">
            <v>0</v>
          </cell>
          <cell r="L1199">
            <v>0</v>
          </cell>
          <cell r="M1199">
            <v>61</v>
          </cell>
        </row>
        <row r="1200">
          <cell r="A1200">
            <v>4909606035224</v>
          </cell>
          <cell r="B1200" t="str">
            <v>　　　ダイエー　カルピス　インターバランス　Ｌ９２　ヘルシーショット　乳酸菌飲料　瓶　１００ＭＬ</v>
          </cell>
          <cell r="C1200">
            <v>12</v>
          </cell>
          <cell r="D1200">
            <v>4</v>
          </cell>
          <cell r="E1200">
            <v>10</v>
          </cell>
          <cell r="F1200">
            <v>3</v>
          </cell>
          <cell r="G1200">
            <v>10</v>
          </cell>
          <cell r="H1200">
            <v>4</v>
          </cell>
          <cell r="I1200">
            <v>5</v>
          </cell>
          <cell r="J1200">
            <v>13</v>
          </cell>
          <cell r="K1200">
            <v>66</v>
          </cell>
          <cell r="L1200">
            <v>5</v>
          </cell>
          <cell r="M1200">
            <v>132</v>
          </cell>
        </row>
        <row r="1201">
          <cell r="A1201">
            <v>4909606035231</v>
          </cell>
          <cell r="B1201" t="str">
            <v>　　　ダイエー　カルピス　インターバランス　Ｌ９２　ヘルシーショット　乳酸菌飲料　瓶　１００ＭＬＸ６</v>
          </cell>
          <cell r="C1201">
            <v>10</v>
          </cell>
          <cell r="D1201">
            <v>6</v>
          </cell>
          <cell r="E1201">
            <v>1</v>
          </cell>
          <cell r="F1201">
            <v>6</v>
          </cell>
          <cell r="G1201">
            <v>5</v>
          </cell>
          <cell r="H1201">
            <v>1</v>
          </cell>
          <cell r="I1201">
            <v>5</v>
          </cell>
          <cell r="J1201">
            <v>0</v>
          </cell>
          <cell r="K1201">
            <v>0</v>
          </cell>
          <cell r="L1201">
            <v>0</v>
          </cell>
          <cell r="M1201">
            <v>34</v>
          </cell>
        </row>
        <row r="1202">
          <cell r="A1202">
            <v>4909606354776</v>
          </cell>
          <cell r="B1202" t="str">
            <v>　　　ダイエー　カルピス　カルピス酸乳　アミールＳ　カロリーオフ　瓶　特定保健用食品　１６０Ｇ</v>
          </cell>
          <cell r="C1202">
            <v>29</v>
          </cell>
          <cell r="D1202">
            <v>15</v>
          </cell>
          <cell r="E1202">
            <v>28</v>
          </cell>
          <cell r="F1202">
            <v>25</v>
          </cell>
          <cell r="G1202">
            <v>25</v>
          </cell>
          <cell r="H1202">
            <v>25</v>
          </cell>
          <cell r="I1202">
            <v>31</v>
          </cell>
          <cell r="J1202">
            <v>18</v>
          </cell>
          <cell r="K1202">
            <v>16</v>
          </cell>
          <cell r="L1202">
            <v>10</v>
          </cell>
          <cell r="M1202">
            <v>222</v>
          </cell>
        </row>
        <row r="1203">
          <cell r="A1203">
            <v>4909606354783</v>
          </cell>
          <cell r="B1203" t="str">
            <v>　　　ダイエー　カルピス　カルピス酸乳　アミールＳ　カロリーオフ　瓶　特定保健用食品　１６０ＧＸ６</v>
          </cell>
          <cell r="C1203">
            <v>16</v>
          </cell>
          <cell r="D1203">
            <v>19</v>
          </cell>
          <cell r="E1203">
            <v>14</v>
          </cell>
          <cell r="F1203">
            <v>38</v>
          </cell>
          <cell r="G1203">
            <v>41</v>
          </cell>
          <cell r="H1203">
            <v>42</v>
          </cell>
          <cell r="I1203">
            <v>45</v>
          </cell>
          <cell r="J1203">
            <v>32</v>
          </cell>
          <cell r="K1203">
            <v>40</v>
          </cell>
          <cell r="L1203">
            <v>20</v>
          </cell>
          <cell r="M1203">
            <v>307</v>
          </cell>
        </row>
        <row r="1204">
          <cell r="A1204">
            <v>4909609000182</v>
          </cell>
          <cell r="B1204" t="str">
            <v>　　　ダイエー　安田　のむヨーグルト　９００ＭＬ</v>
          </cell>
          <cell r="C1204">
            <v>304</v>
          </cell>
          <cell r="D1204">
            <v>56</v>
          </cell>
          <cell r="E1204">
            <v>0</v>
          </cell>
          <cell r="F1204">
            <v>0</v>
          </cell>
          <cell r="G1204">
            <v>1209</v>
          </cell>
          <cell r="H1204">
            <v>567</v>
          </cell>
          <cell r="I1204">
            <v>83</v>
          </cell>
          <cell r="J1204">
            <v>532</v>
          </cell>
          <cell r="K1204">
            <v>488</v>
          </cell>
          <cell r="L1204">
            <v>18</v>
          </cell>
          <cell r="M1204">
            <v>3257</v>
          </cell>
        </row>
        <row r="1205">
          <cell r="A1205">
            <v>4909609000380</v>
          </cell>
          <cell r="B1205" t="str">
            <v>　　　ダイエー　ヤクルト　ジョア　ストロベリー　特定保健用食品　１２５ＭＬ</v>
          </cell>
          <cell r="C1205">
            <v>405</v>
          </cell>
          <cell r="D1205">
            <v>463</v>
          </cell>
          <cell r="E1205">
            <v>495</v>
          </cell>
          <cell r="F1205">
            <v>412</v>
          </cell>
          <cell r="G1205">
            <v>629</v>
          </cell>
          <cell r="H1205">
            <v>530</v>
          </cell>
          <cell r="I1205">
            <v>594</v>
          </cell>
          <cell r="J1205">
            <v>485</v>
          </cell>
          <cell r="K1205">
            <v>489</v>
          </cell>
          <cell r="L1205">
            <v>439</v>
          </cell>
          <cell r="M1205">
            <v>4941</v>
          </cell>
        </row>
        <row r="1206">
          <cell r="A1206">
            <v>4909609000502</v>
          </cell>
          <cell r="B1206" t="str">
            <v>　　　ダイエー　ジョアライト　特定保健用食品　１２５ＭＬ</v>
          </cell>
          <cell r="C1206">
            <v>455</v>
          </cell>
          <cell r="D1206">
            <v>70</v>
          </cell>
          <cell r="E1206">
            <v>28</v>
          </cell>
          <cell r="F1206">
            <v>216</v>
          </cell>
          <cell r="G1206">
            <v>712</v>
          </cell>
          <cell r="H1206">
            <v>247</v>
          </cell>
          <cell r="I1206">
            <v>70</v>
          </cell>
          <cell r="J1206">
            <v>65</v>
          </cell>
          <cell r="K1206">
            <v>406</v>
          </cell>
          <cell r="L1206">
            <v>166</v>
          </cell>
          <cell r="M1206">
            <v>2435</v>
          </cell>
        </row>
        <row r="1207">
          <cell r="A1207">
            <v>4909609000588</v>
          </cell>
          <cell r="B1207" t="str">
            <v>　　　ダイエー　ヤクルト　ジョア　ブルーベリー　特定保健用食品　１２５ＭＬ</v>
          </cell>
          <cell r="C1207">
            <v>534</v>
          </cell>
          <cell r="D1207">
            <v>237</v>
          </cell>
          <cell r="E1207">
            <v>26</v>
          </cell>
          <cell r="F1207">
            <v>0</v>
          </cell>
          <cell r="G1207">
            <v>0</v>
          </cell>
          <cell r="H1207">
            <v>0</v>
          </cell>
          <cell r="I1207">
            <v>32</v>
          </cell>
          <cell r="J1207">
            <v>657</v>
          </cell>
          <cell r="K1207">
            <v>517</v>
          </cell>
          <cell r="L1207">
            <v>241</v>
          </cell>
          <cell r="M1207">
            <v>2244</v>
          </cell>
        </row>
        <row r="1208">
          <cell r="A1208">
            <v>4909609000755</v>
          </cell>
          <cell r="B1208" t="str">
            <v>　　　ダイエー　らくれん　メイファーム　飲むヨーグルト　１Ｌ</v>
          </cell>
          <cell r="C1208">
            <v>121</v>
          </cell>
          <cell r="D1208">
            <v>180</v>
          </cell>
          <cell r="E1208">
            <v>366</v>
          </cell>
          <cell r="F1208">
            <v>384</v>
          </cell>
          <cell r="G1208">
            <v>587</v>
          </cell>
          <cell r="H1208">
            <v>485</v>
          </cell>
          <cell r="I1208">
            <v>329</v>
          </cell>
          <cell r="J1208">
            <v>206</v>
          </cell>
          <cell r="K1208">
            <v>106</v>
          </cell>
          <cell r="L1208">
            <v>185</v>
          </cell>
          <cell r="M1208">
            <v>2949</v>
          </cell>
        </row>
        <row r="1209">
          <cell r="A1209">
            <v>4909609000816</v>
          </cell>
          <cell r="B1209" t="str">
            <v>　　　ダイエー　レトリ　のむヨーグルト　ＣＡ＋ＦＥ</v>
          </cell>
          <cell r="C1209">
            <v>0</v>
          </cell>
          <cell r="D1209">
            <v>0</v>
          </cell>
          <cell r="E1209">
            <v>0</v>
          </cell>
          <cell r="F1209">
            <v>0</v>
          </cell>
          <cell r="G1209">
            <v>0</v>
          </cell>
          <cell r="H1209">
            <v>0</v>
          </cell>
          <cell r="I1209">
            <v>0</v>
          </cell>
          <cell r="J1209">
            <v>0</v>
          </cell>
          <cell r="K1209">
            <v>0</v>
          </cell>
          <cell r="L1209">
            <v>8</v>
          </cell>
          <cell r="M1209">
            <v>8</v>
          </cell>
        </row>
        <row r="1210">
          <cell r="A1210">
            <v>4909609000823</v>
          </cell>
          <cell r="B1210" t="str">
            <v>　　　ダイエー　函館　のむヨーグルト　５００ＭＬ</v>
          </cell>
          <cell r="C1210">
            <v>0</v>
          </cell>
          <cell r="D1210">
            <v>0</v>
          </cell>
          <cell r="E1210">
            <v>0</v>
          </cell>
          <cell r="F1210">
            <v>0</v>
          </cell>
          <cell r="G1210">
            <v>0</v>
          </cell>
          <cell r="H1210">
            <v>0</v>
          </cell>
          <cell r="I1210">
            <v>0</v>
          </cell>
          <cell r="J1210">
            <v>0</v>
          </cell>
          <cell r="K1210">
            <v>4</v>
          </cell>
          <cell r="L1210">
            <v>6</v>
          </cell>
          <cell r="M1210">
            <v>10</v>
          </cell>
        </row>
        <row r="1211">
          <cell r="A1211">
            <v>4909609000830</v>
          </cell>
          <cell r="B1211" t="str">
            <v>　　　ダイエー　山田　フロム蔵王　のむヨーグルト　２００ＭＬ</v>
          </cell>
          <cell r="C1211">
            <v>88</v>
          </cell>
          <cell r="D1211">
            <v>98</v>
          </cell>
          <cell r="E1211">
            <v>153</v>
          </cell>
          <cell r="F1211">
            <v>170</v>
          </cell>
          <cell r="G1211">
            <v>130</v>
          </cell>
          <cell r="H1211">
            <v>96</v>
          </cell>
          <cell r="I1211">
            <v>115</v>
          </cell>
          <cell r="J1211">
            <v>180</v>
          </cell>
          <cell r="K1211">
            <v>121</v>
          </cell>
          <cell r="L1211">
            <v>145</v>
          </cell>
          <cell r="M1211">
            <v>1296</v>
          </cell>
        </row>
        <row r="1212">
          <cell r="A1212">
            <v>4909609000847</v>
          </cell>
          <cell r="B1212" t="str">
            <v>　　　ダイエー　ルナ　のむヨーグルト　ＣＡ＋ＦＥ　５００ＭＬ</v>
          </cell>
          <cell r="C1212">
            <v>59</v>
          </cell>
          <cell r="D1212">
            <v>104</v>
          </cell>
          <cell r="E1212">
            <v>103</v>
          </cell>
          <cell r="F1212">
            <v>107</v>
          </cell>
          <cell r="G1212">
            <v>119</v>
          </cell>
          <cell r="H1212">
            <v>76</v>
          </cell>
          <cell r="I1212">
            <v>119</v>
          </cell>
          <cell r="J1212">
            <v>109</v>
          </cell>
          <cell r="K1212">
            <v>87</v>
          </cell>
          <cell r="L1212">
            <v>104</v>
          </cell>
          <cell r="M1212">
            <v>987</v>
          </cell>
        </row>
        <row r="1213">
          <cell r="A1213">
            <v>4909609000892</v>
          </cell>
          <cell r="B1213" t="str">
            <v>　　　ダイエー　クロレラ　無脂肪のむヨーグルト　ブルーベリー</v>
          </cell>
          <cell r="C1213">
            <v>0</v>
          </cell>
          <cell r="D1213">
            <v>0</v>
          </cell>
          <cell r="E1213">
            <v>0</v>
          </cell>
          <cell r="F1213">
            <v>0</v>
          </cell>
          <cell r="G1213">
            <v>0</v>
          </cell>
          <cell r="H1213">
            <v>0</v>
          </cell>
          <cell r="I1213">
            <v>0</v>
          </cell>
          <cell r="J1213">
            <v>44</v>
          </cell>
          <cell r="K1213">
            <v>101</v>
          </cell>
          <cell r="L1213">
            <v>24</v>
          </cell>
          <cell r="M1213">
            <v>169</v>
          </cell>
        </row>
        <row r="1214">
          <cell r="A1214">
            <v>4909609000908</v>
          </cell>
          <cell r="B1214" t="str">
            <v>　　　ダイエー　飲むヨーグルト　１Ｌ</v>
          </cell>
          <cell r="C1214">
            <v>33</v>
          </cell>
          <cell r="D1214">
            <v>37</v>
          </cell>
          <cell r="E1214">
            <v>77</v>
          </cell>
          <cell r="F1214">
            <v>47</v>
          </cell>
          <cell r="G1214">
            <v>57</v>
          </cell>
          <cell r="H1214">
            <v>8</v>
          </cell>
          <cell r="I1214">
            <v>0</v>
          </cell>
          <cell r="J1214">
            <v>76</v>
          </cell>
          <cell r="K1214">
            <v>121</v>
          </cell>
          <cell r="L1214">
            <v>30</v>
          </cell>
          <cell r="M1214">
            <v>486</v>
          </cell>
        </row>
        <row r="1215">
          <cell r="A1215">
            <v>4909609000915</v>
          </cell>
          <cell r="B1215" t="str">
            <v>　　　ダイエー　レトリ　のむヨーグルト　３５０ＭＬ</v>
          </cell>
          <cell r="C1215">
            <v>257</v>
          </cell>
          <cell r="D1215">
            <v>272</v>
          </cell>
          <cell r="E1215">
            <v>348</v>
          </cell>
          <cell r="F1215">
            <v>290</v>
          </cell>
          <cell r="G1215">
            <v>314</v>
          </cell>
          <cell r="H1215">
            <v>279</v>
          </cell>
          <cell r="I1215">
            <v>350</v>
          </cell>
          <cell r="J1215">
            <v>293</v>
          </cell>
          <cell r="K1215">
            <v>289</v>
          </cell>
          <cell r="L1215">
            <v>301</v>
          </cell>
          <cell r="M1215">
            <v>2993</v>
          </cell>
        </row>
        <row r="1216">
          <cell r="A1216">
            <v>4909609000922</v>
          </cell>
          <cell r="B1216" t="str">
            <v>　　　ダイエー　明治　ＣＡ飲むヨーグルト　２００ＭＬ</v>
          </cell>
          <cell r="C1216">
            <v>175</v>
          </cell>
          <cell r="D1216">
            <v>224</v>
          </cell>
          <cell r="E1216">
            <v>265</v>
          </cell>
          <cell r="F1216">
            <v>200</v>
          </cell>
          <cell r="G1216">
            <v>199</v>
          </cell>
          <cell r="H1216">
            <v>171</v>
          </cell>
          <cell r="I1216">
            <v>205</v>
          </cell>
          <cell r="J1216">
            <v>216</v>
          </cell>
          <cell r="K1216">
            <v>214</v>
          </cell>
          <cell r="L1216">
            <v>188</v>
          </cell>
          <cell r="M1216">
            <v>2057</v>
          </cell>
        </row>
        <row r="1217">
          <cell r="A1217">
            <v>4909609000939</v>
          </cell>
          <cell r="B1217" t="str">
            <v>　　　ダイエー　ルナ　イキイキ善玉菌　のむヨーグルト</v>
          </cell>
          <cell r="C1217">
            <v>207</v>
          </cell>
          <cell r="D1217">
            <v>241</v>
          </cell>
          <cell r="E1217">
            <v>253</v>
          </cell>
          <cell r="F1217">
            <v>224</v>
          </cell>
          <cell r="G1217">
            <v>233</v>
          </cell>
          <cell r="H1217">
            <v>236</v>
          </cell>
          <cell r="I1217">
            <v>259</v>
          </cell>
          <cell r="J1217">
            <v>218</v>
          </cell>
          <cell r="K1217">
            <v>226</v>
          </cell>
          <cell r="L1217">
            <v>215</v>
          </cell>
          <cell r="M1217">
            <v>2312</v>
          </cell>
        </row>
        <row r="1218">
          <cell r="A1218">
            <v>4909609000953</v>
          </cell>
          <cell r="B1218" t="str">
            <v>　　　ダイエー　明治　ＣＡ飲むヨーグルト　１Ｌ</v>
          </cell>
          <cell r="C1218">
            <v>180</v>
          </cell>
          <cell r="D1218">
            <v>197</v>
          </cell>
          <cell r="E1218">
            <v>183</v>
          </cell>
          <cell r="F1218">
            <v>197</v>
          </cell>
          <cell r="G1218">
            <v>204</v>
          </cell>
          <cell r="H1218">
            <v>170</v>
          </cell>
          <cell r="I1218">
            <v>197</v>
          </cell>
          <cell r="J1218">
            <v>164</v>
          </cell>
          <cell r="K1218">
            <v>177</v>
          </cell>
          <cell r="L1218">
            <v>165</v>
          </cell>
          <cell r="M1218">
            <v>1834</v>
          </cell>
        </row>
        <row r="1219">
          <cell r="A1219">
            <v>4909609000977</v>
          </cell>
          <cell r="B1219" t="str">
            <v>　　　ダイエー　山酪　のむヨーグルト　ブルーベリー</v>
          </cell>
          <cell r="C1219">
            <v>44</v>
          </cell>
          <cell r="D1219">
            <v>113</v>
          </cell>
          <cell r="E1219">
            <v>99</v>
          </cell>
          <cell r="F1219">
            <v>86</v>
          </cell>
          <cell r="G1219">
            <v>117</v>
          </cell>
          <cell r="H1219">
            <v>61</v>
          </cell>
          <cell r="I1219">
            <v>109</v>
          </cell>
          <cell r="J1219">
            <v>106</v>
          </cell>
          <cell r="K1219">
            <v>72</v>
          </cell>
          <cell r="L1219">
            <v>91</v>
          </cell>
          <cell r="M1219">
            <v>898</v>
          </cell>
        </row>
        <row r="1220">
          <cell r="A1220">
            <v>4909609000991</v>
          </cell>
          <cell r="B1220" t="str">
            <v>　　　ダイエー　協乳　ホルスタインのむヨーグルト</v>
          </cell>
          <cell r="C1220">
            <v>47</v>
          </cell>
          <cell r="D1220">
            <v>19</v>
          </cell>
          <cell r="E1220">
            <v>39</v>
          </cell>
          <cell r="F1220">
            <v>42</v>
          </cell>
          <cell r="G1220">
            <v>22</v>
          </cell>
          <cell r="H1220">
            <v>47</v>
          </cell>
          <cell r="I1220">
            <v>32</v>
          </cell>
          <cell r="J1220">
            <v>22</v>
          </cell>
          <cell r="K1220">
            <v>47</v>
          </cell>
          <cell r="L1220">
            <v>43</v>
          </cell>
          <cell r="M1220">
            <v>360</v>
          </cell>
        </row>
        <row r="1221">
          <cell r="A1221">
            <v>4909609001110</v>
          </cell>
          <cell r="B1221" t="str">
            <v>　　　ダイエー　ミルク工房　のむヨーグルト　１５０ＭＬ</v>
          </cell>
          <cell r="C1221">
            <v>57</v>
          </cell>
          <cell r="D1221">
            <v>42</v>
          </cell>
          <cell r="E1221">
            <v>83</v>
          </cell>
          <cell r="F1221">
            <v>76</v>
          </cell>
          <cell r="G1221">
            <v>52</v>
          </cell>
          <cell r="H1221">
            <v>50</v>
          </cell>
          <cell r="I1221">
            <v>92</v>
          </cell>
          <cell r="J1221">
            <v>155</v>
          </cell>
          <cell r="K1221">
            <v>80</v>
          </cell>
          <cell r="L1221">
            <v>48</v>
          </cell>
          <cell r="M1221">
            <v>735</v>
          </cell>
        </row>
        <row r="1222">
          <cell r="A1222">
            <v>4909609547205</v>
          </cell>
          <cell r="B1222" t="str">
            <v>　　　ダイエー　セービング　乳酸菌飲料　５００ＭＬ</v>
          </cell>
          <cell r="C1222">
            <v>275</v>
          </cell>
          <cell r="D1222">
            <v>284</v>
          </cell>
          <cell r="E1222">
            <v>284</v>
          </cell>
          <cell r="F1222">
            <v>314</v>
          </cell>
          <cell r="G1222">
            <v>360</v>
          </cell>
          <cell r="H1222">
            <v>258</v>
          </cell>
          <cell r="I1222">
            <v>346</v>
          </cell>
          <cell r="J1222">
            <v>322</v>
          </cell>
          <cell r="K1222">
            <v>384</v>
          </cell>
          <cell r="L1222">
            <v>462</v>
          </cell>
          <cell r="M1222">
            <v>3289</v>
          </cell>
        </row>
        <row r="1223">
          <cell r="A1223">
            <v>4930726000175</v>
          </cell>
          <cell r="B1223" t="str">
            <v>　　　紀文ＦＣ　調製豆乳　紙パック　　　　　　　　　１Ｌ</v>
          </cell>
          <cell r="C1223">
            <v>14825</v>
          </cell>
          <cell r="D1223">
            <v>14815</v>
          </cell>
          <cell r="E1223">
            <v>14924</v>
          </cell>
          <cell r="F1223">
            <v>14311</v>
          </cell>
          <cell r="G1223">
            <v>14722</v>
          </cell>
          <cell r="H1223">
            <v>14013</v>
          </cell>
          <cell r="I1223">
            <v>14642</v>
          </cell>
          <cell r="J1223">
            <v>15076</v>
          </cell>
          <cell r="K1223">
            <v>15063</v>
          </cell>
          <cell r="L1223">
            <v>14487</v>
          </cell>
          <cell r="M1223">
            <v>146878</v>
          </cell>
        </row>
        <row r="1224">
          <cell r="A1224">
            <v>4930726100219</v>
          </cell>
          <cell r="B1224" t="str">
            <v>　　　紀文ＦＣ　調製豆乳　紙パック　　　　　　２００ＭＬ</v>
          </cell>
          <cell r="C1224">
            <v>11536</v>
          </cell>
          <cell r="D1224">
            <v>11650</v>
          </cell>
          <cell r="E1224">
            <v>12477</v>
          </cell>
          <cell r="F1224">
            <v>12515</v>
          </cell>
          <cell r="G1224">
            <v>12338</v>
          </cell>
          <cell r="H1224">
            <v>11530</v>
          </cell>
          <cell r="I1224">
            <v>12472</v>
          </cell>
          <cell r="J1224">
            <v>12853</v>
          </cell>
          <cell r="K1224">
            <v>12760</v>
          </cell>
          <cell r="L1224">
            <v>13202</v>
          </cell>
          <cell r="M1224">
            <v>123333</v>
          </cell>
        </row>
        <row r="1225">
          <cell r="A1225">
            <v>4930726100233</v>
          </cell>
          <cell r="B1225" t="str">
            <v>　　　紀文ＦＣ　麦芽コーヒー　豆乳飲料紙パック２００ＭＬ</v>
          </cell>
          <cell r="C1225">
            <v>8048</v>
          </cell>
          <cell r="D1225">
            <v>7895</v>
          </cell>
          <cell r="E1225">
            <v>8617</v>
          </cell>
          <cell r="F1225">
            <v>8591</v>
          </cell>
          <cell r="G1225">
            <v>8650</v>
          </cell>
          <cell r="H1225">
            <v>8060</v>
          </cell>
          <cell r="I1225">
            <v>8560</v>
          </cell>
          <cell r="J1225">
            <v>8582</v>
          </cell>
          <cell r="K1225">
            <v>8579</v>
          </cell>
          <cell r="L1225">
            <v>9205</v>
          </cell>
          <cell r="M1225">
            <v>84787</v>
          </cell>
        </row>
        <row r="1226">
          <cell r="A1226">
            <v>4930726100318</v>
          </cell>
          <cell r="B1226" t="str">
            <v>　　　紀文ＦＣ　成分無調整豆乳　紙パック　　　２００ＭＬ</v>
          </cell>
          <cell r="C1226">
            <v>5381</v>
          </cell>
          <cell r="D1226">
            <v>5655</v>
          </cell>
          <cell r="E1226">
            <v>5826</v>
          </cell>
          <cell r="F1226">
            <v>5597</v>
          </cell>
          <cell r="G1226">
            <v>5848</v>
          </cell>
          <cell r="H1226">
            <v>5266</v>
          </cell>
          <cell r="I1226">
            <v>5831</v>
          </cell>
          <cell r="J1226">
            <v>6357</v>
          </cell>
          <cell r="K1226">
            <v>6577</v>
          </cell>
          <cell r="L1226">
            <v>7085</v>
          </cell>
          <cell r="M1226">
            <v>59423</v>
          </cell>
        </row>
        <row r="1227">
          <cell r="A1227">
            <v>4930726100332</v>
          </cell>
          <cell r="B1227" t="str">
            <v>　　　紀文ＦＣ　調製豆乳　紙パック　　　　２００ＭＬＸ３</v>
          </cell>
          <cell r="C1227">
            <v>6677</v>
          </cell>
          <cell r="D1227">
            <v>6797</v>
          </cell>
          <cell r="E1227">
            <v>6939</v>
          </cell>
          <cell r="F1227">
            <v>6762</v>
          </cell>
          <cell r="G1227">
            <v>7414</v>
          </cell>
          <cell r="H1227">
            <v>6429</v>
          </cell>
          <cell r="I1227">
            <v>6637</v>
          </cell>
          <cell r="J1227">
            <v>7029</v>
          </cell>
          <cell r="K1227">
            <v>7062</v>
          </cell>
          <cell r="L1227">
            <v>7115</v>
          </cell>
          <cell r="M1227">
            <v>68861</v>
          </cell>
        </row>
        <row r="1228">
          <cell r="A1228">
            <v>4932065150986</v>
          </cell>
          <cell r="B1228" t="str">
            <v>　　　美野里ふるさと　キャロットのむヨーグルト　１５０ＭＬ</v>
          </cell>
          <cell r="C1228">
            <v>4</v>
          </cell>
          <cell r="D1228">
            <v>7</v>
          </cell>
          <cell r="E1228">
            <v>11</v>
          </cell>
          <cell r="F1228">
            <v>8</v>
          </cell>
          <cell r="G1228">
            <v>3</v>
          </cell>
          <cell r="H1228">
            <v>11</v>
          </cell>
          <cell r="I1228">
            <v>6</v>
          </cell>
          <cell r="J1228">
            <v>6</v>
          </cell>
          <cell r="K1228">
            <v>4</v>
          </cell>
          <cell r="L1228">
            <v>7</v>
          </cell>
          <cell r="M1228">
            <v>67</v>
          </cell>
        </row>
        <row r="1229">
          <cell r="A1229">
            <v>4932712290140</v>
          </cell>
          <cell r="B1229" t="str">
            <v>　　　マルエツ　フーデックス　信州八ヶ岳のむヨーグルト　プラ　１５０ＭＬ</v>
          </cell>
          <cell r="C1229">
            <v>99</v>
          </cell>
          <cell r="D1229">
            <v>72</v>
          </cell>
          <cell r="E1229">
            <v>78</v>
          </cell>
          <cell r="F1229">
            <v>72</v>
          </cell>
          <cell r="G1229">
            <v>68</v>
          </cell>
          <cell r="H1229">
            <v>87</v>
          </cell>
          <cell r="I1229">
            <v>97</v>
          </cell>
          <cell r="J1229">
            <v>107</v>
          </cell>
          <cell r="K1229">
            <v>108</v>
          </cell>
          <cell r="L1229">
            <v>105</v>
          </cell>
          <cell r="M1229">
            <v>893</v>
          </cell>
        </row>
        <row r="1230">
          <cell r="A1230">
            <v>4932712290621</v>
          </cell>
          <cell r="B1230" t="str">
            <v>　　　マルエツ　フーデックス　信州八ヶ岳のむヨーグルト　５００ＭＬ</v>
          </cell>
          <cell r="C1230">
            <v>74</v>
          </cell>
          <cell r="D1230">
            <v>60</v>
          </cell>
          <cell r="E1230">
            <v>54</v>
          </cell>
          <cell r="F1230">
            <v>47</v>
          </cell>
          <cell r="G1230">
            <v>51</v>
          </cell>
          <cell r="H1230">
            <v>63</v>
          </cell>
          <cell r="I1230">
            <v>73</v>
          </cell>
          <cell r="J1230">
            <v>55</v>
          </cell>
          <cell r="K1230">
            <v>53</v>
          </cell>
          <cell r="L1230">
            <v>59</v>
          </cell>
          <cell r="M1230">
            <v>589</v>
          </cell>
        </row>
        <row r="1231">
          <cell r="A1231">
            <v>4932730123413</v>
          </cell>
          <cell r="B1231" t="str">
            <v>　　　風牧場　プリティア　のむヨーグルト　５００ＭＬ</v>
          </cell>
          <cell r="C1231">
            <v>12</v>
          </cell>
          <cell r="D1231">
            <v>9</v>
          </cell>
          <cell r="E1231">
            <v>6</v>
          </cell>
          <cell r="F1231">
            <v>11</v>
          </cell>
          <cell r="G1231">
            <v>9</v>
          </cell>
          <cell r="H1231">
            <v>9</v>
          </cell>
          <cell r="I1231">
            <v>5</v>
          </cell>
          <cell r="J1231">
            <v>9</v>
          </cell>
          <cell r="K1231">
            <v>15</v>
          </cell>
          <cell r="L1231">
            <v>74</v>
          </cell>
          <cell r="M1231">
            <v>159</v>
          </cell>
        </row>
        <row r="1232">
          <cell r="A1232">
            <v>4932730123420</v>
          </cell>
          <cell r="B1232" t="str">
            <v>　　　風牧場　プリティア　のむヨーグルト　１５０ＭＬ</v>
          </cell>
          <cell r="C1232">
            <v>11</v>
          </cell>
          <cell r="D1232">
            <v>9</v>
          </cell>
          <cell r="E1232">
            <v>11</v>
          </cell>
          <cell r="F1232">
            <v>17</v>
          </cell>
          <cell r="G1232">
            <v>15</v>
          </cell>
          <cell r="H1232">
            <v>12</v>
          </cell>
          <cell r="I1232">
            <v>15</v>
          </cell>
          <cell r="J1232">
            <v>11</v>
          </cell>
          <cell r="K1232">
            <v>30</v>
          </cell>
          <cell r="L1232">
            <v>63</v>
          </cell>
          <cell r="M1232">
            <v>194</v>
          </cell>
        </row>
        <row r="1233">
          <cell r="A1233">
            <v>4932761050061</v>
          </cell>
          <cell r="B1233" t="str">
            <v>　　　十勝正直村　のむよーぐると　プラ　　　　１５０ＭＬ</v>
          </cell>
          <cell r="C1233">
            <v>11</v>
          </cell>
          <cell r="D1233">
            <v>6</v>
          </cell>
          <cell r="E1233">
            <v>9</v>
          </cell>
          <cell r="F1233">
            <v>3</v>
          </cell>
          <cell r="G1233">
            <v>13</v>
          </cell>
          <cell r="H1233">
            <v>17</v>
          </cell>
          <cell r="I1233">
            <v>20</v>
          </cell>
          <cell r="J1233">
            <v>6</v>
          </cell>
          <cell r="K1233">
            <v>17</v>
          </cell>
          <cell r="L1233">
            <v>19</v>
          </cell>
          <cell r="M1233">
            <v>121</v>
          </cell>
        </row>
        <row r="1234">
          <cell r="A1234">
            <v>4934879000129</v>
          </cell>
          <cell r="B1234" t="str">
            <v>　　　安瀬平乳業　連峰　のむヨーグルト　プラ　２５０ＭＬ</v>
          </cell>
          <cell r="C1234">
            <v>8</v>
          </cell>
          <cell r="D1234">
            <v>1</v>
          </cell>
          <cell r="E1234">
            <v>3</v>
          </cell>
          <cell r="F1234">
            <v>5</v>
          </cell>
          <cell r="G1234">
            <v>10</v>
          </cell>
          <cell r="H1234">
            <v>7</v>
          </cell>
          <cell r="I1234">
            <v>7</v>
          </cell>
          <cell r="J1234">
            <v>8</v>
          </cell>
          <cell r="K1234">
            <v>6</v>
          </cell>
          <cell r="L1234">
            <v>5</v>
          </cell>
          <cell r="M1234">
            <v>60</v>
          </cell>
        </row>
        <row r="1235">
          <cell r="A1235">
            <v>4934879000136</v>
          </cell>
          <cell r="B1235" t="str">
            <v>　　　安瀬平乳業　連峰のむヨーグルト　５００ＭＬ</v>
          </cell>
          <cell r="C1235">
            <v>5</v>
          </cell>
          <cell r="D1235">
            <v>9</v>
          </cell>
          <cell r="E1235">
            <v>3</v>
          </cell>
          <cell r="F1235">
            <v>5</v>
          </cell>
          <cell r="G1235">
            <v>6</v>
          </cell>
          <cell r="H1235">
            <v>4</v>
          </cell>
          <cell r="I1235">
            <v>10</v>
          </cell>
          <cell r="J1235">
            <v>8</v>
          </cell>
          <cell r="K1235">
            <v>9</v>
          </cell>
          <cell r="L1235">
            <v>9</v>
          </cell>
          <cell r="M1235">
            <v>68</v>
          </cell>
        </row>
        <row r="1236">
          <cell r="A1236">
            <v>4937772200023</v>
          </cell>
          <cell r="B1236" t="str">
            <v>　　　糸島　伊都物語　のむヨーグルト　プラ　５００ＭＬ</v>
          </cell>
          <cell r="C1236">
            <v>94</v>
          </cell>
          <cell r="D1236">
            <v>139</v>
          </cell>
          <cell r="E1236">
            <v>40</v>
          </cell>
          <cell r="F1236">
            <v>43</v>
          </cell>
          <cell r="G1236">
            <v>118</v>
          </cell>
          <cell r="H1236">
            <v>53</v>
          </cell>
          <cell r="I1236">
            <v>49</v>
          </cell>
          <cell r="J1236">
            <v>88</v>
          </cell>
          <cell r="K1236">
            <v>28</v>
          </cell>
          <cell r="L1236">
            <v>61</v>
          </cell>
          <cell r="M1236">
            <v>713</v>
          </cell>
        </row>
        <row r="1237">
          <cell r="A1237">
            <v>4937772200030</v>
          </cell>
          <cell r="B1237" t="str">
            <v>　　　糸島　伊都物語　のむヨーグルト　１５０ＭＬ</v>
          </cell>
          <cell r="C1237">
            <v>37</v>
          </cell>
          <cell r="D1237">
            <v>53</v>
          </cell>
          <cell r="E1237">
            <v>44</v>
          </cell>
          <cell r="F1237">
            <v>55</v>
          </cell>
          <cell r="G1237">
            <v>60</v>
          </cell>
          <cell r="H1237">
            <v>58</v>
          </cell>
          <cell r="I1237">
            <v>52</v>
          </cell>
          <cell r="J1237">
            <v>65</v>
          </cell>
          <cell r="K1237">
            <v>60</v>
          </cell>
          <cell r="L1237">
            <v>65</v>
          </cell>
          <cell r="M1237">
            <v>549</v>
          </cell>
        </row>
        <row r="1238">
          <cell r="A1238">
            <v>4945872300123</v>
          </cell>
          <cell r="B1238" t="str">
            <v>　　　アレフ牧場　牧家　飲むヨーグルト　プレーン　５００ＭＬ</v>
          </cell>
          <cell r="C1238">
            <v>21</v>
          </cell>
          <cell r="D1238">
            <v>21</v>
          </cell>
          <cell r="E1238">
            <v>14</v>
          </cell>
          <cell r="F1238">
            <v>20</v>
          </cell>
          <cell r="G1238">
            <v>17</v>
          </cell>
          <cell r="H1238">
            <v>51</v>
          </cell>
          <cell r="I1238">
            <v>22</v>
          </cell>
          <cell r="J1238">
            <v>20</v>
          </cell>
          <cell r="K1238">
            <v>29</v>
          </cell>
          <cell r="L1238">
            <v>77</v>
          </cell>
          <cell r="M1238">
            <v>292</v>
          </cell>
        </row>
        <row r="1239">
          <cell r="A1239">
            <v>4945872300215</v>
          </cell>
          <cell r="B1239" t="str">
            <v>　　　アレフ牧場　飲むヨーグルト　ブルーベリー　１５０ＭＬ</v>
          </cell>
          <cell r="C1239">
            <v>12</v>
          </cell>
          <cell r="D1239">
            <v>8</v>
          </cell>
          <cell r="E1239">
            <v>9</v>
          </cell>
          <cell r="F1239">
            <v>13</v>
          </cell>
          <cell r="G1239">
            <v>18</v>
          </cell>
          <cell r="H1239">
            <v>47</v>
          </cell>
          <cell r="I1239">
            <v>41</v>
          </cell>
          <cell r="J1239">
            <v>22</v>
          </cell>
          <cell r="K1239">
            <v>57</v>
          </cell>
          <cell r="L1239">
            <v>66</v>
          </cell>
          <cell r="M1239">
            <v>293</v>
          </cell>
        </row>
        <row r="1240">
          <cell r="A1240">
            <v>4945872300222</v>
          </cell>
          <cell r="B1240" t="str">
            <v>　　　アレフ牧場　飲むヨーグルト　ブルーベリー　５００ＭＬ</v>
          </cell>
          <cell r="C1240">
            <v>23</v>
          </cell>
          <cell r="D1240">
            <v>18</v>
          </cell>
          <cell r="E1240">
            <v>14</v>
          </cell>
          <cell r="F1240">
            <v>16</v>
          </cell>
          <cell r="G1240">
            <v>19</v>
          </cell>
          <cell r="H1240">
            <v>52</v>
          </cell>
          <cell r="I1240">
            <v>19</v>
          </cell>
          <cell r="J1240">
            <v>17</v>
          </cell>
          <cell r="K1240">
            <v>46</v>
          </cell>
          <cell r="L1240">
            <v>54</v>
          </cell>
          <cell r="M1240">
            <v>278</v>
          </cell>
        </row>
        <row r="1241">
          <cell r="A1241">
            <v>4948039001116</v>
          </cell>
          <cell r="B1241" t="str">
            <v>　　　愛知ヨーク　低脂肪のむヨーグルト　プラ６５ＭＬＸ５</v>
          </cell>
          <cell r="C1241">
            <v>54</v>
          </cell>
          <cell r="D1241">
            <v>68</v>
          </cell>
          <cell r="E1241">
            <v>103</v>
          </cell>
          <cell r="F1241">
            <v>82</v>
          </cell>
          <cell r="G1241">
            <v>86</v>
          </cell>
          <cell r="H1241">
            <v>108</v>
          </cell>
          <cell r="I1241">
            <v>91</v>
          </cell>
          <cell r="J1241">
            <v>124</v>
          </cell>
          <cell r="K1241">
            <v>224</v>
          </cell>
          <cell r="L1241">
            <v>139</v>
          </cell>
          <cell r="M1241">
            <v>1079</v>
          </cell>
        </row>
        <row r="1242">
          <cell r="A1242">
            <v>4949486219031</v>
          </cell>
          <cell r="B1242" t="str">
            <v>　　　八社会　Ｖマーク　乳酸菌飲料　プラ　６５ＭＬＸ１０</v>
          </cell>
          <cell r="C1242">
            <v>1359</v>
          </cell>
          <cell r="D1242">
            <v>1124</v>
          </cell>
          <cell r="E1242">
            <v>1211</v>
          </cell>
          <cell r="F1242">
            <v>1240</v>
          </cell>
          <cell r="G1242">
            <v>1053</v>
          </cell>
          <cell r="H1242">
            <v>1100</v>
          </cell>
          <cell r="I1242">
            <v>1281</v>
          </cell>
          <cell r="J1242">
            <v>1264</v>
          </cell>
          <cell r="K1242">
            <v>1245</v>
          </cell>
          <cell r="L1242">
            <v>1282</v>
          </cell>
          <cell r="M1242">
            <v>12159</v>
          </cell>
        </row>
        <row r="1243">
          <cell r="A1243">
            <v>4949486227098</v>
          </cell>
          <cell r="B1243" t="str">
            <v>　　　八社会　Ｖりんご乳酸菌飲料蜂蜜入プラ６５ＭＬＸ１０</v>
          </cell>
          <cell r="C1243">
            <v>381</v>
          </cell>
          <cell r="D1243">
            <v>449</v>
          </cell>
          <cell r="E1243">
            <v>401</v>
          </cell>
          <cell r="F1243">
            <v>432</v>
          </cell>
          <cell r="G1243">
            <v>388</v>
          </cell>
          <cell r="H1243">
            <v>410</v>
          </cell>
          <cell r="I1243">
            <v>481</v>
          </cell>
          <cell r="J1243">
            <v>533</v>
          </cell>
          <cell r="K1243">
            <v>514</v>
          </cell>
          <cell r="L1243">
            <v>468</v>
          </cell>
          <cell r="M1243">
            <v>4457</v>
          </cell>
        </row>
        <row r="1244">
          <cell r="A1244">
            <v>4954751543216</v>
          </cell>
          <cell r="B1244" t="str">
            <v>　　　ヤスダ　ドリンクヨーグルト　プラ　　　　９００ＭＬ</v>
          </cell>
          <cell r="C1244">
            <v>867</v>
          </cell>
          <cell r="D1244">
            <v>878</v>
          </cell>
          <cell r="E1244">
            <v>1168</v>
          </cell>
          <cell r="F1244">
            <v>982</v>
          </cell>
          <cell r="G1244">
            <v>917</v>
          </cell>
          <cell r="H1244">
            <v>953</v>
          </cell>
          <cell r="I1244">
            <v>957</v>
          </cell>
          <cell r="J1244">
            <v>926</v>
          </cell>
          <cell r="K1244">
            <v>935</v>
          </cell>
          <cell r="L1244">
            <v>986</v>
          </cell>
          <cell r="M1244">
            <v>9569</v>
          </cell>
        </row>
        <row r="1245">
          <cell r="A1245">
            <v>4954751543223</v>
          </cell>
          <cell r="B1245" t="str">
            <v>　　　ヤスダ　ドリンクヨーグルト　プラ　　　　１５０ＭＬ</v>
          </cell>
          <cell r="C1245">
            <v>1874</v>
          </cell>
          <cell r="D1245">
            <v>1646</v>
          </cell>
          <cell r="E1245">
            <v>1752</v>
          </cell>
          <cell r="F1245">
            <v>1749</v>
          </cell>
          <cell r="G1245">
            <v>1681</v>
          </cell>
          <cell r="H1245">
            <v>1761</v>
          </cell>
          <cell r="I1245">
            <v>1749</v>
          </cell>
          <cell r="J1245">
            <v>1827</v>
          </cell>
          <cell r="K1245">
            <v>1730</v>
          </cell>
          <cell r="L1245">
            <v>1711</v>
          </cell>
          <cell r="M1245">
            <v>17480</v>
          </cell>
        </row>
        <row r="1246">
          <cell r="A1246">
            <v>4954751543278</v>
          </cell>
          <cell r="B1246" t="str">
            <v>　　　ヤスダ　ヨーグルト　プラ　　　　　　　　５００ＭＬ</v>
          </cell>
          <cell r="C1246">
            <v>1056</v>
          </cell>
          <cell r="D1246">
            <v>1024</v>
          </cell>
          <cell r="E1246">
            <v>1111</v>
          </cell>
          <cell r="F1246">
            <v>1017</v>
          </cell>
          <cell r="G1246">
            <v>1068</v>
          </cell>
          <cell r="H1246">
            <v>821</v>
          </cell>
          <cell r="I1246">
            <v>879</v>
          </cell>
          <cell r="J1246">
            <v>903</v>
          </cell>
          <cell r="K1246">
            <v>836</v>
          </cell>
          <cell r="L1246">
            <v>892</v>
          </cell>
          <cell r="M1246">
            <v>9607</v>
          </cell>
        </row>
        <row r="1247">
          <cell r="A1247">
            <v>4954751543513</v>
          </cell>
          <cell r="B1247" t="str">
            <v>　　　ヤスダ　さわやかヤスダヨーグルト　プラ　１２０ＭＬ</v>
          </cell>
          <cell r="C1247">
            <v>415</v>
          </cell>
          <cell r="D1247">
            <v>487</v>
          </cell>
          <cell r="E1247">
            <v>659</v>
          </cell>
          <cell r="F1247">
            <v>603</v>
          </cell>
          <cell r="G1247">
            <v>602</v>
          </cell>
          <cell r="H1247">
            <v>587</v>
          </cell>
          <cell r="I1247">
            <v>616</v>
          </cell>
          <cell r="J1247">
            <v>619</v>
          </cell>
          <cell r="K1247">
            <v>532</v>
          </cell>
          <cell r="L1247">
            <v>598</v>
          </cell>
          <cell r="M1247">
            <v>5718</v>
          </cell>
        </row>
        <row r="1248">
          <cell r="A1248">
            <v>4955613110003</v>
          </cell>
          <cell r="B1248" t="str">
            <v>　　　鷹栖町　オオカミの桃　トマトジュース１００％瓶１Ｌ</v>
          </cell>
          <cell r="C1248">
            <v>44</v>
          </cell>
          <cell r="D1248">
            <v>82</v>
          </cell>
          <cell r="E1248">
            <v>39</v>
          </cell>
          <cell r="F1248">
            <v>34</v>
          </cell>
          <cell r="G1248">
            <v>39</v>
          </cell>
          <cell r="H1248">
            <v>13</v>
          </cell>
          <cell r="I1248">
            <v>4</v>
          </cell>
          <cell r="J1248">
            <v>43</v>
          </cell>
          <cell r="K1248">
            <v>9</v>
          </cell>
          <cell r="L1248">
            <v>7</v>
          </cell>
          <cell r="M1248">
            <v>314</v>
          </cell>
        </row>
        <row r="1249">
          <cell r="A1249">
            <v>4962823251785</v>
          </cell>
          <cell r="B1249" t="str">
            <v>　　　プレット　クロレラＧゴールド　　　　６５ＭＬＸ１０</v>
          </cell>
          <cell r="C1249">
            <v>1353</v>
          </cell>
          <cell r="D1249">
            <v>1547</v>
          </cell>
          <cell r="E1249">
            <v>1651</v>
          </cell>
          <cell r="F1249">
            <v>1529</v>
          </cell>
          <cell r="G1249">
            <v>1701</v>
          </cell>
          <cell r="H1249">
            <v>1370</v>
          </cell>
          <cell r="I1249">
            <v>1684</v>
          </cell>
          <cell r="J1249">
            <v>1765</v>
          </cell>
          <cell r="K1249">
            <v>1204</v>
          </cell>
          <cell r="L1249">
            <v>1027</v>
          </cell>
          <cell r="M1249">
            <v>14831</v>
          </cell>
        </row>
        <row r="1250">
          <cell r="A1250">
            <v>4963542349104</v>
          </cell>
          <cell r="B1250" t="str">
            <v>　　　函館酪農　のむヨーグルト　プラ　　　　　５００ＭＬ</v>
          </cell>
          <cell r="C1250">
            <v>74</v>
          </cell>
          <cell r="D1250">
            <v>34</v>
          </cell>
          <cell r="E1250">
            <v>34</v>
          </cell>
          <cell r="F1250">
            <v>29</v>
          </cell>
          <cell r="G1250">
            <v>41</v>
          </cell>
          <cell r="H1250">
            <v>91</v>
          </cell>
          <cell r="I1250">
            <v>68</v>
          </cell>
          <cell r="J1250">
            <v>35</v>
          </cell>
          <cell r="K1250">
            <v>50</v>
          </cell>
          <cell r="L1250">
            <v>31</v>
          </cell>
          <cell r="M1250">
            <v>487</v>
          </cell>
        </row>
        <row r="1251">
          <cell r="A1251">
            <v>4965009425024</v>
          </cell>
          <cell r="B1251" t="str">
            <v>　　　ピエトロ　ヨーグルトドリンク　５００ＭＬ</v>
          </cell>
          <cell r="C1251">
            <v>196</v>
          </cell>
          <cell r="D1251">
            <v>156</v>
          </cell>
          <cell r="E1251">
            <v>460</v>
          </cell>
          <cell r="F1251">
            <v>473</v>
          </cell>
          <cell r="G1251">
            <v>470</v>
          </cell>
          <cell r="H1251">
            <v>211</v>
          </cell>
          <cell r="I1251">
            <v>238</v>
          </cell>
          <cell r="J1251">
            <v>205</v>
          </cell>
          <cell r="K1251">
            <v>185</v>
          </cell>
          <cell r="L1251">
            <v>207</v>
          </cell>
          <cell r="M1251">
            <v>2801</v>
          </cell>
        </row>
        <row r="1252">
          <cell r="A1252">
            <v>4965009425055</v>
          </cell>
          <cell r="B1252" t="str">
            <v>　　　ピエトロ　ヨーグルトドリンク　１５０ＭＬ</v>
          </cell>
          <cell r="C1252">
            <v>280</v>
          </cell>
          <cell r="D1252">
            <v>289</v>
          </cell>
          <cell r="E1252">
            <v>658</v>
          </cell>
          <cell r="F1252">
            <v>556</v>
          </cell>
          <cell r="G1252">
            <v>477</v>
          </cell>
          <cell r="H1252">
            <v>322</v>
          </cell>
          <cell r="I1252">
            <v>341</v>
          </cell>
          <cell r="J1252">
            <v>279</v>
          </cell>
          <cell r="K1252">
            <v>276</v>
          </cell>
          <cell r="L1252">
            <v>366</v>
          </cell>
          <cell r="M1252">
            <v>3844</v>
          </cell>
        </row>
        <row r="1253">
          <cell r="A1253">
            <v>4970020010326</v>
          </cell>
          <cell r="B1253" t="str">
            <v>　　　オハヨー　おいしく果実　のむヨーグルト　いちご　カップ　２００ＭＬ</v>
          </cell>
          <cell r="C1253">
            <v>2207</v>
          </cell>
          <cell r="D1253">
            <v>2396</v>
          </cell>
          <cell r="E1253">
            <v>2426</v>
          </cell>
          <cell r="F1253">
            <v>2430</v>
          </cell>
          <cell r="G1253">
            <v>2823</v>
          </cell>
          <cell r="H1253">
            <v>2247</v>
          </cell>
          <cell r="I1253">
            <v>2251</v>
          </cell>
          <cell r="J1253">
            <v>1862</v>
          </cell>
          <cell r="K1253">
            <v>1878</v>
          </cell>
          <cell r="L1253">
            <v>1943</v>
          </cell>
          <cell r="M1253">
            <v>22463</v>
          </cell>
        </row>
        <row r="1254">
          <cell r="A1254">
            <v>4970020010333</v>
          </cell>
          <cell r="B1254" t="str">
            <v>　　　オハヨー　おいしく果実　のむヨーグルト　ブルーベリー＆ラズベリー　カップ　２００ＭＬ</v>
          </cell>
          <cell r="C1254">
            <v>1713</v>
          </cell>
          <cell r="D1254">
            <v>1956</v>
          </cell>
          <cell r="E1254">
            <v>1894</v>
          </cell>
          <cell r="F1254">
            <v>1726</v>
          </cell>
          <cell r="G1254">
            <v>2138</v>
          </cell>
          <cell r="H1254">
            <v>1696</v>
          </cell>
          <cell r="I1254">
            <v>1693</v>
          </cell>
          <cell r="J1254">
            <v>1500</v>
          </cell>
          <cell r="K1254">
            <v>1307</v>
          </cell>
          <cell r="L1254">
            <v>1500</v>
          </cell>
          <cell r="M1254">
            <v>17123</v>
          </cell>
        </row>
        <row r="1255">
          <cell r="A1255">
            <v>4970020011941</v>
          </cell>
          <cell r="B1255" t="str">
            <v>　　　オハヨー　フルーツキャロット　乳酸菌飲料　紙パック　１Ｌ</v>
          </cell>
          <cell r="C1255">
            <v>53</v>
          </cell>
          <cell r="D1255">
            <v>35</v>
          </cell>
          <cell r="E1255">
            <v>36</v>
          </cell>
          <cell r="F1255">
            <v>52</v>
          </cell>
          <cell r="G1255">
            <v>154</v>
          </cell>
          <cell r="H1255">
            <v>72</v>
          </cell>
          <cell r="I1255">
            <v>33</v>
          </cell>
          <cell r="J1255">
            <v>39</v>
          </cell>
          <cell r="K1255">
            <v>44</v>
          </cell>
          <cell r="L1255">
            <v>40</v>
          </cell>
          <cell r="M1255">
            <v>558</v>
          </cell>
        </row>
        <row r="1256">
          <cell r="A1256">
            <v>4970020012542</v>
          </cell>
          <cell r="B1256" t="str">
            <v>　　　オハヨー　桃梅桜　乳酸菌飲料　紙パック　５００ＭＬ</v>
          </cell>
          <cell r="C1256">
            <v>108</v>
          </cell>
          <cell r="D1256">
            <v>107</v>
          </cell>
          <cell r="E1256">
            <v>127</v>
          </cell>
          <cell r="F1256">
            <v>154</v>
          </cell>
          <cell r="G1256">
            <v>133</v>
          </cell>
          <cell r="H1256">
            <v>75</v>
          </cell>
          <cell r="I1256">
            <v>3</v>
          </cell>
          <cell r="J1256">
            <v>0</v>
          </cell>
          <cell r="K1256">
            <v>0</v>
          </cell>
          <cell r="L1256">
            <v>0</v>
          </cell>
          <cell r="M1256">
            <v>707</v>
          </cell>
        </row>
        <row r="1257">
          <cell r="A1257">
            <v>4970020016168</v>
          </cell>
          <cell r="B1257" t="str">
            <v>　　　オハヨー　ハローキティ　のむヨーグルト　いちご　カップ　１５０ＭＬ</v>
          </cell>
          <cell r="C1257">
            <v>290</v>
          </cell>
          <cell r="D1257">
            <v>690</v>
          </cell>
          <cell r="E1257">
            <v>433</v>
          </cell>
          <cell r="F1257">
            <v>269</v>
          </cell>
          <cell r="G1257">
            <v>255</v>
          </cell>
          <cell r="H1257">
            <v>330</v>
          </cell>
          <cell r="I1257">
            <v>286</v>
          </cell>
          <cell r="J1257">
            <v>266</v>
          </cell>
          <cell r="K1257">
            <v>172</v>
          </cell>
          <cell r="L1257">
            <v>388</v>
          </cell>
          <cell r="M1257">
            <v>3379</v>
          </cell>
        </row>
        <row r="1258">
          <cell r="A1258">
            <v>4970020017547</v>
          </cell>
          <cell r="B1258" t="str">
            <v>　　　オハヨー　ファンケル青汁のむヨーグルト　カップ　１５０ＭＬ</v>
          </cell>
          <cell r="C1258">
            <v>2003</v>
          </cell>
          <cell r="D1258">
            <v>1540</v>
          </cell>
          <cell r="E1258">
            <v>1617</v>
          </cell>
          <cell r="F1258">
            <v>1471</v>
          </cell>
          <cell r="G1258">
            <v>1659</v>
          </cell>
          <cell r="H1258">
            <v>1485</v>
          </cell>
          <cell r="I1258">
            <v>1644</v>
          </cell>
          <cell r="J1258">
            <v>1615</v>
          </cell>
          <cell r="K1258">
            <v>2271</v>
          </cell>
          <cell r="L1258">
            <v>2056</v>
          </cell>
          <cell r="M1258">
            <v>17361</v>
          </cell>
        </row>
        <row r="1259">
          <cell r="A1259">
            <v>4970020018674</v>
          </cell>
          <cell r="B1259" t="str">
            <v>　　　オハヨー　生乳たっぷりのむヨーグルト　カップ　２００ＭＬ</v>
          </cell>
          <cell r="C1259">
            <v>291</v>
          </cell>
          <cell r="D1259">
            <v>291</v>
          </cell>
          <cell r="E1259">
            <v>356</v>
          </cell>
          <cell r="F1259">
            <v>295</v>
          </cell>
          <cell r="G1259">
            <v>293</v>
          </cell>
          <cell r="H1259">
            <v>261</v>
          </cell>
          <cell r="I1259">
            <v>269</v>
          </cell>
          <cell r="J1259">
            <v>260</v>
          </cell>
          <cell r="K1259">
            <v>273</v>
          </cell>
          <cell r="L1259">
            <v>228</v>
          </cell>
          <cell r="M1259">
            <v>2817</v>
          </cell>
        </row>
        <row r="1260">
          <cell r="A1260">
            <v>4971666400267</v>
          </cell>
          <cell r="B1260" t="str">
            <v>　　　グリコ　野菜＆くだもの１００　１００％　紙パック　１Ｌ</v>
          </cell>
          <cell r="C1260">
            <v>734</v>
          </cell>
          <cell r="D1260">
            <v>526</v>
          </cell>
          <cell r="E1260">
            <v>270</v>
          </cell>
          <cell r="F1260">
            <v>605</v>
          </cell>
          <cell r="G1260">
            <v>354</v>
          </cell>
          <cell r="H1260">
            <v>238</v>
          </cell>
          <cell r="I1260">
            <v>302</v>
          </cell>
          <cell r="J1260">
            <v>731</v>
          </cell>
          <cell r="K1260">
            <v>818</v>
          </cell>
          <cell r="L1260">
            <v>854</v>
          </cell>
          <cell r="M1260">
            <v>5432</v>
          </cell>
        </row>
        <row r="1261">
          <cell r="A1261">
            <v>4971666400915</v>
          </cell>
          <cell r="B1261" t="str">
            <v>　　　グリコ　野菜＆くだもの１００　１００％　紙パック　３００ＭＬ</v>
          </cell>
          <cell r="C1261">
            <v>837</v>
          </cell>
          <cell r="D1261">
            <v>945</v>
          </cell>
          <cell r="E1261">
            <v>865</v>
          </cell>
          <cell r="F1261">
            <v>954</v>
          </cell>
          <cell r="G1261">
            <v>1510</v>
          </cell>
          <cell r="H1261">
            <v>1281</v>
          </cell>
          <cell r="I1261">
            <v>830</v>
          </cell>
          <cell r="J1261">
            <v>1606</v>
          </cell>
          <cell r="K1261">
            <v>1464</v>
          </cell>
          <cell r="L1261">
            <v>1924</v>
          </cell>
          <cell r="M1261">
            <v>12216</v>
          </cell>
        </row>
        <row r="1262">
          <cell r="A1262">
            <v>4971666970234</v>
          </cell>
          <cell r="B1262" t="str">
            <v>　　　グリコ　野菜＆フルーツ　１００％　紙パック　１００ＭＬＸ４</v>
          </cell>
          <cell r="C1262">
            <v>11998</v>
          </cell>
          <cell r="D1262">
            <v>13062</v>
          </cell>
          <cell r="E1262">
            <v>12986</v>
          </cell>
          <cell r="F1262">
            <v>13691</v>
          </cell>
          <cell r="G1262">
            <v>13830</v>
          </cell>
          <cell r="H1262">
            <v>13347</v>
          </cell>
          <cell r="I1262">
            <v>13627</v>
          </cell>
          <cell r="J1262">
            <v>14458</v>
          </cell>
          <cell r="K1262">
            <v>12663</v>
          </cell>
          <cell r="L1262">
            <v>13314</v>
          </cell>
          <cell r="M1262">
            <v>132976</v>
          </cell>
        </row>
        <row r="1263">
          <cell r="A1263">
            <v>4971730060236</v>
          </cell>
          <cell r="B1263" t="str">
            <v>　　　クロレラ　クロレラライト詰め放題乳酸菌飲料プラ１袋</v>
          </cell>
          <cell r="C1263">
            <v>106</v>
          </cell>
          <cell r="D1263">
            <v>0</v>
          </cell>
          <cell r="E1263">
            <v>0</v>
          </cell>
          <cell r="F1263">
            <v>0</v>
          </cell>
          <cell r="G1263">
            <v>79</v>
          </cell>
          <cell r="H1263">
            <v>60</v>
          </cell>
          <cell r="I1263">
            <v>288</v>
          </cell>
          <cell r="J1263">
            <v>185</v>
          </cell>
          <cell r="K1263">
            <v>54</v>
          </cell>
          <cell r="L1263">
            <v>0</v>
          </cell>
          <cell r="M1263">
            <v>772</v>
          </cell>
        </row>
        <row r="1264">
          <cell r="A1264">
            <v>4971730060717</v>
          </cell>
          <cell r="B1264" t="str">
            <v>　　　クロレラ　オリゴ糖＆Ｃａ入乳酸菌飲料１００ＭＬＸ３</v>
          </cell>
          <cell r="C1264">
            <v>552</v>
          </cell>
          <cell r="D1264">
            <v>1046</v>
          </cell>
          <cell r="E1264">
            <v>748</v>
          </cell>
          <cell r="F1264">
            <v>481</v>
          </cell>
          <cell r="G1264">
            <v>700</v>
          </cell>
          <cell r="H1264">
            <v>349</v>
          </cell>
          <cell r="I1264">
            <v>403</v>
          </cell>
          <cell r="J1264">
            <v>432</v>
          </cell>
          <cell r="K1264">
            <v>707</v>
          </cell>
          <cell r="L1264">
            <v>752</v>
          </cell>
          <cell r="M1264">
            <v>6170</v>
          </cell>
        </row>
        <row r="1265">
          <cell r="A1265">
            <v>4971730060779</v>
          </cell>
          <cell r="B1265" t="str">
            <v>　　　クロレラ　クロレラジーライト　プラ　６５ＭＬＸ１０</v>
          </cell>
          <cell r="C1265">
            <v>828</v>
          </cell>
          <cell r="D1265">
            <v>1100</v>
          </cell>
          <cell r="E1265">
            <v>921</v>
          </cell>
          <cell r="F1265">
            <v>1159</v>
          </cell>
          <cell r="G1265">
            <v>789</v>
          </cell>
          <cell r="H1265">
            <v>1448</v>
          </cell>
          <cell r="I1265">
            <v>1649</v>
          </cell>
          <cell r="J1265">
            <v>1466</v>
          </cell>
          <cell r="K1265">
            <v>1273</v>
          </cell>
          <cell r="L1265">
            <v>1045</v>
          </cell>
          <cell r="M1265">
            <v>11678</v>
          </cell>
        </row>
        <row r="1266">
          <cell r="A1266">
            <v>4971730100055</v>
          </cell>
          <cell r="B1266" t="str">
            <v>　　　クロレラ　ジャンボ　乳酸菌飲料　プラ１００ＭＬＸ４</v>
          </cell>
          <cell r="C1266">
            <v>23</v>
          </cell>
          <cell r="D1266">
            <v>13</v>
          </cell>
          <cell r="E1266">
            <v>15</v>
          </cell>
          <cell r="F1266">
            <v>0</v>
          </cell>
          <cell r="G1266">
            <v>0</v>
          </cell>
          <cell r="H1266">
            <v>10</v>
          </cell>
          <cell r="I1266">
            <v>13</v>
          </cell>
          <cell r="J1266">
            <v>0</v>
          </cell>
          <cell r="K1266">
            <v>160</v>
          </cell>
          <cell r="L1266">
            <v>0</v>
          </cell>
          <cell r="M1266">
            <v>234</v>
          </cell>
        </row>
        <row r="1267">
          <cell r="A1267">
            <v>4971730100130</v>
          </cell>
          <cell r="B1267" t="str">
            <v>　　　クロレラ　クロレラライトジャンボプラ１００ＭＬＸ９</v>
          </cell>
          <cell r="C1267">
            <v>416</v>
          </cell>
          <cell r="D1267">
            <v>532</v>
          </cell>
          <cell r="E1267">
            <v>475</v>
          </cell>
          <cell r="F1267">
            <v>427</v>
          </cell>
          <cell r="G1267">
            <v>362</v>
          </cell>
          <cell r="H1267">
            <v>311</v>
          </cell>
          <cell r="I1267">
            <v>355</v>
          </cell>
          <cell r="J1267">
            <v>536</v>
          </cell>
          <cell r="K1267">
            <v>339</v>
          </cell>
          <cell r="L1267">
            <v>466</v>
          </cell>
          <cell r="M1267">
            <v>4219</v>
          </cell>
        </row>
        <row r="1268">
          <cell r="A1268">
            <v>4971730100147</v>
          </cell>
          <cell r="B1268" t="str">
            <v>　　　クロレラ　ジャンボ袋詰め　徳用　１００ＭＬＸ１０</v>
          </cell>
          <cell r="C1268">
            <v>35</v>
          </cell>
          <cell r="D1268">
            <v>53</v>
          </cell>
          <cell r="E1268">
            <v>50</v>
          </cell>
          <cell r="F1268">
            <v>58</v>
          </cell>
          <cell r="G1268">
            <v>57</v>
          </cell>
          <cell r="H1268">
            <v>48</v>
          </cell>
          <cell r="I1268">
            <v>43</v>
          </cell>
          <cell r="J1268">
            <v>43</v>
          </cell>
          <cell r="K1268">
            <v>53</v>
          </cell>
          <cell r="L1268">
            <v>49</v>
          </cell>
          <cell r="M1268">
            <v>489</v>
          </cell>
        </row>
        <row r="1269">
          <cell r="A1269">
            <v>4971730101823</v>
          </cell>
          <cell r="B1269" t="str">
            <v>　　　クロレラクロレラライトマイサワープラ１８０ＭＬＸ３</v>
          </cell>
          <cell r="C1269">
            <v>706</v>
          </cell>
          <cell r="D1269">
            <v>1009</v>
          </cell>
          <cell r="E1269">
            <v>1334</v>
          </cell>
          <cell r="F1269">
            <v>674</v>
          </cell>
          <cell r="G1269">
            <v>868</v>
          </cell>
          <cell r="H1269">
            <v>740</v>
          </cell>
          <cell r="I1269">
            <v>1002</v>
          </cell>
          <cell r="J1269">
            <v>508</v>
          </cell>
          <cell r="K1269">
            <v>1150</v>
          </cell>
          <cell r="L1269">
            <v>506</v>
          </cell>
          <cell r="M1269">
            <v>8497</v>
          </cell>
        </row>
        <row r="1270">
          <cell r="A1270">
            <v>4971730101878</v>
          </cell>
          <cell r="B1270" t="str">
            <v>　　　クロレラ　マイサワーピーチ他２味プラ１８０ＭＬＸ７</v>
          </cell>
          <cell r="C1270">
            <v>239</v>
          </cell>
          <cell r="D1270">
            <v>245</v>
          </cell>
          <cell r="E1270">
            <v>198</v>
          </cell>
          <cell r="F1270">
            <v>103</v>
          </cell>
          <cell r="G1270">
            <v>157</v>
          </cell>
          <cell r="H1270">
            <v>109</v>
          </cell>
          <cell r="I1270">
            <v>119</v>
          </cell>
          <cell r="J1270">
            <v>71</v>
          </cell>
          <cell r="K1270">
            <v>59</v>
          </cell>
          <cell r="L1270">
            <v>90</v>
          </cell>
          <cell r="M1270">
            <v>1390</v>
          </cell>
        </row>
        <row r="1271">
          <cell r="A1271">
            <v>4971730101922</v>
          </cell>
          <cell r="B1271" t="str">
            <v>　　　クロレラ　フルーティ　マイサワー３味１８０ＭＬＸ５</v>
          </cell>
          <cell r="C1271">
            <v>93</v>
          </cell>
          <cell r="D1271">
            <v>204</v>
          </cell>
          <cell r="E1271">
            <v>204</v>
          </cell>
          <cell r="F1271">
            <v>210</v>
          </cell>
          <cell r="G1271">
            <v>368</v>
          </cell>
          <cell r="H1271">
            <v>516</v>
          </cell>
          <cell r="I1271">
            <v>185</v>
          </cell>
          <cell r="J1271">
            <v>82</v>
          </cell>
          <cell r="K1271">
            <v>90</v>
          </cell>
          <cell r="L1271">
            <v>281</v>
          </cell>
          <cell r="M1271">
            <v>2233</v>
          </cell>
        </row>
        <row r="1272">
          <cell r="A1272">
            <v>4971730102066</v>
          </cell>
          <cell r="B1272" t="str">
            <v>　　　クロレラ　乳酸菌パーラ　ジャンボ・桃・ぶどう　徳用　プラ　１００ＭＬＸ１０</v>
          </cell>
          <cell r="C1272">
            <v>139</v>
          </cell>
          <cell r="D1272">
            <v>206</v>
          </cell>
          <cell r="E1272">
            <v>144</v>
          </cell>
          <cell r="F1272">
            <v>152</v>
          </cell>
          <cell r="G1272">
            <v>123</v>
          </cell>
          <cell r="H1272">
            <v>126</v>
          </cell>
          <cell r="I1272">
            <v>265</v>
          </cell>
          <cell r="J1272">
            <v>402</v>
          </cell>
          <cell r="K1272">
            <v>205</v>
          </cell>
          <cell r="L1272">
            <v>358</v>
          </cell>
          <cell r="M1272">
            <v>2120</v>
          </cell>
        </row>
        <row r="1273">
          <cell r="A1273">
            <v>4971730102097</v>
          </cell>
          <cell r="B1273" t="str">
            <v>　　　クロレラ　おなかまもるクン　８本</v>
          </cell>
          <cell r="C1273">
            <v>5335</v>
          </cell>
          <cell r="D1273">
            <v>2625</v>
          </cell>
          <cell r="E1273">
            <v>2174</v>
          </cell>
          <cell r="F1273">
            <v>8968</v>
          </cell>
          <cell r="G1273">
            <v>5567</v>
          </cell>
          <cell r="H1273">
            <v>1883</v>
          </cell>
          <cell r="I1273">
            <v>3122</v>
          </cell>
          <cell r="J1273">
            <v>2324</v>
          </cell>
          <cell r="K1273">
            <v>6236</v>
          </cell>
          <cell r="L1273">
            <v>3315</v>
          </cell>
          <cell r="M1273">
            <v>41549</v>
          </cell>
        </row>
        <row r="1274">
          <cell r="A1274">
            <v>4971730102141</v>
          </cell>
          <cell r="B1274" t="str">
            <v>　　　クロレラ　コツコツまもるクン　のむヨーグルト　プラ　１００ＭＬＸ４</v>
          </cell>
          <cell r="C1274">
            <v>9</v>
          </cell>
          <cell r="D1274">
            <v>344</v>
          </cell>
          <cell r="E1274">
            <v>85</v>
          </cell>
          <cell r="F1274">
            <v>20</v>
          </cell>
          <cell r="G1274">
            <v>17</v>
          </cell>
          <cell r="H1274">
            <v>5</v>
          </cell>
          <cell r="I1274">
            <v>15</v>
          </cell>
          <cell r="J1274">
            <v>13</v>
          </cell>
          <cell r="K1274">
            <v>16</v>
          </cell>
          <cell r="L1274">
            <v>8</v>
          </cell>
          <cell r="M1274">
            <v>532</v>
          </cell>
        </row>
        <row r="1275">
          <cell r="A1275">
            <v>4971730102158</v>
          </cell>
          <cell r="B1275" t="str">
            <v>　　　クロレラ　ゴクゴク　乳酸菌飲料　プラ　１８０ＭＬＸ３</v>
          </cell>
          <cell r="C1275">
            <v>0</v>
          </cell>
          <cell r="D1275">
            <v>0</v>
          </cell>
          <cell r="E1275">
            <v>859</v>
          </cell>
          <cell r="F1275">
            <v>10</v>
          </cell>
          <cell r="G1275">
            <v>0</v>
          </cell>
          <cell r="H1275">
            <v>0</v>
          </cell>
          <cell r="I1275">
            <v>0</v>
          </cell>
          <cell r="J1275">
            <v>48</v>
          </cell>
          <cell r="K1275">
            <v>64</v>
          </cell>
          <cell r="L1275">
            <v>40</v>
          </cell>
          <cell r="M1275">
            <v>1021</v>
          </cell>
        </row>
        <row r="1276">
          <cell r="A1276">
            <v>4971730102165</v>
          </cell>
          <cell r="B1276" t="str">
            <v>　　　クロレラ　お腹まもるくん　りんご８　６５ＭＬＸ８</v>
          </cell>
          <cell r="C1276">
            <v>1625</v>
          </cell>
          <cell r="D1276">
            <v>855</v>
          </cell>
          <cell r="E1276">
            <v>1082</v>
          </cell>
          <cell r="F1276">
            <v>885</v>
          </cell>
          <cell r="G1276">
            <v>1890</v>
          </cell>
          <cell r="H1276">
            <v>1473</v>
          </cell>
          <cell r="I1276">
            <v>1299</v>
          </cell>
          <cell r="J1276">
            <v>598</v>
          </cell>
          <cell r="K1276">
            <v>1804</v>
          </cell>
          <cell r="L1276">
            <v>1852</v>
          </cell>
          <cell r="M1276">
            <v>13363</v>
          </cell>
        </row>
        <row r="1277">
          <cell r="A1277">
            <v>4971730102189</v>
          </cell>
          <cell r="B1277" t="str">
            <v>　　　クロレラ　お腹まもるくん　りんご　増量</v>
          </cell>
          <cell r="C1277">
            <v>0</v>
          </cell>
          <cell r="D1277">
            <v>0</v>
          </cell>
          <cell r="E1277">
            <v>0</v>
          </cell>
          <cell r="F1277">
            <v>335</v>
          </cell>
          <cell r="G1277">
            <v>390</v>
          </cell>
          <cell r="H1277">
            <v>60</v>
          </cell>
          <cell r="I1277">
            <v>4073</v>
          </cell>
          <cell r="J1277">
            <v>2482</v>
          </cell>
          <cell r="K1277">
            <v>515</v>
          </cell>
          <cell r="L1277">
            <v>594</v>
          </cell>
          <cell r="M1277">
            <v>8449</v>
          </cell>
        </row>
        <row r="1278">
          <cell r="A1278">
            <v>4971730102226</v>
          </cell>
          <cell r="B1278" t="str">
            <v>　　　クロレラ　おなかまもるクン　ぶどう　１９５ＭＬ</v>
          </cell>
          <cell r="C1278">
            <v>1881</v>
          </cell>
          <cell r="D1278">
            <v>1420</v>
          </cell>
          <cell r="E1278">
            <v>1430</v>
          </cell>
          <cell r="F1278">
            <v>976</v>
          </cell>
          <cell r="G1278">
            <v>2294</v>
          </cell>
          <cell r="H1278">
            <v>1126</v>
          </cell>
          <cell r="I1278">
            <v>1671</v>
          </cell>
          <cell r="J1278">
            <v>809</v>
          </cell>
          <cell r="K1278">
            <v>1659</v>
          </cell>
          <cell r="L1278">
            <v>1826</v>
          </cell>
          <cell r="M1278">
            <v>15092</v>
          </cell>
        </row>
        <row r="1279">
          <cell r="A1279">
            <v>4971730102233</v>
          </cell>
          <cell r="B1279" t="str">
            <v>　　　クロレラ　のむヨーグルト　満足のコク　３個</v>
          </cell>
          <cell r="C1279">
            <v>5</v>
          </cell>
          <cell r="D1279">
            <v>10</v>
          </cell>
          <cell r="E1279">
            <v>4</v>
          </cell>
          <cell r="F1279">
            <v>0</v>
          </cell>
          <cell r="G1279">
            <v>0</v>
          </cell>
          <cell r="H1279">
            <v>0</v>
          </cell>
          <cell r="I1279">
            <v>0</v>
          </cell>
          <cell r="J1279">
            <v>0</v>
          </cell>
          <cell r="K1279">
            <v>0</v>
          </cell>
          <cell r="L1279">
            <v>99</v>
          </cell>
          <cell r="M1279">
            <v>118</v>
          </cell>
        </row>
        <row r="1280">
          <cell r="A1280">
            <v>4971730102288</v>
          </cell>
          <cell r="B1280" t="str">
            <v>　　　クロレラ　おなか元気乳酸菌　６５ＭＬＸ１２</v>
          </cell>
          <cell r="C1280">
            <v>3955</v>
          </cell>
          <cell r="D1280">
            <v>3121</v>
          </cell>
          <cell r="E1280">
            <v>3570</v>
          </cell>
          <cell r="F1280">
            <v>4166</v>
          </cell>
          <cell r="G1280">
            <v>3902</v>
          </cell>
          <cell r="H1280">
            <v>4502</v>
          </cell>
          <cell r="I1280">
            <v>3600</v>
          </cell>
          <cell r="J1280">
            <v>4641</v>
          </cell>
          <cell r="K1280">
            <v>3010</v>
          </cell>
          <cell r="L1280">
            <v>3624</v>
          </cell>
          <cell r="M1280">
            <v>38091</v>
          </cell>
        </row>
        <row r="1281">
          <cell r="A1281">
            <v>4971730102295</v>
          </cell>
          <cell r="B1281" t="str">
            <v>　　　クロレラ　おなかまもるクン　ぶどう　乳酸菌飲料　果汁３％　プラ　増量　６５ＭＬＸ２　６５ＭＬＸ１０</v>
          </cell>
          <cell r="C1281">
            <v>186</v>
          </cell>
          <cell r="D1281">
            <v>0</v>
          </cell>
          <cell r="E1281">
            <v>1539</v>
          </cell>
          <cell r="F1281">
            <v>4362</v>
          </cell>
          <cell r="G1281">
            <v>1022</v>
          </cell>
          <cell r="H1281">
            <v>17</v>
          </cell>
          <cell r="I1281">
            <v>3769</v>
          </cell>
          <cell r="J1281">
            <v>2253</v>
          </cell>
          <cell r="K1281">
            <v>466</v>
          </cell>
          <cell r="L1281">
            <v>489</v>
          </cell>
          <cell r="M1281">
            <v>14103</v>
          </cell>
        </row>
        <row r="1282">
          <cell r="A1282">
            <v>4971730102301</v>
          </cell>
          <cell r="B1282" t="str">
            <v>　　　クロレラ　カルシウムのむヨーグルト　低脂肪　６５ＭＬＸ１０</v>
          </cell>
          <cell r="C1282">
            <v>353</v>
          </cell>
          <cell r="D1282">
            <v>85</v>
          </cell>
          <cell r="E1282">
            <v>31</v>
          </cell>
          <cell r="F1282">
            <v>31</v>
          </cell>
          <cell r="G1282">
            <v>32</v>
          </cell>
          <cell r="H1282">
            <v>40</v>
          </cell>
          <cell r="I1282">
            <v>27</v>
          </cell>
          <cell r="J1282">
            <v>26</v>
          </cell>
          <cell r="K1282">
            <v>25</v>
          </cell>
          <cell r="L1282">
            <v>23</v>
          </cell>
          <cell r="M1282">
            <v>673</v>
          </cell>
        </row>
        <row r="1283">
          <cell r="A1283">
            <v>4971730102318</v>
          </cell>
          <cell r="B1283" t="str">
            <v>　　　クロレラ　アミノ乳酸菌　１００ＭＬＸ４</v>
          </cell>
          <cell r="C1283">
            <v>43</v>
          </cell>
          <cell r="D1283">
            <v>0</v>
          </cell>
          <cell r="E1283">
            <v>0</v>
          </cell>
          <cell r="F1283">
            <v>0</v>
          </cell>
          <cell r="G1283">
            <v>0</v>
          </cell>
          <cell r="H1283">
            <v>0</v>
          </cell>
          <cell r="I1283">
            <v>0</v>
          </cell>
          <cell r="J1283">
            <v>0</v>
          </cell>
          <cell r="K1283">
            <v>0</v>
          </cell>
          <cell r="L1283">
            <v>0</v>
          </cell>
          <cell r="M1283">
            <v>43</v>
          </cell>
        </row>
        <row r="1284">
          <cell r="A1284">
            <v>4971730102363</v>
          </cell>
          <cell r="B1284" t="str">
            <v>　　　クロレラ　深層ミネラル乳酸菌　１００ＭＬＸ４</v>
          </cell>
          <cell r="C1284">
            <v>188</v>
          </cell>
          <cell r="D1284">
            <v>328</v>
          </cell>
          <cell r="E1284">
            <v>638</v>
          </cell>
          <cell r="F1284">
            <v>411</v>
          </cell>
          <cell r="G1284">
            <v>315</v>
          </cell>
          <cell r="H1284">
            <v>306</v>
          </cell>
          <cell r="I1284">
            <v>475</v>
          </cell>
          <cell r="J1284">
            <v>501</v>
          </cell>
          <cell r="K1284">
            <v>633</v>
          </cell>
          <cell r="L1284">
            <v>499</v>
          </cell>
          <cell r="M1284">
            <v>4294</v>
          </cell>
        </row>
        <row r="1285">
          <cell r="A1285">
            <v>4971730102417</v>
          </cell>
          <cell r="B1285" t="str">
            <v>　　　クロレラ　さわやか乳酸菌飲料　１０本</v>
          </cell>
          <cell r="C1285">
            <v>1859</v>
          </cell>
          <cell r="D1285">
            <v>1968</v>
          </cell>
          <cell r="E1285">
            <v>2225</v>
          </cell>
          <cell r="F1285">
            <v>1970</v>
          </cell>
          <cell r="G1285">
            <v>2340</v>
          </cell>
          <cell r="H1285">
            <v>1887</v>
          </cell>
          <cell r="I1285">
            <v>1604</v>
          </cell>
          <cell r="J1285">
            <v>1897</v>
          </cell>
          <cell r="K1285">
            <v>1795</v>
          </cell>
          <cell r="L1285">
            <v>2306</v>
          </cell>
          <cell r="M1285">
            <v>19851</v>
          </cell>
        </row>
        <row r="1286">
          <cell r="A1286">
            <v>4971777029074</v>
          </cell>
          <cell r="B1286" t="str">
            <v>　　　日本ルナ　プロバイオティクス　ＨＮ０１９　のむヨーグルト　Ｃａ＋Ｆｅ　プラ　５００ＭＬ</v>
          </cell>
          <cell r="C1286">
            <v>196</v>
          </cell>
          <cell r="D1286">
            <v>161</v>
          </cell>
          <cell r="E1286">
            <v>135</v>
          </cell>
          <cell r="F1286">
            <v>162</v>
          </cell>
          <cell r="G1286">
            <v>134</v>
          </cell>
          <cell r="H1286">
            <v>165</v>
          </cell>
          <cell r="I1286">
            <v>156</v>
          </cell>
          <cell r="J1286">
            <v>144</v>
          </cell>
          <cell r="K1286">
            <v>123</v>
          </cell>
          <cell r="L1286">
            <v>147</v>
          </cell>
          <cell r="M1286">
            <v>1523</v>
          </cell>
        </row>
        <row r="1287">
          <cell r="A1287">
            <v>4971777029098</v>
          </cell>
          <cell r="B1287" t="str">
            <v>　　　日本ルナ　Ｄｒ．のむヨーグルト　血糖値が気になる方に　カップ　特定保健用食品　１８０ＭＬ</v>
          </cell>
          <cell r="C1287">
            <v>1036</v>
          </cell>
          <cell r="D1287">
            <v>1069</v>
          </cell>
          <cell r="E1287">
            <v>1099</v>
          </cell>
          <cell r="F1287">
            <v>1020</v>
          </cell>
          <cell r="G1287">
            <v>1061</v>
          </cell>
          <cell r="H1287">
            <v>889</v>
          </cell>
          <cell r="I1287">
            <v>941</v>
          </cell>
          <cell r="J1287">
            <v>990</v>
          </cell>
          <cell r="K1287">
            <v>956</v>
          </cell>
          <cell r="L1287">
            <v>936</v>
          </cell>
          <cell r="M1287">
            <v>9997</v>
          </cell>
        </row>
        <row r="1288">
          <cell r="A1288">
            <v>4971777029128</v>
          </cell>
          <cell r="B1288" t="str">
            <v>　　　日本ルナ　プロバイオティクス　ＨＮ０１９　のむヨーグルト　プラ　２００ＭＬ</v>
          </cell>
          <cell r="C1288">
            <v>88</v>
          </cell>
          <cell r="D1288">
            <v>68</v>
          </cell>
          <cell r="E1288">
            <v>41</v>
          </cell>
          <cell r="F1288">
            <v>34</v>
          </cell>
          <cell r="G1288">
            <v>28</v>
          </cell>
          <cell r="H1288">
            <v>30</v>
          </cell>
          <cell r="I1288">
            <v>41</v>
          </cell>
          <cell r="J1288">
            <v>42</v>
          </cell>
          <cell r="K1288">
            <v>26</v>
          </cell>
          <cell r="L1288">
            <v>40</v>
          </cell>
          <cell r="M1288">
            <v>438</v>
          </cell>
        </row>
        <row r="1289">
          <cell r="A1289">
            <v>4971777029135</v>
          </cell>
          <cell r="B1289" t="str">
            <v>　　　日本ルナ　味わいとコク　のむヨーグルト　フルーツミックス　果汁６％　カップ　１８０ＭＬ</v>
          </cell>
          <cell r="C1289">
            <v>175</v>
          </cell>
          <cell r="D1289">
            <v>242</v>
          </cell>
          <cell r="E1289">
            <v>190</v>
          </cell>
          <cell r="F1289">
            <v>198</v>
          </cell>
          <cell r="G1289">
            <v>186</v>
          </cell>
          <cell r="H1289">
            <v>173</v>
          </cell>
          <cell r="I1289">
            <v>181</v>
          </cell>
          <cell r="J1289">
            <v>148</v>
          </cell>
          <cell r="K1289">
            <v>159</v>
          </cell>
          <cell r="L1289">
            <v>154</v>
          </cell>
          <cell r="M1289">
            <v>1806</v>
          </cell>
        </row>
        <row r="1290">
          <cell r="A1290">
            <v>4971777029142</v>
          </cell>
          <cell r="B1290" t="str">
            <v>　　　日本ルナ　味わいとコク　のむヨーグルト　プレーン　カップ　１８０ＭＬ</v>
          </cell>
          <cell r="C1290">
            <v>129</v>
          </cell>
          <cell r="D1290">
            <v>179</v>
          </cell>
          <cell r="E1290">
            <v>175</v>
          </cell>
          <cell r="F1290">
            <v>223</v>
          </cell>
          <cell r="G1290">
            <v>203</v>
          </cell>
          <cell r="H1290">
            <v>191</v>
          </cell>
          <cell r="I1290">
            <v>182</v>
          </cell>
          <cell r="J1290">
            <v>218</v>
          </cell>
          <cell r="K1290">
            <v>201</v>
          </cell>
          <cell r="L1290">
            <v>214</v>
          </cell>
          <cell r="M1290">
            <v>1915</v>
          </cell>
        </row>
        <row r="1291">
          <cell r="A1291">
            <v>4971777029166</v>
          </cell>
          <cell r="B1291" t="str">
            <v>　　　日本ルナ　乳酸菌のチカラ　のむヨーグルト　イキイキ善玉菌　カップ　１８０ＭＬ</v>
          </cell>
          <cell r="C1291">
            <v>359</v>
          </cell>
          <cell r="D1291">
            <v>506</v>
          </cell>
          <cell r="E1291">
            <v>618</v>
          </cell>
          <cell r="F1291">
            <v>618</v>
          </cell>
          <cell r="G1291">
            <v>675</v>
          </cell>
          <cell r="H1291">
            <v>653</v>
          </cell>
          <cell r="I1291">
            <v>635</v>
          </cell>
          <cell r="J1291">
            <v>647</v>
          </cell>
          <cell r="K1291">
            <v>592</v>
          </cell>
          <cell r="L1291">
            <v>625</v>
          </cell>
          <cell r="M1291">
            <v>5928</v>
          </cell>
        </row>
        <row r="1292">
          <cell r="A1292">
            <v>4971777029180</v>
          </cell>
          <cell r="B1292" t="str">
            <v>　　　日本ルナ　味わいとコク　のむヨーグルト　キウイ　カップ　１８０ＭＬ</v>
          </cell>
          <cell r="C1292">
            <v>408</v>
          </cell>
          <cell r="D1292">
            <v>412</v>
          </cell>
          <cell r="E1292">
            <v>584</v>
          </cell>
          <cell r="F1292">
            <v>523</v>
          </cell>
          <cell r="G1292">
            <v>544</v>
          </cell>
          <cell r="H1292">
            <v>522</v>
          </cell>
          <cell r="I1292">
            <v>516</v>
          </cell>
          <cell r="J1292">
            <v>540</v>
          </cell>
          <cell r="K1292">
            <v>484</v>
          </cell>
          <cell r="L1292">
            <v>524</v>
          </cell>
          <cell r="M1292">
            <v>5057</v>
          </cell>
        </row>
        <row r="1293">
          <cell r="A1293">
            <v>4971777041953</v>
          </cell>
          <cell r="B1293" t="str">
            <v>　　　日本ルナ　ビッギー　乳酸菌飲料　プラ　５００ＭＬ</v>
          </cell>
          <cell r="C1293">
            <v>2044</v>
          </cell>
          <cell r="D1293">
            <v>1545</v>
          </cell>
          <cell r="E1293">
            <v>1695</v>
          </cell>
          <cell r="F1293">
            <v>1084</v>
          </cell>
          <cell r="G1293">
            <v>1363</v>
          </cell>
          <cell r="H1293">
            <v>2111</v>
          </cell>
          <cell r="I1293">
            <v>1823</v>
          </cell>
          <cell r="J1293">
            <v>1470</v>
          </cell>
          <cell r="K1293">
            <v>1327</v>
          </cell>
          <cell r="L1293">
            <v>1289</v>
          </cell>
          <cell r="M1293">
            <v>15751</v>
          </cell>
        </row>
        <row r="1294">
          <cell r="A1294">
            <v>4971777042110</v>
          </cell>
          <cell r="B1294" t="str">
            <v>　　　日本ルナ　ビッギー　乳酸菌飲料　プラ　２５０ＭＬ</v>
          </cell>
          <cell r="C1294">
            <v>39</v>
          </cell>
          <cell r="D1294">
            <v>39</v>
          </cell>
          <cell r="E1294">
            <v>32</v>
          </cell>
          <cell r="F1294">
            <v>30</v>
          </cell>
          <cell r="G1294">
            <v>14</v>
          </cell>
          <cell r="H1294">
            <v>17</v>
          </cell>
          <cell r="I1294">
            <v>20</v>
          </cell>
          <cell r="J1294">
            <v>20</v>
          </cell>
          <cell r="K1294">
            <v>23</v>
          </cell>
          <cell r="L1294">
            <v>18</v>
          </cell>
          <cell r="M1294">
            <v>252</v>
          </cell>
        </row>
        <row r="1295">
          <cell r="A1295">
            <v>4971777042288</v>
          </cell>
          <cell r="B1295" t="str">
            <v>　　　日本ルナ　ビッギー　アロエ　乳酸菌飲料　プラ　５００ＭＬ</v>
          </cell>
          <cell r="C1295">
            <v>1256</v>
          </cell>
          <cell r="D1295">
            <v>1479</v>
          </cell>
          <cell r="E1295">
            <v>1297</v>
          </cell>
          <cell r="F1295">
            <v>824</v>
          </cell>
          <cell r="G1295">
            <v>1318</v>
          </cell>
          <cell r="H1295">
            <v>1629</v>
          </cell>
          <cell r="I1295">
            <v>1248</v>
          </cell>
          <cell r="J1295">
            <v>855</v>
          </cell>
          <cell r="K1295">
            <v>1022</v>
          </cell>
          <cell r="L1295">
            <v>881</v>
          </cell>
          <cell r="M1295">
            <v>11809</v>
          </cell>
        </row>
        <row r="1296">
          <cell r="A1296">
            <v>4971777042325</v>
          </cell>
          <cell r="B1296" t="str">
            <v>　　　日本ルナ　黒豆黒ごま　乳酸菌　プラ　５００ＭＬ</v>
          </cell>
          <cell r="C1296">
            <v>22</v>
          </cell>
          <cell r="D1296">
            <v>76</v>
          </cell>
          <cell r="E1296">
            <v>100</v>
          </cell>
          <cell r="F1296">
            <v>238</v>
          </cell>
          <cell r="G1296">
            <v>161</v>
          </cell>
          <cell r="H1296">
            <v>402</v>
          </cell>
          <cell r="I1296">
            <v>275</v>
          </cell>
          <cell r="J1296">
            <v>183</v>
          </cell>
          <cell r="K1296">
            <v>120</v>
          </cell>
          <cell r="L1296">
            <v>102</v>
          </cell>
          <cell r="M1296">
            <v>1679</v>
          </cell>
        </row>
        <row r="1297">
          <cell r="A1297">
            <v>4971777051051</v>
          </cell>
          <cell r="B1297" t="str">
            <v>　　　日本ルナ　果物実感　フルーツミックス　プラ　５００ＭＬ</v>
          </cell>
          <cell r="C1297">
            <v>860</v>
          </cell>
          <cell r="D1297">
            <v>1000</v>
          </cell>
          <cell r="E1297">
            <v>750</v>
          </cell>
          <cell r="F1297">
            <v>596</v>
          </cell>
          <cell r="G1297">
            <v>813</v>
          </cell>
          <cell r="H1297">
            <v>1147</v>
          </cell>
          <cell r="I1297">
            <v>984</v>
          </cell>
          <cell r="J1297">
            <v>799</v>
          </cell>
          <cell r="K1297">
            <v>611</v>
          </cell>
          <cell r="L1297">
            <v>585</v>
          </cell>
          <cell r="M1297">
            <v>8145</v>
          </cell>
        </row>
        <row r="1298">
          <cell r="A1298">
            <v>4971777051150</v>
          </cell>
          <cell r="B1298" t="str">
            <v>　　　日本ルナ　果物実感　フルーツ＆キャロット　プラ　５００ＭＬ</v>
          </cell>
          <cell r="C1298">
            <v>222</v>
          </cell>
          <cell r="D1298">
            <v>217</v>
          </cell>
          <cell r="E1298">
            <v>128</v>
          </cell>
          <cell r="F1298">
            <v>161</v>
          </cell>
          <cell r="G1298">
            <v>156</v>
          </cell>
          <cell r="H1298">
            <v>286</v>
          </cell>
          <cell r="I1298">
            <v>104</v>
          </cell>
          <cell r="J1298">
            <v>292</v>
          </cell>
          <cell r="K1298">
            <v>193</v>
          </cell>
          <cell r="L1298">
            <v>171</v>
          </cell>
          <cell r="M1298">
            <v>1930</v>
          </cell>
        </row>
        <row r="1299">
          <cell r="A1299">
            <v>4972070510023</v>
          </cell>
          <cell r="B1299" t="str">
            <v>　　　クロレラ本社　酪農　クロレラＣ　　　６５ＭＬＸ１０</v>
          </cell>
          <cell r="C1299">
            <v>1336</v>
          </cell>
          <cell r="D1299">
            <v>1282</v>
          </cell>
          <cell r="E1299">
            <v>1433</v>
          </cell>
          <cell r="F1299">
            <v>1534</v>
          </cell>
          <cell r="G1299">
            <v>1444</v>
          </cell>
          <cell r="H1299">
            <v>1497</v>
          </cell>
          <cell r="I1299">
            <v>1032</v>
          </cell>
          <cell r="J1299">
            <v>1206</v>
          </cell>
          <cell r="K1299">
            <v>1444</v>
          </cell>
          <cell r="L1299">
            <v>1707</v>
          </cell>
          <cell r="M1299">
            <v>13915</v>
          </cell>
        </row>
        <row r="1300">
          <cell r="A1300">
            <v>4972070510870</v>
          </cell>
          <cell r="B1300" t="str">
            <v>　　　クロレラ本社　りんご乳酸菌　プラ　　　６５ＭＬＸ８</v>
          </cell>
          <cell r="C1300">
            <v>48</v>
          </cell>
          <cell r="D1300">
            <v>31</v>
          </cell>
          <cell r="E1300">
            <v>19</v>
          </cell>
          <cell r="F1300">
            <v>46</v>
          </cell>
          <cell r="G1300">
            <v>21</v>
          </cell>
          <cell r="H1300">
            <v>51</v>
          </cell>
          <cell r="I1300">
            <v>39</v>
          </cell>
          <cell r="J1300">
            <v>16</v>
          </cell>
          <cell r="K1300">
            <v>31</v>
          </cell>
          <cell r="L1300">
            <v>40</v>
          </cell>
          <cell r="M1300">
            <v>342</v>
          </cell>
        </row>
        <row r="1301">
          <cell r="A1301">
            <v>4972070510900</v>
          </cell>
          <cell r="B1301" t="str">
            <v>　　　クロレラ本社ホルスタインのむヨーグルト６５ＭＬＸ８</v>
          </cell>
          <cell r="C1301">
            <v>3</v>
          </cell>
          <cell r="D1301">
            <v>11</v>
          </cell>
          <cell r="E1301">
            <v>18</v>
          </cell>
          <cell r="F1301">
            <v>8</v>
          </cell>
          <cell r="G1301">
            <v>38</v>
          </cell>
          <cell r="H1301">
            <v>15</v>
          </cell>
          <cell r="I1301">
            <v>40</v>
          </cell>
          <cell r="J1301">
            <v>19</v>
          </cell>
          <cell r="K1301">
            <v>39</v>
          </cell>
          <cell r="L1301">
            <v>10</v>
          </cell>
          <cell r="M1301">
            <v>201</v>
          </cell>
        </row>
        <row r="1302">
          <cell r="A1302">
            <v>4972070810055</v>
          </cell>
          <cell r="B1302" t="str">
            <v>　　　クロレラ本社　げんきっ子　６５ＭＬＸ１０</v>
          </cell>
          <cell r="C1302">
            <v>119</v>
          </cell>
          <cell r="D1302">
            <v>148</v>
          </cell>
          <cell r="E1302">
            <v>105</v>
          </cell>
          <cell r="F1302">
            <v>71</v>
          </cell>
          <cell r="G1302">
            <v>75</v>
          </cell>
          <cell r="H1302">
            <v>69</v>
          </cell>
          <cell r="I1302">
            <v>76</v>
          </cell>
          <cell r="J1302">
            <v>70</v>
          </cell>
          <cell r="K1302">
            <v>49</v>
          </cell>
          <cell r="L1302">
            <v>72</v>
          </cell>
          <cell r="M1302">
            <v>854</v>
          </cell>
        </row>
        <row r="1303">
          <cell r="A1303">
            <v>4972070810130</v>
          </cell>
          <cell r="B1303" t="str">
            <v>　　　クロレラ本社　元気な乳酸菌　徳　プラ　６５ＭＬＸ８</v>
          </cell>
          <cell r="C1303">
            <v>67</v>
          </cell>
          <cell r="D1303">
            <v>24</v>
          </cell>
          <cell r="E1303">
            <v>9</v>
          </cell>
          <cell r="F1303">
            <v>41</v>
          </cell>
          <cell r="G1303">
            <v>17</v>
          </cell>
          <cell r="H1303">
            <v>60</v>
          </cell>
          <cell r="I1303">
            <v>30</v>
          </cell>
          <cell r="J1303">
            <v>19</v>
          </cell>
          <cell r="K1303">
            <v>55</v>
          </cell>
          <cell r="L1303">
            <v>56</v>
          </cell>
          <cell r="M1303">
            <v>378</v>
          </cell>
        </row>
        <row r="1304">
          <cell r="A1304">
            <v>4972070810307</v>
          </cell>
          <cell r="B1304" t="str">
            <v>　　　クロレラ本社Ｈスタイン飲ヨーグルトプラ６５ＭＬＸ８</v>
          </cell>
          <cell r="C1304">
            <v>252</v>
          </cell>
          <cell r="D1304">
            <v>430</v>
          </cell>
          <cell r="E1304">
            <v>345</v>
          </cell>
          <cell r="F1304">
            <v>185</v>
          </cell>
          <cell r="G1304">
            <v>275</v>
          </cell>
          <cell r="H1304">
            <v>307</v>
          </cell>
          <cell r="I1304">
            <v>235</v>
          </cell>
          <cell r="J1304">
            <v>144</v>
          </cell>
          <cell r="K1304">
            <v>150</v>
          </cell>
          <cell r="L1304">
            <v>195</v>
          </cell>
          <cell r="M1304">
            <v>2518</v>
          </cell>
        </row>
        <row r="1305">
          <cell r="A1305">
            <v>4972070810499</v>
          </cell>
          <cell r="B1305" t="str">
            <v>　　　クロレラ本社　らくのうクロレラＺ　プラ　６５ＭＬＸ７</v>
          </cell>
          <cell r="C1305">
            <v>398</v>
          </cell>
          <cell r="D1305">
            <v>247</v>
          </cell>
          <cell r="E1305">
            <v>23</v>
          </cell>
          <cell r="F1305">
            <v>0</v>
          </cell>
          <cell r="G1305">
            <v>0</v>
          </cell>
          <cell r="H1305">
            <v>0</v>
          </cell>
          <cell r="I1305">
            <v>0</v>
          </cell>
          <cell r="J1305">
            <v>0</v>
          </cell>
          <cell r="K1305">
            <v>110</v>
          </cell>
          <cell r="L1305">
            <v>10</v>
          </cell>
          <cell r="M1305">
            <v>788</v>
          </cell>
        </row>
        <row r="1306">
          <cell r="A1306">
            <v>4973360561619</v>
          </cell>
          <cell r="B1306" t="str">
            <v>　　　佐藤　サトウのごはん　新潟県産コシヒカリ　無菌包装　２００Ｇ</v>
          </cell>
          <cell r="C1306">
            <v>1789</v>
          </cell>
          <cell r="D1306">
            <v>1847</v>
          </cell>
          <cell r="E1306">
            <v>1852</v>
          </cell>
          <cell r="F1306">
            <v>1922</v>
          </cell>
          <cell r="G1306">
            <v>1750</v>
          </cell>
          <cell r="H1306">
            <v>1792</v>
          </cell>
          <cell r="I1306">
            <v>1786</v>
          </cell>
          <cell r="J1306">
            <v>1662</v>
          </cell>
          <cell r="K1306">
            <v>1751</v>
          </cell>
          <cell r="L1306">
            <v>1689</v>
          </cell>
          <cell r="M1306">
            <v>17840</v>
          </cell>
        </row>
        <row r="1307">
          <cell r="A1307">
            <v>4973360561633</v>
          </cell>
          <cell r="B1307" t="str">
            <v>　　　佐藤　サトウのごはん　宮城県産ひとめぼれ　無菌包装　２００Ｇ</v>
          </cell>
          <cell r="C1307">
            <v>56</v>
          </cell>
          <cell r="D1307">
            <v>54</v>
          </cell>
          <cell r="E1307">
            <v>58</v>
          </cell>
          <cell r="F1307">
            <v>53</v>
          </cell>
          <cell r="G1307">
            <v>53</v>
          </cell>
          <cell r="H1307">
            <v>61</v>
          </cell>
          <cell r="I1307">
            <v>42</v>
          </cell>
          <cell r="J1307">
            <v>37</v>
          </cell>
          <cell r="K1307">
            <v>64</v>
          </cell>
          <cell r="L1307">
            <v>67</v>
          </cell>
          <cell r="M1307">
            <v>545</v>
          </cell>
        </row>
        <row r="1308">
          <cell r="A1308">
            <v>4973360561640</v>
          </cell>
          <cell r="B1308" t="str">
            <v>　　　佐藤　サトウのごはん　新潟県魚沼産こしひかり　無菌包装　２００Ｇ</v>
          </cell>
          <cell r="C1308">
            <v>1445</v>
          </cell>
          <cell r="D1308">
            <v>1474</v>
          </cell>
          <cell r="E1308">
            <v>1412</v>
          </cell>
          <cell r="F1308">
            <v>1212</v>
          </cell>
          <cell r="G1308">
            <v>1346</v>
          </cell>
          <cell r="H1308">
            <v>1299</v>
          </cell>
          <cell r="I1308">
            <v>1322</v>
          </cell>
          <cell r="J1308">
            <v>1096</v>
          </cell>
          <cell r="K1308">
            <v>1283</v>
          </cell>
          <cell r="L1308">
            <v>1280</v>
          </cell>
          <cell r="M1308">
            <v>13169</v>
          </cell>
        </row>
        <row r="1309">
          <cell r="A1309">
            <v>4973360564511</v>
          </cell>
          <cell r="B1309" t="str">
            <v>　　　佐藤　サトウのごはん　新潟県産コシヒカリ　買得　無菌包装　２００ＧＸ３</v>
          </cell>
          <cell r="C1309">
            <v>3419</v>
          </cell>
          <cell r="D1309">
            <v>3556</v>
          </cell>
          <cell r="E1309">
            <v>4576</v>
          </cell>
          <cell r="F1309">
            <v>3294</v>
          </cell>
          <cell r="G1309">
            <v>3251</v>
          </cell>
          <cell r="H1309">
            <v>3225</v>
          </cell>
          <cell r="I1309">
            <v>3028</v>
          </cell>
          <cell r="J1309">
            <v>2778</v>
          </cell>
          <cell r="K1309">
            <v>2770</v>
          </cell>
          <cell r="L1309">
            <v>2875</v>
          </cell>
          <cell r="M1309">
            <v>32772</v>
          </cell>
        </row>
        <row r="1310">
          <cell r="A1310">
            <v>4973360590619</v>
          </cell>
          <cell r="B1310" t="str">
            <v>　　　佐藤　サトウのごはん　発芽玄米　無菌包装　１８０Ｇ</v>
          </cell>
          <cell r="C1310">
            <v>619</v>
          </cell>
          <cell r="D1310">
            <v>496</v>
          </cell>
          <cell r="E1310">
            <v>642</v>
          </cell>
          <cell r="F1310">
            <v>637</v>
          </cell>
          <cell r="G1310">
            <v>566</v>
          </cell>
          <cell r="H1310">
            <v>573</v>
          </cell>
          <cell r="I1310">
            <v>740</v>
          </cell>
          <cell r="J1310">
            <v>846</v>
          </cell>
          <cell r="K1310">
            <v>691</v>
          </cell>
          <cell r="L1310">
            <v>659</v>
          </cell>
          <cell r="M1310">
            <v>6469</v>
          </cell>
        </row>
        <row r="1311">
          <cell r="A1311">
            <v>4973450140113</v>
          </cell>
          <cell r="B1311" t="str">
            <v>　　　西友　ファインセレクト　オリゴ乳酸菌＋カルシウム　プラ　６５ＭＬＸ１０</v>
          </cell>
          <cell r="C1311">
            <v>754</v>
          </cell>
          <cell r="D1311">
            <v>855</v>
          </cell>
          <cell r="E1311">
            <v>917</v>
          </cell>
          <cell r="F1311">
            <v>785</v>
          </cell>
          <cell r="G1311">
            <v>797</v>
          </cell>
          <cell r="H1311">
            <v>594</v>
          </cell>
          <cell r="I1311">
            <v>663</v>
          </cell>
          <cell r="J1311">
            <v>606</v>
          </cell>
          <cell r="K1311">
            <v>619</v>
          </cell>
          <cell r="L1311">
            <v>602</v>
          </cell>
          <cell r="M1311">
            <v>7192</v>
          </cell>
        </row>
        <row r="1312">
          <cell r="A1312">
            <v>4973450141158</v>
          </cell>
          <cell r="B1312" t="str">
            <v>　　　西友　ファインセレクト　のむヨーグルト　紙パック　１Ｌ</v>
          </cell>
          <cell r="C1312">
            <v>145</v>
          </cell>
          <cell r="D1312">
            <v>231</v>
          </cell>
          <cell r="E1312">
            <v>316</v>
          </cell>
          <cell r="F1312">
            <v>203</v>
          </cell>
          <cell r="G1312">
            <v>236</v>
          </cell>
          <cell r="H1312">
            <v>552</v>
          </cell>
          <cell r="I1312">
            <v>380</v>
          </cell>
          <cell r="J1312">
            <v>340</v>
          </cell>
          <cell r="K1312">
            <v>196</v>
          </cell>
          <cell r="L1312">
            <v>204</v>
          </cell>
          <cell r="M1312">
            <v>2803</v>
          </cell>
        </row>
        <row r="1313">
          <cell r="A1313">
            <v>4973450142728</v>
          </cell>
          <cell r="B1313" t="str">
            <v>　　　西友　ファインセレクト　のむヨーグルト　１Ｌ</v>
          </cell>
          <cell r="C1313">
            <v>104</v>
          </cell>
          <cell r="D1313">
            <v>1081</v>
          </cell>
          <cell r="E1313">
            <v>692</v>
          </cell>
          <cell r="F1313">
            <v>570</v>
          </cell>
          <cell r="G1313">
            <v>388</v>
          </cell>
          <cell r="H1313">
            <v>576</v>
          </cell>
          <cell r="I1313">
            <v>513</v>
          </cell>
          <cell r="J1313">
            <v>280</v>
          </cell>
          <cell r="K1313">
            <v>143</v>
          </cell>
          <cell r="L1313">
            <v>202</v>
          </cell>
          <cell r="M1313">
            <v>4549</v>
          </cell>
        </row>
        <row r="1314">
          <cell r="A1314">
            <v>4975339000471</v>
          </cell>
          <cell r="B1314" t="str">
            <v>　　　栃木乳　蔵の街　のむヨーグルト　９００ＭＬ</v>
          </cell>
          <cell r="C1314">
            <v>109</v>
          </cell>
          <cell r="D1314">
            <v>105</v>
          </cell>
          <cell r="E1314">
            <v>106</v>
          </cell>
          <cell r="F1314">
            <v>105</v>
          </cell>
          <cell r="G1314">
            <v>102</v>
          </cell>
          <cell r="H1314">
            <v>81</v>
          </cell>
          <cell r="I1314">
            <v>120</v>
          </cell>
          <cell r="J1314">
            <v>114</v>
          </cell>
          <cell r="K1314">
            <v>111</v>
          </cell>
          <cell r="L1314">
            <v>137</v>
          </cell>
          <cell r="M1314">
            <v>1090</v>
          </cell>
        </row>
        <row r="1315">
          <cell r="A1315">
            <v>4975339000488</v>
          </cell>
          <cell r="B1315" t="str">
            <v>　　　栃木乳　蔵の街　のむヨーグルト　１５０ＭＬ</v>
          </cell>
          <cell r="C1315">
            <v>132</v>
          </cell>
          <cell r="D1315">
            <v>119</v>
          </cell>
          <cell r="E1315">
            <v>123</v>
          </cell>
          <cell r="F1315">
            <v>139</v>
          </cell>
          <cell r="G1315">
            <v>142</v>
          </cell>
          <cell r="H1315">
            <v>128</v>
          </cell>
          <cell r="I1315">
            <v>132</v>
          </cell>
          <cell r="J1315">
            <v>134</v>
          </cell>
          <cell r="K1315">
            <v>138</v>
          </cell>
          <cell r="L1315">
            <v>156</v>
          </cell>
          <cell r="M1315">
            <v>1343</v>
          </cell>
        </row>
        <row r="1316">
          <cell r="A1316">
            <v>4976701001447</v>
          </cell>
          <cell r="B1316" t="str">
            <v>　　　ひまわり　リープル　乳酸菌飲料　紙パック　２００ＭＬ</v>
          </cell>
          <cell r="C1316">
            <v>30</v>
          </cell>
          <cell r="D1316">
            <v>20</v>
          </cell>
          <cell r="E1316">
            <v>298</v>
          </cell>
          <cell r="F1316">
            <v>32</v>
          </cell>
          <cell r="G1316">
            <v>222</v>
          </cell>
          <cell r="H1316">
            <v>912</v>
          </cell>
          <cell r="I1316">
            <v>648</v>
          </cell>
          <cell r="J1316">
            <v>54</v>
          </cell>
          <cell r="K1316">
            <v>415</v>
          </cell>
          <cell r="L1316">
            <v>225</v>
          </cell>
          <cell r="M1316">
            <v>2856</v>
          </cell>
        </row>
        <row r="1317">
          <cell r="A1317">
            <v>4976701016151</v>
          </cell>
          <cell r="B1317" t="str">
            <v>　　　ひまわり　リープル　乳酸菌飲料　紙パック　１Ｌ</v>
          </cell>
          <cell r="C1317">
            <v>0</v>
          </cell>
          <cell r="D1317">
            <v>0</v>
          </cell>
          <cell r="E1317">
            <v>0</v>
          </cell>
          <cell r="F1317">
            <v>0</v>
          </cell>
          <cell r="G1317">
            <v>0</v>
          </cell>
          <cell r="H1317">
            <v>0</v>
          </cell>
          <cell r="I1317">
            <v>0</v>
          </cell>
          <cell r="J1317">
            <v>0</v>
          </cell>
          <cell r="K1317">
            <v>57</v>
          </cell>
          <cell r="L1317">
            <v>3</v>
          </cell>
          <cell r="M1317">
            <v>60</v>
          </cell>
        </row>
        <row r="1318">
          <cell r="A1318">
            <v>4977060210518</v>
          </cell>
          <cell r="B1318" t="str">
            <v>　　　原田乳業　岩手北上のむヨーグルト　プラ　１５０ＭＬ</v>
          </cell>
          <cell r="C1318">
            <v>54</v>
          </cell>
          <cell r="D1318">
            <v>80</v>
          </cell>
          <cell r="E1318">
            <v>92</v>
          </cell>
          <cell r="F1318">
            <v>104</v>
          </cell>
          <cell r="G1318">
            <v>91</v>
          </cell>
          <cell r="H1318">
            <v>85</v>
          </cell>
          <cell r="I1318">
            <v>47</v>
          </cell>
          <cell r="J1318">
            <v>58</v>
          </cell>
          <cell r="K1318">
            <v>46</v>
          </cell>
          <cell r="L1318">
            <v>58</v>
          </cell>
          <cell r="M1318">
            <v>715</v>
          </cell>
        </row>
        <row r="1319">
          <cell r="A1319">
            <v>4977060210525</v>
          </cell>
          <cell r="B1319" t="str">
            <v>　　　原田乳業　岩手北上のむヨーグルト　プラ　９００ＭＬ</v>
          </cell>
          <cell r="C1319">
            <v>60</v>
          </cell>
          <cell r="D1319">
            <v>51</v>
          </cell>
          <cell r="E1319">
            <v>62</v>
          </cell>
          <cell r="F1319">
            <v>51</v>
          </cell>
          <cell r="G1319">
            <v>50</v>
          </cell>
          <cell r="H1319">
            <v>54</v>
          </cell>
          <cell r="I1319">
            <v>76</v>
          </cell>
          <cell r="J1319">
            <v>52</v>
          </cell>
          <cell r="K1319">
            <v>63</v>
          </cell>
          <cell r="L1319">
            <v>60</v>
          </cell>
          <cell r="M1319">
            <v>579</v>
          </cell>
        </row>
        <row r="1320">
          <cell r="A1320">
            <v>4977060210570</v>
          </cell>
          <cell r="B1320" t="str">
            <v>　　　原田乳業　雪国のむヨーグルトブルーベリー１５０ＭＬ</v>
          </cell>
          <cell r="C1320">
            <v>40</v>
          </cell>
          <cell r="D1320">
            <v>47</v>
          </cell>
          <cell r="E1320">
            <v>66</v>
          </cell>
          <cell r="F1320">
            <v>73</v>
          </cell>
          <cell r="G1320">
            <v>61</v>
          </cell>
          <cell r="H1320">
            <v>62</v>
          </cell>
          <cell r="I1320">
            <v>44</v>
          </cell>
          <cell r="J1320">
            <v>30</v>
          </cell>
          <cell r="K1320">
            <v>36</v>
          </cell>
          <cell r="L1320">
            <v>47</v>
          </cell>
          <cell r="M1320">
            <v>506</v>
          </cell>
        </row>
        <row r="1321">
          <cell r="A1321">
            <v>4977060800047</v>
          </cell>
          <cell r="B1321" t="str">
            <v>　　　原田乳業のむヨーグルトミニボトルプラ１５０ＭＬＸ５</v>
          </cell>
          <cell r="C1321">
            <v>281</v>
          </cell>
          <cell r="D1321">
            <v>229</v>
          </cell>
          <cell r="E1321">
            <v>221</v>
          </cell>
          <cell r="F1321">
            <v>212</v>
          </cell>
          <cell r="G1321">
            <v>224</v>
          </cell>
          <cell r="H1321">
            <v>181</v>
          </cell>
          <cell r="I1321">
            <v>175</v>
          </cell>
          <cell r="J1321">
            <v>204</v>
          </cell>
          <cell r="K1321">
            <v>208</v>
          </cell>
          <cell r="L1321">
            <v>179</v>
          </cell>
          <cell r="M1321">
            <v>2114</v>
          </cell>
        </row>
        <row r="1322">
          <cell r="A1322">
            <v>4977237100079</v>
          </cell>
          <cell r="B1322" t="str">
            <v>　　　日本製麻ボルカノヨコイのスパ用ソーストマト１２０Ｇ</v>
          </cell>
          <cell r="C1322">
            <v>156</v>
          </cell>
          <cell r="D1322">
            <v>145</v>
          </cell>
          <cell r="E1322">
            <v>149</v>
          </cell>
          <cell r="F1322">
            <v>125</v>
          </cell>
          <cell r="G1322">
            <v>142</v>
          </cell>
          <cell r="H1322">
            <v>158</v>
          </cell>
          <cell r="I1322">
            <v>171</v>
          </cell>
          <cell r="J1322">
            <v>135</v>
          </cell>
          <cell r="K1322">
            <v>129</v>
          </cell>
          <cell r="L1322">
            <v>138</v>
          </cell>
          <cell r="M1322">
            <v>1448</v>
          </cell>
        </row>
        <row r="1323">
          <cell r="A1323">
            <v>4977237225246</v>
          </cell>
          <cell r="B1323" t="str">
            <v>　　　日本製麻ボルカノスパハウスヨコイソース２５０ＧＸ２</v>
          </cell>
          <cell r="C1323">
            <v>113</v>
          </cell>
          <cell r="D1323">
            <v>123</v>
          </cell>
          <cell r="E1323">
            <v>108</v>
          </cell>
          <cell r="F1323">
            <v>71</v>
          </cell>
          <cell r="G1323">
            <v>133</v>
          </cell>
          <cell r="H1323">
            <v>197</v>
          </cell>
          <cell r="I1323">
            <v>176</v>
          </cell>
          <cell r="J1323">
            <v>96</v>
          </cell>
          <cell r="K1323">
            <v>102</v>
          </cell>
          <cell r="L1323">
            <v>123</v>
          </cell>
          <cell r="M1323">
            <v>1242</v>
          </cell>
        </row>
        <row r="1324">
          <cell r="A1324">
            <v>4977990083145</v>
          </cell>
          <cell r="B1324" t="str">
            <v>　　　丸岡　すくすくゴールド　乳酸菌飲料　　６５ＭＬＸ８</v>
          </cell>
          <cell r="C1324">
            <v>21</v>
          </cell>
          <cell r="D1324">
            <v>13</v>
          </cell>
          <cell r="E1324">
            <v>57</v>
          </cell>
          <cell r="F1324">
            <v>105</v>
          </cell>
          <cell r="G1324">
            <v>4</v>
          </cell>
          <cell r="H1324">
            <v>0</v>
          </cell>
          <cell r="I1324">
            <v>216</v>
          </cell>
          <cell r="J1324">
            <v>6</v>
          </cell>
          <cell r="K1324">
            <v>0</v>
          </cell>
          <cell r="L1324">
            <v>0</v>
          </cell>
          <cell r="M1324">
            <v>422</v>
          </cell>
        </row>
        <row r="1325">
          <cell r="A1325">
            <v>4979726020028</v>
          </cell>
          <cell r="B1325" t="str">
            <v>　　　横内ミルク　安曇野ワイン　あずみ野のむヨーグルト　５００ＭＬ</v>
          </cell>
          <cell r="C1325">
            <v>0</v>
          </cell>
          <cell r="D1325">
            <v>2</v>
          </cell>
          <cell r="E1325">
            <v>6</v>
          </cell>
          <cell r="F1325">
            <v>6</v>
          </cell>
          <cell r="G1325">
            <v>2</v>
          </cell>
          <cell r="H1325">
            <v>7</v>
          </cell>
          <cell r="I1325">
            <v>6</v>
          </cell>
          <cell r="J1325">
            <v>2</v>
          </cell>
          <cell r="K1325">
            <v>5</v>
          </cell>
          <cell r="L1325">
            <v>4</v>
          </cell>
          <cell r="M1325">
            <v>40</v>
          </cell>
        </row>
        <row r="1326">
          <cell r="A1326">
            <v>4980434330132</v>
          </cell>
          <cell r="B1326" t="str">
            <v>　　　日欧Ｓレオーネトマトソースペペロンチーノ瓶３００Ｇ</v>
          </cell>
          <cell r="C1326">
            <v>9</v>
          </cell>
          <cell r="D1326">
            <v>20</v>
          </cell>
          <cell r="E1326">
            <v>7</v>
          </cell>
          <cell r="F1326">
            <v>7</v>
          </cell>
          <cell r="G1326">
            <v>11</v>
          </cell>
          <cell r="H1326">
            <v>5</v>
          </cell>
          <cell r="I1326">
            <v>8</v>
          </cell>
          <cell r="J1326">
            <v>13</v>
          </cell>
          <cell r="K1326">
            <v>8</v>
          </cell>
          <cell r="L1326">
            <v>13</v>
          </cell>
          <cell r="M1326">
            <v>101</v>
          </cell>
        </row>
        <row r="1327">
          <cell r="A1327">
            <v>4980434330156</v>
          </cell>
          <cell r="B1327" t="str">
            <v>　　　日欧Ｓレオーネバジリコガリックトマトソース３００Ｇ</v>
          </cell>
          <cell r="C1327">
            <v>12</v>
          </cell>
          <cell r="D1327">
            <v>11</v>
          </cell>
          <cell r="E1327">
            <v>13</v>
          </cell>
          <cell r="F1327">
            <v>5</v>
          </cell>
          <cell r="G1327">
            <v>20</v>
          </cell>
          <cell r="H1327">
            <v>9</v>
          </cell>
          <cell r="I1327">
            <v>9</v>
          </cell>
          <cell r="J1327">
            <v>5</v>
          </cell>
          <cell r="K1327">
            <v>13</v>
          </cell>
          <cell r="L1327">
            <v>3</v>
          </cell>
          <cell r="M1327">
            <v>100</v>
          </cell>
        </row>
        <row r="1328">
          <cell r="A1328">
            <v>4980434330163</v>
          </cell>
          <cell r="B1328" t="str">
            <v>　　　日欧ソールレオーネガーリックトマトソース瓶３００Ｇ</v>
          </cell>
          <cell r="C1328">
            <v>17</v>
          </cell>
          <cell r="D1328">
            <v>9</v>
          </cell>
          <cell r="E1328">
            <v>12</v>
          </cell>
          <cell r="F1328">
            <v>8</v>
          </cell>
          <cell r="G1328">
            <v>7</v>
          </cell>
          <cell r="H1328">
            <v>14</v>
          </cell>
          <cell r="I1328">
            <v>11</v>
          </cell>
          <cell r="J1328">
            <v>7</v>
          </cell>
          <cell r="K1328">
            <v>17</v>
          </cell>
          <cell r="L1328">
            <v>9</v>
          </cell>
          <cell r="M1328">
            <v>111</v>
          </cell>
        </row>
        <row r="1329">
          <cell r="A1329">
            <v>4980434341039</v>
          </cell>
          <cell r="B1329" t="str">
            <v>　　　日欧ＳレオーネＥパスタペンネフンギポルチーニ９０Ｇ</v>
          </cell>
          <cell r="C1329">
            <v>53</v>
          </cell>
          <cell r="D1329">
            <v>29</v>
          </cell>
          <cell r="E1329">
            <v>40</v>
          </cell>
          <cell r="F1329">
            <v>19</v>
          </cell>
          <cell r="G1329">
            <v>19</v>
          </cell>
          <cell r="H1329">
            <v>14</v>
          </cell>
          <cell r="I1329">
            <v>15</v>
          </cell>
          <cell r="J1329">
            <v>12</v>
          </cell>
          <cell r="K1329">
            <v>15</v>
          </cell>
          <cell r="L1329">
            <v>11</v>
          </cell>
          <cell r="M1329">
            <v>227</v>
          </cell>
        </row>
        <row r="1330">
          <cell r="A1330">
            <v>4987035094616</v>
          </cell>
          <cell r="B1330" t="str">
            <v>　　　大塚薬　カロリーメイト　ゼリー　アップル味　パウチ　２１２Ｇ</v>
          </cell>
          <cell r="C1330">
            <v>1316</v>
          </cell>
          <cell r="D1330">
            <v>1199</v>
          </cell>
          <cell r="E1330">
            <v>1254</v>
          </cell>
          <cell r="F1330">
            <v>1393</v>
          </cell>
          <cell r="G1330">
            <v>1279</v>
          </cell>
          <cell r="H1330">
            <v>1247</v>
          </cell>
          <cell r="I1330">
            <v>1342</v>
          </cell>
          <cell r="J1330">
            <v>1340</v>
          </cell>
          <cell r="K1330">
            <v>1134</v>
          </cell>
          <cell r="L1330">
            <v>1220</v>
          </cell>
          <cell r="M1330">
            <v>12724</v>
          </cell>
        </row>
        <row r="1331">
          <cell r="A1331">
            <v>4987035343516</v>
          </cell>
          <cell r="B1331" t="str">
            <v>　　　大塚薬　野菜の戦士　キイロ　野菜汁１００％　発酵ベジタブル飲料　瓶　１００Ｇ</v>
          </cell>
          <cell r="C1331">
            <v>912</v>
          </cell>
          <cell r="D1331">
            <v>592</v>
          </cell>
          <cell r="E1331">
            <v>818</v>
          </cell>
          <cell r="F1331">
            <v>822</v>
          </cell>
          <cell r="G1331">
            <v>773</v>
          </cell>
          <cell r="H1331">
            <v>591</v>
          </cell>
          <cell r="I1331">
            <v>604</v>
          </cell>
          <cell r="J1331">
            <v>592</v>
          </cell>
          <cell r="K1331">
            <v>1069</v>
          </cell>
          <cell r="L1331">
            <v>932</v>
          </cell>
          <cell r="M1331">
            <v>7705</v>
          </cell>
        </row>
        <row r="1332">
          <cell r="A1332">
            <v>4987035343615</v>
          </cell>
          <cell r="B1332" t="str">
            <v>　　　大塚薬　野菜の戦士　アカ　野菜汁１００％　発酵ベジタブル飲料　瓶　１００Ｇ</v>
          </cell>
          <cell r="C1332">
            <v>909</v>
          </cell>
          <cell r="D1332">
            <v>636</v>
          </cell>
          <cell r="E1332">
            <v>899</v>
          </cell>
          <cell r="F1332">
            <v>917</v>
          </cell>
          <cell r="G1332">
            <v>721</v>
          </cell>
          <cell r="H1332">
            <v>614</v>
          </cell>
          <cell r="I1332">
            <v>645</v>
          </cell>
          <cell r="J1332">
            <v>635</v>
          </cell>
          <cell r="K1332">
            <v>1084</v>
          </cell>
          <cell r="L1332">
            <v>1028</v>
          </cell>
          <cell r="M1332">
            <v>8088</v>
          </cell>
        </row>
        <row r="1333">
          <cell r="A1333">
            <v>4987035345213</v>
          </cell>
          <cell r="B1333" t="str">
            <v>　　　大塚薬　マサイの戦士　ドリンクヨーグルト　カップ　２００ＭＬ</v>
          </cell>
          <cell r="C1333">
            <v>511</v>
          </cell>
          <cell r="D1333">
            <v>506</v>
          </cell>
          <cell r="E1333">
            <v>480</v>
          </cell>
          <cell r="F1333">
            <v>370</v>
          </cell>
          <cell r="G1333">
            <v>370</v>
          </cell>
          <cell r="H1333">
            <v>314</v>
          </cell>
          <cell r="I1333">
            <v>430</v>
          </cell>
          <cell r="J1333">
            <v>297</v>
          </cell>
          <cell r="K1333">
            <v>416</v>
          </cell>
          <cell r="L1333">
            <v>466</v>
          </cell>
          <cell r="M1333">
            <v>4160</v>
          </cell>
        </row>
        <row r="1334">
          <cell r="A1334">
            <v>4987035345411</v>
          </cell>
          <cell r="B1334" t="str">
            <v>　　　大塚薬　スゴイダイズ　まるごと大豆飲料　紙パック　１２５ＭＬ</v>
          </cell>
          <cell r="C1334">
            <v>7387</v>
          </cell>
          <cell r="D1334">
            <v>7559</v>
          </cell>
          <cell r="E1334">
            <v>7835</v>
          </cell>
          <cell r="F1334">
            <v>7832</v>
          </cell>
          <cell r="G1334">
            <v>8037</v>
          </cell>
          <cell r="H1334">
            <v>7300</v>
          </cell>
          <cell r="I1334">
            <v>6984</v>
          </cell>
          <cell r="J1334">
            <v>7201</v>
          </cell>
          <cell r="K1334">
            <v>7772</v>
          </cell>
          <cell r="L1334">
            <v>8462</v>
          </cell>
          <cell r="M1334">
            <v>76369</v>
          </cell>
        </row>
        <row r="1335">
          <cell r="A1335">
            <v>4987035353522</v>
          </cell>
          <cell r="B1335" t="str">
            <v>　　　大塚薬　スゴイダイズ　まるごと大豆飲料　紙パック　１２５ＭＬＸ３</v>
          </cell>
          <cell r="C1335">
            <v>643</v>
          </cell>
          <cell r="D1335">
            <v>512</v>
          </cell>
          <cell r="E1335">
            <v>586</v>
          </cell>
          <cell r="F1335">
            <v>634</v>
          </cell>
          <cell r="G1335">
            <v>483</v>
          </cell>
          <cell r="H1335">
            <v>402</v>
          </cell>
          <cell r="I1335">
            <v>536</v>
          </cell>
          <cell r="J1335">
            <v>441</v>
          </cell>
          <cell r="K1335">
            <v>616</v>
          </cell>
          <cell r="L1335">
            <v>680</v>
          </cell>
          <cell r="M1335">
            <v>5533</v>
          </cell>
        </row>
        <row r="1336">
          <cell r="A1336">
            <v>4987222761260</v>
          </cell>
          <cell r="B1336" t="str">
            <v>　　　明治　カラダナビ　たっぷり繊維のミネストローネ　レトルト　１７０Ｇ</v>
          </cell>
          <cell r="C1336">
            <v>2</v>
          </cell>
          <cell r="D1336">
            <v>0</v>
          </cell>
          <cell r="E1336">
            <v>7</v>
          </cell>
          <cell r="F1336">
            <v>13</v>
          </cell>
          <cell r="G1336">
            <v>7</v>
          </cell>
          <cell r="H1336">
            <v>5</v>
          </cell>
          <cell r="I1336">
            <v>3</v>
          </cell>
          <cell r="J1336">
            <v>6</v>
          </cell>
          <cell r="K1336">
            <v>11</v>
          </cell>
          <cell r="L1336">
            <v>7</v>
          </cell>
          <cell r="M1336">
            <v>61</v>
          </cell>
        </row>
        <row r="1337">
          <cell r="A1337">
            <v>4987222761345</v>
          </cell>
          <cell r="B1337" t="str">
            <v>　　　明治　カラダナビ　たっぷり繊維の野菜チャウダー　レトルト　１７０Ｇ</v>
          </cell>
          <cell r="C1337">
            <v>2</v>
          </cell>
          <cell r="D1337">
            <v>0</v>
          </cell>
          <cell r="E1337">
            <v>4</v>
          </cell>
          <cell r="F1337">
            <v>3</v>
          </cell>
          <cell r="G1337">
            <v>3</v>
          </cell>
          <cell r="H1337">
            <v>2</v>
          </cell>
          <cell r="I1337">
            <v>0</v>
          </cell>
          <cell r="J1337">
            <v>1</v>
          </cell>
          <cell r="K1337">
            <v>7</v>
          </cell>
          <cell r="L1337">
            <v>3</v>
          </cell>
          <cell r="M1337">
            <v>25</v>
          </cell>
        </row>
        <row r="1338">
          <cell r="A1338">
            <v>4987222761420</v>
          </cell>
          <cell r="B1338" t="str">
            <v>　　　明治　カラダナビ　たっぷり繊維の南欧野菜スープ　レトルト　１７０Ｇ</v>
          </cell>
          <cell r="C1338">
            <v>6</v>
          </cell>
          <cell r="D1338">
            <v>0</v>
          </cell>
          <cell r="E1338">
            <v>8</v>
          </cell>
          <cell r="F1338">
            <v>13</v>
          </cell>
          <cell r="G1338">
            <v>8</v>
          </cell>
          <cell r="H1338">
            <v>10</v>
          </cell>
          <cell r="I1338">
            <v>5</v>
          </cell>
          <cell r="J1338">
            <v>8</v>
          </cell>
          <cell r="K1338">
            <v>3</v>
          </cell>
          <cell r="L1338">
            <v>9</v>
          </cell>
          <cell r="M1338">
            <v>70</v>
          </cell>
        </row>
        <row r="1339">
          <cell r="A1339">
            <v>4988363904295</v>
          </cell>
          <cell r="B1339" t="str">
            <v>　　　発酵ウコン　発酵ウコン茶　ＰＥＴ　　　　　１．５Ｌ</v>
          </cell>
          <cell r="C1339">
            <v>353</v>
          </cell>
          <cell r="D1339">
            <v>359</v>
          </cell>
          <cell r="E1339">
            <v>409</v>
          </cell>
          <cell r="F1339">
            <v>420</v>
          </cell>
          <cell r="G1339">
            <v>429</v>
          </cell>
          <cell r="H1339">
            <v>358</v>
          </cell>
          <cell r="I1339">
            <v>431</v>
          </cell>
          <cell r="J1339">
            <v>437</v>
          </cell>
          <cell r="K1339">
            <v>396</v>
          </cell>
          <cell r="L1339">
            <v>509</v>
          </cell>
          <cell r="M1339">
            <v>4101</v>
          </cell>
        </row>
        <row r="1340">
          <cell r="A1340">
            <v>4990809146589</v>
          </cell>
          <cell r="B1340" t="str">
            <v>　　　大丸Ｐ　乳酸菌飲料　プラ　６５ＭＬＸ８</v>
          </cell>
          <cell r="C1340">
            <v>368</v>
          </cell>
          <cell r="D1340">
            <v>421</v>
          </cell>
          <cell r="E1340">
            <v>390</v>
          </cell>
          <cell r="F1340">
            <v>423</v>
          </cell>
          <cell r="G1340">
            <v>391</v>
          </cell>
          <cell r="H1340">
            <v>369</v>
          </cell>
          <cell r="I1340">
            <v>376</v>
          </cell>
          <cell r="J1340">
            <v>377</v>
          </cell>
          <cell r="K1340">
            <v>340</v>
          </cell>
          <cell r="L1340">
            <v>429</v>
          </cell>
          <cell r="M1340">
            <v>3884</v>
          </cell>
        </row>
        <row r="1341">
          <cell r="A1341">
            <v>4990809146596</v>
          </cell>
          <cell r="B1341" t="str">
            <v>　　　大丸Ｐ　りんご乳酸菌飲料　プラ　６５ＭＬＸ８</v>
          </cell>
          <cell r="C1341">
            <v>150</v>
          </cell>
          <cell r="D1341">
            <v>75</v>
          </cell>
          <cell r="E1341">
            <v>0</v>
          </cell>
          <cell r="F1341">
            <v>0</v>
          </cell>
          <cell r="G1341">
            <v>0</v>
          </cell>
          <cell r="H1341">
            <v>0</v>
          </cell>
          <cell r="I1341">
            <v>0</v>
          </cell>
          <cell r="J1341">
            <v>0</v>
          </cell>
          <cell r="K1341">
            <v>0</v>
          </cell>
          <cell r="L1341">
            <v>0</v>
          </cell>
          <cell r="M1341">
            <v>225</v>
          </cell>
        </row>
        <row r="1342">
          <cell r="A1342">
            <v>4992989900029</v>
          </cell>
          <cell r="B1342" t="str">
            <v>　　　安曇野　安曇野生まれののむヨーグルトプラ５００ＭＬ</v>
          </cell>
          <cell r="C1342">
            <v>30</v>
          </cell>
          <cell r="D1342">
            <v>25</v>
          </cell>
          <cell r="E1342">
            <v>22</v>
          </cell>
          <cell r="F1342">
            <v>23</v>
          </cell>
          <cell r="G1342">
            <v>22</v>
          </cell>
          <cell r="H1342">
            <v>25</v>
          </cell>
          <cell r="I1342">
            <v>17</v>
          </cell>
          <cell r="J1342">
            <v>25</v>
          </cell>
          <cell r="K1342">
            <v>22</v>
          </cell>
          <cell r="L1342">
            <v>20</v>
          </cell>
          <cell r="M1342">
            <v>231</v>
          </cell>
        </row>
        <row r="1343">
          <cell r="A1343">
            <v>4993907005116</v>
          </cell>
          <cell r="B1343" t="str">
            <v>　　　湯田牛乳　厚子　ノンジーエム　のむヨーグルト　プラ　５００ＭＬ</v>
          </cell>
          <cell r="C1343">
            <v>125</v>
          </cell>
          <cell r="D1343">
            <v>137</v>
          </cell>
          <cell r="E1343">
            <v>126</v>
          </cell>
          <cell r="F1343">
            <v>130</v>
          </cell>
          <cell r="G1343">
            <v>126</v>
          </cell>
          <cell r="H1343">
            <v>127</v>
          </cell>
          <cell r="I1343">
            <v>167</v>
          </cell>
          <cell r="J1343">
            <v>129</v>
          </cell>
          <cell r="K1343">
            <v>120</v>
          </cell>
          <cell r="L1343">
            <v>130</v>
          </cell>
          <cell r="M1343">
            <v>1317</v>
          </cell>
        </row>
        <row r="1344">
          <cell r="A1344">
            <v>4993907006045</v>
          </cell>
          <cell r="B1344" t="str">
            <v>　　　湯田牛乳　コープ　のむヨーグルト　紙パック　　１Ｌ</v>
          </cell>
          <cell r="C1344">
            <v>123</v>
          </cell>
          <cell r="D1344">
            <v>114</v>
          </cell>
          <cell r="E1344">
            <v>88</v>
          </cell>
          <cell r="F1344">
            <v>88</v>
          </cell>
          <cell r="G1344">
            <v>120</v>
          </cell>
          <cell r="H1344">
            <v>98</v>
          </cell>
          <cell r="I1344">
            <v>87</v>
          </cell>
          <cell r="J1344">
            <v>97</v>
          </cell>
          <cell r="K1344">
            <v>92</v>
          </cell>
          <cell r="L1344">
            <v>124</v>
          </cell>
          <cell r="M1344">
            <v>1031</v>
          </cell>
        </row>
        <row r="1345">
          <cell r="A1345">
            <v>4993907006069</v>
          </cell>
          <cell r="B1345" t="str">
            <v>　　　湯田牛乳　のむヨーグルト　１５０ｍｌ</v>
          </cell>
          <cell r="C1345">
            <v>31</v>
          </cell>
          <cell r="D1345">
            <v>29</v>
          </cell>
          <cell r="E1345">
            <v>33</v>
          </cell>
          <cell r="F1345">
            <v>34</v>
          </cell>
          <cell r="G1345">
            <v>30</v>
          </cell>
          <cell r="H1345">
            <v>28</v>
          </cell>
          <cell r="I1345">
            <v>26</v>
          </cell>
          <cell r="J1345">
            <v>33</v>
          </cell>
          <cell r="K1345">
            <v>25</v>
          </cell>
          <cell r="L1345">
            <v>37</v>
          </cell>
          <cell r="M1345">
            <v>306</v>
          </cell>
        </row>
        <row r="1346">
          <cell r="A1346">
            <v>4993907006779</v>
          </cell>
          <cell r="B1346" t="str">
            <v>　　　湯田牛乳　厚子　のむヨーグルト　プラ　１５０ＭＬ</v>
          </cell>
          <cell r="C1346">
            <v>158</v>
          </cell>
          <cell r="D1346">
            <v>192</v>
          </cell>
          <cell r="E1346">
            <v>171</v>
          </cell>
          <cell r="F1346">
            <v>144</v>
          </cell>
          <cell r="G1346">
            <v>166</v>
          </cell>
          <cell r="H1346">
            <v>144</v>
          </cell>
          <cell r="I1346">
            <v>183</v>
          </cell>
          <cell r="J1346">
            <v>135</v>
          </cell>
          <cell r="K1346">
            <v>136</v>
          </cell>
          <cell r="L1346">
            <v>130</v>
          </cell>
          <cell r="M1346">
            <v>1559</v>
          </cell>
        </row>
        <row r="1347">
          <cell r="A1347">
            <v>4994802010526</v>
          </cell>
          <cell r="B1347" t="str">
            <v>　　　高千穂Ｄ　高千穂牧場　のむヨーグルト　プラ　２２０ＭＬ</v>
          </cell>
          <cell r="C1347">
            <v>132</v>
          </cell>
          <cell r="D1347">
            <v>157</v>
          </cell>
          <cell r="E1347">
            <v>151</v>
          </cell>
          <cell r="F1347">
            <v>172</v>
          </cell>
          <cell r="G1347">
            <v>178</v>
          </cell>
          <cell r="H1347">
            <v>178</v>
          </cell>
          <cell r="I1347">
            <v>211</v>
          </cell>
          <cell r="J1347">
            <v>212</v>
          </cell>
          <cell r="K1347">
            <v>191</v>
          </cell>
          <cell r="L1347">
            <v>229</v>
          </cell>
          <cell r="M1347">
            <v>1811</v>
          </cell>
        </row>
        <row r="1348">
          <cell r="A1348">
            <v>8001060001329</v>
          </cell>
          <cell r="B1348" t="str">
            <v>　　　サクラ　アラビアータ　パスタソース　瓶　　１９０Ｇ</v>
          </cell>
          <cell r="C1348">
            <v>3</v>
          </cell>
          <cell r="D1348">
            <v>1</v>
          </cell>
          <cell r="E1348">
            <v>3</v>
          </cell>
          <cell r="F1348">
            <v>5</v>
          </cell>
          <cell r="G1348">
            <v>8</v>
          </cell>
          <cell r="H1348">
            <v>3</v>
          </cell>
          <cell r="I1348">
            <v>4</v>
          </cell>
          <cell r="J1348">
            <v>5</v>
          </cell>
          <cell r="K1348">
            <v>3</v>
          </cell>
          <cell r="L1348">
            <v>4</v>
          </cell>
          <cell r="M1348">
            <v>39</v>
          </cell>
        </row>
        <row r="1349">
          <cell r="A1349">
            <v>8001060375109</v>
          </cell>
          <cell r="B1349" t="str">
            <v>　　　サクラ　パスタソース　バジルペースト　瓶　１９０Ｇ</v>
          </cell>
          <cell r="C1349">
            <v>11</v>
          </cell>
          <cell r="D1349">
            <v>10</v>
          </cell>
          <cell r="E1349">
            <v>2</v>
          </cell>
          <cell r="F1349">
            <v>10</v>
          </cell>
          <cell r="G1349">
            <v>13</v>
          </cell>
          <cell r="H1349">
            <v>9</v>
          </cell>
          <cell r="I1349">
            <v>12</v>
          </cell>
          <cell r="J1349">
            <v>7</v>
          </cell>
          <cell r="K1349">
            <v>11</v>
          </cell>
          <cell r="L1349">
            <v>6</v>
          </cell>
          <cell r="M1349">
            <v>91</v>
          </cell>
        </row>
        <row r="1350">
          <cell r="A1350">
            <v>8001250110015</v>
          </cell>
          <cell r="B1350" t="str">
            <v>　　　ディ・チェコ　ラザーニャ　ＮＯ．１　５００Ｇ</v>
          </cell>
          <cell r="C1350">
            <v>102</v>
          </cell>
          <cell r="D1350">
            <v>112</v>
          </cell>
          <cell r="E1350">
            <v>102</v>
          </cell>
          <cell r="F1350">
            <v>121</v>
          </cell>
          <cell r="G1350">
            <v>105</v>
          </cell>
          <cell r="H1350">
            <v>138</v>
          </cell>
          <cell r="I1350">
            <v>117</v>
          </cell>
          <cell r="J1350">
            <v>83</v>
          </cell>
          <cell r="K1350">
            <v>113</v>
          </cell>
          <cell r="L1350">
            <v>84</v>
          </cell>
          <cell r="M1350">
            <v>1077</v>
          </cell>
        </row>
        <row r="1351">
          <cell r="A1351">
            <v>8001250120076</v>
          </cell>
          <cell r="B1351" t="str">
            <v>　　　ディ・チェコ　リングィーネ　ＮＯ．７　５００Ｇ</v>
          </cell>
          <cell r="C1351">
            <v>431</v>
          </cell>
          <cell r="D1351">
            <v>334</v>
          </cell>
          <cell r="E1351">
            <v>348</v>
          </cell>
          <cell r="F1351">
            <v>344</v>
          </cell>
          <cell r="G1351">
            <v>347</v>
          </cell>
          <cell r="H1351">
            <v>419</v>
          </cell>
          <cell r="I1351">
            <v>429</v>
          </cell>
          <cell r="J1351">
            <v>238</v>
          </cell>
          <cell r="K1351">
            <v>279</v>
          </cell>
          <cell r="L1351">
            <v>250</v>
          </cell>
          <cell r="M1351">
            <v>3419</v>
          </cell>
        </row>
        <row r="1352">
          <cell r="A1352">
            <v>8001250120090</v>
          </cell>
          <cell r="B1352" t="str">
            <v>　　　ディ・チェコ　カッペリーニ　ＮＯ．９　５００Ｇ</v>
          </cell>
          <cell r="C1352">
            <v>140</v>
          </cell>
          <cell r="D1352">
            <v>138</v>
          </cell>
          <cell r="E1352">
            <v>141</v>
          </cell>
          <cell r="F1352">
            <v>157</v>
          </cell>
          <cell r="G1352">
            <v>203</v>
          </cell>
          <cell r="H1352">
            <v>221</v>
          </cell>
          <cell r="I1352">
            <v>274</v>
          </cell>
          <cell r="J1352">
            <v>214</v>
          </cell>
          <cell r="K1352">
            <v>197</v>
          </cell>
          <cell r="L1352">
            <v>208</v>
          </cell>
          <cell r="M1352">
            <v>1893</v>
          </cell>
        </row>
        <row r="1353">
          <cell r="A1353">
            <v>8001250120106</v>
          </cell>
          <cell r="B1353" t="str">
            <v>　　　ディ・チェコ　フェデリーニ　ＮＯ．１０　１．３ＭＭ　５００Ｇ</v>
          </cell>
          <cell r="C1353">
            <v>664</v>
          </cell>
          <cell r="D1353">
            <v>749</v>
          </cell>
          <cell r="E1353">
            <v>877</v>
          </cell>
          <cell r="F1353">
            <v>939</v>
          </cell>
          <cell r="G1353">
            <v>769</v>
          </cell>
          <cell r="H1353">
            <v>780</v>
          </cell>
          <cell r="I1353">
            <v>1424</v>
          </cell>
          <cell r="J1353">
            <v>765</v>
          </cell>
          <cell r="K1353">
            <v>806</v>
          </cell>
          <cell r="L1353">
            <v>940</v>
          </cell>
          <cell r="M1353">
            <v>8713</v>
          </cell>
        </row>
        <row r="1354">
          <cell r="A1354">
            <v>8001250120113</v>
          </cell>
          <cell r="B1354" t="str">
            <v>　　　ディ・チェコ　スパゲッティーニ　ＮＯ．１１　１．６ＭＭ　５００Ｇ</v>
          </cell>
          <cell r="C1354">
            <v>1787</v>
          </cell>
          <cell r="D1354">
            <v>1732</v>
          </cell>
          <cell r="E1354">
            <v>2187</v>
          </cell>
          <cell r="F1354">
            <v>2145</v>
          </cell>
          <cell r="G1354">
            <v>1931</v>
          </cell>
          <cell r="H1354">
            <v>1847</v>
          </cell>
          <cell r="I1354">
            <v>3192</v>
          </cell>
          <cell r="J1354">
            <v>1661</v>
          </cell>
          <cell r="K1354">
            <v>1787</v>
          </cell>
          <cell r="L1354">
            <v>1878</v>
          </cell>
          <cell r="M1354">
            <v>20147</v>
          </cell>
        </row>
        <row r="1355">
          <cell r="A1355">
            <v>8001250120120</v>
          </cell>
          <cell r="B1355" t="str">
            <v>　　　ディ・チェコ　スパゲッティ　ＮＯ．１２　１．９ＭＭ　５００Ｇ</v>
          </cell>
          <cell r="C1355">
            <v>233</v>
          </cell>
          <cell r="D1355">
            <v>205</v>
          </cell>
          <cell r="E1355">
            <v>235</v>
          </cell>
          <cell r="F1355">
            <v>197</v>
          </cell>
          <cell r="G1355">
            <v>207</v>
          </cell>
          <cell r="H1355">
            <v>214</v>
          </cell>
          <cell r="I1355">
            <v>225</v>
          </cell>
          <cell r="J1355">
            <v>179</v>
          </cell>
          <cell r="K1355">
            <v>159</v>
          </cell>
          <cell r="L1355">
            <v>257</v>
          </cell>
          <cell r="M1355">
            <v>2111</v>
          </cell>
        </row>
        <row r="1356">
          <cell r="A1356">
            <v>8001250180346</v>
          </cell>
          <cell r="B1356" t="str">
            <v>　　　ディ・チェコ　フスィリ　ＮＯ．３４　２５０Ｇ</v>
          </cell>
          <cell r="C1356">
            <v>140</v>
          </cell>
          <cell r="D1356">
            <v>123</v>
          </cell>
          <cell r="E1356">
            <v>135</v>
          </cell>
          <cell r="F1356">
            <v>167</v>
          </cell>
          <cell r="G1356">
            <v>147</v>
          </cell>
          <cell r="H1356">
            <v>165</v>
          </cell>
          <cell r="I1356">
            <v>136</v>
          </cell>
          <cell r="J1356">
            <v>115</v>
          </cell>
          <cell r="K1356">
            <v>139</v>
          </cell>
          <cell r="L1356">
            <v>103</v>
          </cell>
          <cell r="M1356">
            <v>1370</v>
          </cell>
        </row>
        <row r="1357">
          <cell r="A1357">
            <v>8001250180414</v>
          </cell>
          <cell r="B1357" t="str">
            <v>　　　ディ・チェコ　ペンネ　リガーテ　ＮＯ．４１　２５０Ｇ</v>
          </cell>
          <cell r="C1357">
            <v>605</v>
          </cell>
          <cell r="D1357">
            <v>626</v>
          </cell>
          <cell r="E1357">
            <v>595</v>
          </cell>
          <cell r="F1357">
            <v>569</v>
          </cell>
          <cell r="G1357">
            <v>500</v>
          </cell>
          <cell r="H1357">
            <v>476</v>
          </cell>
          <cell r="I1357">
            <v>562</v>
          </cell>
          <cell r="J1357">
            <v>400</v>
          </cell>
          <cell r="K1357">
            <v>425</v>
          </cell>
          <cell r="L1357">
            <v>421</v>
          </cell>
          <cell r="M1357">
            <v>5179</v>
          </cell>
        </row>
        <row r="1358">
          <cell r="A1358">
            <v>8001250180506</v>
          </cell>
          <cell r="B1358" t="str">
            <v>　　　ディ・チェコ　コンキリエ　リガーテ　ＮＯ．５０　２５０Ｇ</v>
          </cell>
          <cell r="C1358">
            <v>55</v>
          </cell>
          <cell r="D1358">
            <v>50</v>
          </cell>
          <cell r="E1358">
            <v>50</v>
          </cell>
          <cell r="F1358">
            <v>59</v>
          </cell>
          <cell r="G1358">
            <v>89</v>
          </cell>
          <cell r="H1358">
            <v>98</v>
          </cell>
          <cell r="I1358">
            <v>79</v>
          </cell>
          <cell r="J1358">
            <v>60</v>
          </cell>
          <cell r="K1358">
            <v>35</v>
          </cell>
          <cell r="L1358">
            <v>36</v>
          </cell>
          <cell r="M1358">
            <v>611</v>
          </cell>
        </row>
        <row r="1359">
          <cell r="A1359">
            <v>8001250180933</v>
          </cell>
          <cell r="B1359" t="str">
            <v>　　　ディ・チェコ　ファルファーレ　ＮＯ．９３　２５０Ｇ</v>
          </cell>
          <cell r="C1359">
            <v>44</v>
          </cell>
          <cell r="D1359">
            <v>57</v>
          </cell>
          <cell r="E1359">
            <v>37</v>
          </cell>
          <cell r="F1359">
            <v>73</v>
          </cell>
          <cell r="G1359">
            <v>74</v>
          </cell>
          <cell r="H1359">
            <v>80</v>
          </cell>
          <cell r="I1359">
            <v>71</v>
          </cell>
          <cell r="J1359">
            <v>70</v>
          </cell>
          <cell r="K1359">
            <v>40</v>
          </cell>
          <cell r="L1359">
            <v>50</v>
          </cell>
          <cell r="M1359">
            <v>596</v>
          </cell>
        </row>
        <row r="1360">
          <cell r="A1360">
            <v>8001250211125</v>
          </cell>
          <cell r="B1360" t="str">
            <v>　　　ディ・チェコ　ラザーニェ　アッルウォボ　ＮＯ．１１２　５００Ｇ</v>
          </cell>
          <cell r="C1360">
            <v>4</v>
          </cell>
          <cell r="D1360">
            <v>4</v>
          </cell>
          <cell r="E1360">
            <v>2</v>
          </cell>
          <cell r="F1360">
            <v>2</v>
          </cell>
          <cell r="G1360">
            <v>2</v>
          </cell>
          <cell r="H1360">
            <v>0</v>
          </cell>
          <cell r="I1360">
            <v>3</v>
          </cell>
          <cell r="J1360">
            <v>1</v>
          </cell>
          <cell r="K1360">
            <v>1</v>
          </cell>
          <cell r="L1360">
            <v>4</v>
          </cell>
          <cell r="M1360">
            <v>23</v>
          </cell>
        </row>
        <row r="1361">
          <cell r="A1361">
            <v>8001250243034</v>
          </cell>
          <cell r="B1361" t="str">
            <v>　　　ディ・チェコ　フェットゥチーネ　ＮＯ．３０３　２５０Ｇ</v>
          </cell>
          <cell r="C1361">
            <v>233</v>
          </cell>
          <cell r="D1361">
            <v>241</v>
          </cell>
          <cell r="E1361">
            <v>269</v>
          </cell>
          <cell r="F1361">
            <v>235</v>
          </cell>
          <cell r="G1361">
            <v>256</v>
          </cell>
          <cell r="H1361">
            <v>252</v>
          </cell>
          <cell r="I1361">
            <v>320</v>
          </cell>
          <cell r="J1361">
            <v>252</v>
          </cell>
          <cell r="K1361">
            <v>213</v>
          </cell>
          <cell r="L1361">
            <v>211</v>
          </cell>
          <cell r="M1361">
            <v>2482</v>
          </cell>
        </row>
        <row r="1362">
          <cell r="A1362">
            <v>8001250511072</v>
          </cell>
          <cell r="B1362" t="str">
            <v>　　　ディ・チェコ　フェットゥチーネ　コンスピナーチ　ＮＯ．３１０　２５０Ｇ</v>
          </cell>
          <cell r="C1362">
            <v>15</v>
          </cell>
          <cell r="D1362">
            <v>10</v>
          </cell>
          <cell r="E1362">
            <v>20</v>
          </cell>
          <cell r="F1362">
            <v>24</v>
          </cell>
          <cell r="G1362">
            <v>23</v>
          </cell>
          <cell r="H1362">
            <v>18</v>
          </cell>
          <cell r="I1362">
            <v>19</v>
          </cell>
          <cell r="J1362">
            <v>13</v>
          </cell>
          <cell r="K1362">
            <v>22</v>
          </cell>
          <cell r="L1362">
            <v>23</v>
          </cell>
          <cell r="M1362">
            <v>187</v>
          </cell>
        </row>
        <row r="1363">
          <cell r="A1363">
            <v>8002210500204</v>
          </cell>
          <cell r="B1363" t="str">
            <v>　　　ベリオ　オリーブオイル　　　　　　　　　　４５５Ｇ</v>
          </cell>
          <cell r="C1363">
            <v>163</v>
          </cell>
          <cell r="D1363">
            <v>303</v>
          </cell>
          <cell r="E1363">
            <v>253</v>
          </cell>
          <cell r="F1363">
            <v>304</v>
          </cell>
          <cell r="G1363">
            <v>289</v>
          </cell>
          <cell r="H1363">
            <v>253</v>
          </cell>
          <cell r="I1363">
            <v>121</v>
          </cell>
          <cell r="J1363">
            <v>105</v>
          </cell>
          <cell r="K1363">
            <v>90</v>
          </cell>
          <cell r="L1363">
            <v>121</v>
          </cell>
          <cell r="M1363">
            <v>2002</v>
          </cell>
        </row>
        <row r="1364">
          <cell r="A1364">
            <v>8002960020540</v>
          </cell>
          <cell r="B1364" t="str">
            <v>　　　クチーナ　アンティーカ　ポルチーニ　パスタソース　瓶　２００Ｇ</v>
          </cell>
          <cell r="C1364">
            <v>1</v>
          </cell>
          <cell r="D1364">
            <v>0</v>
          </cell>
          <cell r="E1364">
            <v>0</v>
          </cell>
          <cell r="F1364">
            <v>0</v>
          </cell>
          <cell r="G1364">
            <v>0</v>
          </cell>
          <cell r="H1364">
            <v>0</v>
          </cell>
          <cell r="I1364">
            <v>2</v>
          </cell>
          <cell r="J1364">
            <v>0</v>
          </cell>
          <cell r="K1364">
            <v>0</v>
          </cell>
          <cell r="L1364">
            <v>0</v>
          </cell>
          <cell r="M1364">
            <v>3</v>
          </cell>
        </row>
        <row r="1365">
          <cell r="A1365">
            <v>8002960150148</v>
          </cell>
          <cell r="B1365" t="str">
            <v>　　　クッチーナ　アンティーカ　アラビアータ　　２００Ｇ</v>
          </cell>
          <cell r="C1365">
            <v>2</v>
          </cell>
          <cell r="D1365">
            <v>0</v>
          </cell>
          <cell r="E1365">
            <v>1</v>
          </cell>
          <cell r="F1365">
            <v>4</v>
          </cell>
          <cell r="G1365">
            <v>4</v>
          </cell>
          <cell r="H1365">
            <v>2</v>
          </cell>
          <cell r="I1365">
            <v>3</v>
          </cell>
          <cell r="J1365">
            <v>0</v>
          </cell>
          <cell r="K1365">
            <v>0</v>
          </cell>
          <cell r="L1365">
            <v>2</v>
          </cell>
          <cell r="M1365">
            <v>18</v>
          </cell>
        </row>
        <row r="1366">
          <cell r="A1366">
            <v>8005517004000</v>
          </cell>
          <cell r="B1366" t="str">
            <v>　　　スピガドーロ　イタリアンダイストマト　　　４００Ｇ</v>
          </cell>
          <cell r="C1366">
            <v>42</v>
          </cell>
          <cell r="D1366">
            <v>48</v>
          </cell>
          <cell r="E1366">
            <v>24</v>
          </cell>
          <cell r="F1366">
            <v>86</v>
          </cell>
          <cell r="G1366">
            <v>28</v>
          </cell>
          <cell r="H1366">
            <v>21</v>
          </cell>
          <cell r="I1366">
            <v>33</v>
          </cell>
          <cell r="J1366">
            <v>44</v>
          </cell>
          <cell r="K1366">
            <v>18</v>
          </cell>
          <cell r="L1366">
            <v>27</v>
          </cell>
          <cell r="M1366">
            <v>371</v>
          </cell>
        </row>
        <row r="1367">
          <cell r="A1367">
            <v>8009004808539</v>
          </cell>
          <cell r="B1367" t="str">
            <v>　　　アルチェネロ　トマトソース　焼ナス入り　瓶　３５０Ｇ</v>
          </cell>
          <cell r="C1367">
            <v>1</v>
          </cell>
          <cell r="D1367">
            <v>1</v>
          </cell>
          <cell r="E1367">
            <v>2</v>
          </cell>
          <cell r="F1367">
            <v>1</v>
          </cell>
          <cell r="G1367">
            <v>1</v>
          </cell>
          <cell r="H1367">
            <v>0</v>
          </cell>
          <cell r="I1367">
            <v>3</v>
          </cell>
          <cell r="J1367">
            <v>0</v>
          </cell>
          <cell r="K1367">
            <v>1</v>
          </cell>
          <cell r="L1367">
            <v>2</v>
          </cell>
          <cell r="M1367">
            <v>12</v>
          </cell>
        </row>
        <row r="1368">
          <cell r="A1368">
            <v>8009004808546</v>
          </cell>
          <cell r="B1368" t="str">
            <v>　　　アルチェネロ　アラビアータトマトソース　瓶３５０Ｇ</v>
          </cell>
          <cell r="C1368">
            <v>10</v>
          </cell>
          <cell r="D1368">
            <v>10</v>
          </cell>
          <cell r="E1368">
            <v>10</v>
          </cell>
          <cell r="F1368">
            <v>7</v>
          </cell>
          <cell r="G1368">
            <v>11</v>
          </cell>
          <cell r="H1368">
            <v>19</v>
          </cell>
          <cell r="I1368">
            <v>17</v>
          </cell>
          <cell r="J1368">
            <v>14</v>
          </cell>
          <cell r="K1368">
            <v>17</v>
          </cell>
          <cell r="L1368">
            <v>14</v>
          </cell>
          <cell r="M1368">
            <v>129</v>
          </cell>
        </row>
        <row r="1369">
          <cell r="A1369">
            <v>8076809513388</v>
          </cell>
          <cell r="B1369" t="str">
            <v>　　　バリラ　アラビアータ　パスタソース　瓶　４００Ｇ</v>
          </cell>
          <cell r="C1369">
            <v>50</v>
          </cell>
          <cell r="D1369">
            <v>67</v>
          </cell>
          <cell r="E1369">
            <v>78</v>
          </cell>
          <cell r="F1369">
            <v>89</v>
          </cell>
          <cell r="G1369">
            <v>76</v>
          </cell>
          <cell r="H1369">
            <v>42</v>
          </cell>
          <cell r="I1369">
            <v>57</v>
          </cell>
          <cell r="J1369">
            <v>67</v>
          </cell>
          <cell r="K1369">
            <v>64</v>
          </cell>
          <cell r="L1369">
            <v>54</v>
          </cell>
          <cell r="M1369">
            <v>644</v>
          </cell>
        </row>
        <row r="1370">
          <cell r="A1370">
            <v>8076809513692</v>
          </cell>
          <cell r="B1370" t="str">
            <v>　　　バリラ　ナポレターナ　パスタソース　瓶　４００Ｇ</v>
          </cell>
          <cell r="C1370">
            <v>5</v>
          </cell>
          <cell r="D1370">
            <v>13</v>
          </cell>
          <cell r="E1370">
            <v>18</v>
          </cell>
          <cell r="F1370">
            <v>44</v>
          </cell>
          <cell r="G1370">
            <v>24</v>
          </cell>
          <cell r="H1370">
            <v>9</v>
          </cell>
          <cell r="I1370">
            <v>15</v>
          </cell>
          <cell r="J1370">
            <v>15</v>
          </cell>
          <cell r="K1370">
            <v>10</v>
          </cell>
          <cell r="L1370">
            <v>12</v>
          </cell>
          <cell r="M1370">
            <v>165</v>
          </cell>
        </row>
        <row r="1371">
          <cell r="A1371">
            <v>8076809513715</v>
          </cell>
          <cell r="B1371" t="str">
            <v>　　　バリラ　オリーブのトマトソース　パスタソース　瓶　４００Ｇ</v>
          </cell>
          <cell r="C1371">
            <v>14</v>
          </cell>
          <cell r="D1371">
            <v>8</v>
          </cell>
          <cell r="E1371">
            <v>26</v>
          </cell>
          <cell r="F1371">
            <v>30</v>
          </cell>
          <cell r="G1371">
            <v>28</v>
          </cell>
          <cell r="H1371">
            <v>19</v>
          </cell>
          <cell r="I1371">
            <v>28</v>
          </cell>
          <cell r="J1371">
            <v>5</v>
          </cell>
          <cell r="K1371">
            <v>12</v>
          </cell>
          <cell r="L1371">
            <v>12</v>
          </cell>
          <cell r="M1371">
            <v>182</v>
          </cell>
        </row>
        <row r="1372">
          <cell r="A1372">
            <v>8076809513739</v>
          </cell>
          <cell r="B1372" t="str">
            <v>　　　バリラ　バジルのトマトソース　瓶　　　　　４００Ｇ</v>
          </cell>
          <cell r="C1372">
            <v>74</v>
          </cell>
          <cell r="D1372">
            <v>65</v>
          </cell>
          <cell r="E1372">
            <v>70</v>
          </cell>
          <cell r="F1372">
            <v>132</v>
          </cell>
          <cell r="G1372">
            <v>75</v>
          </cell>
          <cell r="H1372">
            <v>62</v>
          </cell>
          <cell r="I1372">
            <v>82</v>
          </cell>
          <cell r="J1372">
            <v>50</v>
          </cell>
          <cell r="K1372">
            <v>65</v>
          </cell>
          <cell r="L1372">
            <v>63</v>
          </cell>
          <cell r="M1372">
            <v>738</v>
          </cell>
        </row>
        <row r="1373">
          <cell r="A1373">
            <v>8076809513753</v>
          </cell>
          <cell r="B1373" t="str">
            <v>　　　バリラ　ペーストジェノベーゼ　瓶　１９０Ｇ</v>
          </cell>
          <cell r="C1373">
            <v>26</v>
          </cell>
          <cell r="D1373">
            <v>23</v>
          </cell>
          <cell r="E1373">
            <v>10</v>
          </cell>
          <cell r="F1373">
            <v>90</v>
          </cell>
          <cell r="G1373">
            <v>36</v>
          </cell>
          <cell r="H1373">
            <v>24</v>
          </cell>
          <cell r="I1373">
            <v>22</v>
          </cell>
          <cell r="J1373">
            <v>31</v>
          </cell>
          <cell r="K1373">
            <v>24</v>
          </cell>
          <cell r="L1373">
            <v>33</v>
          </cell>
          <cell r="M1373">
            <v>319</v>
          </cell>
        </row>
        <row r="1374">
          <cell r="A1374">
            <v>8076809515078</v>
          </cell>
          <cell r="B1374" t="str">
            <v>　　　バリラ　スパゲッティ　１．７ＭＭ　　　　　３００Ｇ</v>
          </cell>
          <cell r="C1374">
            <v>118</v>
          </cell>
          <cell r="D1374">
            <v>165</v>
          </cell>
          <cell r="E1374">
            <v>125</v>
          </cell>
          <cell r="F1374">
            <v>127</v>
          </cell>
          <cell r="G1374">
            <v>102</v>
          </cell>
          <cell r="H1374">
            <v>165</v>
          </cell>
          <cell r="I1374">
            <v>136</v>
          </cell>
          <cell r="J1374">
            <v>97</v>
          </cell>
          <cell r="K1374">
            <v>89</v>
          </cell>
          <cell r="L1374">
            <v>102</v>
          </cell>
          <cell r="M1374">
            <v>1226</v>
          </cell>
        </row>
        <row r="1375">
          <cell r="A1375">
            <v>8076809515436</v>
          </cell>
          <cell r="B1375" t="str">
            <v>　　　バリラ　スパゲッティ　１．７ＭＭ　　　　　４５０Ｇ</v>
          </cell>
          <cell r="C1375">
            <v>720</v>
          </cell>
          <cell r="D1375">
            <v>572</v>
          </cell>
          <cell r="E1375">
            <v>804</v>
          </cell>
          <cell r="F1375">
            <v>1119</v>
          </cell>
          <cell r="G1375">
            <v>1179</v>
          </cell>
          <cell r="H1375">
            <v>1148</v>
          </cell>
          <cell r="I1375">
            <v>1190</v>
          </cell>
          <cell r="J1375">
            <v>952</v>
          </cell>
          <cell r="K1375">
            <v>790</v>
          </cell>
          <cell r="L1375">
            <v>662</v>
          </cell>
          <cell r="M1375">
            <v>9136</v>
          </cell>
        </row>
        <row r="1376">
          <cell r="A1376">
            <v>8076809515443</v>
          </cell>
          <cell r="B1376" t="str">
            <v>　　　バリラ　スパゲッティ　１．４ＭＭ　　　　　４５０Ｇ</v>
          </cell>
          <cell r="C1376">
            <v>688</v>
          </cell>
          <cell r="D1376">
            <v>652</v>
          </cell>
          <cell r="E1376">
            <v>677</v>
          </cell>
          <cell r="F1376">
            <v>997</v>
          </cell>
          <cell r="G1376">
            <v>987</v>
          </cell>
          <cell r="H1376">
            <v>1170</v>
          </cell>
          <cell r="I1376">
            <v>975</v>
          </cell>
          <cell r="J1376">
            <v>875</v>
          </cell>
          <cell r="K1376">
            <v>641</v>
          </cell>
          <cell r="L1376">
            <v>528</v>
          </cell>
          <cell r="M1376">
            <v>8190</v>
          </cell>
        </row>
        <row r="1377">
          <cell r="A1377">
            <v>8076809517881</v>
          </cell>
          <cell r="B1377" t="str">
            <v>　　　バリラ　ペーストシチリアーナ　パスタソース　瓶　１９０Ｇ</v>
          </cell>
          <cell r="C1377">
            <v>1</v>
          </cell>
          <cell r="D1377">
            <v>0</v>
          </cell>
          <cell r="E1377">
            <v>1</v>
          </cell>
          <cell r="F1377">
            <v>2</v>
          </cell>
          <cell r="G1377">
            <v>2</v>
          </cell>
          <cell r="H1377">
            <v>0</v>
          </cell>
          <cell r="I1377">
            <v>0</v>
          </cell>
          <cell r="J1377">
            <v>0</v>
          </cell>
          <cell r="K1377">
            <v>0</v>
          </cell>
          <cell r="L1377">
            <v>0</v>
          </cell>
          <cell r="M1377">
            <v>6</v>
          </cell>
        </row>
        <row r="1378">
          <cell r="A1378">
            <v>8888900200117</v>
          </cell>
          <cell r="B1378" t="str">
            <v>　　　ボガサリ　スパゲティ　１．７ＭＭ　　　　　５００Ｇ</v>
          </cell>
          <cell r="C1378">
            <v>2340</v>
          </cell>
          <cell r="D1378">
            <v>1936</v>
          </cell>
          <cell r="E1378">
            <v>2095</v>
          </cell>
          <cell r="F1378">
            <v>2020</v>
          </cell>
          <cell r="G1378">
            <v>1543</v>
          </cell>
          <cell r="H1378">
            <v>2329</v>
          </cell>
          <cell r="I1378">
            <v>1744</v>
          </cell>
          <cell r="J1378">
            <v>1944</v>
          </cell>
          <cell r="K1378">
            <v>1821</v>
          </cell>
          <cell r="L1378">
            <v>1652</v>
          </cell>
          <cell r="M1378">
            <v>19424</v>
          </cell>
        </row>
        <row r="1379">
          <cell r="A1379">
            <v>8888900312063</v>
          </cell>
          <cell r="B1379" t="str">
            <v>　　　ボガサリ　マカロニ　　　　　　　　　　　　４００Ｇ</v>
          </cell>
          <cell r="C1379">
            <v>110</v>
          </cell>
          <cell r="D1379">
            <v>90</v>
          </cell>
          <cell r="E1379">
            <v>124</v>
          </cell>
          <cell r="F1379">
            <v>119</v>
          </cell>
          <cell r="G1379">
            <v>96</v>
          </cell>
          <cell r="H1379">
            <v>119</v>
          </cell>
          <cell r="I1379">
            <v>96</v>
          </cell>
          <cell r="J1379">
            <v>113</v>
          </cell>
          <cell r="K1379">
            <v>127</v>
          </cell>
          <cell r="L1379">
            <v>90</v>
          </cell>
          <cell r="M1379">
            <v>1084</v>
          </cell>
        </row>
        <row r="1380">
          <cell r="A1380">
            <v>4909411002923</v>
          </cell>
          <cell r="B1380" t="str">
            <v xml:space="preserve">   Kﾋﾞﾊﾞﾚｯｼﾞ ﾄﾛﾋﾟｶｰﾅ ﾎｰﾑﾒｲﾄﾞｽﾀｲﾙ ﾊﾟｲﾝｱｯﾌﾟﾙ 果汁100% 紙ﾊﾟｯｸ 1L</v>
          </cell>
          <cell r="C1380">
            <v>2910</v>
          </cell>
          <cell r="D1380">
            <v>2138</v>
          </cell>
          <cell r="E1380">
            <v>1923</v>
          </cell>
          <cell r="F1380">
            <v>2329</v>
          </cell>
          <cell r="G1380">
            <v>1910</v>
          </cell>
          <cell r="H1380">
            <v>3407</v>
          </cell>
          <cell r="I1380">
            <v>2501</v>
          </cell>
          <cell r="J1380">
            <v>2344</v>
          </cell>
          <cell r="K1380">
            <v>2402</v>
          </cell>
          <cell r="L1380">
            <v>2982</v>
          </cell>
          <cell r="M1380">
            <v>24846</v>
          </cell>
        </row>
        <row r="1381">
          <cell r="A1381">
            <v>4909411002947</v>
          </cell>
          <cell r="B1381" t="str">
            <v xml:space="preserve">   Kﾋﾞﾊﾞﾚｯｼﾞ ﾄﾛﾋﾟｶｰﾅ ﾎｰﾑﾒｲﾄﾞｽﾀｲﾙ ｸﾞﾚｰﾌﾟﾌﾙｰﾂ 果汁100% 紙ﾊﾟｯｸ 1L</v>
          </cell>
          <cell r="C1381">
            <v>3593</v>
          </cell>
          <cell r="D1381">
            <v>2479</v>
          </cell>
          <cell r="E1381">
            <v>2745</v>
          </cell>
          <cell r="F1381">
            <v>3975</v>
          </cell>
          <cell r="G1381">
            <v>3883</v>
          </cell>
          <cell r="H1381">
            <v>5093</v>
          </cell>
          <cell r="I1381">
            <v>4912</v>
          </cell>
          <cell r="J1381">
            <v>4368</v>
          </cell>
          <cell r="K1381">
            <v>4801</v>
          </cell>
          <cell r="L1381">
            <v>6553</v>
          </cell>
          <cell r="M1381">
            <v>42402</v>
          </cell>
        </row>
        <row r="1382">
          <cell r="A1382">
            <v>4909411002961</v>
          </cell>
          <cell r="B1382" t="str">
            <v xml:space="preserve">   Kﾋﾞﾊﾞﾚｯｼﾞ ﾄﾛﾋﾟｶｰﾅ ﾎｰﾑﾒｲﾄﾞｽﾀｲﾙ ｱｯﾌﾟﾙ 果汁100% 紙ﾊﾟｯｸ 1L</v>
          </cell>
          <cell r="C1382">
            <v>3466</v>
          </cell>
          <cell r="D1382">
            <v>2555</v>
          </cell>
          <cell r="E1382">
            <v>2541</v>
          </cell>
          <cell r="F1382">
            <v>3238</v>
          </cell>
          <cell r="G1382">
            <v>3104</v>
          </cell>
          <cell r="H1382">
            <v>4053</v>
          </cell>
          <cell r="I1382">
            <v>3425</v>
          </cell>
          <cell r="J1382">
            <v>3597</v>
          </cell>
          <cell r="K1382">
            <v>3626</v>
          </cell>
          <cell r="L1382">
            <v>5161</v>
          </cell>
          <cell r="M1382">
            <v>34766</v>
          </cell>
        </row>
        <row r="1383">
          <cell r="A1383">
            <v>4909411002985</v>
          </cell>
          <cell r="B1383" t="str">
            <v xml:space="preserve">   Kﾋﾞﾊﾞﾚｯｼﾞ ﾄﾛﾋﾟｶｰﾅ ﾎｰﾑﾒｲﾄﾞｽﾀｲﾙ ｵﾚﾝｼﾞ 果汁100% 紙ﾊﾟｯｸ 1L</v>
          </cell>
          <cell r="C1383">
            <v>5823</v>
          </cell>
          <cell r="D1383">
            <v>4705</v>
          </cell>
          <cell r="E1383">
            <v>4528</v>
          </cell>
          <cell r="F1383">
            <v>5680</v>
          </cell>
          <cell r="G1383">
            <v>4913</v>
          </cell>
          <cell r="H1383">
            <v>6801</v>
          </cell>
          <cell r="I1383">
            <v>5878</v>
          </cell>
          <cell r="J1383">
            <v>5571</v>
          </cell>
          <cell r="K1383">
            <v>6236</v>
          </cell>
          <cell r="L1383">
            <v>7817</v>
          </cell>
          <cell r="M1383">
            <v>57952</v>
          </cell>
        </row>
        <row r="1384">
          <cell r="A1384">
            <v>4909411007065</v>
          </cell>
          <cell r="B1384" t="str">
            <v xml:space="preserve">   Kﾋﾞﾊﾞﾚｯｼﾞ ﾄﾛﾋﾟｶｰﾅ ﾎｰﾑﾒｲﾄﾞｽﾀｲﾙ ｸﾞﾚｰﾌﾟ 果汁100% 紙ﾊﾟｯｸ 1L</v>
          </cell>
          <cell r="C1384">
            <v>1469</v>
          </cell>
          <cell r="D1384">
            <v>1173</v>
          </cell>
          <cell r="E1384">
            <v>1266</v>
          </cell>
          <cell r="F1384">
            <v>2152</v>
          </cell>
          <cell r="G1384">
            <v>1964</v>
          </cell>
          <cell r="H1384">
            <v>2576</v>
          </cell>
          <cell r="I1384">
            <v>2048</v>
          </cell>
          <cell r="J1384">
            <v>1614</v>
          </cell>
          <cell r="K1384">
            <v>1955</v>
          </cell>
          <cell r="L1384">
            <v>2990</v>
          </cell>
          <cell r="M1384">
            <v>19207</v>
          </cell>
        </row>
        <row r="1385">
          <cell r="A1385">
            <v>4909411007096</v>
          </cell>
          <cell r="B1385" t="str">
            <v xml:space="preserve">   Kﾋﾞﾊﾞﾚｯｼﾞ ﾄﾛﾋﾟｶｰﾅ ﾎｰﾑﾒｲﾄﾞｽﾀｲﾙ ﾌﾙｰﾂﾌﾞﾚﾝﾄﾞ 果汁100% 紙ﾊﾟｯｸ 1L</v>
          </cell>
          <cell r="C1385">
            <v>3601</v>
          </cell>
          <cell r="D1385">
            <v>2430</v>
          </cell>
          <cell r="E1385">
            <v>1984</v>
          </cell>
          <cell r="F1385">
            <v>3033</v>
          </cell>
          <cell r="G1385">
            <v>2262</v>
          </cell>
          <cell r="H1385">
            <v>3140</v>
          </cell>
          <cell r="I1385">
            <v>2892</v>
          </cell>
          <cell r="J1385">
            <v>2438</v>
          </cell>
          <cell r="K1385">
            <v>2963</v>
          </cell>
          <cell r="L1385">
            <v>3719</v>
          </cell>
          <cell r="M1385">
            <v>28462</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Set>
  </externalBook>
</externalLink>
</file>

<file path=xl/externalLinks/externalLink6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手順２"/>
      <sheetName val="57歳到達者_昇級者"/>
      <sheetName val="平均の調整"/>
      <sheetName val="手順１"/>
      <sheetName val="考課ﾘｽﾄ"/>
      <sheetName val="考課ﾘｽﾄ元"/>
      <sheetName val="03ｶｺﾞﾒﾗﾋﾞｵ"/>
      <sheetName val="前年考課ﾘｽﾄ"/>
      <sheetName val="KAGOME変換"/>
      <sheetName val="2004最終考課者"/>
      <sheetName val="偏差値基準"/>
      <sheetName val="KAGOME評価基準(抜粋)"/>
      <sheetName val="説明資料"/>
    </sheetNames>
    <sheetDataSet>
      <sheetData sheetId="0"/>
      <sheetData sheetId="1"/>
      <sheetData sheetId="2"/>
      <sheetData sheetId="3">
        <row r="1">
          <cell r="AD1" t="str">
            <v>A</v>
          </cell>
          <cell r="AE1">
            <v>3</v>
          </cell>
        </row>
        <row r="2">
          <cell r="AD2" t="str">
            <v>B</v>
          </cell>
          <cell r="AE2">
            <v>2</v>
          </cell>
        </row>
        <row r="3">
          <cell r="AD3" t="str">
            <v>C</v>
          </cell>
          <cell r="AE3">
            <v>1</v>
          </cell>
        </row>
        <row r="4">
          <cell r="AD4" t="str">
            <v>H</v>
          </cell>
          <cell r="AE4">
            <v>4</v>
          </cell>
        </row>
        <row r="5">
          <cell r="AD5" t="str">
            <v>S</v>
          </cell>
          <cell r="AE5">
            <v>5</v>
          </cell>
        </row>
      </sheetData>
      <sheetData sheetId="4"/>
      <sheetData sheetId="5"/>
      <sheetData sheetId="6"/>
      <sheetData sheetId="7"/>
      <sheetData sheetId="8">
        <row r="2">
          <cell r="I2" t="str">
            <v>00251</v>
          </cell>
          <cell r="J2" t="str">
            <v>青山　武史　　　</v>
          </cell>
          <cell r="K2" t="str">
            <v>4級</v>
          </cell>
        </row>
        <row r="3">
          <cell r="I3" t="str">
            <v>00254</v>
          </cell>
          <cell r="J3" t="str">
            <v>岡本　敏明　　　</v>
          </cell>
          <cell r="K3" t="str">
            <v>2級</v>
          </cell>
        </row>
        <row r="4">
          <cell r="I4" t="str">
            <v>00256</v>
          </cell>
          <cell r="J4" t="str">
            <v>田中　秀之　　　</v>
          </cell>
          <cell r="K4" t="str">
            <v>2級</v>
          </cell>
        </row>
        <row r="5">
          <cell r="I5" t="str">
            <v>00257</v>
          </cell>
          <cell r="J5" t="str">
            <v>中野　修平　　　</v>
          </cell>
          <cell r="K5" t="str">
            <v>4級</v>
          </cell>
        </row>
        <row r="6">
          <cell r="I6" t="str">
            <v>00258</v>
          </cell>
          <cell r="J6" t="str">
            <v>中村　広志　　　</v>
          </cell>
          <cell r="K6" t="str">
            <v>4級</v>
          </cell>
        </row>
        <row r="7">
          <cell r="I7" t="str">
            <v>00259</v>
          </cell>
          <cell r="J7" t="str">
            <v>森　理栄子　　　</v>
          </cell>
          <cell r="K7" t="str">
            <v>4級</v>
          </cell>
        </row>
        <row r="8">
          <cell r="I8" t="str">
            <v>00260</v>
          </cell>
          <cell r="J8" t="str">
            <v>吉村　修平　　　</v>
          </cell>
          <cell r="K8" t="str">
            <v>4級</v>
          </cell>
        </row>
        <row r="9">
          <cell r="I9" t="str">
            <v>01261</v>
          </cell>
          <cell r="J9" t="str">
            <v>石井　義美　　　</v>
          </cell>
          <cell r="K9" t="str">
            <v>6級</v>
          </cell>
        </row>
        <row r="10">
          <cell r="I10" t="str">
            <v>01264</v>
          </cell>
          <cell r="J10" t="str">
            <v>小林　友美　　　</v>
          </cell>
          <cell r="K10" t="str">
            <v>4級</v>
          </cell>
        </row>
        <row r="11">
          <cell r="I11" t="str">
            <v>01265</v>
          </cell>
          <cell r="J11" t="str">
            <v>鈴木　重徳　　　</v>
          </cell>
          <cell r="K11" t="str">
            <v>4級</v>
          </cell>
        </row>
        <row r="12">
          <cell r="I12" t="str">
            <v>01266</v>
          </cell>
          <cell r="J12" t="str">
            <v>松永　陽平　　　</v>
          </cell>
          <cell r="K12" t="str">
            <v>4級</v>
          </cell>
        </row>
        <row r="13">
          <cell r="I13" t="str">
            <v>01267</v>
          </cell>
          <cell r="J13" t="str">
            <v>宮田　尚幸　　　</v>
          </cell>
          <cell r="K13" t="str">
            <v>4級</v>
          </cell>
        </row>
        <row r="14">
          <cell r="I14" t="str">
            <v>02301</v>
          </cell>
          <cell r="J14" t="str">
            <v>荒川　千夏　　　</v>
          </cell>
          <cell r="K14" t="str">
            <v>4級</v>
          </cell>
        </row>
        <row r="15">
          <cell r="I15" t="str">
            <v>02302</v>
          </cell>
          <cell r="J15" t="str">
            <v>鹿毛　宣人　　　</v>
          </cell>
          <cell r="K15" t="str">
            <v>4級</v>
          </cell>
        </row>
        <row r="16">
          <cell r="I16" t="str">
            <v>02304</v>
          </cell>
          <cell r="J16" t="str">
            <v>星野　智道　　　</v>
          </cell>
          <cell r="K16" t="str">
            <v>3級</v>
          </cell>
        </row>
        <row r="17">
          <cell r="I17" t="str">
            <v>02305</v>
          </cell>
          <cell r="J17" t="str">
            <v>神戸　優一　　　</v>
          </cell>
          <cell r="K17" t="str">
            <v>1級</v>
          </cell>
        </row>
        <row r="18">
          <cell r="I18" t="str">
            <v>02306</v>
          </cell>
          <cell r="J18" t="str">
            <v>佐藤　亨　　　　</v>
          </cell>
          <cell r="K18" t="str">
            <v>1級</v>
          </cell>
        </row>
        <row r="19">
          <cell r="I19" t="str">
            <v>02307</v>
          </cell>
          <cell r="J19" t="str">
            <v>水野　健二　　　</v>
          </cell>
          <cell r="K19" t="str">
            <v>1級</v>
          </cell>
        </row>
        <row r="20">
          <cell r="I20" t="str">
            <v>02308</v>
          </cell>
          <cell r="J20" t="str">
            <v>矢嶋　信浩　　　</v>
          </cell>
          <cell r="K20" t="str">
            <v>兼務役員</v>
          </cell>
        </row>
        <row r="21">
          <cell r="I21" t="str">
            <v>02309</v>
          </cell>
          <cell r="J21" t="str">
            <v>吉田　健也　　　</v>
          </cell>
          <cell r="K21" t="str">
            <v>3級</v>
          </cell>
        </row>
        <row r="22">
          <cell r="I22" t="str">
            <v>60201</v>
          </cell>
          <cell r="J22" t="str">
            <v>加藤　　正　　　</v>
          </cell>
          <cell r="K22" t="str">
            <v>6級</v>
          </cell>
        </row>
        <row r="23">
          <cell r="I23" t="str">
            <v>60202</v>
          </cell>
          <cell r="J23" t="str">
            <v>菊沢　巧　　　　</v>
          </cell>
          <cell r="K23" t="str">
            <v>6級</v>
          </cell>
        </row>
        <row r="24">
          <cell r="I24" t="str">
            <v>64462</v>
          </cell>
          <cell r="J24" t="str">
            <v>丹羽　良一　　　</v>
          </cell>
          <cell r="K24" t="str">
            <v>8級</v>
          </cell>
        </row>
        <row r="25">
          <cell r="I25" t="str">
            <v>64464</v>
          </cell>
          <cell r="J25" t="str">
            <v>中山　　博　　　</v>
          </cell>
          <cell r="K25" t="str">
            <v>7級</v>
          </cell>
        </row>
        <row r="26">
          <cell r="I26" t="str">
            <v>65304</v>
          </cell>
          <cell r="J26" t="str">
            <v>馬場　千代志　　</v>
          </cell>
          <cell r="K26" t="str">
            <v>兼務役員</v>
          </cell>
        </row>
        <row r="27">
          <cell r="I27" t="str">
            <v>65308</v>
          </cell>
          <cell r="J27" t="str">
            <v>荻野　汎男　　　</v>
          </cell>
          <cell r="K27" t="str">
            <v>6級</v>
          </cell>
        </row>
        <row r="28">
          <cell r="I28" t="str">
            <v>65466</v>
          </cell>
          <cell r="J28" t="str">
            <v>伊藤　勝昭　　　</v>
          </cell>
          <cell r="K28" t="str">
            <v>7級</v>
          </cell>
        </row>
        <row r="29">
          <cell r="I29" t="str">
            <v>67311</v>
          </cell>
          <cell r="J29" t="str">
            <v>風岡　義男　　　</v>
          </cell>
          <cell r="K29" t="str">
            <v>5級</v>
          </cell>
        </row>
        <row r="30">
          <cell r="I30" t="str">
            <v>67312</v>
          </cell>
          <cell r="J30" t="str">
            <v>花村　文夫　　　</v>
          </cell>
          <cell r="K30" t="str">
            <v>管理1級</v>
          </cell>
        </row>
        <row r="31">
          <cell r="I31" t="str">
            <v>67405</v>
          </cell>
          <cell r="J31" t="str">
            <v>橋口　末吉　　　</v>
          </cell>
          <cell r="K31" t="str">
            <v>管理2級</v>
          </cell>
        </row>
        <row r="32">
          <cell r="I32" t="str">
            <v>67713</v>
          </cell>
          <cell r="J32" t="str">
            <v>大嶋　富子　　　</v>
          </cell>
          <cell r="K32" t="str">
            <v>管理4級</v>
          </cell>
        </row>
        <row r="33">
          <cell r="I33" t="str">
            <v>68305</v>
          </cell>
          <cell r="J33" t="str">
            <v>内海　暁夫　　　</v>
          </cell>
          <cell r="K33" t="str">
            <v>経営6級</v>
          </cell>
        </row>
        <row r="34">
          <cell r="I34" t="str">
            <v>68307</v>
          </cell>
          <cell r="J34" t="str">
            <v>伊藤　博文　　　</v>
          </cell>
          <cell r="K34" t="str">
            <v>6級</v>
          </cell>
        </row>
        <row r="35">
          <cell r="I35" t="str">
            <v>68308</v>
          </cell>
          <cell r="J35" t="str">
            <v>宮下　徹久　　　</v>
          </cell>
          <cell r="K35" t="str">
            <v>管理2級</v>
          </cell>
        </row>
        <row r="36">
          <cell r="I36" t="str">
            <v>69201</v>
          </cell>
          <cell r="J36" t="str">
            <v>工藤　操　　　　</v>
          </cell>
          <cell r="K36" t="str">
            <v>管理1級</v>
          </cell>
        </row>
        <row r="37">
          <cell r="I37" t="str">
            <v>69203</v>
          </cell>
          <cell r="J37" t="str">
            <v>平光　利重　　　</v>
          </cell>
          <cell r="K37" t="str">
            <v>管理2級</v>
          </cell>
        </row>
        <row r="38">
          <cell r="I38" t="str">
            <v>70301</v>
          </cell>
          <cell r="J38" t="str">
            <v>鈴木　勇　　　　</v>
          </cell>
          <cell r="K38" t="str">
            <v>管理4級</v>
          </cell>
        </row>
        <row r="39">
          <cell r="I39" t="str">
            <v>70302</v>
          </cell>
          <cell r="J39" t="str">
            <v>荒谷　省二　　　</v>
          </cell>
          <cell r="K39" t="str">
            <v>6級</v>
          </cell>
        </row>
        <row r="40">
          <cell r="I40" t="str">
            <v>70303</v>
          </cell>
          <cell r="J40" t="str">
            <v>中西　孝之　　　</v>
          </cell>
          <cell r="K40" t="str">
            <v>6級</v>
          </cell>
        </row>
        <row r="41">
          <cell r="I41" t="str">
            <v>72301</v>
          </cell>
          <cell r="J41" t="str">
            <v>小田　政美　　　</v>
          </cell>
          <cell r="K41" t="str">
            <v>6級</v>
          </cell>
        </row>
        <row r="42">
          <cell r="I42" t="str">
            <v>72302</v>
          </cell>
          <cell r="J42" t="str">
            <v>長谷川　陽一　　</v>
          </cell>
          <cell r="K42" t="str">
            <v>6級</v>
          </cell>
        </row>
        <row r="43">
          <cell r="I43" t="str">
            <v>73201</v>
          </cell>
          <cell r="J43" t="str">
            <v>浅木　美英　　　</v>
          </cell>
          <cell r="K43" t="str">
            <v>兼務役員</v>
          </cell>
        </row>
        <row r="44">
          <cell r="I44" t="str">
            <v>73202</v>
          </cell>
          <cell r="J44" t="str">
            <v>佐藤　幸兵　　　</v>
          </cell>
          <cell r="K44" t="str">
            <v>管理4級</v>
          </cell>
        </row>
        <row r="45">
          <cell r="I45" t="str">
            <v>73203</v>
          </cell>
          <cell r="J45" t="str">
            <v>丸山　純儀　　　</v>
          </cell>
          <cell r="K45" t="str">
            <v>経営5級</v>
          </cell>
        </row>
        <row r="46">
          <cell r="I46" t="str">
            <v>74201</v>
          </cell>
          <cell r="J46" t="str">
            <v>鈴木　隆一　　　</v>
          </cell>
          <cell r="K46" t="str">
            <v>管理4級</v>
          </cell>
        </row>
        <row r="47">
          <cell r="I47" t="str">
            <v>74202</v>
          </cell>
          <cell r="J47" t="str">
            <v>古賀　弘也　　　</v>
          </cell>
          <cell r="K47" t="str">
            <v>8級</v>
          </cell>
        </row>
        <row r="48">
          <cell r="I48" t="str">
            <v>74203</v>
          </cell>
          <cell r="J48" t="str">
            <v>服部　詮正　　　</v>
          </cell>
          <cell r="K48" t="str">
            <v>6級</v>
          </cell>
        </row>
        <row r="49">
          <cell r="I49" t="str">
            <v>75301</v>
          </cell>
          <cell r="J49" t="str">
            <v>杉山　光晃　　　</v>
          </cell>
          <cell r="K49" t="str">
            <v>6級</v>
          </cell>
        </row>
        <row r="50">
          <cell r="I50" t="str">
            <v>75302</v>
          </cell>
          <cell r="J50" t="str">
            <v>橋詰　定芳　　　</v>
          </cell>
          <cell r="K50" t="str">
            <v>管理2級</v>
          </cell>
        </row>
        <row r="51">
          <cell r="I51" t="str">
            <v>75303</v>
          </cell>
          <cell r="J51" t="str">
            <v>日野　髞　　　　</v>
          </cell>
          <cell r="K51" t="str">
            <v>管理1級</v>
          </cell>
        </row>
        <row r="52">
          <cell r="I52" t="str">
            <v>75304</v>
          </cell>
          <cell r="J52" t="str">
            <v>水越　行雄　　　</v>
          </cell>
          <cell r="K52" t="str">
            <v>4級</v>
          </cell>
        </row>
        <row r="53">
          <cell r="I53" t="str">
            <v>76201</v>
          </cell>
          <cell r="J53" t="str">
            <v>井内　征吾　　　</v>
          </cell>
          <cell r="K53" t="str">
            <v>6級</v>
          </cell>
        </row>
        <row r="54">
          <cell r="I54" t="str">
            <v>76202</v>
          </cell>
          <cell r="J54" t="str">
            <v>石郷岡　勝石　　</v>
          </cell>
          <cell r="K54" t="str">
            <v>6級</v>
          </cell>
        </row>
        <row r="55">
          <cell r="I55" t="str">
            <v>76203</v>
          </cell>
          <cell r="J55" t="str">
            <v>伊藤　豊　　　　</v>
          </cell>
          <cell r="K55" t="str">
            <v>6級</v>
          </cell>
        </row>
        <row r="56">
          <cell r="I56" t="str">
            <v>76204</v>
          </cell>
          <cell r="J56" t="str">
            <v>井上　正夫　　　</v>
          </cell>
          <cell r="K56" t="str">
            <v>管理1級</v>
          </cell>
        </row>
        <row r="57">
          <cell r="I57" t="str">
            <v>76205</v>
          </cell>
          <cell r="J57" t="str">
            <v>岩月　勇　　　　</v>
          </cell>
          <cell r="K57" t="str">
            <v>管理4級</v>
          </cell>
        </row>
        <row r="58">
          <cell r="I58" t="str">
            <v>76206</v>
          </cell>
          <cell r="J58" t="str">
            <v>尾方　秀幸　　　</v>
          </cell>
          <cell r="K58" t="str">
            <v>6級</v>
          </cell>
        </row>
        <row r="59">
          <cell r="I59" t="str">
            <v>76208</v>
          </cell>
          <cell r="J59" t="str">
            <v>漆原　生治　　　</v>
          </cell>
          <cell r="K59" t="str">
            <v>管理2級</v>
          </cell>
        </row>
        <row r="60">
          <cell r="I60" t="str">
            <v>76209</v>
          </cell>
          <cell r="J60" t="str">
            <v>後藤　芳正　　　</v>
          </cell>
          <cell r="K60" t="str">
            <v>5級</v>
          </cell>
        </row>
        <row r="61">
          <cell r="I61" t="str">
            <v>76210</v>
          </cell>
          <cell r="J61" t="str">
            <v>髙橋　稔　　　　</v>
          </cell>
          <cell r="K61" t="str">
            <v>6級</v>
          </cell>
        </row>
        <row r="62">
          <cell r="I62" t="str">
            <v>76211</v>
          </cell>
          <cell r="J62" t="str">
            <v>富田　彰　　　　</v>
          </cell>
          <cell r="K62" t="str">
            <v>管理4級</v>
          </cell>
        </row>
        <row r="63">
          <cell r="I63" t="str">
            <v>76212</v>
          </cell>
          <cell r="J63" t="str">
            <v>南原　国廣　　　</v>
          </cell>
          <cell r="K63" t="str">
            <v>7級</v>
          </cell>
        </row>
        <row r="64">
          <cell r="I64" t="str">
            <v>76213</v>
          </cell>
          <cell r="J64" t="str">
            <v>森川　勝美　　　</v>
          </cell>
          <cell r="K64" t="str">
            <v>経営5級</v>
          </cell>
        </row>
        <row r="65">
          <cell r="I65" t="str">
            <v>76214</v>
          </cell>
          <cell r="J65" t="str">
            <v>山口　弘　　　　</v>
          </cell>
          <cell r="K65" t="str">
            <v>7級</v>
          </cell>
        </row>
        <row r="66">
          <cell r="I66" t="str">
            <v>76215</v>
          </cell>
          <cell r="J66" t="str">
            <v>山田　寿　　　　</v>
          </cell>
          <cell r="K66" t="str">
            <v>管理3級</v>
          </cell>
        </row>
        <row r="67">
          <cell r="I67" t="str">
            <v>76216</v>
          </cell>
          <cell r="J67" t="str">
            <v>吉岡　寛之　　　</v>
          </cell>
          <cell r="K67" t="str">
            <v>5級</v>
          </cell>
        </row>
        <row r="68">
          <cell r="I68" t="str">
            <v>76217</v>
          </cell>
          <cell r="J68" t="str">
            <v>吉田　森光　　　</v>
          </cell>
          <cell r="K68" t="str">
            <v>6級</v>
          </cell>
        </row>
        <row r="69">
          <cell r="I69" t="str">
            <v>77201</v>
          </cell>
          <cell r="J69" t="str">
            <v>池内　千尋　　　</v>
          </cell>
          <cell r="K69" t="str">
            <v>経営5級</v>
          </cell>
        </row>
        <row r="70">
          <cell r="I70" t="str">
            <v>77202</v>
          </cell>
          <cell r="J70" t="str">
            <v>大迫　昭実　　　</v>
          </cell>
          <cell r="K70" t="str">
            <v>管理2級</v>
          </cell>
        </row>
        <row r="71">
          <cell r="I71" t="str">
            <v>77203</v>
          </cell>
          <cell r="J71" t="str">
            <v>酒向　宏　　　　</v>
          </cell>
          <cell r="K71" t="str">
            <v>管理4級</v>
          </cell>
        </row>
        <row r="72">
          <cell r="I72" t="str">
            <v>77204</v>
          </cell>
          <cell r="J72" t="str">
            <v>佐竹　敏己　　　</v>
          </cell>
          <cell r="K72" t="str">
            <v>7級</v>
          </cell>
        </row>
        <row r="73">
          <cell r="I73" t="str">
            <v>77205</v>
          </cell>
          <cell r="J73" t="str">
            <v>千田　浩司　　　</v>
          </cell>
          <cell r="K73" t="str">
            <v>5級</v>
          </cell>
        </row>
        <row r="74">
          <cell r="I74" t="str">
            <v>77206</v>
          </cell>
          <cell r="J74" t="str">
            <v>髙橋　義夫　　　</v>
          </cell>
          <cell r="K74" t="str">
            <v>5級</v>
          </cell>
        </row>
        <row r="75">
          <cell r="I75" t="str">
            <v>77207</v>
          </cell>
          <cell r="J75" t="str">
            <v>丹羽　保一　　　</v>
          </cell>
          <cell r="K75" t="str">
            <v>5級</v>
          </cell>
        </row>
        <row r="76">
          <cell r="I76" t="str">
            <v>77208</v>
          </cell>
          <cell r="J76" t="str">
            <v>丹羽　利一　　　</v>
          </cell>
          <cell r="K76" t="str">
            <v>6級</v>
          </cell>
        </row>
        <row r="77">
          <cell r="I77" t="str">
            <v>77209</v>
          </cell>
          <cell r="J77" t="str">
            <v>野口　伸二　　　</v>
          </cell>
          <cell r="K77" t="str">
            <v>管理1級</v>
          </cell>
        </row>
        <row r="78">
          <cell r="I78" t="str">
            <v>77210</v>
          </cell>
          <cell r="J78" t="str">
            <v>光本　尚　　　　</v>
          </cell>
          <cell r="K78" t="str">
            <v>管理4級</v>
          </cell>
        </row>
        <row r="79">
          <cell r="I79" t="str">
            <v>77211</v>
          </cell>
          <cell r="J79" t="str">
            <v>矢木　孝光　　　</v>
          </cell>
          <cell r="K79" t="str">
            <v>6級</v>
          </cell>
        </row>
        <row r="80">
          <cell r="I80" t="str">
            <v>77212</v>
          </cell>
          <cell r="J80" t="str">
            <v>山元　哲也　　　</v>
          </cell>
          <cell r="K80" t="str">
            <v>管理3級</v>
          </cell>
        </row>
        <row r="81">
          <cell r="I81" t="str">
            <v>77213</v>
          </cell>
          <cell r="J81" t="str">
            <v>渡辺　茂範　　　</v>
          </cell>
          <cell r="K81" t="str">
            <v>5級</v>
          </cell>
        </row>
        <row r="82">
          <cell r="I82" t="str">
            <v>78201</v>
          </cell>
          <cell r="J82" t="str">
            <v>苅谷　浩　　　　</v>
          </cell>
          <cell r="K82" t="str">
            <v>経営5級</v>
          </cell>
        </row>
        <row r="83">
          <cell r="I83" t="str">
            <v>78202</v>
          </cell>
          <cell r="J83" t="str">
            <v>渋谷　昌也　　　</v>
          </cell>
          <cell r="K83" t="str">
            <v>6級</v>
          </cell>
        </row>
        <row r="84">
          <cell r="I84" t="str">
            <v>78203</v>
          </cell>
          <cell r="J84" t="str">
            <v>白石　智彦　　　</v>
          </cell>
          <cell r="K84" t="str">
            <v>管理3級</v>
          </cell>
        </row>
        <row r="85">
          <cell r="I85" t="str">
            <v>78204</v>
          </cell>
          <cell r="J85" t="str">
            <v>白木　公晴　　　</v>
          </cell>
          <cell r="K85" t="str">
            <v>管理1級</v>
          </cell>
        </row>
        <row r="86">
          <cell r="I86" t="str">
            <v>78205</v>
          </cell>
          <cell r="J86" t="str">
            <v>高倉　信幸　　　</v>
          </cell>
          <cell r="K86" t="str">
            <v>管理2級</v>
          </cell>
        </row>
        <row r="87">
          <cell r="I87" t="str">
            <v>78206</v>
          </cell>
          <cell r="J87" t="str">
            <v>原田　三千勝　　</v>
          </cell>
          <cell r="K87" t="str">
            <v>7級</v>
          </cell>
        </row>
        <row r="88">
          <cell r="I88" t="str">
            <v>78207</v>
          </cell>
          <cell r="J88" t="str">
            <v>前田　忠昭　　　</v>
          </cell>
          <cell r="K88" t="str">
            <v>5級</v>
          </cell>
        </row>
        <row r="89">
          <cell r="I89" t="str">
            <v>78208</v>
          </cell>
          <cell r="J89" t="str">
            <v>山川　晴美　　　</v>
          </cell>
          <cell r="K89" t="str">
            <v>4級</v>
          </cell>
        </row>
        <row r="90">
          <cell r="I90" t="str">
            <v>79101</v>
          </cell>
          <cell r="J90" t="str">
            <v>小川　浩司　　　</v>
          </cell>
          <cell r="K90" t="str">
            <v>管理4級</v>
          </cell>
        </row>
        <row r="91">
          <cell r="I91" t="str">
            <v>79102</v>
          </cell>
          <cell r="J91" t="str">
            <v>吉野　泰　　　　</v>
          </cell>
          <cell r="K91" t="str">
            <v>管理4級</v>
          </cell>
        </row>
        <row r="92">
          <cell r="I92" t="str">
            <v>79103</v>
          </cell>
          <cell r="J92" t="str">
            <v>岩瀬　雄一　　　</v>
          </cell>
          <cell r="K92" t="str">
            <v>管理4級</v>
          </cell>
        </row>
        <row r="93">
          <cell r="I93" t="str">
            <v>79104</v>
          </cell>
          <cell r="J93" t="str">
            <v>前田　昇　　　　</v>
          </cell>
          <cell r="K93" t="str">
            <v>管理4級</v>
          </cell>
        </row>
        <row r="94">
          <cell r="I94" t="str">
            <v>79105</v>
          </cell>
          <cell r="J94" t="str">
            <v>猪上　隆彦　　　</v>
          </cell>
          <cell r="K94" t="str">
            <v>管理4級</v>
          </cell>
        </row>
        <row r="95">
          <cell r="I95" t="str">
            <v>79106</v>
          </cell>
          <cell r="J95" t="str">
            <v>鈴木　順一　　　</v>
          </cell>
          <cell r="K95" t="str">
            <v>管理3級</v>
          </cell>
        </row>
        <row r="96">
          <cell r="I96" t="str">
            <v>79121</v>
          </cell>
          <cell r="J96" t="str">
            <v>長谷川　峰夫　　</v>
          </cell>
          <cell r="K96" t="str">
            <v>6級</v>
          </cell>
        </row>
        <row r="97">
          <cell r="I97" t="str">
            <v>79310</v>
          </cell>
          <cell r="J97" t="str">
            <v>伊藤　司　　　　</v>
          </cell>
          <cell r="K97" t="str">
            <v>管理2級</v>
          </cell>
        </row>
        <row r="98">
          <cell r="I98" t="str">
            <v>79311</v>
          </cell>
          <cell r="J98" t="str">
            <v>富田　英治　　　</v>
          </cell>
          <cell r="K98" t="str">
            <v>7級</v>
          </cell>
        </row>
        <row r="99">
          <cell r="I99" t="str">
            <v>79313</v>
          </cell>
          <cell r="J99" t="str">
            <v>竹田　文晴　　　</v>
          </cell>
          <cell r="K99" t="str">
            <v>管理1級</v>
          </cell>
        </row>
        <row r="100">
          <cell r="I100" t="str">
            <v>79314</v>
          </cell>
          <cell r="J100" t="str">
            <v>坂上　孝博　　　</v>
          </cell>
          <cell r="K100" t="str">
            <v>管理2級</v>
          </cell>
        </row>
        <row r="101">
          <cell r="I101" t="str">
            <v>79315</v>
          </cell>
          <cell r="J101" t="str">
            <v>中田　光正　　　</v>
          </cell>
          <cell r="K101" t="str">
            <v>5級</v>
          </cell>
        </row>
        <row r="102">
          <cell r="I102" t="str">
            <v>79320</v>
          </cell>
          <cell r="J102" t="str">
            <v>池谷　元宏　　　</v>
          </cell>
          <cell r="K102" t="str">
            <v>8級</v>
          </cell>
        </row>
        <row r="103">
          <cell r="I103" t="str">
            <v>79329</v>
          </cell>
          <cell r="J103" t="str">
            <v>黒田　英明　　　</v>
          </cell>
          <cell r="K103" t="str">
            <v>6級</v>
          </cell>
        </row>
        <row r="104">
          <cell r="I104" t="str">
            <v>80101</v>
          </cell>
          <cell r="J104" t="str">
            <v>白岩　清隆　　　</v>
          </cell>
          <cell r="K104" t="str">
            <v>管理2級</v>
          </cell>
        </row>
        <row r="105">
          <cell r="I105" t="str">
            <v>80102</v>
          </cell>
          <cell r="J105" t="str">
            <v>見鳥　悟　　　　</v>
          </cell>
          <cell r="K105" t="str">
            <v>管理3級</v>
          </cell>
        </row>
        <row r="106">
          <cell r="I106" t="str">
            <v>80103</v>
          </cell>
          <cell r="J106" t="str">
            <v>鈴木　修　　　　</v>
          </cell>
          <cell r="K106" t="str">
            <v>管理3級</v>
          </cell>
        </row>
        <row r="107">
          <cell r="I107" t="str">
            <v>80116</v>
          </cell>
          <cell r="J107" t="str">
            <v>加藤　益雄　　　</v>
          </cell>
          <cell r="K107" t="str">
            <v>6級</v>
          </cell>
        </row>
        <row r="108">
          <cell r="I108" t="str">
            <v>80307</v>
          </cell>
          <cell r="J108" t="str">
            <v>西村　尚哉　　　</v>
          </cell>
          <cell r="K108" t="str">
            <v>管理3級</v>
          </cell>
        </row>
        <row r="109">
          <cell r="I109" t="str">
            <v>80309</v>
          </cell>
          <cell r="J109" t="str">
            <v>若吉　浩起　　　</v>
          </cell>
          <cell r="K109" t="str">
            <v>7級</v>
          </cell>
        </row>
        <row r="110">
          <cell r="I110" t="str">
            <v>80310</v>
          </cell>
          <cell r="J110" t="str">
            <v>草間　俊夫　　　</v>
          </cell>
          <cell r="K110" t="str">
            <v>7級</v>
          </cell>
        </row>
        <row r="111">
          <cell r="I111" t="str">
            <v>81101</v>
          </cell>
          <cell r="J111" t="str">
            <v>大谷　一俊　　　</v>
          </cell>
          <cell r="K111" t="str">
            <v>管理3級</v>
          </cell>
        </row>
        <row r="112">
          <cell r="I112" t="str">
            <v>81102</v>
          </cell>
          <cell r="J112" t="str">
            <v>西村　英爾　　　</v>
          </cell>
          <cell r="K112" t="str">
            <v>管理3級</v>
          </cell>
        </row>
        <row r="113">
          <cell r="I113" t="str">
            <v>81104</v>
          </cell>
          <cell r="J113" t="str">
            <v>小林　広直　　　</v>
          </cell>
          <cell r="K113" t="str">
            <v>管理4級</v>
          </cell>
        </row>
        <row r="114">
          <cell r="I114" t="str">
            <v>81107</v>
          </cell>
          <cell r="J114" t="str">
            <v>高木　寿人　　　</v>
          </cell>
          <cell r="K114" t="str">
            <v>管理3級</v>
          </cell>
        </row>
        <row r="115">
          <cell r="I115" t="str">
            <v>81208</v>
          </cell>
          <cell r="J115" t="str">
            <v>矢島　英樹　　　</v>
          </cell>
          <cell r="K115" t="str">
            <v>8級</v>
          </cell>
        </row>
        <row r="116">
          <cell r="I116" t="str">
            <v>81311</v>
          </cell>
          <cell r="J116" t="str">
            <v>加藤　洋二　　　</v>
          </cell>
          <cell r="K116" t="str">
            <v>8級</v>
          </cell>
        </row>
        <row r="117">
          <cell r="I117" t="str">
            <v>82101</v>
          </cell>
          <cell r="J117" t="str">
            <v>白岩　正則　　　</v>
          </cell>
          <cell r="K117" t="str">
            <v>8級</v>
          </cell>
        </row>
        <row r="118">
          <cell r="I118" t="str">
            <v>82103</v>
          </cell>
          <cell r="J118" t="str">
            <v>加藤　育男　　　</v>
          </cell>
          <cell r="K118" t="str">
            <v>管理2級</v>
          </cell>
        </row>
        <row r="119">
          <cell r="I119" t="str">
            <v>82104</v>
          </cell>
          <cell r="J119" t="str">
            <v>本田　和司　　　</v>
          </cell>
          <cell r="K119" t="str">
            <v>管理1級</v>
          </cell>
        </row>
        <row r="120">
          <cell r="I120" t="str">
            <v>82105</v>
          </cell>
          <cell r="J120" t="str">
            <v>柴田　和夫　　　</v>
          </cell>
          <cell r="K120" t="str">
            <v>管理2級</v>
          </cell>
        </row>
        <row r="121">
          <cell r="I121" t="str">
            <v>82106</v>
          </cell>
          <cell r="J121" t="str">
            <v>友田　和利　　　</v>
          </cell>
          <cell r="K121" t="str">
            <v>管理1級</v>
          </cell>
        </row>
        <row r="122">
          <cell r="I122" t="str">
            <v>82208</v>
          </cell>
          <cell r="J122" t="str">
            <v>三輪　康長　　　</v>
          </cell>
          <cell r="K122" t="str">
            <v>管理1級</v>
          </cell>
        </row>
        <row r="123">
          <cell r="I123" t="str">
            <v>82218</v>
          </cell>
          <cell r="J123" t="str">
            <v>佐々木　淳　　　</v>
          </cell>
          <cell r="K123" t="str">
            <v>5級</v>
          </cell>
        </row>
        <row r="124">
          <cell r="I124" t="str">
            <v>83101</v>
          </cell>
          <cell r="J124" t="str">
            <v>笹岡　孝光　　　</v>
          </cell>
          <cell r="K124" t="str">
            <v>管理3級</v>
          </cell>
        </row>
        <row r="125">
          <cell r="I125" t="str">
            <v>83102</v>
          </cell>
          <cell r="J125" t="str">
            <v>西村　佳孝　　　</v>
          </cell>
          <cell r="K125" t="str">
            <v>管理2級</v>
          </cell>
        </row>
        <row r="126">
          <cell r="I126" t="str">
            <v>83103</v>
          </cell>
          <cell r="J126" t="str">
            <v>横山　隆英　　　</v>
          </cell>
          <cell r="K126" t="str">
            <v>管理2級</v>
          </cell>
        </row>
        <row r="127">
          <cell r="I127" t="str">
            <v>83104</v>
          </cell>
          <cell r="J127" t="str">
            <v>大竹　修　　　　</v>
          </cell>
          <cell r="K127" t="str">
            <v>管理2級</v>
          </cell>
        </row>
        <row r="128">
          <cell r="I128" t="str">
            <v>83106</v>
          </cell>
          <cell r="J128" t="str">
            <v>肥後　道夫　　　</v>
          </cell>
          <cell r="K128" t="str">
            <v>5級</v>
          </cell>
        </row>
        <row r="129">
          <cell r="I129" t="str">
            <v>83126</v>
          </cell>
          <cell r="J129" t="str">
            <v>今西　譲太　　　</v>
          </cell>
          <cell r="K129" t="str">
            <v>管理3級</v>
          </cell>
        </row>
        <row r="130">
          <cell r="I130" t="str">
            <v>83308</v>
          </cell>
          <cell r="J130" t="str">
            <v>熊原　和広　　　</v>
          </cell>
          <cell r="K130" t="str">
            <v>7級</v>
          </cell>
        </row>
        <row r="131">
          <cell r="I131" t="str">
            <v>84101</v>
          </cell>
          <cell r="J131" t="str">
            <v>富田　盛雄　　　</v>
          </cell>
          <cell r="K131" t="str">
            <v>管理1級</v>
          </cell>
        </row>
        <row r="132">
          <cell r="I132" t="str">
            <v>84103</v>
          </cell>
          <cell r="J132" t="str">
            <v>笹　雅博　　　　</v>
          </cell>
          <cell r="K132" t="str">
            <v>管理1級</v>
          </cell>
        </row>
        <row r="133">
          <cell r="I133" t="str">
            <v>84104</v>
          </cell>
          <cell r="J133" t="str">
            <v>井野　信隆　　　</v>
          </cell>
          <cell r="K133" t="str">
            <v>6級</v>
          </cell>
        </row>
        <row r="134">
          <cell r="I134" t="str">
            <v>84310</v>
          </cell>
          <cell r="J134" t="str">
            <v>東　広文　　　　</v>
          </cell>
          <cell r="K134" t="str">
            <v>6級</v>
          </cell>
        </row>
        <row r="135">
          <cell r="I135" t="str">
            <v>84311</v>
          </cell>
          <cell r="J135" t="str">
            <v>石飛　努　　　　</v>
          </cell>
          <cell r="K135" t="str">
            <v>4級</v>
          </cell>
        </row>
        <row r="136">
          <cell r="I136" t="str">
            <v>84318</v>
          </cell>
          <cell r="J136" t="str">
            <v>井上　文雄　　　</v>
          </cell>
          <cell r="K136" t="str">
            <v>6級</v>
          </cell>
        </row>
        <row r="137">
          <cell r="I137" t="str">
            <v>84319</v>
          </cell>
          <cell r="J137" t="str">
            <v>遠藤　肇　　　　</v>
          </cell>
          <cell r="K137" t="str">
            <v>6級</v>
          </cell>
        </row>
        <row r="138">
          <cell r="I138" t="str">
            <v>84323</v>
          </cell>
          <cell r="J138" t="str">
            <v>佐久間　己喜夫　</v>
          </cell>
          <cell r="K138" t="str">
            <v>6級</v>
          </cell>
        </row>
        <row r="139">
          <cell r="I139" t="str">
            <v>84328</v>
          </cell>
          <cell r="J139" t="str">
            <v>山下　賢二　　　</v>
          </cell>
          <cell r="K139" t="str">
            <v>6級</v>
          </cell>
        </row>
        <row r="140">
          <cell r="I140" t="str">
            <v>84333</v>
          </cell>
          <cell r="J140" t="str">
            <v>中堂薗　章二　　</v>
          </cell>
          <cell r="K140" t="str">
            <v>4級</v>
          </cell>
        </row>
        <row r="141">
          <cell r="I141" t="str">
            <v>84344</v>
          </cell>
          <cell r="J141" t="str">
            <v>上田　茂義　　　</v>
          </cell>
          <cell r="K141" t="str">
            <v>4級</v>
          </cell>
        </row>
        <row r="142">
          <cell r="I142" t="str">
            <v>84353</v>
          </cell>
          <cell r="J142" t="str">
            <v>今　芳秋　　　　</v>
          </cell>
          <cell r="K142" t="str">
            <v>6級</v>
          </cell>
        </row>
        <row r="143">
          <cell r="I143" t="str">
            <v>84354</v>
          </cell>
          <cell r="J143" t="str">
            <v>橋本　彰　　　　</v>
          </cell>
          <cell r="K143" t="str">
            <v>5級</v>
          </cell>
        </row>
        <row r="144">
          <cell r="I144" t="str">
            <v>84357</v>
          </cell>
          <cell r="J144" t="str">
            <v>南　洋一　　　　</v>
          </cell>
          <cell r="K144" t="str">
            <v>6級</v>
          </cell>
        </row>
        <row r="145">
          <cell r="I145" t="str">
            <v>84361</v>
          </cell>
          <cell r="J145" t="str">
            <v>綿谷　英明　　　</v>
          </cell>
          <cell r="K145" t="str">
            <v>6級</v>
          </cell>
        </row>
        <row r="146">
          <cell r="I146" t="str">
            <v>84363</v>
          </cell>
          <cell r="J146" t="str">
            <v>苅谷　毅　　　　</v>
          </cell>
          <cell r="K146" t="str">
            <v>5級</v>
          </cell>
        </row>
        <row r="147">
          <cell r="I147" t="str">
            <v>84364</v>
          </cell>
          <cell r="J147" t="str">
            <v>河村　雄次　　　</v>
          </cell>
          <cell r="K147" t="str">
            <v>5級</v>
          </cell>
        </row>
        <row r="148">
          <cell r="I148" t="str">
            <v>84366</v>
          </cell>
          <cell r="J148" t="str">
            <v>鈴木　均　　　　</v>
          </cell>
          <cell r="K148" t="str">
            <v>管理1級</v>
          </cell>
        </row>
        <row r="149">
          <cell r="I149" t="str">
            <v>84851</v>
          </cell>
          <cell r="J149" t="str">
            <v>東海林　洋子　　</v>
          </cell>
          <cell r="K149" t="str">
            <v>5級</v>
          </cell>
        </row>
        <row r="150">
          <cell r="I150" t="str">
            <v>85102</v>
          </cell>
          <cell r="J150" t="str">
            <v>藤澤　泰仁　　　</v>
          </cell>
          <cell r="K150" t="str">
            <v>7級</v>
          </cell>
        </row>
        <row r="151">
          <cell r="I151" t="str">
            <v>85103</v>
          </cell>
          <cell r="J151" t="str">
            <v>横山　寿治　　　</v>
          </cell>
          <cell r="K151" t="str">
            <v>8級</v>
          </cell>
        </row>
        <row r="152">
          <cell r="I152" t="str">
            <v>85308</v>
          </cell>
          <cell r="J152" t="str">
            <v>龍　健児　　　　</v>
          </cell>
          <cell r="K152" t="str">
            <v>6級</v>
          </cell>
        </row>
        <row r="153">
          <cell r="I153" t="str">
            <v>85314</v>
          </cell>
          <cell r="J153" t="str">
            <v>安藤　寿志　　　</v>
          </cell>
          <cell r="K153" t="str">
            <v>6級</v>
          </cell>
        </row>
        <row r="154">
          <cell r="I154" t="str">
            <v>85315</v>
          </cell>
          <cell r="J154" t="str">
            <v>横井　宏治　　　</v>
          </cell>
          <cell r="K154" t="str">
            <v>4級</v>
          </cell>
        </row>
        <row r="155">
          <cell r="I155" t="str">
            <v>85320</v>
          </cell>
          <cell r="J155" t="str">
            <v>阪本　武　　　　</v>
          </cell>
          <cell r="K155" t="str">
            <v>6級</v>
          </cell>
        </row>
        <row r="156">
          <cell r="I156" t="str">
            <v>86102</v>
          </cell>
          <cell r="J156" t="str">
            <v>矢土　嘉昭　　　</v>
          </cell>
          <cell r="K156" t="str">
            <v>管理2級</v>
          </cell>
        </row>
        <row r="157">
          <cell r="I157" t="str">
            <v>86104</v>
          </cell>
          <cell r="J157" t="str">
            <v>長岡　正弘　　　</v>
          </cell>
          <cell r="K157" t="str">
            <v>7級</v>
          </cell>
        </row>
        <row r="158">
          <cell r="I158" t="str">
            <v>86105</v>
          </cell>
          <cell r="J158" t="str">
            <v>谷口　泰隆　　　</v>
          </cell>
          <cell r="K158" t="str">
            <v>8級</v>
          </cell>
        </row>
        <row r="159">
          <cell r="I159" t="str">
            <v>86106</v>
          </cell>
          <cell r="J159" t="str">
            <v>和田　浩明　　　</v>
          </cell>
          <cell r="K159" t="str">
            <v>管理1級</v>
          </cell>
        </row>
        <row r="160">
          <cell r="I160" t="str">
            <v>86207</v>
          </cell>
          <cell r="J160" t="str">
            <v>足立　文生　　　</v>
          </cell>
          <cell r="K160" t="str">
            <v>6級</v>
          </cell>
        </row>
        <row r="161">
          <cell r="I161" t="str">
            <v>86319</v>
          </cell>
          <cell r="J161" t="str">
            <v>森田　伸二　　　</v>
          </cell>
          <cell r="K161" t="str">
            <v>6級</v>
          </cell>
        </row>
        <row r="162">
          <cell r="I162" t="str">
            <v>87101</v>
          </cell>
          <cell r="J162" t="str">
            <v>森　　清　　　　</v>
          </cell>
          <cell r="K162" t="str">
            <v>8級</v>
          </cell>
        </row>
        <row r="163">
          <cell r="I163" t="str">
            <v>87103</v>
          </cell>
          <cell r="J163" t="str">
            <v>高木　博史　　　</v>
          </cell>
          <cell r="K163" t="str">
            <v>6級</v>
          </cell>
        </row>
        <row r="164">
          <cell r="I164" t="str">
            <v>87204</v>
          </cell>
          <cell r="J164" t="str">
            <v>五斗　祥志　　　</v>
          </cell>
          <cell r="K164" t="str">
            <v>6級</v>
          </cell>
        </row>
        <row r="165">
          <cell r="I165" t="str">
            <v>88201</v>
          </cell>
          <cell r="J165" t="str">
            <v>井上　光則　　　</v>
          </cell>
          <cell r="K165" t="str">
            <v>7級</v>
          </cell>
        </row>
        <row r="166">
          <cell r="I166" t="str">
            <v>88202</v>
          </cell>
          <cell r="J166" t="str">
            <v>織田　直人　　　</v>
          </cell>
          <cell r="K166" t="str">
            <v>5級</v>
          </cell>
        </row>
        <row r="167">
          <cell r="I167" t="str">
            <v>88203</v>
          </cell>
          <cell r="J167" t="str">
            <v>菊地　由美子　　</v>
          </cell>
          <cell r="K167" t="str">
            <v>5級</v>
          </cell>
        </row>
        <row r="168">
          <cell r="I168" t="str">
            <v>88204</v>
          </cell>
          <cell r="J168" t="str">
            <v>北野　行尉　　　</v>
          </cell>
          <cell r="K168" t="str">
            <v>6級</v>
          </cell>
        </row>
        <row r="169">
          <cell r="I169" t="str">
            <v>88205</v>
          </cell>
          <cell r="J169" t="str">
            <v>齋藤　毅　　　　</v>
          </cell>
          <cell r="K169" t="str">
            <v>6級</v>
          </cell>
        </row>
        <row r="170">
          <cell r="I170" t="str">
            <v>88206</v>
          </cell>
          <cell r="J170" t="str">
            <v>鈴木　満　　　　</v>
          </cell>
          <cell r="K170" t="str">
            <v>6級</v>
          </cell>
        </row>
        <row r="171">
          <cell r="I171" t="str">
            <v>88207</v>
          </cell>
          <cell r="J171" t="str">
            <v>関戸　倫康　　　</v>
          </cell>
          <cell r="K171" t="str">
            <v>7級</v>
          </cell>
        </row>
        <row r="172">
          <cell r="I172" t="str">
            <v>88208</v>
          </cell>
          <cell r="J172" t="str">
            <v>出口　達也　　　</v>
          </cell>
          <cell r="K172" t="str">
            <v>7級</v>
          </cell>
        </row>
        <row r="173">
          <cell r="I173" t="str">
            <v>88209</v>
          </cell>
          <cell r="J173" t="str">
            <v>堀江　政弘　　　</v>
          </cell>
          <cell r="K173" t="str">
            <v>7級</v>
          </cell>
        </row>
        <row r="174">
          <cell r="I174" t="str">
            <v>88210</v>
          </cell>
          <cell r="J174" t="str">
            <v>真嶋　秀明　　　</v>
          </cell>
          <cell r="K174" t="str">
            <v>6級</v>
          </cell>
        </row>
        <row r="175">
          <cell r="I175" t="str">
            <v>89401</v>
          </cell>
          <cell r="J175" t="str">
            <v>磯貝　博之　　　</v>
          </cell>
          <cell r="K175" t="str">
            <v>6級</v>
          </cell>
        </row>
        <row r="176">
          <cell r="I176" t="str">
            <v>89402</v>
          </cell>
          <cell r="J176" t="str">
            <v>大島　雅成　　　</v>
          </cell>
          <cell r="K176" t="str">
            <v>6級</v>
          </cell>
        </row>
        <row r="177">
          <cell r="I177" t="str">
            <v>89404</v>
          </cell>
          <cell r="J177" t="str">
            <v>奥田　隆英　　　</v>
          </cell>
          <cell r="K177" t="str">
            <v>6級</v>
          </cell>
        </row>
        <row r="178">
          <cell r="I178" t="str">
            <v>89405</v>
          </cell>
          <cell r="J178" t="str">
            <v>川合　　一　　　</v>
          </cell>
          <cell r="K178" t="str">
            <v>6級</v>
          </cell>
        </row>
        <row r="179">
          <cell r="I179" t="str">
            <v>89406</v>
          </cell>
          <cell r="J179" t="str">
            <v>近藤　麻由美　　</v>
          </cell>
          <cell r="K179" t="str">
            <v>5級</v>
          </cell>
        </row>
        <row r="180">
          <cell r="I180" t="str">
            <v>89407</v>
          </cell>
          <cell r="J180" t="str">
            <v>谷口　健次郎　　</v>
          </cell>
          <cell r="K180" t="str">
            <v>7級</v>
          </cell>
        </row>
        <row r="181">
          <cell r="I181" t="str">
            <v>89408</v>
          </cell>
          <cell r="J181" t="str">
            <v>中島　佳子　　　</v>
          </cell>
          <cell r="K181" t="str">
            <v>6級</v>
          </cell>
        </row>
        <row r="182">
          <cell r="I182" t="str">
            <v>89409</v>
          </cell>
          <cell r="J182" t="str">
            <v>日比野　光宏　　</v>
          </cell>
          <cell r="K182" t="str">
            <v>5級</v>
          </cell>
        </row>
        <row r="183">
          <cell r="I183" t="str">
            <v>89410</v>
          </cell>
          <cell r="J183" t="str">
            <v>横山　　出　　　</v>
          </cell>
          <cell r="K183" t="str">
            <v>5級</v>
          </cell>
        </row>
        <row r="184">
          <cell r="I184" t="str">
            <v>90401</v>
          </cell>
          <cell r="J184" t="str">
            <v>秋葉　英樹　　　</v>
          </cell>
          <cell r="K184" t="str">
            <v>6級</v>
          </cell>
        </row>
        <row r="185">
          <cell r="I185" t="str">
            <v>90402</v>
          </cell>
          <cell r="J185" t="str">
            <v>足立　吉彦　　　</v>
          </cell>
          <cell r="K185" t="str">
            <v>5級</v>
          </cell>
        </row>
        <row r="186">
          <cell r="I186" t="str">
            <v>90404</v>
          </cell>
          <cell r="J186" t="str">
            <v>高橋　和人　　　</v>
          </cell>
          <cell r="K186" t="str">
            <v>5級</v>
          </cell>
        </row>
        <row r="187">
          <cell r="I187" t="str">
            <v>90405</v>
          </cell>
          <cell r="J187" t="str">
            <v>林　　直樹　　　</v>
          </cell>
          <cell r="K187" t="str">
            <v>5級</v>
          </cell>
        </row>
        <row r="188">
          <cell r="I188" t="str">
            <v>90406</v>
          </cell>
          <cell r="J188" t="str">
            <v>三嶋　美里　　　</v>
          </cell>
          <cell r="K188" t="str">
            <v>4級</v>
          </cell>
        </row>
        <row r="189">
          <cell r="I189" t="str">
            <v>91401</v>
          </cell>
          <cell r="J189" t="str">
            <v>井上　賢治　　　</v>
          </cell>
          <cell r="K189" t="str">
            <v>6級</v>
          </cell>
        </row>
        <row r="190">
          <cell r="I190" t="str">
            <v>91402</v>
          </cell>
          <cell r="J190" t="str">
            <v>小椋　宏道　　　</v>
          </cell>
          <cell r="K190" t="str">
            <v>5級</v>
          </cell>
        </row>
        <row r="191">
          <cell r="I191" t="str">
            <v>91403</v>
          </cell>
          <cell r="J191" t="str">
            <v>川島　昌人　　　</v>
          </cell>
          <cell r="K191" t="str">
            <v>5級</v>
          </cell>
        </row>
        <row r="192">
          <cell r="I192" t="str">
            <v>91404</v>
          </cell>
          <cell r="J192" t="str">
            <v>喜多　　麗　　　</v>
          </cell>
          <cell r="K192" t="str">
            <v>5級</v>
          </cell>
        </row>
        <row r="193">
          <cell r="I193" t="str">
            <v>91405</v>
          </cell>
          <cell r="J193" t="str">
            <v>坂本　　茂　　　</v>
          </cell>
          <cell r="K193" t="str">
            <v>6級</v>
          </cell>
        </row>
        <row r="194">
          <cell r="I194" t="str">
            <v>91406</v>
          </cell>
          <cell r="J194" t="str">
            <v>杉山　裕美　　　</v>
          </cell>
          <cell r="K194" t="str">
            <v>管理2級</v>
          </cell>
        </row>
        <row r="195">
          <cell r="I195" t="str">
            <v>91407</v>
          </cell>
          <cell r="J195" t="str">
            <v>竹村　あけみ　　</v>
          </cell>
          <cell r="K195" t="str">
            <v>4級</v>
          </cell>
        </row>
        <row r="196">
          <cell r="I196" t="str">
            <v>91408</v>
          </cell>
          <cell r="J196" t="str">
            <v>中山　　淳　　　</v>
          </cell>
          <cell r="K196" t="str">
            <v>4級</v>
          </cell>
        </row>
        <row r="197">
          <cell r="I197" t="str">
            <v>91409</v>
          </cell>
          <cell r="J197" t="str">
            <v>橋本　紀子　　　</v>
          </cell>
          <cell r="K197" t="str">
            <v>5級</v>
          </cell>
        </row>
        <row r="198">
          <cell r="I198" t="str">
            <v>91410</v>
          </cell>
          <cell r="J198" t="str">
            <v>原　　智美　　　</v>
          </cell>
          <cell r="K198" t="str">
            <v>4級</v>
          </cell>
        </row>
        <row r="199">
          <cell r="I199" t="str">
            <v>91411</v>
          </cell>
          <cell r="J199" t="str">
            <v>若林　容子　　　</v>
          </cell>
          <cell r="K199" t="str">
            <v>4級</v>
          </cell>
        </row>
        <row r="200">
          <cell r="I200" t="str">
            <v>92901</v>
          </cell>
          <cell r="J200" t="str">
            <v>伊藤　誠　　　　</v>
          </cell>
          <cell r="K200" t="str">
            <v>5級</v>
          </cell>
        </row>
        <row r="201">
          <cell r="I201" t="str">
            <v>92902</v>
          </cell>
          <cell r="J201" t="str">
            <v>梶野　充　　　　</v>
          </cell>
          <cell r="K201" t="str">
            <v>4級</v>
          </cell>
        </row>
        <row r="202">
          <cell r="I202" t="str">
            <v>92904</v>
          </cell>
          <cell r="J202" t="str">
            <v>武井　智恵　　　</v>
          </cell>
          <cell r="K202" t="str">
            <v>4級</v>
          </cell>
        </row>
        <row r="203">
          <cell r="I203" t="str">
            <v>92905</v>
          </cell>
          <cell r="J203" t="str">
            <v>竹村　和明　　　</v>
          </cell>
          <cell r="K203" t="str">
            <v>5級</v>
          </cell>
        </row>
        <row r="204">
          <cell r="I204" t="str">
            <v>92906</v>
          </cell>
          <cell r="J204" t="str">
            <v>中元　章　　　　</v>
          </cell>
          <cell r="K204" t="str">
            <v>5級</v>
          </cell>
        </row>
        <row r="205">
          <cell r="I205" t="str">
            <v>92907</v>
          </cell>
          <cell r="J205" t="str">
            <v>中山　康宣　　　</v>
          </cell>
          <cell r="K205" t="str">
            <v>4級</v>
          </cell>
        </row>
        <row r="206">
          <cell r="I206" t="str">
            <v>92908</v>
          </cell>
          <cell r="J206" t="str">
            <v>肥後　源考　　　</v>
          </cell>
          <cell r="K206" t="str">
            <v>5級</v>
          </cell>
        </row>
        <row r="207">
          <cell r="I207" t="str">
            <v>92909</v>
          </cell>
          <cell r="J207" t="str">
            <v>松田　健司　　　</v>
          </cell>
          <cell r="K207" t="str">
            <v>5級</v>
          </cell>
        </row>
        <row r="208">
          <cell r="I208" t="str">
            <v>92910</v>
          </cell>
          <cell r="J208" t="str">
            <v>森　　　学　　　</v>
          </cell>
          <cell r="K208" t="str">
            <v>4級</v>
          </cell>
        </row>
        <row r="209">
          <cell r="I209" t="str">
            <v>93601</v>
          </cell>
          <cell r="J209" t="str">
            <v>伊東　且広　　　</v>
          </cell>
          <cell r="K209" t="str">
            <v>6級</v>
          </cell>
        </row>
        <row r="210">
          <cell r="I210" t="str">
            <v>93602</v>
          </cell>
          <cell r="J210" t="str">
            <v>小川　知浩　　　</v>
          </cell>
          <cell r="K210" t="str">
            <v>4級</v>
          </cell>
        </row>
        <row r="211">
          <cell r="I211" t="str">
            <v>93603</v>
          </cell>
          <cell r="J211" t="str">
            <v>久保村　拓夫　　</v>
          </cell>
          <cell r="K211" t="str">
            <v>4級</v>
          </cell>
        </row>
        <row r="212">
          <cell r="I212" t="str">
            <v>93604</v>
          </cell>
          <cell r="J212" t="str">
            <v>佐久間　俊行　　</v>
          </cell>
          <cell r="K212" t="str">
            <v>4級</v>
          </cell>
        </row>
        <row r="213">
          <cell r="I213" t="str">
            <v>93605</v>
          </cell>
          <cell r="J213" t="str">
            <v>西野　あかね　　</v>
          </cell>
          <cell r="K213" t="str">
            <v>4級</v>
          </cell>
        </row>
        <row r="214">
          <cell r="I214" t="str">
            <v>93606</v>
          </cell>
          <cell r="J214" t="str">
            <v>野田　和彦　　　</v>
          </cell>
          <cell r="K214" t="str">
            <v>4級</v>
          </cell>
        </row>
        <row r="215">
          <cell r="I215" t="str">
            <v>93607</v>
          </cell>
          <cell r="J215" t="str">
            <v>恵　　伸次　　　</v>
          </cell>
          <cell r="K215" t="str">
            <v>5級</v>
          </cell>
        </row>
        <row r="216">
          <cell r="I216" t="str">
            <v>94701</v>
          </cell>
          <cell r="J216" t="str">
            <v>吉川　康睦　　　</v>
          </cell>
          <cell r="K216" t="str">
            <v>5級</v>
          </cell>
        </row>
        <row r="217">
          <cell r="I217" t="str">
            <v>94702</v>
          </cell>
          <cell r="J217" t="str">
            <v>西川　卓成　　　</v>
          </cell>
          <cell r="K217" t="str">
            <v>5級</v>
          </cell>
        </row>
        <row r="218">
          <cell r="I218" t="str">
            <v>94703</v>
          </cell>
          <cell r="J218" t="str">
            <v>高木　孝　　　　</v>
          </cell>
          <cell r="K218" t="str">
            <v>5級</v>
          </cell>
        </row>
        <row r="219">
          <cell r="I219" t="str">
            <v>94704</v>
          </cell>
          <cell r="J219" t="str">
            <v>只野　俊樹　　　</v>
          </cell>
          <cell r="K219" t="str">
            <v>4級</v>
          </cell>
        </row>
        <row r="220">
          <cell r="I220" t="str">
            <v>95301</v>
          </cell>
          <cell r="J220" t="str">
            <v>小田　忠志　　　</v>
          </cell>
          <cell r="K220" t="str">
            <v>4級</v>
          </cell>
        </row>
        <row r="221">
          <cell r="I221" t="str">
            <v>95302</v>
          </cell>
          <cell r="J221" t="str">
            <v>小林　美枝　　　</v>
          </cell>
          <cell r="K221" t="str">
            <v>4級</v>
          </cell>
        </row>
        <row r="222">
          <cell r="I222" t="str">
            <v>95303</v>
          </cell>
          <cell r="J222" t="str">
            <v>佐々木　義尚　　</v>
          </cell>
          <cell r="K222" t="str">
            <v>5級</v>
          </cell>
        </row>
        <row r="223">
          <cell r="I223" t="str">
            <v>95305</v>
          </cell>
          <cell r="J223" t="str">
            <v>中村　典幸　　　</v>
          </cell>
          <cell r="K223" t="str">
            <v>4級</v>
          </cell>
        </row>
        <row r="224">
          <cell r="I224" t="str">
            <v>95306</v>
          </cell>
          <cell r="J224" t="str">
            <v>田中　勉　　　　</v>
          </cell>
          <cell r="K224" t="str">
            <v>4級</v>
          </cell>
        </row>
        <row r="225">
          <cell r="I225" t="str">
            <v>95307</v>
          </cell>
          <cell r="J225" t="str">
            <v>水野　善之　　　</v>
          </cell>
          <cell r="K225" t="str">
            <v>5級</v>
          </cell>
        </row>
        <row r="226">
          <cell r="I226" t="str">
            <v>96701</v>
          </cell>
          <cell r="J226" t="str">
            <v>今末　茂幸　　　</v>
          </cell>
          <cell r="K226" t="str">
            <v>5級</v>
          </cell>
        </row>
        <row r="227">
          <cell r="I227" t="str">
            <v>96703</v>
          </cell>
          <cell r="J227" t="str">
            <v>浦上　雄一　　　</v>
          </cell>
          <cell r="K227" t="str">
            <v>4級</v>
          </cell>
        </row>
        <row r="228">
          <cell r="I228" t="str">
            <v>96704</v>
          </cell>
          <cell r="J228" t="str">
            <v>大河内　秀俊　　</v>
          </cell>
          <cell r="K228" t="str">
            <v>5級</v>
          </cell>
        </row>
        <row r="229">
          <cell r="I229" t="str">
            <v>96705</v>
          </cell>
          <cell r="J229" t="str">
            <v>菅沢　智幸　　　</v>
          </cell>
          <cell r="K229" t="str">
            <v>4級</v>
          </cell>
        </row>
        <row r="230">
          <cell r="I230" t="str">
            <v>96707</v>
          </cell>
          <cell r="J230" t="str">
            <v>武田　康嗣　　　</v>
          </cell>
          <cell r="K230" t="str">
            <v>4級</v>
          </cell>
        </row>
        <row r="231">
          <cell r="I231" t="str">
            <v>96708</v>
          </cell>
          <cell r="J231" t="str">
            <v>早川　郁子　　　</v>
          </cell>
          <cell r="K231" t="str">
            <v>4級</v>
          </cell>
        </row>
        <row r="232">
          <cell r="I232" t="str">
            <v>96709</v>
          </cell>
          <cell r="J232" t="str">
            <v>林　　信一　　　</v>
          </cell>
          <cell r="K232" t="str">
            <v>5級</v>
          </cell>
        </row>
        <row r="233">
          <cell r="I233" t="str">
            <v>96710</v>
          </cell>
          <cell r="J233" t="str">
            <v>森田　隆志　　　</v>
          </cell>
          <cell r="K233" t="str">
            <v>5級</v>
          </cell>
        </row>
        <row r="234">
          <cell r="I234" t="str">
            <v>96711</v>
          </cell>
          <cell r="J234" t="str">
            <v>山田　晃久　　　</v>
          </cell>
          <cell r="K234" t="str">
            <v>4級</v>
          </cell>
        </row>
        <row r="235">
          <cell r="I235" t="str">
            <v>97801</v>
          </cell>
          <cell r="J235" t="str">
            <v>石橋　哲也　　　</v>
          </cell>
          <cell r="K235" t="str">
            <v>5級</v>
          </cell>
        </row>
        <row r="236">
          <cell r="I236" t="str">
            <v>97802</v>
          </cell>
          <cell r="J236" t="str">
            <v>井戸　帳博　　　</v>
          </cell>
          <cell r="K236" t="str">
            <v>3級</v>
          </cell>
        </row>
        <row r="237">
          <cell r="I237" t="str">
            <v>97803</v>
          </cell>
          <cell r="J237" t="str">
            <v>伊藤　章子　　　</v>
          </cell>
          <cell r="K237" t="str">
            <v>3級</v>
          </cell>
        </row>
        <row r="238">
          <cell r="I238" t="str">
            <v>97804</v>
          </cell>
          <cell r="J238" t="str">
            <v>五藤　圭子　　　</v>
          </cell>
          <cell r="K238" t="str">
            <v>3級</v>
          </cell>
        </row>
        <row r="239">
          <cell r="I239" t="str">
            <v>97806</v>
          </cell>
          <cell r="J239" t="str">
            <v>田中　健也　　　</v>
          </cell>
          <cell r="K239" t="str">
            <v>4級</v>
          </cell>
        </row>
        <row r="240">
          <cell r="I240" t="str">
            <v>97807</v>
          </cell>
          <cell r="J240" t="str">
            <v>平元　久美子　　</v>
          </cell>
          <cell r="K240" t="str">
            <v>3級</v>
          </cell>
        </row>
        <row r="241">
          <cell r="I241" t="str">
            <v>97808</v>
          </cell>
          <cell r="J241" t="str">
            <v>廣本　博子　　　</v>
          </cell>
          <cell r="K241" t="str">
            <v>3級</v>
          </cell>
        </row>
        <row r="242">
          <cell r="I242" t="str">
            <v>97809</v>
          </cell>
          <cell r="J242" t="str">
            <v>福永　日出夫　　</v>
          </cell>
          <cell r="K242" t="str">
            <v>3級</v>
          </cell>
        </row>
        <row r="243">
          <cell r="I243" t="str">
            <v>97810</v>
          </cell>
          <cell r="J243" t="str">
            <v>古川　雅史　　　</v>
          </cell>
          <cell r="K243" t="str">
            <v>3級</v>
          </cell>
        </row>
        <row r="244">
          <cell r="I244" t="str">
            <v>97811</v>
          </cell>
          <cell r="J244" t="str">
            <v>細川　毅　　　　</v>
          </cell>
          <cell r="K244" t="str">
            <v>4級</v>
          </cell>
        </row>
        <row r="245">
          <cell r="I245" t="str">
            <v>97812</v>
          </cell>
          <cell r="J245" t="str">
            <v>堀内　昭弘　　　</v>
          </cell>
          <cell r="K245" t="str">
            <v>4級</v>
          </cell>
        </row>
        <row r="246">
          <cell r="I246" t="str">
            <v>98901</v>
          </cell>
          <cell r="J246" t="str">
            <v>安藤　健一　　　</v>
          </cell>
          <cell r="K246" t="str">
            <v>4級</v>
          </cell>
        </row>
        <row r="247">
          <cell r="I247" t="str">
            <v>98902</v>
          </cell>
          <cell r="J247" t="str">
            <v>伊藤　雅恵　　　</v>
          </cell>
          <cell r="K247" t="str">
            <v>4級</v>
          </cell>
        </row>
        <row r="248">
          <cell r="I248" t="str">
            <v>98903</v>
          </cell>
          <cell r="J248" t="str">
            <v>大山　幸子　　　</v>
          </cell>
          <cell r="K248" t="str">
            <v>4級</v>
          </cell>
        </row>
        <row r="249">
          <cell r="I249" t="str">
            <v>98904</v>
          </cell>
          <cell r="J249" t="str">
            <v>岡　　昇平　　　</v>
          </cell>
          <cell r="K249" t="str">
            <v>4級</v>
          </cell>
        </row>
        <row r="250">
          <cell r="I250" t="str">
            <v>98905</v>
          </cell>
          <cell r="J250" t="str">
            <v>小川　素慶　　　</v>
          </cell>
          <cell r="K250" t="str">
            <v>4級</v>
          </cell>
        </row>
        <row r="251">
          <cell r="I251" t="str">
            <v>98906</v>
          </cell>
          <cell r="J251" t="str">
            <v>河合　政弘　　　</v>
          </cell>
          <cell r="K251" t="str">
            <v>5級</v>
          </cell>
        </row>
        <row r="252">
          <cell r="I252" t="str">
            <v>98907</v>
          </cell>
          <cell r="J252" t="str">
            <v>酒井　友和　　　</v>
          </cell>
          <cell r="K252" t="str">
            <v>3級</v>
          </cell>
        </row>
        <row r="253">
          <cell r="I253" t="str">
            <v>98908</v>
          </cell>
          <cell r="J253" t="str">
            <v>佐野　弘尚　　　</v>
          </cell>
          <cell r="K253" t="str">
            <v>4級</v>
          </cell>
        </row>
        <row r="254">
          <cell r="I254" t="str">
            <v>98909</v>
          </cell>
          <cell r="J254" t="str">
            <v>高野　大作　　　</v>
          </cell>
          <cell r="K254" t="str">
            <v>3級</v>
          </cell>
        </row>
        <row r="255">
          <cell r="I255" t="str">
            <v>98910</v>
          </cell>
          <cell r="J255" t="str">
            <v>佃　　哲也　　　</v>
          </cell>
          <cell r="K255" t="str">
            <v>3級</v>
          </cell>
        </row>
        <row r="256">
          <cell r="I256" t="str">
            <v>98911</v>
          </cell>
          <cell r="J256" t="str">
            <v>中川　和周　　　</v>
          </cell>
          <cell r="K256" t="str">
            <v>4級</v>
          </cell>
        </row>
        <row r="257">
          <cell r="I257" t="str">
            <v>98912</v>
          </cell>
          <cell r="J257" t="str">
            <v>原　　智久　　　</v>
          </cell>
          <cell r="K257" t="str">
            <v>4級</v>
          </cell>
        </row>
        <row r="258">
          <cell r="I258" t="str">
            <v>98914</v>
          </cell>
          <cell r="J258" t="str">
            <v>三宅　昭範　　　</v>
          </cell>
          <cell r="K258" t="str">
            <v>3級</v>
          </cell>
        </row>
        <row r="259">
          <cell r="I259" t="str">
            <v>98915</v>
          </cell>
          <cell r="J259" t="str">
            <v>森　　大輔　　　</v>
          </cell>
          <cell r="K259" t="str">
            <v>5級</v>
          </cell>
        </row>
        <row r="260">
          <cell r="I260" t="str">
            <v>98916</v>
          </cell>
          <cell r="J260" t="str">
            <v>矢野　真司　　　</v>
          </cell>
          <cell r="K260" t="str">
            <v>5級</v>
          </cell>
        </row>
        <row r="261">
          <cell r="I261" t="str">
            <v>98917</v>
          </cell>
          <cell r="J261" t="str">
            <v>矢花　厚　　　　</v>
          </cell>
          <cell r="K261" t="str">
            <v>4級</v>
          </cell>
        </row>
        <row r="262">
          <cell r="I262" t="str">
            <v>98918</v>
          </cell>
          <cell r="J262" t="str">
            <v>渡辺　和広　　　</v>
          </cell>
          <cell r="K262" t="str">
            <v>3級</v>
          </cell>
        </row>
        <row r="263">
          <cell r="I263" t="str">
            <v>99251</v>
          </cell>
          <cell r="J263" t="str">
            <v>川口　祥司　　　</v>
          </cell>
          <cell r="K263" t="str">
            <v>3級</v>
          </cell>
        </row>
        <row r="264">
          <cell r="I264" t="str">
            <v>99252</v>
          </cell>
          <cell r="J264" t="str">
            <v>後藤　保雄　　　</v>
          </cell>
          <cell r="K264" t="str">
            <v>7級</v>
          </cell>
        </row>
        <row r="265">
          <cell r="I265" t="str">
            <v>99253</v>
          </cell>
          <cell r="J265" t="str">
            <v>小林　豊　　　　</v>
          </cell>
          <cell r="K265" t="str">
            <v>4級</v>
          </cell>
        </row>
        <row r="266">
          <cell r="I266" t="str">
            <v>99255</v>
          </cell>
          <cell r="J266" t="str">
            <v>斎藤　直樹　　　</v>
          </cell>
          <cell r="K266" t="str">
            <v>4級</v>
          </cell>
        </row>
        <row r="267">
          <cell r="I267" t="str">
            <v>99256</v>
          </cell>
          <cell r="J267" t="str">
            <v>坂本　知穂　　　</v>
          </cell>
          <cell r="K267" t="str">
            <v>3級</v>
          </cell>
        </row>
        <row r="268">
          <cell r="I268" t="str">
            <v>99257</v>
          </cell>
          <cell r="J268" t="str">
            <v>仙田　雄嗣　　　</v>
          </cell>
          <cell r="K268" t="str">
            <v>4級</v>
          </cell>
        </row>
        <row r="269">
          <cell r="I269" t="str">
            <v>99258</v>
          </cell>
          <cell r="J269" t="str">
            <v>徳永　一成　　　</v>
          </cell>
          <cell r="K269" t="str">
            <v>4級</v>
          </cell>
        </row>
        <row r="270">
          <cell r="I270" t="str">
            <v>99259</v>
          </cell>
          <cell r="J270" t="str">
            <v>増田　宏和　　　</v>
          </cell>
          <cell r="K270" t="str">
            <v>4級</v>
          </cell>
        </row>
        <row r="271">
          <cell r="I271" t="str">
            <v>99260</v>
          </cell>
          <cell r="J271" t="str">
            <v>松田　悟　　　　</v>
          </cell>
          <cell r="K271" t="str">
            <v>3級</v>
          </cell>
        </row>
      </sheetData>
      <sheetData sheetId="9">
        <row r="3">
          <cell r="B3" t="str">
            <v>00251</v>
          </cell>
          <cell r="C3" t="str">
            <v>青山　武史</v>
          </cell>
          <cell r="D3" t="str">
            <v>経営管理部長</v>
          </cell>
        </row>
        <row r="4">
          <cell r="B4" t="str">
            <v>00254</v>
          </cell>
          <cell r="C4" t="str">
            <v>岡本　敏明</v>
          </cell>
          <cell r="D4" t="str">
            <v>名古屋工場長</v>
          </cell>
        </row>
        <row r="5">
          <cell r="B5" t="str">
            <v>00256</v>
          </cell>
          <cell r="C5" t="str">
            <v>田中　秀之</v>
          </cell>
          <cell r="D5" t="str">
            <v>名古屋工場長</v>
          </cell>
        </row>
        <row r="6">
          <cell r="B6" t="str">
            <v>00257</v>
          </cell>
          <cell r="C6" t="str">
            <v>中野 修平</v>
          </cell>
          <cell r="D6" t="str">
            <v>ｶｺﾞﾒ基準</v>
          </cell>
        </row>
        <row r="7">
          <cell r="B7" t="str">
            <v>00258</v>
          </cell>
          <cell r="C7" t="str">
            <v>中村　広志</v>
          </cell>
          <cell r="D7" t="str">
            <v>名古屋工場長</v>
          </cell>
        </row>
        <row r="8">
          <cell r="B8" t="str">
            <v>00259</v>
          </cell>
          <cell r="C8" t="str">
            <v>森　理栄子</v>
          </cell>
          <cell r="D8" t="str">
            <v>名古屋工場長</v>
          </cell>
        </row>
        <row r="9">
          <cell r="B9" t="str">
            <v>00260</v>
          </cell>
          <cell r="C9" t="str">
            <v>吉村 修平</v>
          </cell>
          <cell r="D9" t="str">
            <v>ｶｺﾞﾒ基準</v>
          </cell>
        </row>
        <row r="10">
          <cell r="B10" t="str">
            <v>01261</v>
          </cell>
          <cell r="C10" t="str">
            <v>石井　義美</v>
          </cell>
          <cell r="D10" t="str">
            <v>名古屋工場長</v>
          </cell>
        </row>
        <row r="11">
          <cell r="B11" t="str">
            <v>01265</v>
          </cell>
          <cell r="C11" t="str">
            <v>鈴木 重徳</v>
          </cell>
          <cell r="D11" t="str">
            <v>ｶｺﾞﾒ基準</v>
          </cell>
        </row>
        <row r="12">
          <cell r="B12" t="str">
            <v>01266</v>
          </cell>
          <cell r="C12" t="str">
            <v>松永　陽平</v>
          </cell>
          <cell r="D12" t="str">
            <v>静岡工場長</v>
          </cell>
        </row>
        <row r="13">
          <cell r="B13" t="str">
            <v>01267</v>
          </cell>
          <cell r="C13" t="str">
            <v>宮田　尚幸</v>
          </cell>
          <cell r="D13" t="str">
            <v>経営管理部長</v>
          </cell>
        </row>
        <row r="14">
          <cell r="B14" t="str">
            <v>02301</v>
          </cell>
          <cell r="C14" t="str">
            <v>荒川 千夏</v>
          </cell>
          <cell r="D14" t="str">
            <v>ｶｺﾞﾒ基準</v>
          </cell>
        </row>
        <row r="15">
          <cell r="B15" t="str">
            <v>02302</v>
          </cell>
          <cell r="C15" t="str">
            <v>鹿毛　宣人</v>
          </cell>
          <cell r="D15" t="str">
            <v>名古屋工場長</v>
          </cell>
        </row>
        <row r="16">
          <cell r="B16" t="str">
            <v>02304</v>
          </cell>
          <cell r="C16" t="str">
            <v>星野 智道</v>
          </cell>
          <cell r="D16" t="str">
            <v>ｶｺﾞﾒ基準</v>
          </cell>
        </row>
        <row r="17">
          <cell r="B17" t="str">
            <v>02305</v>
          </cell>
          <cell r="C17" t="str">
            <v>神戸　優一</v>
          </cell>
          <cell r="D17" t="str">
            <v>静岡工場長</v>
          </cell>
        </row>
        <row r="18">
          <cell r="B18" t="str">
            <v>02306</v>
          </cell>
          <cell r="C18" t="str">
            <v>佐藤　亨</v>
          </cell>
          <cell r="D18" t="str">
            <v>静岡工場長</v>
          </cell>
        </row>
        <row r="19">
          <cell r="B19" t="str">
            <v>02307</v>
          </cell>
          <cell r="C19" t="str">
            <v>水野　健二</v>
          </cell>
          <cell r="D19" t="str">
            <v>名古屋工場長</v>
          </cell>
        </row>
        <row r="20">
          <cell r="B20" t="str">
            <v>60201</v>
          </cell>
          <cell r="C20" t="str">
            <v>加藤　正</v>
          </cell>
          <cell r="D20" t="str">
            <v>静岡工場長</v>
          </cell>
        </row>
        <row r="21">
          <cell r="B21" t="str">
            <v>60202</v>
          </cell>
          <cell r="C21" t="str">
            <v>菊沢　巧</v>
          </cell>
          <cell r="D21" t="str">
            <v>名古屋工場長</v>
          </cell>
        </row>
        <row r="22">
          <cell r="B22" t="str">
            <v>64462</v>
          </cell>
          <cell r="C22" t="str">
            <v>丹羽　良一</v>
          </cell>
          <cell r="D22" t="str">
            <v>静岡工場長</v>
          </cell>
        </row>
        <row r="23">
          <cell r="B23" t="str">
            <v>64464</v>
          </cell>
          <cell r="C23" t="str">
            <v>中山　博</v>
          </cell>
          <cell r="D23" t="str">
            <v>静岡工場長</v>
          </cell>
        </row>
        <row r="24">
          <cell r="B24" t="str">
            <v>65308</v>
          </cell>
          <cell r="C24" t="str">
            <v>荻野　汎男</v>
          </cell>
          <cell r="D24" t="str">
            <v>名古屋工場長</v>
          </cell>
        </row>
        <row r="25">
          <cell r="B25" t="str">
            <v>65466</v>
          </cell>
          <cell r="C25" t="str">
            <v>伊藤　勝昭</v>
          </cell>
          <cell r="D25" t="str">
            <v>静岡工場長</v>
          </cell>
        </row>
        <row r="26">
          <cell r="B26" t="str">
            <v>67311</v>
          </cell>
          <cell r="C26" t="str">
            <v>風岡　義男</v>
          </cell>
          <cell r="D26" t="str">
            <v>名古屋工場長</v>
          </cell>
        </row>
        <row r="27">
          <cell r="B27" t="str">
            <v>67312</v>
          </cell>
          <cell r="C27" t="str">
            <v>花村　文夫</v>
          </cell>
          <cell r="D27" t="str">
            <v>生産部長</v>
          </cell>
        </row>
        <row r="28">
          <cell r="B28" t="str">
            <v>67405</v>
          </cell>
          <cell r="C28" t="str">
            <v>橋口　末吉</v>
          </cell>
          <cell r="D28" t="str">
            <v>生産部長</v>
          </cell>
        </row>
        <row r="29">
          <cell r="B29" t="str">
            <v>67713</v>
          </cell>
          <cell r="C29" t="str">
            <v>大嶋　富子</v>
          </cell>
          <cell r="D29" t="str">
            <v>生産部長</v>
          </cell>
        </row>
        <row r="30">
          <cell r="B30" t="str">
            <v>68307</v>
          </cell>
          <cell r="C30" t="str">
            <v>伊藤　博文</v>
          </cell>
          <cell r="D30" t="str">
            <v>名古屋工場長</v>
          </cell>
        </row>
        <row r="31">
          <cell r="B31" t="str">
            <v>68308</v>
          </cell>
          <cell r="C31" t="str">
            <v>宮下　徹久</v>
          </cell>
          <cell r="D31" t="str">
            <v>物流部長</v>
          </cell>
        </row>
        <row r="32">
          <cell r="B32" t="str">
            <v>69201</v>
          </cell>
          <cell r="C32" t="str">
            <v>工藤　操</v>
          </cell>
          <cell r="D32" t="str">
            <v>生産部長</v>
          </cell>
        </row>
        <row r="33">
          <cell r="B33" t="str">
            <v>69203</v>
          </cell>
          <cell r="C33" t="str">
            <v>平光　利重</v>
          </cell>
          <cell r="D33" t="str">
            <v>物流部長</v>
          </cell>
        </row>
        <row r="34">
          <cell r="B34" t="str">
            <v>70301</v>
          </cell>
          <cell r="C34" t="str">
            <v>鈴木　勇</v>
          </cell>
          <cell r="D34" t="str">
            <v>物流部長</v>
          </cell>
        </row>
        <row r="35">
          <cell r="B35" t="str">
            <v>70302</v>
          </cell>
          <cell r="C35" t="str">
            <v>荒谷　省二</v>
          </cell>
          <cell r="D35" t="str">
            <v>静岡工場長</v>
          </cell>
        </row>
        <row r="36">
          <cell r="B36" t="str">
            <v>70303</v>
          </cell>
          <cell r="C36" t="str">
            <v>中西　孝之</v>
          </cell>
          <cell r="D36" t="str">
            <v>名古屋工場長</v>
          </cell>
        </row>
        <row r="37">
          <cell r="B37" t="str">
            <v>72301</v>
          </cell>
          <cell r="C37" t="str">
            <v>小田　政美</v>
          </cell>
          <cell r="D37" t="str">
            <v>静岡工場長</v>
          </cell>
        </row>
        <row r="38">
          <cell r="B38" t="str">
            <v>72302</v>
          </cell>
          <cell r="C38" t="str">
            <v>長谷川　陽一</v>
          </cell>
          <cell r="D38" t="str">
            <v>名古屋工場長</v>
          </cell>
        </row>
        <row r="39">
          <cell r="B39" t="str">
            <v>73202</v>
          </cell>
          <cell r="C39" t="str">
            <v>佐藤　幸兵</v>
          </cell>
          <cell r="D39" t="str">
            <v>物流部長</v>
          </cell>
        </row>
        <row r="40">
          <cell r="B40" t="str">
            <v>73203</v>
          </cell>
          <cell r="C40" t="str">
            <v>丸山　純儀</v>
          </cell>
          <cell r="D40" t="str">
            <v>物流部長</v>
          </cell>
        </row>
        <row r="41">
          <cell r="B41" t="str">
            <v>74201</v>
          </cell>
          <cell r="C41" t="str">
            <v>鈴木　隆一</v>
          </cell>
          <cell r="D41" t="str">
            <v>物流部長</v>
          </cell>
        </row>
        <row r="42">
          <cell r="B42" t="str">
            <v>74202</v>
          </cell>
          <cell r="C42" t="str">
            <v>古賀　弘也</v>
          </cell>
          <cell r="D42" t="str">
            <v>名古屋工場長</v>
          </cell>
        </row>
        <row r="43">
          <cell r="B43" t="str">
            <v>74203</v>
          </cell>
          <cell r="C43" t="str">
            <v>服部　詮正</v>
          </cell>
          <cell r="D43" t="str">
            <v>名古屋工場長</v>
          </cell>
        </row>
        <row r="44">
          <cell r="B44" t="str">
            <v>75301</v>
          </cell>
          <cell r="C44" t="str">
            <v>杉山　光晃</v>
          </cell>
          <cell r="D44" t="str">
            <v>静岡工場長</v>
          </cell>
        </row>
        <row r="45">
          <cell r="B45" t="str">
            <v>75302</v>
          </cell>
          <cell r="C45" t="str">
            <v>橋詰 定芳</v>
          </cell>
          <cell r="D45" t="str">
            <v>ｶｺﾞﾒ基準</v>
          </cell>
        </row>
        <row r="46">
          <cell r="B46" t="str">
            <v>75303</v>
          </cell>
          <cell r="C46" t="str">
            <v>日野　髞</v>
          </cell>
          <cell r="D46" t="str">
            <v>生産部長</v>
          </cell>
        </row>
        <row r="47">
          <cell r="B47" t="str">
            <v>75304</v>
          </cell>
          <cell r="C47" t="str">
            <v>水越　行雄</v>
          </cell>
          <cell r="D47" t="str">
            <v>静岡工場長</v>
          </cell>
        </row>
        <row r="48">
          <cell r="B48" t="str">
            <v>76201</v>
          </cell>
          <cell r="C48" t="str">
            <v>井内　征吾</v>
          </cell>
          <cell r="D48" t="str">
            <v>名古屋工場長</v>
          </cell>
        </row>
        <row r="49">
          <cell r="B49" t="str">
            <v>76202</v>
          </cell>
          <cell r="C49" t="str">
            <v>石郷岡　勝石</v>
          </cell>
          <cell r="D49" t="str">
            <v>物流部長</v>
          </cell>
        </row>
        <row r="50">
          <cell r="B50" t="str">
            <v>76203</v>
          </cell>
          <cell r="C50" t="str">
            <v>伊藤　豊</v>
          </cell>
          <cell r="D50" t="str">
            <v>名古屋工場長</v>
          </cell>
        </row>
        <row r="51">
          <cell r="B51" t="str">
            <v>76204</v>
          </cell>
          <cell r="C51" t="str">
            <v>井上　正夫</v>
          </cell>
          <cell r="D51" t="str">
            <v>物流部長</v>
          </cell>
        </row>
        <row r="52">
          <cell r="B52" t="str">
            <v>76205</v>
          </cell>
          <cell r="C52" t="str">
            <v>岩月　勇</v>
          </cell>
          <cell r="D52" t="str">
            <v>生産部長</v>
          </cell>
        </row>
        <row r="53">
          <cell r="B53" t="str">
            <v>76206</v>
          </cell>
          <cell r="C53" t="str">
            <v>尾方　秀幸</v>
          </cell>
          <cell r="D53" t="str">
            <v>名古屋工場長</v>
          </cell>
        </row>
        <row r="54">
          <cell r="B54" t="str">
            <v>76208</v>
          </cell>
          <cell r="C54" t="str">
            <v>漆原　生治</v>
          </cell>
          <cell r="D54" t="str">
            <v>物流部長</v>
          </cell>
        </row>
        <row r="55">
          <cell r="B55" t="str">
            <v>76209</v>
          </cell>
          <cell r="C55" t="str">
            <v>後藤　芳正</v>
          </cell>
          <cell r="D55" t="str">
            <v>名古屋工場長</v>
          </cell>
        </row>
        <row r="56">
          <cell r="B56" t="str">
            <v>76210</v>
          </cell>
          <cell r="C56" t="str">
            <v>高橋　稔</v>
          </cell>
          <cell r="D56" t="str">
            <v>名古屋工場長</v>
          </cell>
        </row>
        <row r="57">
          <cell r="B57" t="str">
            <v>76211</v>
          </cell>
          <cell r="C57" t="str">
            <v>富田　彰</v>
          </cell>
          <cell r="D57" t="str">
            <v>生産部長</v>
          </cell>
        </row>
        <row r="58">
          <cell r="B58" t="str">
            <v>76212</v>
          </cell>
          <cell r="C58" t="str">
            <v>南原　国廣</v>
          </cell>
          <cell r="D58" t="str">
            <v>名古屋工場長</v>
          </cell>
        </row>
        <row r="59">
          <cell r="B59" t="str">
            <v>76213</v>
          </cell>
          <cell r="C59" t="str">
            <v>森川 勝美</v>
          </cell>
          <cell r="D59" t="str">
            <v>ｶｺﾞﾒ基準</v>
          </cell>
        </row>
        <row r="60">
          <cell r="B60" t="str">
            <v>76214</v>
          </cell>
          <cell r="C60" t="str">
            <v>山口　弘</v>
          </cell>
          <cell r="D60" t="str">
            <v>名古屋工場長</v>
          </cell>
        </row>
        <row r="61">
          <cell r="B61" t="str">
            <v>76215</v>
          </cell>
          <cell r="C61" t="str">
            <v>山田　寿</v>
          </cell>
          <cell r="D61" t="str">
            <v>物流部長</v>
          </cell>
        </row>
        <row r="62">
          <cell r="B62" t="str">
            <v>76216</v>
          </cell>
          <cell r="C62" t="str">
            <v>吉岡　寛之</v>
          </cell>
          <cell r="D62" t="str">
            <v>名古屋工場長</v>
          </cell>
        </row>
        <row r="63">
          <cell r="B63" t="str">
            <v>76217</v>
          </cell>
          <cell r="C63" t="str">
            <v>吉田　森光</v>
          </cell>
          <cell r="D63" t="str">
            <v>名古屋工場長</v>
          </cell>
        </row>
        <row r="64">
          <cell r="B64" t="str">
            <v>77201</v>
          </cell>
          <cell r="C64" t="str">
            <v>池内　千尋</v>
          </cell>
          <cell r="D64" t="str">
            <v>生産部長</v>
          </cell>
        </row>
        <row r="65">
          <cell r="B65" t="str">
            <v>77202</v>
          </cell>
          <cell r="C65" t="str">
            <v>大迫 昭実</v>
          </cell>
          <cell r="D65" t="str">
            <v>ｶｺﾞﾒ基準</v>
          </cell>
        </row>
        <row r="66">
          <cell r="B66" t="str">
            <v>77203</v>
          </cell>
          <cell r="C66" t="str">
            <v>酒向 宏</v>
          </cell>
          <cell r="D66" t="str">
            <v>ｶｺﾞﾒ基準</v>
          </cell>
        </row>
        <row r="67">
          <cell r="B67" t="str">
            <v>77204</v>
          </cell>
          <cell r="C67" t="str">
            <v>佐竹　敏己</v>
          </cell>
          <cell r="D67" t="str">
            <v>名古屋工場長</v>
          </cell>
        </row>
        <row r="68">
          <cell r="B68" t="str">
            <v>77205</v>
          </cell>
          <cell r="C68" t="str">
            <v>千田　浩司</v>
          </cell>
          <cell r="D68" t="str">
            <v>名古屋工場長</v>
          </cell>
        </row>
        <row r="69">
          <cell r="B69" t="str">
            <v>77206</v>
          </cell>
          <cell r="C69" t="str">
            <v>高橋　義夫</v>
          </cell>
          <cell r="D69" t="str">
            <v>名古屋工場長</v>
          </cell>
        </row>
        <row r="70">
          <cell r="B70" t="str">
            <v>77207</v>
          </cell>
          <cell r="C70" t="str">
            <v>丹羽　保一</v>
          </cell>
          <cell r="D70" t="str">
            <v>名古屋工場長</v>
          </cell>
        </row>
        <row r="71">
          <cell r="B71" t="str">
            <v>77208</v>
          </cell>
          <cell r="C71" t="str">
            <v>丹羽　利一</v>
          </cell>
          <cell r="D71" t="str">
            <v>名古屋工場長</v>
          </cell>
        </row>
        <row r="72">
          <cell r="B72" t="str">
            <v>77209</v>
          </cell>
          <cell r="C72" t="str">
            <v>野口 伸二</v>
          </cell>
          <cell r="D72" t="str">
            <v>ｶｺﾞﾒ基準</v>
          </cell>
        </row>
        <row r="73">
          <cell r="B73" t="str">
            <v>77210</v>
          </cell>
          <cell r="C73" t="str">
            <v>光本 尚</v>
          </cell>
          <cell r="D73" t="str">
            <v>ｶｺﾞﾒ基準</v>
          </cell>
        </row>
        <row r="74">
          <cell r="B74" t="str">
            <v>77211</v>
          </cell>
          <cell r="C74" t="str">
            <v>矢木　孝光</v>
          </cell>
          <cell r="D74" t="str">
            <v>名古屋工場長</v>
          </cell>
        </row>
        <row r="75">
          <cell r="B75" t="str">
            <v>77212</v>
          </cell>
          <cell r="C75" t="str">
            <v>山元　哲也</v>
          </cell>
          <cell r="D75" t="str">
            <v>経営管理部長</v>
          </cell>
        </row>
        <row r="76">
          <cell r="B76" t="str">
            <v>77213</v>
          </cell>
          <cell r="C76" t="str">
            <v>渡辺　茂範</v>
          </cell>
          <cell r="D76" t="str">
            <v>名古屋工場長</v>
          </cell>
        </row>
        <row r="77">
          <cell r="B77" t="str">
            <v>78201</v>
          </cell>
          <cell r="C77" t="str">
            <v>苅谷　浩</v>
          </cell>
          <cell r="D77" t="str">
            <v>経営管理部長</v>
          </cell>
        </row>
        <row r="78">
          <cell r="B78" t="str">
            <v>78202</v>
          </cell>
          <cell r="C78" t="str">
            <v>渋谷　昌也</v>
          </cell>
          <cell r="D78" t="str">
            <v>名古屋工場長</v>
          </cell>
        </row>
        <row r="79">
          <cell r="B79" t="str">
            <v>78203</v>
          </cell>
          <cell r="C79" t="str">
            <v>白石　智彦</v>
          </cell>
          <cell r="D79" t="str">
            <v>経営管理部長</v>
          </cell>
        </row>
        <row r="80">
          <cell r="B80" t="str">
            <v>78204</v>
          </cell>
          <cell r="C80" t="str">
            <v>白木　公晴</v>
          </cell>
          <cell r="D80" t="str">
            <v>物流部長</v>
          </cell>
        </row>
        <row r="81">
          <cell r="B81" t="str">
            <v>78205</v>
          </cell>
          <cell r="C81" t="str">
            <v>高倉　信幸</v>
          </cell>
          <cell r="D81" t="str">
            <v>経営管理部長</v>
          </cell>
        </row>
        <row r="82">
          <cell r="B82" t="str">
            <v>78206</v>
          </cell>
          <cell r="C82" t="str">
            <v>原田 三千勝</v>
          </cell>
          <cell r="D82" t="str">
            <v>ｶｺﾞﾒ基準</v>
          </cell>
        </row>
        <row r="83">
          <cell r="B83" t="str">
            <v>78207</v>
          </cell>
          <cell r="C83" t="str">
            <v>前田　忠昭</v>
          </cell>
          <cell r="D83" t="str">
            <v>名古屋工場長</v>
          </cell>
        </row>
        <row r="84">
          <cell r="B84" t="str">
            <v>78208</v>
          </cell>
          <cell r="C84" t="str">
            <v>山川　晴美</v>
          </cell>
          <cell r="D84" t="str">
            <v>経営管理部長</v>
          </cell>
        </row>
        <row r="85">
          <cell r="B85" t="str">
            <v>79101</v>
          </cell>
          <cell r="C85" t="str">
            <v>小川　浩司</v>
          </cell>
          <cell r="D85" t="str">
            <v>生産部長</v>
          </cell>
        </row>
        <row r="86">
          <cell r="B86" t="str">
            <v>79102</v>
          </cell>
          <cell r="C86" t="str">
            <v>吉野　泰</v>
          </cell>
          <cell r="D86" t="str">
            <v>生産部長</v>
          </cell>
        </row>
        <row r="87">
          <cell r="B87" t="str">
            <v>79102</v>
          </cell>
          <cell r="C87" t="str">
            <v>吉野　泰</v>
          </cell>
          <cell r="D87" t="str">
            <v>生産部長</v>
          </cell>
        </row>
        <row r="88">
          <cell r="B88" t="str">
            <v>79103</v>
          </cell>
          <cell r="C88" t="str">
            <v>岩瀬　雄一　　　</v>
          </cell>
          <cell r="D88" t="str">
            <v>生産部長</v>
          </cell>
        </row>
        <row r="89">
          <cell r="B89" t="str">
            <v>79104</v>
          </cell>
          <cell r="C89" t="str">
            <v>前田　昇</v>
          </cell>
          <cell r="D89" t="str">
            <v>生産部長</v>
          </cell>
        </row>
        <row r="90">
          <cell r="B90" t="str">
            <v>79105</v>
          </cell>
          <cell r="C90" t="str">
            <v>猪上 隆彦</v>
          </cell>
          <cell r="D90" t="str">
            <v>ｶｺﾞﾒ基準</v>
          </cell>
        </row>
        <row r="91">
          <cell r="B91" t="str">
            <v>79106</v>
          </cell>
          <cell r="C91" t="str">
            <v>鈴木 順一</v>
          </cell>
          <cell r="D91" t="str">
            <v>ｶｺﾞﾒ基準</v>
          </cell>
        </row>
        <row r="92">
          <cell r="B92" t="str">
            <v>79121</v>
          </cell>
          <cell r="C92" t="str">
            <v>長谷川　峰夫</v>
          </cell>
          <cell r="D92" t="str">
            <v>名古屋工場長</v>
          </cell>
        </row>
        <row r="93">
          <cell r="B93" t="str">
            <v>79310</v>
          </cell>
          <cell r="C93" t="str">
            <v>伊藤 司</v>
          </cell>
          <cell r="D93" t="str">
            <v>ｶｺﾞﾒ基準</v>
          </cell>
        </row>
        <row r="94">
          <cell r="B94" t="str">
            <v>79311</v>
          </cell>
          <cell r="C94" t="str">
            <v>富田　英治</v>
          </cell>
          <cell r="D94" t="str">
            <v>名古屋工場長</v>
          </cell>
        </row>
        <row r="95">
          <cell r="B95" t="str">
            <v>79313</v>
          </cell>
          <cell r="C95" t="str">
            <v>竹田 文晴</v>
          </cell>
          <cell r="D95" t="str">
            <v>ｶｺﾞﾒ基準</v>
          </cell>
        </row>
        <row r="96">
          <cell r="B96" t="str">
            <v>79314</v>
          </cell>
          <cell r="C96" t="str">
            <v>坂上 孝博</v>
          </cell>
          <cell r="D96" t="str">
            <v>ｶｺﾞﾒ基準</v>
          </cell>
        </row>
        <row r="97">
          <cell r="B97" t="str">
            <v>79315</v>
          </cell>
          <cell r="C97" t="str">
            <v>中田　光正</v>
          </cell>
          <cell r="D97" t="str">
            <v>名古屋工場長</v>
          </cell>
        </row>
        <row r="98">
          <cell r="B98" t="str">
            <v>79320</v>
          </cell>
          <cell r="C98" t="str">
            <v>池谷　元宏</v>
          </cell>
          <cell r="D98" t="str">
            <v>物流部長</v>
          </cell>
        </row>
        <row r="99">
          <cell r="B99" t="str">
            <v>79329</v>
          </cell>
          <cell r="C99" t="str">
            <v>黒田　英明</v>
          </cell>
          <cell r="D99" t="str">
            <v>名古屋工場長</v>
          </cell>
        </row>
        <row r="100">
          <cell r="B100" t="str">
            <v>80101</v>
          </cell>
          <cell r="C100" t="str">
            <v>白岩　清隆</v>
          </cell>
          <cell r="D100" t="str">
            <v>生産部長</v>
          </cell>
        </row>
        <row r="101">
          <cell r="B101" t="str">
            <v>80102</v>
          </cell>
          <cell r="C101" t="str">
            <v>見鳥　悟</v>
          </cell>
          <cell r="D101" t="str">
            <v>生産部長</v>
          </cell>
        </row>
        <row r="102">
          <cell r="B102" t="str">
            <v>80103</v>
          </cell>
          <cell r="C102" t="str">
            <v>鈴木　修</v>
          </cell>
          <cell r="D102" t="str">
            <v>物流部長</v>
          </cell>
        </row>
        <row r="103">
          <cell r="B103" t="str">
            <v>80116</v>
          </cell>
          <cell r="C103" t="str">
            <v>加藤　益雄</v>
          </cell>
          <cell r="D103" t="str">
            <v>名古屋工場長</v>
          </cell>
        </row>
        <row r="104">
          <cell r="B104" t="str">
            <v>80307</v>
          </cell>
          <cell r="C104" t="str">
            <v>西村　尚哉</v>
          </cell>
          <cell r="D104" t="str">
            <v>経営管理部長</v>
          </cell>
        </row>
        <row r="105">
          <cell r="B105" t="str">
            <v>80309</v>
          </cell>
          <cell r="C105" t="str">
            <v>若吉　浩起</v>
          </cell>
          <cell r="D105" t="str">
            <v>名古屋工場長</v>
          </cell>
        </row>
        <row r="106">
          <cell r="B106" t="str">
            <v>80310</v>
          </cell>
          <cell r="C106" t="str">
            <v>草間　俊夫</v>
          </cell>
          <cell r="D106" t="str">
            <v>名古屋工場長</v>
          </cell>
        </row>
        <row r="107">
          <cell r="B107" t="str">
            <v>81101</v>
          </cell>
          <cell r="C107" t="str">
            <v>大谷 一俊</v>
          </cell>
          <cell r="D107" t="str">
            <v>ｶｺﾞﾒ基準</v>
          </cell>
        </row>
        <row r="108">
          <cell r="B108" t="str">
            <v>81102</v>
          </cell>
          <cell r="C108" t="str">
            <v>西村 英爾</v>
          </cell>
          <cell r="D108" t="str">
            <v>ｶｺﾞﾒ基準</v>
          </cell>
        </row>
        <row r="109">
          <cell r="B109" t="str">
            <v>81104</v>
          </cell>
          <cell r="C109" t="str">
            <v>小林 広直</v>
          </cell>
          <cell r="D109" t="str">
            <v>ｶｺﾞﾒ基準</v>
          </cell>
        </row>
        <row r="110">
          <cell r="B110" t="str">
            <v>81107</v>
          </cell>
          <cell r="C110" t="str">
            <v>高木　寿人</v>
          </cell>
          <cell r="D110" t="str">
            <v>生産部長</v>
          </cell>
        </row>
        <row r="111">
          <cell r="B111" t="str">
            <v>81208</v>
          </cell>
          <cell r="C111" t="str">
            <v>矢島 英樹</v>
          </cell>
          <cell r="D111" t="str">
            <v>ｶｺﾞﾒ基準</v>
          </cell>
        </row>
        <row r="112">
          <cell r="B112" t="str">
            <v>81311</v>
          </cell>
          <cell r="C112" t="str">
            <v>加藤 洋二</v>
          </cell>
          <cell r="D112" t="str">
            <v>ｶｺﾞﾒ基準</v>
          </cell>
        </row>
        <row r="113">
          <cell r="B113" t="str">
            <v>82101</v>
          </cell>
          <cell r="C113" t="str">
            <v>白岩 正則</v>
          </cell>
          <cell r="D113" t="str">
            <v>ｶｺﾞﾒ基準</v>
          </cell>
        </row>
        <row r="114">
          <cell r="B114" t="str">
            <v>82103</v>
          </cell>
          <cell r="C114" t="str">
            <v>加藤 育男</v>
          </cell>
          <cell r="D114" t="str">
            <v>ｶｺﾞﾒ基準</v>
          </cell>
        </row>
        <row r="115">
          <cell r="B115" t="str">
            <v>82104</v>
          </cell>
          <cell r="C115" t="str">
            <v>本田　和司</v>
          </cell>
          <cell r="D115" t="str">
            <v>経営管理部長</v>
          </cell>
        </row>
        <row r="116">
          <cell r="B116" t="str">
            <v>82105</v>
          </cell>
          <cell r="C116" t="str">
            <v>柴田 和夫</v>
          </cell>
          <cell r="D116" t="str">
            <v>ｶｺﾞﾒ基準</v>
          </cell>
        </row>
        <row r="117">
          <cell r="B117" t="str">
            <v>82106</v>
          </cell>
          <cell r="C117" t="str">
            <v>友田　和利</v>
          </cell>
          <cell r="D117" t="str">
            <v>物流部長</v>
          </cell>
        </row>
        <row r="118">
          <cell r="B118" t="str">
            <v>82208</v>
          </cell>
          <cell r="C118" t="str">
            <v>三輪　康長</v>
          </cell>
          <cell r="D118" t="str">
            <v>物流部長</v>
          </cell>
        </row>
        <row r="119">
          <cell r="B119" t="str">
            <v>82218</v>
          </cell>
          <cell r="C119" t="str">
            <v>佐々木　淳</v>
          </cell>
          <cell r="D119" t="str">
            <v>物流部長</v>
          </cell>
        </row>
        <row r="120">
          <cell r="B120" t="str">
            <v>83101</v>
          </cell>
          <cell r="C120" t="str">
            <v>笹岡 孝光</v>
          </cell>
          <cell r="D120" t="str">
            <v>ｶｺﾞﾒ基準</v>
          </cell>
        </row>
        <row r="121">
          <cell r="B121" t="str">
            <v>83102</v>
          </cell>
          <cell r="C121" t="str">
            <v>西村 佳孝</v>
          </cell>
          <cell r="D121" t="str">
            <v>ｶｺﾞﾒ基準</v>
          </cell>
        </row>
        <row r="122">
          <cell r="B122" t="str">
            <v>83103</v>
          </cell>
          <cell r="C122" t="str">
            <v>横山 隆英</v>
          </cell>
          <cell r="D122" t="str">
            <v>ｶｺﾞﾒ基準</v>
          </cell>
        </row>
        <row r="123">
          <cell r="B123" t="str">
            <v>83104</v>
          </cell>
          <cell r="C123" t="str">
            <v>大竹 修</v>
          </cell>
          <cell r="D123" t="str">
            <v>ｶｺﾞﾒ基準</v>
          </cell>
        </row>
        <row r="124">
          <cell r="B124" t="str">
            <v>83106</v>
          </cell>
          <cell r="C124" t="str">
            <v>肥後　道夫</v>
          </cell>
          <cell r="D124" t="str">
            <v>名古屋工場長</v>
          </cell>
        </row>
        <row r="125">
          <cell r="B125" t="str">
            <v>83126</v>
          </cell>
          <cell r="C125" t="str">
            <v>今西 譲太</v>
          </cell>
          <cell r="D125" t="str">
            <v>ｶｺﾞﾒ基準</v>
          </cell>
        </row>
        <row r="126">
          <cell r="B126" t="str">
            <v>83308</v>
          </cell>
          <cell r="C126" t="str">
            <v>熊原　和広</v>
          </cell>
          <cell r="D126" t="str">
            <v>経営管理部長</v>
          </cell>
        </row>
        <row r="127">
          <cell r="B127" t="str">
            <v>84101</v>
          </cell>
          <cell r="C127" t="str">
            <v>富田 盛雄</v>
          </cell>
          <cell r="D127" t="str">
            <v>ｶｺﾞﾒ基準</v>
          </cell>
        </row>
        <row r="128">
          <cell r="B128" t="str">
            <v>84103</v>
          </cell>
          <cell r="C128" t="str">
            <v>笹 雅博</v>
          </cell>
          <cell r="D128" t="str">
            <v>ｶｺﾞﾒ基準</v>
          </cell>
        </row>
        <row r="129">
          <cell r="B129" t="str">
            <v>84104</v>
          </cell>
          <cell r="C129" t="str">
            <v>井野　信隆</v>
          </cell>
          <cell r="D129" t="str">
            <v>静岡工場長</v>
          </cell>
        </row>
        <row r="130">
          <cell r="B130" t="str">
            <v>84310</v>
          </cell>
          <cell r="C130" t="str">
            <v>東　広文</v>
          </cell>
          <cell r="D130" t="str">
            <v>名古屋工場長</v>
          </cell>
        </row>
        <row r="131">
          <cell r="B131" t="str">
            <v>84311</v>
          </cell>
          <cell r="C131" t="str">
            <v>石飛　努</v>
          </cell>
          <cell r="D131" t="str">
            <v>名古屋工場長</v>
          </cell>
        </row>
        <row r="132">
          <cell r="B132" t="str">
            <v>84318</v>
          </cell>
          <cell r="C132" t="str">
            <v>井上　文雄</v>
          </cell>
          <cell r="D132" t="str">
            <v>名古屋工場長</v>
          </cell>
        </row>
        <row r="133">
          <cell r="B133" t="str">
            <v>84319</v>
          </cell>
          <cell r="C133" t="str">
            <v>遠藤　肇</v>
          </cell>
          <cell r="D133" t="str">
            <v>名古屋工場長</v>
          </cell>
        </row>
        <row r="134">
          <cell r="B134" t="str">
            <v>84323</v>
          </cell>
          <cell r="C134" t="str">
            <v>佐久間　己喜夫</v>
          </cell>
          <cell r="D134" t="str">
            <v>名古屋工場長</v>
          </cell>
        </row>
        <row r="135">
          <cell r="B135" t="str">
            <v>84328</v>
          </cell>
          <cell r="C135" t="str">
            <v>山下　賢二</v>
          </cell>
          <cell r="D135" t="str">
            <v>名古屋工場長</v>
          </cell>
        </row>
        <row r="136">
          <cell r="B136" t="str">
            <v>84333</v>
          </cell>
          <cell r="C136" t="str">
            <v>中堂薗　章二</v>
          </cell>
          <cell r="D136" t="str">
            <v>物流部長</v>
          </cell>
        </row>
        <row r="137">
          <cell r="B137" t="str">
            <v>84344</v>
          </cell>
          <cell r="C137" t="str">
            <v>上田　茂義</v>
          </cell>
          <cell r="D137" t="str">
            <v>名古屋工場長</v>
          </cell>
        </row>
        <row r="138">
          <cell r="B138" t="str">
            <v>84353</v>
          </cell>
          <cell r="C138" t="str">
            <v>今　芳秋</v>
          </cell>
          <cell r="D138" t="str">
            <v>名古屋工場長</v>
          </cell>
        </row>
        <row r="139">
          <cell r="B139" t="str">
            <v>84354</v>
          </cell>
          <cell r="C139" t="str">
            <v>橋本　彰</v>
          </cell>
          <cell r="D139" t="str">
            <v>名古屋工場長</v>
          </cell>
        </row>
        <row r="140">
          <cell r="B140" t="str">
            <v>84357</v>
          </cell>
          <cell r="C140" t="str">
            <v>南　洋一</v>
          </cell>
          <cell r="D140" t="str">
            <v>名古屋工場長</v>
          </cell>
        </row>
        <row r="141">
          <cell r="B141" t="str">
            <v>84361</v>
          </cell>
          <cell r="C141" t="str">
            <v>綿谷　英明</v>
          </cell>
          <cell r="D141" t="str">
            <v>名古屋工場長</v>
          </cell>
        </row>
        <row r="142">
          <cell r="B142" t="str">
            <v>84363</v>
          </cell>
          <cell r="C142" t="str">
            <v>苅谷　毅</v>
          </cell>
          <cell r="D142" t="str">
            <v>名古屋工場長</v>
          </cell>
        </row>
        <row r="143">
          <cell r="B143" t="str">
            <v>84364</v>
          </cell>
          <cell r="C143" t="str">
            <v>河村　雄次</v>
          </cell>
          <cell r="D143" t="str">
            <v>名古屋工場長</v>
          </cell>
        </row>
        <row r="144">
          <cell r="B144" t="str">
            <v>84366</v>
          </cell>
          <cell r="C144" t="str">
            <v>鈴木　均</v>
          </cell>
          <cell r="D144" t="str">
            <v>生産部長</v>
          </cell>
        </row>
        <row r="145">
          <cell r="B145" t="str">
            <v>84851</v>
          </cell>
          <cell r="C145" t="str">
            <v>東海林　洋子</v>
          </cell>
          <cell r="D145" t="str">
            <v>名古屋工場長</v>
          </cell>
        </row>
        <row r="146">
          <cell r="B146" t="str">
            <v>85102</v>
          </cell>
          <cell r="C146" t="str">
            <v>藤澤 泰仁</v>
          </cell>
          <cell r="D146" t="str">
            <v>ｶｺﾞﾒ基準</v>
          </cell>
        </row>
        <row r="147">
          <cell r="B147" t="str">
            <v>85103</v>
          </cell>
          <cell r="C147" t="str">
            <v>横山 寿治</v>
          </cell>
          <cell r="D147" t="str">
            <v>ｶｺﾞﾒ基準</v>
          </cell>
        </row>
        <row r="148">
          <cell r="B148" t="str">
            <v>85308</v>
          </cell>
          <cell r="C148" t="str">
            <v>龍　健児</v>
          </cell>
          <cell r="D148" t="str">
            <v>名古屋工場長</v>
          </cell>
        </row>
        <row r="149">
          <cell r="B149" t="str">
            <v>85314</v>
          </cell>
          <cell r="C149" t="str">
            <v>安藤　寿志</v>
          </cell>
          <cell r="D149" t="str">
            <v>名古屋工場長</v>
          </cell>
        </row>
        <row r="150">
          <cell r="B150" t="str">
            <v>85315</v>
          </cell>
          <cell r="C150" t="str">
            <v>横井　宏治</v>
          </cell>
          <cell r="D150" t="str">
            <v>名古屋工場長</v>
          </cell>
        </row>
        <row r="151">
          <cell r="B151" t="str">
            <v>85320</v>
          </cell>
          <cell r="C151" t="str">
            <v>阪本　武</v>
          </cell>
          <cell r="D151" t="str">
            <v>静岡工場長</v>
          </cell>
        </row>
        <row r="152">
          <cell r="B152" t="str">
            <v>86102</v>
          </cell>
          <cell r="C152" t="str">
            <v>矢土　嘉昭</v>
          </cell>
          <cell r="D152" t="str">
            <v>経営管理部長</v>
          </cell>
        </row>
        <row r="153">
          <cell r="B153" t="str">
            <v>86104</v>
          </cell>
          <cell r="C153" t="str">
            <v>長岡 正弘</v>
          </cell>
          <cell r="D153" t="str">
            <v>ｶｺﾞﾒ基準</v>
          </cell>
        </row>
        <row r="154">
          <cell r="B154" t="str">
            <v>86105</v>
          </cell>
          <cell r="C154" t="str">
            <v>谷口　泰隆</v>
          </cell>
          <cell r="D154" t="str">
            <v>静岡工場長</v>
          </cell>
        </row>
        <row r="155">
          <cell r="B155" t="str">
            <v>86106</v>
          </cell>
          <cell r="C155" t="str">
            <v>和田 浩明</v>
          </cell>
          <cell r="D155" t="str">
            <v>ｶｺﾞﾒ基準</v>
          </cell>
        </row>
        <row r="156">
          <cell r="B156" t="str">
            <v>86207</v>
          </cell>
          <cell r="C156" t="str">
            <v>足立　文生</v>
          </cell>
          <cell r="D156" t="str">
            <v>名古屋工場長</v>
          </cell>
        </row>
        <row r="157">
          <cell r="B157" t="str">
            <v>86319</v>
          </cell>
          <cell r="C157" t="str">
            <v>森田　伸二</v>
          </cell>
          <cell r="D157" t="str">
            <v>名古屋工場長</v>
          </cell>
        </row>
        <row r="158">
          <cell r="B158" t="str">
            <v>87101</v>
          </cell>
          <cell r="C158" t="str">
            <v>森 清</v>
          </cell>
          <cell r="D158" t="str">
            <v>ｶｺﾞﾒ基準</v>
          </cell>
        </row>
        <row r="159">
          <cell r="B159" t="str">
            <v>87103</v>
          </cell>
          <cell r="C159" t="str">
            <v>高木　博史</v>
          </cell>
          <cell r="D159" t="str">
            <v>物流部長</v>
          </cell>
        </row>
        <row r="160">
          <cell r="B160" t="str">
            <v>87204</v>
          </cell>
          <cell r="C160" t="str">
            <v>五斗　祥志</v>
          </cell>
          <cell r="D160" t="str">
            <v>経営管理部長</v>
          </cell>
        </row>
        <row r="161">
          <cell r="B161" t="str">
            <v>88201</v>
          </cell>
          <cell r="C161" t="str">
            <v>井上 光則</v>
          </cell>
          <cell r="D161" t="str">
            <v>ｶｺﾞﾒ基準</v>
          </cell>
        </row>
        <row r="162">
          <cell r="B162" t="str">
            <v>88202</v>
          </cell>
          <cell r="C162" t="str">
            <v>織田　直人</v>
          </cell>
          <cell r="D162" t="str">
            <v>物流部長</v>
          </cell>
        </row>
        <row r="163">
          <cell r="B163" t="str">
            <v>88204</v>
          </cell>
          <cell r="C163" t="str">
            <v>北野 行尉</v>
          </cell>
          <cell r="D163" t="str">
            <v>ｶｺﾞﾒ基準</v>
          </cell>
        </row>
        <row r="164">
          <cell r="B164" t="str">
            <v>88205</v>
          </cell>
          <cell r="C164" t="str">
            <v>齊藤 毅</v>
          </cell>
          <cell r="D164" t="str">
            <v>ｶｺﾞﾒ基準</v>
          </cell>
        </row>
        <row r="165">
          <cell r="B165" t="str">
            <v>88206</v>
          </cell>
          <cell r="C165" t="str">
            <v>鈴木　満</v>
          </cell>
          <cell r="D165" t="str">
            <v>物流部長</v>
          </cell>
        </row>
        <row r="166">
          <cell r="B166" t="str">
            <v>88207</v>
          </cell>
          <cell r="C166" t="str">
            <v>関戸　倫康</v>
          </cell>
          <cell r="D166" t="str">
            <v>名古屋工場長</v>
          </cell>
        </row>
        <row r="167">
          <cell r="B167" t="str">
            <v>88208</v>
          </cell>
          <cell r="C167" t="str">
            <v>出口 達也</v>
          </cell>
          <cell r="D167" t="str">
            <v>ｶｺﾞﾒ基準</v>
          </cell>
        </row>
        <row r="168">
          <cell r="B168" t="str">
            <v>88209</v>
          </cell>
          <cell r="C168" t="str">
            <v>堀江 政弘</v>
          </cell>
          <cell r="D168" t="str">
            <v>ｶｺﾞﾒ基準</v>
          </cell>
        </row>
        <row r="169">
          <cell r="B169" t="str">
            <v>88210</v>
          </cell>
          <cell r="C169" t="str">
            <v>眞嶋　秀明</v>
          </cell>
          <cell r="D169" t="str">
            <v>静岡工場長</v>
          </cell>
        </row>
        <row r="170">
          <cell r="B170" t="str">
            <v>89401</v>
          </cell>
          <cell r="C170" t="str">
            <v>磯貝 博之</v>
          </cell>
          <cell r="D170" t="str">
            <v>ｶｺﾞﾒ基準</v>
          </cell>
        </row>
        <row r="171">
          <cell r="B171" t="str">
            <v>89402</v>
          </cell>
          <cell r="C171" t="str">
            <v>大島　雅成</v>
          </cell>
          <cell r="D171" t="str">
            <v>名古屋工場長</v>
          </cell>
        </row>
        <row r="172">
          <cell r="B172" t="str">
            <v>89404</v>
          </cell>
          <cell r="C172" t="str">
            <v>奥田　隆英</v>
          </cell>
          <cell r="D172" t="str">
            <v>経営管理部長</v>
          </cell>
        </row>
        <row r="173">
          <cell r="B173" t="str">
            <v>89405</v>
          </cell>
          <cell r="C173" t="str">
            <v>川合 一</v>
          </cell>
          <cell r="D173" t="str">
            <v>ｶｺﾞﾒ基準</v>
          </cell>
        </row>
        <row r="174">
          <cell r="B174" t="str">
            <v>89406</v>
          </cell>
          <cell r="C174" t="str">
            <v>近藤　麻由美</v>
          </cell>
          <cell r="D174" t="str">
            <v>経営管理部長</v>
          </cell>
        </row>
        <row r="175">
          <cell r="B175" t="str">
            <v>89407</v>
          </cell>
          <cell r="C175" t="str">
            <v>谷口 健次郎</v>
          </cell>
          <cell r="D175" t="str">
            <v>ｶｺﾞﾒ基準</v>
          </cell>
        </row>
        <row r="176">
          <cell r="B176" t="str">
            <v>89408</v>
          </cell>
          <cell r="C176" t="str">
            <v>中島　佳子</v>
          </cell>
          <cell r="D176" t="str">
            <v>品質保証部長</v>
          </cell>
        </row>
        <row r="177">
          <cell r="B177" t="str">
            <v>89409</v>
          </cell>
          <cell r="C177" t="str">
            <v>日比野　光宏</v>
          </cell>
          <cell r="D177" t="str">
            <v>名古屋工場長</v>
          </cell>
        </row>
        <row r="178">
          <cell r="B178" t="str">
            <v>89410</v>
          </cell>
          <cell r="C178" t="str">
            <v>横山 出</v>
          </cell>
          <cell r="D178" t="str">
            <v>ｶｺﾞﾒ基準</v>
          </cell>
        </row>
        <row r="179">
          <cell r="B179" t="str">
            <v>90401</v>
          </cell>
          <cell r="C179" t="str">
            <v>秋葉　英樹</v>
          </cell>
          <cell r="D179" t="str">
            <v>名古屋工場長</v>
          </cell>
        </row>
        <row r="180">
          <cell r="B180" t="str">
            <v>90402</v>
          </cell>
          <cell r="C180" t="str">
            <v>足立 吉彦</v>
          </cell>
          <cell r="D180" t="str">
            <v>ｶｺﾞﾒ基準</v>
          </cell>
        </row>
        <row r="181">
          <cell r="B181" t="str">
            <v>90404</v>
          </cell>
          <cell r="C181" t="str">
            <v>高橋　和人</v>
          </cell>
          <cell r="D181" t="str">
            <v>名古屋工場長</v>
          </cell>
        </row>
        <row r="182">
          <cell r="B182" t="str">
            <v>90405</v>
          </cell>
          <cell r="C182" t="str">
            <v>林　直樹</v>
          </cell>
          <cell r="D182" t="str">
            <v>物流部長</v>
          </cell>
        </row>
        <row r="183">
          <cell r="B183" t="str">
            <v>90406</v>
          </cell>
          <cell r="C183" t="str">
            <v>三嶋　美里</v>
          </cell>
          <cell r="D183" t="str">
            <v>名古屋工場長</v>
          </cell>
        </row>
        <row r="184">
          <cell r="B184" t="str">
            <v>91401</v>
          </cell>
          <cell r="C184" t="str">
            <v>井上　賢治</v>
          </cell>
          <cell r="D184" t="str">
            <v>名古屋工場長</v>
          </cell>
        </row>
        <row r="185">
          <cell r="B185" t="str">
            <v>91402</v>
          </cell>
          <cell r="C185" t="str">
            <v>小椋　宏道</v>
          </cell>
          <cell r="D185" t="str">
            <v>名古屋工場長</v>
          </cell>
        </row>
        <row r="186">
          <cell r="B186" t="str">
            <v>91403</v>
          </cell>
          <cell r="C186" t="str">
            <v>川島 昌人</v>
          </cell>
          <cell r="D186" t="str">
            <v>ｶｺﾞﾒ基準</v>
          </cell>
        </row>
        <row r="187">
          <cell r="B187" t="str">
            <v>91404</v>
          </cell>
          <cell r="C187" t="str">
            <v>喜多　麗</v>
          </cell>
          <cell r="D187" t="str">
            <v>経営管理部長</v>
          </cell>
        </row>
        <row r="188">
          <cell r="B188" t="str">
            <v>91405</v>
          </cell>
          <cell r="C188" t="str">
            <v>坂本 茂</v>
          </cell>
          <cell r="D188" t="str">
            <v>ｶｺﾞﾒ基準</v>
          </cell>
        </row>
        <row r="189">
          <cell r="B189" t="str">
            <v>91406</v>
          </cell>
          <cell r="C189" t="str">
            <v>杉山　裕美</v>
          </cell>
          <cell r="D189" t="str">
            <v>生産部長</v>
          </cell>
        </row>
        <row r="190">
          <cell r="B190" t="str">
            <v>91407</v>
          </cell>
          <cell r="C190" t="str">
            <v>竹村　あけみ</v>
          </cell>
          <cell r="D190" t="str">
            <v>名古屋工場長</v>
          </cell>
        </row>
        <row r="191">
          <cell r="B191" t="str">
            <v>91408</v>
          </cell>
          <cell r="C191" t="str">
            <v>中山　淳</v>
          </cell>
          <cell r="D191" t="str">
            <v>静岡工場長</v>
          </cell>
        </row>
        <row r="192">
          <cell r="B192" t="str">
            <v>91409</v>
          </cell>
          <cell r="C192" t="str">
            <v>橋本　紀子</v>
          </cell>
          <cell r="D192" t="str">
            <v>名古屋工場長</v>
          </cell>
        </row>
        <row r="193">
          <cell r="B193" t="str">
            <v>91411</v>
          </cell>
          <cell r="C193" t="str">
            <v>若林　容子</v>
          </cell>
          <cell r="D193" t="str">
            <v>物流部長</v>
          </cell>
        </row>
        <row r="194">
          <cell r="B194" t="str">
            <v>92901</v>
          </cell>
          <cell r="C194" t="str">
            <v>伊藤　誠</v>
          </cell>
          <cell r="D194" t="str">
            <v>名古屋工場長</v>
          </cell>
        </row>
        <row r="195">
          <cell r="B195" t="str">
            <v>92902</v>
          </cell>
          <cell r="C195" t="str">
            <v>梶野　充</v>
          </cell>
          <cell r="D195" t="str">
            <v>名古屋工場長</v>
          </cell>
        </row>
        <row r="196">
          <cell r="B196" t="str">
            <v>92904</v>
          </cell>
          <cell r="C196" t="str">
            <v>武井 智恵</v>
          </cell>
          <cell r="D196" t="str">
            <v>ｶｺﾞﾒ基準</v>
          </cell>
        </row>
        <row r="197">
          <cell r="B197" t="str">
            <v>92905</v>
          </cell>
          <cell r="C197" t="str">
            <v>竹村　和明</v>
          </cell>
          <cell r="D197" t="str">
            <v>名古屋工場長</v>
          </cell>
        </row>
        <row r="198">
          <cell r="B198" t="str">
            <v>92906</v>
          </cell>
          <cell r="C198" t="str">
            <v>中元 章</v>
          </cell>
          <cell r="D198" t="str">
            <v>ｶｺﾞﾒ基準</v>
          </cell>
        </row>
        <row r="199">
          <cell r="B199" t="str">
            <v>92907</v>
          </cell>
          <cell r="C199" t="str">
            <v>中山 康宣</v>
          </cell>
          <cell r="D199" t="str">
            <v>ｶｺﾞﾒ基準</v>
          </cell>
        </row>
        <row r="200">
          <cell r="B200" t="str">
            <v>92908</v>
          </cell>
          <cell r="C200" t="str">
            <v>肥後　源考</v>
          </cell>
          <cell r="D200" t="str">
            <v>物流部長</v>
          </cell>
        </row>
        <row r="201">
          <cell r="B201" t="str">
            <v>92909</v>
          </cell>
          <cell r="C201" t="str">
            <v>松田　健司</v>
          </cell>
          <cell r="D201" t="str">
            <v>名古屋工場長</v>
          </cell>
        </row>
        <row r="202">
          <cell r="B202" t="str">
            <v>92910</v>
          </cell>
          <cell r="C202" t="str">
            <v>森　学</v>
          </cell>
          <cell r="D202" t="str">
            <v>名古屋工場長</v>
          </cell>
        </row>
        <row r="203">
          <cell r="B203" t="str">
            <v>93601</v>
          </cell>
          <cell r="C203" t="str">
            <v>伊東　且広</v>
          </cell>
          <cell r="D203" t="str">
            <v>名古屋工場長</v>
          </cell>
        </row>
        <row r="204">
          <cell r="B204" t="str">
            <v>93602</v>
          </cell>
          <cell r="C204" t="str">
            <v>小川　知浩</v>
          </cell>
          <cell r="D204" t="str">
            <v>静岡工場長</v>
          </cell>
        </row>
        <row r="205">
          <cell r="B205" t="str">
            <v>93603</v>
          </cell>
          <cell r="C205" t="str">
            <v>久保村　拓夫</v>
          </cell>
          <cell r="D205" t="str">
            <v>名古屋工場長</v>
          </cell>
        </row>
        <row r="206">
          <cell r="B206" t="str">
            <v>93604</v>
          </cell>
          <cell r="C206" t="str">
            <v>佐久間　俊行</v>
          </cell>
          <cell r="D206" t="str">
            <v>名古屋工場長</v>
          </cell>
        </row>
        <row r="207">
          <cell r="B207" t="str">
            <v>93605</v>
          </cell>
          <cell r="C207" t="str">
            <v>西野　あかね</v>
          </cell>
          <cell r="D207" t="str">
            <v>物流部長</v>
          </cell>
        </row>
        <row r="208">
          <cell r="B208" t="str">
            <v>93606</v>
          </cell>
          <cell r="C208" t="str">
            <v>野田　和彦</v>
          </cell>
          <cell r="D208" t="str">
            <v>名古屋工場長</v>
          </cell>
        </row>
        <row r="209">
          <cell r="B209" t="str">
            <v>93607</v>
          </cell>
          <cell r="C209" t="str">
            <v>恵　伸次</v>
          </cell>
          <cell r="D209" t="str">
            <v>物流部長</v>
          </cell>
        </row>
        <row r="210">
          <cell r="B210" t="str">
            <v>94701</v>
          </cell>
          <cell r="C210" t="str">
            <v>吉川　康睦</v>
          </cell>
          <cell r="D210" t="str">
            <v>静岡工場長</v>
          </cell>
        </row>
        <row r="211">
          <cell r="B211" t="str">
            <v>94702</v>
          </cell>
          <cell r="C211" t="str">
            <v>西川 卓成</v>
          </cell>
          <cell r="D211" t="str">
            <v>ｶｺﾞﾒ基準</v>
          </cell>
        </row>
        <row r="212">
          <cell r="B212" t="str">
            <v>94703</v>
          </cell>
          <cell r="C212" t="str">
            <v>高木 孝</v>
          </cell>
          <cell r="D212" t="str">
            <v>ｶｺﾞﾒ基準</v>
          </cell>
        </row>
        <row r="213">
          <cell r="B213" t="str">
            <v>94704</v>
          </cell>
          <cell r="C213" t="str">
            <v>只野　俊樹</v>
          </cell>
          <cell r="D213" t="str">
            <v>名古屋工場長</v>
          </cell>
        </row>
        <row r="214">
          <cell r="B214" t="str">
            <v>95301</v>
          </cell>
          <cell r="C214" t="str">
            <v>小田　忠志</v>
          </cell>
          <cell r="D214" t="str">
            <v>名古屋工場長</v>
          </cell>
        </row>
        <row r="215">
          <cell r="B215" t="str">
            <v>95302</v>
          </cell>
          <cell r="C215" t="str">
            <v>小林 美枝</v>
          </cell>
          <cell r="D215" t="str">
            <v>ｶｺﾞﾒ基準</v>
          </cell>
        </row>
        <row r="216">
          <cell r="B216" t="str">
            <v>95303</v>
          </cell>
          <cell r="C216" t="str">
            <v>佐々木　義尚</v>
          </cell>
          <cell r="D216" t="str">
            <v>静岡工場長</v>
          </cell>
        </row>
        <row r="217">
          <cell r="B217" t="str">
            <v>95305</v>
          </cell>
          <cell r="C217" t="str">
            <v>中村　典幸</v>
          </cell>
          <cell r="D217" t="str">
            <v>静岡工場長</v>
          </cell>
        </row>
        <row r="218">
          <cell r="B218" t="str">
            <v>95306</v>
          </cell>
          <cell r="C218" t="str">
            <v>田中　勉</v>
          </cell>
          <cell r="D218" t="str">
            <v>経営管理部長</v>
          </cell>
        </row>
        <row r="219">
          <cell r="B219" t="str">
            <v>96701</v>
          </cell>
          <cell r="C219" t="str">
            <v>今末 茂幸</v>
          </cell>
          <cell r="D219" t="str">
            <v>ｶｺﾞﾒ基準</v>
          </cell>
        </row>
        <row r="220">
          <cell r="B220" t="str">
            <v>96703</v>
          </cell>
          <cell r="C220" t="str">
            <v>浦上　雄一</v>
          </cell>
          <cell r="D220" t="str">
            <v>名古屋工場長</v>
          </cell>
        </row>
        <row r="221">
          <cell r="B221" t="str">
            <v>96704</v>
          </cell>
          <cell r="C221" t="str">
            <v>大河内 秀俊</v>
          </cell>
          <cell r="D221" t="str">
            <v>ｶｺﾞﾒ基準</v>
          </cell>
        </row>
        <row r="222">
          <cell r="B222" t="str">
            <v>96705</v>
          </cell>
          <cell r="C222" t="str">
            <v>菅沢　智幸</v>
          </cell>
          <cell r="D222" t="str">
            <v>名古屋工場長</v>
          </cell>
        </row>
        <row r="223">
          <cell r="B223" t="str">
            <v>96707</v>
          </cell>
          <cell r="C223" t="str">
            <v>武田　康嗣</v>
          </cell>
          <cell r="D223" t="str">
            <v>名古屋工場長</v>
          </cell>
        </row>
        <row r="224">
          <cell r="B224" t="str">
            <v>96708</v>
          </cell>
          <cell r="C224" t="str">
            <v>早川 郁子</v>
          </cell>
          <cell r="D224" t="str">
            <v>ｶｺﾞﾒ基準</v>
          </cell>
        </row>
        <row r="225">
          <cell r="B225" t="str">
            <v>96709</v>
          </cell>
          <cell r="C225" t="str">
            <v>林　信一</v>
          </cell>
          <cell r="D225" t="str">
            <v>品質保証部長</v>
          </cell>
        </row>
        <row r="226">
          <cell r="B226" t="str">
            <v>96710</v>
          </cell>
          <cell r="C226" t="str">
            <v>森田　隆志</v>
          </cell>
          <cell r="D226" t="str">
            <v>経営管理部長</v>
          </cell>
        </row>
        <row r="227">
          <cell r="B227" t="str">
            <v>96711</v>
          </cell>
          <cell r="C227" t="str">
            <v>山田　晃久</v>
          </cell>
          <cell r="D227" t="str">
            <v>物流部長</v>
          </cell>
        </row>
        <row r="228">
          <cell r="B228" t="str">
            <v>97801</v>
          </cell>
          <cell r="C228" t="str">
            <v>石橋 哲也</v>
          </cell>
          <cell r="D228" t="str">
            <v>ｶｺﾞﾒ基準</v>
          </cell>
        </row>
        <row r="229">
          <cell r="B229" t="str">
            <v>97802</v>
          </cell>
          <cell r="C229" t="str">
            <v>井戸　帳博</v>
          </cell>
          <cell r="D229" t="str">
            <v>名古屋工場長</v>
          </cell>
        </row>
        <row r="230">
          <cell r="B230" t="str">
            <v>97803</v>
          </cell>
          <cell r="C230" t="str">
            <v>伊藤　章子</v>
          </cell>
          <cell r="D230" t="str">
            <v>名古屋工場長</v>
          </cell>
        </row>
        <row r="231">
          <cell r="B231" t="str">
            <v>97804</v>
          </cell>
          <cell r="C231" t="str">
            <v>五藤　圭子</v>
          </cell>
          <cell r="D231" t="str">
            <v>名古屋工場長</v>
          </cell>
        </row>
        <row r="232">
          <cell r="B232" t="str">
            <v>97806</v>
          </cell>
          <cell r="C232" t="str">
            <v>田中 健也</v>
          </cell>
          <cell r="D232" t="str">
            <v>ｶｺﾞﾒ基準</v>
          </cell>
        </row>
        <row r="233">
          <cell r="B233" t="str">
            <v>97807</v>
          </cell>
          <cell r="C233" t="str">
            <v>平元　久美子</v>
          </cell>
          <cell r="D233" t="str">
            <v>名古屋工場長</v>
          </cell>
        </row>
        <row r="234">
          <cell r="B234" t="str">
            <v>97808</v>
          </cell>
          <cell r="C234" t="str">
            <v>廣本　博子</v>
          </cell>
          <cell r="D234" t="str">
            <v>名古屋工場長</v>
          </cell>
        </row>
        <row r="235">
          <cell r="B235" t="str">
            <v>97809</v>
          </cell>
          <cell r="C235" t="str">
            <v>福永　日出夫</v>
          </cell>
          <cell r="D235" t="str">
            <v>静岡工場長</v>
          </cell>
        </row>
        <row r="236">
          <cell r="B236" t="str">
            <v>97810</v>
          </cell>
          <cell r="C236" t="str">
            <v>古川　雅史</v>
          </cell>
          <cell r="D236" t="str">
            <v>名古屋工場長</v>
          </cell>
        </row>
        <row r="237">
          <cell r="B237" t="str">
            <v>97811</v>
          </cell>
          <cell r="C237" t="str">
            <v>細川　毅</v>
          </cell>
          <cell r="D237" t="str">
            <v>名古屋工場長</v>
          </cell>
        </row>
        <row r="238">
          <cell r="B238" t="str">
            <v>97812</v>
          </cell>
          <cell r="C238" t="str">
            <v>堀内　昭弘</v>
          </cell>
          <cell r="D238" t="str">
            <v>物流部長</v>
          </cell>
        </row>
        <row r="239">
          <cell r="B239" t="str">
            <v>98901</v>
          </cell>
          <cell r="C239" t="str">
            <v>安藤　健一</v>
          </cell>
          <cell r="D239" t="str">
            <v>経営管理部長</v>
          </cell>
        </row>
        <row r="240">
          <cell r="B240" t="str">
            <v>98902</v>
          </cell>
          <cell r="C240" t="str">
            <v>伊藤　雅恵</v>
          </cell>
          <cell r="D240" t="str">
            <v>経営管理部長</v>
          </cell>
        </row>
        <row r="241">
          <cell r="B241" t="str">
            <v>98903</v>
          </cell>
          <cell r="C241" t="str">
            <v>大山　幸子</v>
          </cell>
          <cell r="D241" t="str">
            <v>名古屋工場長</v>
          </cell>
        </row>
        <row r="242">
          <cell r="B242" t="str">
            <v>98904</v>
          </cell>
          <cell r="C242" t="str">
            <v>岡　昇平</v>
          </cell>
          <cell r="D242" t="str">
            <v>物流部長</v>
          </cell>
        </row>
        <row r="243">
          <cell r="B243" t="str">
            <v>98905</v>
          </cell>
          <cell r="C243" t="str">
            <v>小川　素慶</v>
          </cell>
          <cell r="D243" t="str">
            <v>物流部長</v>
          </cell>
        </row>
        <row r="244">
          <cell r="B244" t="str">
            <v>98906</v>
          </cell>
          <cell r="C244" t="str">
            <v>河合　政弘</v>
          </cell>
          <cell r="D244" t="str">
            <v>名古屋工場長</v>
          </cell>
        </row>
        <row r="245">
          <cell r="B245" t="str">
            <v>98907</v>
          </cell>
          <cell r="C245" t="str">
            <v>酒井　友和</v>
          </cell>
          <cell r="D245" t="str">
            <v>名古屋工場長</v>
          </cell>
        </row>
        <row r="246">
          <cell r="B246" t="str">
            <v>98908</v>
          </cell>
          <cell r="C246" t="str">
            <v>佐野　弘尚</v>
          </cell>
          <cell r="D246" t="str">
            <v>静岡工場長</v>
          </cell>
        </row>
        <row r="247">
          <cell r="B247" t="str">
            <v>98909</v>
          </cell>
          <cell r="C247" t="str">
            <v>高野　大作</v>
          </cell>
          <cell r="D247" t="str">
            <v>名古屋工場長</v>
          </cell>
        </row>
        <row r="248">
          <cell r="B248" t="str">
            <v>98910</v>
          </cell>
          <cell r="C248" t="str">
            <v>佃　哲也</v>
          </cell>
          <cell r="D248" t="str">
            <v>名古屋工場長</v>
          </cell>
        </row>
        <row r="249">
          <cell r="B249" t="str">
            <v>98911</v>
          </cell>
          <cell r="C249" t="str">
            <v>中川　和周</v>
          </cell>
          <cell r="D249" t="str">
            <v>生産技術部副部長</v>
          </cell>
        </row>
        <row r="250">
          <cell r="B250" t="str">
            <v>98912</v>
          </cell>
          <cell r="C250" t="str">
            <v>原 智久</v>
          </cell>
          <cell r="D250" t="str">
            <v>ｶｺﾞﾒ基準</v>
          </cell>
        </row>
        <row r="251">
          <cell r="B251" t="str">
            <v>98914</v>
          </cell>
          <cell r="C251" t="str">
            <v>三宅　昭範</v>
          </cell>
          <cell r="D251" t="str">
            <v>名古屋工場長</v>
          </cell>
        </row>
        <row r="252">
          <cell r="B252" t="str">
            <v>98915</v>
          </cell>
          <cell r="C252" t="str">
            <v>森 大輔</v>
          </cell>
          <cell r="D252" t="str">
            <v>ｶｺﾞﾒ基準</v>
          </cell>
        </row>
        <row r="253">
          <cell r="B253" t="str">
            <v>98916</v>
          </cell>
          <cell r="C253" t="str">
            <v>矢野 真司</v>
          </cell>
          <cell r="D253" t="str">
            <v>ｶｺﾞﾒ基準</v>
          </cell>
        </row>
        <row r="254">
          <cell r="B254" t="str">
            <v>98917</v>
          </cell>
          <cell r="C254" t="str">
            <v>矢花 厚</v>
          </cell>
          <cell r="D254" t="str">
            <v>ｶｺﾞﾒ基準</v>
          </cell>
        </row>
        <row r="255">
          <cell r="B255" t="str">
            <v>98918</v>
          </cell>
          <cell r="C255" t="str">
            <v>渡辺　和広</v>
          </cell>
          <cell r="D255" t="str">
            <v>名古屋工場長</v>
          </cell>
        </row>
        <row r="256">
          <cell r="B256" t="str">
            <v>99251</v>
          </cell>
          <cell r="C256" t="str">
            <v>川口　祥司</v>
          </cell>
          <cell r="D256" t="str">
            <v>静岡工場長</v>
          </cell>
        </row>
        <row r="257">
          <cell r="B257" t="str">
            <v>99252</v>
          </cell>
          <cell r="C257" t="str">
            <v>後藤　保雄</v>
          </cell>
          <cell r="D257" t="str">
            <v>名古屋工場長</v>
          </cell>
        </row>
        <row r="258">
          <cell r="B258" t="str">
            <v>99253</v>
          </cell>
          <cell r="C258" t="str">
            <v>小林 豊</v>
          </cell>
          <cell r="D258" t="str">
            <v>ｶｺﾞﾒ基準</v>
          </cell>
        </row>
        <row r="259">
          <cell r="B259" t="str">
            <v>99255</v>
          </cell>
          <cell r="C259" t="str">
            <v>齊藤　直樹</v>
          </cell>
          <cell r="D259" t="str">
            <v>名古屋工場長</v>
          </cell>
        </row>
        <row r="260">
          <cell r="B260" t="str">
            <v>99256</v>
          </cell>
          <cell r="C260" t="str">
            <v>坂本 知穂</v>
          </cell>
          <cell r="D260" t="str">
            <v>ｶｺﾞﾒ基準</v>
          </cell>
        </row>
        <row r="261">
          <cell r="B261" t="str">
            <v>99257</v>
          </cell>
          <cell r="C261" t="str">
            <v>仙田　雄嗣</v>
          </cell>
          <cell r="D261" t="str">
            <v>名古屋工場長</v>
          </cell>
        </row>
        <row r="262">
          <cell r="B262" t="str">
            <v>99258</v>
          </cell>
          <cell r="C262" t="str">
            <v>徳永 一成</v>
          </cell>
          <cell r="D262" t="str">
            <v>ｶｺﾞﾒ基準</v>
          </cell>
        </row>
        <row r="263">
          <cell r="B263" t="str">
            <v>99259</v>
          </cell>
          <cell r="C263" t="str">
            <v>増田　宏和</v>
          </cell>
          <cell r="D263" t="str">
            <v>静岡工場長</v>
          </cell>
        </row>
      </sheetData>
      <sheetData sheetId="10"/>
      <sheetData sheetId="11"/>
      <sheetData sheetId="12"/>
    </sheetDataSet>
  </externalBook>
</externalLink>
</file>

<file path=xl/externalLinks/externalLink6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A"/>
    </sheetNames>
    <sheetDataSet>
      <sheetData sheetId="0">
        <row r="5">
          <cell r="B5">
            <v>413000210</v>
          </cell>
          <cell r="C5">
            <v>413</v>
          </cell>
          <cell r="D5">
            <v>210</v>
          </cell>
          <cell r="E5">
            <v>1138</v>
          </cell>
          <cell r="F5">
            <v>1000</v>
          </cell>
          <cell r="G5">
            <v>1138</v>
          </cell>
          <cell r="H5">
            <v>865</v>
          </cell>
          <cell r="I5">
            <v>26800</v>
          </cell>
          <cell r="J5">
            <v>26182</v>
          </cell>
          <cell r="K5">
            <v>26800</v>
          </cell>
          <cell r="L5">
            <v>23244</v>
          </cell>
        </row>
        <row r="6">
          <cell r="B6">
            <v>413000220</v>
          </cell>
          <cell r="C6">
            <v>413</v>
          </cell>
          <cell r="D6">
            <v>220</v>
          </cell>
          <cell r="E6">
            <v>1481</v>
          </cell>
          <cell r="F6">
            <v>1519</v>
          </cell>
          <cell r="G6">
            <v>1481</v>
          </cell>
          <cell r="H6">
            <v>1511</v>
          </cell>
          <cell r="I6">
            <v>40915</v>
          </cell>
          <cell r="J6">
            <v>46303</v>
          </cell>
          <cell r="K6">
            <v>40915</v>
          </cell>
          <cell r="L6">
            <v>43454</v>
          </cell>
        </row>
        <row r="7">
          <cell r="B7">
            <v>413000230</v>
          </cell>
          <cell r="C7">
            <v>413</v>
          </cell>
          <cell r="D7">
            <v>230</v>
          </cell>
          <cell r="E7">
            <v>1460</v>
          </cell>
          <cell r="F7">
            <v>1551</v>
          </cell>
          <cell r="G7">
            <v>1460</v>
          </cell>
          <cell r="H7">
            <v>1265</v>
          </cell>
          <cell r="I7">
            <v>35880</v>
          </cell>
          <cell r="J7">
            <v>34848</v>
          </cell>
          <cell r="K7">
            <v>35880</v>
          </cell>
          <cell r="L7">
            <v>32013</v>
          </cell>
        </row>
        <row r="8">
          <cell r="B8">
            <v>413000240</v>
          </cell>
          <cell r="C8">
            <v>413</v>
          </cell>
          <cell r="D8">
            <v>240</v>
          </cell>
          <cell r="E8">
            <v>2395</v>
          </cell>
          <cell r="F8">
            <v>2770</v>
          </cell>
          <cell r="G8">
            <v>2395</v>
          </cell>
          <cell r="H8">
            <v>2005</v>
          </cell>
          <cell r="I8">
            <v>49548</v>
          </cell>
          <cell r="J8">
            <v>55726</v>
          </cell>
          <cell r="K8">
            <v>49548</v>
          </cell>
          <cell r="L8">
            <v>51139</v>
          </cell>
        </row>
        <row r="9">
          <cell r="B9">
            <v>413000250</v>
          </cell>
          <cell r="C9">
            <v>413</v>
          </cell>
          <cell r="D9">
            <v>250</v>
          </cell>
          <cell r="E9">
            <v>2875</v>
          </cell>
          <cell r="F9">
            <v>3334</v>
          </cell>
          <cell r="G9">
            <v>2875</v>
          </cell>
          <cell r="H9">
            <v>2871</v>
          </cell>
          <cell r="I9">
            <v>74515</v>
          </cell>
          <cell r="J9">
            <v>88774</v>
          </cell>
          <cell r="K9">
            <v>74515</v>
          </cell>
          <cell r="L9">
            <v>82134</v>
          </cell>
        </row>
        <row r="10">
          <cell r="B10">
            <v>413000270</v>
          </cell>
          <cell r="C10">
            <v>413</v>
          </cell>
          <cell r="D10">
            <v>270</v>
          </cell>
          <cell r="E10">
            <v>692</v>
          </cell>
          <cell r="F10">
            <v>1064</v>
          </cell>
          <cell r="G10">
            <v>692</v>
          </cell>
          <cell r="H10">
            <v>685</v>
          </cell>
          <cell r="I10">
            <v>16971</v>
          </cell>
          <cell r="J10">
            <v>21656</v>
          </cell>
          <cell r="K10">
            <v>16971</v>
          </cell>
          <cell r="L10">
            <v>17376</v>
          </cell>
        </row>
        <row r="11">
          <cell r="B11">
            <v>413000280</v>
          </cell>
          <cell r="C11">
            <v>413</v>
          </cell>
          <cell r="D11">
            <v>280</v>
          </cell>
          <cell r="E11">
            <v>922</v>
          </cell>
          <cell r="F11">
            <v>1059</v>
          </cell>
          <cell r="G11">
            <v>922</v>
          </cell>
          <cell r="H11">
            <v>635</v>
          </cell>
          <cell r="I11">
            <v>27835</v>
          </cell>
          <cell r="J11">
            <v>22521</v>
          </cell>
          <cell r="K11">
            <v>27835</v>
          </cell>
          <cell r="L11">
            <v>19120</v>
          </cell>
        </row>
        <row r="12">
          <cell r="B12">
            <v>427000210</v>
          </cell>
          <cell r="C12">
            <v>427</v>
          </cell>
          <cell r="D12">
            <v>210</v>
          </cell>
          <cell r="E12">
            <v>0</v>
          </cell>
          <cell r="F12">
            <v>0</v>
          </cell>
          <cell r="G12">
            <v>0</v>
          </cell>
          <cell r="H12">
            <v>375</v>
          </cell>
          <cell r="I12">
            <v>7947</v>
          </cell>
          <cell r="J12">
            <v>8878</v>
          </cell>
          <cell r="K12">
            <v>7947</v>
          </cell>
          <cell r="L12">
            <v>10519</v>
          </cell>
        </row>
        <row r="13">
          <cell r="B13">
            <v>427000220</v>
          </cell>
          <cell r="C13">
            <v>427</v>
          </cell>
          <cell r="D13">
            <v>220</v>
          </cell>
          <cell r="E13">
            <v>0</v>
          </cell>
          <cell r="F13">
            <v>0</v>
          </cell>
          <cell r="G13">
            <v>0</v>
          </cell>
          <cell r="H13">
            <v>689</v>
          </cell>
          <cell r="I13">
            <v>12052</v>
          </cell>
          <cell r="J13">
            <v>15919</v>
          </cell>
          <cell r="K13">
            <v>12052</v>
          </cell>
          <cell r="L13">
            <v>19554</v>
          </cell>
        </row>
        <row r="14">
          <cell r="B14">
            <v>427000230</v>
          </cell>
          <cell r="C14">
            <v>427</v>
          </cell>
          <cell r="D14">
            <v>230</v>
          </cell>
          <cell r="E14">
            <v>0</v>
          </cell>
          <cell r="F14">
            <v>0</v>
          </cell>
          <cell r="G14">
            <v>0</v>
          </cell>
          <cell r="H14">
            <v>463</v>
          </cell>
          <cell r="I14">
            <v>7236</v>
          </cell>
          <cell r="J14">
            <v>8969</v>
          </cell>
          <cell r="K14">
            <v>7236</v>
          </cell>
          <cell r="L14">
            <v>11518</v>
          </cell>
        </row>
        <row r="15">
          <cell r="B15">
            <v>427000240</v>
          </cell>
          <cell r="C15">
            <v>427</v>
          </cell>
          <cell r="D15">
            <v>240</v>
          </cell>
          <cell r="E15">
            <v>0</v>
          </cell>
          <cell r="F15">
            <v>0</v>
          </cell>
          <cell r="G15">
            <v>0</v>
          </cell>
          <cell r="H15">
            <v>1061</v>
          </cell>
          <cell r="I15">
            <v>18769</v>
          </cell>
          <cell r="J15">
            <v>21277</v>
          </cell>
          <cell r="K15">
            <v>18769</v>
          </cell>
          <cell r="L15">
            <v>27627</v>
          </cell>
        </row>
        <row r="16">
          <cell r="B16">
            <v>427000250</v>
          </cell>
          <cell r="C16">
            <v>427</v>
          </cell>
          <cell r="D16">
            <v>250</v>
          </cell>
          <cell r="E16">
            <v>0</v>
          </cell>
          <cell r="F16">
            <v>0</v>
          </cell>
          <cell r="G16">
            <v>0</v>
          </cell>
          <cell r="H16">
            <v>1541</v>
          </cell>
          <cell r="I16">
            <v>32585</v>
          </cell>
          <cell r="J16">
            <v>36119</v>
          </cell>
          <cell r="K16">
            <v>32585</v>
          </cell>
          <cell r="L16">
            <v>46390</v>
          </cell>
        </row>
        <row r="17">
          <cell r="B17">
            <v>427000270</v>
          </cell>
          <cell r="C17">
            <v>427</v>
          </cell>
          <cell r="D17">
            <v>270</v>
          </cell>
          <cell r="E17">
            <v>0</v>
          </cell>
          <cell r="F17">
            <v>0</v>
          </cell>
          <cell r="G17">
            <v>0</v>
          </cell>
          <cell r="H17">
            <v>345</v>
          </cell>
          <cell r="I17">
            <v>5937</v>
          </cell>
          <cell r="J17">
            <v>6089</v>
          </cell>
          <cell r="K17">
            <v>5937</v>
          </cell>
          <cell r="L17">
            <v>7951</v>
          </cell>
        </row>
        <row r="18">
          <cell r="B18">
            <v>427000280</v>
          </cell>
          <cell r="C18">
            <v>427</v>
          </cell>
          <cell r="D18">
            <v>280</v>
          </cell>
          <cell r="E18">
            <v>0</v>
          </cell>
          <cell r="F18">
            <v>0</v>
          </cell>
          <cell r="G18">
            <v>0</v>
          </cell>
          <cell r="H18">
            <v>318</v>
          </cell>
          <cell r="I18">
            <v>7901</v>
          </cell>
          <cell r="J18">
            <v>8191</v>
          </cell>
          <cell r="K18">
            <v>7901</v>
          </cell>
          <cell r="L18">
            <v>8514</v>
          </cell>
        </row>
        <row r="19">
          <cell r="B19">
            <v>256000210</v>
          </cell>
          <cell r="C19">
            <v>256</v>
          </cell>
          <cell r="D19">
            <v>210</v>
          </cell>
          <cell r="E19">
            <v>291</v>
          </cell>
          <cell r="F19">
            <v>325</v>
          </cell>
          <cell r="G19">
            <v>291</v>
          </cell>
          <cell r="H19">
            <v>293</v>
          </cell>
          <cell r="I19">
            <v>7735</v>
          </cell>
          <cell r="J19">
            <v>8740</v>
          </cell>
          <cell r="K19">
            <v>7735</v>
          </cell>
          <cell r="L19">
            <v>8261</v>
          </cell>
        </row>
        <row r="20">
          <cell r="B20">
            <v>256000220</v>
          </cell>
          <cell r="C20">
            <v>256</v>
          </cell>
          <cell r="D20">
            <v>220</v>
          </cell>
          <cell r="E20">
            <v>518</v>
          </cell>
          <cell r="F20">
            <v>545</v>
          </cell>
          <cell r="G20">
            <v>518</v>
          </cell>
          <cell r="H20">
            <v>525</v>
          </cell>
          <cell r="I20">
            <v>13470</v>
          </cell>
          <cell r="J20">
            <v>14766</v>
          </cell>
          <cell r="K20">
            <v>13470</v>
          </cell>
          <cell r="L20">
            <v>14191</v>
          </cell>
        </row>
        <row r="21">
          <cell r="B21">
            <v>256000230</v>
          </cell>
          <cell r="C21">
            <v>256</v>
          </cell>
          <cell r="D21">
            <v>230</v>
          </cell>
          <cell r="E21">
            <v>319</v>
          </cell>
          <cell r="F21">
            <v>358</v>
          </cell>
          <cell r="G21">
            <v>319</v>
          </cell>
          <cell r="H21">
            <v>342</v>
          </cell>
          <cell r="I21">
            <v>8084</v>
          </cell>
          <cell r="J21">
            <v>9127</v>
          </cell>
          <cell r="K21">
            <v>8084</v>
          </cell>
          <cell r="L21">
            <v>8664</v>
          </cell>
        </row>
        <row r="22">
          <cell r="B22">
            <v>256000240</v>
          </cell>
          <cell r="C22">
            <v>256</v>
          </cell>
          <cell r="D22">
            <v>240</v>
          </cell>
          <cell r="E22">
            <v>1047</v>
          </cell>
          <cell r="F22">
            <v>1182</v>
          </cell>
          <cell r="G22">
            <v>1047</v>
          </cell>
          <cell r="H22">
            <v>1117</v>
          </cell>
          <cell r="I22">
            <v>25220</v>
          </cell>
          <cell r="J22">
            <v>25646</v>
          </cell>
          <cell r="K22">
            <v>25220</v>
          </cell>
          <cell r="L22">
            <v>24962</v>
          </cell>
        </row>
        <row r="23">
          <cell r="B23">
            <v>256000250</v>
          </cell>
          <cell r="C23">
            <v>256</v>
          </cell>
          <cell r="D23">
            <v>250</v>
          </cell>
          <cell r="E23">
            <v>1199</v>
          </cell>
          <cell r="F23">
            <v>1296</v>
          </cell>
          <cell r="G23">
            <v>1199</v>
          </cell>
          <cell r="H23">
            <v>1198</v>
          </cell>
          <cell r="I23">
            <v>31183</v>
          </cell>
          <cell r="J23">
            <v>31271</v>
          </cell>
          <cell r="K23">
            <v>31183</v>
          </cell>
          <cell r="L23">
            <v>30101</v>
          </cell>
        </row>
        <row r="24">
          <cell r="B24">
            <v>256000270</v>
          </cell>
          <cell r="C24">
            <v>256</v>
          </cell>
          <cell r="D24">
            <v>270</v>
          </cell>
          <cell r="E24">
            <v>345</v>
          </cell>
          <cell r="F24">
            <v>320</v>
          </cell>
          <cell r="G24">
            <v>345</v>
          </cell>
          <cell r="H24">
            <v>335</v>
          </cell>
          <cell r="I24">
            <v>8805</v>
          </cell>
          <cell r="J24">
            <v>9283</v>
          </cell>
          <cell r="K24">
            <v>8805</v>
          </cell>
          <cell r="L24">
            <v>8859</v>
          </cell>
        </row>
        <row r="25">
          <cell r="B25">
            <v>256000280</v>
          </cell>
          <cell r="C25">
            <v>256</v>
          </cell>
          <cell r="D25">
            <v>280</v>
          </cell>
          <cell r="E25">
            <v>126</v>
          </cell>
          <cell r="F25">
            <v>132</v>
          </cell>
          <cell r="G25">
            <v>126</v>
          </cell>
          <cell r="H25">
            <v>183</v>
          </cell>
          <cell r="I25">
            <v>4079</v>
          </cell>
          <cell r="J25">
            <v>4195</v>
          </cell>
          <cell r="K25">
            <v>4079</v>
          </cell>
          <cell r="L25">
            <v>3985</v>
          </cell>
        </row>
        <row r="26">
          <cell r="B26">
            <v>7864000210</v>
          </cell>
          <cell r="C26">
            <v>7864</v>
          </cell>
          <cell r="D26">
            <v>210</v>
          </cell>
          <cell r="E26">
            <v>521</v>
          </cell>
          <cell r="F26">
            <v>664</v>
          </cell>
          <cell r="G26">
            <v>521</v>
          </cell>
          <cell r="H26">
            <v>684</v>
          </cell>
          <cell r="I26">
            <v>18800</v>
          </cell>
          <cell r="J26">
            <v>21789</v>
          </cell>
          <cell r="K26">
            <v>18800</v>
          </cell>
          <cell r="L26">
            <v>21663</v>
          </cell>
        </row>
        <row r="27">
          <cell r="B27">
            <v>7864000220</v>
          </cell>
          <cell r="C27">
            <v>7864</v>
          </cell>
          <cell r="D27">
            <v>220</v>
          </cell>
          <cell r="E27">
            <v>467</v>
          </cell>
          <cell r="F27">
            <v>725</v>
          </cell>
          <cell r="G27">
            <v>467</v>
          </cell>
          <cell r="H27">
            <v>717</v>
          </cell>
          <cell r="I27">
            <v>18280</v>
          </cell>
          <cell r="J27">
            <v>23315</v>
          </cell>
          <cell r="K27">
            <v>18280</v>
          </cell>
          <cell r="L27">
            <v>23034</v>
          </cell>
        </row>
        <row r="28">
          <cell r="B28">
            <v>7864000230</v>
          </cell>
          <cell r="C28">
            <v>7864</v>
          </cell>
          <cell r="D28">
            <v>230</v>
          </cell>
          <cell r="E28">
            <v>428</v>
          </cell>
          <cell r="F28">
            <v>462</v>
          </cell>
          <cell r="G28">
            <v>428</v>
          </cell>
          <cell r="H28">
            <v>474</v>
          </cell>
          <cell r="I28">
            <v>16607</v>
          </cell>
          <cell r="J28">
            <v>18272</v>
          </cell>
          <cell r="K28">
            <v>16607</v>
          </cell>
          <cell r="L28">
            <v>16141</v>
          </cell>
        </row>
        <row r="29">
          <cell r="B29">
            <v>7864000240</v>
          </cell>
          <cell r="C29">
            <v>7864</v>
          </cell>
          <cell r="D29">
            <v>240</v>
          </cell>
          <cell r="E29">
            <v>1193</v>
          </cell>
          <cell r="F29">
            <v>1325</v>
          </cell>
          <cell r="G29">
            <v>1193</v>
          </cell>
          <cell r="H29">
            <v>1339</v>
          </cell>
          <cell r="I29">
            <v>38206</v>
          </cell>
          <cell r="J29">
            <v>42686</v>
          </cell>
          <cell r="K29">
            <v>38206</v>
          </cell>
          <cell r="L29">
            <v>39294</v>
          </cell>
        </row>
        <row r="30">
          <cell r="B30">
            <v>7864000250</v>
          </cell>
          <cell r="C30">
            <v>7864</v>
          </cell>
          <cell r="D30">
            <v>250</v>
          </cell>
          <cell r="E30">
            <v>1743</v>
          </cell>
          <cell r="F30">
            <v>2881</v>
          </cell>
          <cell r="G30">
            <v>1743</v>
          </cell>
          <cell r="H30">
            <v>2620</v>
          </cell>
          <cell r="I30">
            <v>50386</v>
          </cell>
          <cell r="J30">
            <v>63869</v>
          </cell>
          <cell r="K30">
            <v>50386</v>
          </cell>
          <cell r="L30">
            <v>61046</v>
          </cell>
        </row>
        <row r="31">
          <cell r="B31">
            <v>7864000270</v>
          </cell>
          <cell r="C31">
            <v>7864</v>
          </cell>
          <cell r="D31">
            <v>270</v>
          </cell>
          <cell r="E31">
            <v>228</v>
          </cell>
          <cell r="F31">
            <v>242</v>
          </cell>
          <cell r="G31">
            <v>228</v>
          </cell>
          <cell r="H31">
            <v>245</v>
          </cell>
          <cell r="I31">
            <v>7265</v>
          </cell>
          <cell r="J31">
            <v>7796</v>
          </cell>
          <cell r="K31">
            <v>7265</v>
          </cell>
          <cell r="L31">
            <v>7858</v>
          </cell>
        </row>
        <row r="32">
          <cell r="B32">
            <v>7864000280</v>
          </cell>
          <cell r="C32">
            <v>7864</v>
          </cell>
          <cell r="D32">
            <v>280</v>
          </cell>
          <cell r="E32">
            <v>230</v>
          </cell>
          <cell r="F32">
            <v>252</v>
          </cell>
          <cell r="G32">
            <v>230</v>
          </cell>
          <cell r="H32">
            <v>236</v>
          </cell>
          <cell r="I32">
            <v>11670</v>
          </cell>
          <cell r="J32">
            <v>9488</v>
          </cell>
          <cell r="K32">
            <v>11670</v>
          </cell>
          <cell r="L32">
            <v>10166</v>
          </cell>
        </row>
        <row r="33">
          <cell r="B33">
            <v>265000210</v>
          </cell>
          <cell r="C33">
            <v>265</v>
          </cell>
          <cell r="D33">
            <v>210</v>
          </cell>
          <cell r="E33">
            <v>473</v>
          </cell>
          <cell r="F33">
            <v>730</v>
          </cell>
          <cell r="G33">
            <v>473</v>
          </cell>
          <cell r="H33">
            <v>613</v>
          </cell>
          <cell r="I33">
            <v>13421</v>
          </cell>
          <cell r="J33">
            <v>17279</v>
          </cell>
          <cell r="K33">
            <v>13421</v>
          </cell>
          <cell r="L33">
            <v>17346</v>
          </cell>
        </row>
        <row r="34">
          <cell r="B34">
            <v>265000220</v>
          </cell>
          <cell r="C34">
            <v>265</v>
          </cell>
          <cell r="D34">
            <v>220</v>
          </cell>
          <cell r="E34">
            <v>760</v>
          </cell>
          <cell r="F34">
            <v>948</v>
          </cell>
          <cell r="G34">
            <v>760</v>
          </cell>
          <cell r="H34">
            <v>836</v>
          </cell>
          <cell r="I34">
            <v>22588</v>
          </cell>
          <cell r="J34">
            <v>25548</v>
          </cell>
          <cell r="K34">
            <v>22588</v>
          </cell>
          <cell r="L34">
            <v>24859</v>
          </cell>
        </row>
        <row r="35">
          <cell r="B35">
            <v>265000230</v>
          </cell>
          <cell r="C35">
            <v>265</v>
          </cell>
          <cell r="D35">
            <v>230</v>
          </cell>
          <cell r="E35">
            <v>576</v>
          </cell>
          <cell r="F35">
            <v>760</v>
          </cell>
          <cell r="G35">
            <v>576</v>
          </cell>
          <cell r="H35">
            <v>537</v>
          </cell>
          <cell r="I35">
            <v>16343</v>
          </cell>
          <cell r="J35">
            <v>19342</v>
          </cell>
          <cell r="K35">
            <v>16343</v>
          </cell>
          <cell r="L35">
            <v>17404</v>
          </cell>
        </row>
        <row r="36">
          <cell r="B36">
            <v>265000240</v>
          </cell>
          <cell r="C36">
            <v>265</v>
          </cell>
          <cell r="D36">
            <v>240</v>
          </cell>
          <cell r="E36">
            <v>1571</v>
          </cell>
          <cell r="F36">
            <v>1883</v>
          </cell>
          <cell r="G36">
            <v>1571</v>
          </cell>
          <cell r="H36">
            <v>1729</v>
          </cell>
          <cell r="I36">
            <v>40373</v>
          </cell>
          <cell r="J36">
            <v>46668</v>
          </cell>
          <cell r="K36">
            <v>40373</v>
          </cell>
          <cell r="L36">
            <v>45836</v>
          </cell>
        </row>
        <row r="37">
          <cell r="B37">
            <v>265000250</v>
          </cell>
          <cell r="C37">
            <v>265</v>
          </cell>
          <cell r="D37">
            <v>250</v>
          </cell>
          <cell r="E37">
            <v>2237</v>
          </cell>
          <cell r="F37">
            <v>2729</v>
          </cell>
          <cell r="G37">
            <v>2237</v>
          </cell>
          <cell r="H37">
            <v>2536</v>
          </cell>
          <cell r="I37">
            <v>67220</v>
          </cell>
          <cell r="J37">
            <v>73958</v>
          </cell>
          <cell r="K37">
            <v>67220</v>
          </cell>
          <cell r="L37">
            <v>77158</v>
          </cell>
        </row>
        <row r="38">
          <cell r="B38">
            <v>265000270</v>
          </cell>
          <cell r="C38">
            <v>265</v>
          </cell>
          <cell r="D38">
            <v>270</v>
          </cell>
          <cell r="E38">
            <v>713</v>
          </cell>
          <cell r="F38">
            <v>970</v>
          </cell>
          <cell r="G38">
            <v>713</v>
          </cell>
          <cell r="H38">
            <v>836</v>
          </cell>
          <cell r="I38">
            <v>18337</v>
          </cell>
          <cell r="J38">
            <v>23373</v>
          </cell>
          <cell r="K38">
            <v>18337</v>
          </cell>
          <cell r="L38">
            <v>21773</v>
          </cell>
        </row>
        <row r="39">
          <cell r="B39">
            <v>265000280</v>
          </cell>
          <cell r="C39">
            <v>265</v>
          </cell>
          <cell r="D39">
            <v>280</v>
          </cell>
          <cell r="E39">
            <v>558</v>
          </cell>
          <cell r="F39">
            <v>650</v>
          </cell>
          <cell r="G39">
            <v>558</v>
          </cell>
          <cell r="H39">
            <v>368</v>
          </cell>
          <cell r="I39">
            <v>17775</v>
          </cell>
          <cell r="J39">
            <v>12932</v>
          </cell>
          <cell r="K39">
            <v>17775</v>
          </cell>
          <cell r="L39">
            <v>11143</v>
          </cell>
        </row>
        <row r="40">
          <cell r="B40">
            <v>350000210</v>
          </cell>
          <cell r="C40">
            <v>350</v>
          </cell>
          <cell r="D40">
            <v>210</v>
          </cell>
          <cell r="E40">
            <v>0</v>
          </cell>
          <cell r="F40">
            <v>0</v>
          </cell>
          <cell r="G40">
            <v>0</v>
          </cell>
          <cell r="H40">
            <v>1054</v>
          </cell>
          <cell r="I40">
            <v>23425</v>
          </cell>
          <cell r="J40">
            <v>24622</v>
          </cell>
          <cell r="K40">
            <v>23425</v>
          </cell>
          <cell r="L40">
            <v>30565</v>
          </cell>
        </row>
        <row r="41">
          <cell r="B41">
            <v>350000220</v>
          </cell>
          <cell r="C41">
            <v>350</v>
          </cell>
          <cell r="D41">
            <v>220</v>
          </cell>
          <cell r="E41">
            <v>0</v>
          </cell>
          <cell r="F41">
            <v>0</v>
          </cell>
          <cell r="G41">
            <v>0</v>
          </cell>
          <cell r="H41">
            <v>1218</v>
          </cell>
          <cell r="I41">
            <v>32450</v>
          </cell>
          <cell r="J41">
            <v>33434</v>
          </cell>
          <cell r="K41">
            <v>32450</v>
          </cell>
          <cell r="L41">
            <v>41473</v>
          </cell>
        </row>
        <row r="42">
          <cell r="B42">
            <v>350000230</v>
          </cell>
          <cell r="C42">
            <v>350</v>
          </cell>
          <cell r="D42">
            <v>230</v>
          </cell>
          <cell r="E42">
            <v>0</v>
          </cell>
          <cell r="F42">
            <v>0</v>
          </cell>
          <cell r="G42">
            <v>0</v>
          </cell>
          <cell r="H42">
            <v>1012</v>
          </cell>
          <cell r="I42">
            <v>28741</v>
          </cell>
          <cell r="J42">
            <v>29450</v>
          </cell>
          <cell r="K42">
            <v>28741</v>
          </cell>
          <cell r="L42">
            <v>35521</v>
          </cell>
        </row>
        <row r="43">
          <cell r="B43">
            <v>350000240</v>
          </cell>
          <cell r="C43">
            <v>350</v>
          </cell>
          <cell r="D43">
            <v>240</v>
          </cell>
          <cell r="E43">
            <v>0</v>
          </cell>
          <cell r="F43">
            <v>0</v>
          </cell>
          <cell r="G43">
            <v>0</v>
          </cell>
          <cell r="H43">
            <v>2590</v>
          </cell>
          <cell r="I43">
            <v>51078</v>
          </cell>
          <cell r="J43">
            <v>54386</v>
          </cell>
          <cell r="K43">
            <v>51078</v>
          </cell>
          <cell r="L43">
            <v>73179</v>
          </cell>
        </row>
        <row r="44">
          <cell r="B44">
            <v>350000250</v>
          </cell>
          <cell r="C44">
            <v>350</v>
          </cell>
          <cell r="D44">
            <v>250</v>
          </cell>
          <cell r="E44">
            <v>0</v>
          </cell>
          <cell r="F44">
            <v>0</v>
          </cell>
          <cell r="G44">
            <v>0</v>
          </cell>
          <cell r="H44">
            <v>3367</v>
          </cell>
          <cell r="I44">
            <v>73691</v>
          </cell>
          <cell r="J44">
            <v>80056</v>
          </cell>
          <cell r="K44">
            <v>73691</v>
          </cell>
          <cell r="L44">
            <v>100857</v>
          </cell>
        </row>
        <row r="45">
          <cell r="B45">
            <v>350000270</v>
          </cell>
          <cell r="C45">
            <v>350</v>
          </cell>
          <cell r="D45">
            <v>270</v>
          </cell>
          <cell r="E45">
            <v>0</v>
          </cell>
          <cell r="F45">
            <v>0</v>
          </cell>
          <cell r="G45">
            <v>0</v>
          </cell>
          <cell r="H45">
            <v>574</v>
          </cell>
          <cell r="I45">
            <v>12920</v>
          </cell>
          <cell r="J45">
            <v>12861</v>
          </cell>
          <cell r="K45">
            <v>12920</v>
          </cell>
          <cell r="L45">
            <v>15978</v>
          </cell>
        </row>
        <row r="46">
          <cell r="B46">
            <v>350000280</v>
          </cell>
          <cell r="C46">
            <v>350</v>
          </cell>
          <cell r="D46">
            <v>280</v>
          </cell>
          <cell r="E46">
            <v>0</v>
          </cell>
          <cell r="F46">
            <v>0</v>
          </cell>
          <cell r="G46">
            <v>0</v>
          </cell>
          <cell r="H46">
            <v>405</v>
          </cell>
          <cell r="I46">
            <v>5980</v>
          </cell>
          <cell r="J46">
            <v>5607</v>
          </cell>
          <cell r="K46">
            <v>5980</v>
          </cell>
          <cell r="L46">
            <v>11556</v>
          </cell>
        </row>
        <row r="47">
          <cell r="B47">
            <v>409000210</v>
          </cell>
          <cell r="C47">
            <v>409</v>
          </cell>
          <cell r="D47">
            <v>210</v>
          </cell>
          <cell r="E47">
            <v>1447</v>
          </cell>
          <cell r="F47">
            <v>1455</v>
          </cell>
          <cell r="G47">
            <v>1447</v>
          </cell>
          <cell r="H47">
            <v>1591</v>
          </cell>
          <cell r="I47">
            <v>34558</v>
          </cell>
          <cell r="J47">
            <v>35911</v>
          </cell>
          <cell r="K47">
            <v>34558</v>
          </cell>
          <cell r="L47">
            <v>42509</v>
          </cell>
        </row>
        <row r="48">
          <cell r="B48">
            <v>409000220</v>
          </cell>
          <cell r="C48">
            <v>409</v>
          </cell>
          <cell r="D48">
            <v>220</v>
          </cell>
          <cell r="E48">
            <v>1763</v>
          </cell>
          <cell r="F48">
            <v>1569</v>
          </cell>
          <cell r="G48">
            <v>1763</v>
          </cell>
          <cell r="H48">
            <v>1629</v>
          </cell>
          <cell r="I48">
            <v>56324</v>
          </cell>
          <cell r="J48">
            <v>54184</v>
          </cell>
          <cell r="K48">
            <v>56324</v>
          </cell>
          <cell r="L48">
            <v>58489</v>
          </cell>
        </row>
        <row r="49">
          <cell r="B49">
            <v>409000230</v>
          </cell>
          <cell r="C49">
            <v>409</v>
          </cell>
          <cell r="D49">
            <v>230</v>
          </cell>
          <cell r="E49">
            <v>1158</v>
          </cell>
          <cell r="F49">
            <v>1065</v>
          </cell>
          <cell r="G49">
            <v>1158</v>
          </cell>
          <cell r="H49">
            <v>1231</v>
          </cell>
          <cell r="I49">
            <v>34131</v>
          </cell>
          <cell r="J49">
            <v>31981</v>
          </cell>
          <cell r="K49">
            <v>34131</v>
          </cell>
          <cell r="L49">
            <v>35457</v>
          </cell>
        </row>
        <row r="50">
          <cell r="B50">
            <v>409000240</v>
          </cell>
          <cell r="C50">
            <v>409</v>
          </cell>
          <cell r="D50">
            <v>240</v>
          </cell>
          <cell r="E50">
            <v>3620</v>
          </cell>
          <cell r="F50">
            <v>3587</v>
          </cell>
          <cell r="G50">
            <v>3620</v>
          </cell>
          <cell r="H50">
            <v>3949</v>
          </cell>
          <cell r="I50">
            <v>95471</v>
          </cell>
          <cell r="J50">
            <v>97753</v>
          </cell>
          <cell r="K50">
            <v>95471</v>
          </cell>
          <cell r="L50">
            <v>109619</v>
          </cell>
        </row>
        <row r="51">
          <cell r="B51">
            <v>409000250</v>
          </cell>
          <cell r="C51">
            <v>409</v>
          </cell>
          <cell r="D51">
            <v>250</v>
          </cell>
          <cell r="E51">
            <v>4456</v>
          </cell>
          <cell r="F51">
            <v>4657</v>
          </cell>
          <cell r="G51">
            <v>4456</v>
          </cell>
          <cell r="H51">
            <v>4864</v>
          </cell>
          <cell r="I51">
            <v>122072</v>
          </cell>
          <cell r="J51">
            <v>120307</v>
          </cell>
          <cell r="K51">
            <v>122072</v>
          </cell>
          <cell r="L51">
            <v>142032</v>
          </cell>
        </row>
        <row r="52">
          <cell r="B52">
            <v>409000270</v>
          </cell>
          <cell r="C52">
            <v>409</v>
          </cell>
          <cell r="D52">
            <v>270</v>
          </cell>
          <cell r="E52">
            <v>753</v>
          </cell>
          <cell r="F52">
            <v>699</v>
          </cell>
          <cell r="G52">
            <v>753</v>
          </cell>
          <cell r="H52">
            <v>821</v>
          </cell>
          <cell r="I52">
            <v>19180</v>
          </cell>
          <cell r="J52">
            <v>18968</v>
          </cell>
          <cell r="K52">
            <v>19180</v>
          </cell>
          <cell r="L52">
            <v>22697</v>
          </cell>
        </row>
        <row r="53">
          <cell r="B53">
            <v>595000210</v>
          </cell>
          <cell r="C53">
            <v>595</v>
          </cell>
          <cell r="D53">
            <v>210</v>
          </cell>
          <cell r="E53">
            <v>462</v>
          </cell>
          <cell r="F53">
            <v>530</v>
          </cell>
          <cell r="G53">
            <v>462</v>
          </cell>
          <cell r="H53">
            <v>560</v>
          </cell>
          <cell r="I53">
            <v>17208</v>
          </cell>
          <cell r="J53">
            <v>17810</v>
          </cell>
          <cell r="K53">
            <v>17208</v>
          </cell>
          <cell r="L53">
            <v>17847</v>
          </cell>
        </row>
        <row r="54">
          <cell r="B54">
            <v>595000220</v>
          </cell>
          <cell r="C54">
            <v>595</v>
          </cell>
          <cell r="D54">
            <v>220</v>
          </cell>
          <cell r="E54">
            <v>550</v>
          </cell>
          <cell r="F54">
            <v>702</v>
          </cell>
          <cell r="G54">
            <v>550</v>
          </cell>
          <cell r="H54">
            <v>624</v>
          </cell>
          <cell r="I54">
            <v>19448</v>
          </cell>
          <cell r="J54">
            <v>20497</v>
          </cell>
          <cell r="K54">
            <v>19448</v>
          </cell>
          <cell r="L54">
            <v>20537</v>
          </cell>
        </row>
        <row r="55">
          <cell r="B55">
            <v>595000230</v>
          </cell>
          <cell r="C55">
            <v>595</v>
          </cell>
          <cell r="D55">
            <v>230</v>
          </cell>
          <cell r="E55">
            <v>494</v>
          </cell>
          <cell r="F55">
            <v>540</v>
          </cell>
          <cell r="G55">
            <v>494</v>
          </cell>
          <cell r="H55">
            <v>488</v>
          </cell>
          <cell r="I55">
            <v>16410</v>
          </cell>
          <cell r="J55">
            <v>17719</v>
          </cell>
          <cell r="K55">
            <v>16410</v>
          </cell>
          <cell r="L55">
            <v>17362</v>
          </cell>
        </row>
        <row r="56">
          <cell r="B56">
            <v>595000240</v>
          </cell>
          <cell r="C56">
            <v>595</v>
          </cell>
          <cell r="D56">
            <v>240</v>
          </cell>
          <cell r="E56">
            <v>1356</v>
          </cell>
          <cell r="F56">
            <v>1519</v>
          </cell>
          <cell r="G56">
            <v>1356</v>
          </cell>
          <cell r="H56">
            <v>1423</v>
          </cell>
          <cell r="I56">
            <v>40098</v>
          </cell>
          <cell r="J56">
            <v>43137</v>
          </cell>
          <cell r="K56">
            <v>40098</v>
          </cell>
          <cell r="L56">
            <v>42172</v>
          </cell>
        </row>
        <row r="57">
          <cell r="B57">
            <v>595000250</v>
          </cell>
          <cell r="C57">
            <v>595</v>
          </cell>
          <cell r="D57">
            <v>250</v>
          </cell>
          <cell r="E57">
            <v>1718</v>
          </cell>
          <cell r="F57">
            <v>2120</v>
          </cell>
          <cell r="G57">
            <v>1718</v>
          </cell>
          <cell r="H57">
            <v>1867</v>
          </cell>
          <cell r="I57">
            <v>57815</v>
          </cell>
          <cell r="J57">
            <v>61469</v>
          </cell>
          <cell r="K57">
            <v>57815</v>
          </cell>
          <cell r="L57">
            <v>61241</v>
          </cell>
        </row>
        <row r="58">
          <cell r="B58">
            <v>595000270</v>
          </cell>
          <cell r="C58">
            <v>595</v>
          </cell>
          <cell r="D58">
            <v>270</v>
          </cell>
          <cell r="E58">
            <v>418</v>
          </cell>
          <cell r="F58">
            <v>397</v>
          </cell>
          <cell r="G58">
            <v>418</v>
          </cell>
          <cell r="H58">
            <v>327</v>
          </cell>
          <cell r="I58">
            <v>11161</v>
          </cell>
          <cell r="J58">
            <v>11270</v>
          </cell>
          <cell r="K58">
            <v>11161</v>
          </cell>
          <cell r="L58">
            <v>10928</v>
          </cell>
        </row>
        <row r="59">
          <cell r="B59">
            <v>354000210</v>
          </cell>
          <cell r="C59">
            <v>354</v>
          </cell>
          <cell r="D59">
            <v>210</v>
          </cell>
          <cell r="E59">
            <v>2</v>
          </cell>
          <cell r="F59">
            <v>0</v>
          </cell>
          <cell r="G59">
            <v>2</v>
          </cell>
          <cell r="H59">
            <v>2</v>
          </cell>
          <cell r="I59">
            <v>51</v>
          </cell>
          <cell r="J59">
            <v>140</v>
          </cell>
          <cell r="K59">
            <v>51</v>
          </cell>
          <cell r="L59">
            <v>65</v>
          </cell>
        </row>
        <row r="60">
          <cell r="B60">
            <v>354000220</v>
          </cell>
          <cell r="C60">
            <v>354</v>
          </cell>
          <cell r="D60">
            <v>220</v>
          </cell>
          <cell r="E60">
            <v>0</v>
          </cell>
          <cell r="F60">
            <v>0</v>
          </cell>
          <cell r="G60">
            <v>0</v>
          </cell>
          <cell r="H60">
            <v>97</v>
          </cell>
          <cell r="I60">
            <v>403</v>
          </cell>
          <cell r="J60">
            <v>0</v>
          </cell>
          <cell r="K60">
            <v>403</v>
          </cell>
          <cell r="L60">
            <v>3051</v>
          </cell>
        </row>
        <row r="61">
          <cell r="B61">
            <v>354000240</v>
          </cell>
          <cell r="C61">
            <v>354</v>
          </cell>
          <cell r="D61">
            <v>240</v>
          </cell>
          <cell r="E61">
            <v>684</v>
          </cell>
          <cell r="F61">
            <v>670</v>
          </cell>
          <cell r="G61">
            <v>684</v>
          </cell>
          <cell r="H61">
            <v>728</v>
          </cell>
          <cell r="I61">
            <v>13092</v>
          </cell>
          <cell r="J61">
            <v>13471</v>
          </cell>
          <cell r="K61">
            <v>13092</v>
          </cell>
          <cell r="L61">
            <v>15341</v>
          </cell>
        </row>
        <row r="62">
          <cell r="B62">
            <v>354000250</v>
          </cell>
          <cell r="C62">
            <v>354</v>
          </cell>
          <cell r="D62">
            <v>250</v>
          </cell>
          <cell r="E62">
            <v>1056</v>
          </cell>
          <cell r="F62">
            <v>1250</v>
          </cell>
          <cell r="G62">
            <v>1056</v>
          </cell>
          <cell r="H62">
            <v>1080</v>
          </cell>
          <cell r="I62">
            <v>25976</v>
          </cell>
          <cell r="J62">
            <v>27045</v>
          </cell>
          <cell r="K62">
            <v>25976</v>
          </cell>
          <cell r="L62">
            <v>27670</v>
          </cell>
        </row>
        <row r="63">
          <cell r="B63">
            <v>354000270</v>
          </cell>
          <cell r="C63">
            <v>354</v>
          </cell>
          <cell r="D63">
            <v>270</v>
          </cell>
          <cell r="E63">
            <v>660</v>
          </cell>
          <cell r="F63">
            <v>900</v>
          </cell>
          <cell r="G63">
            <v>660</v>
          </cell>
          <cell r="H63">
            <v>604</v>
          </cell>
          <cell r="I63">
            <v>13850</v>
          </cell>
          <cell r="J63">
            <v>17324</v>
          </cell>
          <cell r="K63">
            <v>13850</v>
          </cell>
          <cell r="L63">
            <v>12382</v>
          </cell>
        </row>
        <row r="64">
          <cell r="B64">
            <v>354000280</v>
          </cell>
          <cell r="C64">
            <v>354</v>
          </cell>
          <cell r="D64">
            <v>280</v>
          </cell>
          <cell r="E64">
            <v>0</v>
          </cell>
          <cell r="F64">
            <v>0</v>
          </cell>
          <cell r="G64">
            <v>0</v>
          </cell>
          <cell r="H64">
            <v>51</v>
          </cell>
          <cell r="I64">
            <v>0</v>
          </cell>
          <cell r="J64">
            <v>0</v>
          </cell>
          <cell r="K64">
            <v>0</v>
          </cell>
          <cell r="L64">
            <v>912</v>
          </cell>
        </row>
        <row r="65">
          <cell r="B65">
            <v>534000210</v>
          </cell>
          <cell r="C65">
            <v>534</v>
          </cell>
          <cell r="D65">
            <v>210</v>
          </cell>
          <cell r="E65">
            <v>503</v>
          </cell>
          <cell r="F65">
            <v>393</v>
          </cell>
          <cell r="G65">
            <v>503</v>
          </cell>
          <cell r="H65">
            <v>411</v>
          </cell>
          <cell r="I65">
            <v>11610</v>
          </cell>
          <cell r="J65">
            <v>11930</v>
          </cell>
          <cell r="K65">
            <v>11610</v>
          </cell>
          <cell r="L65">
            <v>10998</v>
          </cell>
        </row>
        <row r="66">
          <cell r="B66">
            <v>534000220</v>
          </cell>
          <cell r="C66">
            <v>534</v>
          </cell>
          <cell r="D66">
            <v>220</v>
          </cell>
          <cell r="E66">
            <v>558</v>
          </cell>
          <cell r="F66">
            <v>469</v>
          </cell>
          <cell r="G66">
            <v>558</v>
          </cell>
          <cell r="H66">
            <v>425</v>
          </cell>
          <cell r="I66">
            <v>13205</v>
          </cell>
          <cell r="J66">
            <v>13529</v>
          </cell>
          <cell r="K66">
            <v>13205</v>
          </cell>
          <cell r="L66">
            <v>11893</v>
          </cell>
        </row>
        <row r="67">
          <cell r="B67">
            <v>534000230</v>
          </cell>
          <cell r="C67">
            <v>534</v>
          </cell>
          <cell r="D67">
            <v>230</v>
          </cell>
          <cell r="E67">
            <v>528</v>
          </cell>
          <cell r="F67">
            <v>466</v>
          </cell>
          <cell r="G67">
            <v>528</v>
          </cell>
          <cell r="H67">
            <v>491</v>
          </cell>
          <cell r="I67">
            <v>12664</v>
          </cell>
          <cell r="J67">
            <v>14199</v>
          </cell>
          <cell r="K67">
            <v>12664</v>
          </cell>
          <cell r="L67">
            <v>12494</v>
          </cell>
        </row>
        <row r="68">
          <cell r="B68">
            <v>534000240</v>
          </cell>
          <cell r="C68">
            <v>534</v>
          </cell>
          <cell r="D68">
            <v>240</v>
          </cell>
          <cell r="E68">
            <v>1308</v>
          </cell>
          <cell r="F68">
            <v>1200</v>
          </cell>
          <cell r="G68">
            <v>1308</v>
          </cell>
          <cell r="H68">
            <v>995</v>
          </cell>
          <cell r="I68">
            <v>26631</v>
          </cell>
          <cell r="J68">
            <v>28742</v>
          </cell>
          <cell r="K68">
            <v>26631</v>
          </cell>
          <cell r="L68">
            <v>24288</v>
          </cell>
        </row>
        <row r="69">
          <cell r="B69">
            <v>534000250</v>
          </cell>
          <cell r="C69">
            <v>534</v>
          </cell>
          <cell r="D69">
            <v>250</v>
          </cell>
          <cell r="E69">
            <v>1418</v>
          </cell>
          <cell r="F69">
            <v>1463</v>
          </cell>
          <cell r="G69">
            <v>1418</v>
          </cell>
          <cell r="H69">
            <v>1395</v>
          </cell>
          <cell r="I69">
            <v>35608</v>
          </cell>
          <cell r="J69">
            <v>41627</v>
          </cell>
          <cell r="K69">
            <v>35608</v>
          </cell>
          <cell r="L69">
            <v>37646</v>
          </cell>
        </row>
        <row r="70">
          <cell r="B70">
            <v>534000270</v>
          </cell>
          <cell r="C70">
            <v>534</v>
          </cell>
          <cell r="D70">
            <v>270</v>
          </cell>
          <cell r="E70">
            <v>401</v>
          </cell>
          <cell r="F70">
            <v>270</v>
          </cell>
          <cell r="G70">
            <v>401</v>
          </cell>
          <cell r="H70">
            <v>314</v>
          </cell>
          <cell r="I70">
            <v>8658</v>
          </cell>
          <cell r="J70">
            <v>7308</v>
          </cell>
          <cell r="K70">
            <v>8658</v>
          </cell>
          <cell r="L70">
            <v>7249</v>
          </cell>
        </row>
        <row r="71">
          <cell r="B71">
            <v>534000280</v>
          </cell>
          <cell r="C71">
            <v>534</v>
          </cell>
          <cell r="D71">
            <v>280</v>
          </cell>
          <cell r="E71">
            <v>154</v>
          </cell>
          <cell r="F71">
            <v>111</v>
          </cell>
          <cell r="G71">
            <v>154</v>
          </cell>
          <cell r="H71">
            <v>107</v>
          </cell>
          <cell r="I71">
            <v>3405</v>
          </cell>
          <cell r="J71">
            <v>3241</v>
          </cell>
          <cell r="K71">
            <v>3405</v>
          </cell>
          <cell r="L71">
            <v>2924</v>
          </cell>
        </row>
        <row r="72">
          <cell r="B72">
            <v>613000210</v>
          </cell>
          <cell r="C72">
            <v>613</v>
          </cell>
          <cell r="D72">
            <v>210</v>
          </cell>
          <cell r="E72">
            <v>1024</v>
          </cell>
          <cell r="F72">
            <v>948</v>
          </cell>
          <cell r="G72">
            <v>1024</v>
          </cell>
          <cell r="H72">
            <v>942</v>
          </cell>
          <cell r="I72">
            <v>31282</v>
          </cell>
          <cell r="J72">
            <v>31822</v>
          </cell>
          <cell r="K72">
            <v>31282</v>
          </cell>
          <cell r="L72">
            <v>31321</v>
          </cell>
        </row>
        <row r="73">
          <cell r="B73">
            <v>613000220</v>
          </cell>
          <cell r="C73">
            <v>613</v>
          </cell>
          <cell r="D73">
            <v>220</v>
          </cell>
          <cell r="E73">
            <v>1360</v>
          </cell>
          <cell r="F73">
            <v>1127</v>
          </cell>
          <cell r="G73">
            <v>1360</v>
          </cell>
          <cell r="H73">
            <v>1084</v>
          </cell>
          <cell r="I73">
            <v>42395</v>
          </cell>
          <cell r="J73">
            <v>40945</v>
          </cell>
          <cell r="K73">
            <v>42395</v>
          </cell>
          <cell r="L73">
            <v>40485</v>
          </cell>
        </row>
        <row r="74">
          <cell r="B74">
            <v>613000230</v>
          </cell>
          <cell r="C74">
            <v>613</v>
          </cell>
          <cell r="D74">
            <v>230</v>
          </cell>
          <cell r="E74">
            <v>1043</v>
          </cell>
          <cell r="F74">
            <v>876</v>
          </cell>
          <cell r="G74">
            <v>1043</v>
          </cell>
          <cell r="H74">
            <v>1000</v>
          </cell>
          <cell r="I74">
            <v>34367</v>
          </cell>
          <cell r="J74">
            <v>30049</v>
          </cell>
          <cell r="K74">
            <v>34367</v>
          </cell>
          <cell r="L74">
            <v>29032</v>
          </cell>
        </row>
        <row r="75">
          <cell r="B75">
            <v>613000240</v>
          </cell>
          <cell r="C75">
            <v>613</v>
          </cell>
          <cell r="D75">
            <v>240</v>
          </cell>
          <cell r="E75">
            <v>2742</v>
          </cell>
          <cell r="F75">
            <v>2662</v>
          </cell>
          <cell r="G75">
            <v>2742</v>
          </cell>
          <cell r="H75">
            <v>2548</v>
          </cell>
          <cell r="I75">
            <v>79162</v>
          </cell>
          <cell r="J75">
            <v>80782</v>
          </cell>
          <cell r="K75">
            <v>79162</v>
          </cell>
          <cell r="L75">
            <v>77850</v>
          </cell>
        </row>
        <row r="76">
          <cell r="B76">
            <v>613000250</v>
          </cell>
          <cell r="C76">
            <v>613</v>
          </cell>
          <cell r="D76">
            <v>250</v>
          </cell>
          <cell r="E76">
            <v>3915</v>
          </cell>
          <cell r="F76">
            <v>3876</v>
          </cell>
          <cell r="G76">
            <v>3915</v>
          </cell>
          <cell r="H76">
            <v>3684</v>
          </cell>
          <cell r="I76">
            <v>121292</v>
          </cell>
          <cell r="J76">
            <v>125361</v>
          </cell>
          <cell r="K76">
            <v>121292</v>
          </cell>
          <cell r="L76">
            <v>126838</v>
          </cell>
        </row>
        <row r="77">
          <cell r="B77">
            <v>613000270</v>
          </cell>
          <cell r="C77">
            <v>613</v>
          </cell>
          <cell r="D77">
            <v>270</v>
          </cell>
          <cell r="E77">
            <v>676</v>
          </cell>
          <cell r="F77">
            <v>690</v>
          </cell>
          <cell r="G77">
            <v>676</v>
          </cell>
          <cell r="H77">
            <v>714</v>
          </cell>
          <cell r="I77">
            <v>19508</v>
          </cell>
          <cell r="J77">
            <v>21434</v>
          </cell>
          <cell r="K77">
            <v>19508</v>
          </cell>
          <cell r="L77">
            <v>21935</v>
          </cell>
        </row>
        <row r="78">
          <cell r="B78">
            <v>613000280</v>
          </cell>
          <cell r="C78">
            <v>613</v>
          </cell>
          <cell r="D78">
            <v>280</v>
          </cell>
          <cell r="E78">
            <v>229</v>
          </cell>
          <cell r="F78">
            <v>335</v>
          </cell>
          <cell r="G78">
            <v>229</v>
          </cell>
          <cell r="H78">
            <v>326</v>
          </cell>
          <cell r="I78">
            <v>9886</v>
          </cell>
          <cell r="J78">
            <v>11443</v>
          </cell>
          <cell r="K78">
            <v>9886</v>
          </cell>
          <cell r="L78">
            <v>10243</v>
          </cell>
        </row>
        <row r="79">
          <cell r="B79">
            <v>685000210</v>
          </cell>
          <cell r="C79">
            <v>685</v>
          </cell>
          <cell r="D79">
            <v>210</v>
          </cell>
          <cell r="E79">
            <v>1551</v>
          </cell>
          <cell r="F79">
            <v>1000</v>
          </cell>
          <cell r="G79">
            <v>1551</v>
          </cell>
          <cell r="H79">
            <v>1389</v>
          </cell>
          <cell r="I79">
            <v>44900</v>
          </cell>
          <cell r="J79">
            <v>32455</v>
          </cell>
          <cell r="K79">
            <v>44900</v>
          </cell>
          <cell r="L79">
            <v>43440</v>
          </cell>
        </row>
        <row r="80">
          <cell r="B80">
            <v>685000220</v>
          </cell>
          <cell r="C80">
            <v>685</v>
          </cell>
          <cell r="D80">
            <v>220</v>
          </cell>
          <cell r="E80">
            <v>1746</v>
          </cell>
          <cell r="F80">
            <v>1722</v>
          </cell>
          <cell r="G80">
            <v>1746</v>
          </cell>
          <cell r="H80">
            <v>1555</v>
          </cell>
          <cell r="I80">
            <v>60696</v>
          </cell>
          <cell r="J80">
            <v>50885</v>
          </cell>
          <cell r="K80">
            <v>60696</v>
          </cell>
          <cell r="L80">
            <v>54794</v>
          </cell>
        </row>
        <row r="81">
          <cell r="B81">
            <v>685000230</v>
          </cell>
          <cell r="C81">
            <v>685</v>
          </cell>
          <cell r="D81">
            <v>230</v>
          </cell>
          <cell r="E81">
            <v>1502</v>
          </cell>
          <cell r="F81">
            <v>1214</v>
          </cell>
          <cell r="G81">
            <v>1502</v>
          </cell>
          <cell r="H81">
            <v>1291</v>
          </cell>
          <cell r="I81">
            <v>47983</v>
          </cell>
          <cell r="J81">
            <v>38512</v>
          </cell>
          <cell r="K81">
            <v>47983</v>
          </cell>
          <cell r="L81">
            <v>48280</v>
          </cell>
        </row>
        <row r="82">
          <cell r="B82">
            <v>685000240</v>
          </cell>
          <cell r="C82">
            <v>685</v>
          </cell>
          <cell r="D82">
            <v>240</v>
          </cell>
          <cell r="E82">
            <v>3283</v>
          </cell>
          <cell r="F82">
            <v>3147</v>
          </cell>
          <cell r="G82">
            <v>3283</v>
          </cell>
          <cell r="H82">
            <v>2994</v>
          </cell>
          <cell r="I82">
            <v>92549</v>
          </cell>
          <cell r="J82">
            <v>88875</v>
          </cell>
          <cell r="K82">
            <v>92549</v>
          </cell>
          <cell r="L82">
            <v>91565</v>
          </cell>
        </row>
        <row r="83">
          <cell r="B83">
            <v>685000250</v>
          </cell>
          <cell r="C83">
            <v>685</v>
          </cell>
          <cell r="D83">
            <v>250</v>
          </cell>
          <cell r="E83">
            <v>4323</v>
          </cell>
          <cell r="F83">
            <v>3626</v>
          </cell>
          <cell r="G83">
            <v>4323</v>
          </cell>
          <cell r="H83">
            <v>3525</v>
          </cell>
          <cell r="I83">
            <v>124988</v>
          </cell>
          <cell r="J83">
            <v>108604</v>
          </cell>
          <cell r="K83">
            <v>124988</v>
          </cell>
          <cell r="L83">
            <v>113763</v>
          </cell>
        </row>
        <row r="84">
          <cell r="B84">
            <v>685000270</v>
          </cell>
          <cell r="C84">
            <v>685</v>
          </cell>
          <cell r="D84">
            <v>270</v>
          </cell>
          <cell r="E84">
            <v>813</v>
          </cell>
          <cell r="F84">
            <v>780</v>
          </cell>
          <cell r="G84">
            <v>813</v>
          </cell>
          <cell r="H84">
            <v>798</v>
          </cell>
          <cell r="I84">
            <v>21790</v>
          </cell>
          <cell r="J84">
            <v>20611</v>
          </cell>
          <cell r="K84">
            <v>21790</v>
          </cell>
          <cell r="L84">
            <v>24307</v>
          </cell>
        </row>
        <row r="85">
          <cell r="B85">
            <v>685000280</v>
          </cell>
          <cell r="C85">
            <v>685</v>
          </cell>
          <cell r="D85">
            <v>280</v>
          </cell>
          <cell r="E85">
            <v>595</v>
          </cell>
          <cell r="F85">
            <v>524</v>
          </cell>
          <cell r="G85">
            <v>595</v>
          </cell>
          <cell r="H85">
            <v>727</v>
          </cell>
          <cell r="I85">
            <v>16561</v>
          </cell>
          <cell r="J85">
            <v>16651</v>
          </cell>
          <cell r="K85">
            <v>16561</v>
          </cell>
          <cell r="L85">
            <v>18908</v>
          </cell>
        </row>
        <row r="86">
          <cell r="B86">
            <v>279000210</v>
          </cell>
          <cell r="C86">
            <v>279</v>
          </cell>
          <cell r="D86">
            <v>210</v>
          </cell>
          <cell r="E86">
            <v>533</v>
          </cell>
          <cell r="F86">
            <v>762</v>
          </cell>
          <cell r="G86">
            <v>533</v>
          </cell>
          <cell r="H86">
            <v>526</v>
          </cell>
          <cell r="I86">
            <v>20134</v>
          </cell>
          <cell r="J86">
            <v>22878</v>
          </cell>
          <cell r="K86">
            <v>20134</v>
          </cell>
          <cell r="L86">
            <v>20751</v>
          </cell>
        </row>
        <row r="87">
          <cell r="B87">
            <v>279000220</v>
          </cell>
          <cell r="C87">
            <v>279</v>
          </cell>
          <cell r="D87">
            <v>220</v>
          </cell>
          <cell r="E87">
            <v>652</v>
          </cell>
          <cell r="F87">
            <v>741</v>
          </cell>
          <cell r="G87">
            <v>652</v>
          </cell>
          <cell r="H87">
            <v>491</v>
          </cell>
          <cell r="I87">
            <v>22722</v>
          </cell>
          <cell r="J87">
            <v>26005</v>
          </cell>
          <cell r="K87">
            <v>22722</v>
          </cell>
          <cell r="L87">
            <v>22150</v>
          </cell>
        </row>
        <row r="88">
          <cell r="B88">
            <v>279000230</v>
          </cell>
          <cell r="C88">
            <v>279</v>
          </cell>
          <cell r="D88">
            <v>230</v>
          </cell>
          <cell r="E88">
            <v>573</v>
          </cell>
          <cell r="F88">
            <v>723</v>
          </cell>
          <cell r="G88">
            <v>573</v>
          </cell>
          <cell r="H88">
            <v>464</v>
          </cell>
          <cell r="I88">
            <v>19082</v>
          </cell>
          <cell r="J88">
            <v>19706</v>
          </cell>
          <cell r="K88">
            <v>19082</v>
          </cell>
          <cell r="L88">
            <v>17588</v>
          </cell>
        </row>
        <row r="89">
          <cell r="B89">
            <v>279000240</v>
          </cell>
          <cell r="C89">
            <v>279</v>
          </cell>
          <cell r="D89">
            <v>240</v>
          </cell>
          <cell r="E89">
            <v>1079</v>
          </cell>
          <cell r="F89">
            <v>1312</v>
          </cell>
          <cell r="G89">
            <v>1079</v>
          </cell>
          <cell r="H89">
            <v>974</v>
          </cell>
          <cell r="I89">
            <v>35988</v>
          </cell>
          <cell r="J89">
            <v>39866</v>
          </cell>
          <cell r="K89">
            <v>35988</v>
          </cell>
          <cell r="L89">
            <v>36244</v>
          </cell>
        </row>
        <row r="90">
          <cell r="B90">
            <v>279000250</v>
          </cell>
          <cell r="C90">
            <v>279</v>
          </cell>
          <cell r="D90">
            <v>250</v>
          </cell>
          <cell r="E90">
            <v>1399</v>
          </cell>
          <cell r="F90">
            <v>1410</v>
          </cell>
          <cell r="G90">
            <v>1399</v>
          </cell>
          <cell r="H90">
            <v>1138</v>
          </cell>
          <cell r="I90">
            <v>42749</v>
          </cell>
          <cell r="J90">
            <v>45558</v>
          </cell>
          <cell r="K90">
            <v>42749</v>
          </cell>
          <cell r="L90">
            <v>45410</v>
          </cell>
        </row>
        <row r="91">
          <cell r="B91">
            <v>279000270</v>
          </cell>
          <cell r="C91">
            <v>279</v>
          </cell>
          <cell r="D91">
            <v>270</v>
          </cell>
          <cell r="E91">
            <v>256</v>
          </cell>
          <cell r="F91">
            <v>314</v>
          </cell>
          <cell r="G91">
            <v>256</v>
          </cell>
          <cell r="H91">
            <v>243</v>
          </cell>
          <cell r="I91">
            <v>7637</v>
          </cell>
          <cell r="J91">
            <v>8700</v>
          </cell>
          <cell r="K91">
            <v>7637</v>
          </cell>
          <cell r="L91">
            <v>7953</v>
          </cell>
        </row>
        <row r="92">
          <cell r="B92">
            <v>279000280</v>
          </cell>
          <cell r="C92">
            <v>279</v>
          </cell>
          <cell r="D92">
            <v>280</v>
          </cell>
          <cell r="E92">
            <v>140</v>
          </cell>
          <cell r="F92">
            <v>165</v>
          </cell>
          <cell r="G92">
            <v>140</v>
          </cell>
          <cell r="H92">
            <v>202</v>
          </cell>
          <cell r="I92">
            <v>4293</v>
          </cell>
          <cell r="J92">
            <v>4274</v>
          </cell>
          <cell r="K92">
            <v>4293</v>
          </cell>
          <cell r="L92">
            <v>6516</v>
          </cell>
        </row>
        <row r="93">
          <cell r="B93">
            <v>622000210</v>
          </cell>
          <cell r="C93">
            <v>622</v>
          </cell>
          <cell r="D93">
            <v>210</v>
          </cell>
          <cell r="E93">
            <v>1988</v>
          </cell>
          <cell r="F93">
            <v>2000</v>
          </cell>
          <cell r="G93">
            <v>1988</v>
          </cell>
          <cell r="H93">
            <v>2452</v>
          </cell>
          <cell r="I93">
            <v>50076</v>
          </cell>
          <cell r="J93">
            <v>53200</v>
          </cell>
          <cell r="K93">
            <v>50076</v>
          </cell>
          <cell r="L93">
            <v>56933</v>
          </cell>
        </row>
        <row r="94">
          <cell r="B94">
            <v>622000220</v>
          </cell>
          <cell r="C94">
            <v>622</v>
          </cell>
          <cell r="D94">
            <v>220</v>
          </cell>
          <cell r="E94">
            <v>1459</v>
          </cell>
          <cell r="F94">
            <v>1500</v>
          </cell>
          <cell r="G94">
            <v>1459</v>
          </cell>
          <cell r="H94">
            <v>1256</v>
          </cell>
          <cell r="I94">
            <v>39594</v>
          </cell>
          <cell r="J94">
            <v>39551</v>
          </cell>
          <cell r="K94">
            <v>39594</v>
          </cell>
          <cell r="L94">
            <v>36994</v>
          </cell>
        </row>
        <row r="95">
          <cell r="B95">
            <v>622000230</v>
          </cell>
          <cell r="C95">
            <v>622</v>
          </cell>
          <cell r="D95">
            <v>230</v>
          </cell>
          <cell r="E95">
            <v>1453</v>
          </cell>
          <cell r="F95">
            <v>1391</v>
          </cell>
          <cell r="G95">
            <v>1453</v>
          </cell>
          <cell r="H95">
            <v>1367</v>
          </cell>
          <cell r="I95">
            <v>37573</v>
          </cell>
          <cell r="J95">
            <v>45519</v>
          </cell>
          <cell r="K95">
            <v>37573</v>
          </cell>
          <cell r="L95">
            <v>38393</v>
          </cell>
        </row>
        <row r="96">
          <cell r="B96">
            <v>622000240</v>
          </cell>
          <cell r="C96">
            <v>622</v>
          </cell>
          <cell r="D96">
            <v>240</v>
          </cell>
          <cell r="E96">
            <v>1995</v>
          </cell>
          <cell r="F96">
            <v>2364</v>
          </cell>
          <cell r="G96">
            <v>1995</v>
          </cell>
          <cell r="H96">
            <v>2048</v>
          </cell>
          <cell r="I96">
            <v>50417</v>
          </cell>
          <cell r="J96">
            <v>60838</v>
          </cell>
          <cell r="K96">
            <v>50417</v>
          </cell>
          <cell r="L96">
            <v>53764</v>
          </cell>
        </row>
        <row r="97">
          <cell r="B97">
            <v>622000250</v>
          </cell>
          <cell r="C97">
            <v>622</v>
          </cell>
          <cell r="D97">
            <v>250</v>
          </cell>
          <cell r="E97">
            <v>3065</v>
          </cell>
          <cell r="F97">
            <v>3378</v>
          </cell>
          <cell r="G97">
            <v>3065</v>
          </cell>
          <cell r="H97">
            <v>2741</v>
          </cell>
          <cell r="I97">
            <v>75415</v>
          </cell>
          <cell r="J97">
            <v>85069</v>
          </cell>
          <cell r="K97">
            <v>75415</v>
          </cell>
          <cell r="L97">
            <v>78373</v>
          </cell>
        </row>
        <row r="98">
          <cell r="B98">
            <v>622000270</v>
          </cell>
          <cell r="C98">
            <v>622</v>
          </cell>
          <cell r="D98">
            <v>270</v>
          </cell>
          <cell r="E98">
            <v>819</v>
          </cell>
          <cell r="F98">
            <v>850</v>
          </cell>
          <cell r="G98">
            <v>819</v>
          </cell>
          <cell r="H98">
            <v>1016</v>
          </cell>
          <cell r="I98">
            <v>21265</v>
          </cell>
          <cell r="J98">
            <v>21400</v>
          </cell>
          <cell r="K98">
            <v>21265</v>
          </cell>
          <cell r="L98">
            <v>25188</v>
          </cell>
        </row>
        <row r="99">
          <cell r="B99">
            <v>622000280</v>
          </cell>
          <cell r="C99">
            <v>622</v>
          </cell>
          <cell r="D99">
            <v>280</v>
          </cell>
          <cell r="E99">
            <v>495</v>
          </cell>
          <cell r="F99">
            <v>421</v>
          </cell>
          <cell r="G99">
            <v>495</v>
          </cell>
          <cell r="H99">
            <v>406</v>
          </cell>
          <cell r="I99">
            <v>12495</v>
          </cell>
          <cell r="J99">
            <v>12704</v>
          </cell>
          <cell r="K99">
            <v>12495</v>
          </cell>
          <cell r="L99">
            <v>13304</v>
          </cell>
        </row>
        <row r="100">
          <cell r="B100">
            <v>667000210</v>
          </cell>
          <cell r="C100">
            <v>667</v>
          </cell>
          <cell r="D100">
            <v>210</v>
          </cell>
          <cell r="E100">
            <v>285</v>
          </cell>
          <cell r="F100">
            <v>300</v>
          </cell>
          <cell r="G100">
            <v>285</v>
          </cell>
          <cell r="H100">
            <v>288</v>
          </cell>
          <cell r="I100">
            <v>12282</v>
          </cell>
          <cell r="J100">
            <v>12589</v>
          </cell>
          <cell r="K100">
            <v>12282</v>
          </cell>
          <cell r="L100">
            <v>14027</v>
          </cell>
        </row>
        <row r="101">
          <cell r="B101">
            <v>667000220</v>
          </cell>
          <cell r="C101">
            <v>667</v>
          </cell>
          <cell r="D101">
            <v>220</v>
          </cell>
          <cell r="E101">
            <v>290</v>
          </cell>
          <cell r="F101">
            <v>300</v>
          </cell>
          <cell r="G101">
            <v>290</v>
          </cell>
          <cell r="H101">
            <v>285</v>
          </cell>
          <cell r="I101">
            <v>12119</v>
          </cell>
          <cell r="J101">
            <v>13864</v>
          </cell>
          <cell r="K101">
            <v>12119</v>
          </cell>
          <cell r="L101">
            <v>14575</v>
          </cell>
        </row>
        <row r="102">
          <cell r="B102">
            <v>667000230</v>
          </cell>
          <cell r="C102">
            <v>667</v>
          </cell>
          <cell r="D102">
            <v>230</v>
          </cell>
          <cell r="E102">
            <v>190</v>
          </cell>
          <cell r="F102">
            <v>200</v>
          </cell>
          <cell r="G102">
            <v>190</v>
          </cell>
          <cell r="H102">
            <v>228</v>
          </cell>
          <cell r="I102">
            <v>8975</v>
          </cell>
          <cell r="J102">
            <v>8350</v>
          </cell>
          <cell r="K102">
            <v>8975</v>
          </cell>
          <cell r="L102">
            <v>9283</v>
          </cell>
        </row>
        <row r="103">
          <cell r="B103">
            <v>667000240</v>
          </cell>
          <cell r="C103">
            <v>667</v>
          </cell>
          <cell r="D103">
            <v>240</v>
          </cell>
          <cell r="E103">
            <v>648</v>
          </cell>
          <cell r="F103">
            <v>648</v>
          </cell>
          <cell r="G103">
            <v>648</v>
          </cell>
          <cell r="H103">
            <v>666</v>
          </cell>
          <cell r="I103">
            <v>23428</v>
          </cell>
          <cell r="J103">
            <v>25137</v>
          </cell>
          <cell r="K103">
            <v>23428</v>
          </cell>
          <cell r="L103">
            <v>25760</v>
          </cell>
        </row>
        <row r="104">
          <cell r="B104">
            <v>667000250</v>
          </cell>
          <cell r="C104">
            <v>667</v>
          </cell>
          <cell r="D104">
            <v>250</v>
          </cell>
          <cell r="E104">
            <v>1002</v>
          </cell>
          <cell r="F104">
            <v>854</v>
          </cell>
          <cell r="G104">
            <v>1002</v>
          </cell>
          <cell r="H104">
            <v>877</v>
          </cell>
          <cell r="I104">
            <v>41937</v>
          </cell>
          <cell r="J104">
            <v>38796</v>
          </cell>
          <cell r="K104">
            <v>41937</v>
          </cell>
          <cell r="L104">
            <v>43173</v>
          </cell>
        </row>
        <row r="105">
          <cell r="B105">
            <v>667000270</v>
          </cell>
          <cell r="C105">
            <v>667</v>
          </cell>
          <cell r="D105">
            <v>270</v>
          </cell>
          <cell r="E105">
            <v>182</v>
          </cell>
          <cell r="F105">
            <v>210</v>
          </cell>
          <cell r="G105">
            <v>182</v>
          </cell>
          <cell r="H105">
            <v>208</v>
          </cell>
          <cell r="I105">
            <v>6034</v>
          </cell>
          <cell r="J105">
            <v>7700</v>
          </cell>
          <cell r="K105">
            <v>6034</v>
          </cell>
          <cell r="L105">
            <v>8287</v>
          </cell>
        </row>
        <row r="106">
          <cell r="B106">
            <v>667000280</v>
          </cell>
          <cell r="C106">
            <v>667</v>
          </cell>
          <cell r="D106">
            <v>280</v>
          </cell>
          <cell r="E106">
            <v>364</v>
          </cell>
          <cell r="F106">
            <v>431</v>
          </cell>
          <cell r="G106">
            <v>364</v>
          </cell>
          <cell r="H106">
            <v>443</v>
          </cell>
          <cell r="I106">
            <v>13679</v>
          </cell>
          <cell r="J106">
            <v>15429</v>
          </cell>
          <cell r="K106">
            <v>13679</v>
          </cell>
          <cell r="L106">
            <v>16047</v>
          </cell>
        </row>
        <row r="107">
          <cell r="B107">
            <v>483000210</v>
          </cell>
          <cell r="C107">
            <v>483</v>
          </cell>
          <cell r="D107">
            <v>210</v>
          </cell>
          <cell r="E107">
            <v>1073</v>
          </cell>
          <cell r="F107">
            <v>850</v>
          </cell>
          <cell r="G107">
            <v>1073</v>
          </cell>
          <cell r="H107">
            <v>264</v>
          </cell>
          <cell r="I107">
            <v>8987</v>
          </cell>
          <cell r="J107">
            <v>9618</v>
          </cell>
          <cell r="K107">
            <v>8987</v>
          </cell>
          <cell r="L107">
            <v>9563</v>
          </cell>
        </row>
        <row r="108">
          <cell r="B108">
            <v>483000220</v>
          </cell>
          <cell r="C108">
            <v>483</v>
          </cell>
          <cell r="D108">
            <v>220</v>
          </cell>
          <cell r="E108">
            <v>462</v>
          </cell>
          <cell r="F108">
            <v>512</v>
          </cell>
          <cell r="G108">
            <v>462</v>
          </cell>
          <cell r="H108">
            <v>160</v>
          </cell>
          <cell r="I108">
            <v>4654</v>
          </cell>
          <cell r="J108">
            <v>5471</v>
          </cell>
          <cell r="K108">
            <v>4654</v>
          </cell>
          <cell r="L108">
            <v>5389</v>
          </cell>
        </row>
        <row r="109">
          <cell r="B109">
            <v>483000230</v>
          </cell>
          <cell r="C109">
            <v>483</v>
          </cell>
          <cell r="D109">
            <v>230</v>
          </cell>
          <cell r="E109">
            <v>656</v>
          </cell>
          <cell r="F109">
            <v>643</v>
          </cell>
          <cell r="G109">
            <v>656</v>
          </cell>
          <cell r="H109">
            <v>194</v>
          </cell>
          <cell r="I109">
            <v>5894</v>
          </cell>
          <cell r="J109">
            <v>6910</v>
          </cell>
          <cell r="K109">
            <v>5894</v>
          </cell>
          <cell r="L109">
            <v>6958</v>
          </cell>
        </row>
        <row r="110">
          <cell r="B110">
            <v>483000240</v>
          </cell>
          <cell r="C110">
            <v>483</v>
          </cell>
          <cell r="D110">
            <v>240</v>
          </cell>
          <cell r="E110">
            <v>1282</v>
          </cell>
          <cell r="F110">
            <v>1209</v>
          </cell>
          <cell r="G110">
            <v>1282</v>
          </cell>
          <cell r="H110">
            <v>421</v>
          </cell>
          <cell r="I110">
            <v>11211</v>
          </cell>
          <cell r="J110">
            <v>12555</v>
          </cell>
          <cell r="K110">
            <v>11211</v>
          </cell>
          <cell r="L110">
            <v>12891</v>
          </cell>
        </row>
        <row r="111">
          <cell r="B111">
            <v>483000250</v>
          </cell>
          <cell r="C111">
            <v>483</v>
          </cell>
          <cell r="D111">
            <v>250</v>
          </cell>
          <cell r="E111">
            <v>2661</v>
          </cell>
          <cell r="F111">
            <v>2079</v>
          </cell>
          <cell r="G111">
            <v>2661</v>
          </cell>
          <cell r="H111">
            <v>757</v>
          </cell>
          <cell r="I111">
            <v>20718</v>
          </cell>
          <cell r="J111">
            <v>21416</v>
          </cell>
          <cell r="K111">
            <v>20718</v>
          </cell>
          <cell r="L111">
            <v>22915</v>
          </cell>
        </row>
        <row r="112">
          <cell r="B112">
            <v>483000270</v>
          </cell>
          <cell r="C112">
            <v>483</v>
          </cell>
          <cell r="D112">
            <v>270</v>
          </cell>
          <cell r="E112">
            <v>716</v>
          </cell>
          <cell r="F112">
            <v>400</v>
          </cell>
          <cell r="G112">
            <v>716</v>
          </cell>
          <cell r="H112">
            <v>104</v>
          </cell>
          <cell r="I112">
            <v>3961</v>
          </cell>
          <cell r="J112">
            <v>3520</v>
          </cell>
          <cell r="K112">
            <v>3961</v>
          </cell>
          <cell r="L112">
            <v>3655</v>
          </cell>
        </row>
        <row r="113">
          <cell r="B113">
            <v>610000210</v>
          </cell>
          <cell r="C113">
            <v>610</v>
          </cell>
          <cell r="D113">
            <v>210</v>
          </cell>
          <cell r="E113">
            <v>842</v>
          </cell>
          <cell r="F113">
            <v>913</v>
          </cell>
          <cell r="G113">
            <v>842</v>
          </cell>
          <cell r="H113">
            <v>782</v>
          </cell>
          <cell r="I113">
            <v>28817</v>
          </cell>
          <cell r="J113">
            <v>26393</v>
          </cell>
          <cell r="K113">
            <v>28817</v>
          </cell>
          <cell r="L113">
            <v>25559</v>
          </cell>
        </row>
        <row r="114">
          <cell r="B114">
            <v>610000220</v>
          </cell>
          <cell r="C114">
            <v>610</v>
          </cell>
          <cell r="D114">
            <v>220</v>
          </cell>
          <cell r="E114">
            <v>830</v>
          </cell>
          <cell r="F114">
            <v>854</v>
          </cell>
          <cell r="G114">
            <v>830</v>
          </cell>
          <cell r="H114">
            <v>678</v>
          </cell>
          <cell r="I114">
            <v>31125</v>
          </cell>
          <cell r="J114">
            <v>28019</v>
          </cell>
          <cell r="K114">
            <v>31125</v>
          </cell>
          <cell r="L114">
            <v>26257</v>
          </cell>
        </row>
        <row r="115">
          <cell r="B115">
            <v>610000230</v>
          </cell>
          <cell r="C115">
            <v>610</v>
          </cell>
          <cell r="D115">
            <v>230</v>
          </cell>
          <cell r="E115">
            <v>661</v>
          </cell>
          <cell r="F115">
            <v>655</v>
          </cell>
          <cell r="G115">
            <v>661</v>
          </cell>
          <cell r="H115">
            <v>494</v>
          </cell>
          <cell r="I115">
            <v>23086</v>
          </cell>
          <cell r="J115">
            <v>18264</v>
          </cell>
          <cell r="K115">
            <v>23086</v>
          </cell>
          <cell r="L115">
            <v>16905</v>
          </cell>
        </row>
        <row r="116">
          <cell r="B116">
            <v>610000240</v>
          </cell>
          <cell r="C116">
            <v>610</v>
          </cell>
          <cell r="D116">
            <v>240</v>
          </cell>
          <cell r="E116">
            <v>1573</v>
          </cell>
          <cell r="F116">
            <v>1579</v>
          </cell>
          <cell r="G116">
            <v>1573</v>
          </cell>
          <cell r="H116">
            <v>1460</v>
          </cell>
          <cell r="I116">
            <v>46894</v>
          </cell>
          <cell r="J116">
            <v>43307</v>
          </cell>
          <cell r="K116">
            <v>46894</v>
          </cell>
          <cell r="L116">
            <v>42323</v>
          </cell>
        </row>
        <row r="117">
          <cell r="B117">
            <v>610000250</v>
          </cell>
          <cell r="C117">
            <v>610</v>
          </cell>
          <cell r="D117">
            <v>250</v>
          </cell>
          <cell r="E117">
            <v>2403</v>
          </cell>
          <cell r="F117">
            <v>3020</v>
          </cell>
          <cell r="G117">
            <v>2403</v>
          </cell>
          <cell r="H117">
            <v>2496</v>
          </cell>
          <cell r="I117">
            <v>81086</v>
          </cell>
          <cell r="J117">
            <v>85355</v>
          </cell>
          <cell r="K117">
            <v>81086</v>
          </cell>
          <cell r="L117">
            <v>81104</v>
          </cell>
        </row>
        <row r="118">
          <cell r="B118">
            <v>610000270</v>
          </cell>
          <cell r="C118">
            <v>610</v>
          </cell>
          <cell r="D118">
            <v>270</v>
          </cell>
          <cell r="E118">
            <v>418</v>
          </cell>
          <cell r="F118">
            <v>494</v>
          </cell>
          <cell r="G118">
            <v>418</v>
          </cell>
          <cell r="H118">
            <v>453</v>
          </cell>
          <cell r="I118">
            <v>13473</v>
          </cell>
          <cell r="J118">
            <v>13754</v>
          </cell>
          <cell r="K118">
            <v>13473</v>
          </cell>
          <cell r="L118">
            <v>12900</v>
          </cell>
        </row>
        <row r="119">
          <cell r="B119">
            <v>610000280</v>
          </cell>
          <cell r="C119">
            <v>610</v>
          </cell>
          <cell r="D119">
            <v>280</v>
          </cell>
          <cell r="E119">
            <v>858</v>
          </cell>
          <cell r="F119">
            <v>1147</v>
          </cell>
          <cell r="G119">
            <v>858</v>
          </cell>
          <cell r="H119">
            <v>488</v>
          </cell>
          <cell r="I119">
            <v>28508</v>
          </cell>
          <cell r="J119">
            <v>36132</v>
          </cell>
          <cell r="K119">
            <v>28508</v>
          </cell>
          <cell r="L119">
            <v>16255</v>
          </cell>
        </row>
        <row r="120">
          <cell r="B120">
            <v>540000210</v>
          </cell>
          <cell r="C120">
            <v>540</v>
          </cell>
          <cell r="D120">
            <v>210</v>
          </cell>
          <cell r="E120">
            <v>271</v>
          </cell>
          <cell r="F120">
            <v>301</v>
          </cell>
          <cell r="G120">
            <v>271</v>
          </cell>
          <cell r="H120">
            <v>282</v>
          </cell>
          <cell r="I120">
            <v>7867</v>
          </cell>
          <cell r="J120">
            <v>7772</v>
          </cell>
          <cell r="K120">
            <v>7867</v>
          </cell>
          <cell r="L120">
            <v>7463</v>
          </cell>
        </row>
        <row r="121">
          <cell r="B121">
            <v>540000220</v>
          </cell>
          <cell r="C121">
            <v>540</v>
          </cell>
          <cell r="D121">
            <v>220</v>
          </cell>
          <cell r="E121">
            <v>431</v>
          </cell>
          <cell r="F121">
            <v>434</v>
          </cell>
          <cell r="G121">
            <v>431</v>
          </cell>
          <cell r="H121">
            <v>371</v>
          </cell>
          <cell r="I121">
            <v>11191</v>
          </cell>
          <cell r="J121">
            <v>11068</v>
          </cell>
          <cell r="K121">
            <v>11191</v>
          </cell>
          <cell r="L121">
            <v>10172</v>
          </cell>
        </row>
        <row r="122">
          <cell r="B122">
            <v>540000230</v>
          </cell>
          <cell r="C122">
            <v>540</v>
          </cell>
          <cell r="D122">
            <v>230</v>
          </cell>
          <cell r="E122">
            <v>307</v>
          </cell>
          <cell r="F122">
            <v>329</v>
          </cell>
          <cell r="G122">
            <v>307</v>
          </cell>
          <cell r="H122">
            <v>343</v>
          </cell>
          <cell r="I122">
            <v>7755</v>
          </cell>
          <cell r="J122">
            <v>8086</v>
          </cell>
          <cell r="K122">
            <v>7755</v>
          </cell>
          <cell r="L122">
            <v>7731</v>
          </cell>
        </row>
        <row r="123">
          <cell r="B123">
            <v>540000240</v>
          </cell>
          <cell r="C123">
            <v>540</v>
          </cell>
          <cell r="D123">
            <v>240</v>
          </cell>
          <cell r="E123">
            <v>738</v>
          </cell>
          <cell r="F123">
            <v>733</v>
          </cell>
          <cell r="G123">
            <v>738</v>
          </cell>
          <cell r="H123">
            <v>720</v>
          </cell>
          <cell r="I123">
            <v>16890</v>
          </cell>
          <cell r="J123">
            <v>17560</v>
          </cell>
          <cell r="K123">
            <v>16890</v>
          </cell>
          <cell r="L123">
            <v>16911</v>
          </cell>
        </row>
        <row r="124">
          <cell r="B124">
            <v>540000250</v>
          </cell>
          <cell r="C124">
            <v>540</v>
          </cell>
          <cell r="D124">
            <v>250</v>
          </cell>
          <cell r="E124">
            <v>1186</v>
          </cell>
          <cell r="F124">
            <v>1286</v>
          </cell>
          <cell r="G124">
            <v>1186</v>
          </cell>
          <cell r="H124">
            <v>1190</v>
          </cell>
          <cell r="I124">
            <v>30946</v>
          </cell>
          <cell r="J124">
            <v>31417</v>
          </cell>
          <cell r="K124">
            <v>30946</v>
          </cell>
          <cell r="L124">
            <v>30829</v>
          </cell>
        </row>
        <row r="125">
          <cell r="B125">
            <v>540000270</v>
          </cell>
          <cell r="C125">
            <v>540</v>
          </cell>
          <cell r="D125">
            <v>270</v>
          </cell>
          <cell r="E125">
            <v>241</v>
          </cell>
          <cell r="F125">
            <v>240</v>
          </cell>
          <cell r="G125">
            <v>241</v>
          </cell>
          <cell r="H125">
            <v>220</v>
          </cell>
          <cell r="I125">
            <v>5726</v>
          </cell>
          <cell r="J125">
            <v>6316</v>
          </cell>
          <cell r="K125">
            <v>5726</v>
          </cell>
          <cell r="L125">
            <v>5553</v>
          </cell>
        </row>
        <row r="126">
          <cell r="B126">
            <v>0</v>
          </cell>
        </row>
        <row r="127">
          <cell r="B127">
            <v>0</v>
          </cell>
        </row>
        <row r="128">
          <cell r="B128">
            <v>0</v>
          </cell>
        </row>
        <row r="129">
          <cell r="B129">
            <v>0</v>
          </cell>
        </row>
        <row r="130">
          <cell r="B130">
            <v>0</v>
          </cell>
        </row>
        <row r="131">
          <cell r="B131">
            <v>0</v>
          </cell>
        </row>
        <row r="132">
          <cell r="B132">
            <v>0</v>
          </cell>
        </row>
        <row r="133">
          <cell r="B133">
            <v>0</v>
          </cell>
        </row>
        <row r="134">
          <cell r="B134">
            <v>0</v>
          </cell>
        </row>
        <row r="135">
          <cell r="B135">
            <v>0</v>
          </cell>
        </row>
        <row r="136">
          <cell r="B136">
            <v>0</v>
          </cell>
        </row>
        <row r="137">
          <cell r="B137">
            <v>0</v>
          </cell>
        </row>
        <row r="138">
          <cell r="B138">
            <v>0</v>
          </cell>
        </row>
        <row r="139">
          <cell r="B139">
            <v>0</v>
          </cell>
        </row>
        <row r="140">
          <cell r="B140">
            <v>0</v>
          </cell>
        </row>
        <row r="141">
          <cell r="B141">
            <v>0</v>
          </cell>
        </row>
        <row r="142">
          <cell r="B142">
            <v>0</v>
          </cell>
        </row>
        <row r="143">
          <cell r="B143">
            <v>0</v>
          </cell>
        </row>
        <row r="144">
          <cell r="B144">
            <v>0</v>
          </cell>
        </row>
        <row r="145">
          <cell r="B145">
            <v>0</v>
          </cell>
        </row>
        <row r="146">
          <cell r="B146">
            <v>0</v>
          </cell>
        </row>
        <row r="147">
          <cell r="B147">
            <v>0</v>
          </cell>
        </row>
        <row r="148">
          <cell r="B148">
            <v>0</v>
          </cell>
        </row>
        <row r="149">
          <cell r="B149">
            <v>0</v>
          </cell>
        </row>
        <row r="150">
          <cell r="B150">
            <v>0</v>
          </cell>
        </row>
        <row r="151">
          <cell r="B151">
            <v>0</v>
          </cell>
        </row>
        <row r="152">
          <cell r="B152">
            <v>0</v>
          </cell>
        </row>
        <row r="153">
          <cell r="B153">
            <v>0</v>
          </cell>
        </row>
        <row r="154">
          <cell r="B154">
            <v>0</v>
          </cell>
        </row>
        <row r="155">
          <cell r="B155">
            <v>0</v>
          </cell>
        </row>
        <row r="156">
          <cell r="B156">
            <v>0</v>
          </cell>
        </row>
        <row r="157">
          <cell r="B157">
            <v>0</v>
          </cell>
        </row>
        <row r="158">
          <cell r="B158">
            <v>0</v>
          </cell>
        </row>
        <row r="159">
          <cell r="B159">
            <v>0</v>
          </cell>
        </row>
        <row r="160">
          <cell r="B160">
            <v>0</v>
          </cell>
        </row>
        <row r="161">
          <cell r="B161">
            <v>0</v>
          </cell>
        </row>
        <row r="162">
          <cell r="B162">
            <v>0</v>
          </cell>
        </row>
        <row r="163">
          <cell r="B163">
            <v>0</v>
          </cell>
        </row>
        <row r="164">
          <cell r="B164">
            <v>0</v>
          </cell>
        </row>
        <row r="165">
          <cell r="B165">
            <v>0</v>
          </cell>
        </row>
        <row r="166">
          <cell r="B166">
            <v>0</v>
          </cell>
        </row>
        <row r="167">
          <cell r="B167">
            <v>0</v>
          </cell>
        </row>
        <row r="168">
          <cell r="B168">
            <v>0</v>
          </cell>
        </row>
        <row r="169">
          <cell r="B169">
            <v>0</v>
          </cell>
        </row>
        <row r="170">
          <cell r="B170">
            <v>0</v>
          </cell>
        </row>
        <row r="171">
          <cell r="B171">
            <v>0</v>
          </cell>
        </row>
        <row r="172">
          <cell r="B172">
            <v>0</v>
          </cell>
        </row>
        <row r="173">
          <cell r="B173">
            <v>0</v>
          </cell>
        </row>
        <row r="174">
          <cell r="B174">
            <v>0</v>
          </cell>
        </row>
        <row r="175">
          <cell r="B175">
            <v>0</v>
          </cell>
        </row>
        <row r="176">
          <cell r="B176">
            <v>0</v>
          </cell>
        </row>
        <row r="177">
          <cell r="B177">
            <v>0</v>
          </cell>
        </row>
        <row r="178">
          <cell r="B178">
            <v>0</v>
          </cell>
        </row>
        <row r="179">
          <cell r="B179">
            <v>0</v>
          </cell>
        </row>
        <row r="180">
          <cell r="B180">
            <v>0</v>
          </cell>
        </row>
        <row r="181">
          <cell r="B181">
            <v>0</v>
          </cell>
        </row>
        <row r="182">
          <cell r="B182">
            <v>0</v>
          </cell>
        </row>
        <row r="183">
          <cell r="B183">
            <v>0</v>
          </cell>
        </row>
        <row r="184">
          <cell r="B184">
            <v>0</v>
          </cell>
        </row>
        <row r="185">
          <cell r="B185">
            <v>0</v>
          </cell>
        </row>
        <row r="186">
          <cell r="B186">
            <v>0</v>
          </cell>
        </row>
        <row r="187">
          <cell r="B187">
            <v>0</v>
          </cell>
        </row>
        <row r="188">
          <cell r="B188">
            <v>0</v>
          </cell>
        </row>
        <row r="189">
          <cell r="B189">
            <v>0</v>
          </cell>
        </row>
        <row r="190">
          <cell r="B190">
            <v>0</v>
          </cell>
        </row>
        <row r="191">
          <cell r="B191">
            <v>0</v>
          </cell>
        </row>
        <row r="192">
          <cell r="B192">
            <v>0</v>
          </cell>
        </row>
        <row r="193">
          <cell r="B193">
            <v>0</v>
          </cell>
        </row>
        <row r="194">
          <cell r="B194">
            <v>0</v>
          </cell>
        </row>
        <row r="195">
          <cell r="B195">
            <v>0</v>
          </cell>
        </row>
        <row r="196">
          <cell r="B196">
            <v>0</v>
          </cell>
        </row>
        <row r="197">
          <cell r="B197">
            <v>0</v>
          </cell>
        </row>
        <row r="198">
          <cell r="B198">
            <v>0</v>
          </cell>
        </row>
        <row r="199">
          <cell r="B199">
            <v>0</v>
          </cell>
        </row>
      </sheetData>
    </sheetDataSet>
  </externalBook>
</externalLink>
</file>

<file path=xl/externalLinks/externalLink6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2"/>
      <sheetName val="Sheet1"/>
      <sheetName val="0312_0403"/>
      <sheetName val="SHOMS"/>
    </sheetNames>
    <sheetDataSet>
      <sheetData sheetId="0" refreshError="1"/>
      <sheetData sheetId="1" refreshError="1"/>
      <sheetData sheetId="2" refreshError="1"/>
      <sheetData sheetId="3">
        <row r="1">
          <cell r="B1" t="str">
            <v>LCD</v>
          </cell>
          <cell r="C1" t="str">
            <v>品名</v>
          </cell>
        </row>
        <row r="2">
          <cell r="B2">
            <v>1103</v>
          </cell>
          <cell r="C2" t="str">
            <v>ローリーゴールド　　</v>
          </cell>
        </row>
        <row r="3">
          <cell r="B3">
            <v>1104</v>
          </cell>
          <cell r="C3" t="str">
            <v>ローリーゴールド１０</v>
          </cell>
        </row>
        <row r="4">
          <cell r="B4">
            <v>1105</v>
          </cell>
          <cell r="C4" t="str">
            <v>ローリーゴールド５Ｐ</v>
          </cell>
        </row>
        <row r="5">
          <cell r="B5">
            <v>1106</v>
          </cell>
          <cell r="C5" t="str">
            <v>ニチリウ１０＋２増量</v>
          </cell>
        </row>
        <row r="6">
          <cell r="B6">
            <v>1114</v>
          </cell>
          <cell r="C6" t="str">
            <v>ビフ乳酸菌ブルベリー</v>
          </cell>
        </row>
        <row r="7">
          <cell r="B7">
            <v>1115</v>
          </cell>
          <cell r="C7" t="str">
            <v>ビフ乳酸ブル増量５Ｐ</v>
          </cell>
        </row>
        <row r="8">
          <cell r="B8">
            <v>1120</v>
          </cell>
          <cell r="C8" t="str">
            <v>ローリーエース＋２　</v>
          </cell>
        </row>
        <row r="9">
          <cell r="B9">
            <v>1133</v>
          </cell>
          <cell r="C9" t="str">
            <v>ＮＥＷ快活　　　　　</v>
          </cell>
        </row>
        <row r="10">
          <cell r="B10">
            <v>1135</v>
          </cell>
          <cell r="C10" t="str">
            <v>乳酸菌工房８　　　　</v>
          </cell>
        </row>
        <row r="11">
          <cell r="B11">
            <v>1136</v>
          </cell>
          <cell r="C11" t="str">
            <v>ローリーエース８　　</v>
          </cell>
        </row>
        <row r="12">
          <cell r="B12">
            <v>1140</v>
          </cell>
          <cell r="C12" t="str">
            <v>乳酸菌工房８＋２　　</v>
          </cell>
        </row>
        <row r="13">
          <cell r="B13">
            <v>1143</v>
          </cell>
          <cell r="C13" t="str">
            <v>バローローリー１０　</v>
          </cell>
        </row>
        <row r="14">
          <cell r="B14">
            <v>1144</v>
          </cell>
          <cell r="C14" t="str">
            <v>ＣＯＯＰ乳酸ＤＲ１０</v>
          </cell>
        </row>
        <row r="15">
          <cell r="B15">
            <v>1145</v>
          </cell>
          <cell r="C15" t="str">
            <v>ＣＯＯＰ乳酸ＤＲ１２</v>
          </cell>
        </row>
        <row r="16">
          <cell r="B16">
            <v>1148</v>
          </cell>
          <cell r="C16" t="str">
            <v>ローリーエース８＋２</v>
          </cell>
        </row>
        <row r="17">
          <cell r="B17">
            <v>1201</v>
          </cell>
          <cell r="C17" t="str">
            <v>ローリーエース　　　</v>
          </cell>
        </row>
        <row r="18">
          <cell r="B18">
            <v>1203</v>
          </cell>
          <cell r="C18" t="str">
            <v>フルーツりんご　　　</v>
          </cell>
        </row>
        <row r="19">
          <cell r="B19">
            <v>1205</v>
          </cell>
          <cell r="C19" t="str">
            <v>フルーツいちご　　　</v>
          </cell>
        </row>
        <row r="20">
          <cell r="B20">
            <v>1216</v>
          </cell>
          <cell r="C20" t="str">
            <v>得選生活ローリー１０</v>
          </cell>
        </row>
        <row r="21">
          <cell r="B21">
            <v>1217</v>
          </cell>
          <cell r="C21" t="str">
            <v>ＳＶ乳酸菌めぐみ増量</v>
          </cell>
        </row>
        <row r="22">
          <cell r="B22">
            <v>1233</v>
          </cell>
          <cell r="C22" t="str">
            <v>ローリー１０　　　　</v>
          </cell>
        </row>
        <row r="23">
          <cell r="B23">
            <v>1234</v>
          </cell>
          <cell r="C23" t="str">
            <v>乳酸菌工房１０　　　</v>
          </cell>
        </row>
        <row r="24">
          <cell r="B24">
            <v>1235</v>
          </cell>
          <cell r="C24" t="str">
            <v>ＳＶ乳酸菌のめぐみ　</v>
          </cell>
        </row>
        <row r="25">
          <cell r="B25">
            <v>1243</v>
          </cell>
          <cell r="C25" t="str">
            <v>ニチリウローリー１０</v>
          </cell>
        </row>
        <row r="26">
          <cell r="B26">
            <v>1247</v>
          </cell>
          <cell r="C26" t="str">
            <v>ＣＧＣ乳酸菌飲料　　</v>
          </cell>
        </row>
        <row r="27">
          <cell r="B27">
            <v>1251</v>
          </cell>
          <cell r="C27" t="str">
            <v>ローリーエースバラ　</v>
          </cell>
        </row>
        <row r="28">
          <cell r="B28">
            <v>1345</v>
          </cell>
          <cell r="C28" t="str">
            <v>セービングのむＹ３Ｐ</v>
          </cell>
        </row>
        <row r="29">
          <cell r="B29">
            <v>1401</v>
          </cell>
          <cell r="C29" t="str">
            <v>野菜と乳酸菌　　　　</v>
          </cell>
        </row>
        <row r="30">
          <cell r="B30">
            <v>1403</v>
          </cell>
          <cell r="C30" t="str">
            <v>ビフィズス＆アミノ酸</v>
          </cell>
        </row>
        <row r="31">
          <cell r="B31">
            <v>1404</v>
          </cell>
          <cell r="C31" t="str">
            <v>ＢＦ＆アミノ酸３Ｐ　</v>
          </cell>
        </row>
        <row r="32">
          <cell r="B32">
            <v>1407</v>
          </cell>
          <cell r="C32" t="str">
            <v>万博ＢＦ乳酸菌２００</v>
          </cell>
        </row>
        <row r="33">
          <cell r="B33">
            <v>1433</v>
          </cell>
          <cell r="C33" t="str">
            <v>ビフ乳酸菌　４Ｐ　　</v>
          </cell>
        </row>
        <row r="34">
          <cell r="B34">
            <v>1440</v>
          </cell>
          <cell r="C34" t="str">
            <v>ビフィズス乳酸菌５Ｐ</v>
          </cell>
        </row>
        <row r="35">
          <cell r="B35">
            <v>1519</v>
          </cell>
          <cell r="C35" t="str">
            <v>のむＹ５００Ｃａ＆鉄</v>
          </cell>
        </row>
        <row r="36">
          <cell r="B36">
            <v>1530</v>
          </cell>
          <cell r="C36" t="str">
            <v>ビフィパワー１２　　</v>
          </cell>
        </row>
        <row r="37">
          <cell r="B37">
            <v>1540</v>
          </cell>
          <cell r="C37" t="str">
            <v>牧場Ｍカルシウム５Ｐ</v>
          </cell>
        </row>
        <row r="38">
          <cell r="B38">
            <v>1542</v>
          </cell>
          <cell r="C38" t="str">
            <v>ビフィグルトＭＢＰ　</v>
          </cell>
        </row>
        <row r="39">
          <cell r="B39">
            <v>1544</v>
          </cell>
          <cell r="C39" t="str">
            <v>ＳＶのむＹ３Ｐ＋１　</v>
          </cell>
        </row>
        <row r="40">
          <cell r="B40">
            <v>1545</v>
          </cell>
          <cell r="C40" t="str">
            <v>ビフィズスＭＢＰ　　</v>
          </cell>
        </row>
        <row r="41">
          <cell r="B41">
            <v>1607</v>
          </cell>
          <cell r="C41" t="str">
            <v>宅配ヨーグルト１００</v>
          </cell>
        </row>
        <row r="42">
          <cell r="B42">
            <v>1609</v>
          </cell>
          <cell r="C42" t="str">
            <v>りんごヨーグルト　　</v>
          </cell>
        </row>
        <row r="43">
          <cell r="B43">
            <v>1610</v>
          </cell>
          <cell r="C43" t="str">
            <v>北海道カル＆鉄Ｙ３Ｐ</v>
          </cell>
        </row>
        <row r="44">
          <cell r="B44">
            <v>1827</v>
          </cell>
          <cell r="C44" t="str">
            <v>乳酸菌袋詰１５本　　</v>
          </cell>
        </row>
        <row r="45">
          <cell r="B45">
            <v>1828</v>
          </cell>
          <cell r="C45" t="str">
            <v>ユニーお値打ちパック</v>
          </cell>
        </row>
        <row r="46">
          <cell r="B46">
            <v>1829</v>
          </cell>
          <cell r="C46" t="str">
            <v>新・乳酸菌袋詰１５本</v>
          </cell>
        </row>
        <row r="47">
          <cell r="B47">
            <v>3127</v>
          </cell>
          <cell r="C47" t="str">
            <v>冷し十勝ぜんざい白玉</v>
          </cell>
        </row>
        <row r="48">
          <cell r="B48">
            <v>3128</v>
          </cell>
          <cell r="C48" t="str">
            <v>くずきり　　黒みつ付</v>
          </cell>
        </row>
        <row r="49">
          <cell r="B49">
            <v>3132</v>
          </cell>
          <cell r="C49" t="str">
            <v>ソフト杏仁４５０５入</v>
          </cell>
        </row>
        <row r="50">
          <cell r="B50">
            <v>3206</v>
          </cell>
          <cell r="C50" t="str">
            <v>新ドールアロエ３００</v>
          </cell>
        </row>
        <row r="51">
          <cell r="B51">
            <v>3207</v>
          </cell>
          <cell r="C51" t="str">
            <v>新ドールナタデ３００</v>
          </cell>
        </row>
        <row r="52">
          <cell r="B52">
            <v>3504</v>
          </cell>
          <cell r="C52" t="str">
            <v>Ｆミックス４５０ＣＰ</v>
          </cell>
        </row>
        <row r="53">
          <cell r="B53">
            <v>3509</v>
          </cell>
          <cell r="C53" t="str">
            <v>Ｆミックス４５０Ｃ５</v>
          </cell>
        </row>
        <row r="54">
          <cell r="B54">
            <v>3516</v>
          </cell>
          <cell r="C54" t="str">
            <v>ぜんざい１６０　　　</v>
          </cell>
        </row>
        <row r="55">
          <cell r="B55">
            <v>3517</v>
          </cell>
          <cell r="C55" t="str">
            <v>南国ナタデプレーン　</v>
          </cell>
        </row>
        <row r="56">
          <cell r="B56">
            <v>3518</v>
          </cell>
          <cell r="C56" t="str">
            <v>南国マンゴー＆ナタデ</v>
          </cell>
        </row>
        <row r="57">
          <cell r="B57">
            <v>3519</v>
          </cell>
          <cell r="C57" t="str">
            <v>冷しぜんざい　　　　</v>
          </cell>
        </row>
        <row r="58">
          <cell r="B58">
            <v>3520</v>
          </cell>
          <cell r="C58" t="str">
            <v>ｅプライス杏仁９００</v>
          </cell>
        </row>
        <row r="59">
          <cell r="B59">
            <v>3521</v>
          </cell>
          <cell r="C59" t="str">
            <v>日生協　Ｓ杏仁７５０</v>
          </cell>
        </row>
        <row r="60">
          <cell r="B60">
            <v>3605</v>
          </cell>
          <cell r="C60" t="str">
            <v>ローリーあま酒４５０</v>
          </cell>
        </row>
        <row r="61">
          <cell r="B61">
            <v>3606</v>
          </cell>
          <cell r="C61" t="str">
            <v>あま酒　業務用１Ｋｇ</v>
          </cell>
        </row>
        <row r="62">
          <cell r="B62">
            <v>3610</v>
          </cell>
          <cell r="C62" t="str">
            <v>伊豆みそ杏仁豆腐１Ｋ</v>
          </cell>
        </row>
        <row r="63">
          <cell r="B63">
            <v>3611</v>
          </cell>
          <cell r="C63" t="str">
            <v>伊豆みそみつ豆１Ｋ　</v>
          </cell>
        </row>
        <row r="64">
          <cell r="B64">
            <v>3612</v>
          </cell>
          <cell r="C64" t="str">
            <v>あま酒２００無加糖　</v>
          </cell>
        </row>
        <row r="65">
          <cell r="B65">
            <v>3617</v>
          </cell>
          <cell r="C65" t="str">
            <v>あまざけストレート　</v>
          </cell>
        </row>
        <row r="66">
          <cell r="B66">
            <v>3618</v>
          </cell>
          <cell r="C66" t="str">
            <v>甘酒　カップタイプ　</v>
          </cell>
        </row>
        <row r="67">
          <cell r="B67">
            <v>3619</v>
          </cell>
          <cell r="C67" t="str">
            <v>あま酒パーソナル　　</v>
          </cell>
        </row>
        <row r="68">
          <cell r="B68">
            <v>3622</v>
          </cell>
          <cell r="C68" t="str">
            <v>ソフト杏仁　７５０ｇ</v>
          </cell>
        </row>
        <row r="69">
          <cell r="B69">
            <v>3623</v>
          </cell>
          <cell r="C69" t="str">
            <v>Ｆ　ミックス　７５０</v>
          </cell>
        </row>
        <row r="70">
          <cell r="B70">
            <v>3624</v>
          </cell>
          <cell r="C70" t="str">
            <v>ソフト杏仁４５０ＣＰ</v>
          </cell>
        </row>
        <row r="71">
          <cell r="B71">
            <v>3626</v>
          </cell>
          <cell r="C71" t="str">
            <v>あま酒４５０Ｓパウチ</v>
          </cell>
        </row>
        <row r="72">
          <cell r="B72">
            <v>3721</v>
          </cell>
          <cell r="C72" t="str">
            <v>吉野園　梅ゼリー　　</v>
          </cell>
        </row>
        <row r="73">
          <cell r="B73">
            <v>6101</v>
          </cell>
          <cell r="C73" t="str">
            <v>ＨｕｇＨｕｇ　３Ｐ　</v>
          </cell>
        </row>
        <row r="74">
          <cell r="B74">
            <v>6102</v>
          </cell>
          <cell r="C74" t="str">
            <v>Ｈｕｇ無地　５＊６入</v>
          </cell>
        </row>
        <row r="75">
          <cell r="B75">
            <v>6103</v>
          </cell>
          <cell r="C75" t="str">
            <v>果実と野菜ののむＹ　</v>
          </cell>
        </row>
        <row r="76">
          <cell r="B76">
            <v>6501</v>
          </cell>
          <cell r="C76" t="str">
            <v>野菜生活　ホームＰ　</v>
          </cell>
        </row>
        <row r="77">
          <cell r="B77">
            <v>6502</v>
          </cell>
          <cell r="C77" t="str">
            <v>野菜生活赤　ホームＰ</v>
          </cell>
        </row>
        <row r="78">
          <cell r="B78">
            <v>7519</v>
          </cell>
          <cell r="C78" t="str">
            <v>のむＹ５００Ｃａ＆鉄</v>
          </cell>
        </row>
        <row r="79">
          <cell r="B79">
            <v>7607</v>
          </cell>
          <cell r="C79" t="str">
            <v>宅配ヨーグルト１００</v>
          </cell>
        </row>
        <row r="80">
          <cell r="B80">
            <v>7609</v>
          </cell>
          <cell r="C80" t="str">
            <v>りんごヨーグルト　　</v>
          </cell>
        </row>
        <row r="81">
          <cell r="B81">
            <v>7610</v>
          </cell>
          <cell r="C81" t="str">
            <v>北海道カル＆鉄Ｙ３Ｐ</v>
          </cell>
        </row>
        <row r="82">
          <cell r="B82">
            <v>7611</v>
          </cell>
          <cell r="C82" t="str">
            <v>大豆と乳酸菌のチカラ</v>
          </cell>
        </row>
        <row r="83">
          <cell r="B83">
            <v>7612</v>
          </cell>
          <cell r="C83" t="str">
            <v>大豆のチカラ３Ｐ　　</v>
          </cell>
        </row>
        <row r="84">
          <cell r="B84">
            <v>7723</v>
          </cell>
          <cell r="C84" t="str">
            <v>梅ゼリー　　　　２Ｐ</v>
          </cell>
        </row>
        <row r="85">
          <cell r="B85">
            <v>7726</v>
          </cell>
          <cell r="C85" t="str">
            <v>蒸しプリン２Ｐ　　　</v>
          </cell>
        </row>
        <row r="86">
          <cell r="B86">
            <v>7729</v>
          </cell>
          <cell r="C86" t="str">
            <v>梅ゼリー１Ｐ　　　　</v>
          </cell>
        </row>
        <row r="87">
          <cell r="B87">
            <v>7732</v>
          </cell>
          <cell r="C87" t="str">
            <v>新・梅ゼリー１Ｐ　　</v>
          </cell>
        </row>
        <row r="88">
          <cell r="B88">
            <v>7733</v>
          </cell>
          <cell r="C88" t="str">
            <v>新・梅ゼリー２Ｐ　　</v>
          </cell>
        </row>
        <row r="89">
          <cell r="C89" t="str">
            <v>夜のむ乳酸菌</v>
          </cell>
        </row>
        <row r="90">
          <cell r="C90" t="str">
            <v>アップル乳酸菌</v>
          </cell>
        </row>
        <row r="91">
          <cell r="C91" t="str">
            <v>ビフ乳酸菌100　4/6　　</v>
          </cell>
        </row>
        <row r="92">
          <cell r="C92" t="str">
            <v>ビフ乳酸菌BB100　4/6　</v>
          </cell>
        </row>
        <row r="93">
          <cell r="C93" t="str">
            <v>ＢＦ＆アミノ酸 3/6　</v>
          </cell>
        </row>
        <row r="94">
          <cell r="C94" t="str">
            <v>ビフィズス＆アミノ酸200/9</v>
          </cell>
        </row>
      </sheetData>
    </sheetDataSet>
  </externalBook>
</externalLink>
</file>

<file path=xl/externalLinks/externalLink6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設定"/>
      <sheetName val="表紙"/>
      <sheetName val="310DIV"/>
      <sheetName val="品群別家具なし"/>
      <sheetName val="効率試算当期半期"/>
      <sheetName val="Sheet3"/>
      <sheetName val="menu"/>
      <sheetName val="GMS"/>
      <sheetName val="週別金額"/>
      <sheetName val="週別指数"/>
      <sheetName val="#REF"/>
      <sheetName val="初期入力"/>
      <sheetName val="DATA"/>
      <sheetName val="pk_ejc3"/>
      <sheetName val="試算"/>
      <sheetName val="Sheet1"/>
      <sheetName val="中期３~1"/>
      <sheetName val="Sheet2"/>
      <sheetName val="預利96"/>
      <sheetName val="店テーブル"/>
      <sheetName val="原紙"/>
    </sheetNames>
    <sheetDataSet>
      <sheetData sheetId="0" refreshError="1">
        <row r="3">
          <cell r="IU3">
            <v>35796</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Set>
  </externalBook>
</externalLink>
</file>

<file path=xl/externalLinks/externalLink6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品質ﾃﾞｰﾀ"/>
      <sheetName val="配合計算(単品)"/>
      <sheetName val="基本配合"/>
      <sheetName val="MSP配合(McD)"/>
      <sheetName val="MSP配合(JFSAms)"/>
      <sheetName val="MSP配合(Fケチャップ)"/>
      <sheetName val="ﾃﾞﾘｶ配合"/>
      <sheetName val="ｺﾒｯｸ配合"/>
      <sheetName val="ｺﾒｯｸ配合(MSPなし)"/>
      <sheetName val="OR転用配合"/>
      <sheetName val="MSP転用配合"/>
      <sheetName val="配合計算-2"/>
      <sheetName val="緒言"/>
      <sheetName val="結言"/>
      <sheetName val="配合計算_単品_"/>
      <sheetName val="勘定科目一覧"/>
      <sheetName val="中期重点課題リスト"/>
      <sheetName val="タブ"/>
      <sheetName val="見直しの方向性"/>
    </sheetNames>
    <sheetDataSet>
      <sheetData sheetId="0" refreshError="1"/>
      <sheetData sheetId="1"/>
      <sheetData sheetId="2"/>
      <sheetData sheetId="3"/>
      <sheetData sheetId="4"/>
      <sheetData sheetId="5"/>
      <sheetData sheetId="6"/>
      <sheetData sheetId="7"/>
      <sheetData sheetId="8"/>
      <sheetData sheetId="9"/>
      <sheetData sheetId="10"/>
      <sheetData sheetId="11" refreshError="1"/>
      <sheetData sheetId="12" refreshError="1"/>
      <sheetData sheetId="13" refreshError="1"/>
      <sheetData sheetId="14"/>
      <sheetData sheetId="15" refreshError="1"/>
      <sheetData sheetId="16" refreshError="1"/>
      <sheetData sheetId="17" refreshError="1"/>
      <sheetData sheetId="18" refreshError="1"/>
    </sheetDataSet>
  </externalBook>
</externalLink>
</file>

<file path=xl/externalLinks/externalLink7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管理票"/>
      <sheetName val="I-O FLOW"/>
      <sheetName val="処理概要"/>
      <sheetName val="BI編集仕様 (MSC2)"/>
      <sheetName val="BI編集仕様(MSC2N)"/>
      <sheetName val="汎用ﾓｼﾞｭｰﾙﾊﾟﾗﾒｰﾀ"/>
      <sheetName val="I-O_FLOW"/>
      <sheetName val="BI編集仕様_(MSC2)"/>
      <sheetName val="表紙"/>
      <sheetName val="I-O_FLOW1"/>
      <sheetName val="BI編集仕様_(MSC2)1"/>
      <sheetName val="元ﾃﾞｰﾀ"/>
      <sheetName val="I-O_FLOW2"/>
      <sheetName val="BI編集仕様_(MSC2)2"/>
      <sheetName val="I-O_FLOW3"/>
      <sheetName val="BI編集仕様_(MSC2)3"/>
      <sheetName val="I-O_FLOW5"/>
      <sheetName val="BI編集仕様_(MSC2)5"/>
      <sheetName val="I-O_FLOW4"/>
      <sheetName val="BI編集仕様_(MSC2)4"/>
    </sheetNames>
    <sheetDataSet>
      <sheetData sheetId="0" refreshError="1">
        <row r="3">
          <cell r="T3" t="str">
            <v>Ａ</v>
          </cell>
          <cell r="W3" t="str">
            <v>生産管理</v>
          </cell>
        </row>
        <row r="4">
          <cell r="T4" t="str">
            <v>　</v>
          </cell>
          <cell r="W4" t="str">
            <v>　</v>
          </cell>
          <cell r="AA4" t="str">
            <v>山口</v>
          </cell>
        </row>
        <row r="5">
          <cell r="T5" t="str">
            <v>Z_S_AS1020</v>
          </cell>
          <cell r="W5" t="str">
            <v>ロットに対する分類特性の入力</v>
          </cell>
          <cell r="AA5" t="str">
            <v>2001/11/28</v>
          </cell>
        </row>
      </sheetData>
      <sheetData sheetId="1" refreshError="1"/>
      <sheetData sheetId="2" refreshError="1"/>
      <sheetData sheetId="3" refreshError="1"/>
      <sheetData sheetId="4" refreshError="1"/>
      <sheetData sheetId="5" refreshError="1"/>
      <sheetData sheetId="6"/>
      <sheetData sheetId="7"/>
      <sheetData sheetId="8" refreshError="1"/>
      <sheetData sheetId="9"/>
      <sheetData sheetId="10"/>
      <sheetData sheetId="11" refreshError="1"/>
      <sheetData sheetId="12"/>
      <sheetData sheetId="13"/>
      <sheetData sheetId="14"/>
      <sheetData sheetId="15"/>
      <sheetData sheetId="16"/>
      <sheetData sheetId="17"/>
      <sheetData sheetId="18"/>
      <sheetData sheetId="19"/>
    </sheetDataSet>
  </externalBook>
</externalLink>
</file>

<file path=xl/externalLinks/externalLink7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WEEKLY93"/>
    </sheetNames>
    <definedNames>
      <definedName name="PMIX順"/>
      <definedName name="RMIX順"/>
      <definedName name="TVエリア順"/>
      <definedName name="印刷"/>
    </definedNames>
    <sheetDataSet>
      <sheetData sheetId="0" refreshError="1"/>
    </sheetDataSet>
  </externalBook>
</externalLink>
</file>

<file path=xl/externalLinks/externalLink7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ﾓﾙﾂ"/>
      <sheetName val="ﾀﾞｲﾅﾐｯｸ"/>
      <sheetName val="ﾋﾞﾀｰｽﾞ"/>
      <sheetName val="SHOP"/>
      <sheetName val="CB"/>
      <sheetName val="ＨＨ"/>
      <sheetName val="1-1製品月報ﾃﾞｰﾀ-1"/>
      <sheetName val="PB1"/>
    </sheetNames>
    <definedNames>
      <definedName name="Record1"/>
      <definedName name="ﾀﾞｲﾅﾐｯｸ" refersTo="='ﾀﾞｲﾅﾐｯｸ'!$A$1:$M$300"/>
      <definedName name="ﾓﾙﾂ" refersTo="='ﾓﾙﾂ'!$A$1:$M$300"/>
    </definedNames>
    <sheetDataSet>
      <sheetData sheetId="0" refreshError="1">
        <row r="1">
          <cell r="A1" t="str">
            <v>KBKBC</v>
          </cell>
          <cell r="B1" t="str">
            <v>SBMC</v>
          </cell>
          <cell r="C1" t="str">
            <v>SBC</v>
          </cell>
          <cell r="D1" t="str">
            <v>SZYMD</v>
          </cell>
          <cell r="E1" t="str">
            <v>SHC</v>
          </cell>
          <cell r="F1" t="str">
            <v>TN</v>
          </cell>
          <cell r="G1" t="str">
            <v>TN_X</v>
          </cell>
          <cell r="H1" t="str">
            <v>TO</v>
          </cell>
          <cell r="I1" t="str">
            <v>TO_X</v>
          </cell>
          <cell r="J1" t="str">
            <v>VDK</v>
          </cell>
          <cell r="K1" t="str">
            <v>VDK_X</v>
          </cell>
          <cell r="L1" t="str">
            <v>TPP</v>
          </cell>
          <cell r="M1" t="str">
            <v>TPP_X</v>
          </cell>
        </row>
        <row r="2">
          <cell r="A2" t="str">
            <v>PB</v>
          </cell>
          <cell r="B2" t="str">
            <v xml:space="preserve">GK </v>
          </cell>
          <cell r="C2" t="str">
            <v xml:space="preserve">E       </v>
          </cell>
          <cell r="D2" t="str">
            <v>19981001</v>
          </cell>
          <cell r="E2" t="str">
            <v xml:space="preserve">-BMBEER     </v>
          </cell>
          <cell r="F2">
            <v>79</v>
          </cell>
          <cell r="G2" t="str">
            <v>O</v>
          </cell>
          <cell r="H2">
            <v>5.000000074505806E-2</v>
          </cell>
          <cell r="I2" t="str">
            <v>O</v>
          </cell>
          <cell r="J2">
            <v>3.9999999105930328E-2</v>
          </cell>
          <cell r="K2" t="str">
            <v>O</v>
          </cell>
          <cell r="L2">
            <v>196</v>
          </cell>
          <cell r="M2" t="str">
            <v>O</v>
          </cell>
        </row>
      </sheetData>
      <sheetData sheetId="1" refreshError="1">
        <row r="1">
          <cell r="A1" t="str">
            <v>KBKBC</v>
          </cell>
          <cell r="B1" t="str">
            <v>SBMC</v>
          </cell>
          <cell r="C1" t="str">
            <v>SBC</v>
          </cell>
          <cell r="D1" t="str">
            <v>SZYMD</v>
          </cell>
          <cell r="E1" t="str">
            <v>SHC</v>
          </cell>
          <cell r="F1" t="str">
            <v>TN</v>
          </cell>
          <cell r="G1" t="str">
            <v>TN_X</v>
          </cell>
          <cell r="H1" t="str">
            <v>TO</v>
          </cell>
          <cell r="I1" t="str">
            <v>TO_X</v>
          </cell>
          <cell r="J1" t="str">
            <v>VDK</v>
          </cell>
          <cell r="K1" t="str">
            <v>VDK_X</v>
          </cell>
          <cell r="L1" t="str">
            <v>TPP</v>
          </cell>
          <cell r="M1" t="str">
            <v>TPP_X</v>
          </cell>
        </row>
        <row r="2">
          <cell r="A2" t="str">
            <v>PB</v>
          </cell>
          <cell r="B2" t="str">
            <v xml:space="preserve">GK </v>
          </cell>
          <cell r="C2" t="str">
            <v xml:space="preserve">E       </v>
          </cell>
          <cell r="D2" t="str">
            <v>19981001</v>
          </cell>
          <cell r="E2" t="str">
            <v xml:space="preserve">-BWBEER     </v>
          </cell>
          <cell r="F2">
            <v>58.099998474121094</v>
          </cell>
          <cell r="G2" t="str">
            <v>O</v>
          </cell>
          <cell r="H2">
            <v>7.0000000298023224E-2</v>
          </cell>
          <cell r="I2" t="str">
            <v>O</v>
          </cell>
          <cell r="J2">
            <v>1.9999999552965164E-2</v>
          </cell>
          <cell r="K2" t="str">
            <v>O</v>
          </cell>
          <cell r="L2">
            <v>135</v>
          </cell>
          <cell r="M2" t="str">
            <v>O</v>
          </cell>
        </row>
      </sheetData>
      <sheetData sheetId="2" refreshError="1"/>
      <sheetData sheetId="3" refreshError="1">
        <row r="1">
          <cell r="A1" t="str">
            <v>KBKBC</v>
          </cell>
          <cell r="B1" t="str">
            <v>SBMC</v>
          </cell>
          <cell r="C1" t="str">
            <v>SBC</v>
          </cell>
          <cell r="D1" t="str">
            <v>SZYMD</v>
          </cell>
          <cell r="E1" t="str">
            <v>SHC</v>
          </cell>
          <cell r="F1" t="str">
            <v>TN</v>
          </cell>
          <cell r="G1" t="str">
            <v>TN_X</v>
          </cell>
          <cell r="H1" t="str">
            <v>TO</v>
          </cell>
          <cell r="I1" t="str">
            <v>TO_X</v>
          </cell>
          <cell r="J1" t="str">
            <v>VDK</v>
          </cell>
          <cell r="K1" t="str">
            <v>VDK_X</v>
          </cell>
          <cell r="L1" t="str">
            <v>TPP</v>
          </cell>
          <cell r="M1" t="str">
            <v>TPP_X</v>
          </cell>
        </row>
        <row r="2">
          <cell r="A2" t="str">
            <v>PB</v>
          </cell>
          <cell r="B2" t="str">
            <v xml:space="preserve">GK </v>
          </cell>
          <cell r="C2" t="str">
            <v xml:space="preserve">B       </v>
          </cell>
          <cell r="D2" t="str">
            <v>19981001</v>
          </cell>
          <cell r="E2" t="str">
            <v xml:space="preserve">-BZNL       </v>
          </cell>
          <cell r="F2">
            <v>22.399999618530273</v>
          </cell>
          <cell r="G2" t="str">
            <v>X</v>
          </cell>
          <cell r="H2">
            <v>7.9999998211860657E-2</v>
          </cell>
          <cell r="I2" t="str">
            <v>O</v>
          </cell>
          <cell r="J2">
            <v>2.9999999329447746E-2</v>
          </cell>
          <cell r="K2" t="str">
            <v>O</v>
          </cell>
          <cell r="L2">
            <v>69</v>
          </cell>
          <cell r="M2" t="str">
            <v>O</v>
          </cell>
        </row>
      </sheetData>
      <sheetData sheetId="4" refreshError="1">
        <row r="1">
          <cell r="A1" t="str">
            <v>KBKBC</v>
          </cell>
          <cell r="B1" t="str">
            <v>SBMC</v>
          </cell>
          <cell r="C1" t="str">
            <v>SBC</v>
          </cell>
          <cell r="D1" t="str">
            <v>SZYMD</v>
          </cell>
          <cell r="E1" t="str">
            <v>SHC</v>
          </cell>
          <cell r="F1" t="str">
            <v>TN</v>
          </cell>
          <cell r="G1" t="str">
            <v>TN_X</v>
          </cell>
          <cell r="H1" t="str">
            <v>TO</v>
          </cell>
          <cell r="I1" t="str">
            <v>TO_X</v>
          </cell>
          <cell r="J1" t="str">
            <v>VDK</v>
          </cell>
          <cell r="K1" t="str">
            <v>VDK_X</v>
          </cell>
          <cell r="L1" t="str">
            <v>TPP</v>
          </cell>
          <cell r="M1" t="str">
            <v>TPP_X</v>
          </cell>
        </row>
        <row r="2">
          <cell r="A2" t="str">
            <v>PB</v>
          </cell>
          <cell r="B2" t="str">
            <v xml:space="preserve">GK </v>
          </cell>
          <cell r="C2" t="str">
            <v xml:space="preserve">A       </v>
          </cell>
          <cell r="D2" t="str">
            <v>19981005</v>
          </cell>
          <cell r="E2" t="str">
            <v xml:space="preserve">-CBEER      </v>
          </cell>
          <cell r="F2">
            <v>48.700000762939453</v>
          </cell>
          <cell r="G2" t="str">
            <v>O</v>
          </cell>
          <cell r="H2">
            <v>3.9999999105930328E-2</v>
          </cell>
          <cell r="I2" t="str">
            <v>O</v>
          </cell>
          <cell r="J2">
            <v>3.9999999105930328E-2</v>
          </cell>
          <cell r="K2" t="str">
            <v>O</v>
          </cell>
          <cell r="L2">
            <v>173</v>
          </cell>
          <cell r="M2" t="str">
            <v>O</v>
          </cell>
        </row>
      </sheetData>
      <sheetData sheetId="5" refreshError="1"/>
      <sheetData sheetId="6" refreshError="1">
        <row r="1">
          <cell r="A1" t="str">
            <v>KBKBC</v>
          </cell>
          <cell r="B1" t="str">
            <v>SBMC</v>
          </cell>
          <cell r="C1" t="str">
            <v>SBC</v>
          </cell>
          <cell r="D1" t="str">
            <v>SZYMD</v>
          </cell>
          <cell r="E1" t="str">
            <v>SHC</v>
          </cell>
          <cell r="F1" t="str">
            <v>TN</v>
          </cell>
          <cell r="G1" t="str">
            <v>TN_X</v>
          </cell>
          <cell r="H1" t="str">
            <v>TO</v>
          </cell>
          <cell r="I1" t="str">
            <v>TO_X</v>
          </cell>
          <cell r="J1" t="str">
            <v>VDK</v>
          </cell>
          <cell r="K1" t="str">
            <v>VDK_X</v>
          </cell>
          <cell r="L1" t="str">
            <v>TPP</v>
          </cell>
          <cell r="M1" t="str">
            <v>TPP_X</v>
          </cell>
        </row>
        <row r="2">
          <cell r="A2" t="str">
            <v>PB</v>
          </cell>
          <cell r="B2" t="str">
            <v xml:space="preserve">GK </v>
          </cell>
          <cell r="C2" t="str">
            <v xml:space="preserve">A       </v>
          </cell>
          <cell r="D2" t="str">
            <v>19981005</v>
          </cell>
          <cell r="E2" t="str">
            <v xml:space="preserve">-CBEER      </v>
          </cell>
          <cell r="F2">
            <v>48.700000762939453</v>
          </cell>
          <cell r="G2" t="str">
            <v>O</v>
          </cell>
          <cell r="H2">
            <v>3.9999999105930328E-2</v>
          </cell>
          <cell r="I2" t="str">
            <v>O</v>
          </cell>
          <cell r="J2">
            <v>3.9999999105930328E-2</v>
          </cell>
          <cell r="K2" t="str">
            <v>O</v>
          </cell>
          <cell r="L2">
            <v>173</v>
          </cell>
          <cell r="M2" t="str">
            <v>O</v>
          </cell>
        </row>
        <row r="3">
          <cell r="A3" t="str">
            <v>PB</v>
          </cell>
          <cell r="B3" t="str">
            <v xml:space="preserve">GK </v>
          </cell>
          <cell r="C3" t="str">
            <v xml:space="preserve">B       </v>
          </cell>
          <cell r="D3" t="str">
            <v>19981001</v>
          </cell>
          <cell r="E3" t="str">
            <v xml:space="preserve">-BZNL       </v>
          </cell>
          <cell r="F3">
            <v>22.399999618530273</v>
          </cell>
          <cell r="G3" t="str">
            <v>X</v>
          </cell>
          <cell r="H3">
            <v>7.9999998211860657E-2</v>
          </cell>
          <cell r="I3" t="str">
            <v>O</v>
          </cell>
          <cell r="J3">
            <v>2.9999999329447746E-2</v>
          </cell>
          <cell r="K3" t="str">
            <v>O</v>
          </cell>
          <cell r="L3">
            <v>69</v>
          </cell>
          <cell r="M3" t="str">
            <v>O</v>
          </cell>
        </row>
        <row r="4">
          <cell r="A4" t="str">
            <v>PB</v>
          </cell>
          <cell r="B4" t="str">
            <v xml:space="preserve">GK </v>
          </cell>
          <cell r="C4" t="str">
            <v xml:space="preserve">B       </v>
          </cell>
          <cell r="D4" t="str">
            <v>19981002</v>
          </cell>
          <cell r="E4" t="str">
            <v xml:space="preserve">-KJBEER     </v>
          </cell>
          <cell r="F4">
            <v>108.5</v>
          </cell>
          <cell r="G4" t="str">
            <v>O</v>
          </cell>
          <cell r="H4">
            <v>7.9999998211860657E-2</v>
          </cell>
          <cell r="I4" t="str">
            <v>O</v>
          </cell>
          <cell r="J4">
            <v>1.9999999552965164E-2</v>
          </cell>
          <cell r="K4" t="str">
            <v>O</v>
          </cell>
          <cell r="L4">
            <v>218</v>
          </cell>
          <cell r="M4" t="str">
            <v>O</v>
          </cell>
        </row>
        <row r="5">
          <cell r="A5" t="str">
            <v>PB</v>
          </cell>
          <cell r="B5" t="str">
            <v xml:space="preserve">GK </v>
          </cell>
          <cell r="C5" t="str">
            <v xml:space="preserve">B       </v>
          </cell>
          <cell r="D5" t="str">
            <v>19981006</v>
          </cell>
          <cell r="E5" t="str">
            <v xml:space="preserve">-KJBEER     </v>
          </cell>
          <cell r="F5">
            <v>106</v>
          </cell>
          <cell r="G5" t="str">
            <v>O</v>
          </cell>
          <cell r="H5">
            <v>0.10000000149011612</v>
          </cell>
          <cell r="I5" t="str">
            <v>O</v>
          </cell>
          <cell r="J5">
            <v>2.9999999329447746E-2</v>
          </cell>
          <cell r="K5" t="str">
            <v>O</v>
          </cell>
          <cell r="L5">
            <v>214</v>
          </cell>
          <cell r="M5" t="str">
            <v>O</v>
          </cell>
        </row>
        <row r="6">
          <cell r="A6" t="str">
            <v>PB</v>
          </cell>
          <cell r="B6" t="str">
            <v xml:space="preserve">GK </v>
          </cell>
          <cell r="C6" t="str">
            <v xml:space="preserve">C       </v>
          </cell>
          <cell r="D6" t="str">
            <v>19981003</v>
          </cell>
          <cell r="E6" t="str">
            <v xml:space="preserve">-KJBEER     </v>
          </cell>
          <cell r="F6">
            <v>105.69999694824219</v>
          </cell>
          <cell r="G6" t="str">
            <v>O</v>
          </cell>
          <cell r="H6">
            <v>5.9999998658895493E-2</v>
          </cell>
          <cell r="I6" t="str">
            <v>O</v>
          </cell>
          <cell r="J6">
            <v>2.9999999329447746E-2</v>
          </cell>
          <cell r="K6" t="str">
            <v>O</v>
          </cell>
          <cell r="L6">
            <v>218</v>
          </cell>
          <cell r="M6" t="str">
            <v>O</v>
          </cell>
        </row>
        <row r="7">
          <cell r="A7" t="str">
            <v>PB</v>
          </cell>
          <cell r="B7" t="str">
            <v xml:space="preserve">GK </v>
          </cell>
          <cell r="C7" t="str">
            <v xml:space="preserve">E       </v>
          </cell>
          <cell r="D7" t="str">
            <v>19981001</v>
          </cell>
          <cell r="E7" t="str">
            <v xml:space="preserve">-BMBEER     </v>
          </cell>
          <cell r="F7">
            <v>79</v>
          </cell>
          <cell r="G7" t="str">
            <v>O</v>
          </cell>
          <cell r="H7">
            <v>5.000000074505806E-2</v>
          </cell>
          <cell r="I7" t="str">
            <v>O</v>
          </cell>
          <cell r="J7">
            <v>3.9999999105930328E-2</v>
          </cell>
          <cell r="K7" t="str">
            <v>O</v>
          </cell>
          <cell r="L7">
            <v>196</v>
          </cell>
          <cell r="M7" t="str">
            <v>O</v>
          </cell>
        </row>
        <row r="8">
          <cell r="A8" t="str">
            <v>PB</v>
          </cell>
          <cell r="B8" t="str">
            <v xml:space="preserve">GK </v>
          </cell>
          <cell r="C8" t="str">
            <v xml:space="preserve">E       </v>
          </cell>
          <cell r="D8" t="str">
            <v>19981001</v>
          </cell>
          <cell r="E8" t="str">
            <v xml:space="preserve">-BWBEER     </v>
          </cell>
          <cell r="F8">
            <v>58.099998474121094</v>
          </cell>
          <cell r="G8" t="str">
            <v>O</v>
          </cell>
          <cell r="H8">
            <v>7.0000000298023224E-2</v>
          </cell>
          <cell r="I8" t="str">
            <v>O</v>
          </cell>
          <cell r="J8">
            <v>1.9999999552965164E-2</v>
          </cell>
          <cell r="K8" t="str">
            <v>O</v>
          </cell>
          <cell r="L8">
            <v>135</v>
          </cell>
          <cell r="M8" t="str">
            <v>O</v>
          </cell>
        </row>
      </sheetData>
      <sheetData sheetId="7" refreshError="1"/>
    </sheetDataSet>
  </externalBook>
</externalLink>
</file>

<file path=xl/externalLinks/externalLink7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ＲＩ予実"/>
      <sheetName val="ＲＩ推移"/>
      <sheetName val="入力画面"/>
      <sheetName val="RIランク格付け表"/>
      <sheetName val="備考"/>
      <sheetName val="Sheet2"/>
      <sheetName val="Sheet1"/>
    </sheetNames>
    <sheetDataSet>
      <sheetData sheetId="0" refreshError="1"/>
      <sheetData sheetId="1" refreshError="1"/>
      <sheetData sheetId="2">
        <row r="279">
          <cell r="BF279" t="str">
            <v>一実屋</v>
          </cell>
        </row>
        <row r="280">
          <cell r="BF280" t="str">
            <v>一実屋</v>
          </cell>
        </row>
        <row r="281">
          <cell r="BF281" t="str">
            <v>津南②大規模</v>
          </cell>
        </row>
        <row r="282">
          <cell r="BF282" t="str">
            <v>中子</v>
          </cell>
        </row>
        <row r="283">
          <cell r="BF283" t="str">
            <v>上野</v>
          </cell>
        </row>
        <row r="284">
          <cell r="BF284" t="e">
            <v>#N/A</v>
          </cell>
        </row>
        <row r="285">
          <cell r="BF285" t="e">
            <v>#N/A</v>
          </cell>
        </row>
        <row r="286">
          <cell r="BF286" t="e">
            <v>#N/A</v>
          </cell>
        </row>
        <row r="287">
          <cell r="BF287" t="e">
            <v>#N/A</v>
          </cell>
        </row>
        <row r="288">
          <cell r="BF288" t="e">
            <v>#N/A</v>
          </cell>
        </row>
        <row r="289">
          <cell r="BF289" t="e">
            <v>#N/A</v>
          </cell>
        </row>
        <row r="290">
          <cell r="BF290" t="e">
            <v>#N/A</v>
          </cell>
        </row>
        <row r="291">
          <cell r="BF291" t="e">
            <v>#N/A</v>
          </cell>
        </row>
        <row r="292">
          <cell r="BF292" t="e">
            <v>#N/A</v>
          </cell>
        </row>
        <row r="293">
          <cell r="BF293" t="e">
            <v>#N/A</v>
          </cell>
        </row>
        <row r="294">
          <cell r="BF294" t="e">
            <v>#N/A</v>
          </cell>
        </row>
        <row r="295">
          <cell r="BF295" t="e">
            <v>#N/A</v>
          </cell>
        </row>
        <row r="296">
          <cell r="BF296" t="e">
            <v>#N/A</v>
          </cell>
        </row>
        <row r="297">
          <cell r="BF297" t="e">
            <v>#N/A</v>
          </cell>
        </row>
        <row r="298">
          <cell r="BF298" t="e">
            <v>#N/A</v>
          </cell>
        </row>
        <row r="299">
          <cell r="BF299" t="e">
            <v>#N/A</v>
          </cell>
        </row>
        <row r="300">
          <cell r="BF300" t="e">
            <v>#N/A</v>
          </cell>
        </row>
        <row r="301">
          <cell r="BF301" t="e">
            <v>#N/A</v>
          </cell>
        </row>
        <row r="302">
          <cell r="BF302" t="e">
            <v>#N/A</v>
          </cell>
        </row>
        <row r="303">
          <cell r="BF303" t="e">
            <v>#N/A</v>
          </cell>
        </row>
        <row r="304">
          <cell r="BF304" t="e">
            <v>#N/A</v>
          </cell>
        </row>
        <row r="305">
          <cell r="BF305" t="e">
            <v>#N/A</v>
          </cell>
        </row>
        <row r="306">
          <cell r="BF306" t="e">
            <v>#N/A</v>
          </cell>
        </row>
        <row r="307">
          <cell r="BF307" t="e">
            <v>#N/A</v>
          </cell>
        </row>
        <row r="308">
          <cell r="BF308" t="e">
            <v>#N/A</v>
          </cell>
        </row>
        <row r="309">
          <cell r="BF309" t="e">
            <v>#N/A</v>
          </cell>
        </row>
        <row r="310">
          <cell r="BF310" t="e">
            <v>#N/A</v>
          </cell>
        </row>
        <row r="311">
          <cell r="BF311" t="e">
            <v>#N/A</v>
          </cell>
        </row>
        <row r="312">
          <cell r="BF312" t="e">
            <v>#N/A</v>
          </cell>
        </row>
        <row r="313">
          <cell r="BF313" t="e">
            <v>#N/A</v>
          </cell>
        </row>
        <row r="314">
          <cell r="BF314" t="e">
            <v>#N/A</v>
          </cell>
        </row>
        <row r="315">
          <cell r="BF315" t="e">
            <v>#N/A</v>
          </cell>
        </row>
        <row r="316">
          <cell r="BF316" t="e">
            <v>#N/A</v>
          </cell>
        </row>
        <row r="317">
          <cell r="BF317" t="e">
            <v>#N/A</v>
          </cell>
        </row>
        <row r="318">
          <cell r="BF318" t="e">
            <v>#N/A</v>
          </cell>
        </row>
        <row r="319">
          <cell r="BF319" t="e">
            <v>#N/A</v>
          </cell>
        </row>
        <row r="320">
          <cell r="BF320" t="e">
            <v>#N/A</v>
          </cell>
        </row>
        <row r="321">
          <cell r="BF321" t="e">
            <v>#N/A</v>
          </cell>
        </row>
        <row r="322">
          <cell r="BF322" t="e">
            <v>#N/A</v>
          </cell>
        </row>
        <row r="323">
          <cell r="BF323" t="e">
            <v>#N/A</v>
          </cell>
        </row>
        <row r="324">
          <cell r="BF324" t="e">
            <v>#N/A</v>
          </cell>
        </row>
        <row r="325">
          <cell r="BF325" t="e">
            <v>#N/A</v>
          </cell>
        </row>
        <row r="326">
          <cell r="BF326" t="e">
            <v>#N/A</v>
          </cell>
        </row>
        <row r="327">
          <cell r="BF327" t="e">
            <v>#N/A</v>
          </cell>
        </row>
        <row r="328">
          <cell r="BF328" t="e">
            <v>#N/A</v>
          </cell>
        </row>
        <row r="329">
          <cell r="BF329" t="e">
            <v>#N/A</v>
          </cell>
        </row>
        <row r="330">
          <cell r="BF330" t="e">
            <v>#N/A</v>
          </cell>
        </row>
        <row r="331">
          <cell r="BF331" t="e">
            <v>#N/A</v>
          </cell>
        </row>
        <row r="332">
          <cell r="BF332" t="e">
            <v>#N/A</v>
          </cell>
        </row>
        <row r="333">
          <cell r="BF333" t="e">
            <v>#N/A</v>
          </cell>
        </row>
        <row r="334">
          <cell r="BF334" t="e">
            <v>#N/A</v>
          </cell>
        </row>
        <row r="335">
          <cell r="BF335" t="e">
            <v>#N/A</v>
          </cell>
        </row>
        <row r="336">
          <cell r="BF336" t="e">
            <v>#N/A</v>
          </cell>
        </row>
        <row r="337">
          <cell r="BF337" t="e">
            <v>#N/A</v>
          </cell>
        </row>
        <row r="338">
          <cell r="BF338" t="e">
            <v>#N/A</v>
          </cell>
        </row>
        <row r="339">
          <cell r="BF339" t="e">
            <v>#N/A</v>
          </cell>
        </row>
        <row r="340">
          <cell r="BF340" t="e">
            <v>#N/A</v>
          </cell>
        </row>
        <row r="341">
          <cell r="BF341" t="e">
            <v>#N/A</v>
          </cell>
        </row>
        <row r="342">
          <cell r="BF342" t="e">
            <v>#N/A</v>
          </cell>
        </row>
        <row r="343">
          <cell r="BF343" t="e">
            <v>#N/A</v>
          </cell>
        </row>
        <row r="344">
          <cell r="BF344" t="e">
            <v>#N/A</v>
          </cell>
        </row>
        <row r="345">
          <cell r="BF345" t="e">
            <v>#N/A</v>
          </cell>
        </row>
        <row r="346">
          <cell r="BF346" t="e">
            <v>#N/A</v>
          </cell>
        </row>
        <row r="347">
          <cell r="BF347" t="e">
            <v>#N/A</v>
          </cell>
        </row>
        <row r="348">
          <cell r="BF348" t="e">
            <v>#N/A</v>
          </cell>
        </row>
        <row r="349">
          <cell r="BF349" t="e">
            <v>#N/A</v>
          </cell>
        </row>
        <row r="350">
          <cell r="BF350" t="e">
            <v>#N/A</v>
          </cell>
        </row>
        <row r="351">
          <cell r="BF351" t="e">
            <v>#N/A</v>
          </cell>
        </row>
        <row r="352">
          <cell r="BF352" t="e">
            <v>#N/A</v>
          </cell>
        </row>
        <row r="353">
          <cell r="BF353" t="e">
            <v>#N/A</v>
          </cell>
        </row>
        <row r="354">
          <cell r="BF354" t="e">
            <v>#N/A</v>
          </cell>
        </row>
        <row r="355">
          <cell r="BF355" t="e">
            <v>#N/A</v>
          </cell>
        </row>
        <row r="356">
          <cell r="BF356" t="e">
            <v>#N/A</v>
          </cell>
        </row>
        <row r="357">
          <cell r="BF357" t="e">
            <v>#N/A</v>
          </cell>
        </row>
        <row r="358">
          <cell r="BF358" t="e">
            <v>#N/A</v>
          </cell>
        </row>
        <row r="359">
          <cell r="BF359" t="e">
            <v>#N/A</v>
          </cell>
        </row>
        <row r="360">
          <cell r="BF360" t="e">
            <v>#N/A</v>
          </cell>
        </row>
        <row r="361">
          <cell r="BF361" t="e">
            <v>#N/A</v>
          </cell>
        </row>
        <row r="362">
          <cell r="BF362" t="e">
            <v>#N/A</v>
          </cell>
        </row>
        <row r="363">
          <cell r="BF363" t="e">
            <v>#N/A</v>
          </cell>
        </row>
        <row r="364">
          <cell r="BF364" t="e">
            <v>#N/A</v>
          </cell>
        </row>
        <row r="365">
          <cell r="BF365" t="e">
            <v>#N/A</v>
          </cell>
        </row>
        <row r="366">
          <cell r="BF366" t="e">
            <v>#N/A</v>
          </cell>
        </row>
        <row r="367">
          <cell r="BF367" t="e">
            <v>#N/A</v>
          </cell>
        </row>
        <row r="368">
          <cell r="BF368" t="e">
            <v>#N/A</v>
          </cell>
        </row>
        <row r="369">
          <cell r="BF369" t="e">
            <v>#N/A</v>
          </cell>
        </row>
        <row r="370">
          <cell r="BF370" t="e">
            <v>#N/A</v>
          </cell>
        </row>
        <row r="371">
          <cell r="BF371" t="e">
            <v>#N/A</v>
          </cell>
        </row>
        <row r="372">
          <cell r="BF372" t="e">
            <v>#N/A</v>
          </cell>
        </row>
        <row r="373">
          <cell r="BF373" t="e">
            <v>#N/A</v>
          </cell>
        </row>
        <row r="374">
          <cell r="BF374" t="e">
            <v>#N/A</v>
          </cell>
        </row>
        <row r="375">
          <cell r="BF375" t="e">
            <v>#N/A</v>
          </cell>
        </row>
        <row r="376">
          <cell r="BF376" t="e">
            <v>#N/A</v>
          </cell>
        </row>
        <row r="377">
          <cell r="BF377" t="e">
            <v>#N/A</v>
          </cell>
        </row>
        <row r="378">
          <cell r="BF378" t="e">
            <v>#N/A</v>
          </cell>
        </row>
        <row r="379">
          <cell r="BF379" t="e">
            <v>#N/A</v>
          </cell>
        </row>
        <row r="380">
          <cell r="BF380" t="e">
            <v>#N/A</v>
          </cell>
        </row>
        <row r="381">
          <cell r="BF381" t="e">
            <v>#N/A</v>
          </cell>
        </row>
        <row r="382">
          <cell r="BF382" t="e">
            <v>#N/A</v>
          </cell>
        </row>
        <row r="383">
          <cell r="BF383" t="e">
            <v>#N/A</v>
          </cell>
        </row>
        <row r="384">
          <cell r="BF384" t="e">
            <v>#N/A</v>
          </cell>
        </row>
        <row r="385">
          <cell r="BF385" t="e">
            <v>#N/A</v>
          </cell>
        </row>
        <row r="386">
          <cell r="BF386" t="e">
            <v>#N/A</v>
          </cell>
        </row>
        <row r="387">
          <cell r="BF387" t="e">
            <v>#N/A</v>
          </cell>
        </row>
        <row r="388">
          <cell r="BF388" t="e">
            <v>#N/A</v>
          </cell>
        </row>
        <row r="389">
          <cell r="BF389" t="e">
            <v>#N/A</v>
          </cell>
        </row>
        <row r="390">
          <cell r="BF390" t="e">
            <v>#N/A</v>
          </cell>
        </row>
        <row r="391">
          <cell r="BF391" t="e">
            <v>#N/A</v>
          </cell>
        </row>
        <row r="392">
          <cell r="BF392" t="e">
            <v>#N/A</v>
          </cell>
        </row>
        <row r="393">
          <cell r="BF393" t="e">
            <v>#N/A</v>
          </cell>
        </row>
        <row r="394">
          <cell r="BF394" t="e">
            <v>#N/A</v>
          </cell>
        </row>
        <row r="395">
          <cell r="BF395" t="e">
            <v>#N/A</v>
          </cell>
        </row>
        <row r="396">
          <cell r="BF396" t="e">
            <v>#N/A</v>
          </cell>
        </row>
        <row r="397">
          <cell r="BF397" t="e">
            <v>#N/A</v>
          </cell>
        </row>
        <row r="398">
          <cell r="BF398" t="e">
            <v>#N/A</v>
          </cell>
        </row>
      </sheetData>
      <sheetData sheetId="3">
        <row r="3">
          <cell r="A3">
            <v>3.4</v>
          </cell>
          <cell r="B3" t="str">
            <v>返品・格外特例</v>
          </cell>
          <cell r="C3" t="str">
            <v>返品</v>
          </cell>
        </row>
        <row r="4">
          <cell r="A4">
            <v>3.5</v>
          </cell>
          <cell r="B4" t="str">
            <v>返品・格外特例</v>
          </cell>
          <cell r="C4" t="str">
            <v>返品</v>
          </cell>
        </row>
        <row r="5">
          <cell r="A5">
            <v>3.6</v>
          </cell>
          <cell r="B5" t="str">
            <v>返品・格外特例</v>
          </cell>
          <cell r="C5" t="str">
            <v>返品</v>
          </cell>
        </row>
        <row r="6">
          <cell r="A6">
            <v>3.7</v>
          </cell>
          <cell r="B6" t="str">
            <v>返品・格外特例</v>
          </cell>
          <cell r="C6" t="str">
            <v>返品</v>
          </cell>
        </row>
        <row r="7">
          <cell r="A7">
            <v>3.8</v>
          </cell>
          <cell r="B7" t="str">
            <v>返品・格外特例</v>
          </cell>
          <cell r="C7" t="str">
            <v>返品</v>
          </cell>
        </row>
        <row r="8">
          <cell r="A8">
            <v>3.9</v>
          </cell>
          <cell r="B8" t="str">
            <v>返品・格外特例</v>
          </cell>
          <cell r="C8" t="str">
            <v>返品</v>
          </cell>
        </row>
        <row r="9">
          <cell r="A9">
            <v>4</v>
          </cell>
          <cell r="B9" t="str">
            <v>Ｄ</v>
          </cell>
          <cell r="C9" t="str">
            <v>Ｄ</v>
          </cell>
        </row>
        <row r="10">
          <cell r="A10">
            <v>4.0999999999999996</v>
          </cell>
          <cell r="B10" t="str">
            <v>Ｄ</v>
          </cell>
          <cell r="C10" t="str">
            <v>Ｄ</v>
          </cell>
        </row>
        <row r="11">
          <cell r="A11">
            <v>4.2</v>
          </cell>
          <cell r="B11" t="str">
            <v>Ｄ</v>
          </cell>
          <cell r="C11" t="str">
            <v>Ｃ</v>
          </cell>
        </row>
        <row r="12">
          <cell r="A12">
            <v>4.3</v>
          </cell>
          <cell r="B12" t="str">
            <v>Ｄ</v>
          </cell>
          <cell r="C12" t="str">
            <v>Ｃ</v>
          </cell>
        </row>
        <row r="13">
          <cell r="A13">
            <v>4.4000000000000004</v>
          </cell>
          <cell r="B13" t="str">
            <v>Ｄ</v>
          </cell>
          <cell r="C13" t="str">
            <v>Ｃ</v>
          </cell>
        </row>
        <row r="14">
          <cell r="A14">
            <v>4.5</v>
          </cell>
          <cell r="B14" t="str">
            <v>Ｃ</v>
          </cell>
          <cell r="C14" t="str">
            <v>Ｃ</v>
          </cell>
        </row>
        <row r="15">
          <cell r="A15">
            <v>4.5999999999999996</v>
          </cell>
          <cell r="B15" t="str">
            <v>Ｃ</v>
          </cell>
          <cell r="C15" t="str">
            <v>Ｂ</v>
          </cell>
        </row>
        <row r="16">
          <cell r="A16">
            <v>4.7</v>
          </cell>
          <cell r="B16" t="str">
            <v>Ｃ</v>
          </cell>
          <cell r="C16" t="str">
            <v>Ｂ</v>
          </cell>
        </row>
        <row r="17">
          <cell r="A17">
            <v>4.8</v>
          </cell>
          <cell r="B17" t="str">
            <v>Ｂ</v>
          </cell>
          <cell r="C17" t="str">
            <v>Ｂ</v>
          </cell>
        </row>
        <row r="18">
          <cell r="A18">
            <v>4.9000000000000004</v>
          </cell>
          <cell r="B18" t="str">
            <v>Ｂ</v>
          </cell>
          <cell r="C18" t="str">
            <v>Ｂ</v>
          </cell>
        </row>
        <row r="19">
          <cell r="A19">
            <v>5</v>
          </cell>
          <cell r="B19" t="str">
            <v>Ｂ</v>
          </cell>
          <cell r="C19" t="str">
            <v>Ａ</v>
          </cell>
        </row>
        <row r="20">
          <cell r="A20">
            <v>5.0999999999999996</v>
          </cell>
          <cell r="B20" t="str">
            <v>Ａ</v>
          </cell>
          <cell r="C20" t="str">
            <v>Ａ</v>
          </cell>
        </row>
        <row r="21">
          <cell r="A21">
            <v>5.2</v>
          </cell>
          <cell r="B21" t="str">
            <v>Ａ</v>
          </cell>
          <cell r="C21" t="str">
            <v>Ａ</v>
          </cell>
        </row>
        <row r="22">
          <cell r="A22">
            <v>5.3</v>
          </cell>
          <cell r="B22" t="str">
            <v>特Ａ</v>
          </cell>
          <cell r="C22" t="str">
            <v>Ａ</v>
          </cell>
        </row>
        <row r="23">
          <cell r="A23">
            <v>5.4</v>
          </cell>
          <cell r="B23" t="str">
            <v>特Ａ</v>
          </cell>
          <cell r="C23" t="str">
            <v>特Ａ</v>
          </cell>
        </row>
        <row r="24">
          <cell r="A24">
            <v>5.5</v>
          </cell>
          <cell r="B24" t="str">
            <v>特Ａ</v>
          </cell>
          <cell r="C24" t="str">
            <v>特Ａ</v>
          </cell>
        </row>
        <row r="25">
          <cell r="A25">
            <v>5.6</v>
          </cell>
          <cell r="B25" t="str">
            <v>特Ａ</v>
          </cell>
          <cell r="C25" t="str">
            <v>特Ａ</v>
          </cell>
        </row>
        <row r="26">
          <cell r="A26">
            <v>5.7</v>
          </cell>
          <cell r="B26" t="str">
            <v>特Ａ</v>
          </cell>
          <cell r="C26" t="str">
            <v>特Ａ</v>
          </cell>
        </row>
        <row r="27">
          <cell r="A27">
            <v>5.8</v>
          </cell>
          <cell r="B27" t="str">
            <v>特Ａ</v>
          </cell>
          <cell r="C27" t="str">
            <v>特Ａ</v>
          </cell>
        </row>
        <row r="28">
          <cell r="A28">
            <v>5.9</v>
          </cell>
          <cell r="B28" t="str">
            <v>特Ａ</v>
          </cell>
          <cell r="C28" t="str">
            <v>特Ａ</v>
          </cell>
        </row>
        <row r="29">
          <cell r="A29">
            <v>6</v>
          </cell>
          <cell r="B29" t="str">
            <v>特Ａ</v>
          </cell>
          <cell r="C29" t="str">
            <v>特Ａ</v>
          </cell>
        </row>
        <row r="30">
          <cell r="A30">
            <v>6.1</v>
          </cell>
          <cell r="B30" t="str">
            <v>特Ａ</v>
          </cell>
          <cell r="C30" t="str">
            <v>特Ａ</v>
          </cell>
        </row>
        <row r="31">
          <cell r="A31">
            <v>6.2</v>
          </cell>
          <cell r="B31" t="str">
            <v>特Ａ</v>
          </cell>
          <cell r="C31" t="str">
            <v>特Ａ</v>
          </cell>
        </row>
        <row r="32">
          <cell r="A32">
            <v>6.3</v>
          </cell>
          <cell r="B32" t="str">
            <v>特Ａ</v>
          </cell>
          <cell r="C32" t="str">
            <v>特Ａ</v>
          </cell>
        </row>
        <row r="33">
          <cell r="A33">
            <v>6.4</v>
          </cell>
          <cell r="B33" t="str">
            <v>特Ａ</v>
          </cell>
          <cell r="C33" t="str">
            <v>特Ａ</v>
          </cell>
        </row>
        <row r="34">
          <cell r="A34">
            <v>6.5</v>
          </cell>
          <cell r="B34" t="str">
            <v>特Ａ</v>
          </cell>
          <cell r="C34" t="str">
            <v>特Ａ</v>
          </cell>
        </row>
        <row r="35">
          <cell r="A35">
            <v>6.6</v>
          </cell>
          <cell r="B35" t="str">
            <v>特Ａ</v>
          </cell>
          <cell r="C35" t="str">
            <v>特Ａ</v>
          </cell>
        </row>
        <row r="36">
          <cell r="A36">
            <v>6.7</v>
          </cell>
          <cell r="B36" t="str">
            <v>特Ａ</v>
          </cell>
          <cell r="C36" t="str">
            <v>特Ａ</v>
          </cell>
        </row>
        <row r="37">
          <cell r="A37">
            <v>6.8000000000000096</v>
          </cell>
          <cell r="B37" t="str">
            <v>特Ａ</v>
          </cell>
          <cell r="C37" t="str">
            <v>特Ａ</v>
          </cell>
        </row>
        <row r="38">
          <cell r="A38">
            <v>6.9000000000000101</v>
          </cell>
          <cell r="B38" t="str">
            <v>特Ａ</v>
          </cell>
          <cell r="C38" t="str">
            <v>特Ａ</v>
          </cell>
        </row>
        <row r="39">
          <cell r="A39">
            <v>7.0000000000000098</v>
          </cell>
          <cell r="B39" t="str">
            <v>特Ａ</v>
          </cell>
          <cell r="C39" t="str">
            <v>特Ａ</v>
          </cell>
        </row>
        <row r="40">
          <cell r="A40">
            <v>7.1000000000000103</v>
          </cell>
          <cell r="B40" t="str">
            <v>特Ａ</v>
          </cell>
          <cell r="C40" t="str">
            <v>特Ａ</v>
          </cell>
        </row>
        <row r="41">
          <cell r="A41">
            <v>7.2000000000000099</v>
          </cell>
          <cell r="B41" t="str">
            <v>特Ａ</v>
          </cell>
          <cell r="C41" t="str">
            <v>特Ａ</v>
          </cell>
        </row>
        <row r="42">
          <cell r="A42">
            <v>7.3000000000000096</v>
          </cell>
          <cell r="B42" t="str">
            <v>特Ａ</v>
          </cell>
          <cell r="C42" t="str">
            <v>特Ａ</v>
          </cell>
        </row>
        <row r="43">
          <cell r="A43">
            <v>7.4000000000000101</v>
          </cell>
          <cell r="B43" t="str">
            <v>特Ａ</v>
          </cell>
          <cell r="C43" t="str">
            <v>特Ａ</v>
          </cell>
        </row>
        <row r="44">
          <cell r="A44">
            <v>7.5000000000000098</v>
          </cell>
          <cell r="B44" t="str">
            <v>特Ａ</v>
          </cell>
          <cell r="C44" t="str">
            <v>特Ａ</v>
          </cell>
        </row>
        <row r="45">
          <cell r="A45">
            <v>7.6000000000000103</v>
          </cell>
          <cell r="B45" t="str">
            <v>特Ａ</v>
          </cell>
          <cell r="C45" t="str">
            <v>特Ａ</v>
          </cell>
        </row>
        <row r="46">
          <cell r="A46">
            <v>7.7000000000000099</v>
          </cell>
          <cell r="B46" t="str">
            <v>特Ａ</v>
          </cell>
          <cell r="C46" t="str">
            <v>特Ａ</v>
          </cell>
        </row>
        <row r="47">
          <cell r="A47">
            <v>7.8000000000000096</v>
          </cell>
          <cell r="B47" t="str">
            <v>特Ａ</v>
          </cell>
          <cell r="C47" t="str">
            <v>特Ａ</v>
          </cell>
        </row>
        <row r="48">
          <cell r="A48">
            <v>7.9000000000000101</v>
          </cell>
          <cell r="B48" t="str">
            <v>特Ａ</v>
          </cell>
          <cell r="C48" t="str">
            <v>特Ａ</v>
          </cell>
        </row>
        <row r="49">
          <cell r="A49">
            <v>8.0000000000000107</v>
          </cell>
          <cell r="B49" t="str">
            <v>特Ａ</v>
          </cell>
          <cell r="C49" t="str">
            <v>特Ａ</v>
          </cell>
        </row>
        <row r="50">
          <cell r="A50">
            <v>8.1000000000000103</v>
          </cell>
          <cell r="B50" t="str">
            <v>特Ａ</v>
          </cell>
          <cell r="C50" t="str">
            <v>特Ａ</v>
          </cell>
        </row>
        <row r="51">
          <cell r="A51">
            <v>8.2000000000000099</v>
          </cell>
          <cell r="B51" t="str">
            <v>特Ａ</v>
          </cell>
          <cell r="C51" t="str">
            <v>特Ａ</v>
          </cell>
        </row>
        <row r="52">
          <cell r="A52">
            <v>8.3000000000000096</v>
          </cell>
          <cell r="B52" t="str">
            <v>特Ａ</v>
          </cell>
          <cell r="C52" t="str">
            <v>特Ａ</v>
          </cell>
        </row>
        <row r="53">
          <cell r="A53">
            <v>8.4000000000000092</v>
          </cell>
          <cell r="B53" t="str">
            <v>特Ａ</v>
          </cell>
          <cell r="C53" t="str">
            <v>特Ａ</v>
          </cell>
        </row>
        <row r="54">
          <cell r="A54">
            <v>8.5000000000000107</v>
          </cell>
          <cell r="B54" t="str">
            <v>特Ａ</v>
          </cell>
          <cell r="C54" t="str">
            <v>特Ａ</v>
          </cell>
        </row>
        <row r="55">
          <cell r="A55">
            <v>8.6000000000000103</v>
          </cell>
          <cell r="B55" t="str">
            <v>特Ａ</v>
          </cell>
          <cell r="C55" t="str">
            <v>特Ａ</v>
          </cell>
        </row>
        <row r="56">
          <cell r="A56">
            <v>8.7000000000000206</v>
          </cell>
          <cell r="B56" t="str">
            <v>特Ａ</v>
          </cell>
          <cell r="C56" t="str">
            <v>特Ａ</v>
          </cell>
        </row>
        <row r="57">
          <cell r="A57">
            <v>8.8000000000000203</v>
          </cell>
          <cell r="B57" t="str">
            <v>特Ａ</v>
          </cell>
          <cell r="C57" t="str">
            <v>特Ａ</v>
          </cell>
        </row>
        <row r="58">
          <cell r="A58">
            <v>8.9000000000000199</v>
          </cell>
          <cell r="B58" t="str">
            <v>特Ａ</v>
          </cell>
          <cell r="C58" t="str">
            <v>特Ａ</v>
          </cell>
        </row>
        <row r="59">
          <cell r="A59">
            <v>9.0000000000000195</v>
          </cell>
          <cell r="B59" t="str">
            <v>特Ａ</v>
          </cell>
          <cell r="C59" t="str">
            <v>特Ａ</v>
          </cell>
        </row>
        <row r="60">
          <cell r="A60">
            <v>9.1000000000000192</v>
          </cell>
          <cell r="B60" t="str">
            <v>特Ａ</v>
          </cell>
          <cell r="C60" t="str">
            <v>特Ａ</v>
          </cell>
        </row>
        <row r="61">
          <cell r="A61">
            <v>9.2000000000000206</v>
          </cell>
          <cell r="B61" t="str">
            <v>特Ａ</v>
          </cell>
          <cell r="C61" t="str">
            <v>特Ａ</v>
          </cell>
        </row>
        <row r="62">
          <cell r="A62">
            <v>9.3000000000000203</v>
          </cell>
          <cell r="B62" t="str">
            <v>特Ａ</v>
          </cell>
          <cell r="C62" t="str">
            <v>特Ａ</v>
          </cell>
        </row>
        <row r="63">
          <cell r="A63">
            <v>9.4000000000000199</v>
          </cell>
          <cell r="B63" t="str">
            <v>特Ａ</v>
          </cell>
          <cell r="C63" t="str">
            <v>特Ａ</v>
          </cell>
        </row>
        <row r="64">
          <cell r="A64">
            <v>9.5000000000000195</v>
          </cell>
          <cell r="B64" t="str">
            <v>特Ａ</v>
          </cell>
          <cell r="C64" t="str">
            <v>特Ａ</v>
          </cell>
        </row>
      </sheetData>
      <sheetData sheetId="4"/>
      <sheetData sheetId="5" refreshError="1"/>
      <sheetData sheetId="6" refreshError="1"/>
    </sheetDataSet>
  </externalBook>
</externalLink>
</file>

<file path=xl/externalLinks/externalLink7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表紙"/>
      <sheetName val="一覧"/>
      <sheetName val="変更履歴（設計）"/>
      <sheetName val="変更履歴 (製造)"/>
      <sheetName val="ﾌﾟﾛｸﾞﾗﾑﾌﾛｰﾀﾞｲｱｸﾞﾗﾑ"/>
      <sheetName val="詳細処理記述書"/>
      <sheetName val="ﾃﾞｰﾀｽﾄｱ記述書 (1)"/>
      <sheetName val="ﾃﾞｰﾀｽﾄｱ記述書 (2)"/>
      <sheetName val="ﾃﾞｰﾀｽﾄｱ記述書 (3)"/>
      <sheetName val="ﾃﾞｰﾀｽﾄｱ記述書(LIST)"/>
      <sheetName val="画面ﾚｲｱｳﾄ"/>
      <sheetName val="画面記述書"/>
      <sheetName val="帳票ﾚｲｱｳﾄ"/>
      <sheetName val="帳票ﾚｲｱｳﾄ(ﾌﾞﾗﾝｸ)"/>
      <sheetName val="ﾌｫｰﾑﾄﾞｯｸﾃﾞｰﾀ記述書"/>
      <sheetName val="ﾒｯｾｰｼﾞ一覧"/>
      <sheetName val="補助資料"/>
      <sheetName val="ﾃｽﾄｹｰｽ記述書"/>
      <sheetName val="詳細処理記述書(2)"/>
      <sheetName val="帳票(158桁)設計"/>
      <sheetName val="Sheet1"/>
      <sheetName val="Sheet2"/>
      <sheetName val="Sheet3"/>
      <sheetName val="請求書明細書"/>
      <sheetName val="データの検索"/>
      <sheetName val="帳票へのIF構造"/>
      <sheetName val="変更履歴"/>
      <sheetName val="アドオン処理説明"/>
      <sheetName val="モジュール構造図"/>
      <sheetName val="プログラム機能説明書"/>
      <sheetName val="補足資料"/>
      <sheetName val="メッセージ説明"/>
      <sheetName val="バッチインプット項目対応票"/>
      <sheetName val="請求No会計反映用テーブル（アドオン）"/>
      <sheetName val="入力レイアウト"/>
      <sheetName val="画面項目説明"/>
      <sheetName val="テーブル項目編集記述（今回請求書作成対象データ）"/>
      <sheetName val="帳票項目説明"/>
      <sheetName val="変更履歴_(製造)"/>
      <sheetName val="ﾃﾞｰﾀｽﾄｱ記述書_(1)"/>
      <sheetName val="ﾃﾞｰﾀｽﾄｱ記述書_(2)"/>
      <sheetName val="ﾃﾞｰﾀｽﾄｱ記述書_(3)"/>
      <sheetName val="帳票(158桁)設計.XLS"/>
      <sheetName val="%E5%B8%B3%E7%A5%A8(158%E6%A1%81"/>
      <sheetName val="表紙・目次"/>
      <sheetName val="オンライン帳票項目定義"/>
      <sheetName val="画面項目定義_レポーﾄPGM選択画面"/>
      <sheetName val="数式参照"/>
      <sheetName val="ｿﾌﾄﾊｳｽ"/>
      <sheetName val="変更履歴_(製造)1"/>
      <sheetName val="ﾃﾞｰﾀｽﾄｱ記述書_(1)1"/>
      <sheetName val="ﾃﾞｰﾀｽﾄｱ記述書_(2)1"/>
      <sheetName val="ﾃﾞｰﾀｽﾄｱ記述書_(3)1"/>
      <sheetName val="帳票(158桁)設計_XLS"/>
      <sheetName val="収支表"/>
      <sheetName val="時間計画表"/>
      <sheetName val="ガントチャート"/>
      <sheetName val="変更履歴_(製造)2"/>
      <sheetName val="ﾃﾞｰﾀｽﾄｱ記述書_(1)2"/>
      <sheetName val="ﾃﾞｰﾀｽﾄｱ記述書_(2)2"/>
      <sheetName val="ﾃﾞｰﾀｽﾄｱ記述書_(3)2"/>
      <sheetName val="帳票(158桁)設計_XLS1"/>
      <sheetName val="ファイル編集_XXXX"/>
      <sheetName val="ファイル編集対比_XXXX"/>
      <sheetName val="内部構造編集要領"/>
      <sheetName val="記入指針例"/>
      <sheetName val="List"/>
      <sheetName val="別紙３"/>
      <sheetName val="物流進捗"/>
      <sheetName val="目次"/>
      <sheetName val="機能概要(1)"/>
      <sheetName val="機能概要(2)"/>
      <sheetName val="モジュール概要(受注情報検索)"/>
      <sheetName val="モジュール概要(受注情報一覧)"/>
      <sheetName val="モジュール概要(受注情報詳細)"/>
      <sheetName val="モジュール概要(サポート要求選択)"/>
      <sheetName val="モジュール概要(受注引当・作業取込み確認)"/>
      <sheetName val="モジュール概要(受注－作業リンク訂正)"/>
      <sheetName val="モジュール概要(一括資料添付)"/>
      <sheetName val="モジュール概要(一括指示送信)"/>
      <sheetName val="画面レイアウト(受注情報検索)"/>
      <sheetName val="画面レイアウト(受注情報一覧)"/>
      <sheetName val="画面レイアウト(受注情報詳細)"/>
      <sheetName val="画面レイアウト(サポート要求選択)"/>
      <sheetName val="画面レイアウト(受注引当・作業取込み確認)"/>
      <sheetName val="画面レイアウト(受注－作業リンク訂正)"/>
      <sheetName val="画面レイアウト(一括資料添付)"/>
      <sheetName val="画面レイアウト(一括指示送信)"/>
      <sheetName val="画面項目定義書(受注情報検索)"/>
      <sheetName val="画面項目定義書(受注情報一覧)"/>
      <sheetName val="画面項目定義書(受注情報詳細)"/>
      <sheetName val="画面項目定義書(サポート要求選択)"/>
      <sheetName val="画面項目定義書(受注引当・作業取込み確認)"/>
      <sheetName val="画面項目定義書(受注－作業リンク訂正)"/>
      <sheetName val="画面項目定義書(一括資料添付)"/>
      <sheetName val="画面項目定義書(一括指示送信)"/>
      <sheetName val="画面処理概要(受注情報検索)"/>
      <sheetName val="画面処理概要(受注情報一覧)"/>
      <sheetName val="画面処理概要(受注情報詳細)"/>
      <sheetName val="画面処理概要(受注引当・作業取込み確認)"/>
      <sheetName val="Excelマクロ設計書"/>
      <sheetName val="機能補足説明 "/>
      <sheetName val="パッケージorクラス"/>
      <sheetName val="画面項目定義書(一括資料付)"/>
      <sheetName val="変更履歴_(製造)3"/>
      <sheetName val="ﾃﾞｰﾀｽﾄｱ記述書_(1)3"/>
      <sheetName val="ﾃﾞｰﾀｽﾄｱ記述書_(2)3"/>
      <sheetName val="ﾃﾞｰﾀｽﾄｱ記述書_(3)3"/>
      <sheetName val="帳票(158桁)設計_XLS2"/>
      <sheetName val="機能補足説明_"/>
      <sheetName val="変更履歴_(製造)4"/>
      <sheetName val="ﾃﾞｰﾀｽﾄｱ記述書_(1)4"/>
      <sheetName val="ﾃﾞｰﾀｽﾄｱ記述書_(2)4"/>
      <sheetName val="ﾃﾞｰﾀｽﾄｱ記述書_(3)4"/>
      <sheetName val="帳票(158桁)設計_XLS3"/>
      <sheetName val="機能補足説明_1"/>
      <sheetName val="変更履歴_(製造)6"/>
      <sheetName val="ﾃﾞｰﾀｽﾄｱ記述書_(1)6"/>
      <sheetName val="ﾃﾞｰﾀｽﾄｱ記述書_(2)6"/>
      <sheetName val="ﾃﾞｰﾀｽﾄｱ記述書_(3)6"/>
      <sheetName val="帳票(158桁)設計_XLS5"/>
      <sheetName val="機能補足説明_3"/>
      <sheetName val="変更履歴_(製造)5"/>
      <sheetName val="ﾃﾞｰﾀｽﾄｱ記述書_(1)5"/>
      <sheetName val="ﾃﾞｰﾀｽﾄｱ記述書_(2)5"/>
      <sheetName val="ﾃﾞｰﾀｽﾄｱ記述書_(3)5"/>
      <sheetName val="帳票(158桁)設計_XLS4"/>
      <sheetName val="機能補足説明_2"/>
    </sheetNames>
    <definedNames>
      <definedName name="sheetprint"/>
    </defined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refreshError="1"/>
      <sheetData sheetId="20"/>
      <sheetData sheetId="21"/>
      <sheetData sheetId="22"/>
      <sheetData sheetId="23" refreshError="1"/>
      <sheetData sheetId="24" refreshError="1"/>
      <sheetData sheetId="25" refreshError="1"/>
      <sheetData sheetId="26"/>
      <sheetData sheetId="27"/>
      <sheetData sheetId="28"/>
      <sheetData sheetId="29"/>
      <sheetData sheetId="30"/>
      <sheetData sheetId="31"/>
      <sheetData sheetId="32"/>
      <sheetData sheetId="33"/>
      <sheetData sheetId="34" refreshError="1"/>
      <sheetData sheetId="35" refreshError="1"/>
      <sheetData sheetId="36" refreshError="1"/>
      <sheetData sheetId="37" refreshError="1"/>
      <sheetData sheetId="38"/>
      <sheetData sheetId="39"/>
      <sheetData sheetId="40"/>
      <sheetData sheetId="41"/>
      <sheetData sheetId="42" refreshError="1"/>
      <sheetData sheetId="43" refreshError="1"/>
      <sheetData sheetId="44" refreshError="1"/>
      <sheetData sheetId="45" refreshError="1"/>
      <sheetData sheetId="46" refreshError="1"/>
      <sheetData sheetId="47" refreshError="1"/>
      <sheetData sheetId="48" refreshError="1"/>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Set>
  </externalBook>
</externalLink>
</file>

<file path=xl/externalLinks/externalLink7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ｸﾞﾗﾌ全体"/>
      <sheetName val="ｸﾞﾗﾌMDM97-07"/>
      <sheetName val="ｸﾞﾗﾌMDM96-10"/>
      <sheetName val="Sheet2"/>
      <sheetName val="集計"/>
      <sheetName val="全ﾃﾞｰﾀ"/>
      <sheetName val="MDM96-09"/>
      <sheetName val="Sheet1"/>
      <sheetName val="MDM96-10"/>
      <sheetName val="MDM96-14"/>
      <sheetName val="MDM97-02"/>
      <sheetName val="MDM97-04"/>
      <sheetName val="MDM97-06"/>
      <sheetName val="MDM97-07"/>
      <sheetName val="MDM97-09"/>
      <sheetName val="MDM97-11"/>
      <sheetName val="MDM97-13"/>
      <sheetName val="MDM97-15"/>
      <sheetName val="MDM97-18"/>
      <sheetName val="MMD97-01"/>
      <sheetName val="B"/>
      <sheetName val="★03別積み"/>
      <sheetName val="★ﾋﾟﾎﾞｯﾄｸﾞﾗﾌ"/>
      <sheetName val="ﾋﾟﾎﾞｯﾄﾃｰﾌﾞﾙ"/>
      <sheetName val="作業用1次置き場"/>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row r="2">
          <cell r="D2" t="str">
            <v>1996A0469</v>
          </cell>
          <cell r="E2">
            <v>8.4666666666666668</v>
          </cell>
          <cell r="F2">
            <v>76.566666666666663</v>
          </cell>
        </row>
        <row r="3">
          <cell r="D3" t="str">
            <v>1996A0472</v>
          </cell>
          <cell r="E3">
            <v>8.6</v>
          </cell>
          <cell r="F3">
            <v>76.3</v>
          </cell>
        </row>
        <row r="4">
          <cell r="D4" t="str">
            <v>1996A0473</v>
          </cell>
          <cell r="E4">
            <v>8.4666666666666668</v>
          </cell>
          <cell r="F4">
            <v>76.633333333333326</v>
          </cell>
        </row>
        <row r="5">
          <cell r="D5" t="str">
            <v>1996A0476</v>
          </cell>
          <cell r="E5">
            <v>8.3333333333333339</v>
          </cell>
          <cell r="F5">
            <v>76.63333333333334</v>
          </cell>
        </row>
        <row r="6">
          <cell r="D6" t="str">
            <v>1996A0481</v>
          </cell>
          <cell r="E6">
            <v>8.3333333333333339</v>
          </cell>
          <cell r="F6">
            <v>77.033333333333331</v>
          </cell>
        </row>
        <row r="7">
          <cell r="D7" t="str">
            <v>1996A0484</v>
          </cell>
          <cell r="E7">
            <v>8.5333333333333332</v>
          </cell>
          <cell r="F7">
            <v>76.63333333333334</v>
          </cell>
        </row>
        <row r="8">
          <cell r="D8" t="str">
            <v>1996A0487</v>
          </cell>
          <cell r="E8">
            <v>8.4333333333333336</v>
          </cell>
          <cell r="F8">
            <v>76.466666666666654</v>
          </cell>
        </row>
        <row r="9">
          <cell r="D9" t="str">
            <v>1996A0490</v>
          </cell>
          <cell r="E9">
            <v>7.6</v>
          </cell>
          <cell r="F9">
            <v>76.400000000000006</v>
          </cell>
        </row>
        <row r="10">
          <cell r="D10" t="str">
            <v>1996A0491</v>
          </cell>
          <cell r="E10">
            <v>8.6666666666666661</v>
          </cell>
          <cell r="F10">
            <v>76.833333333333329</v>
          </cell>
        </row>
        <row r="11">
          <cell r="D11" t="str">
            <v>1996A0502</v>
          </cell>
          <cell r="E11">
            <v>8.7333333333333343</v>
          </cell>
          <cell r="F11">
            <v>76.533333333333346</v>
          </cell>
        </row>
        <row r="12">
          <cell r="D12" t="str">
            <v>1996A0505</v>
          </cell>
          <cell r="E12">
            <v>8.7666666666666675</v>
          </cell>
          <cell r="F12">
            <v>76.5</v>
          </cell>
        </row>
        <row r="13">
          <cell r="D13" t="str">
            <v>1996A0518</v>
          </cell>
          <cell r="E13">
            <v>8.5333333333333332</v>
          </cell>
          <cell r="F13">
            <v>76.566666666666663</v>
          </cell>
        </row>
        <row r="14">
          <cell r="D14" t="str">
            <v>1996A0531</v>
          </cell>
          <cell r="E14">
            <v>8.4333333333333353</v>
          </cell>
          <cell r="F14">
            <v>76.466666666666669</v>
          </cell>
        </row>
        <row r="15">
          <cell r="D15" t="str">
            <v>1996A0534</v>
          </cell>
          <cell r="E15">
            <v>8.4</v>
          </cell>
          <cell r="F15">
            <v>76.2</v>
          </cell>
        </row>
        <row r="16">
          <cell r="D16" t="str">
            <v>1996A0541</v>
          </cell>
          <cell r="E16">
            <v>8.5</v>
          </cell>
          <cell r="F16">
            <v>76.533333333333331</v>
          </cell>
        </row>
        <row r="17">
          <cell r="D17" t="str">
            <v>1996A0544</v>
          </cell>
          <cell r="E17">
            <v>8.6</v>
          </cell>
          <cell r="F17">
            <v>76.400000000000006</v>
          </cell>
        </row>
        <row r="18">
          <cell r="D18" t="str">
            <v>1996A0547</v>
          </cell>
          <cell r="E18">
            <v>8.3666666666666671</v>
          </cell>
          <cell r="F18">
            <v>76.433333333333337</v>
          </cell>
        </row>
        <row r="19">
          <cell r="D19" t="str">
            <v>1996A0553</v>
          </cell>
          <cell r="E19">
            <v>8.3000000000000007</v>
          </cell>
          <cell r="F19">
            <v>76.566666666666663</v>
          </cell>
        </row>
        <row r="20">
          <cell r="D20" t="str">
            <v>1996A0556</v>
          </cell>
          <cell r="E20">
            <v>8.1999999999999993</v>
          </cell>
          <cell r="F20">
            <v>76.3</v>
          </cell>
        </row>
        <row r="21">
          <cell r="D21" t="str">
            <v>1996A0563</v>
          </cell>
          <cell r="E21">
            <v>7.9666666666666659</v>
          </cell>
          <cell r="F21">
            <v>76.366666666666674</v>
          </cell>
        </row>
        <row r="22">
          <cell r="D22" t="str">
            <v>1996A0566</v>
          </cell>
          <cell r="E22">
            <v>8.0666666666666664</v>
          </cell>
          <cell r="F22">
            <v>76.63333333333334</v>
          </cell>
        </row>
        <row r="23">
          <cell r="D23" t="str">
            <v>1996A0569</v>
          </cell>
          <cell r="E23">
            <v>8.1333333333333329</v>
          </cell>
          <cell r="F23">
            <v>76.466666666666654</v>
          </cell>
        </row>
        <row r="24">
          <cell r="D24" t="str">
            <v>1996A0572</v>
          </cell>
          <cell r="E24">
            <v>8.0666666666666682</v>
          </cell>
          <cell r="F24">
            <v>76.466666666666669</v>
          </cell>
        </row>
        <row r="25">
          <cell r="D25" t="str">
            <v>1996A0575</v>
          </cell>
          <cell r="E25">
            <v>8.3333333333333339</v>
          </cell>
          <cell r="F25">
            <v>76.433333333333337</v>
          </cell>
        </row>
        <row r="26">
          <cell r="D26" t="str">
            <v>1996A0578</v>
          </cell>
          <cell r="E26">
            <v>8.4</v>
          </cell>
          <cell r="F26">
            <v>76.233333333333334</v>
          </cell>
        </row>
        <row r="27">
          <cell r="D27" t="str">
            <v>1996A0581</v>
          </cell>
          <cell r="E27">
            <v>8.5</v>
          </cell>
          <cell r="F27">
            <v>76.099999999999994</v>
          </cell>
        </row>
        <row r="28">
          <cell r="D28" t="str">
            <v>1996A0590</v>
          </cell>
          <cell r="E28">
            <v>8.1</v>
          </cell>
          <cell r="F28">
            <v>75.900000000000006</v>
          </cell>
        </row>
        <row r="29">
          <cell r="D29" t="str">
            <v>1996A0593</v>
          </cell>
          <cell r="E29">
            <v>8.2666666666666675</v>
          </cell>
          <cell r="F29">
            <v>76.7</v>
          </cell>
        </row>
        <row r="30">
          <cell r="D30" t="str">
            <v>1996A0596</v>
          </cell>
          <cell r="E30">
            <v>8.4</v>
          </cell>
          <cell r="F30">
            <v>76.5</v>
          </cell>
        </row>
        <row r="31">
          <cell r="D31" t="str">
            <v>1996A0599</v>
          </cell>
          <cell r="E31">
            <v>8.1999999999999993</v>
          </cell>
          <cell r="F31">
            <v>76.900000000000006</v>
          </cell>
        </row>
        <row r="32">
          <cell r="D32" t="str">
            <v>1996A0600</v>
          </cell>
          <cell r="E32">
            <v>8.6</v>
          </cell>
          <cell r="F32">
            <v>76.599999999999994</v>
          </cell>
        </row>
        <row r="33">
          <cell r="D33" t="str">
            <v>1996A0604</v>
          </cell>
          <cell r="E33">
            <v>8.7333333333333343</v>
          </cell>
          <cell r="F33">
            <v>76.433333333333323</v>
          </cell>
        </row>
        <row r="34">
          <cell r="D34" t="str">
            <v>1996A0607</v>
          </cell>
          <cell r="E34">
            <v>8.2333333333333343</v>
          </cell>
          <cell r="F34">
            <v>76.266666666666666</v>
          </cell>
        </row>
        <row r="35">
          <cell r="D35" t="str">
            <v>1996A0610</v>
          </cell>
          <cell r="E35">
            <v>8.1999999999999993</v>
          </cell>
          <cell r="F35">
            <v>76.333333333333329</v>
          </cell>
        </row>
        <row r="36">
          <cell r="D36" t="str">
            <v>1996A0613</v>
          </cell>
          <cell r="E36">
            <v>8.0666666666666664</v>
          </cell>
          <cell r="F36">
            <v>76.466666666666654</v>
          </cell>
        </row>
        <row r="37">
          <cell r="D37" t="str">
            <v>1996A0616</v>
          </cell>
          <cell r="E37">
            <v>7.9666666666666659</v>
          </cell>
          <cell r="F37">
            <v>76.533333333333331</v>
          </cell>
        </row>
        <row r="38">
          <cell r="D38" t="str">
            <v>1996A0619</v>
          </cell>
          <cell r="E38">
            <v>7.9333333333333336</v>
          </cell>
          <cell r="F38">
            <v>77.533333333333346</v>
          </cell>
        </row>
        <row r="39">
          <cell r="D39" t="str">
            <v>1996A0622</v>
          </cell>
          <cell r="E39">
            <v>8</v>
          </cell>
          <cell r="F39">
            <v>76.2</v>
          </cell>
        </row>
        <row r="40">
          <cell r="D40" t="str">
            <v>1996A0623</v>
          </cell>
          <cell r="E40">
            <v>8.1</v>
          </cell>
          <cell r="F40">
            <v>77.099999999999994</v>
          </cell>
        </row>
        <row r="41">
          <cell r="D41" t="str">
            <v>1996A0624</v>
          </cell>
          <cell r="E41">
            <v>8.0666666666666664</v>
          </cell>
          <cell r="F41">
            <v>76.566666666666663</v>
          </cell>
        </row>
        <row r="42">
          <cell r="D42" t="str">
            <v>1996A0631</v>
          </cell>
          <cell r="E42">
            <v>8.1333333333333329</v>
          </cell>
          <cell r="F42">
            <v>75.966666666666654</v>
          </cell>
        </row>
        <row r="43">
          <cell r="D43" t="str">
            <v>1996A0634</v>
          </cell>
          <cell r="E43">
            <v>7.8666666666666671</v>
          </cell>
          <cell r="F43">
            <v>75.900000000000006</v>
          </cell>
        </row>
        <row r="44">
          <cell r="D44" t="str">
            <v>1996A0644</v>
          </cell>
          <cell r="E44">
            <v>7.6333333333333329</v>
          </cell>
          <cell r="F44">
            <v>76.5</v>
          </cell>
        </row>
        <row r="45">
          <cell r="D45" t="str">
            <v>1996A0647</v>
          </cell>
          <cell r="E45">
            <v>7.8</v>
          </cell>
          <cell r="F45">
            <v>76.2</v>
          </cell>
        </row>
        <row r="46">
          <cell r="D46" t="str">
            <v>1996A0648</v>
          </cell>
          <cell r="E46">
            <v>8.3000000000000007</v>
          </cell>
          <cell r="F46">
            <v>76.599999999999994</v>
          </cell>
        </row>
        <row r="47">
          <cell r="D47" t="str">
            <v>1996A0649</v>
          </cell>
          <cell r="E47">
            <v>7.7</v>
          </cell>
          <cell r="F47">
            <v>76.3</v>
          </cell>
        </row>
        <row r="48">
          <cell r="D48" t="str">
            <v>1996A0652</v>
          </cell>
          <cell r="E48">
            <v>8.4</v>
          </cell>
          <cell r="F48">
            <v>76.400000000000006</v>
          </cell>
        </row>
        <row r="49">
          <cell r="D49" t="str">
            <v>1996A0653</v>
          </cell>
          <cell r="E49">
            <v>8.6999999999999993</v>
          </cell>
          <cell r="F49">
            <v>76.8</v>
          </cell>
        </row>
        <row r="50">
          <cell r="D50" t="str">
            <v>1996A0654</v>
          </cell>
          <cell r="E50">
            <v>6.8</v>
          </cell>
          <cell r="F50">
            <v>76.400000000000006</v>
          </cell>
        </row>
        <row r="51">
          <cell r="D51" t="str">
            <v>1997A0001</v>
          </cell>
          <cell r="E51">
            <v>8.6</v>
          </cell>
          <cell r="F51">
            <v>76.3</v>
          </cell>
        </row>
        <row r="52">
          <cell r="D52" t="str">
            <v>1997A0004</v>
          </cell>
          <cell r="E52">
            <v>8.2666666666666675</v>
          </cell>
          <cell r="F52">
            <v>76.099999999999994</v>
          </cell>
        </row>
        <row r="53">
          <cell r="D53" t="str">
            <v>1997A0007</v>
          </cell>
          <cell r="E53">
            <v>8.2333333333333343</v>
          </cell>
          <cell r="F53">
            <v>76.400000000000006</v>
          </cell>
        </row>
        <row r="54">
          <cell r="D54" t="str">
            <v>1997A0010</v>
          </cell>
          <cell r="E54">
            <v>8.1999999999999993</v>
          </cell>
          <cell r="F54">
            <v>76.2</v>
          </cell>
        </row>
        <row r="55">
          <cell r="D55" t="str">
            <v>1997A0011</v>
          </cell>
          <cell r="E55">
            <v>7.9</v>
          </cell>
          <cell r="F55">
            <v>76.099999999999994</v>
          </cell>
        </row>
        <row r="56">
          <cell r="D56" t="str">
            <v>1997A0012</v>
          </cell>
          <cell r="E56">
            <v>8.1</v>
          </cell>
          <cell r="F56">
            <v>75.900000000000006</v>
          </cell>
        </row>
        <row r="57">
          <cell r="D57" t="str">
            <v>1997A0013</v>
          </cell>
          <cell r="E57">
            <v>8.5666666666666647</v>
          </cell>
          <cell r="F57">
            <v>76.5</v>
          </cell>
        </row>
        <row r="58">
          <cell r="D58" t="str">
            <v>1997A0016</v>
          </cell>
          <cell r="E58">
            <v>8.1666666666666661</v>
          </cell>
          <cell r="F58">
            <v>76.400000000000006</v>
          </cell>
        </row>
        <row r="59">
          <cell r="D59" t="str">
            <v>1997A0024</v>
          </cell>
          <cell r="E59">
            <v>8.0333333333333332</v>
          </cell>
          <cell r="F59">
            <v>76.5</v>
          </cell>
        </row>
        <row r="60">
          <cell r="D60" t="str">
            <v>1997A0027</v>
          </cell>
          <cell r="E60">
            <v>8.4</v>
          </cell>
          <cell r="F60">
            <v>76.2</v>
          </cell>
        </row>
        <row r="61">
          <cell r="D61" t="str">
            <v>1997A0028</v>
          </cell>
          <cell r="E61">
            <v>8.4</v>
          </cell>
          <cell r="F61">
            <v>76.5</v>
          </cell>
        </row>
        <row r="62">
          <cell r="D62" t="str">
            <v>1997A0029</v>
          </cell>
          <cell r="E62">
            <v>8.3000000000000007</v>
          </cell>
          <cell r="F62">
            <v>76.8</v>
          </cell>
        </row>
        <row r="63">
          <cell r="D63" t="str">
            <v>1997A0030</v>
          </cell>
          <cell r="E63">
            <v>8.1333333333333329</v>
          </cell>
          <cell r="F63">
            <v>76.5</v>
          </cell>
        </row>
        <row r="64">
          <cell r="D64" t="str">
            <v>1997A0033</v>
          </cell>
          <cell r="E64">
            <v>7.7666666666666666</v>
          </cell>
          <cell r="F64">
            <v>76.599999999999994</v>
          </cell>
        </row>
        <row r="65">
          <cell r="D65" t="str">
            <v>1997A0036</v>
          </cell>
          <cell r="E65">
            <v>8.8000000000000007</v>
          </cell>
          <cell r="F65">
            <v>76.5</v>
          </cell>
        </row>
        <row r="66">
          <cell r="D66" t="str">
            <v>1997A0037</v>
          </cell>
          <cell r="E66">
            <v>8.6999999999999993</v>
          </cell>
          <cell r="F66">
            <v>76.8</v>
          </cell>
        </row>
        <row r="67">
          <cell r="D67" t="str">
            <v>1997A0038</v>
          </cell>
          <cell r="E67">
            <v>8.8000000000000007</v>
          </cell>
          <cell r="F67">
            <v>76.5</v>
          </cell>
        </row>
        <row r="68">
          <cell r="D68" t="str">
            <v>1997A0039</v>
          </cell>
          <cell r="E68">
            <v>8.5666666666666664</v>
          </cell>
          <cell r="F68">
            <v>76.433333333333337</v>
          </cell>
        </row>
        <row r="69">
          <cell r="D69" t="str">
            <v>1997A0042</v>
          </cell>
          <cell r="E69">
            <v>8.6333333333333329</v>
          </cell>
          <cell r="F69">
            <v>76.766666666666666</v>
          </cell>
        </row>
        <row r="70">
          <cell r="D70" t="str">
            <v>1997A0045</v>
          </cell>
          <cell r="E70">
            <v>8.5</v>
          </cell>
          <cell r="F70">
            <v>76.366666666666674</v>
          </cell>
        </row>
        <row r="71">
          <cell r="D71" t="str">
            <v>1997A0048</v>
          </cell>
          <cell r="E71">
            <v>8.1666666666666661</v>
          </cell>
          <cell r="F71">
            <v>76.333333333333343</v>
          </cell>
        </row>
        <row r="72">
          <cell r="D72" t="str">
            <v>1997A0051</v>
          </cell>
          <cell r="E72">
            <v>8</v>
          </cell>
          <cell r="F72">
            <v>76.566666666666677</v>
          </cell>
        </row>
        <row r="73">
          <cell r="D73" t="str">
            <v>1997A0054</v>
          </cell>
          <cell r="E73">
            <v>7.8</v>
          </cell>
          <cell r="F73">
            <v>76.2</v>
          </cell>
        </row>
        <row r="74">
          <cell r="D74" t="str">
            <v>1997A0062</v>
          </cell>
          <cell r="E74">
            <v>8.3666666666666654</v>
          </cell>
          <cell r="F74">
            <v>76.066666666666663</v>
          </cell>
        </row>
        <row r="75">
          <cell r="D75" t="str">
            <v>1997A0065</v>
          </cell>
          <cell r="E75">
            <v>8.1999999999999993</v>
          </cell>
          <cell r="F75">
            <v>76.433333333333323</v>
          </cell>
        </row>
        <row r="76">
          <cell r="D76" t="str">
            <v>1997A0068</v>
          </cell>
          <cell r="E76">
            <v>8.2666666666666675</v>
          </cell>
          <cell r="F76">
            <v>76.400000000000006</v>
          </cell>
        </row>
        <row r="77">
          <cell r="D77" t="str">
            <v>1997A0071</v>
          </cell>
          <cell r="E77">
            <v>8.1666666666666661</v>
          </cell>
          <cell r="F77">
            <v>76.466666666666669</v>
          </cell>
        </row>
        <row r="78">
          <cell r="D78" t="str">
            <v>1997A0078</v>
          </cell>
          <cell r="E78">
            <v>8.5666666666666664</v>
          </cell>
          <cell r="F78">
            <v>76.366666666666674</v>
          </cell>
        </row>
        <row r="79">
          <cell r="D79" t="str">
            <v>1997A0084</v>
          </cell>
          <cell r="E79">
            <v>8.0333333333333332</v>
          </cell>
          <cell r="F79">
            <v>76.566666666666663</v>
          </cell>
        </row>
        <row r="80">
          <cell r="D80" t="str">
            <v>1997A0087</v>
          </cell>
          <cell r="E80">
            <v>8.0666666666666664</v>
          </cell>
          <cell r="F80">
            <v>76.5</v>
          </cell>
        </row>
        <row r="81">
          <cell r="D81" t="str">
            <v>1997A0093</v>
          </cell>
          <cell r="E81">
            <v>8.3666666666666671</v>
          </cell>
          <cell r="F81">
            <v>76.166666666666671</v>
          </cell>
        </row>
        <row r="82">
          <cell r="D82" t="str">
            <v>1997A0099</v>
          </cell>
          <cell r="E82">
            <v>7.9666666666666659</v>
          </cell>
          <cell r="F82">
            <v>76.13333333333334</v>
          </cell>
        </row>
        <row r="83">
          <cell r="D83" t="str">
            <v>1997A0102</v>
          </cell>
          <cell r="E83">
            <v>7.9666666666666659</v>
          </cell>
          <cell r="F83">
            <v>76.5</v>
          </cell>
        </row>
        <row r="84">
          <cell r="D84" t="str">
            <v>1997A0105</v>
          </cell>
          <cell r="E84">
            <v>7.9</v>
          </cell>
          <cell r="F84">
            <v>76.3</v>
          </cell>
        </row>
        <row r="85">
          <cell r="D85" t="str">
            <v>1997A0108</v>
          </cell>
          <cell r="E85">
            <v>8.5</v>
          </cell>
          <cell r="F85">
            <v>76</v>
          </cell>
        </row>
        <row r="86">
          <cell r="D86" t="str">
            <v>1997A0109</v>
          </cell>
          <cell r="E86">
            <v>8.8000000000000007</v>
          </cell>
          <cell r="F86">
            <v>76.400000000000006</v>
          </cell>
        </row>
        <row r="87">
          <cell r="D87" t="str">
            <v>1997A0110</v>
          </cell>
          <cell r="E87">
            <v>8.6999999999999993</v>
          </cell>
          <cell r="F87">
            <v>76.599999999999994</v>
          </cell>
        </row>
        <row r="88">
          <cell r="D88" t="str">
            <v>1997A0114</v>
          </cell>
          <cell r="E88">
            <v>21</v>
          </cell>
          <cell r="F88">
            <v>76.433333333333323</v>
          </cell>
        </row>
        <row r="89">
          <cell r="D89" t="str">
            <v>1997A0117</v>
          </cell>
          <cell r="E89">
            <v>8.3666666666666671</v>
          </cell>
          <cell r="F89">
            <v>76.3</v>
          </cell>
        </row>
        <row r="90">
          <cell r="D90" t="str">
            <v>1997A0120</v>
          </cell>
          <cell r="E90">
            <v>8.2666666666666675</v>
          </cell>
          <cell r="F90">
            <v>76.333333333333329</v>
          </cell>
        </row>
        <row r="91">
          <cell r="D91" t="str">
            <v>1997A0123</v>
          </cell>
          <cell r="E91">
            <v>8.3000000000000007</v>
          </cell>
          <cell r="F91">
            <v>76.933333333333337</v>
          </cell>
        </row>
        <row r="92">
          <cell r="D92" t="str">
            <v>1997A0126</v>
          </cell>
          <cell r="E92">
            <v>8.4333333333333318</v>
          </cell>
          <cell r="F92">
            <v>77</v>
          </cell>
        </row>
        <row r="93">
          <cell r="D93" t="str">
            <v>1997A0129</v>
          </cell>
          <cell r="E93">
            <v>7.9666666666666659</v>
          </cell>
          <cell r="F93">
            <v>76.8</v>
          </cell>
        </row>
        <row r="94">
          <cell r="D94" t="str">
            <v>1997A0132</v>
          </cell>
          <cell r="E94">
            <v>7.833333333333333</v>
          </cell>
          <cell r="F94">
            <v>76.766666666666666</v>
          </cell>
        </row>
        <row r="95">
          <cell r="D95" t="str">
            <v>1997A0139</v>
          </cell>
          <cell r="E95">
            <v>8.2666666666666675</v>
          </cell>
          <cell r="F95">
            <v>76.166666666666671</v>
          </cell>
        </row>
        <row r="96">
          <cell r="D96" t="str">
            <v>1997A0142</v>
          </cell>
          <cell r="E96">
            <v>8.1</v>
          </cell>
          <cell r="F96">
            <v>76.666666666666671</v>
          </cell>
        </row>
        <row r="97">
          <cell r="D97" t="str">
            <v>1997A0145</v>
          </cell>
          <cell r="E97">
            <v>8</v>
          </cell>
          <cell r="F97">
            <v>76.533333333333346</v>
          </cell>
        </row>
        <row r="98">
          <cell r="D98" t="str">
            <v>1997A0148</v>
          </cell>
          <cell r="E98">
            <v>7.9</v>
          </cell>
          <cell r="F98">
            <v>76.266666666666666</v>
          </cell>
        </row>
        <row r="99">
          <cell r="D99" t="str">
            <v>1997A0151</v>
          </cell>
          <cell r="E99">
            <v>8.5666666666666682</v>
          </cell>
          <cell r="F99">
            <v>76.466666666666654</v>
          </cell>
        </row>
        <row r="100">
          <cell r="D100" t="str">
            <v>1997A0154</v>
          </cell>
          <cell r="E100">
            <v>8.2666666666666657</v>
          </cell>
          <cell r="F100">
            <v>76.733333333333334</v>
          </cell>
        </row>
        <row r="101">
          <cell r="D101" t="str">
            <v>1997A0157</v>
          </cell>
          <cell r="E101">
            <v>8.2666666666666675</v>
          </cell>
          <cell r="F101">
            <v>76.666666666666671</v>
          </cell>
        </row>
        <row r="102">
          <cell r="D102" t="str">
            <v>1997A0163</v>
          </cell>
          <cell r="E102">
            <v>8.6</v>
          </cell>
          <cell r="F102">
            <v>76.2</v>
          </cell>
        </row>
        <row r="103">
          <cell r="D103" t="str">
            <v>1997A0164</v>
          </cell>
          <cell r="E103">
            <v>8.1999999999999993</v>
          </cell>
          <cell r="F103">
            <v>76.599999999999994</v>
          </cell>
        </row>
        <row r="104">
          <cell r="D104" t="str">
            <v>1997A0165</v>
          </cell>
          <cell r="E104">
            <v>8.5</v>
          </cell>
          <cell r="F104">
            <v>76.233333333333334</v>
          </cell>
        </row>
        <row r="105">
          <cell r="D105" t="str">
            <v>1997A0168</v>
          </cell>
          <cell r="E105">
            <v>8.4</v>
          </cell>
          <cell r="F105">
            <v>76.3</v>
          </cell>
        </row>
        <row r="106">
          <cell r="D106" t="str">
            <v>1997A0171</v>
          </cell>
          <cell r="E106">
            <v>8.0666666666666664</v>
          </cell>
          <cell r="F106">
            <v>76.633333333333326</v>
          </cell>
        </row>
        <row r="107">
          <cell r="D107" t="str">
            <v>1997A0174</v>
          </cell>
          <cell r="E107">
            <v>8.3000000000000007</v>
          </cell>
          <cell r="F107">
            <v>76.533333333333346</v>
          </cell>
        </row>
        <row r="108">
          <cell r="D108" t="str">
            <v>1997A0177</v>
          </cell>
          <cell r="E108">
            <v>8.1999999999999993</v>
          </cell>
          <cell r="F108">
            <v>76.466666666666669</v>
          </cell>
        </row>
        <row r="109">
          <cell r="D109" t="str">
            <v>1997A0180</v>
          </cell>
          <cell r="E109">
            <v>8.1</v>
          </cell>
          <cell r="F109">
            <v>76.433333333333323</v>
          </cell>
        </row>
        <row r="110">
          <cell r="D110" t="str">
            <v>1997A0183</v>
          </cell>
          <cell r="E110">
            <v>8.0333333333333332</v>
          </cell>
          <cell r="F110">
            <v>76.466666666666669</v>
          </cell>
        </row>
        <row r="111">
          <cell r="D111" t="str">
            <v>1997A0186</v>
          </cell>
          <cell r="E111">
            <v>7.9</v>
          </cell>
          <cell r="F111">
            <v>76.3</v>
          </cell>
        </row>
        <row r="112">
          <cell r="D112" t="str">
            <v>1997A0187</v>
          </cell>
          <cell r="E112">
            <v>8.2333333333333343</v>
          </cell>
          <cell r="F112">
            <v>76.333333333333343</v>
          </cell>
        </row>
        <row r="113">
          <cell r="D113" t="str">
            <v>1997A0190</v>
          </cell>
          <cell r="E113">
            <v>8.3000000000000007</v>
          </cell>
          <cell r="F113">
            <v>76.400000000000006</v>
          </cell>
        </row>
        <row r="114">
          <cell r="D114" t="str">
            <v>1997A0193</v>
          </cell>
          <cell r="E114">
            <v>8.3000000000000007</v>
          </cell>
          <cell r="F114">
            <v>76.466666666666654</v>
          </cell>
        </row>
        <row r="115">
          <cell r="D115" t="str">
            <v>1997A0196</v>
          </cell>
          <cell r="E115">
            <v>8.1333333333333329</v>
          </cell>
          <cell r="F115">
            <v>76.63333333333334</v>
          </cell>
        </row>
        <row r="116">
          <cell r="D116" t="str">
            <v>1997A0199</v>
          </cell>
          <cell r="E116">
            <v>8.0333333333333332</v>
          </cell>
          <cell r="F116">
            <v>76.5</v>
          </cell>
        </row>
        <row r="117">
          <cell r="D117" t="str">
            <v>1997A0202</v>
          </cell>
          <cell r="E117">
            <v>8.2333333333333325</v>
          </cell>
          <cell r="F117">
            <v>76.433333333333337</v>
          </cell>
        </row>
        <row r="118">
          <cell r="D118" t="str">
            <v>1997A0205</v>
          </cell>
          <cell r="E118">
            <v>8.8666666666666671</v>
          </cell>
          <cell r="F118">
            <v>76.566666666666677</v>
          </cell>
        </row>
        <row r="119">
          <cell r="D119" t="str">
            <v>1997A0208</v>
          </cell>
          <cell r="E119">
            <v>8.8000000000000007</v>
          </cell>
          <cell r="F119">
            <v>76.5</v>
          </cell>
        </row>
        <row r="120">
          <cell r="D120" t="str">
            <v>1997A0209</v>
          </cell>
          <cell r="E120">
            <v>8.4</v>
          </cell>
          <cell r="F120">
            <v>76.8</v>
          </cell>
        </row>
        <row r="121">
          <cell r="D121" t="str">
            <v>1997A0210</v>
          </cell>
          <cell r="E121">
            <v>8.4</v>
          </cell>
          <cell r="F121">
            <v>76.400000000000006</v>
          </cell>
        </row>
        <row r="122">
          <cell r="D122" t="str">
            <v>1997A0212</v>
          </cell>
          <cell r="E122">
            <v>8.3666666666666671</v>
          </cell>
          <cell r="F122">
            <v>76.63333333333334</v>
          </cell>
        </row>
        <row r="123">
          <cell r="D123" t="str">
            <v>1997A0215</v>
          </cell>
          <cell r="E123">
            <v>8.4</v>
          </cell>
          <cell r="F123">
            <v>77.633333333333326</v>
          </cell>
        </row>
        <row r="124">
          <cell r="D124" t="str">
            <v>1997A0218</v>
          </cell>
          <cell r="E124">
            <v>8.5</v>
          </cell>
          <cell r="F124">
            <v>76.8</v>
          </cell>
        </row>
        <row r="125">
          <cell r="D125" t="str">
            <v>1997A0221</v>
          </cell>
          <cell r="E125">
            <v>8.5333333333333332</v>
          </cell>
          <cell r="F125">
            <v>76.766666666666666</v>
          </cell>
        </row>
        <row r="126">
          <cell r="D126" t="str">
            <v>1997A0224</v>
          </cell>
          <cell r="E126">
            <v>8.4</v>
          </cell>
          <cell r="F126">
            <v>76.833333333333329</v>
          </cell>
        </row>
        <row r="127">
          <cell r="D127" t="str">
            <v>1997A0227</v>
          </cell>
          <cell r="E127">
            <v>8.5333333333333332</v>
          </cell>
          <cell r="F127">
            <v>76.900000000000006</v>
          </cell>
        </row>
        <row r="128">
          <cell r="D128" t="str">
            <v>1997A0230</v>
          </cell>
          <cell r="E128">
            <v>8.5666666666666682</v>
          </cell>
          <cell r="F128">
            <v>76.86666666666666</v>
          </cell>
        </row>
        <row r="129">
          <cell r="D129" t="str">
            <v>1997A0233</v>
          </cell>
          <cell r="E129">
            <v>8.6333333333333346</v>
          </cell>
          <cell r="F129">
            <v>76.766666666666666</v>
          </cell>
        </row>
        <row r="130">
          <cell r="D130" t="str">
            <v>1997A0236</v>
          </cell>
          <cell r="E130">
            <v>8.5333333333333332</v>
          </cell>
          <cell r="F130">
            <v>76.933333333333337</v>
          </cell>
        </row>
        <row r="131">
          <cell r="D131" t="str">
            <v>1997A0242</v>
          </cell>
          <cell r="E131">
            <v>8.1333333333333346</v>
          </cell>
          <cell r="F131">
            <v>76.966666666666654</v>
          </cell>
        </row>
        <row r="132">
          <cell r="D132" t="str">
            <v>1997A0245</v>
          </cell>
          <cell r="E132">
            <v>8.2666666666666657</v>
          </cell>
          <cell r="F132">
            <v>76.966666666666683</v>
          </cell>
        </row>
        <row r="133">
          <cell r="D133" t="str">
            <v>1997A0248</v>
          </cell>
          <cell r="E133">
            <v>8.5</v>
          </cell>
          <cell r="F133">
            <v>76.900000000000006</v>
          </cell>
        </row>
        <row r="134">
          <cell r="D134" t="str">
            <v>1997A0249</v>
          </cell>
          <cell r="E134">
            <v>8.6</v>
          </cell>
          <cell r="F134">
            <v>77.2</v>
          </cell>
        </row>
        <row r="135">
          <cell r="D135" t="str">
            <v>1997A0250</v>
          </cell>
          <cell r="E135">
            <v>8.9</v>
          </cell>
          <cell r="F135">
            <v>77.099999999999994</v>
          </cell>
        </row>
        <row r="136">
          <cell r="D136" t="str">
            <v>1997A0251</v>
          </cell>
          <cell r="E136">
            <v>8.8333333333333339</v>
          </cell>
          <cell r="F136">
            <v>76.86666666666666</v>
          </cell>
        </row>
        <row r="137">
          <cell r="D137" t="str">
            <v>1997A0254</v>
          </cell>
          <cell r="E137">
            <v>8.5</v>
          </cell>
          <cell r="F137">
            <v>76.900000000000006</v>
          </cell>
        </row>
        <row r="138">
          <cell r="D138" t="str">
            <v>1997A0255</v>
          </cell>
          <cell r="E138">
            <v>8.8000000000000007</v>
          </cell>
          <cell r="F138">
            <v>76.599999999999994</v>
          </cell>
        </row>
        <row r="139">
          <cell r="D139" t="str">
            <v>1997A0256</v>
          </cell>
          <cell r="E139">
            <v>8.8000000000000007</v>
          </cell>
          <cell r="F139">
            <v>76.900000000000006</v>
          </cell>
        </row>
        <row r="140">
          <cell r="D140" t="str">
            <v>1997A0257</v>
          </cell>
          <cell r="E140">
            <v>8.8000000000000007</v>
          </cell>
          <cell r="F140">
            <v>76.666666666666671</v>
          </cell>
        </row>
        <row r="141">
          <cell r="D141" t="str">
            <v>1997A0262</v>
          </cell>
          <cell r="E141">
            <v>8.4666666666666668</v>
          </cell>
          <cell r="F141">
            <v>76.933333333333337</v>
          </cell>
        </row>
        <row r="142">
          <cell r="D142" t="str">
            <v>1997A0265</v>
          </cell>
          <cell r="E142">
            <v>8.3333333333333339</v>
          </cell>
          <cell r="F142">
            <v>76.5</v>
          </cell>
        </row>
        <row r="143">
          <cell r="D143" t="str">
            <v>1997A0268</v>
          </cell>
          <cell r="E143">
            <v>8.4</v>
          </cell>
          <cell r="F143">
            <v>76.7</v>
          </cell>
        </row>
        <row r="144">
          <cell r="D144" t="str">
            <v>1997A0269</v>
          </cell>
          <cell r="E144">
            <v>8.6</v>
          </cell>
          <cell r="F144">
            <v>77.3</v>
          </cell>
        </row>
        <row r="145">
          <cell r="D145" t="str">
            <v>1997A0270</v>
          </cell>
          <cell r="E145">
            <v>8.9</v>
          </cell>
          <cell r="F145">
            <v>76.900000000000006</v>
          </cell>
        </row>
        <row r="146">
          <cell r="D146" t="str">
            <v>1997A0272</v>
          </cell>
          <cell r="E146">
            <v>8.4</v>
          </cell>
          <cell r="F146">
            <v>77.2</v>
          </cell>
        </row>
        <row r="147">
          <cell r="D147" t="str">
            <v>1997A0273</v>
          </cell>
          <cell r="E147">
            <v>8.4</v>
          </cell>
          <cell r="F147">
            <v>77.2</v>
          </cell>
        </row>
        <row r="148">
          <cell r="D148" t="str">
            <v>1997A0274</v>
          </cell>
          <cell r="E148">
            <v>8.1999999999999993</v>
          </cell>
          <cell r="F148">
            <v>77.2</v>
          </cell>
        </row>
        <row r="149">
          <cell r="D149" t="str">
            <v>1997A0275</v>
          </cell>
          <cell r="E149">
            <v>8.6666666666666661</v>
          </cell>
          <cell r="F149">
            <v>77</v>
          </cell>
        </row>
        <row r="150">
          <cell r="D150" t="str">
            <v>1997A0281</v>
          </cell>
          <cell r="E150">
            <v>8.5333333333333332</v>
          </cell>
          <cell r="F150">
            <v>76.733333333333334</v>
          </cell>
        </row>
        <row r="151">
          <cell r="D151" t="str">
            <v>1997A0284</v>
          </cell>
          <cell r="E151">
            <v>8.3000000000000007</v>
          </cell>
          <cell r="F151">
            <v>77.400000000000006</v>
          </cell>
        </row>
        <row r="152">
          <cell r="D152" t="str">
            <v>1997A0285</v>
          </cell>
          <cell r="E152">
            <v>8.1999999999999993</v>
          </cell>
          <cell r="F152">
            <v>76.5</v>
          </cell>
        </row>
        <row r="153">
          <cell r="D153" t="str">
            <v>1997A0286</v>
          </cell>
          <cell r="E153">
            <v>8.3000000000000007</v>
          </cell>
          <cell r="F153">
            <v>76.7</v>
          </cell>
        </row>
        <row r="154">
          <cell r="D154" t="str">
            <v>1997A0287</v>
          </cell>
          <cell r="E154">
            <v>8.1666666666666661</v>
          </cell>
          <cell r="F154">
            <v>76.86666666666666</v>
          </cell>
        </row>
        <row r="155">
          <cell r="D155" t="str">
            <v>1997A0300</v>
          </cell>
          <cell r="E155">
            <v>8.3666666666666671</v>
          </cell>
          <cell r="F155">
            <v>76.7</v>
          </cell>
        </row>
        <row r="156">
          <cell r="D156" t="str">
            <v>1997A0303</v>
          </cell>
          <cell r="E156">
            <v>8.4333333333333353</v>
          </cell>
          <cell r="F156">
            <v>76.933333333333323</v>
          </cell>
        </row>
        <row r="157">
          <cell r="D157" t="str">
            <v>1997A0306</v>
          </cell>
          <cell r="E157">
            <v>8.5666666666666682</v>
          </cell>
          <cell r="F157">
            <v>77.099999999999994</v>
          </cell>
        </row>
        <row r="158">
          <cell r="D158" t="str">
            <v>1997A0309</v>
          </cell>
          <cell r="E158">
            <v>8.6</v>
          </cell>
          <cell r="F158">
            <v>76.7</v>
          </cell>
        </row>
        <row r="159">
          <cell r="D159" t="str">
            <v>1997A0310</v>
          </cell>
          <cell r="E159">
            <v>8.4</v>
          </cell>
          <cell r="F159">
            <v>76.900000000000006</v>
          </cell>
        </row>
        <row r="160">
          <cell r="D160" t="str">
            <v>1997A0311</v>
          </cell>
          <cell r="E160">
            <v>8.4</v>
          </cell>
          <cell r="F160">
            <v>76.3</v>
          </cell>
        </row>
        <row r="161">
          <cell r="D161" t="str">
            <v>1997A0321</v>
          </cell>
          <cell r="E161">
            <v>9.1</v>
          </cell>
          <cell r="F161">
            <v>77</v>
          </cell>
        </row>
        <row r="162">
          <cell r="D162" t="str">
            <v>1997A0322</v>
          </cell>
          <cell r="E162">
            <v>8.8000000000000007</v>
          </cell>
          <cell r="F162">
            <v>76.666666666666671</v>
          </cell>
        </row>
        <row r="163">
          <cell r="D163" t="str">
            <v>1997A0329</v>
          </cell>
          <cell r="E163">
            <v>8.8000000000000007</v>
          </cell>
          <cell r="F163">
            <v>76.900000000000006</v>
          </cell>
        </row>
        <row r="164">
          <cell r="D164" t="str">
            <v>1997A0330</v>
          </cell>
          <cell r="E164">
            <v>8.5666666666666664</v>
          </cell>
          <cell r="F164">
            <v>76.566666666666663</v>
          </cell>
        </row>
        <row r="165">
          <cell r="D165" t="str">
            <v>1997A0334</v>
          </cell>
          <cell r="E165">
            <v>8.5</v>
          </cell>
          <cell r="F165">
            <v>76.400000000000006</v>
          </cell>
        </row>
        <row r="166">
          <cell r="D166" t="str">
            <v>1997A0337</v>
          </cell>
          <cell r="E166">
            <v>8.5333333333333332</v>
          </cell>
          <cell r="F166">
            <v>76.433333333333337</v>
          </cell>
        </row>
        <row r="167">
          <cell r="D167" t="str">
            <v>1997A0340</v>
          </cell>
          <cell r="E167">
            <v>8.5</v>
          </cell>
          <cell r="F167">
            <v>76.433333333333337</v>
          </cell>
        </row>
        <row r="168">
          <cell r="D168" t="str">
            <v>1997A0343</v>
          </cell>
          <cell r="E168">
            <v>8.3666666666666671</v>
          </cell>
          <cell r="F168">
            <v>76.400000000000006</v>
          </cell>
        </row>
        <row r="169">
          <cell r="D169" t="str">
            <v>1997A0348</v>
          </cell>
          <cell r="E169">
            <v>8.5</v>
          </cell>
          <cell r="F169">
            <v>77</v>
          </cell>
        </row>
        <row r="170">
          <cell r="D170" t="str">
            <v>1997A0349</v>
          </cell>
          <cell r="E170">
            <v>8.3000000000000007</v>
          </cell>
          <cell r="F170">
            <v>76.7</v>
          </cell>
        </row>
        <row r="171">
          <cell r="D171" t="str">
            <v>1997A0350</v>
          </cell>
          <cell r="E171">
            <v>8.6999999999999993</v>
          </cell>
          <cell r="F171">
            <v>77</v>
          </cell>
        </row>
        <row r="172">
          <cell r="D172" t="str">
            <v>1997A0355</v>
          </cell>
          <cell r="E172">
            <v>8.8000000000000007</v>
          </cell>
          <cell r="F172">
            <v>76.5</v>
          </cell>
        </row>
        <row r="173">
          <cell r="D173" t="str">
            <v>1997A0358</v>
          </cell>
          <cell r="E173">
            <v>8.6</v>
          </cell>
          <cell r="F173">
            <v>77</v>
          </cell>
        </row>
        <row r="174">
          <cell r="D174" t="str">
            <v>1997A0371</v>
          </cell>
          <cell r="E174">
            <v>8.8000000000000007</v>
          </cell>
          <cell r="F174">
            <v>76.733333333333334</v>
          </cell>
        </row>
        <row r="175">
          <cell r="D175" t="str">
            <v>1997A0377</v>
          </cell>
          <cell r="E175">
            <v>8.9</v>
          </cell>
          <cell r="F175">
            <v>76.599999999999994</v>
          </cell>
        </row>
        <row r="176">
          <cell r="D176" t="str">
            <v>1997A0378</v>
          </cell>
          <cell r="E176">
            <v>8.9</v>
          </cell>
          <cell r="F176">
            <v>76.7</v>
          </cell>
        </row>
        <row r="177">
          <cell r="D177" t="str">
            <v>1997A0379</v>
          </cell>
          <cell r="E177">
            <v>8.9</v>
          </cell>
          <cell r="F177">
            <v>76.5</v>
          </cell>
        </row>
        <row r="178">
          <cell r="D178" t="str">
            <v>1997A0380</v>
          </cell>
          <cell r="E178">
            <v>8.6666666666666661</v>
          </cell>
          <cell r="F178">
            <v>76.766666666666666</v>
          </cell>
        </row>
        <row r="179">
          <cell r="D179" t="str">
            <v>1997A0386</v>
          </cell>
          <cell r="E179">
            <v>8.1</v>
          </cell>
          <cell r="F179">
            <v>76.8</v>
          </cell>
        </row>
        <row r="180">
          <cell r="D180" t="str">
            <v>1997A0387</v>
          </cell>
          <cell r="E180">
            <v>8.3000000000000007</v>
          </cell>
          <cell r="F180">
            <v>76.599999999999994</v>
          </cell>
        </row>
        <row r="181">
          <cell r="D181" t="str">
            <v>1997A0388</v>
          </cell>
          <cell r="E181">
            <v>8.1999999999999993</v>
          </cell>
          <cell r="F181">
            <v>76.900000000000006</v>
          </cell>
        </row>
        <row r="182">
          <cell r="D182" t="str">
            <v>1997A0392</v>
          </cell>
          <cell r="E182">
            <v>8.6</v>
          </cell>
          <cell r="F182">
            <v>76.5</v>
          </cell>
        </row>
        <row r="183">
          <cell r="D183" t="str">
            <v>1997A0395</v>
          </cell>
          <cell r="E183">
            <v>8.4666666666666668</v>
          </cell>
          <cell r="F183">
            <v>76.933333333333337</v>
          </cell>
        </row>
        <row r="184">
          <cell r="D184" t="str">
            <v>1997A0398</v>
          </cell>
          <cell r="E184">
            <v>8.6666666666666661</v>
          </cell>
          <cell r="F184">
            <v>76.599999999999994</v>
          </cell>
        </row>
        <row r="185">
          <cell r="D185" t="str">
            <v>1997A0401</v>
          </cell>
          <cell r="E185">
            <v>8.3000000000000007</v>
          </cell>
          <cell r="F185">
            <v>76.7</v>
          </cell>
        </row>
        <row r="186">
          <cell r="D186" t="str">
            <v>1997A0404</v>
          </cell>
          <cell r="E186">
            <v>8.0666666666666664</v>
          </cell>
          <cell r="F186">
            <v>76.766666666666666</v>
          </cell>
        </row>
        <row r="187">
          <cell r="D187" t="str">
            <v>1997A0407</v>
          </cell>
          <cell r="E187">
            <v>8.5</v>
          </cell>
          <cell r="F187">
            <v>76.533333333333346</v>
          </cell>
        </row>
        <row r="188">
          <cell r="D188" t="str">
            <v>1997A0410</v>
          </cell>
          <cell r="E188">
            <v>8.4</v>
          </cell>
          <cell r="F188">
            <v>76.3</v>
          </cell>
        </row>
        <row r="189">
          <cell r="D189" t="str">
            <v>1997A0411</v>
          </cell>
          <cell r="E189">
            <v>8.1999999999999993</v>
          </cell>
          <cell r="F189">
            <v>76.833333333333329</v>
          </cell>
        </row>
        <row r="190">
          <cell r="D190" t="str">
            <v>1997A0414</v>
          </cell>
          <cell r="E190">
            <v>8.3666666666666671</v>
          </cell>
          <cell r="F190">
            <v>76.599999999999994</v>
          </cell>
        </row>
        <row r="191">
          <cell r="D191" t="str">
            <v>1997A0417</v>
          </cell>
          <cell r="E191">
            <v>8.3333333333333339</v>
          </cell>
          <cell r="F191">
            <v>76.833333333333343</v>
          </cell>
        </row>
        <row r="192">
          <cell r="D192" t="str">
            <v>1997A0422</v>
          </cell>
          <cell r="E192">
            <v>7.9333333333333336</v>
          </cell>
          <cell r="F192">
            <v>76.5</v>
          </cell>
        </row>
        <row r="193">
          <cell r="D193" t="str">
            <v>1997A0425</v>
          </cell>
          <cell r="E193">
            <v>8.1666666666666661</v>
          </cell>
          <cell r="F193">
            <v>76.266666666666666</v>
          </cell>
        </row>
        <row r="194">
          <cell r="D194" t="str">
            <v>1997A0428</v>
          </cell>
          <cell r="E194">
            <v>8.3000000000000007</v>
          </cell>
          <cell r="F194">
            <v>77</v>
          </cell>
        </row>
        <row r="195">
          <cell r="D195" t="str">
            <v>1997A0429</v>
          </cell>
          <cell r="E195">
            <v>8.1999999999999993</v>
          </cell>
          <cell r="F195">
            <v>76.7</v>
          </cell>
        </row>
        <row r="196">
          <cell r="D196" t="str">
            <v>1997A0430</v>
          </cell>
          <cell r="E196">
            <v>8.1</v>
          </cell>
          <cell r="F196">
            <v>76.599999999999994</v>
          </cell>
        </row>
        <row r="197">
          <cell r="D197" t="str">
            <v>1997A0431</v>
          </cell>
          <cell r="E197">
            <v>8.5</v>
          </cell>
          <cell r="F197">
            <v>76.599999999999994</v>
          </cell>
        </row>
        <row r="198">
          <cell r="D198" t="str">
            <v>1997A0437</v>
          </cell>
          <cell r="E198">
            <v>8.2666666666666657</v>
          </cell>
          <cell r="F198">
            <v>76.666666666666671</v>
          </cell>
        </row>
        <row r="199">
          <cell r="D199" t="str">
            <v>1997A0440</v>
          </cell>
          <cell r="E199">
            <v>8.3000000000000007</v>
          </cell>
          <cell r="F199">
            <v>76.7</v>
          </cell>
        </row>
        <row r="200">
          <cell r="D200" t="str">
            <v>1997A0441</v>
          </cell>
          <cell r="E200">
            <v>8</v>
          </cell>
          <cell r="F200">
            <v>76.5</v>
          </cell>
        </row>
        <row r="201">
          <cell r="D201" t="str">
            <v>1997A0444</v>
          </cell>
          <cell r="E201">
            <v>8</v>
          </cell>
          <cell r="F201">
            <v>76.733333333333334</v>
          </cell>
        </row>
        <row r="202">
          <cell r="D202" t="str">
            <v>1997A0447</v>
          </cell>
          <cell r="E202">
            <v>8.1999999999999993</v>
          </cell>
          <cell r="F202">
            <v>76.599999999999994</v>
          </cell>
        </row>
        <row r="203">
          <cell r="D203" t="str">
            <v>1997A0448</v>
          </cell>
          <cell r="E203">
            <v>8.1</v>
          </cell>
          <cell r="F203">
            <v>76.8</v>
          </cell>
        </row>
        <row r="204">
          <cell r="D204" t="str">
            <v>1997A0451</v>
          </cell>
          <cell r="E204">
            <v>8</v>
          </cell>
          <cell r="F204">
            <v>76.533333333333331</v>
          </cell>
        </row>
        <row r="205">
          <cell r="D205" t="str">
            <v>1997A0454</v>
          </cell>
          <cell r="E205">
            <v>8.1999999999999993</v>
          </cell>
          <cell r="F205">
            <v>76.599999999999994</v>
          </cell>
        </row>
        <row r="206">
          <cell r="D206" t="str">
            <v>1997A0455</v>
          </cell>
          <cell r="E206">
            <v>8.5</v>
          </cell>
          <cell r="F206">
            <v>76.400000000000006</v>
          </cell>
        </row>
        <row r="207">
          <cell r="D207" t="str">
            <v>1997A0456</v>
          </cell>
          <cell r="E207">
            <v>8.1999999999999993</v>
          </cell>
          <cell r="F207">
            <v>76.3</v>
          </cell>
        </row>
        <row r="208">
          <cell r="D208" t="str">
            <v>1997A0459</v>
          </cell>
          <cell r="E208">
            <v>7.833333333333333</v>
          </cell>
          <cell r="F208">
            <v>76.666666666666671</v>
          </cell>
        </row>
        <row r="209">
          <cell r="D209" t="str">
            <v>1997A0462</v>
          </cell>
          <cell r="E209">
            <v>8.0333333333333332</v>
          </cell>
          <cell r="F209">
            <v>76.533333333333331</v>
          </cell>
        </row>
        <row r="210">
          <cell r="D210" t="str">
            <v>1997A0465</v>
          </cell>
          <cell r="E210">
            <v>6.1</v>
          </cell>
          <cell r="F210">
            <v>76.599999999999994</v>
          </cell>
        </row>
        <row r="211">
          <cell r="D211" t="str">
            <v>1997A0468</v>
          </cell>
          <cell r="E211">
            <v>76</v>
          </cell>
          <cell r="F211">
            <v>76.2</v>
          </cell>
        </row>
        <row r="212">
          <cell r="D212" t="str">
            <v>1997A0469</v>
          </cell>
          <cell r="E212">
            <v>8.3000000000000007</v>
          </cell>
          <cell r="F212">
            <v>76.599999999999994</v>
          </cell>
        </row>
        <row r="213">
          <cell r="D213" t="str">
            <v>1997A0470</v>
          </cell>
          <cell r="E213">
            <v>8.4</v>
          </cell>
          <cell r="F213">
            <v>76.7</v>
          </cell>
        </row>
        <row r="214">
          <cell r="D214" t="str">
            <v>1997A0471</v>
          </cell>
          <cell r="E214">
            <v>8.0666666666666647</v>
          </cell>
          <cell r="F214">
            <v>76.5</v>
          </cell>
        </row>
        <row r="215">
          <cell r="D215" t="str">
            <v>1997A0474</v>
          </cell>
          <cell r="E215">
            <v>8.5333333333333332</v>
          </cell>
          <cell r="F215">
            <v>76.7</v>
          </cell>
        </row>
        <row r="216">
          <cell r="D216" t="str">
            <v>1997A0477</v>
          </cell>
          <cell r="E216">
            <v>8.5666666666666664</v>
          </cell>
          <cell r="F216">
            <v>76.900000000000006</v>
          </cell>
        </row>
        <row r="217">
          <cell r="D217" t="str">
            <v>1997A0480</v>
          </cell>
          <cell r="E217">
            <v>8.4333333333333336</v>
          </cell>
          <cell r="F217">
            <v>76.633333333333326</v>
          </cell>
        </row>
        <row r="218">
          <cell r="D218" t="str">
            <v>1997A0485</v>
          </cell>
          <cell r="E218">
            <v>8.1999999999999993</v>
          </cell>
          <cell r="F218">
            <v>76.666666666666657</v>
          </cell>
        </row>
        <row r="219">
          <cell r="D219" t="str">
            <v>1997A0489</v>
          </cell>
          <cell r="E219">
            <v>8.1999999999999993</v>
          </cell>
          <cell r="F219">
            <v>76.7</v>
          </cell>
        </row>
        <row r="220">
          <cell r="D220" t="str">
            <v>1997A0492</v>
          </cell>
          <cell r="E220">
            <v>8.1666666666666661</v>
          </cell>
          <cell r="F220">
            <v>76.666666666666671</v>
          </cell>
        </row>
        <row r="221">
          <cell r="D221" t="str">
            <v>1997A0498</v>
          </cell>
          <cell r="E221">
            <v>8.0666666666666664</v>
          </cell>
          <cell r="F221">
            <v>76.599999999999994</v>
          </cell>
        </row>
        <row r="222">
          <cell r="D222" t="str">
            <v>1997A0501</v>
          </cell>
          <cell r="E222">
            <v>8.1999999999999993</v>
          </cell>
          <cell r="F222">
            <v>76.5</v>
          </cell>
        </row>
        <row r="223">
          <cell r="D223" t="str">
            <v>1997A0502</v>
          </cell>
          <cell r="E223">
            <v>8.1999999999999993</v>
          </cell>
          <cell r="F223">
            <v>76.8</v>
          </cell>
        </row>
        <row r="224">
          <cell r="D224" t="str">
            <v>1997A0503</v>
          </cell>
          <cell r="E224">
            <v>8.1</v>
          </cell>
          <cell r="F224">
            <v>76.900000000000006</v>
          </cell>
        </row>
        <row r="225">
          <cell r="D225" t="str">
            <v>1997A0504</v>
          </cell>
          <cell r="E225">
            <v>8.2666666666666675</v>
          </cell>
          <cell r="F225">
            <v>76.599999999999994</v>
          </cell>
        </row>
        <row r="226">
          <cell r="D226" t="str">
            <v>1997A0507</v>
          </cell>
          <cell r="E226">
            <v>8.2666666666666675</v>
          </cell>
          <cell r="F226">
            <v>76.666666666666671</v>
          </cell>
        </row>
        <row r="227">
          <cell r="D227" t="str">
            <v>1997A0510</v>
          </cell>
          <cell r="E227">
            <v>8</v>
          </cell>
          <cell r="F227">
            <v>76.5</v>
          </cell>
        </row>
        <row r="228">
          <cell r="D228" t="str">
            <v>1997A0511</v>
          </cell>
          <cell r="E228">
            <v>8.1666666666666661</v>
          </cell>
          <cell r="F228">
            <v>76.566666666666663</v>
          </cell>
        </row>
        <row r="229">
          <cell r="D229" t="str">
            <v>1997A0517</v>
          </cell>
          <cell r="E229">
            <v>7.9333333333333336</v>
          </cell>
          <cell r="F229">
            <v>76.433333333333337</v>
          </cell>
        </row>
        <row r="230">
          <cell r="D230" t="str">
            <v>1997A0521</v>
          </cell>
          <cell r="E230">
            <v>7.9666666666666659</v>
          </cell>
          <cell r="F230">
            <v>76.666666666666671</v>
          </cell>
        </row>
        <row r="231">
          <cell r="D231" t="str">
            <v>1997A0528</v>
          </cell>
          <cell r="E231">
            <v>7.8</v>
          </cell>
          <cell r="F231">
            <v>76.599999999999994</v>
          </cell>
        </row>
        <row r="232">
          <cell r="D232" t="str">
            <v>1997A0531</v>
          </cell>
          <cell r="E232">
            <v>8</v>
          </cell>
          <cell r="F232">
            <v>76.599999999999994</v>
          </cell>
        </row>
        <row r="233">
          <cell r="D233" t="str">
            <v>1997A0532</v>
          </cell>
          <cell r="E233">
            <v>8.1999999999999993</v>
          </cell>
          <cell r="F233">
            <v>76.599999999999994</v>
          </cell>
        </row>
        <row r="234">
          <cell r="D234" t="str">
            <v>1997A0533</v>
          </cell>
          <cell r="E234">
            <v>7.9333333333333336</v>
          </cell>
          <cell r="F234">
            <v>76.433333333333337</v>
          </cell>
        </row>
        <row r="235">
          <cell r="D235" t="str">
            <v>1997A0536</v>
          </cell>
          <cell r="E235">
            <v>8</v>
          </cell>
          <cell r="F235">
            <v>76.8</v>
          </cell>
        </row>
        <row r="236">
          <cell r="D236" t="str">
            <v>1997A0538</v>
          </cell>
          <cell r="E236">
            <v>8.1999999999999993</v>
          </cell>
          <cell r="F236">
            <v>76.666666666666671</v>
          </cell>
        </row>
        <row r="237">
          <cell r="D237" t="str">
            <v>1997A0541</v>
          </cell>
          <cell r="E237">
            <v>8.2333333333333343</v>
          </cell>
          <cell r="F237">
            <v>76.5</v>
          </cell>
        </row>
        <row r="238">
          <cell r="D238" t="str">
            <v>1997A0544</v>
          </cell>
          <cell r="E238">
            <v>8.1333333333333346</v>
          </cell>
          <cell r="F238">
            <v>77</v>
          </cell>
        </row>
        <row r="239">
          <cell r="D239" t="str">
            <v>1997A0550</v>
          </cell>
          <cell r="E239">
            <v>8.1999999999999993</v>
          </cell>
          <cell r="F239">
            <v>76.766666666666666</v>
          </cell>
        </row>
        <row r="240">
          <cell r="D240" t="str">
            <v>1997A0553</v>
          </cell>
          <cell r="E240">
            <v>8.3333333333333321</v>
          </cell>
          <cell r="F240">
            <v>76.599999999999994</v>
          </cell>
        </row>
        <row r="241">
          <cell r="D241" t="str">
            <v>1997A0556</v>
          </cell>
          <cell r="E241">
            <v>8.1</v>
          </cell>
          <cell r="F241">
            <v>76.8</v>
          </cell>
        </row>
        <row r="242">
          <cell r="D242" t="str">
            <v>1997A0559</v>
          </cell>
          <cell r="E242">
            <v>8.0666666666666664</v>
          </cell>
          <cell r="F242">
            <v>77.099999999999994</v>
          </cell>
        </row>
        <row r="243">
          <cell r="D243" t="str">
            <v>1997A0562</v>
          </cell>
          <cell r="E243">
            <v>7.8666666666666671</v>
          </cell>
          <cell r="F243">
            <v>77</v>
          </cell>
        </row>
        <row r="244">
          <cell r="D244" t="str">
            <v>1997A0565</v>
          </cell>
          <cell r="E244">
            <v>8.0333333333333332</v>
          </cell>
          <cell r="F244">
            <v>76.733333333333334</v>
          </cell>
        </row>
        <row r="245">
          <cell r="D245" t="str">
            <v>1997A0568</v>
          </cell>
          <cell r="E245">
            <v>8.0333333333333332</v>
          </cell>
          <cell r="F245">
            <v>76.966666666666669</v>
          </cell>
        </row>
        <row r="246">
          <cell r="D246" t="str">
            <v>1997A0571</v>
          </cell>
          <cell r="E246">
            <v>8.0333333333333332</v>
          </cell>
          <cell r="F246">
            <v>76.566666666666663</v>
          </cell>
        </row>
        <row r="247">
          <cell r="D247" t="str">
            <v>1997A0574</v>
          </cell>
          <cell r="E247">
            <v>8.3000000000000007</v>
          </cell>
          <cell r="F247">
            <v>76.733333333333334</v>
          </cell>
        </row>
        <row r="248">
          <cell r="D248" t="str">
            <v>1997A0578</v>
          </cell>
          <cell r="E248">
            <v>7.9</v>
          </cell>
          <cell r="F248">
            <v>77</v>
          </cell>
        </row>
        <row r="249">
          <cell r="D249" t="str">
            <v>1997A0579</v>
          </cell>
          <cell r="E249">
            <v>7.8</v>
          </cell>
          <cell r="F249">
            <v>76.7</v>
          </cell>
        </row>
        <row r="250">
          <cell r="D250" t="str">
            <v>1997A0580</v>
          </cell>
          <cell r="E250">
            <v>7.8</v>
          </cell>
          <cell r="F250">
            <v>77</v>
          </cell>
        </row>
        <row r="251">
          <cell r="D251" t="str">
            <v>1997A0581</v>
          </cell>
          <cell r="E251">
            <v>8.0666666666666664</v>
          </cell>
          <cell r="F251">
            <v>76.7</v>
          </cell>
        </row>
        <row r="252">
          <cell r="D252" t="str">
            <v>1997A0584</v>
          </cell>
          <cell r="E252">
            <v>8.1999999999999993</v>
          </cell>
          <cell r="F252">
            <v>76.7</v>
          </cell>
        </row>
        <row r="253">
          <cell r="D253" t="str">
            <v>1997A0585</v>
          </cell>
          <cell r="E253">
            <v>8.1</v>
          </cell>
          <cell r="F253">
            <v>76.8</v>
          </cell>
        </row>
        <row r="254">
          <cell r="D254" t="str">
            <v>1997A0586</v>
          </cell>
          <cell r="E254">
            <v>8.1</v>
          </cell>
          <cell r="F254">
            <v>76.599999999999994</v>
          </cell>
        </row>
        <row r="255">
          <cell r="D255" t="str">
            <v>1997A0587</v>
          </cell>
          <cell r="E255">
            <v>8.0333333333333332</v>
          </cell>
          <cell r="F255">
            <v>76.599999999999994</v>
          </cell>
        </row>
        <row r="256">
          <cell r="D256" t="str">
            <v>1997A0590</v>
          </cell>
          <cell r="E256">
            <v>8.4</v>
          </cell>
          <cell r="F256">
            <v>76.5</v>
          </cell>
        </row>
        <row r="257">
          <cell r="D257" t="str">
            <v>1997A0593</v>
          </cell>
          <cell r="E257">
            <v>8.3333333333333339</v>
          </cell>
          <cell r="F257">
            <v>76.7</v>
          </cell>
        </row>
        <row r="258">
          <cell r="D258" t="str">
            <v>1997A0596</v>
          </cell>
          <cell r="E258">
            <v>8.3333333333333339</v>
          </cell>
          <cell r="F258">
            <v>76.933333333333337</v>
          </cell>
        </row>
        <row r="259">
          <cell r="D259" t="str">
            <v>1997A0600</v>
          </cell>
          <cell r="E259">
            <v>8.4</v>
          </cell>
          <cell r="F259">
            <v>76.8</v>
          </cell>
        </row>
        <row r="260">
          <cell r="D260" t="str">
            <v>1997A0601</v>
          </cell>
          <cell r="E260">
            <v>7.9</v>
          </cell>
          <cell r="F260">
            <v>76.7</v>
          </cell>
        </row>
        <row r="261">
          <cell r="D261" t="str">
            <v>1997A0602</v>
          </cell>
          <cell r="E261">
            <v>7.9</v>
          </cell>
          <cell r="F261">
            <v>76.8</v>
          </cell>
        </row>
        <row r="262">
          <cell r="D262" t="str">
            <v>1997A0603</v>
          </cell>
          <cell r="E262">
            <v>8.4333333333333318</v>
          </cell>
          <cell r="F262">
            <v>76.5</v>
          </cell>
        </row>
        <row r="263">
          <cell r="D263" t="str">
            <v>1997A0606</v>
          </cell>
          <cell r="E263">
            <v>8.5666666666666682</v>
          </cell>
          <cell r="F263">
            <v>76.466666666666669</v>
          </cell>
        </row>
        <row r="264">
          <cell r="D264" t="str">
            <v>1997A0609</v>
          </cell>
          <cell r="E264">
            <v>8.4</v>
          </cell>
          <cell r="F264">
            <v>76.733333333333334</v>
          </cell>
        </row>
        <row r="265">
          <cell r="D265" t="str">
            <v>1997A0615</v>
          </cell>
          <cell r="E265">
            <v>8.5</v>
          </cell>
          <cell r="F265">
            <v>76.566666666666663</v>
          </cell>
        </row>
        <row r="266">
          <cell r="D266" t="str">
            <v>1997A0619</v>
          </cell>
          <cell r="E266">
            <v>8</v>
          </cell>
          <cell r="F266">
            <v>76.733333333333334</v>
          </cell>
        </row>
        <row r="267">
          <cell r="D267" t="str">
            <v>1997A0624</v>
          </cell>
          <cell r="E267">
            <v>7.666666666666667</v>
          </cell>
          <cell r="F267">
            <v>76.766666666666666</v>
          </cell>
        </row>
        <row r="268">
          <cell r="D268" t="str">
            <v>1997A0628</v>
          </cell>
          <cell r="E268">
            <v>8.6</v>
          </cell>
          <cell r="F268">
            <v>76.666666666666657</v>
          </cell>
        </row>
        <row r="269">
          <cell r="D269" t="str">
            <v>1997A0631</v>
          </cell>
          <cell r="E269">
            <v>8.5</v>
          </cell>
          <cell r="F269">
            <v>76.666666666666671</v>
          </cell>
        </row>
        <row r="270">
          <cell r="D270" t="str">
            <v>1997A0634</v>
          </cell>
          <cell r="E270">
            <v>8.5</v>
          </cell>
          <cell r="F270">
            <v>76.400000000000006</v>
          </cell>
        </row>
        <row r="271">
          <cell r="D271" t="str">
            <v>1997A0635</v>
          </cell>
          <cell r="E271">
            <v>8.5</v>
          </cell>
          <cell r="F271">
            <v>76.900000000000006</v>
          </cell>
        </row>
        <row r="272">
          <cell r="D272" t="str">
            <v>1997A0636</v>
          </cell>
          <cell r="E272">
            <v>8.3000000000000007</v>
          </cell>
          <cell r="F272">
            <v>76.7</v>
          </cell>
        </row>
      </sheetData>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sheetData sheetId="22" refreshError="1"/>
      <sheetData sheetId="23"/>
      <sheetData sheetId="24"/>
    </sheetDataSet>
  </externalBook>
</externalLink>
</file>

<file path=xl/externalLinks/externalLink7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負荷b"/>
      <sheetName val="表紙"/>
      <sheetName val="基本ﾃﾞｰﾀ"/>
      <sheetName val="比較表"/>
      <sheetName val="経常費"/>
      <sheetName val="設備費"/>
      <sheetName val="ﾗﾝﾆﾝｸﾞ"/>
      <sheetName val="環境"/>
      <sheetName val="負荷a"/>
      <sheetName val="維持修繕_a"/>
      <sheetName val="維持修繕_a1"/>
      <sheetName val="個別a"/>
      <sheetName val="維持修繕_b"/>
      <sheetName val="負荷想定"/>
      <sheetName val="Sheet2"/>
      <sheetName val="議事録"/>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Set>
  </externalBook>
</externalLink>
</file>

<file path=xl/externalLinks/externalLink7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irimi"/>
      <sheetName val="原価計算書"/>
      <sheetName val="あらましと使い方。"/>
      <sheetName val="品目"/>
      <sheetName val="単品マスター"/>
      <sheetName val="BUSYO"/>
      <sheetName val="原本変更"/>
      <sheetName val="単品読込"/>
      <sheetName val="商品読込"/>
      <sheetName val="TANNPIN"/>
      <sheetName val="SMAST"/>
    </sheetNames>
    <sheetDataSet>
      <sheetData sheetId="0"/>
      <sheetData sheetId="1"/>
      <sheetData sheetId="2"/>
      <sheetData sheetId="3"/>
      <sheetData sheetId="4"/>
      <sheetData sheetId="5"/>
      <sheetData sheetId="6"/>
      <sheetData sheetId="7"/>
      <sheetData sheetId="8"/>
      <sheetData sheetId="9">
        <row r="1">
          <cell r="A1" t="str">
            <v>単品CD</v>
          </cell>
          <cell r="B1" t="str">
            <v>商品名</v>
          </cell>
          <cell r="C1" t="str">
            <v>品目CD(1)</v>
          </cell>
          <cell r="D1" t="str">
            <v>使用量(1)</v>
          </cell>
          <cell r="E1" t="str">
            <v>品目CD(2)</v>
          </cell>
          <cell r="F1" t="str">
            <v>使用量(2)</v>
          </cell>
          <cell r="G1" t="str">
            <v>品目CD(3)</v>
          </cell>
          <cell r="H1" t="str">
            <v>使用量(3)</v>
          </cell>
          <cell r="I1" t="str">
            <v>品目CD(4)</v>
          </cell>
          <cell r="J1" t="str">
            <v>使用量(4)</v>
          </cell>
          <cell r="K1" t="str">
            <v>品目CD(5)</v>
          </cell>
          <cell r="L1" t="str">
            <v>使用量(5)</v>
          </cell>
          <cell r="M1" t="str">
            <v>品目CD(6)</v>
          </cell>
          <cell r="N1" t="str">
            <v>使用量(6)</v>
          </cell>
          <cell r="O1" t="str">
            <v>品目CD(7)</v>
          </cell>
          <cell r="P1" t="str">
            <v>使用量(7)</v>
          </cell>
          <cell r="Q1" t="str">
            <v>品目CD(8)</v>
          </cell>
          <cell r="R1" t="str">
            <v>使用量(8)</v>
          </cell>
          <cell r="S1" t="str">
            <v>品目CD(9)</v>
          </cell>
          <cell r="T1" t="str">
            <v>使用量(9)</v>
          </cell>
          <cell r="U1" t="str">
            <v>品目CD(10)</v>
          </cell>
          <cell r="V1" t="str">
            <v>使用量(10)</v>
          </cell>
          <cell r="W1" t="str">
            <v>品目CD(11)</v>
          </cell>
          <cell r="X1" t="str">
            <v>使用量(11)</v>
          </cell>
          <cell r="Y1" t="str">
            <v>品目CD(12)</v>
          </cell>
          <cell r="Z1" t="str">
            <v>使用量(12)</v>
          </cell>
          <cell r="AA1" t="str">
            <v>品目CD(13)</v>
          </cell>
          <cell r="AB1" t="str">
            <v>使用量(13)</v>
          </cell>
          <cell r="AC1" t="str">
            <v>品目CD(14)</v>
          </cell>
          <cell r="AD1" t="str">
            <v>使用量(14)</v>
          </cell>
          <cell r="AE1" t="str">
            <v>品目CD(15)</v>
          </cell>
          <cell r="AF1" t="str">
            <v>使用量(15)</v>
          </cell>
          <cell r="AG1" t="str">
            <v>品目CD(16)</v>
          </cell>
          <cell r="AH1" t="str">
            <v>使用量(16)</v>
          </cell>
          <cell r="AI1" t="str">
            <v>品目CD(17)</v>
          </cell>
          <cell r="AJ1" t="str">
            <v>使用量(17)</v>
          </cell>
          <cell r="AK1" t="str">
            <v>品目CD(18)</v>
          </cell>
          <cell r="AL1" t="str">
            <v>使用量(18)</v>
          </cell>
          <cell r="AM1" t="str">
            <v>品目CD(19)</v>
          </cell>
          <cell r="AN1" t="str">
            <v>使用量(19)</v>
          </cell>
          <cell r="AO1" t="str">
            <v>品目CD(20)</v>
          </cell>
          <cell r="AP1" t="str">
            <v>使用量(20)</v>
          </cell>
          <cell r="AQ1" t="str">
            <v>品目CD(21)</v>
          </cell>
          <cell r="AR1" t="str">
            <v>使用量(21)</v>
          </cell>
          <cell r="AS1" t="str">
            <v>品目CD(22)</v>
          </cell>
          <cell r="AT1" t="str">
            <v>使用量(22)</v>
          </cell>
          <cell r="AU1" t="str">
            <v>品目CD(23)</v>
          </cell>
          <cell r="AV1" t="str">
            <v>使用量(23)</v>
          </cell>
          <cell r="AW1" t="str">
            <v>品目CD(24)</v>
          </cell>
          <cell r="AX1" t="str">
            <v>使用量(24)</v>
          </cell>
        </row>
        <row r="2">
          <cell r="A2">
            <v>1001</v>
          </cell>
          <cell r="B2" t="str">
            <v xml:space="preserve">ﾁｬﾝﾎﾟﾝ         </v>
          </cell>
          <cell r="C2">
            <v>1001</v>
          </cell>
          <cell r="D2">
            <v>1</v>
          </cell>
          <cell r="E2">
            <v>1003</v>
          </cell>
          <cell r="F2">
            <v>2.5000000000000001E-2</v>
          </cell>
          <cell r="G2">
            <v>1010</v>
          </cell>
          <cell r="H2">
            <v>0.02</v>
          </cell>
          <cell r="I2">
            <v>1087</v>
          </cell>
          <cell r="J2">
            <v>5.0000000000000001E-4</v>
          </cell>
          <cell r="K2">
            <v>1021</v>
          </cell>
          <cell r="L2">
            <v>7.0000000000000007E-2</v>
          </cell>
          <cell r="M2">
            <v>1024</v>
          </cell>
          <cell r="N2">
            <v>0.1</v>
          </cell>
          <cell r="O2">
            <v>1090</v>
          </cell>
          <cell r="P2">
            <v>2.0000000000000001E-4</v>
          </cell>
          <cell r="Q2">
            <v>1100</v>
          </cell>
          <cell r="R2">
            <v>0.01</v>
          </cell>
          <cell r="S2">
            <v>1135</v>
          </cell>
          <cell r="T2">
            <v>1.2999999999999999E-2</v>
          </cell>
          <cell r="U2">
            <v>1150</v>
          </cell>
          <cell r="V2">
            <v>5.0000000000000001E-3</v>
          </cell>
          <cell r="W2">
            <v>1164</v>
          </cell>
          <cell r="X2">
            <v>1.2E-2</v>
          </cell>
          <cell r="Y2">
            <v>1170</v>
          </cell>
          <cell r="Z2">
            <v>0.01</v>
          </cell>
          <cell r="AA2">
            <v>1195</v>
          </cell>
          <cell r="AB2">
            <v>1E-3</v>
          </cell>
          <cell r="AC2">
            <v>1196</v>
          </cell>
          <cell r="AD2">
            <v>2.0000000000000001E-4</v>
          </cell>
          <cell r="AE2">
            <v>1235</v>
          </cell>
          <cell r="AF2">
            <v>1.4999999999999999E-2</v>
          </cell>
          <cell r="AG2">
            <v>1236</v>
          </cell>
          <cell r="AH2">
            <v>0.02</v>
          </cell>
          <cell r="AI2">
            <v>1298</v>
          </cell>
          <cell r="AJ2">
            <v>0.01</v>
          </cell>
          <cell r="AK2">
            <v>1248</v>
          </cell>
          <cell r="AL2">
            <v>5.0000000000000001E-3</v>
          </cell>
          <cell r="AM2">
            <v>0</v>
          </cell>
          <cell r="AN2">
            <v>0</v>
          </cell>
          <cell r="AO2">
            <v>0</v>
          </cell>
          <cell r="AP2">
            <v>0</v>
          </cell>
          <cell r="AQ2">
            <v>0</v>
          </cell>
          <cell r="AR2">
            <v>0</v>
          </cell>
          <cell r="AS2">
            <v>0</v>
          </cell>
          <cell r="AT2">
            <v>0</v>
          </cell>
          <cell r="AU2">
            <v>0</v>
          </cell>
          <cell r="AV2">
            <v>0</v>
          </cell>
          <cell r="AW2">
            <v>0</v>
          </cell>
          <cell r="AX2">
            <v>0</v>
          </cell>
        </row>
        <row r="3">
          <cell r="A3">
            <v>1021</v>
          </cell>
          <cell r="B3" t="str">
            <v xml:space="preserve">Wﾁｬﾝﾎﾟﾝ(ﾋﾞｯｸﾞ) </v>
          </cell>
          <cell r="C3">
            <v>1001</v>
          </cell>
          <cell r="D3">
            <v>2</v>
          </cell>
          <cell r="E3">
            <v>1003</v>
          </cell>
          <cell r="F3">
            <v>2.5000000000000001E-2</v>
          </cell>
          <cell r="G3">
            <v>1010</v>
          </cell>
          <cell r="H3">
            <v>0.03</v>
          </cell>
          <cell r="I3">
            <v>1087</v>
          </cell>
          <cell r="J3">
            <v>5.0000000000000001E-4</v>
          </cell>
          <cell r="K3">
            <v>1021</v>
          </cell>
          <cell r="L3">
            <v>7.0000000000000007E-2</v>
          </cell>
          <cell r="M3">
            <v>1024</v>
          </cell>
          <cell r="N3">
            <v>0.1</v>
          </cell>
          <cell r="O3">
            <v>1090</v>
          </cell>
          <cell r="P3">
            <v>2.0000000000000001E-4</v>
          </cell>
          <cell r="Q3">
            <v>1100</v>
          </cell>
          <cell r="R3">
            <v>0.01</v>
          </cell>
          <cell r="S3">
            <v>1135</v>
          </cell>
          <cell r="T3">
            <v>1.95E-2</v>
          </cell>
          <cell r="U3">
            <v>1150</v>
          </cell>
          <cell r="V3">
            <v>5.0000000000000001E-3</v>
          </cell>
          <cell r="W3">
            <v>1164</v>
          </cell>
          <cell r="X3">
            <v>1.2E-2</v>
          </cell>
          <cell r="Y3">
            <v>1170</v>
          </cell>
          <cell r="Z3">
            <v>0.01</v>
          </cell>
          <cell r="AA3">
            <v>1195</v>
          </cell>
          <cell r="AB3">
            <v>1E-3</v>
          </cell>
          <cell r="AC3">
            <v>1196</v>
          </cell>
          <cell r="AD3">
            <v>2.0000000000000001E-4</v>
          </cell>
          <cell r="AE3">
            <v>1235</v>
          </cell>
          <cell r="AF3">
            <v>1.4999999999999999E-2</v>
          </cell>
          <cell r="AG3">
            <v>1236</v>
          </cell>
          <cell r="AH3">
            <v>0.02</v>
          </cell>
          <cell r="AI3">
            <v>1298</v>
          </cell>
          <cell r="AJ3">
            <v>0.01</v>
          </cell>
          <cell r="AK3">
            <v>1248</v>
          </cell>
          <cell r="AL3">
            <v>5.0000000000000001E-3</v>
          </cell>
          <cell r="AM3">
            <v>0</v>
          </cell>
          <cell r="AN3">
            <v>0</v>
          </cell>
          <cell r="AO3">
            <v>0</v>
          </cell>
          <cell r="AP3">
            <v>0</v>
          </cell>
          <cell r="AQ3">
            <v>0</v>
          </cell>
          <cell r="AR3">
            <v>0</v>
          </cell>
          <cell r="AS3">
            <v>0</v>
          </cell>
          <cell r="AT3">
            <v>0</v>
          </cell>
          <cell r="AU3">
            <v>0</v>
          </cell>
          <cell r="AV3">
            <v>0</v>
          </cell>
          <cell r="AW3">
            <v>0</v>
          </cell>
          <cell r="AX3">
            <v>0</v>
          </cell>
        </row>
        <row r="4">
          <cell r="A4">
            <v>1031</v>
          </cell>
          <cell r="B4" t="str">
            <v xml:space="preserve">ﾁｬﾝﾎﾟﾝ (RE)    </v>
          </cell>
          <cell r="C4">
            <v>1031</v>
          </cell>
          <cell r="D4">
            <v>1</v>
          </cell>
          <cell r="E4">
            <v>1003</v>
          </cell>
          <cell r="F4">
            <v>1.2500000000000001E-2</v>
          </cell>
          <cell r="G4">
            <v>1236</v>
          </cell>
          <cell r="H4">
            <v>0.01</v>
          </cell>
          <cell r="I4">
            <v>1235</v>
          </cell>
          <cell r="J4">
            <v>7.4999999999999997E-3</v>
          </cell>
          <cell r="K4">
            <v>1164</v>
          </cell>
          <cell r="L4">
            <v>6.0000000000000001E-3</v>
          </cell>
          <cell r="M4">
            <v>1024</v>
          </cell>
          <cell r="N4">
            <v>0.05</v>
          </cell>
          <cell r="O4">
            <v>1248</v>
          </cell>
          <cell r="P4">
            <v>2.5000000000000001E-3</v>
          </cell>
          <cell r="Q4">
            <v>1021</v>
          </cell>
          <cell r="R4">
            <v>0.08</v>
          </cell>
          <cell r="S4">
            <v>1150</v>
          </cell>
          <cell r="T4">
            <v>2.5000000000000001E-3</v>
          </cell>
          <cell r="U4">
            <v>1170</v>
          </cell>
          <cell r="V4">
            <v>5.0000000000000001E-3</v>
          </cell>
          <cell r="W4">
            <v>1010</v>
          </cell>
          <cell r="X4">
            <v>1.67E-2</v>
          </cell>
          <cell r="Y4">
            <v>1195</v>
          </cell>
          <cell r="Z4">
            <v>5.0000000000000001E-4</v>
          </cell>
          <cell r="AA4">
            <v>1135</v>
          </cell>
          <cell r="AB4">
            <v>1.0800000000000001E-2</v>
          </cell>
          <cell r="AC4">
            <v>1298</v>
          </cell>
          <cell r="AD4">
            <v>5.0000000000000001E-3</v>
          </cell>
          <cell r="AE4">
            <v>1087</v>
          </cell>
          <cell r="AF4">
            <v>2.9999999999999997E-4</v>
          </cell>
          <cell r="AG4">
            <v>1196</v>
          </cell>
          <cell r="AH4">
            <v>1E-4</v>
          </cell>
          <cell r="AI4">
            <v>1100</v>
          </cell>
          <cell r="AJ4">
            <v>5.0000000000000001E-3</v>
          </cell>
          <cell r="AK4">
            <v>1090</v>
          </cell>
          <cell r="AL4">
            <v>1E-4</v>
          </cell>
          <cell r="AM4">
            <v>0</v>
          </cell>
          <cell r="AN4">
            <v>0</v>
          </cell>
          <cell r="AO4">
            <v>0</v>
          </cell>
          <cell r="AP4">
            <v>0</v>
          </cell>
          <cell r="AQ4">
            <v>0</v>
          </cell>
          <cell r="AR4">
            <v>0</v>
          </cell>
          <cell r="AS4">
            <v>0</v>
          </cell>
          <cell r="AT4">
            <v>0</v>
          </cell>
          <cell r="AU4">
            <v>0</v>
          </cell>
          <cell r="AV4">
            <v>0</v>
          </cell>
          <cell r="AW4">
            <v>0</v>
          </cell>
          <cell r="AX4">
            <v>0</v>
          </cell>
        </row>
        <row r="5">
          <cell r="A5">
            <v>1033</v>
          </cell>
          <cell r="B5" t="str">
            <v xml:space="preserve">ﾋﾟﾘｶﾗ ﾁｬﾝ (RE) </v>
          </cell>
          <cell r="C5">
            <v>1031</v>
          </cell>
          <cell r="D5">
            <v>1</v>
          </cell>
          <cell r="E5">
            <v>1003</v>
          </cell>
          <cell r="F5">
            <v>1.2500000000000001E-2</v>
          </cell>
          <cell r="G5">
            <v>1236</v>
          </cell>
          <cell r="H5">
            <v>0.01</v>
          </cell>
          <cell r="I5">
            <v>1235</v>
          </cell>
          <cell r="J5">
            <v>7.4999999999999997E-3</v>
          </cell>
          <cell r="K5">
            <v>1164</v>
          </cell>
          <cell r="L5">
            <v>6.0000000000000001E-3</v>
          </cell>
          <cell r="M5">
            <v>1024</v>
          </cell>
          <cell r="N5">
            <v>0.05</v>
          </cell>
          <cell r="O5">
            <v>1248</v>
          </cell>
          <cell r="P5">
            <v>2.5000000000000001E-3</v>
          </cell>
          <cell r="Q5">
            <v>1021</v>
          </cell>
          <cell r="R5">
            <v>0.08</v>
          </cell>
          <cell r="S5">
            <v>1150</v>
          </cell>
          <cell r="T5">
            <v>2.5000000000000001E-3</v>
          </cell>
          <cell r="U5">
            <v>1170</v>
          </cell>
          <cell r="V5">
            <v>5.0000000000000001E-3</v>
          </cell>
          <cell r="W5">
            <v>1010</v>
          </cell>
          <cell r="X5">
            <v>1.3899999999999999E-2</v>
          </cell>
          <cell r="Y5">
            <v>1195</v>
          </cell>
          <cell r="Z5">
            <v>5.0000000000000001E-4</v>
          </cell>
          <cell r="AA5">
            <v>1135</v>
          </cell>
          <cell r="AB5">
            <v>0.01</v>
          </cell>
          <cell r="AC5">
            <v>1298</v>
          </cell>
          <cell r="AD5">
            <v>5.0000000000000001E-3</v>
          </cell>
          <cell r="AE5">
            <v>1087</v>
          </cell>
          <cell r="AF5">
            <v>2.9999999999999997E-4</v>
          </cell>
          <cell r="AG5">
            <v>1196</v>
          </cell>
          <cell r="AH5">
            <v>1E-4</v>
          </cell>
          <cell r="AI5">
            <v>1100</v>
          </cell>
          <cell r="AJ5">
            <v>5.0000000000000001E-3</v>
          </cell>
          <cell r="AK5">
            <v>1090</v>
          </cell>
          <cell r="AL5">
            <v>1E-4</v>
          </cell>
          <cell r="AM5">
            <v>1171</v>
          </cell>
          <cell r="AN5">
            <v>1E-3</v>
          </cell>
          <cell r="AO5">
            <v>1180</v>
          </cell>
          <cell r="AP5">
            <v>4.0000000000000001E-3</v>
          </cell>
          <cell r="AQ5">
            <v>0</v>
          </cell>
          <cell r="AR5">
            <v>0</v>
          </cell>
          <cell r="AS5">
            <v>0</v>
          </cell>
          <cell r="AT5">
            <v>0</v>
          </cell>
          <cell r="AU5">
            <v>0</v>
          </cell>
          <cell r="AV5">
            <v>0</v>
          </cell>
          <cell r="AW5">
            <v>0</v>
          </cell>
          <cell r="AX5">
            <v>0</v>
          </cell>
        </row>
        <row r="6">
          <cell r="A6">
            <v>1034</v>
          </cell>
          <cell r="B6" t="str">
            <v xml:space="preserve">ﾄﾝｺﾂﾐｿﾁｬﾝ(RE)  </v>
          </cell>
          <cell r="C6">
            <v>1031</v>
          </cell>
          <cell r="D6">
            <v>1</v>
          </cell>
          <cell r="E6">
            <v>1003</v>
          </cell>
          <cell r="F6">
            <v>1.2500000000000001E-2</v>
          </cell>
          <cell r="G6">
            <v>1236</v>
          </cell>
          <cell r="H6">
            <v>0.01</v>
          </cell>
          <cell r="I6">
            <v>1235</v>
          </cell>
          <cell r="J6">
            <v>7.4999999999999997E-3</v>
          </cell>
          <cell r="K6">
            <v>1164</v>
          </cell>
          <cell r="L6">
            <v>6.0000000000000001E-3</v>
          </cell>
          <cell r="M6">
            <v>1024</v>
          </cell>
          <cell r="N6">
            <v>0.05</v>
          </cell>
          <cell r="O6">
            <v>1248</v>
          </cell>
          <cell r="P6">
            <v>2.5000000000000001E-3</v>
          </cell>
          <cell r="Q6">
            <v>1021</v>
          </cell>
          <cell r="R6">
            <v>0.08</v>
          </cell>
          <cell r="S6">
            <v>1150</v>
          </cell>
          <cell r="T6">
            <v>2.5000000000000001E-3</v>
          </cell>
          <cell r="U6">
            <v>1170</v>
          </cell>
          <cell r="V6">
            <v>5.0000000000000001E-3</v>
          </cell>
          <cell r="W6">
            <v>1301</v>
          </cell>
          <cell r="X6">
            <v>1.4999999999999999E-2</v>
          </cell>
          <cell r="Y6">
            <v>1195</v>
          </cell>
          <cell r="Z6">
            <v>5.0000000000000001E-4</v>
          </cell>
          <cell r="AA6">
            <v>1135</v>
          </cell>
          <cell r="AB6">
            <v>0.01</v>
          </cell>
          <cell r="AC6">
            <v>1298</v>
          </cell>
          <cell r="AD6">
            <v>5.0000000000000001E-3</v>
          </cell>
          <cell r="AE6">
            <v>1087</v>
          </cell>
          <cell r="AF6">
            <v>2.9999999999999997E-4</v>
          </cell>
          <cell r="AG6">
            <v>1196</v>
          </cell>
          <cell r="AH6">
            <v>1E-4</v>
          </cell>
          <cell r="AI6">
            <v>1100</v>
          </cell>
          <cell r="AJ6">
            <v>5.0000000000000001E-3</v>
          </cell>
          <cell r="AK6">
            <v>1090</v>
          </cell>
          <cell r="AL6">
            <v>1E-4</v>
          </cell>
          <cell r="AM6">
            <v>1171</v>
          </cell>
          <cell r="AN6">
            <v>1E-3</v>
          </cell>
          <cell r="AO6">
            <v>0</v>
          </cell>
          <cell r="AP6">
            <v>0</v>
          </cell>
          <cell r="AQ6">
            <v>0</v>
          </cell>
          <cell r="AR6">
            <v>0</v>
          </cell>
          <cell r="AS6">
            <v>0</v>
          </cell>
          <cell r="AT6">
            <v>0</v>
          </cell>
          <cell r="AU6">
            <v>0</v>
          </cell>
          <cell r="AV6">
            <v>0</v>
          </cell>
          <cell r="AW6">
            <v>0</v>
          </cell>
          <cell r="AX6">
            <v>0</v>
          </cell>
        </row>
        <row r="7">
          <cell r="A7">
            <v>1036</v>
          </cell>
          <cell r="B7" t="str">
            <v>ﾔｻｲ ﾁｬﾝﾎﾟﾝ (RE)</v>
          </cell>
          <cell r="C7">
            <v>1031</v>
          </cell>
          <cell r="D7">
            <v>1</v>
          </cell>
          <cell r="E7">
            <v>1003</v>
          </cell>
          <cell r="F7">
            <v>2.5000000000000001E-2</v>
          </cell>
          <cell r="G7">
            <v>1236</v>
          </cell>
          <cell r="H7">
            <v>0.02</v>
          </cell>
          <cell r="I7">
            <v>1235</v>
          </cell>
          <cell r="J7">
            <v>1.4999999999999999E-2</v>
          </cell>
          <cell r="K7">
            <v>1164</v>
          </cell>
          <cell r="L7">
            <v>1.2E-2</v>
          </cell>
          <cell r="M7">
            <v>1024</v>
          </cell>
          <cell r="N7">
            <v>0.1</v>
          </cell>
          <cell r="O7">
            <v>1248</v>
          </cell>
          <cell r="P7">
            <v>5.0000000000000001E-3</v>
          </cell>
          <cell r="Q7">
            <v>1021</v>
          </cell>
          <cell r="R7">
            <v>0.16</v>
          </cell>
          <cell r="S7">
            <v>1150</v>
          </cell>
          <cell r="T7">
            <v>5.0000000000000001E-3</v>
          </cell>
          <cell r="U7">
            <v>1170</v>
          </cell>
          <cell r="V7">
            <v>0.01</v>
          </cell>
          <cell r="W7">
            <v>1010</v>
          </cell>
          <cell r="X7">
            <v>1.67E-2</v>
          </cell>
          <cell r="Y7">
            <v>1195</v>
          </cell>
          <cell r="Z7">
            <v>1E-3</v>
          </cell>
          <cell r="AA7">
            <v>1135</v>
          </cell>
          <cell r="AB7">
            <v>1.0800000000000001E-2</v>
          </cell>
          <cell r="AC7">
            <v>1298</v>
          </cell>
          <cell r="AD7">
            <v>0.01</v>
          </cell>
          <cell r="AE7">
            <v>1087</v>
          </cell>
          <cell r="AF7">
            <v>2.9999999999999997E-4</v>
          </cell>
          <cell r="AG7">
            <v>1196</v>
          </cell>
          <cell r="AH7">
            <v>1E-4</v>
          </cell>
          <cell r="AI7">
            <v>1100</v>
          </cell>
          <cell r="AJ7">
            <v>0.01</v>
          </cell>
          <cell r="AK7">
            <v>1090</v>
          </cell>
          <cell r="AL7">
            <v>1E-4</v>
          </cell>
          <cell r="AM7">
            <v>0</v>
          </cell>
          <cell r="AN7">
            <v>0</v>
          </cell>
          <cell r="AO7">
            <v>0</v>
          </cell>
          <cell r="AP7">
            <v>0</v>
          </cell>
          <cell r="AQ7">
            <v>0</v>
          </cell>
          <cell r="AR7">
            <v>0</v>
          </cell>
          <cell r="AS7">
            <v>0</v>
          </cell>
          <cell r="AT7">
            <v>0</v>
          </cell>
          <cell r="AU7">
            <v>0</v>
          </cell>
          <cell r="AV7">
            <v>0</v>
          </cell>
          <cell r="AW7">
            <v>0</v>
          </cell>
          <cell r="AX7">
            <v>0</v>
          </cell>
        </row>
        <row r="8">
          <cell r="A8">
            <v>1037</v>
          </cell>
          <cell r="B8" t="str">
            <v xml:space="preserve">ｵｺｻﾏ ﾁｬﾝ (RE)  </v>
          </cell>
          <cell r="C8">
            <v>1031</v>
          </cell>
          <cell r="D8">
            <v>1</v>
          </cell>
          <cell r="E8">
            <v>1003</v>
          </cell>
          <cell r="F8">
            <v>1.2500000000000001E-2</v>
          </cell>
          <cell r="G8">
            <v>1236</v>
          </cell>
          <cell r="H8">
            <v>0.01</v>
          </cell>
          <cell r="I8">
            <v>1235</v>
          </cell>
          <cell r="J8">
            <v>7.4999999999999997E-3</v>
          </cell>
          <cell r="K8">
            <v>1164</v>
          </cell>
          <cell r="L8">
            <v>6.0000000000000001E-3</v>
          </cell>
          <cell r="M8">
            <v>1024</v>
          </cell>
          <cell r="N8">
            <v>0.05</v>
          </cell>
          <cell r="O8">
            <v>1248</v>
          </cell>
          <cell r="P8">
            <v>2.5000000000000001E-3</v>
          </cell>
          <cell r="Q8">
            <v>1021</v>
          </cell>
          <cell r="R8">
            <v>0.08</v>
          </cell>
          <cell r="S8">
            <v>1150</v>
          </cell>
          <cell r="T8">
            <v>2.5000000000000001E-3</v>
          </cell>
          <cell r="U8">
            <v>1170</v>
          </cell>
          <cell r="V8">
            <v>5.0000000000000001E-3</v>
          </cell>
          <cell r="W8">
            <v>1010</v>
          </cell>
          <cell r="X8">
            <v>1.67E-2</v>
          </cell>
          <cell r="Y8">
            <v>1195</v>
          </cell>
          <cell r="Z8">
            <v>5.0000000000000001E-4</v>
          </cell>
          <cell r="AA8">
            <v>1135</v>
          </cell>
          <cell r="AB8">
            <v>1.0800000000000001E-2</v>
          </cell>
          <cell r="AC8">
            <v>1298</v>
          </cell>
          <cell r="AD8">
            <v>5.0000000000000001E-3</v>
          </cell>
          <cell r="AE8">
            <v>1087</v>
          </cell>
          <cell r="AF8">
            <v>2.9999999999999997E-4</v>
          </cell>
          <cell r="AG8">
            <v>1196</v>
          </cell>
          <cell r="AH8">
            <v>1E-4</v>
          </cell>
          <cell r="AI8">
            <v>1100</v>
          </cell>
          <cell r="AJ8">
            <v>5.0000000000000001E-3</v>
          </cell>
          <cell r="AK8">
            <v>1090</v>
          </cell>
          <cell r="AL8">
            <v>1E-4</v>
          </cell>
          <cell r="AM8">
            <v>1218</v>
          </cell>
          <cell r="AN8">
            <v>2.9999999999999997E-4</v>
          </cell>
          <cell r="AO8">
            <v>0</v>
          </cell>
          <cell r="AP8">
            <v>0</v>
          </cell>
          <cell r="AQ8">
            <v>0</v>
          </cell>
          <cell r="AR8">
            <v>0</v>
          </cell>
          <cell r="AS8">
            <v>0</v>
          </cell>
          <cell r="AT8">
            <v>0</v>
          </cell>
          <cell r="AU8">
            <v>0</v>
          </cell>
          <cell r="AV8">
            <v>0</v>
          </cell>
          <cell r="AW8">
            <v>0</v>
          </cell>
          <cell r="AX8">
            <v>0</v>
          </cell>
        </row>
        <row r="9">
          <cell r="A9">
            <v>1038</v>
          </cell>
          <cell r="B9" t="str">
            <v>ﾄｸｾｲ ﾁｬﾝﾎﾟﾝ(RE)</v>
          </cell>
          <cell r="C9">
            <v>1031</v>
          </cell>
          <cell r="D9">
            <v>2</v>
          </cell>
          <cell r="E9">
            <v>1003</v>
          </cell>
          <cell r="F9">
            <v>2.5000000000000001E-2</v>
          </cell>
          <cell r="G9">
            <v>1236</v>
          </cell>
          <cell r="H9">
            <v>0.02</v>
          </cell>
          <cell r="I9">
            <v>1235</v>
          </cell>
          <cell r="J9">
            <v>1.4999999999999999E-2</v>
          </cell>
          <cell r="K9">
            <v>1164</v>
          </cell>
          <cell r="L9">
            <v>1.2E-2</v>
          </cell>
          <cell r="M9">
            <v>1024</v>
          </cell>
          <cell r="N9">
            <v>0.1</v>
          </cell>
          <cell r="O9">
            <v>1248</v>
          </cell>
          <cell r="P9">
            <v>5.0000000000000001E-3</v>
          </cell>
          <cell r="Q9">
            <v>1021</v>
          </cell>
          <cell r="R9">
            <v>0.16</v>
          </cell>
          <cell r="S9">
            <v>1150</v>
          </cell>
          <cell r="T9">
            <v>5.0000000000000001E-3</v>
          </cell>
          <cell r="U9">
            <v>1170</v>
          </cell>
          <cell r="V9">
            <v>0.01</v>
          </cell>
          <cell r="W9">
            <v>1010</v>
          </cell>
          <cell r="X9">
            <v>2.2200000000000001E-2</v>
          </cell>
          <cell r="Y9">
            <v>1195</v>
          </cell>
          <cell r="Z9">
            <v>1E-3</v>
          </cell>
          <cell r="AA9">
            <v>1135</v>
          </cell>
          <cell r="AB9">
            <v>1.44E-2</v>
          </cell>
          <cell r="AC9">
            <v>1298</v>
          </cell>
          <cell r="AD9">
            <v>0.01</v>
          </cell>
          <cell r="AE9">
            <v>1087</v>
          </cell>
          <cell r="AF9">
            <v>5.0000000000000001E-4</v>
          </cell>
          <cell r="AG9">
            <v>1196</v>
          </cell>
          <cell r="AH9">
            <v>2.0000000000000001E-4</v>
          </cell>
          <cell r="AI9">
            <v>1100</v>
          </cell>
          <cell r="AJ9">
            <v>0.01</v>
          </cell>
          <cell r="AK9">
            <v>1090</v>
          </cell>
          <cell r="AL9">
            <v>2.0000000000000001E-4</v>
          </cell>
          <cell r="AM9">
            <v>0</v>
          </cell>
          <cell r="AN9">
            <v>0</v>
          </cell>
          <cell r="AO9">
            <v>0</v>
          </cell>
          <cell r="AP9">
            <v>0</v>
          </cell>
          <cell r="AQ9">
            <v>0</v>
          </cell>
          <cell r="AR9">
            <v>0</v>
          </cell>
          <cell r="AS9">
            <v>0</v>
          </cell>
          <cell r="AT9">
            <v>0</v>
          </cell>
          <cell r="AU9">
            <v>0</v>
          </cell>
          <cell r="AV9">
            <v>0</v>
          </cell>
          <cell r="AW9">
            <v>0</v>
          </cell>
          <cell r="AX9">
            <v>0</v>
          </cell>
        </row>
        <row r="10">
          <cell r="A10">
            <v>1039</v>
          </cell>
          <cell r="B10" t="str">
            <v xml:space="preserve">ﾂｷﾐ ﾁｬﾝﾎﾟﾝ(RE) </v>
          </cell>
          <cell r="C10">
            <v>1031</v>
          </cell>
          <cell r="D10">
            <v>1</v>
          </cell>
          <cell r="E10">
            <v>1003</v>
          </cell>
          <cell r="F10">
            <v>1.2500000000000001E-2</v>
          </cell>
          <cell r="G10">
            <v>1236</v>
          </cell>
          <cell r="H10">
            <v>0.01</v>
          </cell>
          <cell r="I10">
            <v>1235</v>
          </cell>
          <cell r="J10">
            <v>7.4999999999999997E-3</v>
          </cell>
          <cell r="K10">
            <v>1164</v>
          </cell>
          <cell r="L10">
            <v>6.0000000000000001E-3</v>
          </cell>
          <cell r="M10">
            <v>1024</v>
          </cell>
          <cell r="N10">
            <v>0.05</v>
          </cell>
          <cell r="O10">
            <v>1248</v>
          </cell>
          <cell r="P10">
            <v>2.5000000000000001E-3</v>
          </cell>
          <cell r="Q10">
            <v>1021</v>
          </cell>
          <cell r="R10">
            <v>0.08</v>
          </cell>
          <cell r="S10">
            <v>1150</v>
          </cell>
          <cell r="T10">
            <v>2.5000000000000001E-3</v>
          </cell>
          <cell r="U10">
            <v>1170</v>
          </cell>
          <cell r="V10">
            <v>5.0000000000000001E-3</v>
          </cell>
          <cell r="W10">
            <v>1010</v>
          </cell>
          <cell r="X10">
            <v>1.67E-2</v>
          </cell>
          <cell r="Y10">
            <v>1195</v>
          </cell>
          <cell r="Z10">
            <v>5.0000000000000001E-3</v>
          </cell>
          <cell r="AA10">
            <v>1135</v>
          </cell>
          <cell r="AB10">
            <v>1.0800000000000001E-2</v>
          </cell>
          <cell r="AC10">
            <v>1298</v>
          </cell>
          <cell r="AD10">
            <v>5.0000000000000001E-3</v>
          </cell>
          <cell r="AE10">
            <v>1087</v>
          </cell>
          <cell r="AF10">
            <v>2.9999999999999997E-4</v>
          </cell>
          <cell r="AG10">
            <v>1196</v>
          </cell>
          <cell r="AH10">
            <v>1E-4</v>
          </cell>
          <cell r="AI10">
            <v>1100</v>
          </cell>
          <cell r="AJ10">
            <v>5.0000000000000001E-3</v>
          </cell>
          <cell r="AK10">
            <v>1090</v>
          </cell>
          <cell r="AL10">
            <v>1E-4</v>
          </cell>
          <cell r="AM10">
            <v>1267</v>
          </cell>
          <cell r="AN10">
            <v>1</v>
          </cell>
          <cell r="AO10">
            <v>1265</v>
          </cell>
          <cell r="AP10">
            <v>0.04</v>
          </cell>
          <cell r="AQ10">
            <v>0</v>
          </cell>
          <cell r="AR10">
            <v>0</v>
          </cell>
          <cell r="AS10">
            <v>0</v>
          </cell>
          <cell r="AT10">
            <v>0</v>
          </cell>
          <cell r="AU10">
            <v>0</v>
          </cell>
          <cell r="AV10">
            <v>0</v>
          </cell>
          <cell r="AW10">
            <v>0</v>
          </cell>
          <cell r="AX10">
            <v>0</v>
          </cell>
        </row>
        <row r="11">
          <cell r="A11">
            <v>1040</v>
          </cell>
          <cell r="B11" t="str">
            <v>ｳﾐﾉｻﾁﾁｬﾝﾎﾟﾝ(RE)</v>
          </cell>
          <cell r="C11">
            <v>1031</v>
          </cell>
          <cell r="D11">
            <v>1</v>
          </cell>
          <cell r="E11">
            <v>1003</v>
          </cell>
          <cell r="F11">
            <v>1.2500000000000001E-2</v>
          </cell>
          <cell r="G11">
            <v>1236</v>
          </cell>
          <cell r="H11">
            <v>0.01</v>
          </cell>
          <cell r="I11">
            <v>1235</v>
          </cell>
          <cell r="J11">
            <v>7.4999999999999997E-3</v>
          </cell>
          <cell r="K11">
            <v>1164</v>
          </cell>
          <cell r="L11">
            <v>6.0000000000000001E-3</v>
          </cell>
          <cell r="M11">
            <v>1024</v>
          </cell>
          <cell r="N11">
            <v>0.05</v>
          </cell>
          <cell r="O11">
            <v>1248</v>
          </cell>
          <cell r="P11">
            <v>2.5000000000000001E-3</v>
          </cell>
          <cell r="Q11">
            <v>1021</v>
          </cell>
          <cell r="R11">
            <v>0.08</v>
          </cell>
          <cell r="S11">
            <v>1150</v>
          </cell>
          <cell r="T11">
            <v>2.5000000000000001E-3</v>
          </cell>
          <cell r="U11">
            <v>1170</v>
          </cell>
          <cell r="V11">
            <v>5.0000000000000001E-3</v>
          </cell>
          <cell r="W11">
            <v>1010</v>
          </cell>
          <cell r="X11">
            <v>1.67E-2</v>
          </cell>
          <cell r="Y11">
            <v>1195</v>
          </cell>
          <cell r="Z11">
            <v>5.0000000000000001E-4</v>
          </cell>
          <cell r="AA11">
            <v>1135</v>
          </cell>
          <cell r="AB11">
            <v>1.0800000000000001E-2</v>
          </cell>
          <cell r="AC11">
            <v>1298</v>
          </cell>
          <cell r="AD11">
            <v>5.0000000000000001E-3</v>
          </cell>
          <cell r="AE11">
            <v>1087</v>
          </cell>
          <cell r="AF11">
            <v>2.9999999999999997E-4</v>
          </cell>
          <cell r="AG11">
            <v>1196</v>
          </cell>
          <cell r="AH11">
            <v>1E-4</v>
          </cell>
          <cell r="AI11">
            <v>1100</v>
          </cell>
          <cell r="AJ11">
            <v>5.0000000000000001E-3</v>
          </cell>
          <cell r="AK11">
            <v>1090</v>
          </cell>
          <cell r="AL11">
            <v>1E-4</v>
          </cell>
          <cell r="AM11">
            <v>1233</v>
          </cell>
          <cell r="AN11">
            <v>2</v>
          </cell>
          <cell r="AO11">
            <v>1162</v>
          </cell>
          <cell r="AP11">
            <v>0.5</v>
          </cell>
          <cell r="AQ11">
            <v>0</v>
          </cell>
          <cell r="AR11">
            <v>0</v>
          </cell>
          <cell r="AS11">
            <v>0</v>
          </cell>
          <cell r="AT11">
            <v>0</v>
          </cell>
          <cell r="AU11">
            <v>0</v>
          </cell>
          <cell r="AV11">
            <v>0</v>
          </cell>
          <cell r="AW11">
            <v>0</v>
          </cell>
          <cell r="AX11">
            <v>0</v>
          </cell>
        </row>
        <row r="12">
          <cell r="A12">
            <v>1041</v>
          </cell>
          <cell r="B12" t="str">
            <v xml:space="preserve">ｽﾅｯｸ(ｽﾓｰﾙ)ﾁｬﾝ  </v>
          </cell>
          <cell r="C12">
            <v>1001</v>
          </cell>
          <cell r="D12">
            <v>0.5</v>
          </cell>
          <cell r="E12">
            <v>1003</v>
          </cell>
          <cell r="F12">
            <v>1.2500000000000001E-2</v>
          </cell>
          <cell r="G12">
            <v>1010</v>
          </cell>
          <cell r="H12">
            <v>1.2999999999999999E-2</v>
          </cell>
          <cell r="I12">
            <v>1087</v>
          </cell>
          <cell r="J12">
            <v>2.9999999999999997E-4</v>
          </cell>
          <cell r="K12">
            <v>1021</v>
          </cell>
          <cell r="L12">
            <v>3.5000000000000003E-2</v>
          </cell>
          <cell r="M12">
            <v>1024</v>
          </cell>
          <cell r="N12">
            <v>0.05</v>
          </cell>
          <cell r="O12">
            <v>1090</v>
          </cell>
          <cell r="P12">
            <v>2.0000000000000001E-4</v>
          </cell>
          <cell r="Q12">
            <v>1100</v>
          </cell>
          <cell r="R12">
            <v>5.0000000000000001E-3</v>
          </cell>
          <cell r="S12">
            <v>1135</v>
          </cell>
          <cell r="T12">
            <v>8.6999999999999994E-3</v>
          </cell>
          <cell r="U12">
            <v>1150</v>
          </cell>
          <cell r="V12">
            <v>2.5000000000000001E-3</v>
          </cell>
          <cell r="W12">
            <v>1164</v>
          </cell>
          <cell r="X12">
            <v>6.0000000000000001E-3</v>
          </cell>
          <cell r="Y12">
            <v>1170</v>
          </cell>
          <cell r="Z12">
            <v>5.0000000000000001E-3</v>
          </cell>
          <cell r="AA12">
            <v>1195</v>
          </cell>
          <cell r="AB12">
            <v>5.0000000000000001E-4</v>
          </cell>
          <cell r="AC12">
            <v>1196</v>
          </cell>
          <cell r="AD12">
            <v>1E-4</v>
          </cell>
          <cell r="AE12">
            <v>1235</v>
          </cell>
          <cell r="AF12">
            <v>7.4999999999999997E-3</v>
          </cell>
          <cell r="AG12">
            <v>1236</v>
          </cell>
          <cell r="AH12">
            <v>0.01</v>
          </cell>
          <cell r="AI12">
            <v>1298</v>
          </cell>
          <cell r="AJ12">
            <v>5.0000000000000001E-3</v>
          </cell>
          <cell r="AK12">
            <v>1248</v>
          </cell>
          <cell r="AL12">
            <v>2.5000000000000001E-3</v>
          </cell>
          <cell r="AM12">
            <v>0</v>
          </cell>
          <cell r="AN12">
            <v>0</v>
          </cell>
          <cell r="AO12">
            <v>0</v>
          </cell>
          <cell r="AP12">
            <v>0</v>
          </cell>
          <cell r="AQ12">
            <v>0</v>
          </cell>
          <cell r="AR12">
            <v>0</v>
          </cell>
          <cell r="AS12">
            <v>0</v>
          </cell>
          <cell r="AT12">
            <v>0</v>
          </cell>
          <cell r="AU12">
            <v>0</v>
          </cell>
          <cell r="AV12">
            <v>0</v>
          </cell>
          <cell r="AW12">
            <v>0</v>
          </cell>
          <cell r="AX12">
            <v>0</v>
          </cell>
        </row>
        <row r="13">
          <cell r="A13">
            <v>1061</v>
          </cell>
          <cell r="B13" t="str">
            <v xml:space="preserve">ｵｺｻﾏ ﾁｬﾝﾎﾟﾝ    </v>
          </cell>
          <cell r="C13">
            <v>1001</v>
          </cell>
          <cell r="D13">
            <v>0.5</v>
          </cell>
          <cell r="E13">
            <v>1003</v>
          </cell>
          <cell r="F13">
            <v>1.2500000000000001E-2</v>
          </cell>
          <cell r="G13">
            <v>1010</v>
          </cell>
          <cell r="H13">
            <v>1.2999999999999999E-2</v>
          </cell>
          <cell r="I13">
            <v>1087</v>
          </cell>
          <cell r="J13">
            <v>2.9999999999999997E-4</v>
          </cell>
          <cell r="K13">
            <v>1021</v>
          </cell>
          <cell r="L13">
            <v>3.5000000000000003E-2</v>
          </cell>
          <cell r="M13">
            <v>1024</v>
          </cell>
          <cell r="N13">
            <v>0.05</v>
          </cell>
          <cell r="O13">
            <v>1100</v>
          </cell>
          <cell r="P13">
            <v>5.0000000000000001E-3</v>
          </cell>
          <cell r="Q13">
            <v>1135</v>
          </cell>
          <cell r="R13">
            <v>8.6999999999999994E-3</v>
          </cell>
          <cell r="S13">
            <v>1150</v>
          </cell>
          <cell r="T13">
            <v>2.5000000000000001E-3</v>
          </cell>
          <cell r="U13">
            <v>1164</v>
          </cell>
          <cell r="V13">
            <v>6.0000000000000001E-3</v>
          </cell>
          <cell r="W13">
            <v>1170</v>
          </cell>
          <cell r="X13">
            <v>5.0000000000000001E-3</v>
          </cell>
          <cell r="Y13">
            <v>1195</v>
          </cell>
          <cell r="Z13">
            <v>5.0000000000000001E-4</v>
          </cell>
          <cell r="AA13">
            <v>1235</v>
          </cell>
          <cell r="AB13">
            <v>7.4999999999999997E-3</v>
          </cell>
          <cell r="AC13">
            <v>1236</v>
          </cell>
          <cell r="AD13">
            <v>0.01</v>
          </cell>
          <cell r="AE13">
            <v>1298</v>
          </cell>
          <cell r="AF13">
            <v>5.0000000000000001E-3</v>
          </cell>
          <cell r="AG13">
            <v>1248</v>
          </cell>
          <cell r="AH13">
            <v>2.5000000000000001E-3</v>
          </cell>
          <cell r="AI13">
            <v>1218</v>
          </cell>
          <cell r="AJ13">
            <v>3.0000000000000001E-3</v>
          </cell>
          <cell r="AK13">
            <v>0</v>
          </cell>
          <cell r="AL13">
            <v>0</v>
          </cell>
          <cell r="AM13">
            <v>0</v>
          </cell>
          <cell r="AN13">
            <v>0</v>
          </cell>
          <cell r="AO13">
            <v>0</v>
          </cell>
          <cell r="AP13">
            <v>0</v>
          </cell>
          <cell r="AQ13">
            <v>0</v>
          </cell>
          <cell r="AR13">
            <v>0</v>
          </cell>
          <cell r="AS13">
            <v>0</v>
          </cell>
          <cell r="AT13">
            <v>0</v>
          </cell>
          <cell r="AU13">
            <v>0</v>
          </cell>
          <cell r="AV13">
            <v>0</v>
          </cell>
          <cell r="AW13">
            <v>0</v>
          </cell>
          <cell r="AX13">
            <v>0</v>
          </cell>
        </row>
        <row r="14">
          <cell r="A14">
            <v>1071</v>
          </cell>
          <cell r="B14" t="str">
            <v xml:space="preserve">ﾔｻｲ ﾁｬﾝﾎﾟﾝ     </v>
          </cell>
          <cell r="C14">
            <v>1001</v>
          </cell>
          <cell r="D14">
            <v>0.5</v>
          </cell>
          <cell r="E14">
            <v>1003</v>
          </cell>
          <cell r="F14">
            <v>1.2500000000000001E-2</v>
          </cell>
          <cell r="G14">
            <v>1010</v>
          </cell>
          <cell r="H14">
            <v>1.4E-2</v>
          </cell>
          <cell r="I14">
            <v>1087</v>
          </cell>
          <cell r="J14">
            <v>2.9999999999999997E-4</v>
          </cell>
          <cell r="K14">
            <v>1021</v>
          </cell>
          <cell r="L14">
            <v>0.05</v>
          </cell>
          <cell r="M14">
            <v>1024</v>
          </cell>
          <cell r="N14">
            <v>0.05</v>
          </cell>
          <cell r="O14">
            <v>1090</v>
          </cell>
          <cell r="P14">
            <v>2.0000000000000001E-4</v>
          </cell>
          <cell r="Q14">
            <v>1100</v>
          </cell>
          <cell r="R14">
            <v>5.0000000000000001E-3</v>
          </cell>
          <cell r="S14">
            <v>1135</v>
          </cell>
          <cell r="T14">
            <v>9.7999999999999997E-3</v>
          </cell>
          <cell r="U14">
            <v>1150</v>
          </cell>
          <cell r="V14">
            <v>2.5000000000000001E-3</v>
          </cell>
          <cell r="W14">
            <v>1164</v>
          </cell>
          <cell r="X14">
            <v>6.0000000000000001E-3</v>
          </cell>
          <cell r="Y14">
            <v>1170</v>
          </cell>
          <cell r="Z14">
            <v>5.0000000000000001E-3</v>
          </cell>
          <cell r="AA14">
            <v>1195</v>
          </cell>
          <cell r="AB14">
            <v>5.0000000000000001E-4</v>
          </cell>
          <cell r="AC14">
            <v>1196</v>
          </cell>
          <cell r="AD14">
            <v>1E-4</v>
          </cell>
          <cell r="AE14">
            <v>1235</v>
          </cell>
          <cell r="AF14">
            <v>7.4999999999999997E-3</v>
          </cell>
          <cell r="AG14">
            <v>1236</v>
          </cell>
          <cell r="AH14">
            <v>0.01</v>
          </cell>
          <cell r="AI14">
            <v>1298</v>
          </cell>
          <cell r="AJ14">
            <v>5.0000000000000001E-3</v>
          </cell>
          <cell r="AK14">
            <v>1248</v>
          </cell>
          <cell r="AL14">
            <v>2.5000000000000001E-3</v>
          </cell>
          <cell r="AM14">
            <v>1340</v>
          </cell>
          <cell r="AN14">
            <v>0.02</v>
          </cell>
          <cell r="AO14">
            <v>1338</v>
          </cell>
          <cell r="AP14">
            <v>7.0000000000000007E-2</v>
          </cell>
          <cell r="AQ14">
            <v>0</v>
          </cell>
          <cell r="AR14">
            <v>0</v>
          </cell>
          <cell r="AS14">
            <v>0</v>
          </cell>
          <cell r="AT14">
            <v>0</v>
          </cell>
          <cell r="AU14">
            <v>0</v>
          </cell>
          <cell r="AV14">
            <v>0</v>
          </cell>
          <cell r="AW14">
            <v>0</v>
          </cell>
          <cell r="AX14">
            <v>0</v>
          </cell>
        </row>
        <row r="15">
          <cell r="A15">
            <v>1072</v>
          </cell>
          <cell r="B15" t="str">
            <v xml:space="preserve">ﾔｻｲ ﾁｬﾝﾎﾟﾝR    </v>
          </cell>
          <cell r="C15">
            <v>1001</v>
          </cell>
          <cell r="D15">
            <v>1</v>
          </cell>
          <cell r="E15">
            <v>1003</v>
          </cell>
          <cell r="F15">
            <v>2.5000000000000001E-2</v>
          </cell>
          <cell r="G15">
            <v>1010</v>
          </cell>
          <cell r="H15">
            <v>0.02</v>
          </cell>
          <cell r="I15">
            <v>1087</v>
          </cell>
          <cell r="J15">
            <v>5.0000000000000001E-4</v>
          </cell>
          <cell r="K15">
            <v>1021</v>
          </cell>
          <cell r="L15">
            <v>8.5000000000000006E-2</v>
          </cell>
          <cell r="M15">
            <v>1024</v>
          </cell>
          <cell r="N15">
            <v>0.1</v>
          </cell>
          <cell r="O15">
            <v>1090</v>
          </cell>
          <cell r="P15">
            <v>2.0000000000000001E-4</v>
          </cell>
          <cell r="Q15">
            <v>1100</v>
          </cell>
          <cell r="R15">
            <v>0.01</v>
          </cell>
          <cell r="S15">
            <v>1135</v>
          </cell>
          <cell r="T15">
            <v>1.34E-2</v>
          </cell>
          <cell r="U15">
            <v>1150</v>
          </cell>
          <cell r="V15">
            <v>5.0000000000000001E-3</v>
          </cell>
          <cell r="W15">
            <v>1164</v>
          </cell>
          <cell r="X15">
            <v>1.2E-2</v>
          </cell>
          <cell r="Y15">
            <v>1170</v>
          </cell>
          <cell r="Z15">
            <v>0.01</v>
          </cell>
          <cell r="AA15">
            <v>1195</v>
          </cell>
          <cell r="AB15">
            <v>1E-3</v>
          </cell>
          <cell r="AC15">
            <v>1196</v>
          </cell>
          <cell r="AD15">
            <v>2.0000000000000001E-4</v>
          </cell>
          <cell r="AE15">
            <v>1235</v>
          </cell>
          <cell r="AF15">
            <v>1.4999999999999999E-2</v>
          </cell>
          <cell r="AG15">
            <v>1236</v>
          </cell>
          <cell r="AH15">
            <v>0.02</v>
          </cell>
          <cell r="AI15">
            <v>1298</v>
          </cell>
          <cell r="AJ15">
            <v>0.01</v>
          </cell>
          <cell r="AK15">
            <v>1248</v>
          </cell>
          <cell r="AL15">
            <v>5.0000000000000001E-3</v>
          </cell>
          <cell r="AM15">
            <v>1340</v>
          </cell>
          <cell r="AN15">
            <v>0.02</v>
          </cell>
          <cell r="AO15">
            <v>1338</v>
          </cell>
          <cell r="AP15">
            <v>7.0000000000000007E-2</v>
          </cell>
          <cell r="AQ15">
            <v>0</v>
          </cell>
          <cell r="AR15">
            <v>0</v>
          </cell>
          <cell r="AS15">
            <v>0</v>
          </cell>
          <cell r="AT15">
            <v>0</v>
          </cell>
          <cell r="AU15">
            <v>0</v>
          </cell>
          <cell r="AV15">
            <v>0</v>
          </cell>
          <cell r="AW15">
            <v>0</v>
          </cell>
          <cell r="AX15">
            <v>0</v>
          </cell>
        </row>
        <row r="16">
          <cell r="A16">
            <v>1074</v>
          </cell>
          <cell r="B16" t="str">
            <v xml:space="preserve">ﾔｻｲ ﾁｬﾝﾎﾟﾝ G   </v>
          </cell>
          <cell r="C16">
            <v>1001</v>
          </cell>
          <cell r="D16">
            <v>1</v>
          </cell>
          <cell r="E16">
            <v>1003</v>
          </cell>
          <cell r="F16">
            <v>2.5000000000000001E-2</v>
          </cell>
          <cell r="G16">
            <v>1010</v>
          </cell>
          <cell r="H16">
            <v>0.02</v>
          </cell>
          <cell r="I16">
            <v>1021</v>
          </cell>
          <cell r="J16">
            <v>0.13500000000000001</v>
          </cell>
          <cell r="K16">
            <v>1024</v>
          </cell>
          <cell r="L16">
            <v>0.1</v>
          </cell>
          <cell r="M16">
            <v>1058</v>
          </cell>
          <cell r="N16">
            <v>0.03</v>
          </cell>
          <cell r="O16">
            <v>1087</v>
          </cell>
          <cell r="P16">
            <v>5.0000000000000001E-4</v>
          </cell>
          <cell r="Q16">
            <v>1090</v>
          </cell>
          <cell r="R16">
            <v>2.0000000000000001E-4</v>
          </cell>
          <cell r="S16">
            <v>1100</v>
          </cell>
          <cell r="T16">
            <v>0.01</v>
          </cell>
          <cell r="U16">
            <v>1110</v>
          </cell>
          <cell r="V16">
            <v>2.9999999999999997E-4</v>
          </cell>
          <cell r="W16">
            <v>1135</v>
          </cell>
          <cell r="X16">
            <v>1.34E-2</v>
          </cell>
          <cell r="Y16">
            <v>1150</v>
          </cell>
          <cell r="Z16">
            <v>5.0000000000000001E-3</v>
          </cell>
          <cell r="AA16">
            <v>1164</v>
          </cell>
          <cell r="AB16">
            <v>1.2E-2</v>
          </cell>
          <cell r="AC16">
            <v>1170</v>
          </cell>
          <cell r="AD16">
            <v>0.01</v>
          </cell>
          <cell r="AE16">
            <v>1195</v>
          </cell>
          <cell r="AF16">
            <v>1E-3</v>
          </cell>
          <cell r="AG16">
            <v>1196</v>
          </cell>
          <cell r="AH16">
            <v>2.0000000000000001E-4</v>
          </cell>
          <cell r="AI16">
            <v>1235</v>
          </cell>
          <cell r="AJ16">
            <v>1.4999999999999999E-2</v>
          </cell>
          <cell r="AK16">
            <v>1236</v>
          </cell>
          <cell r="AL16">
            <v>0.02</v>
          </cell>
          <cell r="AM16">
            <v>1248</v>
          </cell>
          <cell r="AN16">
            <v>5.0000000000000001E-3</v>
          </cell>
          <cell r="AO16">
            <v>1288</v>
          </cell>
          <cell r="AP16">
            <v>0.03</v>
          </cell>
          <cell r="AQ16">
            <v>1298</v>
          </cell>
          <cell r="AR16">
            <v>0.01</v>
          </cell>
          <cell r="AS16">
            <v>0</v>
          </cell>
          <cell r="AT16">
            <v>0</v>
          </cell>
          <cell r="AU16">
            <v>0</v>
          </cell>
          <cell r="AV16">
            <v>0</v>
          </cell>
          <cell r="AW16">
            <v>0</v>
          </cell>
          <cell r="AX16">
            <v>0</v>
          </cell>
        </row>
        <row r="17">
          <cell r="A17">
            <v>1076</v>
          </cell>
          <cell r="B17" t="str">
            <v xml:space="preserve">ﾔｻｲ ﾁｬﾝﾎﾟﾝ RH  </v>
          </cell>
          <cell r="C17">
            <v>1001</v>
          </cell>
          <cell r="D17">
            <v>1</v>
          </cell>
          <cell r="E17">
            <v>1003</v>
          </cell>
          <cell r="F17">
            <v>2.5000000000000001E-2</v>
          </cell>
          <cell r="G17">
            <v>1289</v>
          </cell>
          <cell r="H17">
            <v>0.02</v>
          </cell>
          <cell r="I17">
            <v>1021</v>
          </cell>
          <cell r="J17">
            <v>8.5000000000000006E-2</v>
          </cell>
          <cell r="K17">
            <v>1024</v>
          </cell>
          <cell r="L17">
            <v>0.1</v>
          </cell>
          <cell r="M17">
            <v>1100</v>
          </cell>
          <cell r="N17">
            <v>0.01</v>
          </cell>
          <cell r="O17">
            <v>1135</v>
          </cell>
          <cell r="P17">
            <v>1.34E-2</v>
          </cell>
          <cell r="Q17">
            <v>1150</v>
          </cell>
          <cell r="R17">
            <v>5.0000000000000001E-3</v>
          </cell>
          <cell r="S17">
            <v>1164</v>
          </cell>
          <cell r="T17">
            <v>1.2E-2</v>
          </cell>
          <cell r="U17">
            <v>1170</v>
          </cell>
          <cell r="V17">
            <v>0.01</v>
          </cell>
          <cell r="W17">
            <v>1195</v>
          </cell>
          <cell r="X17">
            <v>1E-3</v>
          </cell>
          <cell r="Y17">
            <v>1196</v>
          </cell>
          <cell r="Z17">
            <v>2.0000000000000001E-4</v>
          </cell>
          <cell r="AA17">
            <v>1235</v>
          </cell>
          <cell r="AB17">
            <v>1.4999999999999999E-2</v>
          </cell>
          <cell r="AC17">
            <v>1236</v>
          </cell>
          <cell r="AD17">
            <v>0.02</v>
          </cell>
          <cell r="AE17">
            <v>1298</v>
          </cell>
          <cell r="AF17">
            <v>0.01</v>
          </cell>
          <cell r="AG17">
            <v>1248</v>
          </cell>
          <cell r="AH17">
            <v>5.0000000000000001E-3</v>
          </cell>
          <cell r="AI17">
            <v>1288</v>
          </cell>
          <cell r="AJ17">
            <v>0.03</v>
          </cell>
          <cell r="AK17">
            <v>1290</v>
          </cell>
          <cell r="AL17">
            <v>0.03</v>
          </cell>
          <cell r="AM17">
            <v>1292</v>
          </cell>
          <cell r="AN17">
            <v>6.25E-2</v>
          </cell>
          <cell r="AO17">
            <v>0</v>
          </cell>
          <cell r="AP17">
            <v>0</v>
          </cell>
          <cell r="AQ17">
            <v>0</v>
          </cell>
          <cell r="AR17">
            <v>0</v>
          </cell>
          <cell r="AS17">
            <v>0</v>
          </cell>
          <cell r="AT17">
            <v>0</v>
          </cell>
          <cell r="AU17">
            <v>0</v>
          </cell>
          <cell r="AV17">
            <v>0</v>
          </cell>
          <cell r="AW17">
            <v>0</v>
          </cell>
          <cell r="AX17">
            <v>0</v>
          </cell>
        </row>
        <row r="18">
          <cell r="A18">
            <v>1077</v>
          </cell>
          <cell r="B18" t="str">
            <v xml:space="preserve">ﾔｻｲ ﾁｬﾝﾎﾟﾝ H   </v>
          </cell>
          <cell r="C18">
            <v>1001</v>
          </cell>
          <cell r="D18">
            <v>0.5</v>
          </cell>
          <cell r="E18">
            <v>1003</v>
          </cell>
          <cell r="F18">
            <v>1.2500000000000001E-2</v>
          </cell>
          <cell r="G18">
            <v>1289</v>
          </cell>
          <cell r="H18">
            <v>1.4E-2</v>
          </cell>
          <cell r="I18">
            <v>1021</v>
          </cell>
          <cell r="J18">
            <v>0.05</v>
          </cell>
          <cell r="K18">
            <v>1024</v>
          </cell>
          <cell r="L18">
            <v>0.05</v>
          </cell>
          <cell r="M18">
            <v>1100</v>
          </cell>
          <cell r="N18">
            <v>5.0000000000000001E-3</v>
          </cell>
          <cell r="O18">
            <v>1135</v>
          </cell>
          <cell r="P18">
            <v>9.7999999999999997E-3</v>
          </cell>
          <cell r="Q18">
            <v>1150</v>
          </cell>
          <cell r="R18">
            <v>2.5000000000000001E-3</v>
          </cell>
          <cell r="S18">
            <v>1164</v>
          </cell>
          <cell r="T18">
            <v>6.0000000000000001E-3</v>
          </cell>
          <cell r="U18">
            <v>1170</v>
          </cell>
          <cell r="V18">
            <v>5.0000000000000001E-3</v>
          </cell>
          <cell r="W18">
            <v>1195</v>
          </cell>
          <cell r="X18">
            <v>5.0000000000000001E-4</v>
          </cell>
          <cell r="Y18">
            <v>1196</v>
          </cell>
          <cell r="Z18">
            <v>1E-4</v>
          </cell>
          <cell r="AA18">
            <v>1235</v>
          </cell>
          <cell r="AB18">
            <v>7.4999999999999997E-3</v>
          </cell>
          <cell r="AC18">
            <v>1236</v>
          </cell>
          <cell r="AD18">
            <v>0.01</v>
          </cell>
          <cell r="AE18">
            <v>1298</v>
          </cell>
          <cell r="AF18">
            <v>5.0000000000000001E-3</v>
          </cell>
          <cell r="AG18">
            <v>1248</v>
          </cell>
          <cell r="AH18">
            <v>2.5000000000000001E-3</v>
          </cell>
          <cell r="AI18">
            <v>1288</v>
          </cell>
          <cell r="AJ18">
            <v>0.03</v>
          </cell>
          <cell r="AK18">
            <v>1290</v>
          </cell>
          <cell r="AL18">
            <v>0.03</v>
          </cell>
          <cell r="AM18">
            <v>1292</v>
          </cell>
          <cell r="AN18">
            <v>3.1300000000000001E-2</v>
          </cell>
          <cell r="AO18">
            <v>0</v>
          </cell>
          <cell r="AP18">
            <v>0</v>
          </cell>
          <cell r="AQ18">
            <v>0</v>
          </cell>
          <cell r="AR18">
            <v>0</v>
          </cell>
          <cell r="AS18">
            <v>0</v>
          </cell>
          <cell r="AT18">
            <v>0</v>
          </cell>
          <cell r="AU18">
            <v>0</v>
          </cell>
          <cell r="AV18">
            <v>0</v>
          </cell>
          <cell r="AW18">
            <v>0</v>
          </cell>
          <cell r="AX18">
            <v>0</v>
          </cell>
        </row>
        <row r="19">
          <cell r="A19">
            <v>1081</v>
          </cell>
          <cell r="B19" t="str">
            <v xml:space="preserve">ﾁｬﾝﾎﾟﾝ (RE)    </v>
          </cell>
          <cell r="C19">
            <v>1007</v>
          </cell>
          <cell r="D19">
            <v>1</v>
          </cell>
          <cell r="E19">
            <v>1010</v>
          </cell>
          <cell r="F19">
            <v>1.67E-2</v>
          </cell>
          <cell r="G19">
            <v>1020</v>
          </cell>
          <cell r="H19">
            <v>1E-3</v>
          </cell>
          <cell r="I19">
            <v>1021</v>
          </cell>
          <cell r="J19">
            <v>0.08</v>
          </cell>
          <cell r="K19">
            <v>1024</v>
          </cell>
          <cell r="L19">
            <v>0.05</v>
          </cell>
          <cell r="M19">
            <v>1087</v>
          </cell>
          <cell r="N19">
            <v>2.9999999999999997E-4</v>
          </cell>
          <cell r="O19">
            <v>1090</v>
          </cell>
          <cell r="P19">
            <v>1E-4</v>
          </cell>
          <cell r="Q19">
            <v>1106</v>
          </cell>
          <cell r="R19">
            <v>1</v>
          </cell>
          <cell r="S19">
            <v>1135</v>
          </cell>
          <cell r="T19">
            <v>1.0800000000000001E-2</v>
          </cell>
          <cell r="U19">
            <v>1164</v>
          </cell>
          <cell r="V19">
            <v>6.0000000000000001E-3</v>
          </cell>
          <cell r="W19">
            <v>1196</v>
          </cell>
          <cell r="X19">
            <v>1E-4</v>
          </cell>
          <cell r="Y19">
            <v>1298</v>
          </cell>
          <cell r="Z19">
            <v>5.0000000000000001E-3</v>
          </cell>
          <cell r="AA19">
            <v>0</v>
          </cell>
          <cell r="AB19">
            <v>0</v>
          </cell>
          <cell r="AC19">
            <v>0</v>
          </cell>
          <cell r="AD19">
            <v>0</v>
          </cell>
          <cell r="AE19">
            <v>0</v>
          </cell>
          <cell r="AF19">
            <v>0</v>
          </cell>
          <cell r="AG19">
            <v>0</v>
          </cell>
          <cell r="AH19">
            <v>0</v>
          </cell>
          <cell r="AI19">
            <v>0</v>
          </cell>
          <cell r="AJ19">
            <v>0</v>
          </cell>
          <cell r="AK19">
            <v>0</v>
          </cell>
          <cell r="AL19">
            <v>0</v>
          </cell>
          <cell r="AM19">
            <v>0</v>
          </cell>
          <cell r="AN19">
            <v>0</v>
          </cell>
          <cell r="AO19">
            <v>0</v>
          </cell>
          <cell r="AP19">
            <v>0</v>
          </cell>
          <cell r="AQ19">
            <v>0</v>
          </cell>
          <cell r="AR19">
            <v>0</v>
          </cell>
          <cell r="AS19">
            <v>0</v>
          </cell>
          <cell r="AT19">
            <v>0</v>
          </cell>
          <cell r="AU19">
            <v>0</v>
          </cell>
          <cell r="AV19">
            <v>0</v>
          </cell>
          <cell r="AW19">
            <v>0</v>
          </cell>
          <cell r="AX19">
            <v>0</v>
          </cell>
        </row>
        <row r="20">
          <cell r="A20">
            <v>1083</v>
          </cell>
          <cell r="B20" t="str">
            <v xml:space="preserve">ﾋﾟﾘｶﾗ ﾁｬﾝ (RE) </v>
          </cell>
          <cell r="C20">
            <v>1007</v>
          </cell>
          <cell r="D20">
            <v>1</v>
          </cell>
          <cell r="E20">
            <v>1010</v>
          </cell>
          <cell r="F20">
            <v>1.67E-2</v>
          </cell>
          <cell r="G20">
            <v>1020</v>
          </cell>
          <cell r="H20">
            <v>1E-3</v>
          </cell>
          <cell r="I20">
            <v>1021</v>
          </cell>
          <cell r="J20">
            <v>0.08</v>
          </cell>
          <cell r="K20">
            <v>1024</v>
          </cell>
          <cell r="L20">
            <v>0.05</v>
          </cell>
          <cell r="M20">
            <v>1087</v>
          </cell>
          <cell r="N20">
            <v>2.9999999999999997E-4</v>
          </cell>
          <cell r="O20">
            <v>1090</v>
          </cell>
          <cell r="P20">
            <v>1E-4</v>
          </cell>
          <cell r="Q20">
            <v>1106</v>
          </cell>
          <cell r="R20">
            <v>1</v>
          </cell>
          <cell r="S20">
            <v>1135</v>
          </cell>
          <cell r="T20">
            <v>1.0800000000000001E-2</v>
          </cell>
          <cell r="U20">
            <v>1164</v>
          </cell>
          <cell r="V20">
            <v>6.0000000000000001E-3</v>
          </cell>
          <cell r="W20">
            <v>1180</v>
          </cell>
          <cell r="X20">
            <v>4.0000000000000001E-3</v>
          </cell>
          <cell r="Y20">
            <v>1196</v>
          </cell>
          <cell r="Z20">
            <v>1E-4</v>
          </cell>
          <cell r="AA20">
            <v>1298</v>
          </cell>
          <cell r="AB20">
            <v>5.0000000000000001E-3</v>
          </cell>
          <cell r="AC20">
            <v>0</v>
          </cell>
          <cell r="AD20">
            <v>0</v>
          </cell>
          <cell r="AE20">
            <v>0</v>
          </cell>
          <cell r="AF20">
            <v>0</v>
          </cell>
          <cell r="AG20">
            <v>0</v>
          </cell>
          <cell r="AH20">
            <v>0</v>
          </cell>
          <cell r="AI20">
            <v>0</v>
          </cell>
          <cell r="AJ20">
            <v>0</v>
          </cell>
          <cell r="AK20">
            <v>0</v>
          </cell>
          <cell r="AL20">
            <v>0</v>
          </cell>
          <cell r="AM20">
            <v>0</v>
          </cell>
          <cell r="AN20">
            <v>0</v>
          </cell>
          <cell r="AO20">
            <v>0</v>
          </cell>
          <cell r="AP20">
            <v>0</v>
          </cell>
          <cell r="AQ20">
            <v>0</v>
          </cell>
          <cell r="AR20">
            <v>0</v>
          </cell>
          <cell r="AS20">
            <v>0</v>
          </cell>
          <cell r="AT20">
            <v>0</v>
          </cell>
          <cell r="AU20">
            <v>0</v>
          </cell>
          <cell r="AV20">
            <v>0</v>
          </cell>
          <cell r="AW20">
            <v>0</v>
          </cell>
          <cell r="AX20">
            <v>0</v>
          </cell>
        </row>
        <row r="21">
          <cell r="A21">
            <v>1084</v>
          </cell>
          <cell r="B21" t="str">
            <v xml:space="preserve">ﾄﾝｺﾂﾐｿﾁｬﾝ(RE)  </v>
          </cell>
          <cell r="C21">
            <v>1007</v>
          </cell>
          <cell r="D21">
            <v>1</v>
          </cell>
          <cell r="E21">
            <v>1003</v>
          </cell>
          <cell r="F21">
            <v>1.2500000000000001E-2</v>
          </cell>
          <cell r="G21">
            <v>1236</v>
          </cell>
          <cell r="H21">
            <v>0.01</v>
          </cell>
          <cell r="I21">
            <v>1235</v>
          </cell>
          <cell r="J21">
            <v>7.4999999999999997E-3</v>
          </cell>
          <cell r="K21">
            <v>1164</v>
          </cell>
          <cell r="L21">
            <v>6.0000000000000001E-3</v>
          </cell>
          <cell r="M21">
            <v>1024</v>
          </cell>
          <cell r="N21">
            <v>0.05</v>
          </cell>
          <cell r="O21">
            <v>1248</v>
          </cell>
          <cell r="P21">
            <v>2.5000000000000001E-3</v>
          </cell>
          <cell r="Q21">
            <v>1021</v>
          </cell>
          <cell r="R21">
            <v>0.08</v>
          </cell>
          <cell r="S21">
            <v>1150</v>
          </cell>
          <cell r="T21">
            <v>2.5000000000000001E-3</v>
          </cell>
          <cell r="U21">
            <v>1170</v>
          </cell>
          <cell r="V21">
            <v>5.0000000000000001E-3</v>
          </cell>
          <cell r="W21">
            <v>1301</v>
          </cell>
          <cell r="X21">
            <v>1.4999999999999999E-2</v>
          </cell>
          <cell r="Y21">
            <v>1020</v>
          </cell>
          <cell r="Z21">
            <v>1.2999999999999999E-3</v>
          </cell>
          <cell r="AA21">
            <v>1135</v>
          </cell>
          <cell r="AB21">
            <v>0.01</v>
          </cell>
          <cell r="AC21">
            <v>1298</v>
          </cell>
          <cell r="AD21">
            <v>5.0000000000000001E-3</v>
          </cell>
          <cell r="AE21">
            <v>1087</v>
          </cell>
          <cell r="AF21">
            <v>2.9999999999999997E-4</v>
          </cell>
          <cell r="AG21">
            <v>1196</v>
          </cell>
          <cell r="AH21">
            <v>1E-4</v>
          </cell>
          <cell r="AI21">
            <v>1100</v>
          </cell>
          <cell r="AJ21">
            <v>5.0000000000000001E-3</v>
          </cell>
          <cell r="AK21">
            <v>1090</v>
          </cell>
          <cell r="AL21">
            <v>1E-4</v>
          </cell>
          <cell r="AM21">
            <v>1171</v>
          </cell>
          <cell r="AN21">
            <v>1E-3</v>
          </cell>
          <cell r="AO21">
            <v>0</v>
          </cell>
          <cell r="AP21">
            <v>0</v>
          </cell>
          <cell r="AQ21">
            <v>0</v>
          </cell>
          <cell r="AR21">
            <v>0</v>
          </cell>
          <cell r="AS21">
            <v>0</v>
          </cell>
          <cell r="AT21">
            <v>0</v>
          </cell>
          <cell r="AU21">
            <v>0</v>
          </cell>
          <cell r="AV21">
            <v>0</v>
          </cell>
          <cell r="AW21">
            <v>0</v>
          </cell>
          <cell r="AX21">
            <v>0</v>
          </cell>
        </row>
        <row r="22">
          <cell r="A22">
            <v>1086</v>
          </cell>
          <cell r="B22" t="str">
            <v>ﾔｻｲ ﾁｬﾝﾎﾟﾝ (RE)</v>
          </cell>
          <cell r="C22">
            <v>1007</v>
          </cell>
          <cell r="D22">
            <v>1</v>
          </cell>
          <cell r="E22">
            <v>1010</v>
          </cell>
          <cell r="F22">
            <v>1.67E-2</v>
          </cell>
          <cell r="G22">
            <v>1020</v>
          </cell>
          <cell r="H22">
            <v>1E-3</v>
          </cell>
          <cell r="I22">
            <v>1021</v>
          </cell>
          <cell r="J22">
            <v>0.16</v>
          </cell>
          <cell r="K22">
            <v>1024</v>
          </cell>
          <cell r="L22">
            <v>0.1</v>
          </cell>
          <cell r="M22">
            <v>1087</v>
          </cell>
          <cell r="N22">
            <v>2.9999999999999997E-4</v>
          </cell>
          <cell r="O22">
            <v>1090</v>
          </cell>
          <cell r="P22">
            <v>1E-4</v>
          </cell>
          <cell r="Q22">
            <v>1106</v>
          </cell>
          <cell r="R22">
            <v>1</v>
          </cell>
          <cell r="S22">
            <v>1135</v>
          </cell>
          <cell r="T22">
            <v>1.0800000000000001E-2</v>
          </cell>
          <cell r="U22">
            <v>1164</v>
          </cell>
          <cell r="V22">
            <v>1.2E-2</v>
          </cell>
          <cell r="W22">
            <v>1196</v>
          </cell>
          <cell r="X22">
            <v>1E-4</v>
          </cell>
          <cell r="Y22">
            <v>1298</v>
          </cell>
          <cell r="Z22">
            <v>0.01</v>
          </cell>
          <cell r="AA22">
            <v>0</v>
          </cell>
          <cell r="AB22">
            <v>0</v>
          </cell>
          <cell r="AC22">
            <v>0</v>
          </cell>
          <cell r="AD22">
            <v>0</v>
          </cell>
          <cell r="AE22">
            <v>0</v>
          </cell>
          <cell r="AF22">
            <v>0</v>
          </cell>
          <cell r="AG22">
            <v>0</v>
          </cell>
          <cell r="AH22">
            <v>0</v>
          </cell>
          <cell r="AI22">
            <v>0</v>
          </cell>
          <cell r="AJ22">
            <v>0</v>
          </cell>
          <cell r="AK22">
            <v>0</v>
          </cell>
          <cell r="AL22">
            <v>0</v>
          </cell>
          <cell r="AM22">
            <v>0</v>
          </cell>
          <cell r="AN22">
            <v>0</v>
          </cell>
          <cell r="AO22">
            <v>0</v>
          </cell>
          <cell r="AP22">
            <v>0</v>
          </cell>
          <cell r="AQ22">
            <v>0</v>
          </cell>
          <cell r="AR22">
            <v>0</v>
          </cell>
          <cell r="AS22">
            <v>0</v>
          </cell>
          <cell r="AT22">
            <v>0</v>
          </cell>
          <cell r="AU22">
            <v>0</v>
          </cell>
          <cell r="AV22">
            <v>0</v>
          </cell>
          <cell r="AW22">
            <v>0</v>
          </cell>
          <cell r="AX22">
            <v>0</v>
          </cell>
        </row>
        <row r="23">
          <cell r="A23">
            <v>1087</v>
          </cell>
          <cell r="B23" t="str">
            <v xml:space="preserve">ｵｺｻﾏ ﾁｬﾝ (RE)  </v>
          </cell>
          <cell r="C23">
            <v>1007</v>
          </cell>
          <cell r="D23">
            <v>1</v>
          </cell>
          <cell r="E23">
            <v>1010</v>
          </cell>
          <cell r="F23">
            <v>1.67E-2</v>
          </cell>
          <cell r="G23">
            <v>1020</v>
          </cell>
          <cell r="H23">
            <v>1E-3</v>
          </cell>
          <cell r="I23">
            <v>1021</v>
          </cell>
          <cell r="J23">
            <v>0.08</v>
          </cell>
          <cell r="K23">
            <v>1024</v>
          </cell>
          <cell r="L23">
            <v>0.05</v>
          </cell>
          <cell r="M23">
            <v>1087</v>
          </cell>
          <cell r="N23">
            <v>2.9999999999999997E-4</v>
          </cell>
          <cell r="O23">
            <v>1106</v>
          </cell>
          <cell r="P23">
            <v>1</v>
          </cell>
          <cell r="Q23">
            <v>1135</v>
          </cell>
          <cell r="R23">
            <v>1.0800000000000001E-2</v>
          </cell>
          <cell r="S23">
            <v>1164</v>
          </cell>
          <cell r="T23">
            <v>6.0000000000000001E-3</v>
          </cell>
          <cell r="U23">
            <v>1196</v>
          </cell>
          <cell r="V23">
            <v>1E-4</v>
          </cell>
          <cell r="W23">
            <v>1218</v>
          </cell>
          <cell r="X23">
            <v>3.0000000000000001E-3</v>
          </cell>
          <cell r="Y23">
            <v>1298</v>
          </cell>
          <cell r="Z23">
            <v>5.0000000000000001E-3</v>
          </cell>
          <cell r="AA23">
            <v>0</v>
          </cell>
          <cell r="AB23">
            <v>0</v>
          </cell>
          <cell r="AC23">
            <v>0</v>
          </cell>
          <cell r="AD23">
            <v>0</v>
          </cell>
          <cell r="AE23">
            <v>0</v>
          </cell>
          <cell r="AF23">
            <v>0</v>
          </cell>
          <cell r="AG23">
            <v>0</v>
          </cell>
          <cell r="AH23">
            <v>0</v>
          </cell>
          <cell r="AI23">
            <v>0</v>
          </cell>
          <cell r="AJ23">
            <v>0</v>
          </cell>
          <cell r="AK23">
            <v>0</v>
          </cell>
          <cell r="AL23">
            <v>0</v>
          </cell>
          <cell r="AM23">
            <v>0</v>
          </cell>
          <cell r="AN23">
            <v>0</v>
          </cell>
          <cell r="AO23">
            <v>0</v>
          </cell>
          <cell r="AP23">
            <v>0</v>
          </cell>
          <cell r="AQ23">
            <v>0</v>
          </cell>
          <cell r="AR23">
            <v>0</v>
          </cell>
          <cell r="AS23">
            <v>0</v>
          </cell>
          <cell r="AT23">
            <v>0</v>
          </cell>
          <cell r="AU23">
            <v>0</v>
          </cell>
          <cell r="AV23">
            <v>0</v>
          </cell>
          <cell r="AW23">
            <v>0</v>
          </cell>
          <cell r="AX23">
            <v>0</v>
          </cell>
        </row>
        <row r="24">
          <cell r="A24">
            <v>1088</v>
          </cell>
          <cell r="B24" t="str">
            <v>ﾄｸｾｲ ﾁｬﾝﾎﾟﾝ(RE)</v>
          </cell>
          <cell r="C24">
            <v>1007</v>
          </cell>
          <cell r="D24">
            <v>2</v>
          </cell>
          <cell r="E24">
            <v>1010</v>
          </cell>
          <cell r="F24">
            <v>2.2200000000000001E-2</v>
          </cell>
          <cell r="G24">
            <v>1020</v>
          </cell>
          <cell r="H24">
            <v>1.6999999999999999E-3</v>
          </cell>
          <cell r="I24">
            <v>1021</v>
          </cell>
          <cell r="J24">
            <v>0.16</v>
          </cell>
          <cell r="K24">
            <v>1024</v>
          </cell>
          <cell r="L24">
            <v>0.1</v>
          </cell>
          <cell r="M24">
            <v>1087</v>
          </cell>
          <cell r="N24">
            <v>5.9999999999999995E-4</v>
          </cell>
          <cell r="O24">
            <v>1090</v>
          </cell>
          <cell r="P24">
            <v>2.0000000000000001E-4</v>
          </cell>
          <cell r="Q24">
            <v>1106</v>
          </cell>
          <cell r="R24">
            <v>1</v>
          </cell>
          <cell r="S24">
            <v>1135</v>
          </cell>
          <cell r="T24">
            <v>1.44E-2</v>
          </cell>
          <cell r="U24">
            <v>1164</v>
          </cell>
          <cell r="V24">
            <v>1.2E-2</v>
          </cell>
          <cell r="W24">
            <v>1196</v>
          </cell>
          <cell r="X24">
            <v>2.0000000000000001E-4</v>
          </cell>
          <cell r="Y24">
            <v>1298</v>
          </cell>
          <cell r="Z24">
            <v>0.01</v>
          </cell>
          <cell r="AA24">
            <v>0</v>
          </cell>
          <cell r="AB24">
            <v>0</v>
          </cell>
          <cell r="AC24">
            <v>0</v>
          </cell>
          <cell r="AD24">
            <v>0</v>
          </cell>
          <cell r="AE24">
            <v>0</v>
          </cell>
          <cell r="AF24">
            <v>0</v>
          </cell>
          <cell r="AG24">
            <v>0</v>
          </cell>
          <cell r="AH24">
            <v>0</v>
          </cell>
          <cell r="AI24">
            <v>0</v>
          </cell>
          <cell r="AJ24">
            <v>0</v>
          </cell>
          <cell r="AK24">
            <v>0</v>
          </cell>
          <cell r="AL24">
            <v>0</v>
          </cell>
          <cell r="AM24">
            <v>0</v>
          </cell>
          <cell r="AN24">
            <v>0</v>
          </cell>
          <cell r="AO24">
            <v>0</v>
          </cell>
          <cell r="AP24">
            <v>0</v>
          </cell>
          <cell r="AQ24">
            <v>0</v>
          </cell>
          <cell r="AR24">
            <v>0</v>
          </cell>
          <cell r="AS24">
            <v>0</v>
          </cell>
          <cell r="AT24">
            <v>0</v>
          </cell>
          <cell r="AU24">
            <v>0</v>
          </cell>
          <cell r="AV24">
            <v>0</v>
          </cell>
          <cell r="AW24">
            <v>0</v>
          </cell>
          <cell r="AX24">
            <v>0</v>
          </cell>
        </row>
        <row r="25">
          <cell r="A25">
            <v>1089</v>
          </cell>
          <cell r="B25" t="str">
            <v xml:space="preserve">ﾂｷﾐ ﾁｬﾝﾎﾟﾝ(RE) </v>
          </cell>
          <cell r="C25">
            <v>1007</v>
          </cell>
          <cell r="D25">
            <v>1</v>
          </cell>
          <cell r="E25">
            <v>1003</v>
          </cell>
          <cell r="F25">
            <v>1.2500000000000001E-2</v>
          </cell>
          <cell r="G25">
            <v>1236</v>
          </cell>
          <cell r="H25">
            <v>0.01</v>
          </cell>
          <cell r="I25">
            <v>1235</v>
          </cell>
          <cell r="J25">
            <v>7.4999999999999997E-3</v>
          </cell>
          <cell r="K25">
            <v>1164</v>
          </cell>
          <cell r="L25">
            <v>6.0000000000000001E-3</v>
          </cell>
          <cell r="M25">
            <v>1024</v>
          </cell>
          <cell r="N25">
            <v>0.05</v>
          </cell>
          <cell r="O25">
            <v>1248</v>
          </cell>
          <cell r="P25">
            <v>2.5000000000000001E-3</v>
          </cell>
          <cell r="Q25">
            <v>1021</v>
          </cell>
          <cell r="R25">
            <v>0.08</v>
          </cell>
          <cell r="S25">
            <v>1150</v>
          </cell>
          <cell r="T25">
            <v>2.5000000000000001E-3</v>
          </cell>
          <cell r="U25">
            <v>1170</v>
          </cell>
          <cell r="V25">
            <v>5.0000000000000001E-3</v>
          </cell>
          <cell r="W25">
            <v>1010</v>
          </cell>
          <cell r="X25">
            <v>1.67E-2</v>
          </cell>
          <cell r="Y25">
            <v>1020</v>
          </cell>
          <cell r="Z25">
            <v>1.2999999999999999E-3</v>
          </cell>
          <cell r="AA25">
            <v>1135</v>
          </cell>
          <cell r="AB25">
            <v>1.0800000000000001E-2</v>
          </cell>
          <cell r="AC25">
            <v>1298</v>
          </cell>
          <cell r="AD25">
            <v>5.0000000000000001E-3</v>
          </cell>
          <cell r="AE25">
            <v>1087</v>
          </cell>
          <cell r="AF25">
            <v>2.9999999999999997E-4</v>
          </cell>
          <cell r="AG25">
            <v>1196</v>
          </cell>
          <cell r="AH25">
            <v>1E-4</v>
          </cell>
          <cell r="AI25">
            <v>1100</v>
          </cell>
          <cell r="AJ25">
            <v>5.0000000000000001E-3</v>
          </cell>
          <cell r="AK25">
            <v>1090</v>
          </cell>
          <cell r="AL25">
            <v>1E-4</v>
          </cell>
          <cell r="AM25">
            <v>1267</v>
          </cell>
          <cell r="AN25">
            <v>1</v>
          </cell>
          <cell r="AO25">
            <v>1265</v>
          </cell>
          <cell r="AP25">
            <v>0.04</v>
          </cell>
          <cell r="AQ25">
            <v>0</v>
          </cell>
          <cell r="AR25">
            <v>0</v>
          </cell>
          <cell r="AS25">
            <v>0</v>
          </cell>
          <cell r="AT25">
            <v>0</v>
          </cell>
          <cell r="AU25">
            <v>0</v>
          </cell>
          <cell r="AV25">
            <v>0</v>
          </cell>
          <cell r="AW25">
            <v>0</v>
          </cell>
          <cell r="AX25">
            <v>0</v>
          </cell>
        </row>
        <row r="26">
          <cell r="A26">
            <v>1090</v>
          </cell>
          <cell r="B26" t="str">
            <v>ｳﾐﾉｻﾁﾁｬﾝﾎﾟﾝ(RE)</v>
          </cell>
          <cell r="C26">
            <v>1007</v>
          </cell>
          <cell r="D26">
            <v>1</v>
          </cell>
          <cell r="E26">
            <v>1010</v>
          </cell>
          <cell r="F26">
            <v>1.67E-2</v>
          </cell>
          <cell r="G26">
            <v>1020</v>
          </cell>
          <cell r="H26">
            <v>1E-3</v>
          </cell>
          <cell r="I26">
            <v>1021</v>
          </cell>
          <cell r="J26">
            <v>0.08</v>
          </cell>
          <cell r="K26">
            <v>1024</v>
          </cell>
          <cell r="L26">
            <v>0.05</v>
          </cell>
          <cell r="M26">
            <v>1087</v>
          </cell>
          <cell r="N26">
            <v>2.9999999999999997E-4</v>
          </cell>
          <cell r="O26">
            <v>1090</v>
          </cell>
          <cell r="P26">
            <v>1E-4</v>
          </cell>
          <cell r="Q26">
            <v>1106</v>
          </cell>
          <cell r="R26">
            <v>1</v>
          </cell>
          <cell r="S26">
            <v>1135</v>
          </cell>
          <cell r="T26">
            <v>1.0800000000000001E-2</v>
          </cell>
          <cell r="U26">
            <v>1162</v>
          </cell>
          <cell r="V26">
            <v>0.5</v>
          </cell>
          <cell r="W26">
            <v>1196</v>
          </cell>
          <cell r="X26">
            <v>1E-4</v>
          </cell>
          <cell r="Y26">
            <v>1233</v>
          </cell>
          <cell r="Z26">
            <v>2</v>
          </cell>
          <cell r="AA26">
            <v>1298</v>
          </cell>
          <cell r="AB26">
            <v>5.0000000000000001E-3</v>
          </cell>
          <cell r="AC26">
            <v>0</v>
          </cell>
          <cell r="AD26">
            <v>0</v>
          </cell>
          <cell r="AE26">
            <v>0</v>
          </cell>
          <cell r="AF26">
            <v>0</v>
          </cell>
          <cell r="AG26">
            <v>0</v>
          </cell>
          <cell r="AH26">
            <v>0</v>
          </cell>
          <cell r="AI26">
            <v>0</v>
          </cell>
          <cell r="AJ26">
            <v>0</v>
          </cell>
          <cell r="AK26">
            <v>0</v>
          </cell>
          <cell r="AL26">
            <v>0</v>
          </cell>
          <cell r="AM26">
            <v>0</v>
          </cell>
          <cell r="AN26">
            <v>0</v>
          </cell>
          <cell r="AO26">
            <v>0</v>
          </cell>
          <cell r="AP26">
            <v>0</v>
          </cell>
          <cell r="AQ26">
            <v>0</v>
          </cell>
          <cell r="AR26">
            <v>0</v>
          </cell>
          <cell r="AS26">
            <v>0</v>
          </cell>
          <cell r="AT26">
            <v>0</v>
          </cell>
          <cell r="AU26">
            <v>0</v>
          </cell>
          <cell r="AV26">
            <v>0</v>
          </cell>
          <cell r="AW26">
            <v>0</v>
          </cell>
          <cell r="AX26">
            <v>0</v>
          </cell>
        </row>
        <row r="27">
          <cell r="A27">
            <v>1091</v>
          </cell>
          <cell r="B27" t="str">
            <v>ｶｲｾﾝﾁｬﾝﾎﾟﾝ(ｱｻﾘ)</v>
          </cell>
          <cell r="C27">
            <v>1001</v>
          </cell>
          <cell r="D27">
            <v>1</v>
          </cell>
          <cell r="E27">
            <v>1003</v>
          </cell>
          <cell r="F27">
            <v>2.5000000000000001E-2</v>
          </cell>
          <cell r="G27">
            <v>1021</v>
          </cell>
          <cell r="H27">
            <v>7.0000000000000007E-2</v>
          </cell>
          <cell r="I27">
            <v>1024</v>
          </cell>
          <cell r="J27">
            <v>0.1</v>
          </cell>
          <cell r="K27">
            <v>1100</v>
          </cell>
          <cell r="L27">
            <v>0.01</v>
          </cell>
          <cell r="M27">
            <v>1103</v>
          </cell>
          <cell r="N27">
            <v>0.01</v>
          </cell>
          <cell r="O27">
            <v>1104</v>
          </cell>
          <cell r="P27">
            <v>1</v>
          </cell>
          <cell r="Q27">
            <v>1135</v>
          </cell>
          <cell r="R27">
            <v>1.44E-2</v>
          </cell>
          <cell r="S27">
            <v>1150</v>
          </cell>
          <cell r="T27">
            <v>5.0000000000000001E-3</v>
          </cell>
          <cell r="U27">
            <v>1163</v>
          </cell>
          <cell r="V27">
            <v>5.0000000000000001E-4</v>
          </cell>
          <cell r="W27">
            <v>1164</v>
          </cell>
          <cell r="X27">
            <v>1.2E-2</v>
          </cell>
          <cell r="Y27">
            <v>1170</v>
          </cell>
          <cell r="Z27">
            <v>0.01</v>
          </cell>
          <cell r="AA27">
            <v>1195</v>
          </cell>
          <cell r="AB27">
            <v>1E-3</v>
          </cell>
          <cell r="AC27">
            <v>1196</v>
          </cell>
          <cell r="AD27">
            <v>2.0000000000000001E-4</v>
          </cell>
          <cell r="AE27">
            <v>1233</v>
          </cell>
          <cell r="AF27">
            <v>3</v>
          </cell>
          <cell r="AG27">
            <v>1235</v>
          </cell>
          <cell r="AH27">
            <v>1.4999999999999999E-2</v>
          </cell>
          <cell r="AI27">
            <v>1236</v>
          </cell>
          <cell r="AJ27">
            <v>0.02</v>
          </cell>
          <cell r="AK27">
            <v>1240</v>
          </cell>
          <cell r="AL27">
            <v>0.01</v>
          </cell>
          <cell r="AM27">
            <v>1248</v>
          </cell>
          <cell r="AN27">
            <v>5.0000000000000001E-3</v>
          </cell>
          <cell r="AO27">
            <v>1394</v>
          </cell>
          <cell r="AP27">
            <v>2.1999999999999999E-2</v>
          </cell>
          <cell r="AQ27">
            <v>0</v>
          </cell>
          <cell r="AR27">
            <v>0</v>
          </cell>
          <cell r="AS27">
            <v>0</v>
          </cell>
          <cell r="AT27">
            <v>0</v>
          </cell>
          <cell r="AU27">
            <v>0</v>
          </cell>
          <cell r="AV27">
            <v>0</v>
          </cell>
          <cell r="AW27">
            <v>0</v>
          </cell>
          <cell r="AX27">
            <v>0</v>
          </cell>
        </row>
        <row r="28">
          <cell r="A28">
            <v>1092</v>
          </cell>
          <cell r="B28" t="str">
            <v>ｶｲｾﾝ ﾁｬﾝﾎﾟﾝ(ｲｶ)</v>
          </cell>
          <cell r="C28">
            <v>1001</v>
          </cell>
          <cell r="D28">
            <v>1</v>
          </cell>
          <cell r="E28">
            <v>1003</v>
          </cell>
          <cell r="F28">
            <v>2.5000000000000001E-2</v>
          </cell>
          <cell r="G28">
            <v>1010</v>
          </cell>
          <cell r="H28">
            <v>1.4E-2</v>
          </cell>
          <cell r="I28">
            <v>1021</v>
          </cell>
          <cell r="J28">
            <v>7.0000000000000007E-2</v>
          </cell>
          <cell r="K28">
            <v>1024</v>
          </cell>
          <cell r="L28">
            <v>0.1</v>
          </cell>
          <cell r="M28">
            <v>1100</v>
          </cell>
          <cell r="N28">
            <v>0.01</v>
          </cell>
          <cell r="O28">
            <v>1135</v>
          </cell>
          <cell r="P28">
            <v>1.44E-2</v>
          </cell>
          <cell r="Q28">
            <v>1150</v>
          </cell>
          <cell r="R28">
            <v>5.0000000000000001E-3</v>
          </cell>
          <cell r="S28">
            <v>1162</v>
          </cell>
          <cell r="T28">
            <v>1</v>
          </cell>
          <cell r="U28">
            <v>1163</v>
          </cell>
          <cell r="V28">
            <v>5.0000000000000001E-4</v>
          </cell>
          <cell r="W28">
            <v>1164</v>
          </cell>
          <cell r="X28">
            <v>1.2E-2</v>
          </cell>
          <cell r="Y28">
            <v>1170</v>
          </cell>
          <cell r="Z28">
            <v>0.01</v>
          </cell>
          <cell r="AA28">
            <v>1171</v>
          </cell>
          <cell r="AB28">
            <v>6.0000000000000001E-3</v>
          </cell>
          <cell r="AC28">
            <v>1195</v>
          </cell>
          <cell r="AD28">
            <v>1E-3</v>
          </cell>
          <cell r="AE28">
            <v>1196</v>
          </cell>
          <cell r="AF28">
            <v>2.0000000000000001E-4</v>
          </cell>
          <cell r="AG28">
            <v>1233</v>
          </cell>
          <cell r="AH28">
            <v>3</v>
          </cell>
          <cell r="AI28">
            <v>1235</v>
          </cell>
          <cell r="AJ28">
            <v>1.4999999999999999E-2</v>
          </cell>
          <cell r="AK28">
            <v>1236</v>
          </cell>
          <cell r="AL28">
            <v>0.02</v>
          </cell>
          <cell r="AM28">
            <v>1298</v>
          </cell>
          <cell r="AN28">
            <v>0.01</v>
          </cell>
          <cell r="AO28">
            <v>1248</v>
          </cell>
          <cell r="AP28">
            <v>5.0000000000000001E-3</v>
          </cell>
          <cell r="AQ28">
            <v>0</v>
          </cell>
          <cell r="AR28">
            <v>0</v>
          </cell>
          <cell r="AS28">
            <v>0</v>
          </cell>
          <cell r="AT28">
            <v>0</v>
          </cell>
          <cell r="AU28">
            <v>0</v>
          </cell>
          <cell r="AV28">
            <v>0</v>
          </cell>
          <cell r="AW28">
            <v>0</v>
          </cell>
          <cell r="AX28">
            <v>0</v>
          </cell>
        </row>
        <row r="29">
          <cell r="A29">
            <v>1093</v>
          </cell>
          <cell r="B29" t="str">
            <v>ｶｲｾﾝﾁｬﾝﾎﾟﾝ(ﾎﾀﾃ)</v>
          </cell>
          <cell r="C29">
            <v>1001</v>
          </cell>
          <cell r="D29">
            <v>1</v>
          </cell>
          <cell r="E29">
            <v>1003</v>
          </cell>
          <cell r="F29">
            <v>2.5000000000000001E-2</v>
          </cell>
          <cell r="G29">
            <v>1236</v>
          </cell>
          <cell r="H29">
            <v>0.02</v>
          </cell>
          <cell r="I29">
            <v>1235</v>
          </cell>
          <cell r="J29">
            <v>1.4999999999999999E-2</v>
          </cell>
          <cell r="K29">
            <v>1164</v>
          </cell>
          <cell r="L29">
            <v>0.01</v>
          </cell>
          <cell r="M29">
            <v>1024</v>
          </cell>
          <cell r="N29">
            <v>0.1</v>
          </cell>
          <cell r="O29">
            <v>1248</v>
          </cell>
          <cell r="P29">
            <v>5.0000000000000001E-3</v>
          </cell>
          <cell r="Q29">
            <v>1021</v>
          </cell>
          <cell r="R29">
            <v>7.0000000000000007E-2</v>
          </cell>
          <cell r="S29">
            <v>1150</v>
          </cell>
          <cell r="T29">
            <v>5.0000000000000001E-3</v>
          </cell>
          <cell r="U29">
            <v>1170</v>
          </cell>
          <cell r="V29">
            <v>0.01</v>
          </cell>
          <cell r="W29">
            <v>1100</v>
          </cell>
          <cell r="X29">
            <v>0.01</v>
          </cell>
          <cell r="Y29">
            <v>1195</v>
          </cell>
          <cell r="Z29">
            <v>1E-3</v>
          </cell>
          <cell r="AA29">
            <v>1135</v>
          </cell>
          <cell r="AB29">
            <v>1.14E-2</v>
          </cell>
          <cell r="AC29">
            <v>1298</v>
          </cell>
          <cell r="AD29">
            <v>0.01</v>
          </cell>
          <cell r="AE29">
            <v>1196</v>
          </cell>
          <cell r="AF29">
            <v>2.0000000000000001E-4</v>
          </cell>
          <cell r="AG29">
            <v>1171</v>
          </cell>
          <cell r="AH29">
            <v>6.0000000000000001E-3</v>
          </cell>
          <cell r="AI29">
            <v>1163</v>
          </cell>
          <cell r="AJ29">
            <v>5.0000000000000001E-4</v>
          </cell>
          <cell r="AK29">
            <v>1307</v>
          </cell>
          <cell r="AL29">
            <v>3.9E-2</v>
          </cell>
          <cell r="AM29">
            <v>1010</v>
          </cell>
          <cell r="AN29">
            <v>1.4E-2</v>
          </cell>
          <cell r="AO29">
            <v>0</v>
          </cell>
          <cell r="AP29">
            <v>0</v>
          </cell>
          <cell r="AQ29">
            <v>0</v>
          </cell>
          <cell r="AR29">
            <v>0</v>
          </cell>
          <cell r="AS29">
            <v>0</v>
          </cell>
          <cell r="AT29">
            <v>0</v>
          </cell>
          <cell r="AU29">
            <v>0</v>
          </cell>
          <cell r="AV29">
            <v>0</v>
          </cell>
          <cell r="AW29">
            <v>0</v>
          </cell>
          <cell r="AX29">
            <v>0</v>
          </cell>
        </row>
        <row r="30">
          <cell r="A30">
            <v>1094</v>
          </cell>
          <cell r="B30" t="str">
            <v>ｶｲｾﾝﾁｬﾝﾎﾟﾝ (ｶｷ)</v>
          </cell>
          <cell r="C30">
            <v>1001</v>
          </cell>
          <cell r="D30">
            <v>1</v>
          </cell>
          <cell r="E30">
            <v>1003</v>
          </cell>
          <cell r="F30">
            <v>2.5000000000000001E-2</v>
          </cell>
          <cell r="G30">
            <v>1021</v>
          </cell>
          <cell r="H30">
            <v>7.0000000000000007E-2</v>
          </cell>
          <cell r="I30">
            <v>1024</v>
          </cell>
          <cell r="J30">
            <v>0.1</v>
          </cell>
          <cell r="K30">
            <v>1163</v>
          </cell>
          <cell r="L30">
            <v>5.0000000000000001E-4</v>
          </cell>
          <cell r="M30">
            <v>1233</v>
          </cell>
          <cell r="N30">
            <v>3</v>
          </cell>
          <cell r="O30">
            <v>1100</v>
          </cell>
          <cell r="P30">
            <v>0.01</v>
          </cell>
          <cell r="Q30">
            <v>1135</v>
          </cell>
          <cell r="R30">
            <v>1.44E-2</v>
          </cell>
          <cell r="S30">
            <v>1150</v>
          </cell>
          <cell r="T30">
            <v>5.0000000000000001E-3</v>
          </cell>
          <cell r="U30">
            <v>1164</v>
          </cell>
          <cell r="V30">
            <v>1.2E-2</v>
          </cell>
          <cell r="W30">
            <v>1170</v>
          </cell>
          <cell r="X30">
            <v>0.01</v>
          </cell>
          <cell r="Y30">
            <v>1195</v>
          </cell>
          <cell r="Z30">
            <v>2.5999999999999999E-3</v>
          </cell>
          <cell r="AA30">
            <v>1196</v>
          </cell>
          <cell r="AB30">
            <v>2.0000000000000001E-4</v>
          </cell>
          <cell r="AC30">
            <v>1235</v>
          </cell>
          <cell r="AD30">
            <v>1.4999999999999999E-2</v>
          </cell>
          <cell r="AE30">
            <v>1236</v>
          </cell>
          <cell r="AF30">
            <v>0.02</v>
          </cell>
          <cell r="AG30">
            <v>1298</v>
          </cell>
          <cell r="AH30">
            <v>0.01</v>
          </cell>
          <cell r="AI30">
            <v>1248</v>
          </cell>
          <cell r="AJ30">
            <v>5.0000000000000001E-3</v>
          </cell>
          <cell r="AK30">
            <v>1301</v>
          </cell>
          <cell r="AL30">
            <v>0.02</v>
          </cell>
          <cell r="AM30">
            <v>1188</v>
          </cell>
          <cell r="AN30">
            <v>5.8000000000000003E-2</v>
          </cell>
          <cell r="AO30">
            <v>0</v>
          </cell>
          <cell r="AP30">
            <v>0</v>
          </cell>
          <cell r="AQ30">
            <v>0</v>
          </cell>
          <cell r="AR30">
            <v>0</v>
          </cell>
          <cell r="AS30">
            <v>0</v>
          </cell>
          <cell r="AT30">
            <v>0</v>
          </cell>
          <cell r="AU30">
            <v>0</v>
          </cell>
          <cell r="AV30">
            <v>0</v>
          </cell>
          <cell r="AW30">
            <v>0</v>
          </cell>
          <cell r="AX30">
            <v>0</v>
          </cell>
        </row>
        <row r="31">
          <cell r="A31">
            <v>1101</v>
          </cell>
          <cell r="B31" t="str">
            <v xml:space="preserve">ﾄﾝｺﾂ ﾐｿﾁｬﾝﾎﾟﾝ  </v>
          </cell>
          <cell r="C31">
            <v>1001</v>
          </cell>
          <cell r="D31">
            <v>1</v>
          </cell>
          <cell r="E31">
            <v>1003</v>
          </cell>
          <cell r="F31">
            <v>2.5000000000000001E-2</v>
          </cell>
          <cell r="G31">
            <v>1301</v>
          </cell>
          <cell r="H31">
            <v>0.02</v>
          </cell>
          <cell r="I31">
            <v>1087</v>
          </cell>
          <cell r="J31">
            <v>5.0000000000000001E-4</v>
          </cell>
          <cell r="K31">
            <v>1021</v>
          </cell>
          <cell r="L31">
            <v>7.0000000000000007E-2</v>
          </cell>
          <cell r="M31">
            <v>1024</v>
          </cell>
          <cell r="N31">
            <v>0.1</v>
          </cell>
          <cell r="O31">
            <v>1090</v>
          </cell>
          <cell r="P31">
            <v>2.0000000000000001E-4</v>
          </cell>
          <cell r="Q31">
            <v>1100</v>
          </cell>
          <cell r="R31">
            <v>0.01</v>
          </cell>
          <cell r="S31">
            <v>1135</v>
          </cell>
          <cell r="T31">
            <v>1.2999999999999999E-2</v>
          </cell>
          <cell r="U31">
            <v>1150</v>
          </cell>
          <cell r="V31">
            <v>5.0000000000000001E-3</v>
          </cell>
          <cell r="W31">
            <v>1164</v>
          </cell>
          <cell r="X31">
            <v>1.2E-2</v>
          </cell>
          <cell r="Y31">
            <v>1170</v>
          </cell>
          <cell r="Z31">
            <v>0.01</v>
          </cell>
          <cell r="AA31">
            <v>1195</v>
          </cell>
          <cell r="AB31">
            <v>1E-3</v>
          </cell>
          <cell r="AC31">
            <v>1196</v>
          </cell>
          <cell r="AD31">
            <v>2.0000000000000001E-4</v>
          </cell>
          <cell r="AE31">
            <v>1235</v>
          </cell>
          <cell r="AF31">
            <v>1.4999999999999999E-2</v>
          </cell>
          <cell r="AG31">
            <v>1236</v>
          </cell>
          <cell r="AH31">
            <v>0.02</v>
          </cell>
          <cell r="AI31">
            <v>1298</v>
          </cell>
          <cell r="AJ31">
            <v>0.01</v>
          </cell>
          <cell r="AK31">
            <v>1248</v>
          </cell>
          <cell r="AL31">
            <v>5.0000000000000001E-3</v>
          </cell>
          <cell r="AM31">
            <v>0</v>
          </cell>
          <cell r="AN31">
            <v>0</v>
          </cell>
          <cell r="AO31">
            <v>0</v>
          </cell>
          <cell r="AP31">
            <v>0</v>
          </cell>
          <cell r="AQ31">
            <v>0</v>
          </cell>
          <cell r="AR31">
            <v>0</v>
          </cell>
          <cell r="AS31">
            <v>0</v>
          </cell>
          <cell r="AT31">
            <v>0</v>
          </cell>
          <cell r="AU31">
            <v>0</v>
          </cell>
          <cell r="AV31">
            <v>0</v>
          </cell>
          <cell r="AW31">
            <v>0</v>
          </cell>
          <cell r="AX31">
            <v>0</v>
          </cell>
        </row>
        <row r="32">
          <cell r="A32">
            <v>1103</v>
          </cell>
          <cell r="B32" t="str">
            <v xml:space="preserve">ｱｯｻﾘﾁｬﾝﾎﾟﾝ     </v>
          </cell>
          <cell r="C32">
            <v>1001</v>
          </cell>
          <cell r="D32">
            <v>1</v>
          </cell>
          <cell r="E32">
            <v>1003</v>
          </cell>
          <cell r="F32">
            <v>2.5000000000000001E-2</v>
          </cell>
          <cell r="G32">
            <v>1010</v>
          </cell>
          <cell r="H32">
            <v>6.0000000000000001E-3</v>
          </cell>
          <cell r="I32">
            <v>1021</v>
          </cell>
          <cell r="J32">
            <v>7.0000000000000007E-2</v>
          </cell>
          <cell r="K32">
            <v>1024</v>
          </cell>
          <cell r="L32">
            <v>0.1</v>
          </cell>
          <cell r="M32">
            <v>1100</v>
          </cell>
          <cell r="N32">
            <v>0.01</v>
          </cell>
          <cell r="O32">
            <v>1150</v>
          </cell>
          <cell r="P32">
            <v>5.0000000000000001E-3</v>
          </cell>
          <cell r="Q32">
            <v>1164</v>
          </cell>
          <cell r="R32">
            <v>1.2E-2</v>
          </cell>
          <cell r="S32">
            <v>1170</v>
          </cell>
          <cell r="T32">
            <v>0.01</v>
          </cell>
          <cell r="U32">
            <v>1195</v>
          </cell>
          <cell r="V32">
            <v>1E-3</v>
          </cell>
          <cell r="W32">
            <v>1196</v>
          </cell>
          <cell r="X32">
            <v>2.0000000000000001E-4</v>
          </cell>
          <cell r="Y32">
            <v>1235</v>
          </cell>
          <cell r="Z32">
            <v>1.4999999999999999E-2</v>
          </cell>
          <cell r="AA32">
            <v>1236</v>
          </cell>
          <cell r="AB32">
            <v>0.02</v>
          </cell>
          <cell r="AC32">
            <v>1248</v>
          </cell>
          <cell r="AD32">
            <v>5.0000000000000001E-3</v>
          </cell>
          <cell r="AE32">
            <v>1259</v>
          </cell>
          <cell r="AF32">
            <v>0.02</v>
          </cell>
          <cell r="AG32">
            <v>1287</v>
          </cell>
          <cell r="AH32">
            <v>7.4999999999999997E-3</v>
          </cell>
          <cell r="AI32">
            <v>1298</v>
          </cell>
          <cell r="AJ32">
            <v>0.01</v>
          </cell>
          <cell r="AK32">
            <v>1395</v>
          </cell>
          <cell r="AL32">
            <v>2.5000000000000001E-3</v>
          </cell>
          <cell r="AM32">
            <v>0</v>
          </cell>
          <cell r="AN32">
            <v>0</v>
          </cell>
          <cell r="AO32">
            <v>0</v>
          </cell>
          <cell r="AP32">
            <v>0</v>
          </cell>
          <cell r="AQ32">
            <v>0</v>
          </cell>
          <cell r="AR32">
            <v>0</v>
          </cell>
          <cell r="AS32">
            <v>0</v>
          </cell>
          <cell r="AT32">
            <v>0</v>
          </cell>
          <cell r="AU32">
            <v>0</v>
          </cell>
          <cell r="AV32">
            <v>0</v>
          </cell>
          <cell r="AW32">
            <v>0</v>
          </cell>
          <cell r="AX32">
            <v>0</v>
          </cell>
        </row>
        <row r="33">
          <cell r="A33">
            <v>1111</v>
          </cell>
          <cell r="B33" t="str">
            <v>ﾁｲｷｹﾞﾝﾃｲ ﾁｬﾝﾎﾟﾝ</v>
          </cell>
          <cell r="C33">
            <v>1001</v>
          </cell>
          <cell r="D33">
            <v>1</v>
          </cell>
          <cell r="E33">
            <v>1003</v>
          </cell>
          <cell r="F33">
            <v>2.5000000000000001E-2</v>
          </cell>
          <cell r="G33">
            <v>1236</v>
          </cell>
          <cell r="H33">
            <v>0.02</v>
          </cell>
          <cell r="I33">
            <v>1235</v>
          </cell>
          <cell r="J33">
            <v>1.4999999999999999E-2</v>
          </cell>
          <cell r="K33">
            <v>1164</v>
          </cell>
          <cell r="L33">
            <v>1.2E-2</v>
          </cell>
          <cell r="M33">
            <v>1024</v>
          </cell>
          <cell r="N33">
            <v>0.1</v>
          </cell>
          <cell r="O33">
            <v>1248</v>
          </cell>
          <cell r="P33">
            <v>5.0000000000000001E-3</v>
          </cell>
          <cell r="Q33">
            <v>1021</v>
          </cell>
          <cell r="R33">
            <v>0.22</v>
          </cell>
          <cell r="S33">
            <v>1150</v>
          </cell>
          <cell r="T33">
            <v>5.0000000000000001E-3</v>
          </cell>
          <cell r="U33">
            <v>1170</v>
          </cell>
          <cell r="V33">
            <v>0.01</v>
          </cell>
          <cell r="W33">
            <v>1100</v>
          </cell>
          <cell r="X33">
            <v>0.01</v>
          </cell>
          <cell r="Y33">
            <v>1010</v>
          </cell>
          <cell r="Z33">
            <v>1.4E-2</v>
          </cell>
          <cell r="AA33">
            <v>1195</v>
          </cell>
          <cell r="AB33">
            <v>1E-3</v>
          </cell>
          <cell r="AC33">
            <v>1135</v>
          </cell>
          <cell r="AD33">
            <v>2.5999999999999999E-2</v>
          </cell>
          <cell r="AE33">
            <v>1298</v>
          </cell>
          <cell r="AF33">
            <v>0.01</v>
          </cell>
          <cell r="AG33">
            <v>1196</v>
          </cell>
          <cell r="AH33">
            <v>2.0000000000000001E-4</v>
          </cell>
          <cell r="AI33">
            <v>1087</v>
          </cell>
          <cell r="AJ33">
            <v>5.0000000000000001E-4</v>
          </cell>
          <cell r="AK33">
            <v>1090</v>
          </cell>
          <cell r="AL33">
            <v>2.0000000000000001E-4</v>
          </cell>
          <cell r="AM33">
            <v>0</v>
          </cell>
          <cell r="AN33">
            <v>0</v>
          </cell>
          <cell r="AO33">
            <v>0</v>
          </cell>
          <cell r="AP33">
            <v>0</v>
          </cell>
          <cell r="AQ33">
            <v>0</v>
          </cell>
          <cell r="AR33">
            <v>0</v>
          </cell>
          <cell r="AS33">
            <v>0</v>
          </cell>
          <cell r="AT33">
            <v>0</v>
          </cell>
          <cell r="AU33">
            <v>0</v>
          </cell>
          <cell r="AV33">
            <v>0</v>
          </cell>
          <cell r="AW33">
            <v>0</v>
          </cell>
          <cell r="AX33">
            <v>0</v>
          </cell>
        </row>
        <row r="34">
          <cell r="A34">
            <v>1112</v>
          </cell>
          <cell r="B34" t="str">
            <v xml:space="preserve">ﾄｸｾｲ ﾁｬﾝﾎﾟﾝ    </v>
          </cell>
          <cell r="C34">
            <v>1001</v>
          </cell>
          <cell r="D34">
            <v>1</v>
          </cell>
          <cell r="E34">
            <v>1003</v>
          </cell>
          <cell r="F34">
            <v>2.5000000000000001E-2</v>
          </cell>
          <cell r="G34">
            <v>1236</v>
          </cell>
          <cell r="H34">
            <v>0.02</v>
          </cell>
          <cell r="I34">
            <v>1235</v>
          </cell>
          <cell r="J34">
            <v>1.4999999999999999E-2</v>
          </cell>
          <cell r="K34">
            <v>1164</v>
          </cell>
          <cell r="L34">
            <v>1.2E-2</v>
          </cell>
          <cell r="M34">
            <v>1024</v>
          </cell>
          <cell r="N34">
            <v>0.1</v>
          </cell>
          <cell r="O34">
            <v>1248</v>
          </cell>
          <cell r="P34">
            <v>5.0000000000000001E-3</v>
          </cell>
          <cell r="Q34">
            <v>1021</v>
          </cell>
          <cell r="R34">
            <v>0.22</v>
          </cell>
          <cell r="S34">
            <v>1150</v>
          </cell>
          <cell r="T34">
            <v>5.0000000000000001E-3</v>
          </cell>
          <cell r="U34">
            <v>1170</v>
          </cell>
          <cell r="V34">
            <v>0.01</v>
          </cell>
          <cell r="W34">
            <v>1100</v>
          </cell>
          <cell r="X34">
            <v>0.01</v>
          </cell>
          <cell r="Y34">
            <v>1010</v>
          </cell>
          <cell r="Z34">
            <v>1.4E-2</v>
          </cell>
          <cell r="AA34">
            <v>1195</v>
          </cell>
          <cell r="AB34">
            <v>1E-3</v>
          </cell>
          <cell r="AC34">
            <v>1135</v>
          </cell>
          <cell r="AD34">
            <v>2.5999999999999999E-2</v>
          </cell>
          <cell r="AE34">
            <v>1298</v>
          </cell>
          <cell r="AF34">
            <v>0.01</v>
          </cell>
          <cell r="AG34">
            <v>1196</v>
          </cell>
          <cell r="AH34">
            <v>2.0000000000000001E-4</v>
          </cell>
          <cell r="AI34">
            <v>1087</v>
          </cell>
          <cell r="AJ34">
            <v>5.0000000000000001E-4</v>
          </cell>
          <cell r="AK34">
            <v>1090</v>
          </cell>
          <cell r="AL34">
            <v>2.0000000000000001E-4</v>
          </cell>
          <cell r="AM34">
            <v>0</v>
          </cell>
          <cell r="AN34">
            <v>0</v>
          </cell>
          <cell r="AO34">
            <v>0</v>
          </cell>
          <cell r="AP34">
            <v>0</v>
          </cell>
          <cell r="AQ34">
            <v>0</v>
          </cell>
          <cell r="AR34">
            <v>0</v>
          </cell>
          <cell r="AS34">
            <v>0</v>
          </cell>
          <cell r="AT34">
            <v>0</v>
          </cell>
          <cell r="AU34">
            <v>0</v>
          </cell>
          <cell r="AV34">
            <v>0</v>
          </cell>
          <cell r="AW34">
            <v>0</v>
          </cell>
          <cell r="AX34">
            <v>0</v>
          </cell>
        </row>
        <row r="35">
          <cell r="A35">
            <v>1201</v>
          </cell>
          <cell r="B35" t="str">
            <v xml:space="preserve">ｻﾗｳﾄﾞﾝ         </v>
          </cell>
          <cell r="C35">
            <v>1003</v>
          </cell>
          <cell r="D35">
            <v>2.5000000000000001E-2</v>
          </cell>
          <cell r="E35">
            <v>1021</v>
          </cell>
          <cell r="F35">
            <v>7.0000000000000007E-2</v>
          </cell>
          <cell r="G35">
            <v>1024</v>
          </cell>
          <cell r="H35">
            <v>0.1</v>
          </cell>
          <cell r="I35">
            <v>1100</v>
          </cell>
          <cell r="J35">
            <v>0.01</v>
          </cell>
          <cell r="K35">
            <v>1107</v>
          </cell>
          <cell r="L35">
            <v>1.7000000000000001E-2</v>
          </cell>
          <cell r="M35">
            <v>1108</v>
          </cell>
          <cell r="N35">
            <v>6.1999999999999998E-3</v>
          </cell>
          <cell r="O35">
            <v>1116</v>
          </cell>
          <cell r="P35">
            <v>1</v>
          </cell>
          <cell r="Q35">
            <v>1136</v>
          </cell>
          <cell r="R35">
            <v>0.02</v>
          </cell>
          <cell r="S35">
            <v>1125</v>
          </cell>
          <cell r="T35">
            <v>0.01</v>
          </cell>
          <cell r="U35">
            <v>1144</v>
          </cell>
          <cell r="V35">
            <v>1.1299999999999999E-2</v>
          </cell>
          <cell r="W35">
            <v>1150</v>
          </cell>
          <cell r="X35">
            <v>5.0000000000000001E-3</v>
          </cell>
          <cell r="Y35">
            <v>1164</v>
          </cell>
          <cell r="Z35">
            <v>1.2E-2</v>
          </cell>
          <cell r="AA35">
            <v>1170</v>
          </cell>
          <cell r="AB35">
            <v>0.01</v>
          </cell>
          <cell r="AC35">
            <v>1195</v>
          </cell>
          <cell r="AD35">
            <v>1E-3</v>
          </cell>
          <cell r="AE35">
            <v>1235</v>
          </cell>
          <cell r="AF35">
            <v>1.4999999999999999E-2</v>
          </cell>
          <cell r="AG35">
            <v>1236</v>
          </cell>
          <cell r="AH35">
            <v>0.02</v>
          </cell>
          <cell r="AI35">
            <v>1298</v>
          </cell>
          <cell r="AJ35">
            <v>0.01</v>
          </cell>
          <cell r="AK35">
            <v>1248</v>
          </cell>
          <cell r="AL35">
            <v>5.0000000000000001E-3</v>
          </cell>
          <cell r="AM35">
            <v>0</v>
          </cell>
          <cell r="AN35">
            <v>0</v>
          </cell>
          <cell r="AO35">
            <v>0</v>
          </cell>
          <cell r="AP35">
            <v>0</v>
          </cell>
          <cell r="AQ35">
            <v>0</v>
          </cell>
          <cell r="AR35">
            <v>0</v>
          </cell>
          <cell r="AS35">
            <v>0</v>
          </cell>
          <cell r="AT35">
            <v>0</v>
          </cell>
          <cell r="AU35">
            <v>0</v>
          </cell>
          <cell r="AV35">
            <v>0</v>
          </cell>
          <cell r="AW35">
            <v>0</v>
          </cell>
          <cell r="AX35">
            <v>0</v>
          </cell>
        </row>
        <row r="36">
          <cell r="A36">
            <v>1221</v>
          </cell>
          <cell r="B36" t="str">
            <v xml:space="preserve">ﾊｰﾌ ｻﾗｳﾄﾞﾝ     </v>
          </cell>
          <cell r="C36">
            <v>1003</v>
          </cell>
          <cell r="D36">
            <v>1.2500000000000001E-2</v>
          </cell>
          <cell r="E36">
            <v>1021</v>
          </cell>
          <cell r="F36">
            <v>3.5000000000000003E-2</v>
          </cell>
          <cell r="G36">
            <v>1024</v>
          </cell>
          <cell r="H36">
            <v>0.05</v>
          </cell>
          <cell r="I36">
            <v>1100</v>
          </cell>
          <cell r="J36">
            <v>5.0000000000000001E-3</v>
          </cell>
          <cell r="K36">
            <v>1107</v>
          </cell>
          <cell r="L36">
            <v>9.4000000000000004E-3</v>
          </cell>
          <cell r="M36">
            <v>1108</v>
          </cell>
          <cell r="N36">
            <v>3.0999999999999999E-3</v>
          </cell>
          <cell r="O36">
            <v>1124</v>
          </cell>
          <cell r="P36">
            <v>1</v>
          </cell>
          <cell r="Q36">
            <v>1136</v>
          </cell>
          <cell r="R36">
            <v>1.11E-2</v>
          </cell>
          <cell r="S36">
            <v>1125</v>
          </cell>
          <cell r="T36">
            <v>5.1999999999999998E-3</v>
          </cell>
          <cell r="U36">
            <v>1144</v>
          </cell>
          <cell r="V36">
            <v>7.7000000000000002E-3</v>
          </cell>
          <cell r="W36">
            <v>1150</v>
          </cell>
          <cell r="X36">
            <v>2.5000000000000001E-3</v>
          </cell>
          <cell r="Y36">
            <v>1164</v>
          </cell>
          <cell r="Z36">
            <v>6.0000000000000001E-3</v>
          </cell>
          <cell r="AA36">
            <v>1170</v>
          </cell>
          <cell r="AB36">
            <v>5.0000000000000001E-3</v>
          </cell>
          <cell r="AC36">
            <v>1195</v>
          </cell>
          <cell r="AD36">
            <v>5.0000000000000001E-4</v>
          </cell>
          <cell r="AE36">
            <v>1235</v>
          </cell>
          <cell r="AF36">
            <v>7.4999999999999997E-3</v>
          </cell>
          <cell r="AG36">
            <v>1236</v>
          </cell>
          <cell r="AH36">
            <v>0.01</v>
          </cell>
          <cell r="AI36">
            <v>1298</v>
          </cell>
          <cell r="AJ36">
            <v>5.0000000000000001E-3</v>
          </cell>
          <cell r="AK36">
            <v>1248</v>
          </cell>
          <cell r="AL36">
            <v>2.5000000000000001E-3</v>
          </cell>
          <cell r="AM36">
            <v>0</v>
          </cell>
          <cell r="AN36">
            <v>0</v>
          </cell>
          <cell r="AO36">
            <v>0</v>
          </cell>
          <cell r="AP36">
            <v>0</v>
          </cell>
          <cell r="AQ36">
            <v>0</v>
          </cell>
          <cell r="AR36">
            <v>0</v>
          </cell>
          <cell r="AS36">
            <v>0</v>
          </cell>
          <cell r="AT36">
            <v>0</v>
          </cell>
          <cell r="AU36">
            <v>0</v>
          </cell>
          <cell r="AV36">
            <v>0</v>
          </cell>
          <cell r="AW36">
            <v>0</v>
          </cell>
          <cell r="AX36">
            <v>0</v>
          </cell>
        </row>
        <row r="37">
          <cell r="A37">
            <v>1231</v>
          </cell>
          <cell r="B37" t="str">
            <v xml:space="preserve">ｻﾗｳﾄﾞﾝ (RE)    </v>
          </cell>
          <cell r="C37">
            <v>1124</v>
          </cell>
          <cell r="D37">
            <v>1</v>
          </cell>
          <cell r="E37">
            <v>1003</v>
          </cell>
          <cell r="F37">
            <v>1.2500000000000001E-2</v>
          </cell>
          <cell r="G37">
            <v>1236</v>
          </cell>
          <cell r="H37">
            <v>0.01</v>
          </cell>
          <cell r="I37">
            <v>1235</v>
          </cell>
          <cell r="J37">
            <v>7.4999999999999997E-3</v>
          </cell>
          <cell r="K37">
            <v>1164</v>
          </cell>
          <cell r="L37">
            <v>6.0000000000000001E-3</v>
          </cell>
          <cell r="M37">
            <v>1024</v>
          </cell>
          <cell r="N37">
            <v>0.06</v>
          </cell>
          <cell r="O37">
            <v>1248</v>
          </cell>
          <cell r="P37">
            <v>2.5000000000000001E-3</v>
          </cell>
          <cell r="Q37">
            <v>1021</v>
          </cell>
          <cell r="R37">
            <v>0.08</v>
          </cell>
          <cell r="S37">
            <v>1150</v>
          </cell>
          <cell r="T37">
            <v>2.5000000000000001E-3</v>
          </cell>
          <cell r="U37">
            <v>1170</v>
          </cell>
          <cell r="V37">
            <v>5.0000000000000001E-3</v>
          </cell>
          <cell r="W37">
            <v>1107</v>
          </cell>
          <cell r="X37">
            <v>9.4000000000000004E-3</v>
          </cell>
          <cell r="Y37">
            <v>1195</v>
          </cell>
          <cell r="Z37">
            <v>5.0000000000000001E-4</v>
          </cell>
          <cell r="AA37">
            <v>1144</v>
          </cell>
          <cell r="AB37">
            <v>7.6E-3</v>
          </cell>
          <cell r="AC37">
            <v>1298</v>
          </cell>
          <cell r="AD37">
            <v>5.0000000000000001E-3</v>
          </cell>
          <cell r="AE37">
            <v>1136</v>
          </cell>
          <cell r="AF37">
            <v>2.0299999999999999E-2</v>
          </cell>
          <cell r="AG37">
            <v>1108</v>
          </cell>
          <cell r="AH37">
            <v>3.0999999999999999E-3</v>
          </cell>
          <cell r="AI37">
            <v>1100</v>
          </cell>
          <cell r="AJ37">
            <v>5.0000000000000001E-3</v>
          </cell>
          <cell r="AK37">
            <v>0</v>
          </cell>
          <cell r="AL37">
            <v>0</v>
          </cell>
          <cell r="AM37">
            <v>0</v>
          </cell>
          <cell r="AN37">
            <v>0</v>
          </cell>
          <cell r="AO37">
            <v>0</v>
          </cell>
          <cell r="AP37">
            <v>0</v>
          </cell>
          <cell r="AQ37">
            <v>0</v>
          </cell>
          <cell r="AR37">
            <v>0</v>
          </cell>
          <cell r="AS37">
            <v>0</v>
          </cell>
          <cell r="AT37">
            <v>0</v>
          </cell>
          <cell r="AU37">
            <v>0</v>
          </cell>
          <cell r="AV37">
            <v>0</v>
          </cell>
          <cell r="AW37">
            <v>0</v>
          </cell>
          <cell r="AX37">
            <v>0</v>
          </cell>
        </row>
        <row r="38">
          <cell r="A38">
            <v>1232</v>
          </cell>
          <cell r="B38" t="str">
            <v>ﾄｸｾｲ ｻﾗｳﾄﾞﾝ(RE)</v>
          </cell>
          <cell r="C38">
            <v>1021</v>
          </cell>
          <cell r="D38">
            <v>0.16</v>
          </cell>
          <cell r="E38">
            <v>1024</v>
          </cell>
          <cell r="F38">
            <v>0.1</v>
          </cell>
          <cell r="G38">
            <v>1106</v>
          </cell>
          <cell r="H38">
            <v>1</v>
          </cell>
          <cell r="I38">
            <v>1107</v>
          </cell>
          <cell r="J38">
            <v>1.83E-2</v>
          </cell>
          <cell r="K38">
            <v>1108</v>
          </cell>
          <cell r="L38">
            <v>6.1999999999999998E-3</v>
          </cell>
          <cell r="M38">
            <v>1124</v>
          </cell>
          <cell r="N38">
            <v>2</v>
          </cell>
          <cell r="O38">
            <v>1136</v>
          </cell>
          <cell r="P38">
            <v>0.03</v>
          </cell>
          <cell r="Q38">
            <v>1144</v>
          </cell>
          <cell r="R38">
            <v>1.2200000000000001E-2</v>
          </cell>
          <cell r="S38">
            <v>1164</v>
          </cell>
          <cell r="T38">
            <v>1.2E-2</v>
          </cell>
          <cell r="U38">
            <v>1235</v>
          </cell>
          <cell r="V38">
            <v>1.4999999999999999E-2</v>
          </cell>
          <cell r="W38">
            <v>1298</v>
          </cell>
          <cell r="X38">
            <v>0.01</v>
          </cell>
          <cell r="Y38">
            <v>0</v>
          </cell>
          <cell r="Z38">
            <v>0</v>
          </cell>
          <cell r="AA38">
            <v>0</v>
          </cell>
          <cell r="AB38">
            <v>0</v>
          </cell>
          <cell r="AC38">
            <v>0</v>
          </cell>
          <cell r="AD38">
            <v>0</v>
          </cell>
          <cell r="AE38">
            <v>0</v>
          </cell>
          <cell r="AF38">
            <v>0</v>
          </cell>
          <cell r="AG38">
            <v>0</v>
          </cell>
          <cell r="AH38">
            <v>0</v>
          </cell>
          <cell r="AI38">
            <v>0</v>
          </cell>
          <cell r="AJ38">
            <v>0</v>
          </cell>
          <cell r="AK38">
            <v>0</v>
          </cell>
          <cell r="AL38">
            <v>0</v>
          </cell>
          <cell r="AM38">
            <v>0</v>
          </cell>
          <cell r="AN38">
            <v>0</v>
          </cell>
          <cell r="AO38">
            <v>0</v>
          </cell>
          <cell r="AP38">
            <v>0</v>
          </cell>
          <cell r="AQ38">
            <v>0</v>
          </cell>
          <cell r="AR38">
            <v>0</v>
          </cell>
          <cell r="AS38">
            <v>0</v>
          </cell>
          <cell r="AT38">
            <v>0</v>
          </cell>
          <cell r="AU38">
            <v>0</v>
          </cell>
          <cell r="AV38">
            <v>0</v>
          </cell>
          <cell r="AW38">
            <v>0</v>
          </cell>
          <cell r="AX38">
            <v>0</v>
          </cell>
        </row>
        <row r="39">
          <cell r="A39">
            <v>1234</v>
          </cell>
          <cell r="B39" t="str">
            <v xml:space="preserve">ｻﾗｳﾄﾞﾝ (RE)    </v>
          </cell>
          <cell r="C39">
            <v>1021</v>
          </cell>
          <cell r="D39">
            <v>0.08</v>
          </cell>
          <cell r="E39">
            <v>1024</v>
          </cell>
          <cell r="F39">
            <v>0.05</v>
          </cell>
          <cell r="G39">
            <v>1106</v>
          </cell>
          <cell r="H39">
            <v>1</v>
          </cell>
          <cell r="I39">
            <v>1107</v>
          </cell>
          <cell r="J39">
            <v>1.0999999999999999E-2</v>
          </cell>
          <cell r="K39">
            <v>1108</v>
          </cell>
          <cell r="L39">
            <v>3.0999999999999999E-3</v>
          </cell>
          <cell r="M39">
            <v>1124</v>
          </cell>
          <cell r="N39">
            <v>1</v>
          </cell>
          <cell r="O39">
            <v>1136</v>
          </cell>
          <cell r="P39">
            <v>1.7999999999999999E-2</v>
          </cell>
          <cell r="Q39">
            <v>1144</v>
          </cell>
          <cell r="R39">
            <v>7.3000000000000001E-3</v>
          </cell>
          <cell r="S39">
            <v>1164</v>
          </cell>
          <cell r="T39">
            <v>6.0000000000000001E-3</v>
          </cell>
          <cell r="U39">
            <v>1298</v>
          </cell>
          <cell r="V39">
            <v>5.0000000000000001E-3</v>
          </cell>
          <cell r="W39">
            <v>0</v>
          </cell>
          <cell r="X39">
            <v>0</v>
          </cell>
          <cell r="Y39">
            <v>0</v>
          </cell>
          <cell r="Z39">
            <v>0</v>
          </cell>
          <cell r="AA39">
            <v>0</v>
          </cell>
          <cell r="AB39">
            <v>0</v>
          </cell>
          <cell r="AC39">
            <v>0</v>
          </cell>
          <cell r="AD39">
            <v>0</v>
          </cell>
          <cell r="AE39">
            <v>0</v>
          </cell>
          <cell r="AF39">
            <v>0</v>
          </cell>
          <cell r="AG39">
            <v>0</v>
          </cell>
          <cell r="AH39">
            <v>0</v>
          </cell>
          <cell r="AI39">
            <v>0</v>
          </cell>
          <cell r="AJ39">
            <v>0</v>
          </cell>
          <cell r="AK39">
            <v>0</v>
          </cell>
          <cell r="AL39">
            <v>0</v>
          </cell>
          <cell r="AM39">
            <v>0</v>
          </cell>
          <cell r="AN39">
            <v>0</v>
          </cell>
          <cell r="AO39">
            <v>0</v>
          </cell>
          <cell r="AP39">
            <v>0</v>
          </cell>
          <cell r="AQ39">
            <v>0</v>
          </cell>
          <cell r="AR39">
            <v>0</v>
          </cell>
          <cell r="AS39">
            <v>0</v>
          </cell>
          <cell r="AT39">
            <v>0</v>
          </cell>
          <cell r="AU39">
            <v>0</v>
          </cell>
          <cell r="AV39">
            <v>0</v>
          </cell>
          <cell r="AW39">
            <v>0</v>
          </cell>
          <cell r="AX39">
            <v>0</v>
          </cell>
        </row>
        <row r="40">
          <cell r="A40">
            <v>1235</v>
          </cell>
          <cell r="B40" t="str">
            <v>ﾄｸｾｲ ｻﾗｳﾄﾞﾝ(RE)</v>
          </cell>
          <cell r="C40">
            <v>1124</v>
          </cell>
          <cell r="D40">
            <v>2</v>
          </cell>
          <cell r="E40">
            <v>1003</v>
          </cell>
          <cell r="F40">
            <v>2.5000000000000001E-2</v>
          </cell>
          <cell r="G40">
            <v>1236</v>
          </cell>
          <cell r="H40">
            <v>0.02</v>
          </cell>
          <cell r="I40">
            <v>1235</v>
          </cell>
          <cell r="J40">
            <v>1.4999999999999999E-2</v>
          </cell>
          <cell r="K40">
            <v>1164</v>
          </cell>
          <cell r="L40">
            <v>1.2E-2</v>
          </cell>
          <cell r="M40">
            <v>1024</v>
          </cell>
          <cell r="N40">
            <v>0.1</v>
          </cell>
          <cell r="O40">
            <v>1248</v>
          </cell>
          <cell r="P40">
            <v>5.0000000000000001E-3</v>
          </cell>
          <cell r="Q40">
            <v>1021</v>
          </cell>
          <cell r="R40">
            <v>0.16</v>
          </cell>
          <cell r="S40">
            <v>1150</v>
          </cell>
          <cell r="T40">
            <v>5.0000000000000001E-3</v>
          </cell>
          <cell r="U40">
            <v>1170</v>
          </cell>
          <cell r="V40">
            <v>0.01</v>
          </cell>
          <cell r="W40">
            <v>1107</v>
          </cell>
          <cell r="X40">
            <v>1.89E-2</v>
          </cell>
          <cell r="Y40">
            <v>1144</v>
          </cell>
          <cell r="Z40">
            <v>1.26E-2</v>
          </cell>
          <cell r="AA40">
            <v>1298</v>
          </cell>
          <cell r="AB40">
            <v>0.01</v>
          </cell>
          <cell r="AC40">
            <v>1136</v>
          </cell>
          <cell r="AD40">
            <v>0.02</v>
          </cell>
          <cell r="AE40">
            <v>1108</v>
          </cell>
          <cell r="AF40">
            <v>6.1999999999999998E-3</v>
          </cell>
          <cell r="AG40">
            <v>1100</v>
          </cell>
          <cell r="AH40">
            <v>0.01</v>
          </cell>
          <cell r="AI40">
            <v>0</v>
          </cell>
          <cell r="AJ40">
            <v>0</v>
          </cell>
          <cell r="AK40">
            <v>0</v>
          </cell>
          <cell r="AL40">
            <v>0</v>
          </cell>
          <cell r="AM40">
            <v>0</v>
          </cell>
          <cell r="AN40">
            <v>0</v>
          </cell>
          <cell r="AO40">
            <v>0</v>
          </cell>
          <cell r="AP40">
            <v>0</v>
          </cell>
          <cell r="AQ40">
            <v>0</v>
          </cell>
          <cell r="AR40">
            <v>0</v>
          </cell>
          <cell r="AS40">
            <v>0</v>
          </cell>
          <cell r="AT40">
            <v>0</v>
          </cell>
          <cell r="AU40">
            <v>0</v>
          </cell>
          <cell r="AV40">
            <v>0</v>
          </cell>
          <cell r="AW40">
            <v>0</v>
          </cell>
          <cell r="AX40">
            <v>0</v>
          </cell>
        </row>
        <row r="41">
          <cell r="A41">
            <v>1251</v>
          </cell>
          <cell r="B41" t="str">
            <v xml:space="preserve">ﾌﾄﾒﾝ ｻﾗｳﾄﾞﾝ    </v>
          </cell>
          <cell r="C41">
            <v>1003</v>
          </cell>
          <cell r="D41">
            <v>2.5000000000000001E-2</v>
          </cell>
          <cell r="E41">
            <v>1021</v>
          </cell>
          <cell r="F41">
            <v>7.0000000000000007E-2</v>
          </cell>
          <cell r="G41">
            <v>1024</v>
          </cell>
          <cell r="H41">
            <v>0.1</v>
          </cell>
          <cell r="I41">
            <v>1100</v>
          </cell>
          <cell r="J41">
            <v>0.01</v>
          </cell>
          <cell r="K41">
            <v>1107</v>
          </cell>
          <cell r="L41">
            <v>1.7000000000000001E-2</v>
          </cell>
          <cell r="M41">
            <v>1108</v>
          </cell>
          <cell r="N41">
            <v>6.1999999999999998E-3</v>
          </cell>
          <cell r="O41">
            <v>1120</v>
          </cell>
          <cell r="P41">
            <v>1</v>
          </cell>
          <cell r="Q41">
            <v>1136</v>
          </cell>
          <cell r="R41">
            <v>0.02</v>
          </cell>
          <cell r="S41">
            <v>1052</v>
          </cell>
          <cell r="T41">
            <v>3.0000000000000001E-3</v>
          </cell>
          <cell r="U41">
            <v>1144</v>
          </cell>
          <cell r="V41">
            <v>1.1299999999999999E-2</v>
          </cell>
          <cell r="W41">
            <v>1150</v>
          </cell>
          <cell r="X41">
            <v>5.0000000000000001E-3</v>
          </cell>
          <cell r="Y41">
            <v>1164</v>
          </cell>
          <cell r="Z41">
            <v>1.2E-2</v>
          </cell>
          <cell r="AA41">
            <v>1170</v>
          </cell>
          <cell r="AB41">
            <v>0.01</v>
          </cell>
          <cell r="AC41">
            <v>1195</v>
          </cell>
          <cell r="AD41">
            <v>1E-3</v>
          </cell>
          <cell r="AE41">
            <v>1235</v>
          </cell>
          <cell r="AF41">
            <v>1.4999999999999999E-2</v>
          </cell>
          <cell r="AG41">
            <v>1236</v>
          </cell>
          <cell r="AH41">
            <v>0.02</v>
          </cell>
          <cell r="AI41">
            <v>1298</v>
          </cell>
          <cell r="AJ41">
            <v>1.7000000000000001E-2</v>
          </cell>
          <cell r="AK41">
            <v>1248</v>
          </cell>
          <cell r="AL41">
            <v>5.0000000000000001E-3</v>
          </cell>
          <cell r="AM41">
            <v>1383</v>
          </cell>
          <cell r="AN41">
            <v>5.0000000000000001E-3</v>
          </cell>
          <cell r="AO41">
            <v>0</v>
          </cell>
          <cell r="AP41">
            <v>0</v>
          </cell>
          <cell r="AQ41">
            <v>0</v>
          </cell>
          <cell r="AR41">
            <v>0</v>
          </cell>
          <cell r="AS41">
            <v>0</v>
          </cell>
          <cell r="AT41">
            <v>0</v>
          </cell>
          <cell r="AU41">
            <v>0</v>
          </cell>
          <cell r="AV41">
            <v>0</v>
          </cell>
          <cell r="AW41">
            <v>0</v>
          </cell>
          <cell r="AX41">
            <v>0</v>
          </cell>
        </row>
        <row r="42">
          <cell r="A42">
            <v>1293</v>
          </cell>
          <cell r="B42" t="str">
            <v xml:space="preserve">ﾁｭｳｶﾄﾞﾝ        </v>
          </cell>
          <cell r="C42">
            <v>1003</v>
          </cell>
          <cell r="D42">
            <v>1.2500000000000001E-2</v>
          </cell>
          <cell r="E42">
            <v>1235</v>
          </cell>
          <cell r="F42">
            <v>7.4999999999999997E-3</v>
          </cell>
          <cell r="G42">
            <v>1236</v>
          </cell>
          <cell r="H42">
            <v>0.01</v>
          </cell>
          <cell r="I42">
            <v>1164</v>
          </cell>
          <cell r="J42">
            <v>6.0000000000000001E-3</v>
          </cell>
          <cell r="K42">
            <v>1024</v>
          </cell>
          <cell r="L42">
            <v>0.05</v>
          </cell>
          <cell r="M42">
            <v>1248</v>
          </cell>
          <cell r="N42">
            <v>2.5000000000000001E-3</v>
          </cell>
          <cell r="O42">
            <v>1150</v>
          </cell>
          <cell r="P42">
            <v>2.5000000000000001E-3</v>
          </cell>
          <cell r="Q42">
            <v>1021</v>
          </cell>
          <cell r="R42">
            <v>3.5000000000000003E-2</v>
          </cell>
          <cell r="S42">
            <v>1100</v>
          </cell>
          <cell r="T42">
            <v>5.0000000000000001E-3</v>
          </cell>
          <cell r="U42">
            <v>1170</v>
          </cell>
          <cell r="V42">
            <v>5.0000000000000001E-3</v>
          </cell>
          <cell r="W42">
            <v>1144</v>
          </cell>
          <cell r="X42">
            <v>7.7000000000000002E-3</v>
          </cell>
          <cell r="Y42">
            <v>1107</v>
          </cell>
          <cell r="Z42">
            <v>9.4000000000000004E-3</v>
          </cell>
          <cell r="AA42">
            <v>1298</v>
          </cell>
          <cell r="AB42">
            <v>5.0000000000000001E-3</v>
          </cell>
          <cell r="AC42">
            <v>1136</v>
          </cell>
          <cell r="AD42">
            <v>1.11E-2</v>
          </cell>
          <cell r="AE42">
            <v>1195</v>
          </cell>
          <cell r="AF42">
            <v>5.0000000000000001E-4</v>
          </cell>
          <cell r="AG42">
            <v>1010</v>
          </cell>
          <cell r="AH42">
            <v>5.0000000000000001E-3</v>
          </cell>
          <cell r="AI42">
            <v>1142</v>
          </cell>
          <cell r="AJ42">
            <v>9.5500000000000002E-2</v>
          </cell>
          <cell r="AK42">
            <v>0</v>
          </cell>
          <cell r="AL42">
            <v>0</v>
          </cell>
          <cell r="AM42">
            <v>0</v>
          </cell>
          <cell r="AN42">
            <v>0</v>
          </cell>
          <cell r="AO42">
            <v>0</v>
          </cell>
          <cell r="AP42">
            <v>0</v>
          </cell>
          <cell r="AQ42">
            <v>0</v>
          </cell>
          <cell r="AR42">
            <v>0</v>
          </cell>
          <cell r="AS42">
            <v>0</v>
          </cell>
          <cell r="AT42">
            <v>0</v>
          </cell>
          <cell r="AU42">
            <v>0</v>
          </cell>
          <cell r="AV42">
            <v>0</v>
          </cell>
          <cell r="AW42">
            <v>0</v>
          </cell>
          <cell r="AX42">
            <v>0</v>
          </cell>
        </row>
        <row r="43">
          <cell r="A43">
            <v>1301</v>
          </cell>
          <cell r="B43" t="str">
            <v xml:space="preserve">ﾒﾝｽﾞ ｻﾗﾀﾞ(ｺﾞﾏ) </v>
          </cell>
          <cell r="C43">
            <v>1014</v>
          </cell>
          <cell r="D43">
            <v>0.5</v>
          </cell>
          <cell r="E43">
            <v>1021</v>
          </cell>
          <cell r="F43">
            <v>0.05</v>
          </cell>
          <cell r="G43">
            <v>1049</v>
          </cell>
          <cell r="H43">
            <v>1</v>
          </cell>
          <cell r="I43">
            <v>1113</v>
          </cell>
          <cell r="J43">
            <v>5.8000000000000003E-2</v>
          </cell>
          <cell r="K43">
            <v>1145</v>
          </cell>
          <cell r="L43">
            <v>0.01</v>
          </cell>
          <cell r="M43">
            <v>1161</v>
          </cell>
          <cell r="N43">
            <v>0.02</v>
          </cell>
          <cell r="O43">
            <v>1174</v>
          </cell>
          <cell r="P43">
            <v>2E-3</v>
          </cell>
          <cell r="Q43">
            <v>1184</v>
          </cell>
          <cell r="R43">
            <v>0.5</v>
          </cell>
          <cell r="S43">
            <v>1186</v>
          </cell>
          <cell r="T43">
            <v>1</v>
          </cell>
          <cell r="U43">
            <v>1221</v>
          </cell>
          <cell r="V43">
            <v>0.02</v>
          </cell>
          <cell r="W43">
            <v>1282</v>
          </cell>
          <cell r="X43">
            <v>0.05</v>
          </cell>
          <cell r="Y43">
            <v>0</v>
          </cell>
          <cell r="Z43">
            <v>0</v>
          </cell>
          <cell r="AA43">
            <v>0</v>
          </cell>
          <cell r="AB43">
            <v>0</v>
          </cell>
          <cell r="AC43">
            <v>0</v>
          </cell>
          <cell r="AD43">
            <v>0</v>
          </cell>
          <cell r="AE43">
            <v>0</v>
          </cell>
          <cell r="AF43">
            <v>0</v>
          </cell>
          <cell r="AG43">
            <v>0</v>
          </cell>
          <cell r="AH43">
            <v>0</v>
          </cell>
          <cell r="AI43">
            <v>0</v>
          </cell>
          <cell r="AJ43">
            <v>0</v>
          </cell>
          <cell r="AK43">
            <v>0</v>
          </cell>
          <cell r="AL43">
            <v>0</v>
          </cell>
          <cell r="AM43">
            <v>0</v>
          </cell>
          <cell r="AN43">
            <v>0</v>
          </cell>
          <cell r="AO43">
            <v>0</v>
          </cell>
          <cell r="AP43">
            <v>0</v>
          </cell>
          <cell r="AQ43">
            <v>0</v>
          </cell>
          <cell r="AR43">
            <v>0</v>
          </cell>
          <cell r="AS43">
            <v>0</v>
          </cell>
          <cell r="AT43">
            <v>0</v>
          </cell>
          <cell r="AU43">
            <v>0</v>
          </cell>
          <cell r="AV43">
            <v>0</v>
          </cell>
          <cell r="AW43">
            <v>0</v>
          </cell>
          <cell r="AX43">
            <v>0</v>
          </cell>
        </row>
        <row r="44">
          <cell r="A44">
            <v>1302</v>
          </cell>
          <cell r="B44" t="str">
            <v>ﾒﾝｽﾞ ｻﾗﾀﾞ(ﾁｭｳｶ)</v>
          </cell>
          <cell r="C44">
            <v>1014</v>
          </cell>
          <cell r="D44">
            <v>0.5</v>
          </cell>
          <cell r="E44">
            <v>1021</v>
          </cell>
          <cell r="F44">
            <v>0.05</v>
          </cell>
          <cell r="G44">
            <v>1049</v>
          </cell>
          <cell r="H44">
            <v>1</v>
          </cell>
          <cell r="I44">
            <v>1145</v>
          </cell>
          <cell r="J44">
            <v>0.01</v>
          </cell>
          <cell r="K44">
            <v>1161</v>
          </cell>
          <cell r="L44">
            <v>0.02</v>
          </cell>
          <cell r="M44">
            <v>1174</v>
          </cell>
          <cell r="N44">
            <v>2E-3</v>
          </cell>
          <cell r="O44">
            <v>1184</v>
          </cell>
          <cell r="P44">
            <v>0.5</v>
          </cell>
          <cell r="Q44">
            <v>1186</v>
          </cell>
          <cell r="R44">
            <v>1</v>
          </cell>
          <cell r="S44">
            <v>1190</v>
          </cell>
          <cell r="T44">
            <v>4.4999999999999998E-2</v>
          </cell>
          <cell r="U44">
            <v>1221</v>
          </cell>
          <cell r="V44">
            <v>0.02</v>
          </cell>
          <cell r="W44">
            <v>1282</v>
          </cell>
          <cell r="X44">
            <v>0.05</v>
          </cell>
          <cell r="Y44">
            <v>0</v>
          </cell>
          <cell r="Z44">
            <v>0</v>
          </cell>
          <cell r="AA44">
            <v>0</v>
          </cell>
          <cell r="AB44">
            <v>0</v>
          </cell>
          <cell r="AC44">
            <v>0</v>
          </cell>
          <cell r="AD44">
            <v>0</v>
          </cell>
          <cell r="AE44">
            <v>0</v>
          </cell>
          <cell r="AF44">
            <v>0</v>
          </cell>
          <cell r="AG44">
            <v>0</v>
          </cell>
          <cell r="AH44">
            <v>0</v>
          </cell>
          <cell r="AI44">
            <v>0</v>
          </cell>
          <cell r="AJ44">
            <v>0</v>
          </cell>
          <cell r="AK44">
            <v>0</v>
          </cell>
          <cell r="AL44">
            <v>0</v>
          </cell>
          <cell r="AM44">
            <v>0</v>
          </cell>
          <cell r="AN44">
            <v>0</v>
          </cell>
          <cell r="AO44">
            <v>0</v>
          </cell>
          <cell r="AP44">
            <v>0</v>
          </cell>
          <cell r="AQ44">
            <v>0</v>
          </cell>
          <cell r="AR44">
            <v>0</v>
          </cell>
          <cell r="AS44">
            <v>0</v>
          </cell>
          <cell r="AT44">
            <v>0</v>
          </cell>
          <cell r="AU44">
            <v>0</v>
          </cell>
          <cell r="AV44">
            <v>0</v>
          </cell>
          <cell r="AW44">
            <v>0</v>
          </cell>
          <cell r="AX44">
            <v>0</v>
          </cell>
        </row>
        <row r="45">
          <cell r="A45">
            <v>1303</v>
          </cell>
          <cell r="B45" t="str">
            <v xml:space="preserve">ﾒﾝｽﾞ ｻﾗﾀﾞ      </v>
          </cell>
          <cell r="C45">
            <v>1186</v>
          </cell>
          <cell r="D45">
            <v>1</v>
          </cell>
          <cell r="E45">
            <v>1024</v>
          </cell>
          <cell r="F45">
            <v>0.04</v>
          </cell>
          <cell r="G45">
            <v>1021</v>
          </cell>
          <cell r="H45">
            <v>0.04</v>
          </cell>
          <cell r="I45">
            <v>1338</v>
          </cell>
          <cell r="J45">
            <v>0.02</v>
          </cell>
          <cell r="K45">
            <v>1145</v>
          </cell>
          <cell r="L45">
            <v>0.02</v>
          </cell>
          <cell r="M45">
            <v>1017</v>
          </cell>
          <cell r="N45">
            <v>1.4999999999999999E-2</v>
          </cell>
          <cell r="O45">
            <v>1185</v>
          </cell>
          <cell r="P45">
            <v>2.5000000000000001E-2</v>
          </cell>
          <cell r="Q45">
            <v>1161</v>
          </cell>
          <cell r="R45">
            <v>0.02</v>
          </cell>
          <cell r="S45">
            <v>1160</v>
          </cell>
          <cell r="T45">
            <v>1</v>
          </cell>
          <cell r="U45">
            <v>1190</v>
          </cell>
          <cell r="V45">
            <v>2.5000000000000001E-2</v>
          </cell>
          <cell r="W45">
            <v>1113</v>
          </cell>
          <cell r="X45">
            <v>2.3099999999999999E-2</v>
          </cell>
          <cell r="Y45">
            <v>0</v>
          </cell>
          <cell r="Z45">
            <v>0</v>
          </cell>
          <cell r="AA45">
            <v>0</v>
          </cell>
          <cell r="AB45">
            <v>0</v>
          </cell>
          <cell r="AC45">
            <v>0</v>
          </cell>
          <cell r="AD45">
            <v>0</v>
          </cell>
          <cell r="AE45">
            <v>0</v>
          </cell>
          <cell r="AF45">
            <v>0</v>
          </cell>
          <cell r="AG45">
            <v>0</v>
          </cell>
          <cell r="AH45">
            <v>0</v>
          </cell>
          <cell r="AI45">
            <v>0</v>
          </cell>
          <cell r="AJ45">
            <v>0</v>
          </cell>
          <cell r="AK45">
            <v>0</v>
          </cell>
          <cell r="AL45">
            <v>0</v>
          </cell>
          <cell r="AM45">
            <v>0</v>
          </cell>
          <cell r="AN45">
            <v>0</v>
          </cell>
          <cell r="AO45">
            <v>0</v>
          </cell>
          <cell r="AP45">
            <v>0</v>
          </cell>
          <cell r="AQ45">
            <v>0</v>
          </cell>
          <cell r="AR45">
            <v>0</v>
          </cell>
          <cell r="AS45">
            <v>0</v>
          </cell>
          <cell r="AT45">
            <v>0</v>
          </cell>
          <cell r="AU45">
            <v>0</v>
          </cell>
          <cell r="AV45">
            <v>0</v>
          </cell>
          <cell r="AW45">
            <v>0</v>
          </cell>
          <cell r="AX45">
            <v>0</v>
          </cell>
        </row>
        <row r="46">
          <cell r="A46">
            <v>1307</v>
          </cell>
          <cell r="B46" t="str">
            <v xml:space="preserve">ﾋﾔｼﾁｬﾝﾎﾟﾝ(ﾆｼ)  </v>
          </cell>
          <cell r="C46">
            <v>1021</v>
          </cell>
          <cell r="D46">
            <v>7.0000000000000007E-2</v>
          </cell>
          <cell r="E46">
            <v>1024</v>
          </cell>
          <cell r="F46">
            <v>7.0000000000000007E-2</v>
          </cell>
          <cell r="G46">
            <v>1055</v>
          </cell>
          <cell r="H46">
            <v>6.7000000000000002E-3</v>
          </cell>
          <cell r="I46">
            <v>1076</v>
          </cell>
          <cell r="J46">
            <v>1.4999999999999999E-2</v>
          </cell>
          <cell r="K46">
            <v>1081</v>
          </cell>
          <cell r="L46">
            <v>2.7000000000000001E-3</v>
          </cell>
          <cell r="M46">
            <v>1100</v>
          </cell>
          <cell r="N46">
            <v>0.01</v>
          </cell>
          <cell r="O46">
            <v>1115</v>
          </cell>
          <cell r="P46">
            <v>6.6699999999999995E-2</v>
          </cell>
          <cell r="Q46">
            <v>1161</v>
          </cell>
          <cell r="R46">
            <v>1.4999999999999999E-2</v>
          </cell>
          <cell r="S46">
            <v>1164</v>
          </cell>
          <cell r="T46">
            <v>1.2E-2</v>
          </cell>
          <cell r="U46">
            <v>1174</v>
          </cell>
          <cell r="V46">
            <v>2E-3</v>
          </cell>
          <cell r="W46">
            <v>1184</v>
          </cell>
          <cell r="X46">
            <v>0.5</v>
          </cell>
          <cell r="Y46">
            <v>1186</v>
          </cell>
          <cell r="Z46">
            <v>1</v>
          </cell>
          <cell r="AA46">
            <v>1282</v>
          </cell>
          <cell r="AB46">
            <v>0.03</v>
          </cell>
          <cell r="AC46">
            <v>0</v>
          </cell>
          <cell r="AD46">
            <v>0</v>
          </cell>
          <cell r="AE46">
            <v>0</v>
          </cell>
          <cell r="AF46">
            <v>0</v>
          </cell>
          <cell r="AG46">
            <v>0</v>
          </cell>
          <cell r="AH46">
            <v>0</v>
          </cell>
          <cell r="AI46">
            <v>0</v>
          </cell>
          <cell r="AJ46">
            <v>0</v>
          </cell>
          <cell r="AK46">
            <v>0</v>
          </cell>
          <cell r="AL46">
            <v>0</v>
          </cell>
          <cell r="AM46">
            <v>0</v>
          </cell>
          <cell r="AN46">
            <v>0</v>
          </cell>
          <cell r="AO46">
            <v>0</v>
          </cell>
          <cell r="AP46">
            <v>0</v>
          </cell>
          <cell r="AQ46">
            <v>0</v>
          </cell>
          <cell r="AR46">
            <v>0</v>
          </cell>
          <cell r="AS46">
            <v>0</v>
          </cell>
          <cell r="AT46">
            <v>0</v>
          </cell>
          <cell r="AU46">
            <v>0</v>
          </cell>
          <cell r="AV46">
            <v>0</v>
          </cell>
          <cell r="AW46">
            <v>0</v>
          </cell>
          <cell r="AX46">
            <v>0</v>
          </cell>
        </row>
        <row r="47">
          <cell r="A47">
            <v>1308</v>
          </cell>
          <cell r="B47" t="str">
            <v xml:space="preserve">ﾋﾔｼﾂｹﾒﾝEX      </v>
          </cell>
          <cell r="C47">
            <v>1036</v>
          </cell>
          <cell r="D47">
            <v>0.15</v>
          </cell>
          <cell r="E47">
            <v>1042</v>
          </cell>
          <cell r="F47">
            <v>1</v>
          </cell>
          <cell r="G47">
            <v>1067</v>
          </cell>
          <cell r="H47">
            <v>2E-3</v>
          </cell>
          <cell r="I47">
            <v>1180</v>
          </cell>
          <cell r="J47">
            <v>8.0000000000000002E-3</v>
          </cell>
          <cell r="K47">
            <v>1206</v>
          </cell>
          <cell r="L47">
            <v>2E-3</v>
          </cell>
          <cell r="M47">
            <v>1279</v>
          </cell>
          <cell r="N47">
            <v>1.4999999999999999E-2</v>
          </cell>
          <cell r="O47">
            <v>0</v>
          </cell>
          <cell r="P47">
            <v>0</v>
          </cell>
          <cell r="Q47">
            <v>0</v>
          </cell>
          <cell r="R47">
            <v>0</v>
          </cell>
          <cell r="S47">
            <v>0</v>
          </cell>
          <cell r="T47">
            <v>0</v>
          </cell>
          <cell r="U47">
            <v>0</v>
          </cell>
          <cell r="V47">
            <v>0</v>
          </cell>
          <cell r="W47">
            <v>0</v>
          </cell>
          <cell r="X47">
            <v>0</v>
          </cell>
          <cell r="Y47">
            <v>0</v>
          </cell>
          <cell r="Z47">
            <v>0</v>
          </cell>
          <cell r="AA47">
            <v>0</v>
          </cell>
          <cell r="AB47">
            <v>0</v>
          </cell>
          <cell r="AC47">
            <v>0</v>
          </cell>
          <cell r="AD47">
            <v>0</v>
          </cell>
          <cell r="AE47">
            <v>0</v>
          </cell>
          <cell r="AF47">
            <v>0</v>
          </cell>
          <cell r="AG47">
            <v>0</v>
          </cell>
          <cell r="AH47">
            <v>0</v>
          </cell>
          <cell r="AI47">
            <v>0</v>
          </cell>
          <cell r="AJ47">
            <v>0</v>
          </cell>
          <cell r="AK47">
            <v>0</v>
          </cell>
          <cell r="AL47">
            <v>0</v>
          </cell>
          <cell r="AM47">
            <v>0</v>
          </cell>
          <cell r="AN47">
            <v>0</v>
          </cell>
          <cell r="AO47">
            <v>0</v>
          </cell>
          <cell r="AP47">
            <v>0</v>
          </cell>
          <cell r="AQ47">
            <v>0</v>
          </cell>
          <cell r="AR47">
            <v>0</v>
          </cell>
          <cell r="AS47">
            <v>0</v>
          </cell>
          <cell r="AT47">
            <v>0</v>
          </cell>
          <cell r="AU47">
            <v>0</v>
          </cell>
          <cell r="AV47">
            <v>0</v>
          </cell>
          <cell r="AW47">
            <v>0</v>
          </cell>
          <cell r="AX47">
            <v>0</v>
          </cell>
        </row>
        <row r="48">
          <cell r="A48">
            <v>1321</v>
          </cell>
          <cell r="B48" t="str">
            <v xml:space="preserve">ﾌﾘｻﾗ･ｽﾊﾟｲｼｰ    </v>
          </cell>
          <cell r="C48">
            <v>1311</v>
          </cell>
          <cell r="D48">
            <v>1</v>
          </cell>
          <cell r="E48">
            <v>1340</v>
          </cell>
          <cell r="F48">
            <v>0.02</v>
          </cell>
          <cell r="G48">
            <v>1338</v>
          </cell>
          <cell r="H48">
            <v>0.03</v>
          </cell>
          <cell r="I48">
            <v>1307</v>
          </cell>
          <cell r="J48">
            <v>1.6199999999999999E-2</v>
          </cell>
          <cell r="K48">
            <v>1294</v>
          </cell>
          <cell r="L48">
            <v>1.1999999999999999E-3</v>
          </cell>
          <cell r="M48">
            <v>1310</v>
          </cell>
          <cell r="N48">
            <v>1.9E-3</v>
          </cell>
          <cell r="O48">
            <v>1298</v>
          </cell>
          <cell r="P48">
            <v>5.9999999999999995E-4</v>
          </cell>
          <cell r="Q48">
            <v>1317</v>
          </cell>
          <cell r="R48">
            <v>0.01</v>
          </cell>
          <cell r="S48">
            <v>0</v>
          </cell>
          <cell r="T48">
            <v>0</v>
          </cell>
          <cell r="U48">
            <v>0</v>
          </cell>
          <cell r="V48">
            <v>0</v>
          </cell>
          <cell r="W48">
            <v>0</v>
          </cell>
          <cell r="X48">
            <v>0</v>
          </cell>
          <cell r="Y48">
            <v>0</v>
          </cell>
          <cell r="Z48">
            <v>0</v>
          </cell>
          <cell r="AA48">
            <v>0</v>
          </cell>
          <cell r="AB48">
            <v>0</v>
          </cell>
          <cell r="AC48">
            <v>0</v>
          </cell>
          <cell r="AD48">
            <v>0</v>
          </cell>
          <cell r="AE48">
            <v>0</v>
          </cell>
          <cell r="AF48">
            <v>0</v>
          </cell>
          <cell r="AG48">
            <v>0</v>
          </cell>
          <cell r="AH48">
            <v>0</v>
          </cell>
          <cell r="AI48">
            <v>0</v>
          </cell>
          <cell r="AJ48">
            <v>0</v>
          </cell>
          <cell r="AK48">
            <v>0</v>
          </cell>
          <cell r="AL48">
            <v>0</v>
          </cell>
          <cell r="AM48">
            <v>0</v>
          </cell>
          <cell r="AN48">
            <v>0</v>
          </cell>
          <cell r="AO48">
            <v>0</v>
          </cell>
          <cell r="AP48">
            <v>0</v>
          </cell>
          <cell r="AQ48">
            <v>0</v>
          </cell>
          <cell r="AR48">
            <v>0</v>
          </cell>
          <cell r="AS48">
            <v>0</v>
          </cell>
          <cell r="AT48">
            <v>0</v>
          </cell>
          <cell r="AU48">
            <v>0</v>
          </cell>
          <cell r="AV48">
            <v>0</v>
          </cell>
          <cell r="AW48">
            <v>0</v>
          </cell>
          <cell r="AX48">
            <v>0</v>
          </cell>
        </row>
        <row r="49">
          <cell r="A49">
            <v>1322</v>
          </cell>
          <cell r="B49" t="str">
            <v xml:space="preserve">ﾌﾘｻﾗ･ﾊﾞﾝﾊﾞﾝｼﾞｰ </v>
          </cell>
          <cell r="C49">
            <v>1311</v>
          </cell>
          <cell r="D49">
            <v>1</v>
          </cell>
          <cell r="E49">
            <v>1340</v>
          </cell>
          <cell r="F49">
            <v>0.02</v>
          </cell>
          <cell r="G49">
            <v>1338</v>
          </cell>
          <cell r="H49">
            <v>0.03</v>
          </cell>
          <cell r="I49">
            <v>1161</v>
          </cell>
          <cell r="J49">
            <v>1.4999999999999999E-2</v>
          </cell>
          <cell r="K49">
            <v>1320</v>
          </cell>
          <cell r="L49">
            <v>1.7100000000000001E-2</v>
          </cell>
          <cell r="M49">
            <v>1310</v>
          </cell>
          <cell r="N49">
            <v>2.0999999999999999E-3</v>
          </cell>
          <cell r="O49">
            <v>1054</v>
          </cell>
          <cell r="P49">
            <v>8.9999999999999998E-4</v>
          </cell>
          <cell r="Q49">
            <v>0</v>
          </cell>
          <cell r="R49">
            <v>0</v>
          </cell>
          <cell r="S49">
            <v>0</v>
          </cell>
          <cell r="T49">
            <v>0</v>
          </cell>
          <cell r="U49">
            <v>0</v>
          </cell>
          <cell r="V49">
            <v>0</v>
          </cell>
          <cell r="W49">
            <v>0</v>
          </cell>
          <cell r="X49">
            <v>0</v>
          </cell>
          <cell r="Y49">
            <v>0</v>
          </cell>
          <cell r="Z49">
            <v>0</v>
          </cell>
          <cell r="AA49">
            <v>0</v>
          </cell>
          <cell r="AB49">
            <v>0</v>
          </cell>
          <cell r="AC49">
            <v>0</v>
          </cell>
          <cell r="AD49">
            <v>0</v>
          </cell>
          <cell r="AE49">
            <v>0</v>
          </cell>
          <cell r="AF49">
            <v>0</v>
          </cell>
          <cell r="AG49">
            <v>0</v>
          </cell>
          <cell r="AH49">
            <v>0</v>
          </cell>
          <cell r="AI49">
            <v>0</v>
          </cell>
          <cell r="AJ49">
            <v>0</v>
          </cell>
          <cell r="AK49">
            <v>0</v>
          </cell>
          <cell r="AL49">
            <v>0</v>
          </cell>
          <cell r="AM49">
            <v>0</v>
          </cell>
          <cell r="AN49">
            <v>0</v>
          </cell>
          <cell r="AO49">
            <v>0</v>
          </cell>
          <cell r="AP49">
            <v>0</v>
          </cell>
          <cell r="AQ49">
            <v>0</v>
          </cell>
          <cell r="AR49">
            <v>0</v>
          </cell>
          <cell r="AS49">
            <v>0</v>
          </cell>
          <cell r="AT49">
            <v>0</v>
          </cell>
          <cell r="AU49">
            <v>0</v>
          </cell>
          <cell r="AV49">
            <v>0</v>
          </cell>
          <cell r="AW49">
            <v>0</v>
          </cell>
          <cell r="AX49">
            <v>0</v>
          </cell>
        </row>
        <row r="50">
          <cell r="A50">
            <v>1323</v>
          </cell>
          <cell r="B50" t="str">
            <v xml:space="preserve">ﾌﾘｻﾗ･ｼｰﾌｰﾄﾞ    </v>
          </cell>
          <cell r="C50">
            <v>1311</v>
          </cell>
          <cell r="D50">
            <v>1</v>
          </cell>
          <cell r="E50">
            <v>1340</v>
          </cell>
          <cell r="F50">
            <v>0.02</v>
          </cell>
          <cell r="G50">
            <v>1338</v>
          </cell>
          <cell r="H50">
            <v>0.03</v>
          </cell>
          <cell r="I50">
            <v>1235</v>
          </cell>
          <cell r="J50">
            <v>8.9999999999999993E-3</v>
          </cell>
          <cell r="K50">
            <v>1318</v>
          </cell>
          <cell r="L50">
            <v>1.2E-2</v>
          </cell>
          <cell r="M50">
            <v>1308</v>
          </cell>
          <cell r="N50">
            <v>1.6E-2</v>
          </cell>
          <cell r="O50">
            <v>1309</v>
          </cell>
          <cell r="P50">
            <v>4.0000000000000001E-3</v>
          </cell>
          <cell r="Q50">
            <v>0</v>
          </cell>
          <cell r="R50">
            <v>0</v>
          </cell>
          <cell r="S50">
            <v>0</v>
          </cell>
          <cell r="T50">
            <v>0</v>
          </cell>
          <cell r="U50">
            <v>0</v>
          </cell>
          <cell r="V50">
            <v>0</v>
          </cell>
          <cell r="W50">
            <v>0</v>
          </cell>
          <cell r="X50">
            <v>0</v>
          </cell>
          <cell r="Y50">
            <v>0</v>
          </cell>
          <cell r="Z50">
            <v>0</v>
          </cell>
          <cell r="AA50">
            <v>0</v>
          </cell>
          <cell r="AB50">
            <v>0</v>
          </cell>
          <cell r="AC50">
            <v>0</v>
          </cell>
          <cell r="AD50">
            <v>0</v>
          </cell>
          <cell r="AE50">
            <v>0</v>
          </cell>
          <cell r="AF50">
            <v>0</v>
          </cell>
          <cell r="AG50">
            <v>0</v>
          </cell>
          <cell r="AH50">
            <v>0</v>
          </cell>
          <cell r="AI50">
            <v>0</v>
          </cell>
          <cell r="AJ50">
            <v>0</v>
          </cell>
          <cell r="AK50">
            <v>0</v>
          </cell>
          <cell r="AL50">
            <v>0</v>
          </cell>
          <cell r="AM50">
            <v>0</v>
          </cell>
          <cell r="AN50">
            <v>0</v>
          </cell>
          <cell r="AO50">
            <v>0</v>
          </cell>
          <cell r="AP50">
            <v>0</v>
          </cell>
          <cell r="AQ50">
            <v>0</v>
          </cell>
          <cell r="AR50">
            <v>0</v>
          </cell>
          <cell r="AS50">
            <v>0</v>
          </cell>
          <cell r="AT50">
            <v>0</v>
          </cell>
          <cell r="AU50">
            <v>0</v>
          </cell>
          <cell r="AV50">
            <v>0</v>
          </cell>
          <cell r="AW50">
            <v>0</v>
          </cell>
          <cell r="AX50">
            <v>0</v>
          </cell>
        </row>
        <row r="51">
          <cell r="A51">
            <v>1361</v>
          </cell>
          <cell r="B51" t="str">
            <v xml:space="preserve">ｱﾝｶｹﾄﾞﾝ(RE)    </v>
          </cell>
          <cell r="C51">
            <v>1010</v>
          </cell>
          <cell r="D51">
            <v>1E-3</v>
          </cell>
          <cell r="E51">
            <v>1021</v>
          </cell>
          <cell r="F51">
            <v>8.0000000000000002E-3</v>
          </cell>
          <cell r="G51">
            <v>1024</v>
          </cell>
          <cell r="H51">
            <v>0.05</v>
          </cell>
          <cell r="I51">
            <v>1106</v>
          </cell>
          <cell r="J51">
            <v>1</v>
          </cell>
          <cell r="K51">
            <v>1107</v>
          </cell>
          <cell r="L51">
            <v>1.0999999999999999E-2</v>
          </cell>
          <cell r="M51">
            <v>1108</v>
          </cell>
          <cell r="N51">
            <v>3.0999999999999999E-3</v>
          </cell>
          <cell r="O51">
            <v>1136</v>
          </cell>
          <cell r="P51">
            <v>1.7999999999999999E-2</v>
          </cell>
          <cell r="Q51">
            <v>1144</v>
          </cell>
          <cell r="R51">
            <v>7.3000000000000001E-3</v>
          </cell>
          <cell r="S51">
            <v>1164</v>
          </cell>
          <cell r="T51">
            <v>6.0000000000000001E-3</v>
          </cell>
          <cell r="U51">
            <v>1142</v>
          </cell>
          <cell r="V51">
            <v>0.1</v>
          </cell>
          <cell r="W51">
            <v>1240</v>
          </cell>
          <cell r="X51">
            <v>5.0000000000000001E-3</v>
          </cell>
          <cell r="Y51">
            <v>0</v>
          </cell>
          <cell r="Z51">
            <v>0</v>
          </cell>
          <cell r="AA51">
            <v>0</v>
          </cell>
          <cell r="AB51">
            <v>0</v>
          </cell>
          <cell r="AC51">
            <v>0</v>
          </cell>
          <cell r="AD51">
            <v>0</v>
          </cell>
          <cell r="AE51">
            <v>0</v>
          </cell>
          <cell r="AF51">
            <v>0</v>
          </cell>
          <cell r="AG51">
            <v>0</v>
          </cell>
          <cell r="AH51">
            <v>0</v>
          </cell>
          <cell r="AI51">
            <v>0</v>
          </cell>
          <cell r="AJ51">
            <v>0</v>
          </cell>
          <cell r="AK51">
            <v>0</v>
          </cell>
          <cell r="AL51">
            <v>0</v>
          </cell>
          <cell r="AM51">
            <v>0</v>
          </cell>
          <cell r="AN51">
            <v>0</v>
          </cell>
          <cell r="AO51">
            <v>0</v>
          </cell>
          <cell r="AP51">
            <v>0</v>
          </cell>
          <cell r="AQ51">
            <v>0</v>
          </cell>
          <cell r="AR51">
            <v>0</v>
          </cell>
          <cell r="AS51">
            <v>0</v>
          </cell>
          <cell r="AT51">
            <v>0</v>
          </cell>
          <cell r="AU51">
            <v>0</v>
          </cell>
          <cell r="AV51">
            <v>0</v>
          </cell>
          <cell r="AW51">
            <v>0</v>
          </cell>
          <cell r="AX51">
            <v>0</v>
          </cell>
        </row>
        <row r="52">
          <cell r="A52">
            <v>1362</v>
          </cell>
          <cell r="B52" t="str">
            <v xml:space="preserve">ﾗｲｽ (RE)       </v>
          </cell>
          <cell r="C52">
            <v>1142</v>
          </cell>
          <cell r="D52">
            <v>0.1086</v>
          </cell>
          <cell r="E52">
            <v>1302</v>
          </cell>
          <cell r="F52">
            <v>6.7699999999999996E-2</v>
          </cell>
          <cell r="G52">
            <v>0</v>
          </cell>
          <cell r="H52">
            <v>0</v>
          </cell>
          <cell r="I52">
            <v>0</v>
          </cell>
          <cell r="J52">
            <v>0</v>
          </cell>
          <cell r="K52">
            <v>0</v>
          </cell>
          <cell r="L52">
            <v>0</v>
          </cell>
          <cell r="M52">
            <v>0</v>
          </cell>
          <cell r="N52">
            <v>0</v>
          </cell>
          <cell r="O52">
            <v>0</v>
          </cell>
          <cell r="P52">
            <v>0</v>
          </cell>
          <cell r="Q52">
            <v>0</v>
          </cell>
          <cell r="R52">
            <v>0</v>
          </cell>
          <cell r="S52">
            <v>0</v>
          </cell>
          <cell r="T52">
            <v>0</v>
          </cell>
          <cell r="U52">
            <v>0</v>
          </cell>
          <cell r="V52">
            <v>0</v>
          </cell>
          <cell r="W52">
            <v>0</v>
          </cell>
          <cell r="X52">
            <v>0</v>
          </cell>
          <cell r="Y52">
            <v>0</v>
          </cell>
          <cell r="Z52">
            <v>0</v>
          </cell>
          <cell r="AA52">
            <v>0</v>
          </cell>
          <cell r="AB52">
            <v>0</v>
          </cell>
          <cell r="AC52">
            <v>0</v>
          </cell>
          <cell r="AD52">
            <v>0</v>
          </cell>
          <cell r="AE52">
            <v>0</v>
          </cell>
          <cell r="AF52">
            <v>0</v>
          </cell>
          <cell r="AG52">
            <v>0</v>
          </cell>
          <cell r="AH52">
            <v>0</v>
          </cell>
          <cell r="AI52">
            <v>0</v>
          </cell>
          <cell r="AJ52">
            <v>0</v>
          </cell>
          <cell r="AK52">
            <v>0</v>
          </cell>
          <cell r="AL52">
            <v>0</v>
          </cell>
          <cell r="AM52">
            <v>0</v>
          </cell>
          <cell r="AN52">
            <v>0</v>
          </cell>
          <cell r="AO52">
            <v>0</v>
          </cell>
          <cell r="AP52">
            <v>0</v>
          </cell>
          <cell r="AQ52">
            <v>0</v>
          </cell>
          <cell r="AR52">
            <v>0</v>
          </cell>
          <cell r="AS52">
            <v>0</v>
          </cell>
          <cell r="AT52">
            <v>0</v>
          </cell>
          <cell r="AU52">
            <v>0</v>
          </cell>
          <cell r="AV52">
            <v>0</v>
          </cell>
          <cell r="AW52">
            <v>0</v>
          </cell>
          <cell r="AX52">
            <v>0</v>
          </cell>
        </row>
        <row r="53">
          <cell r="A53">
            <v>1363</v>
          </cell>
          <cell r="B53" t="str">
            <v xml:space="preserve">ﾁｭｳｶﾄﾞﾝ ﾐﾆ     </v>
          </cell>
          <cell r="C53">
            <v>1003</v>
          </cell>
          <cell r="D53">
            <v>6.3E-3</v>
          </cell>
          <cell r="E53">
            <v>1236</v>
          </cell>
          <cell r="F53">
            <v>5.0000000000000001E-3</v>
          </cell>
          <cell r="G53">
            <v>1235</v>
          </cell>
          <cell r="H53">
            <v>3.8E-3</v>
          </cell>
          <cell r="I53">
            <v>1164</v>
          </cell>
          <cell r="J53">
            <v>2.5000000000000001E-3</v>
          </cell>
          <cell r="K53">
            <v>1024</v>
          </cell>
          <cell r="L53">
            <v>2.5000000000000001E-2</v>
          </cell>
          <cell r="M53">
            <v>1248</v>
          </cell>
          <cell r="N53">
            <v>1.2999999999999999E-3</v>
          </cell>
          <cell r="O53">
            <v>1021</v>
          </cell>
          <cell r="P53">
            <v>1.7500000000000002E-2</v>
          </cell>
          <cell r="Q53">
            <v>1150</v>
          </cell>
          <cell r="R53">
            <v>1.2999999999999999E-3</v>
          </cell>
          <cell r="S53">
            <v>1170</v>
          </cell>
          <cell r="T53">
            <v>2.5000000000000001E-3</v>
          </cell>
          <cell r="U53">
            <v>1100</v>
          </cell>
          <cell r="V53">
            <v>2.5000000000000001E-3</v>
          </cell>
          <cell r="W53">
            <v>1010</v>
          </cell>
          <cell r="X53">
            <v>2.5000000000000001E-3</v>
          </cell>
          <cell r="Y53">
            <v>1195</v>
          </cell>
          <cell r="Z53">
            <v>2.9999999999999997E-4</v>
          </cell>
          <cell r="AA53">
            <v>1298</v>
          </cell>
          <cell r="AB53">
            <v>2.5000000000000001E-3</v>
          </cell>
          <cell r="AC53">
            <v>1144</v>
          </cell>
          <cell r="AD53">
            <v>2.8E-3</v>
          </cell>
          <cell r="AE53">
            <v>1107</v>
          </cell>
          <cell r="AF53">
            <v>4.3E-3</v>
          </cell>
          <cell r="AG53">
            <v>1136</v>
          </cell>
          <cell r="AH53">
            <v>5.0000000000000001E-3</v>
          </cell>
          <cell r="AI53">
            <v>1142</v>
          </cell>
          <cell r="AJ53">
            <v>6.9099999999999995E-2</v>
          </cell>
          <cell r="AK53">
            <v>0</v>
          </cell>
          <cell r="AL53">
            <v>0</v>
          </cell>
          <cell r="AM53">
            <v>0</v>
          </cell>
          <cell r="AN53">
            <v>0</v>
          </cell>
          <cell r="AO53">
            <v>0</v>
          </cell>
          <cell r="AP53">
            <v>0</v>
          </cell>
          <cell r="AQ53">
            <v>0</v>
          </cell>
          <cell r="AR53">
            <v>0</v>
          </cell>
          <cell r="AS53">
            <v>0</v>
          </cell>
          <cell r="AT53">
            <v>0</v>
          </cell>
          <cell r="AU53">
            <v>0</v>
          </cell>
          <cell r="AV53">
            <v>0</v>
          </cell>
          <cell r="AW53">
            <v>0</v>
          </cell>
          <cell r="AX53">
            <v>0</v>
          </cell>
        </row>
        <row r="54">
          <cell r="A54">
            <v>1364</v>
          </cell>
          <cell r="B54" t="str">
            <v xml:space="preserve">ｱﾝｶｹﾄﾞﾝ(RE)    </v>
          </cell>
          <cell r="C54">
            <v>1142</v>
          </cell>
          <cell r="D54">
            <v>0.1086</v>
          </cell>
          <cell r="E54">
            <v>1003</v>
          </cell>
          <cell r="F54">
            <v>1.2500000000000001E-2</v>
          </cell>
          <cell r="G54">
            <v>1236</v>
          </cell>
          <cell r="H54">
            <v>0.01</v>
          </cell>
          <cell r="I54">
            <v>1235</v>
          </cell>
          <cell r="J54">
            <v>7.4999999999999997E-3</v>
          </cell>
          <cell r="K54">
            <v>1164</v>
          </cell>
          <cell r="L54">
            <v>6.0000000000000001E-3</v>
          </cell>
          <cell r="M54">
            <v>1024</v>
          </cell>
          <cell r="N54">
            <v>0.05</v>
          </cell>
          <cell r="O54">
            <v>1248</v>
          </cell>
          <cell r="P54">
            <v>2.5000000000000001E-3</v>
          </cell>
          <cell r="Q54">
            <v>1021</v>
          </cell>
          <cell r="R54">
            <v>0.08</v>
          </cell>
          <cell r="S54">
            <v>1150</v>
          </cell>
          <cell r="T54">
            <v>2.5000000000000001E-3</v>
          </cell>
          <cell r="U54">
            <v>1170</v>
          </cell>
          <cell r="V54">
            <v>5.0000000000000001E-3</v>
          </cell>
          <cell r="W54">
            <v>1107</v>
          </cell>
          <cell r="X54">
            <v>9.4000000000000004E-3</v>
          </cell>
          <cell r="Y54">
            <v>1144</v>
          </cell>
          <cell r="Z54">
            <v>5.7000000000000002E-3</v>
          </cell>
          <cell r="AA54">
            <v>1298</v>
          </cell>
          <cell r="AB54">
            <v>5.0000000000000001E-3</v>
          </cell>
          <cell r="AC54">
            <v>1136</v>
          </cell>
          <cell r="AD54">
            <v>0.01</v>
          </cell>
          <cell r="AE54">
            <v>1108</v>
          </cell>
          <cell r="AF54">
            <v>3.0999999999999999E-3</v>
          </cell>
          <cell r="AG54">
            <v>1100</v>
          </cell>
          <cell r="AH54">
            <v>5.0000000000000001E-3</v>
          </cell>
          <cell r="AI54">
            <v>1171</v>
          </cell>
          <cell r="AJ54">
            <v>2.5000000000000001E-3</v>
          </cell>
          <cell r="AK54">
            <v>0</v>
          </cell>
          <cell r="AL54">
            <v>0</v>
          </cell>
          <cell r="AM54">
            <v>0</v>
          </cell>
          <cell r="AN54">
            <v>0</v>
          </cell>
          <cell r="AO54">
            <v>0</v>
          </cell>
          <cell r="AP54">
            <v>0</v>
          </cell>
          <cell r="AQ54">
            <v>0</v>
          </cell>
          <cell r="AR54">
            <v>0</v>
          </cell>
          <cell r="AS54">
            <v>0</v>
          </cell>
          <cell r="AT54">
            <v>0</v>
          </cell>
          <cell r="AU54">
            <v>0</v>
          </cell>
          <cell r="AV54">
            <v>0</v>
          </cell>
          <cell r="AW54">
            <v>0</v>
          </cell>
          <cell r="AX54">
            <v>0</v>
          </cell>
        </row>
        <row r="55">
          <cell r="A55">
            <v>1373</v>
          </cell>
          <cell r="B55" t="str">
            <v xml:space="preserve">ｶｸﾆ            </v>
          </cell>
          <cell r="C55">
            <v>1312</v>
          </cell>
          <cell r="D55">
            <v>1</v>
          </cell>
          <cell r="E55">
            <v>1246</v>
          </cell>
          <cell r="F55">
            <v>3.1300000000000001E-2</v>
          </cell>
          <cell r="G55">
            <v>1049</v>
          </cell>
          <cell r="H55">
            <v>1</v>
          </cell>
          <cell r="I55">
            <v>0</v>
          </cell>
          <cell r="J55">
            <v>0</v>
          </cell>
          <cell r="K55">
            <v>0</v>
          </cell>
          <cell r="L55">
            <v>0</v>
          </cell>
          <cell r="M55">
            <v>0</v>
          </cell>
          <cell r="N55">
            <v>0</v>
          </cell>
          <cell r="O55">
            <v>0</v>
          </cell>
          <cell r="P55">
            <v>0</v>
          </cell>
          <cell r="Q55">
            <v>0</v>
          </cell>
          <cell r="R55">
            <v>0</v>
          </cell>
          <cell r="S55">
            <v>0</v>
          </cell>
          <cell r="T55">
            <v>0</v>
          </cell>
          <cell r="U55">
            <v>0</v>
          </cell>
          <cell r="V55">
            <v>0</v>
          </cell>
          <cell r="W55">
            <v>0</v>
          </cell>
          <cell r="X55">
            <v>0</v>
          </cell>
          <cell r="Y55">
            <v>0</v>
          </cell>
          <cell r="Z55">
            <v>0</v>
          </cell>
          <cell r="AA55">
            <v>0</v>
          </cell>
          <cell r="AB55">
            <v>0</v>
          </cell>
          <cell r="AC55">
            <v>0</v>
          </cell>
          <cell r="AD55">
            <v>0</v>
          </cell>
          <cell r="AE55">
            <v>0</v>
          </cell>
          <cell r="AF55">
            <v>0</v>
          </cell>
          <cell r="AG55">
            <v>0</v>
          </cell>
          <cell r="AH55">
            <v>0</v>
          </cell>
          <cell r="AI55">
            <v>0</v>
          </cell>
          <cell r="AJ55">
            <v>0</v>
          </cell>
          <cell r="AK55">
            <v>0</v>
          </cell>
          <cell r="AL55">
            <v>0</v>
          </cell>
          <cell r="AM55">
            <v>0</v>
          </cell>
          <cell r="AN55">
            <v>0</v>
          </cell>
          <cell r="AO55">
            <v>0</v>
          </cell>
          <cell r="AP55">
            <v>0</v>
          </cell>
          <cell r="AQ55">
            <v>0</v>
          </cell>
          <cell r="AR55">
            <v>0</v>
          </cell>
          <cell r="AS55">
            <v>0</v>
          </cell>
          <cell r="AT55">
            <v>0</v>
          </cell>
          <cell r="AU55">
            <v>0</v>
          </cell>
          <cell r="AV55">
            <v>0</v>
          </cell>
          <cell r="AW55">
            <v>0</v>
          </cell>
          <cell r="AX55">
            <v>0</v>
          </cell>
        </row>
        <row r="56">
          <cell r="A56">
            <v>1374</v>
          </cell>
          <cell r="B56" t="str">
            <v xml:space="preserve">ｶｸﾆ            </v>
          </cell>
          <cell r="C56">
            <v>1070</v>
          </cell>
          <cell r="D56">
            <v>1</v>
          </cell>
          <cell r="E56">
            <v>1246</v>
          </cell>
          <cell r="F56">
            <v>6.25E-2</v>
          </cell>
          <cell r="G56">
            <v>1049</v>
          </cell>
          <cell r="H56">
            <v>1</v>
          </cell>
          <cell r="I56">
            <v>0</v>
          </cell>
          <cell r="J56">
            <v>0</v>
          </cell>
          <cell r="K56">
            <v>0</v>
          </cell>
          <cell r="L56">
            <v>0</v>
          </cell>
          <cell r="M56">
            <v>0</v>
          </cell>
          <cell r="N56">
            <v>0</v>
          </cell>
          <cell r="O56">
            <v>0</v>
          </cell>
          <cell r="P56">
            <v>0</v>
          </cell>
          <cell r="Q56">
            <v>0</v>
          </cell>
          <cell r="R56">
            <v>0</v>
          </cell>
          <cell r="S56">
            <v>0</v>
          </cell>
          <cell r="T56">
            <v>0</v>
          </cell>
          <cell r="U56">
            <v>0</v>
          </cell>
          <cell r="V56">
            <v>0</v>
          </cell>
          <cell r="W56">
            <v>0</v>
          </cell>
          <cell r="X56">
            <v>0</v>
          </cell>
          <cell r="Y56">
            <v>0</v>
          </cell>
          <cell r="Z56">
            <v>0</v>
          </cell>
          <cell r="AA56">
            <v>0</v>
          </cell>
          <cell r="AB56">
            <v>0</v>
          </cell>
          <cell r="AC56">
            <v>0</v>
          </cell>
          <cell r="AD56">
            <v>0</v>
          </cell>
          <cell r="AE56">
            <v>0</v>
          </cell>
          <cell r="AF56">
            <v>0</v>
          </cell>
          <cell r="AG56">
            <v>0</v>
          </cell>
          <cell r="AH56">
            <v>0</v>
          </cell>
          <cell r="AI56">
            <v>0</v>
          </cell>
          <cell r="AJ56">
            <v>0</v>
          </cell>
          <cell r="AK56">
            <v>0</v>
          </cell>
          <cell r="AL56">
            <v>0</v>
          </cell>
          <cell r="AM56">
            <v>0</v>
          </cell>
          <cell r="AN56">
            <v>0</v>
          </cell>
          <cell r="AO56">
            <v>0</v>
          </cell>
          <cell r="AP56">
            <v>0</v>
          </cell>
          <cell r="AQ56">
            <v>0</v>
          </cell>
          <cell r="AR56">
            <v>0</v>
          </cell>
          <cell r="AS56">
            <v>0</v>
          </cell>
          <cell r="AT56">
            <v>0</v>
          </cell>
          <cell r="AU56">
            <v>0</v>
          </cell>
          <cell r="AV56">
            <v>0</v>
          </cell>
          <cell r="AW56">
            <v>0</v>
          </cell>
          <cell r="AX56">
            <v>0</v>
          </cell>
        </row>
        <row r="57">
          <cell r="A57">
            <v>1375</v>
          </cell>
          <cell r="B57" t="str">
            <v xml:space="preserve">ｶｸﾆ ﾄﾞﾝ        </v>
          </cell>
          <cell r="C57">
            <v>1069</v>
          </cell>
          <cell r="D57">
            <v>1</v>
          </cell>
          <cell r="E57">
            <v>1246</v>
          </cell>
          <cell r="F57">
            <v>3.1300000000000001E-2</v>
          </cell>
          <cell r="G57">
            <v>1049</v>
          </cell>
          <cell r="H57">
            <v>1</v>
          </cell>
          <cell r="I57">
            <v>1142</v>
          </cell>
          <cell r="J57">
            <v>0.08</v>
          </cell>
          <cell r="K57">
            <v>1302</v>
          </cell>
          <cell r="L57">
            <v>6.8199999999999997E-2</v>
          </cell>
          <cell r="M57">
            <v>0</v>
          </cell>
          <cell r="N57">
            <v>0</v>
          </cell>
          <cell r="O57">
            <v>0</v>
          </cell>
          <cell r="P57">
            <v>0</v>
          </cell>
          <cell r="Q57">
            <v>0</v>
          </cell>
          <cell r="R57">
            <v>0</v>
          </cell>
          <cell r="S57">
            <v>0</v>
          </cell>
          <cell r="T57">
            <v>0</v>
          </cell>
          <cell r="U57">
            <v>0</v>
          </cell>
          <cell r="V57">
            <v>0</v>
          </cell>
          <cell r="W57">
            <v>0</v>
          </cell>
          <cell r="X57">
            <v>0</v>
          </cell>
          <cell r="Y57">
            <v>0</v>
          </cell>
          <cell r="Z57">
            <v>0</v>
          </cell>
          <cell r="AA57">
            <v>0</v>
          </cell>
          <cell r="AB57">
            <v>0</v>
          </cell>
          <cell r="AC57">
            <v>0</v>
          </cell>
          <cell r="AD57">
            <v>0</v>
          </cell>
          <cell r="AE57">
            <v>0</v>
          </cell>
          <cell r="AF57">
            <v>0</v>
          </cell>
          <cell r="AG57">
            <v>0</v>
          </cell>
          <cell r="AH57">
            <v>0</v>
          </cell>
          <cell r="AI57">
            <v>0</v>
          </cell>
          <cell r="AJ57">
            <v>0</v>
          </cell>
          <cell r="AK57">
            <v>0</v>
          </cell>
          <cell r="AL57">
            <v>0</v>
          </cell>
          <cell r="AM57">
            <v>0</v>
          </cell>
          <cell r="AN57">
            <v>0</v>
          </cell>
          <cell r="AO57">
            <v>0</v>
          </cell>
          <cell r="AP57">
            <v>0</v>
          </cell>
          <cell r="AQ57">
            <v>0</v>
          </cell>
          <cell r="AR57">
            <v>0</v>
          </cell>
          <cell r="AS57">
            <v>0</v>
          </cell>
          <cell r="AT57">
            <v>0</v>
          </cell>
          <cell r="AU57">
            <v>0</v>
          </cell>
          <cell r="AV57">
            <v>0</v>
          </cell>
          <cell r="AW57">
            <v>0</v>
          </cell>
          <cell r="AX57">
            <v>0</v>
          </cell>
        </row>
        <row r="58">
          <cell r="A58">
            <v>1377</v>
          </cell>
          <cell r="B58" t="str">
            <v xml:space="preserve">ﾉﾘ ｶｸﾆﾄﾞﾝ      </v>
          </cell>
          <cell r="C58">
            <v>1061</v>
          </cell>
          <cell r="D58">
            <v>1</v>
          </cell>
          <cell r="E58">
            <v>1067</v>
          </cell>
          <cell r="F58">
            <v>3.0000000000000001E-3</v>
          </cell>
          <cell r="G58">
            <v>1049</v>
          </cell>
          <cell r="H58">
            <v>1</v>
          </cell>
          <cell r="I58">
            <v>1142</v>
          </cell>
          <cell r="J58">
            <v>0.08</v>
          </cell>
          <cell r="K58">
            <v>1302</v>
          </cell>
          <cell r="L58">
            <v>6.8199999999999997E-2</v>
          </cell>
          <cell r="M58">
            <v>1277</v>
          </cell>
          <cell r="N58">
            <v>5.0000000000000001E-3</v>
          </cell>
          <cell r="O58">
            <v>0</v>
          </cell>
          <cell r="P58">
            <v>0</v>
          </cell>
          <cell r="Q58">
            <v>0</v>
          </cell>
          <cell r="R58">
            <v>0</v>
          </cell>
          <cell r="S58">
            <v>0</v>
          </cell>
          <cell r="T58">
            <v>0</v>
          </cell>
          <cell r="U58">
            <v>0</v>
          </cell>
          <cell r="V58">
            <v>0</v>
          </cell>
          <cell r="W58">
            <v>0</v>
          </cell>
          <cell r="X58">
            <v>0</v>
          </cell>
          <cell r="Y58">
            <v>0</v>
          </cell>
          <cell r="Z58">
            <v>0</v>
          </cell>
          <cell r="AA58">
            <v>0</v>
          </cell>
          <cell r="AB58">
            <v>0</v>
          </cell>
          <cell r="AC58">
            <v>0</v>
          </cell>
          <cell r="AD58">
            <v>0</v>
          </cell>
          <cell r="AE58">
            <v>0</v>
          </cell>
          <cell r="AF58">
            <v>0</v>
          </cell>
          <cell r="AG58">
            <v>0</v>
          </cell>
          <cell r="AH58">
            <v>0</v>
          </cell>
          <cell r="AI58">
            <v>0</v>
          </cell>
          <cell r="AJ58">
            <v>0</v>
          </cell>
          <cell r="AK58">
            <v>0</v>
          </cell>
          <cell r="AL58">
            <v>0</v>
          </cell>
          <cell r="AM58">
            <v>0</v>
          </cell>
          <cell r="AN58">
            <v>0</v>
          </cell>
          <cell r="AO58">
            <v>0</v>
          </cell>
          <cell r="AP58">
            <v>0</v>
          </cell>
          <cell r="AQ58">
            <v>0</v>
          </cell>
          <cell r="AR58">
            <v>0</v>
          </cell>
          <cell r="AS58">
            <v>0</v>
          </cell>
          <cell r="AT58">
            <v>0</v>
          </cell>
          <cell r="AU58">
            <v>0</v>
          </cell>
          <cell r="AV58">
            <v>0</v>
          </cell>
          <cell r="AW58">
            <v>0</v>
          </cell>
          <cell r="AX58">
            <v>0</v>
          </cell>
        </row>
        <row r="59">
          <cell r="A59">
            <v>1378</v>
          </cell>
          <cell r="B59" t="str">
            <v xml:space="preserve">ｶｸﾆﾄﾞﾝ ﾐﾆ      </v>
          </cell>
          <cell r="C59">
            <v>1069</v>
          </cell>
          <cell r="D59">
            <v>1</v>
          </cell>
          <cell r="E59">
            <v>1142</v>
          </cell>
          <cell r="F59">
            <v>5.9200000000000003E-2</v>
          </cell>
          <cell r="G59">
            <v>1049</v>
          </cell>
          <cell r="H59">
            <v>1</v>
          </cell>
          <cell r="I59">
            <v>1050</v>
          </cell>
          <cell r="J59">
            <v>5.7500000000000002E-2</v>
          </cell>
          <cell r="K59">
            <v>0</v>
          </cell>
          <cell r="L59">
            <v>0</v>
          </cell>
          <cell r="M59">
            <v>0</v>
          </cell>
          <cell r="N59">
            <v>0</v>
          </cell>
          <cell r="O59">
            <v>0</v>
          </cell>
          <cell r="P59">
            <v>0</v>
          </cell>
          <cell r="Q59">
            <v>0</v>
          </cell>
          <cell r="R59">
            <v>0</v>
          </cell>
          <cell r="S59">
            <v>0</v>
          </cell>
          <cell r="T59">
            <v>0</v>
          </cell>
          <cell r="U59">
            <v>0</v>
          </cell>
          <cell r="V59">
            <v>0</v>
          </cell>
          <cell r="W59">
            <v>0</v>
          </cell>
          <cell r="X59">
            <v>0</v>
          </cell>
          <cell r="Y59">
            <v>0</v>
          </cell>
          <cell r="Z59">
            <v>0</v>
          </cell>
          <cell r="AA59">
            <v>0</v>
          </cell>
          <cell r="AB59">
            <v>0</v>
          </cell>
          <cell r="AC59">
            <v>0</v>
          </cell>
          <cell r="AD59">
            <v>0</v>
          </cell>
          <cell r="AE59">
            <v>0</v>
          </cell>
          <cell r="AF59">
            <v>0</v>
          </cell>
          <cell r="AG59">
            <v>0</v>
          </cell>
          <cell r="AH59">
            <v>0</v>
          </cell>
          <cell r="AI59">
            <v>0</v>
          </cell>
          <cell r="AJ59">
            <v>0</v>
          </cell>
          <cell r="AK59">
            <v>0</v>
          </cell>
          <cell r="AL59">
            <v>0</v>
          </cell>
          <cell r="AM59">
            <v>0</v>
          </cell>
          <cell r="AN59">
            <v>0</v>
          </cell>
          <cell r="AO59">
            <v>0</v>
          </cell>
          <cell r="AP59">
            <v>0</v>
          </cell>
          <cell r="AQ59">
            <v>0</v>
          </cell>
          <cell r="AR59">
            <v>0</v>
          </cell>
          <cell r="AS59">
            <v>0</v>
          </cell>
          <cell r="AT59">
            <v>0</v>
          </cell>
          <cell r="AU59">
            <v>0</v>
          </cell>
          <cell r="AV59">
            <v>0</v>
          </cell>
          <cell r="AW59">
            <v>0</v>
          </cell>
          <cell r="AX59">
            <v>0</v>
          </cell>
        </row>
        <row r="60">
          <cell r="A60">
            <v>1379</v>
          </cell>
          <cell r="B60" t="str">
            <v xml:space="preserve">ｶｸﾆﾊﾟｵ (RE)    </v>
          </cell>
          <cell r="C60">
            <v>1312</v>
          </cell>
          <cell r="D60">
            <v>1</v>
          </cell>
          <cell r="E60">
            <v>1327</v>
          </cell>
          <cell r="F60">
            <v>1</v>
          </cell>
          <cell r="G60">
            <v>1033</v>
          </cell>
          <cell r="H60">
            <v>0.02</v>
          </cell>
          <cell r="I60">
            <v>1049</v>
          </cell>
          <cell r="J60">
            <v>1</v>
          </cell>
          <cell r="K60">
            <v>0</v>
          </cell>
          <cell r="L60">
            <v>0</v>
          </cell>
          <cell r="M60">
            <v>0</v>
          </cell>
          <cell r="N60">
            <v>0</v>
          </cell>
          <cell r="O60">
            <v>0</v>
          </cell>
          <cell r="P60">
            <v>0</v>
          </cell>
          <cell r="Q60">
            <v>0</v>
          </cell>
          <cell r="R60">
            <v>0</v>
          </cell>
          <cell r="S60">
            <v>0</v>
          </cell>
          <cell r="T60">
            <v>0</v>
          </cell>
          <cell r="U60">
            <v>0</v>
          </cell>
          <cell r="V60">
            <v>0</v>
          </cell>
          <cell r="W60">
            <v>0</v>
          </cell>
          <cell r="X60">
            <v>0</v>
          </cell>
          <cell r="Y60">
            <v>0</v>
          </cell>
          <cell r="Z60">
            <v>0</v>
          </cell>
          <cell r="AA60">
            <v>0</v>
          </cell>
          <cell r="AB60">
            <v>0</v>
          </cell>
          <cell r="AC60">
            <v>0</v>
          </cell>
          <cell r="AD60">
            <v>0</v>
          </cell>
          <cell r="AE60">
            <v>0</v>
          </cell>
          <cell r="AF60">
            <v>0</v>
          </cell>
          <cell r="AG60">
            <v>0</v>
          </cell>
          <cell r="AH60">
            <v>0</v>
          </cell>
          <cell r="AI60">
            <v>0</v>
          </cell>
          <cell r="AJ60">
            <v>0</v>
          </cell>
          <cell r="AK60">
            <v>0</v>
          </cell>
          <cell r="AL60">
            <v>0</v>
          </cell>
          <cell r="AM60">
            <v>0</v>
          </cell>
          <cell r="AN60">
            <v>0</v>
          </cell>
          <cell r="AO60">
            <v>0</v>
          </cell>
          <cell r="AP60">
            <v>0</v>
          </cell>
          <cell r="AQ60">
            <v>0</v>
          </cell>
          <cell r="AR60">
            <v>0</v>
          </cell>
          <cell r="AS60">
            <v>0</v>
          </cell>
          <cell r="AT60">
            <v>0</v>
          </cell>
          <cell r="AU60">
            <v>0</v>
          </cell>
          <cell r="AV60">
            <v>0</v>
          </cell>
          <cell r="AW60">
            <v>0</v>
          </cell>
          <cell r="AX60">
            <v>0</v>
          </cell>
        </row>
        <row r="61">
          <cell r="A61">
            <v>1401</v>
          </cell>
          <cell r="B61" t="str">
            <v xml:space="preserve">ｵ) ﾁｬﾝﾎﾟﾝ      </v>
          </cell>
          <cell r="C61">
            <v>1001</v>
          </cell>
          <cell r="D61">
            <v>1</v>
          </cell>
          <cell r="E61">
            <v>1003</v>
          </cell>
          <cell r="F61">
            <v>2.5000000000000001E-2</v>
          </cell>
          <cell r="G61">
            <v>1010</v>
          </cell>
          <cell r="H61">
            <v>0.02</v>
          </cell>
          <cell r="I61">
            <v>1087</v>
          </cell>
          <cell r="J61">
            <v>5.0000000000000001E-4</v>
          </cell>
          <cell r="K61">
            <v>1021</v>
          </cell>
          <cell r="L61">
            <v>7.0000000000000007E-2</v>
          </cell>
          <cell r="M61">
            <v>1024</v>
          </cell>
          <cell r="N61">
            <v>0.1</v>
          </cell>
          <cell r="O61">
            <v>1090</v>
          </cell>
          <cell r="P61">
            <v>2.0000000000000001E-4</v>
          </cell>
          <cell r="Q61">
            <v>1100</v>
          </cell>
          <cell r="R61">
            <v>0.01</v>
          </cell>
          <cell r="S61">
            <v>1135</v>
          </cell>
          <cell r="T61">
            <v>1.2999999999999999E-2</v>
          </cell>
          <cell r="U61">
            <v>1150</v>
          </cell>
          <cell r="V61">
            <v>5.0000000000000001E-3</v>
          </cell>
          <cell r="W61">
            <v>1164</v>
          </cell>
          <cell r="X61">
            <v>1.2E-2</v>
          </cell>
          <cell r="Y61">
            <v>1170</v>
          </cell>
          <cell r="Z61">
            <v>0.01</v>
          </cell>
          <cell r="AA61">
            <v>1195</v>
          </cell>
          <cell r="AB61">
            <v>1E-3</v>
          </cell>
          <cell r="AC61">
            <v>1159</v>
          </cell>
          <cell r="AD61">
            <v>1</v>
          </cell>
          <cell r="AE61">
            <v>1235</v>
          </cell>
          <cell r="AF61">
            <v>1.4999999999999999E-2</v>
          </cell>
          <cell r="AG61">
            <v>1236</v>
          </cell>
          <cell r="AH61">
            <v>0.02</v>
          </cell>
          <cell r="AI61">
            <v>1298</v>
          </cell>
          <cell r="AJ61">
            <v>0.01</v>
          </cell>
          <cell r="AK61">
            <v>1248</v>
          </cell>
          <cell r="AL61">
            <v>5.0000000000000001E-3</v>
          </cell>
          <cell r="AM61">
            <v>0</v>
          </cell>
          <cell r="AN61">
            <v>0</v>
          </cell>
          <cell r="AO61">
            <v>0</v>
          </cell>
          <cell r="AP61">
            <v>0</v>
          </cell>
          <cell r="AQ61">
            <v>0</v>
          </cell>
          <cell r="AR61">
            <v>0</v>
          </cell>
          <cell r="AS61">
            <v>0</v>
          </cell>
          <cell r="AT61">
            <v>0</v>
          </cell>
          <cell r="AU61">
            <v>0</v>
          </cell>
          <cell r="AV61">
            <v>0</v>
          </cell>
          <cell r="AW61">
            <v>0</v>
          </cell>
          <cell r="AX61">
            <v>0</v>
          </cell>
        </row>
        <row r="62">
          <cell r="A62">
            <v>1403</v>
          </cell>
          <cell r="B62" t="str">
            <v xml:space="preserve">ｵ) ﾁｬﾝﾎﾟﾝ (RE) </v>
          </cell>
          <cell r="C62">
            <v>1031</v>
          </cell>
          <cell r="D62">
            <v>1</v>
          </cell>
          <cell r="E62">
            <v>1003</v>
          </cell>
          <cell r="F62">
            <v>1.2500000000000001E-2</v>
          </cell>
          <cell r="G62">
            <v>1236</v>
          </cell>
          <cell r="H62">
            <v>0.01</v>
          </cell>
          <cell r="I62">
            <v>1235</v>
          </cell>
          <cell r="J62">
            <v>7.4999999999999997E-3</v>
          </cell>
          <cell r="K62">
            <v>1164</v>
          </cell>
          <cell r="L62">
            <v>6.0000000000000001E-3</v>
          </cell>
          <cell r="M62">
            <v>1024</v>
          </cell>
          <cell r="N62">
            <v>0.05</v>
          </cell>
          <cell r="O62">
            <v>1248</v>
          </cell>
          <cell r="P62">
            <v>2.5000000000000001E-3</v>
          </cell>
          <cell r="Q62">
            <v>1021</v>
          </cell>
          <cell r="R62">
            <v>0.08</v>
          </cell>
          <cell r="S62">
            <v>1150</v>
          </cell>
          <cell r="T62">
            <v>2.5000000000000001E-3</v>
          </cell>
          <cell r="U62">
            <v>1170</v>
          </cell>
          <cell r="V62">
            <v>5.0000000000000001E-3</v>
          </cell>
          <cell r="W62">
            <v>1010</v>
          </cell>
          <cell r="X62">
            <v>1.3899999999999999E-2</v>
          </cell>
          <cell r="Y62">
            <v>1195</v>
          </cell>
          <cell r="Z62">
            <v>5.0000000000000001E-4</v>
          </cell>
          <cell r="AA62">
            <v>1135</v>
          </cell>
          <cell r="AB62">
            <v>0.01</v>
          </cell>
          <cell r="AC62">
            <v>1298</v>
          </cell>
          <cell r="AD62">
            <v>5.0000000000000001E-3</v>
          </cell>
          <cell r="AE62">
            <v>1087</v>
          </cell>
          <cell r="AF62">
            <v>2.9999999999999997E-4</v>
          </cell>
          <cell r="AG62">
            <v>1196</v>
          </cell>
          <cell r="AH62">
            <v>1E-4</v>
          </cell>
          <cell r="AI62">
            <v>1100</v>
          </cell>
          <cell r="AJ62">
            <v>5.0000000000000001E-3</v>
          </cell>
          <cell r="AK62">
            <v>1090</v>
          </cell>
          <cell r="AL62">
            <v>1E-4</v>
          </cell>
          <cell r="AM62">
            <v>1171</v>
          </cell>
          <cell r="AN62">
            <v>1E-3</v>
          </cell>
          <cell r="AO62">
            <v>1159</v>
          </cell>
          <cell r="AP62">
            <v>1</v>
          </cell>
          <cell r="AQ62">
            <v>0</v>
          </cell>
          <cell r="AR62">
            <v>0</v>
          </cell>
          <cell r="AS62">
            <v>0</v>
          </cell>
          <cell r="AT62">
            <v>0</v>
          </cell>
          <cell r="AU62">
            <v>0</v>
          </cell>
          <cell r="AV62">
            <v>0</v>
          </cell>
          <cell r="AW62">
            <v>0</v>
          </cell>
          <cell r="AX62">
            <v>0</v>
          </cell>
        </row>
        <row r="63">
          <cell r="A63">
            <v>1404</v>
          </cell>
          <cell r="B63" t="str">
            <v xml:space="preserve">ｵ) ﾁｬﾝﾎﾟﾝ (RE) </v>
          </cell>
          <cell r="C63">
            <v>1007</v>
          </cell>
          <cell r="D63">
            <v>1</v>
          </cell>
          <cell r="E63">
            <v>1003</v>
          </cell>
          <cell r="F63">
            <v>1.2500000000000001E-2</v>
          </cell>
          <cell r="G63">
            <v>1236</v>
          </cell>
          <cell r="H63">
            <v>0.01</v>
          </cell>
          <cell r="I63">
            <v>1235</v>
          </cell>
          <cell r="J63">
            <v>7.4999999999999997E-3</v>
          </cell>
          <cell r="K63">
            <v>1164</v>
          </cell>
          <cell r="L63">
            <v>6.0000000000000001E-3</v>
          </cell>
          <cell r="M63">
            <v>1024</v>
          </cell>
          <cell r="N63">
            <v>0.05</v>
          </cell>
          <cell r="O63">
            <v>1248</v>
          </cell>
          <cell r="P63">
            <v>2.5000000000000001E-3</v>
          </cell>
          <cell r="Q63">
            <v>1021</v>
          </cell>
          <cell r="R63">
            <v>0.08</v>
          </cell>
          <cell r="S63">
            <v>1150</v>
          </cell>
          <cell r="T63">
            <v>2.5000000000000001E-3</v>
          </cell>
          <cell r="U63">
            <v>1170</v>
          </cell>
          <cell r="V63">
            <v>5.0000000000000001E-3</v>
          </cell>
          <cell r="W63">
            <v>1010</v>
          </cell>
          <cell r="X63">
            <v>1.3899999999999999E-2</v>
          </cell>
          <cell r="Y63">
            <v>1020</v>
          </cell>
          <cell r="Z63">
            <v>1.2999999999999999E-3</v>
          </cell>
          <cell r="AA63">
            <v>1135</v>
          </cell>
          <cell r="AB63">
            <v>0.01</v>
          </cell>
          <cell r="AC63">
            <v>1298</v>
          </cell>
          <cell r="AD63">
            <v>5.0000000000000001E-3</v>
          </cell>
          <cell r="AE63">
            <v>1087</v>
          </cell>
          <cell r="AF63">
            <v>2.9999999999999997E-4</v>
          </cell>
          <cell r="AG63">
            <v>1196</v>
          </cell>
          <cell r="AH63">
            <v>1E-4</v>
          </cell>
          <cell r="AI63">
            <v>1100</v>
          </cell>
          <cell r="AJ63">
            <v>5.0000000000000001E-3</v>
          </cell>
          <cell r="AK63">
            <v>1090</v>
          </cell>
          <cell r="AL63">
            <v>1E-4</v>
          </cell>
          <cell r="AM63">
            <v>1171</v>
          </cell>
          <cell r="AN63">
            <v>1E-3</v>
          </cell>
          <cell r="AO63">
            <v>1159</v>
          </cell>
          <cell r="AP63">
            <v>1</v>
          </cell>
          <cell r="AQ63">
            <v>0</v>
          </cell>
          <cell r="AR63">
            <v>0</v>
          </cell>
          <cell r="AS63">
            <v>0</v>
          </cell>
          <cell r="AT63">
            <v>0</v>
          </cell>
          <cell r="AU63">
            <v>0</v>
          </cell>
          <cell r="AV63">
            <v>0</v>
          </cell>
          <cell r="AW63">
            <v>0</v>
          </cell>
          <cell r="AX63">
            <v>0</v>
          </cell>
        </row>
        <row r="64">
          <cell r="A64">
            <v>1406</v>
          </cell>
          <cell r="B64" t="str">
            <v xml:space="preserve">ｵ)ﾋﾄｸﾁｷﾞｮｳｻﾞ6ｺ </v>
          </cell>
          <cell r="C64">
            <v>1005</v>
          </cell>
          <cell r="D64">
            <v>0.66659999999999997</v>
          </cell>
          <cell r="E64">
            <v>1044</v>
          </cell>
          <cell r="F64">
            <v>1</v>
          </cell>
          <cell r="G64">
            <v>1240</v>
          </cell>
          <cell r="H64">
            <v>5.0000000000000001E-4</v>
          </cell>
          <cell r="I64">
            <v>0</v>
          </cell>
          <cell r="J64">
            <v>0</v>
          </cell>
          <cell r="K64">
            <v>0</v>
          </cell>
          <cell r="L64">
            <v>0</v>
          </cell>
          <cell r="M64">
            <v>0</v>
          </cell>
          <cell r="N64">
            <v>0</v>
          </cell>
          <cell r="O64">
            <v>0</v>
          </cell>
          <cell r="P64">
            <v>0</v>
          </cell>
          <cell r="Q64">
            <v>0</v>
          </cell>
          <cell r="R64">
            <v>0</v>
          </cell>
          <cell r="S64">
            <v>0</v>
          </cell>
          <cell r="T64">
            <v>0</v>
          </cell>
          <cell r="U64">
            <v>0</v>
          </cell>
          <cell r="V64">
            <v>0</v>
          </cell>
          <cell r="W64">
            <v>0</v>
          </cell>
          <cell r="X64">
            <v>0</v>
          </cell>
          <cell r="Y64">
            <v>0</v>
          </cell>
          <cell r="Z64">
            <v>0</v>
          </cell>
          <cell r="AA64">
            <v>0</v>
          </cell>
          <cell r="AB64">
            <v>0</v>
          </cell>
          <cell r="AC64">
            <v>0</v>
          </cell>
          <cell r="AD64">
            <v>0</v>
          </cell>
          <cell r="AE64">
            <v>0</v>
          </cell>
          <cell r="AF64">
            <v>0</v>
          </cell>
          <cell r="AG64">
            <v>0</v>
          </cell>
          <cell r="AH64">
            <v>0</v>
          </cell>
          <cell r="AI64">
            <v>0</v>
          </cell>
          <cell r="AJ64">
            <v>0</v>
          </cell>
          <cell r="AK64">
            <v>0</v>
          </cell>
          <cell r="AL64">
            <v>0</v>
          </cell>
          <cell r="AM64">
            <v>0</v>
          </cell>
          <cell r="AN64">
            <v>0</v>
          </cell>
          <cell r="AO64">
            <v>0</v>
          </cell>
          <cell r="AP64">
            <v>0</v>
          </cell>
          <cell r="AQ64">
            <v>0</v>
          </cell>
          <cell r="AR64">
            <v>0</v>
          </cell>
          <cell r="AS64">
            <v>0</v>
          </cell>
          <cell r="AT64">
            <v>0</v>
          </cell>
          <cell r="AU64">
            <v>0</v>
          </cell>
          <cell r="AV64">
            <v>0</v>
          </cell>
          <cell r="AW64">
            <v>0</v>
          </cell>
          <cell r="AX64">
            <v>0</v>
          </cell>
        </row>
        <row r="65">
          <cell r="A65">
            <v>1407</v>
          </cell>
          <cell r="B65" t="str">
            <v>ｵ)ﾋﾄｸﾁｷﾞｮｳｻﾞ12ｺ</v>
          </cell>
          <cell r="C65">
            <v>1005</v>
          </cell>
          <cell r="D65">
            <v>1.3332999999999999</v>
          </cell>
          <cell r="E65">
            <v>1240</v>
          </cell>
          <cell r="F65">
            <v>2E-3</v>
          </cell>
          <cell r="G65">
            <v>1044</v>
          </cell>
          <cell r="H65">
            <v>2</v>
          </cell>
          <cell r="I65">
            <v>0</v>
          </cell>
          <cell r="J65">
            <v>0</v>
          </cell>
          <cell r="K65">
            <v>0</v>
          </cell>
          <cell r="L65">
            <v>0</v>
          </cell>
          <cell r="M65">
            <v>0</v>
          </cell>
          <cell r="N65">
            <v>0</v>
          </cell>
          <cell r="O65">
            <v>0</v>
          </cell>
          <cell r="P65">
            <v>0</v>
          </cell>
          <cell r="Q65">
            <v>0</v>
          </cell>
          <cell r="R65">
            <v>0</v>
          </cell>
          <cell r="S65">
            <v>0</v>
          </cell>
          <cell r="T65">
            <v>0</v>
          </cell>
          <cell r="U65">
            <v>0</v>
          </cell>
          <cell r="V65">
            <v>0</v>
          </cell>
          <cell r="W65">
            <v>0</v>
          </cell>
          <cell r="X65">
            <v>0</v>
          </cell>
          <cell r="Y65">
            <v>0</v>
          </cell>
          <cell r="Z65">
            <v>0</v>
          </cell>
          <cell r="AA65">
            <v>0</v>
          </cell>
          <cell r="AB65">
            <v>0</v>
          </cell>
          <cell r="AC65">
            <v>0</v>
          </cell>
          <cell r="AD65">
            <v>0</v>
          </cell>
          <cell r="AE65">
            <v>0</v>
          </cell>
          <cell r="AF65">
            <v>0</v>
          </cell>
          <cell r="AG65">
            <v>0</v>
          </cell>
          <cell r="AH65">
            <v>0</v>
          </cell>
          <cell r="AI65">
            <v>0</v>
          </cell>
          <cell r="AJ65">
            <v>0</v>
          </cell>
          <cell r="AK65">
            <v>0</v>
          </cell>
          <cell r="AL65">
            <v>0</v>
          </cell>
          <cell r="AM65">
            <v>0</v>
          </cell>
          <cell r="AN65">
            <v>0</v>
          </cell>
          <cell r="AO65">
            <v>0</v>
          </cell>
          <cell r="AP65">
            <v>0</v>
          </cell>
          <cell r="AQ65">
            <v>0</v>
          </cell>
          <cell r="AR65">
            <v>0</v>
          </cell>
          <cell r="AS65">
            <v>0</v>
          </cell>
          <cell r="AT65">
            <v>0</v>
          </cell>
          <cell r="AU65">
            <v>0</v>
          </cell>
          <cell r="AV65">
            <v>0</v>
          </cell>
          <cell r="AW65">
            <v>0</v>
          </cell>
          <cell r="AX65">
            <v>0</v>
          </cell>
        </row>
        <row r="66">
          <cell r="A66">
            <v>1411</v>
          </cell>
          <cell r="B66" t="str">
            <v xml:space="preserve">ｵ) ｻﾗｳﾄﾞﾝ      </v>
          </cell>
          <cell r="C66">
            <v>1003</v>
          </cell>
          <cell r="D66">
            <v>2.5000000000000001E-2</v>
          </cell>
          <cell r="E66">
            <v>1021</v>
          </cell>
          <cell r="F66">
            <v>7.0000000000000007E-2</v>
          </cell>
          <cell r="G66">
            <v>1024</v>
          </cell>
          <cell r="H66">
            <v>0.1</v>
          </cell>
          <cell r="I66">
            <v>1100</v>
          </cell>
          <cell r="J66">
            <v>0.01</v>
          </cell>
          <cell r="K66">
            <v>1107</v>
          </cell>
          <cell r="L66">
            <v>1.7000000000000001E-2</v>
          </cell>
          <cell r="M66">
            <v>1043</v>
          </cell>
          <cell r="N66">
            <v>1</v>
          </cell>
          <cell r="O66">
            <v>1116</v>
          </cell>
          <cell r="P66">
            <v>1</v>
          </cell>
          <cell r="Q66">
            <v>1136</v>
          </cell>
          <cell r="R66">
            <v>0.02</v>
          </cell>
          <cell r="S66">
            <v>1144</v>
          </cell>
          <cell r="T66">
            <v>1.1299999999999999E-2</v>
          </cell>
          <cell r="U66">
            <v>1150</v>
          </cell>
          <cell r="V66">
            <v>5.0000000000000001E-3</v>
          </cell>
          <cell r="W66">
            <v>1164</v>
          </cell>
          <cell r="X66">
            <v>1.2E-2</v>
          </cell>
          <cell r="Y66">
            <v>1170</v>
          </cell>
          <cell r="Z66">
            <v>0.01</v>
          </cell>
          <cell r="AA66">
            <v>1195</v>
          </cell>
          <cell r="AB66">
            <v>1E-3</v>
          </cell>
          <cell r="AC66">
            <v>1235</v>
          </cell>
          <cell r="AD66">
            <v>1.4999999999999999E-2</v>
          </cell>
          <cell r="AE66">
            <v>1236</v>
          </cell>
          <cell r="AF66">
            <v>0.02</v>
          </cell>
          <cell r="AG66">
            <v>1298</v>
          </cell>
          <cell r="AH66">
            <v>0.01</v>
          </cell>
          <cell r="AI66">
            <v>1248</v>
          </cell>
          <cell r="AJ66">
            <v>5.0000000000000001E-3</v>
          </cell>
          <cell r="AK66">
            <v>0</v>
          </cell>
          <cell r="AL66">
            <v>0</v>
          </cell>
          <cell r="AM66">
            <v>0</v>
          </cell>
          <cell r="AN66">
            <v>0</v>
          </cell>
          <cell r="AO66">
            <v>0</v>
          </cell>
          <cell r="AP66">
            <v>0</v>
          </cell>
          <cell r="AQ66">
            <v>0</v>
          </cell>
          <cell r="AR66">
            <v>0</v>
          </cell>
          <cell r="AS66">
            <v>0</v>
          </cell>
          <cell r="AT66">
            <v>0</v>
          </cell>
          <cell r="AU66">
            <v>0</v>
          </cell>
          <cell r="AV66">
            <v>0</v>
          </cell>
          <cell r="AW66">
            <v>0</v>
          </cell>
          <cell r="AX66">
            <v>0</v>
          </cell>
        </row>
        <row r="67">
          <cell r="A67">
            <v>1413</v>
          </cell>
          <cell r="B67" t="str">
            <v xml:space="preserve">ｵ) ｻﾗｳﾄﾞﾝ (RE) </v>
          </cell>
          <cell r="C67">
            <v>1124</v>
          </cell>
          <cell r="D67">
            <v>1</v>
          </cell>
          <cell r="E67">
            <v>1003</v>
          </cell>
          <cell r="F67">
            <v>1.2500000000000001E-2</v>
          </cell>
          <cell r="G67">
            <v>1236</v>
          </cell>
          <cell r="H67">
            <v>0.01</v>
          </cell>
          <cell r="I67">
            <v>1235</v>
          </cell>
          <cell r="J67">
            <v>7.4999999999999997E-3</v>
          </cell>
          <cell r="K67">
            <v>1164</v>
          </cell>
          <cell r="L67">
            <v>6.0000000000000001E-3</v>
          </cell>
          <cell r="M67">
            <v>1024</v>
          </cell>
          <cell r="N67">
            <v>0.06</v>
          </cell>
          <cell r="O67">
            <v>1248</v>
          </cell>
          <cell r="P67">
            <v>2.5000000000000001E-3</v>
          </cell>
          <cell r="Q67">
            <v>1021</v>
          </cell>
          <cell r="R67">
            <v>0.08</v>
          </cell>
          <cell r="S67">
            <v>1150</v>
          </cell>
          <cell r="T67">
            <v>2.5000000000000001E-3</v>
          </cell>
          <cell r="U67">
            <v>1170</v>
          </cell>
          <cell r="V67">
            <v>5.0000000000000001E-3</v>
          </cell>
          <cell r="W67">
            <v>1107</v>
          </cell>
          <cell r="X67">
            <v>9.4000000000000004E-3</v>
          </cell>
          <cell r="Y67">
            <v>1195</v>
          </cell>
          <cell r="Z67">
            <v>5.0000000000000001E-4</v>
          </cell>
          <cell r="AA67">
            <v>1144</v>
          </cell>
          <cell r="AB67">
            <v>7.6E-3</v>
          </cell>
          <cell r="AC67">
            <v>1298</v>
          </cell>
          <cell r="AD67">
            <v>5.0000000000000001E-3</v>
          </cell>
          <cell r="AE67">
            <v>1136</v>
          </cell>
          <cell r="AF67">
            <v>2.0299999999999999E-2</v>
          </cell>
          <cell r="AG67">
            <v>1108</v>
          </cell>
          <cell r="AH67">
            <v>3.0999999999999999E-3</v>
          </cell>
          <cell r="AI67">
            <v>1100</v>
          </cell>
          <cell r="AJ67">
            <v>5.0000000000000001E-3</v>
          </cell>
          <cell r="AK67">
            <v>0</v>
          </cell>
          <cell r="AL67">
            <v>0</v>
          </cell>
          <cell r="AM67">
            <v>0</v>
          </cell>
          <cell r="AN67">
            <v>0</v>
          </cell>
          <cell r="AO67">
            <v>0</v>
          </cell>
          <cell r="AP67">
            <v>0</v>
          </cell>
          <cell r="AQ67">
            <v>0</v>
          </cell>
          <cell r="AR67">
            <v>0</v>
          </cell>
          <cell r="AS67">
            <v>0</v>
          </cell>
          <cell r="AT67">
            <v>0</v>
          </cell>
          <cell r="AU67">
            <v>0</v>
          </cell>
          <cell r="AV67">
            <v>0</v>
          </cell>
          <cell r="AW67">
            <v>0</v>
          </cell>
          <cell r="AX67">
            <v>0</v>
          </cell>
        </row>
        <row r="68">
          <cell r="A68">
            <v>1414</v>
          </cell>
          <cell r="B68" t="str">
            <v xml:space="preserve">ｵ) ｻﾗｳﾄﾞﾝ (RE) </v>
          </cell>
          <cell r="C68">
            <v>1124</v>
          </cell>
          <cell r="D68">
            <v>1</v>
          </cell>
          <cell r="E68">
            <v>1003</v>
          </cell>
          <cell r="F68">
            <v>1.2500000000000001E-2</v>
          </cell>
          <cell r="G68">
            <v>1236</v>
          </cell>
          <cell r="H68">
            <v>0.01</v>
          </cell>
          <cell r="I68">
            <v>1235</v>
          </cell>
          <cell r="J68">
            <v>7.4999999999999997E-3</v>
          </cell>
          <cell r="K68">
            <v>1164</v>
          </cell>
          <cell r="L68">
            <v>6.0000000000000001E-3</v>
          </cell>
          <cell r="M68">
            <v>1024</v>
          </cell>
          <cell r="N68">
            <v>0.06</v>
          </cell>
          <cell r="O68">
            <v>1248</v>
          </cell>
          <cell r="P68">
            <v>2.5000000000000001E-3</v>
          </cell>
          <cell r="Q68">
            <v>1021</v>
          </cell>
          <cell r="R68">
            <v>0.08</v>
          </cell>
          <cell r="S68">
            <v>1150</v>
          </cell>
          <cell r="T68">
            <v>2.5000000000000001E-3</v>
          </cell>
          <cell r="U68">
            <v>1170</v>
          </cell>
          <cell r="V68">
            <v>5.0000000000000001E-3</v>
          </cell>
          <cell r="W68">
            <v>1107</v>
          </cell>
          <cell r="X68">
            <v>9.4000000000000004E-3</v>
          </cell>
          <cell r="Y68">
            <v>1144</v>
          </cell>
          <cell r="Z68">
            <v>7.6E-3</v>
          </cell>
          <cell r="AA68">
            <v>1298</v>
          </cell>
          <cell r="AB68">
            <v>5.0000000000000001E-3</v>
          </cell>
          <cell r="AC68">
            <v>1136</v>
          </cell>
          <cell r="AD68">
            <v>2.0299999999999999E-2</v>
          </cell>
          <cell r="AE68">
            <v>1108</v>
          </cell>
          <cell r="AF68">
            <v>3.0999999999999999E-3</v>
          </cell>
          <cell r="AG68">
            <v>1100</v>
          </cell>
          <cell r="AH68">
            <v>5.0000000000000001E-3</v>
          </cell>
          <cell r="AI68">
            <v>0</v>
          </cell>
          <cell r="AJ68">
            <v>0</v>
          </cell>
          <cell r="AK68">
            <v>0</v>
          </cell>
          <cell r="AL68">
            <v>0</v>
          </cell>
          <cell r="AM68">
            <v>0</v>
          </cell>
          <cell r="AN68">
            <v>0</v>
          </cell>
          <cell r="AO68">
            <v>0</v>
          </cell>
          <cell r="AP68">
            <v>0</v>
          </cell>
          <cell r="AQ68">
            <v>0</v>
          </cell>
          <cell r="AR68">
            <v>0</v>
          </cell>
          <cell r="AS68">
            <v>0</v>
          </cell>
          <cell r="AT68">
            <v>0</v>
          </cell>
          <cell r="AU68">
            <v>0</v>
          </cell>
          <cell r="AV68">
            <v>0</v>
          </cell>
          <cell r="AW68">
            <v>0</v>
          </cell>
          <cell r="AX68">
            <v>0</v>
          </cell>
        </row>
        <row r="69">
          <cell r="A69">
            <v>1421</v>
          </cell>
          <cell r="B69" t="str">
            <v xml:space="preserve">ｵ) ｷﾞｮｳｻﾞ      </v>
          </cell>
          <cell r="C69">
            <v>1002</v>
          </cell>
          <cell r="D69">
            <v>2</v>
          </cell>
          <cell r="E69">
            <v>1298</v>
          </cell>
          <cell r="F69">
            <v>2E-3</v>
          </cell>
          <cell r="G69">
            <v>1044</v>
          </cell>
          <cell r="H69">
            <v>2</v>
          </cell>
          <cell r="I69">
            <v>0</v>
          </cell>
          <cell r="J69">
            <v>0</v>
          </cell>
          <cell r="K69">
            <v>0</v>
          </cell>
          <cell r="L69">
            <v>0</v>
          </cell>
          <cell r="M69">
            <v>0</v>
          </cell>
          <cell r="N69">
            <v>0</v>
          </cell>
          <cell r="O69">
            <v>0</v>
          </cell>
          <cell r="P69">
            <v>0</v>
          </cell>
          <cell r="Q69">
            <v>0</v>
          </cell>
          <cell r="R69">
            <v>0</v>
          </cell>
          <cell r="S69">
            <v>0</v>
          </cell>
          <cell r="T69">
            <v>0</v>
          </cell>
          <cell r="U69">
            <v>0</v>
          </cell>
          <cell r="V69">
            <v>0</v>
          </cell>
          <cell r="W69">
            <v>0</v>
          </cell>
          <cell r="X69">
            <v>0</v>
          </cell>
          <cell r="Y69">
            <v>0</v>
          </cell>
          <cell r="Z69">
            <v>0</v>
          </cell>
          <cell r="AA69">
            <v>0</v>
          </cell>
          <cell r="AB69">
            <v>0</v>
          </cell>
          <cell r="AC69">
            <v>0</v>
          </cell>
          <cell r="AD69">
            <v>0</v>
          </cell>
          <cell r="AE69">
            <v>0</v>
          </cell>
          <cell r="AF69">
            <v>0</v>
          </cell>
          <cell r="AG69">
            <v>0</v>
          </cell>
          <cell r="AH69">
            <v>0</v>
          </cell>
          <cell r="AI69">
            <v>0</v>
          </cell>
          <cell r="AJ69">
            <v>0</v>
          </cell>
          <cell r="AK69">
            <v>0</v>
          </cell>
          <cell r="AL69">
            <v>0</v>
          </cell>
          <cell r="AM69">
            <v>0</v>
          </cell>
          <cell r="AN69">
            <v>0</v>
          </cell>
          <cell r="AO69">
            <v>0</v>
          </cell>
          <cell r="AP69">
            <v>0</v>
          </cell>
          <cell r="AQ69">
            <v>0</v>
          </cell>
          <cell r="AR69">
            <v>0</v>
          </cell>
          <cell r="AS69">
            <v>0</v>
          </cell>
          <cell r="AT69">
            <v>0</v>
          </cell>
          <cell r="AU69">
            <v>0</v>
          </cell>
          <cell r="AV69">
            <v>0</v>
          </cell>
          <cell r="AW69">
            <v>0</v>
          </cell>
          <cell r="AX69">
            <v>0</v>
          </cell>
        </row>
        <row r="70">
          <cell r="A70">
            <v>1422</v>
          </cell>
          <cell r="B70" t="str">
            <v>ｵ) ｷﾞｮｳｻﾞ10ｺ(RE</v>
          </cell>
          <cell r="C70">
            <v>1002</v>
          </cell>
          <cell r="D70">
            <v>1.6667000000000001</v>
          </cell>
          <cell r="E70">
            <v>1240</v>
          </cell>
          <cell r="F70">
            <v>2E-3</v>
          </cell>
          <cell r="G70">
            <v>1044</v>
          </cell>
          <cell r="H70">
            <v>2</v>
          </cell>
          <cell r="I70">
            <v>0</v>
          </cell>
          <cell r="J70">
            <v>0</v>
          </cell>
          <cell r="K70">
            <v>0</v>
          </cell>
          <cell r="L70">
            <v>0</v>
          </cell>
          <cell r="M70">
            <v>0</v>
          </cell>
          <cell r="N70">
            <v>0</v>
          </cell>
          <cell r="O70">
            <v>0</v>
          </cell>
          <cell r="P70">
            <v>0</v>
          </cell>
          <cell r="Q70">
            <v>0</v>
          </cell>
          <cell r="R70">
            <v>0</v>
          </cell>
          <cell r="S70">
            <v>0</v>
          </cell>
          <cell r="T70">
            <v>0</v>
          </cell>
          <cell r="U70">
            <v>0</v>
          </cell>
          <cell r="V70">
            <v>0</v>
          </cell>
          <cell r="W70">
            <v>0</v>
          </cell>
          <cell r="X70">
            <v>0</v>
          </cell>
          <cell r="Y70">
            <v>0</v>
          </cell>
          <cell r="Z70">
            <v>0</v>
          </cell>
          <cell r="AA70">
            <v>0</v>
          </cell>
          <cell r="AB70">
            <v>0</v>
          </cell>
          <cell r="AC70">
            <v>0</v>
          </cell>
          <cell r="AD70">
            <v>0</v>
          </cell>
          <cell r="AE70">
            <v>0</v>
          </cell>
          <cell r="AF70">
            <v>0</v>
          </cell>
          <cell r="AG70">
            <v>0</v>
          </cell>
          <cell r="AH70">
            <v>0</v>
          </cell>
          <cell r="AI70">
            <v>0</v>
          </cell>
          <cell r="AJ70">
            <v>0</v>
          </cell>
          <cell r="AK70">
            <v>0</v>
          </cell>
          <cell r="AL70">
            <v>0</v>
          </cell>
          <cell r="AM70">
            <v>0</v>
          </cell>
          <cell r="AN70">
            <v>0</v>
          </cell>
          <cell r="AO70">
            <v>0</v>
          </cell>
          <cell r="AP70">
            <v>0</v>
          </cell>
          <cell r="AQ70">
            <v>0</v>
          </cell>
          <cell r="AR70">
            <v>0</v>
          </cell>
          <cell r="AS70">
            <v>0</v>
          </cell>
          <cell r="AT70">
            <v>0</v>
          </cell>
          <cell r="AU70">
            <v>0</v>
          </cell>
          <cell r="AV70">
            <v>0</v>
          </cell>
          <cell r="AW70">
            <v>0</v>
          </cell>
          <cell r="AX70">
            <v>0</v>
          </cell>
        </row>
        <row r="71">
          <cell r="A71">
            <v>1501</v>
          </cell>
          <cell r="B71" t="str">
            <v xml:space="preserve">ｷﾞｮｳｻﾞ 6ｺ      </v>
          </cell>
          <cell r="C71">
            <v>1002</v>
          </cell>
          <cell r="D71">
            <v>1</v>
          </cell>
          <cell r="E71">
            <v>1090</v>
          </cell>
          <cell r="F71">
            <v>1E-3</v>
          </cell>
          <cell r="G71">
            <v>1013</v>
          </cell>
          <cell r="H71">
            <v>9.1000000000000004E-3</v>
          </cell>
          <cell r="I71">
            <v>1298</v>
          </cell>
          <cell r="J71">
            <v>1E-3</v>
          </cell>
          <cell r="K71">
            <v>0</v>
          </cell>
          <cell r="L71">
            <v>0</v>
          </cell>
          <cell r="M71">
            <v>0</v>
          </cell>
          <cell r="N71">
            <v>0</v>
          </cell>
          <cell r="O71">
            <v>0</v>
          </cell>
          <cell r="P71">
            <v>0</v>
          </cell>
          <cell r="Q71">
            <v>0</v>
          </cell>
          <cell r="R71">
            <v>0</v>
          </cell>
          <cell r="S71">
            <v>0</v>
          </cell>
          <cell r="T71">
            <v>0</v>
          </cell>
          <cell r="U71">
            <v>0</v>
          </cell>
          <cell r="V71">
            <v>0</v>
          </cell>
          <cell r="W71">
            <v>0</v>
          </cell>
          <cell r="X71">
            <v>0</v>
          </cell>
          <cell r="Y71">
            <v>0</v>
          </cell>
          <cell r="Z71">
            <v>0</v>
          </cell>
          <cell r="AA71">
            <v>0</v>
          </cell>
          <cell r="AB71">
            <v>0</v>
          </cell>
          <cell r="AC71">
            <v>0</v>
          </cell>
          <cell r="AD71">
            <v>0</v>
          </cell>
          <cell r="AE71">
            <v>0</v>
          </cell>
          <cell r="AF71">
            <v>0</v>
          </cell>
          <cell r="AG71">
            <v>0</v>
          </cell>
          <cell r="AH71">
            <v>0</v>
          </cell>
          <cell r="AI71">
            <v>0</v>
          </cell>
          <cell r="AJ71">
            <v>0</v>
          </cell>
          <cell r="AK71">
            <v>0</v>
          </cell>
          <cell r="AL71">
            <v>0</v>
          </cell>
          <cell r="AM71">
            <v>0</v>
          </cell>
          <cell r="AN71">
            <v>0</v>
          </cell>
          <cell r="AO71">
            <v>0</v>
          </cell>
          <cell r="AP71">
            <v>0</v>
          </cell>
          <cell r="AQ71">
            <v>0</v>
          </cell>
          <cell r="AR71">
            <v>0</v>
          </cell>
          <cell r="AS71">
            <v>0</v>
          </cell>
          <cell r="AT71">
            <v>0</v>
          </cell>
          <cell r="AU71">
            <v>0</v>
          </cell>
          <cell r="AV71">
            <v>0</v>
          </cell>
          <cell r="AW71">
            <v>0</v>
          </cell>
          <cell r="AX71">
            <v>0</v>
          </cell>
        </row>
        <row r="72">
          <cell r="A72">
            <v>1502</v>
          </cell>
          <cell r="B72" t="str">
            <v xml:space="preserve">ｷﾞｮｳｻﾞ 5ｺ (RE) </v>
          </cell>
          <cell r="C72">
            <v>1002</v>
          </cell>
          <cell r="D72">
            <v>0.83330000000000004</v>
          </cell>
          <cell r="E72">
            <v>1090</v>
          </cell>
          <cell r="F72">
            <v>8.0000000000000004E-4</v>
          </cell>
          <cell r="G72">
            <v>1013</v>
          </cell>
          <cell r="H72">
            <v>7.6E-3</v>
          </cell>
          <cell r="I72">
            <v>1298</v>
          </cell>
          <cell r="J72">
            <v>1E-3</v>
          </cell>
          <cell r="K72">
            <v>0</v>
          </cell>
          <cell r="L72">
            <v>0</v>
          </cell>
          <cell r="M72">
            <v>0</v>
          </cell>
          <cell r="N72">
            <v>0</v>
          </cell>
          <cell r="O72">
            <v>0</v>
          </cell>
          <cell r="P72">
            <v>0</v>
          </cell>
          <cell r="Q72">
            <v>0</v>
          </cell>
          <cell r="R72">
            <v>0</v>
          </cell>
          <cell r="S72">
            <v>0</v>
          </cell>
          <cell r="T72">
            <v>0</v>
          </cell>
          <cell r="U72">
            <v>0</v>
          </cell>
          <cell r="V72">
            <v>0</v>
          </cell>
          <cell r="W72">
            <v>0</v>
          </cell>
          <cell r="X72">
            <v>0</v>
          </cell>
          <cell r="Y72">
            <v>0</v>
          </cell>
          <cell r="Z72">
            <v>0</v>
          </cell>
          <cell r="AA72">
            <v>0</v>
          </cell>
          <cell r="AB72">
            <v>0</v>
          </cell>
          <cell r="AC72">
            <v>0</v>
          </cell>
          <cell r="AD72">
            <v>0</v>
          </cell>
          <cell r="AE72">
            <v>0</v>
          </cell>
          <cell r="AF72">
            <v>0</v>
          </cell>
          <cell r="AG72">
            <v>0</v>
          </cell>
          <cell r="AH72">
            <v>0</v>
          </cell>
          <cell r="AI72">
            <v>0</v>
          </cell>
          <cell r="AJ72">
            <v>0</v>
          </cell>
          <cell r="AK72">
            <v>0</v>
          </cell>
          <cell r="AL72">
            <v>0</v>
          </cell>
          <cell r="AM72">
            <v>0</v>
          </cell>
          <cell r="AN72">
            <v>0</v>
          </cell>
          <cell r="AO72">
            <v>0</v>
          </cell>
          <cell r="AP72">
            <v>0</v>
          </cell>
          <cell r="AQ72">
            <v>0</v>
          </cell>
          <cell r="AR72">
            <v>0</v>
          </cell>
          <cell r="AS72">
            <v>0</v>
          </cell>
          <cell r="AT72">
            <v>0</v>
          </cell>
          <cell r="AU72">
            <v>0</v>
          </cell>
          <cell r="AV72">
            <v>0</v>
          </cell>
          <cell r="AW72">
            <v>0</v>
          </cell>
          <cell r="AX72">
            <v>0</v>
          </cell>
        </row>
        <row r="73">
          <cell r="A73">
            <v>1503</v>
          </cell>
          <cell r="B73" t="str">
            <v xml:space="preserve">ｷﾞｮｳｻﾞ (ﾁｰｽﾞ)  </v>
          </cell>
          <cell r="C73">
            <v>1002</v>
          </cell>
          <cell r="D73">
            <v>0.83330000000000004</v>
          </cell>
          <cell r="E73">
            <v>1090</v>
          </cell>
          <cell r="F73">
            <v>8.0000000000000004E-4</v>
          </cell>
          <cell r="G73">
            <v>1013</v>
          </cell>
          <cell r="H73">
            <v>7.6E-3</v>
          </cell>
          <cell r="I73">
            <v>1298</v>
          </cell>
          <cell r="J73">
            <v>1E-3</v>
          </cell>
          <cell r="K73">
            <v>1050</v>
          </cell>
          <cell r="L73">
            <v>0.20499999999999999</v>
          </cell>
          <cell r="M73">
            <v>0</v>
          </cell>
          <cell r="N73">
            <v>0</v>
          </cell>
          <cell r="O73">
            <v>0</v>
          </cell>
          <cell r="P73">
            <v>0</v>
          </cell>
          <cell r="Q73">
            <v>0</v>
          </cell>
          <cell r="R73">
            <v>0</v>
          </cell>
          <cell r="S73">
            <v>0</v>
          </cell>
          <cell r="T73">
            <v>0</v>
          </cell>
          <cell r="U73">
            <v>0</v>
          </cell>
          <cell r="V73">
            <v>0</v>
          </cell>
          <cell r="W73">
            <v>0</v>
          </cell>
          <cell r="X73">
            <v>0</v>
          </cell>
          <cell r="Y73">
            <v>0</v>
          </cell>
          <cell r="Z73">
            <v>0</v>
          </cell>
          <cell r="AA73">
            <v>0</v>
          </cell>
          <cell r="AB73">
            <v>0</v>
          </cell>
          <cell r="AC73">
            <v>0</v>
          </cell>
          <cell r="AD73">
            <v>0</v>
          </cell>
          <cell r="AE73">
            <v>0</v>
          </cell>
          <cell r="AF73">
            <v>0</v>
          </cell>
          <cell r="AG73">
            <v>0</v>
          </cell>
          <cell r="AH73">
            <v>0</v>
          </cell>
          <cell r="AI73">
            <v>0</v>
          </cell>
          <cell r="AJ73">
            <v>0</v>
          </cell>
          <cell r="AK73">
            <v>0</v>
          </cell>
          <cell r="AL73">
            <v>0</v>
          </cell>
          <cell r="AM73">
            <v>0</v>
          </cell>
          <cell r="AN73">
            <v>0</v>
          </cell>
          <cell r="AO73">
            <v>0</v>
          </cell>
          <cell r="AP73">
            <v>0</v>
          </cell>
          <cell r="AQ73">
            <v>0</v>
          </cell>
          <cell r="AR73">
            <v>0</v>
          </cell>
          <cell r="AS73">
            <v>0</v>
          </cell>
          <cell r="AT73">
            <v>0</v>
          </cell>
          <cell r="AU73">
            <v>0</v>
          </cell>
          <cell r="AV73">
            <v>0</v>
          </cell>
          <cell r="AW73">
            <v>0</v>
          </cell>
          <cell r="AX73">
            <v>0</v>
          </cell>
        </row>
        <row r="74">
          <cell r="A74">
            <v>1521</v>
          </cell>
          <cell r="B74" t="str">
            <v xml:space="preserve">ｷﾞｮｳｻﾞ 9ｺ      </v>
          </cell>
          <cell r="C74">
            <v>1002</v>
          </cell>
          <cell r="D74">
            <v>1.5</v>
          </cell>
          <cell r="E74">
            <v>1090</v>
          </cell>
          <cell r="F74">
            <v>1E-3</v>
          </cell>
          <cell r="G74">
            <v>1013</v>
          </cell>
          <cell r="H74">
            <v>9.1000000000000004E-3</v>
          </cell>
          <cell r="I74">
            <v>1298</v>
          </cell>
          <cell r="J74">
            <v>1E-3</v>
          </cell>
          <cell r="K74">
            <v>0</v>
          </cell>
          <cell r="L74">
            <v>0</v>
          </cell>
          <cell r="M74">
            <v>0</v>
          </cell>
          <cell r="N74">
            <v>0</v>
          </cell>
          <cell r="O74">
            <v>0</v>
          </cell>
          <cell r="P74">
            <v>0</v>
          </cell>
          <cell r="Q74">
            <v>0</v>
          </cell>
          <cell r="R74">
            <v>0</v>
          </cell>
          <cell r="S74">
            <v>0</v>
          </cell>
          <cell r="T74">
            <v>0</v>
          </cell>
          <cell r="U74">
            <v>0</v>
          </cell>
          <cell r="V74">
            <v>0</v>
          </cell>
          <cell r="W74">
            <v>0</v>
          </cell>
          <cell r="X74">
            <v>0</v>
          </cell>
          <cell r="Y74">
            <v>0</v>
          </cell>
          <cell r="Z74">
            <v>0</v>
          </cell>
          <cell r="AA74">
            <v>0</v>
          </cell>
          <cell r="AB74">
            <v>0</v>
          </cell>
          <cell r="AC74">
            <v>0</v>
          </cell>
          <cell r="AD74">
            <v>0</v>
          </cell>
          <cell r="AE74">
            <v>0</v>
          </cell>
          <cell r="AF74">
            <v>0</v>
          </cell>
          <cell r="AG74">
            <v>0</v>
          </cell>
          <cell r="AH74">
            <v>0</v>
          </cell>
          <cell r="AI74">
            <v>0</v>
          </cell>
          <cell r="AJ74">
            <v>0</v>
          </cell>
          <cell r="AK74">
            <v>0</v>
          </cell>
          <cell r="AL74">
            <v>0</v>
          </cell>
          <cell r="AM74">
            <v>0</v>
          </cell>
          <cell r="AN74">
            <v>0</v>
          </cell>
          <cell r="AO74">
            <v>0</v>
          </cell>
          <cell r="AP74">
            <v>0</v>
          </cell>
          <cell r="AQ74">
            <v>0</v>
          </cell>
          <cell r="AR74">
            <v>0</v>
          </cell>
          <cell r="AS74">
            <v>0</v>
          </cell>
          <cell r="AT74">
            <v>0</v>
          </cell>
          <cell r="AU74">
            <v>0</v>
          </cell>
          <cell r="AV74">
            <v>0</v>
          </cell>
          <cell r="AW74">
            <v>0</v>
          </cell>
          <cell r="AX74">
            <v>0</v>
          </cell>
        </row>
        <row r="75">
          <cell r="A75">
            <v>1531</v>
          </cell>
          <cell r="B75" t="str">
            <v xml:space="preserve">ｷﾞｮｳｻﾞ(ﾋﾄｸﾁ)   </v>
          </cell>
          <cell r="C75">
            <v>1005</v>
          </cell>
          <cell r="D75">
            <v>1</v>
          </cell>
          <cell r="E75">
            <v>1090</v>
          </cell>
          <cell r="F75">
            <v>1E-3</v>
          </cell>
          <cell r="G75">
            <v>1013</v>
          </cell>
          <cell r="H75">
            <v>9.1000000000000004E-3</v>
          </cell>
          <cell r="I75">
            <v>1298</v>
          </cell>
          <cell r="J75">
            <v>1E-3</v>
          </cell>
          <cell r="K75">
            <v>0</v>
          </cell>
          <cell r="L75">
            <v>0</v>
          </cell>
          <cell r="M75">
            <v>0</v>
          </cell>
          <cell r="N75">
            <v>0</v>
          </cell>
          <cell r="O75">
            <v>0</v>
          </cell>
          <cell r="P75">
            <v>0</v>
          </cell>
          <cell r="Q75">
            <v>0</v>
          </cell>
          <cell r="R75">
            <v>0</v>
          </cell>
          <cell r="S75">
            <v>0</v>
          </cell>
          <cell r="T75">
            <v>0</v>
          </cell>
          <cell r="U75">
            <v>0</v>
          </cell>
          <cell r="V75">
            <v>0</v>
          </cell>
          <cell r="W75">
            <v>0</v>
          </cell>
          <cell r="X75">
            <v>0</v>
          </cell>
          <cell r="Y75">
            <v>0</v>
          </cell>
          <cell r="Z75">
            <v>0</v>
          </cell>
          <cell r="AA75">
            <v>0</v>
          </cell>
          <cell r="AB75">
            <v>0</v>
          </cell>
          <cell r="AC75">
            <v>0</v>
          </cell>
          <cell r="AD75">
            <v>0</v>
          </cell>
          <cell r="AE75">
            <v>0</v>
          </cell>
          <cell r="AF75">
            <v>0</v>
          </cell>
          <cell r="AG75">
            <v>0</v>
          </cell>
          <cell r="AH75">
            <v>0</v>
          </cell>
          <cell r="AI75">
            <v>0</v>
          </cell>
          <cell r="AJ75">
            <v>0</v>
          </cell>
          <cell r="AK75">
            <v>0</v>
          </cell>
          <cell r="AL75">
            <v>0</v>
          </cell>
          <cell r="AM75">
            <v>0</v>
          </cell>
          <cell r="AN75">
            <v>0</v>
          </cell>
          <cell r="AO75">
            <v>0</v>
          </cell>
          <cell r="AP75">
            <v>0</v>
          </cell>
          <cell r="AQ75">
            <v>0</v>
          </cell>
          <cell r="AR75">
            <v>0</v>
          </cell>
          <cell r="AS75">
            <v>0</v>
          </cell>
          <cell r="AT75">
            <v>0</v>
          </cell>
          <cell r="AU75">
            <v>0</v>
          </cell>
          <cell r="AV75">
            <v>0</v>
          </cell>
          <cell r="AW75">
            <v>0</v>
          </cell>
          <cell r="AX75">
            <v>0</v>
          </cell>
        </row>
        <row r="76">
          <cell r="A76">
            <v>1532</v>
          </cell>
          <cell r="B76" t="str">
            <v xml:space="preserve">ﾄｯﾋﾟﾝｸﾞ ｿｰｽ    </v>
          </cell>
          <cell r="C76">
            <v>1328</v>
          </cell>
          <cell r="D76">
            <v>0.33329999999999999</v>
          </cell>
          <cell r="E76">
            <v>1344</v>
          </cell>
          <cell r="F76">
            <v>5.0000000000000001E-3</v>
          </cell>
          <cell r="G76">
            <v>1270</v>
          </cell>
          <cell r="H76">
            <v>5.0000000000000001E-3</v>
          </cell>
          <cell r="I76">
            <v>0</v>
          </cell>
          <cell r="J76">
            <v>0</v>
          </cell>
          <cell r="K76">
            <v>0</v>
          </cell>
          <cell r="L76">
            <v>0</v>
          </cell>
          <cell r="M76">
            <v>0</v>
          </cell>
          <cell r="N76">
            <v>0</v>
          </cell>
          <cell r="O76">
            <v>0</v>
          </cell>
          <cell r="P76">
            <v>0</v>
          </cell>
          <cell r="Q76">
            <v>0</v>
          </cell>
          <cell r="R76">
            <v>0</v>
          </cell>
          <cell r="S76">
            <v>0</v>
          </cell>
          <cell r="T76">
            <v>0</v>
          </cell>
          <cell r="U76">
            <v>0</v>
          </cell>
          <cell r="V76">
            <v>0</v>
          </cell>
          <cell r="W76">
            <v>0</v>
          </cell>
          <cell r="X76">
            <v>0</v>
          </cell>
          <cell r="Y76">
            <v>0</v>
          </cell>
          <cell r="Z76">
            <v>0</v>
          </cell>
          <cell r="AA76">
            <v>0</v>
          </cell>
          <cell r="AB76">
            <v>0</v>
          </cell>
          <cell r="AC76">
            <v>0</v>
          </cell>
          <cell r="AD76">
            <v>0</v>
          </cell>
          <cell r="AE76">
            <v>0</v>
          </cell>
          <cell r="AF76">
            <v>0</v>
          </cell>
          <cell r="AG76">
            <v>0</v>
          </cell>
          <cell r="AH76">
            <v>0</v>
          </cell>
          <cell r="AI76">
            <v>0</v>
          </cell>
          <cell r="AJ76">
            <v>0</v>
          </cell>
          <cell r="AK76">
            <v>0</v>
          </cell>
          <cell r="AL76">
            <v>0</v>
          </cell>
          <cell r="AM76">
            <v>0</v>
          </cell>
          <cell r="AN76">
            <v>0</v>
          </cell>
          <cell r="AO76">
            <v>0</v>
          </cell>
          <cell r="AP76">
            <v>0</v>
          </cell>
          <cell r="AQ76">
            <v>0</v>
          </cell>
          <cell r="AR76">
            <v>0</v>
          </cell>
          <cell r="AS76">
            <v>0</v>
          </cell>
          <cell r="AT76">
            <v>0</v>
          </cell>
          <cell r="AU76">
            <v>0</v>
          </cell>
          <cell r="AV76">
            <v>0</v>
          </cell>
          <cell r="AW76">
            <v>0</v>
          </cell>
          <cell r="AX76">
            <v>0</v>
          </cell>
        </row>
        <row r="77">
          <cell r="A77">
            <v>1533</v>
          </cell>
          <cell r="B77" t="str">
            <v xml:space="preserve">ｷﾞｮｳｻﾞ(ﾋﾄｸﾁ)6ｺ </v>
          </cell>
          <cell r="C77">
            <v>1005</v>
          </cell>
          <cell r="D77">
            <v>0.66659999999999997</v>
          </cell>
          <cell r="E77">
            <v>1090</v>
          </cell>
          <cell r="F77">
            <v>1E-3</v>
          </cell>
          <cell r="G77">
            <v>1013</v>
          </cell>
          <cell r="H77">
            <v>9.1000000000000004E-3</v>
          </cell>
          <cell r="I77">
            <v>1240</v>
          </cell>
          <cell r="J77">
            <v>1E-3</v>
          </cell>
          <cell r="K77">
            <v>0</v>
          </cell>
          <cell r="L77">
            <v>0</v>
          </cell>
          <cell r="M77">
            <v>0</v>
          </cell>
          <cell r="N77">
            <v>0</v>
          </cell>
          <cell r="O77">
            <v>0</v>
          </cell>
          <cell r="P77">
            <v>0</v>
          </cell>
          <cell r="Q77">
            <v>0</v>
          </cell>
          <cell r="R77">
            <v>0</v>
          </cell>
          <cell r="S77">
            <v>0</v>
          </cell>
          <cell r="T77">
            <v>0</v>
          </cell>
          <cell r="U77">
            <v>0</v>
          </cell>
          <cell r="V77">
            <v>0</v>
          </cell>
          <cell r="W77">
            <v>0</v>
          </cell>
          <cell r="X77">
            <v>0</v>
          </cell>
          <cell r="Y77">
            <v>0</v>
          </cell>
          <cell r="Z77">
            <v>0</v>
          </cell>
          <cell r="AA77">
            <v>0</v>
          </cell>
          <cell r="AB77">
            <v>0</v>
          </cell>
          <cell r="AC77">
            <v>0</v>
          </cell>
          <cell r="AD77">
            <v>0</v>
          </cell>
          <cell r="AE77">
            <v>0</v>
          </cell>
          <cell r="AF77">
            <v>0</v>
          </cell>
          <cell r="AG77">
            <v>0</v>
          </cell>
          <cell r="AH77">
            <v>0</v>
          </cell>
          <cell r="AI77">
            <v>0</v>
          </cell>
          <cell r="AJ77">
            <v>0</v>
          </cell>
          <cell r="AK77">
            <v>0</v>
          </cell>
          <cell r="AL77">
            <v>0</v>
          </cell>
          <cell r="AM77">
            <v>0</v>
          </cell>
          <cell r="AN77">
            <v>0</v>
          </cell>
          <cell r="AO77">
            <v>0</v>
          </cell>
          <cell r="AP77">
            <v>0</v>
          </cell>
          <cell r="AQ77">
            <v>0</v>
          </cell>
          <cell r="AR77">
            <v>0</v>
          </cell>
          <cell r="AS77">
            <v>0</v>
          </cell>
          <cell r="AT77">
            <v>0</v>
          </cell>
          <cell r="AU77">
            <v>0</v>
          </cell>
          <cell r="AV77">
            <v>0</v>
          </cell>
          <cell r="AW77">
            <v>0</v>
          </cell>
          <cell r="AX77">
            <v>0</v>
          </cell>
        </row>
        <row r="78">
          <cell r="A78">
            <v>1534</v>
          </cell>
          <cell r="B78" t="str">
            <v>ｷﾞｮｳｻﾞ(ﾋﾄｸﾁ)12ｺ</v>
          </cell>
          <cell r="C78">
            <v>1005</v>
          </cell>
          <cell r="D78">
            <v>1.3332999999999999</v>
          </cell>
          <cell r="E78">
            <v>1090</v>
          </cell>
          <cell r="F78">
            <v>1E-3</v>
          </cell>
          <cell r="G78">
            <v>1013</v>
          </cell>
          <cell r="H78">
            <v>9.1000000000000004E-3</v>
          </cell>
          <cell r="I78">
            <v>1240</v>
          </cell>
          <cell r="J78">
            <v>1E-3</v>
          </cell>
          <cell r="K78">
            <v>0</v>
          </cell>
          <cell r="L78">
            <v>0</v>
          </cell>
          <cell r="M78">
            <v>0</v>
          </cell>
          <cell r="N78">
            <v>0</v>
          </cell>
          <cell r="O78">
            <v>0</v>
          </cell>
          <cell r="P78">
            <v>0</v>
          </cell>
          <cell r="Q78">
            <v>0</v>
          </cell>
          <cell r="R78">
            <v>0</v>
          </cell>
          <cell r="S78">
            <v>0</v>
          </cell>
          <cell r="T78">
            <v>0</v>
          </cell>
          <cell r="U78">
            <v>0</v>
          </cell>
          <cell r="V78">
            <v>0</v>
          </cell>
          <cell r="W78">
            <v>0</v>
          </cell>
          <cell r="X78">
            <v>0</v>
          </cell>
          <cell r="Y78">
            <v>0</v>
          </cell>
          <cell r="Z78">
            <v>0</v>
          </cell>
          <cell r="AA78">
            <v>0</v>
          </cell>
          <cell r="AB78">
            <v>0</v>
          </cell>
          <cell r="AC78">
            <v>0</v>
          </cell>
          <cell r="AD78">
            <v>0</v>
          </cell>
          <cell r="AE78">
            <v>0</v>
          </cell>
          <cell r="AF78">
            <v>0</v>
          </cell>
          <cell r="AG78">
            <v>0</v>
          </cell>
          <cell r="AH78">
            <v>0</v>
          </cell>
          <cell r="AI78">
            <v>0</v>
          </cell>
          <cell r="AJ78">
            <v>0</v>
          </cell>
          <cell r="AK78">
            <v>0</v>
          </cell>
          <cell r="AL78">
            <v>0</v>
          </cell>
          <cell r="AM78">
            <v>0</v>
          </cell>
          <cell r="AN78">
            <v>0</v>
          </cell>
          <cell r="AO78">
            <v>0</v>
          </cell>
          <cell r="AP78">
            <v>0</v>
          </cell>
          <cell r="AQ78">
            <v>0</v>
          </cell>
          <cell r="AR78">
            <v>0</v>
          </cell>
          <cell r="AS78">
            <v>0</v>
          </cell>
          <cell r="AT78">
            <v>0</v>
          </cell>
          <cell r="AU78">
            <v>0</v>
          </cell>
          <cell r="AV78">
            <v>0</v>
          </cell>
          <cell r="AW78">
            <v>0</v>
          </cell>
          <cell r="AX78">
            <v>0</v>
          </cell>
        </row>
        <row r="79">
          <cell r="A79">
            <v>1535</v>
          </cell>
          <cell r="B79" t="str">
            <v>ｷﾞｮｳｻﾞ(ﾋﾄｸﾁ)18ｺ</v>
          </cell>
          <cell r="C79">
            <v>1005</v>
          </cell>
          <cell r="D79">
            <v>2</v>
          </cell>
          <cell r="E79">
            <v>1090</v>
          </cell>
          <cell r="F79">
            <v>1E-3</v>
          </cell>
          <cell r="G79">
            <v>1013</v>
          </cell>
          <cell r="H79">
            <v>9.1000000000000004E-3</v>
          </cell>
          <cell r="I79">
            <v>1240</v>
          </cell>
          <cell r="J79">
            <v>1E-3</v>
          </cell>
          <cell r="K79">
            <v>0</v>
          </cell>
          <cell r="L79">
            <v>0</v>
          </cell>
          <cell r="M79">
            <v>0</v>
          </cell>
          <cell r="N79">
            <v>0</v>
          </cell>
          <cell r="O79">
            <v>0</v>
          </cell>
          <cell r="P79">
            <v>0</v>
          </cell>
          <cell r="Q79">
            <v>0</v>
          </cell>
          <cell r="R79">
            <v>0</v>
          </cell>
          <cell r="S79">
            <v>0</v>
          </cell>
          <cell r="T79">
            <v>0</v>
          </cell>
          <cell r="U79">
            <v>0</v>
          </cell>
          <cell r="V79">
            <v>0</v>
          </cell>
          <cell r="W79">
            <v>0</v>
          </cell>
          <cell r="X79">
            <v>0</v>
          </cell>
          <cell r="Y79">
            <v>0</v>
          </cell>
          <cell r="Z79">
            <v>0</v>
          </cell>
          <cell r="AA79">
            <v>0</v>
          </cell>
          <cell r="AB79">
            <v>0</v>
          </cell>
          <cell r="AC79">
            <v>0</v>
          </cell>
          <cell r="AD79">
            <v>0</v>
          </cell>
          <cell r="AE79">
            <v>0</v>
          </cell>
          <cell r="AF79">
            <v>0</v>
          </cell>
          <cell r="AG79">
            <v>0</v>
          </cell>
          <cell r="AH79">
            <v>0</v>
          </cell>
          <cell r="AI79">
            <v>0</v>
          </cell>
          <cell r="AJ79">
            <v>0</v>
          </cell>
          <cell r="AK79">
            <v>0</v>
          </cell>
          <cell r="AL79">
            <v>0</v>
          </cell>
          <cell r="AM79">
            <v>0</v>
          </cell>
          <cell r="AN79">
            <v>0</v>
          </cell>
          <cell r="AO79">
            <v>0</v>
          </cell>
          <cell r="AP79">
            <v>0</v>
          </cell>
          <cell r="AQ79">
            <v>0</v>
          </cell>
          <cell r="AR79">
            <v>0</v>
          </cell>
          <cell r="AS79">
            <v>0</v>
          </cell>
          <cell r="AT79">
            <v>0</v>
          </cell>
          <cell r="AU79">
            <v>0</v>
          </cell>
          <cell r="AV79">
            <v>0</v>
          </cell>
          <cell r="AW79">
            <v>0</v>
          </cell>
          <cell r="AX79">
            <v>0</v>
          </cell>
        </row>
        <row r="80">
          <cell r="A80">
            <v>1601</v>
          </cell>
          <cell r="B80" t="str">
            <v xml:space="preserve">ｵﾆｷﾞﾘ 2ｺ       </v>
          </cell>
          <cell r="C80">
            <v>1142</v>
          </cell>
          <cell r="D80">
            <v>7.9000000000000001E-2</v>
          </cell>
          <cell r="E80">
            <v>1229</v>
          </cell>
          <cell r="F80">
            <v>2</v>
          </cell>
          <cell r="G80">
            <v>1274</v>
          </cell>
          <cell r="H80">
            <v>5.0000000000000001E-3</v>
          </cell>
          <cell r="I80">
            <v>1275</v>
          </cell>
          <cell r="J80">
            <v>5.0000000000000001E-3</v>
          </cell>
          <cell r="K80">
            <v>0</v>
          </cell>
          <cell r="L80">
            <v>0</v>
          </cell>
          <cell r="M80">
            <v>0</v>
          </cell>
          <cell r="N80">
            <v>0</v>
          </cell>
          <cell r="O80">
            <v>0</v>
          </cell>
          <cell r="P80">
            <v>0</v>
          </cell>
          <cell r="Q80">
            <v>0</v>
          </cell>
          <cell r="R80">
            <v>0</v>
          </cell>
          <cell r="S80">
            <v>0</v>
          </cell>
          <cell r="T80">
            <v>0</v>
          </cell>
          <cell r="U80">
            <v>0</v>
          </cell>
          <cell r="V80">
            <v>0</v>
          </cell>
          <cell r="W80">
            <v>0</v>
          </cell>
          <cell r="X80">
            <v>0</v>
          </cell>
          <cell r="Y80">
            <v>0</v>
          </cell>
          <cell r="Z80">
            <v>0</v>
          </cell>
          <cell r="AA80">
            <v>0</v>
          </cell>
          <cell r="AB80">
            <v>0</v>
          </cell>
          <cell r="AC80">
            <v>0</v>
          </cell>
          <cell r="AD80">
            <v>0</v>
          </cell>
          <cell r="AE80">
            <v>0</v>
          </cell>
          <cell r="AF80">
            <v>0</v>
          </cell>
          <cell r="AG80">
            <v>0</v>
          </cell>
          <cell r="AH80">
            <v>0</v>
          </cell>
          <cell r="AI80">
            <v>0</v>
          </cell>
          <cell r="AJ80">
            <v>0</v>
          </cell>
          <cell r="AK80">
            <v>0</v>
          </cell>
          <cell r="AL80">
            <v>0</v>
          </cell>
          <cell r="AM80">
            <v>0</v>
          </cell>
          <cell r="AN80">
            <v>0</v>
          </cell>
          <cell r="AO80">
            <v>0</v>
          </cell>
          <cell r="AP80">
            <v>0</v>
          </cell>
          <cell r="AQ80">
            <v>0</v>
          </cell>
          <cell r="AR80">
            <v>0</v>
          </cell>
          <cell r="AS80">
            <v>0</v>
          </cell>
          <cell r="AT80">
            <v>0</v>
          </cell>
          <cell r="AU80">
            <v>0</v>
          </cell>
          <cell r="AV80">
            <v>0</v>
          </cell>
          <cell r="AW80">
            <v>0</v>
          </cell>
          <cell r="AX80">
            <v>0</v>
          </cell>
        </row>
        <row r="81">
          <cell r="A81">
            <v>1602</v>
          </cell>
          <cell r="B81" t="str">
            <v xml:space="preserve">ｶｼﾜ ｵﾆｷﾞﾘ      </v>
          </cell>
          <cell r="C81">
            <v>1050</v>
          </cell>
          <cell r="D81">
            <v>0.8296</v>
          </cell>
          <cell r="E81">
            <v>0</v>
          </cell>
          <cell r="F81">
            <v>0</v>
          </cell>
          <cell r="G81">
            <v>0</v>
          </cell>
          <cell r="H81">
            <v>0</v>
          </cell>
          <cell r="I81">
            <v>0</v>
          </cell>
          <cell r="J81">
            <v>0</v>
          </cell>
          <cell r="K81">
            <v>0</v>
          </cell>
          <cell r="L81">
            <v>0</v>
          </cell>
          <cell r="M81">
            <v>0</v>
          </cell>
          <cell r="N81">
            <v>0</v>
          </cell>
          <cell r="O81">
            <v>0</v>
          </cell>
          <cell r="P81">
            <v>0</v>
          </cell>
          <cell r="Q81">
            <v>0</v>
          </cell>
          <cell r="R81">
            <v>0</v>
          </cell>
          <cell r="S81">
            <v>0</v>
          </cell>
          <cell r="T81">
            <v>0</v>
          </cell>
          <cell r="U81">
            <v>0</v>
          </cell>
          <cell r="V81">
            <v>0</v>
          </cell>
          <cell r="W81">
            <v>0</v>
          </cell>
          <cell r="X81">
            <v>0</v>
          </cell>
          <cell r="Y81">
            <v>0</v>
          </cell>
          <cell r="Z81">
            <v>0</v>
          </cell>
          <cell r="AA81">
            <v>0</v>
          </cell>
          <cell r="AB81">
            <v>0</v>
          </cell>
          <cell r="AC81">
            <v>0</v>
          </cell>
          <cell r="AD81">
            <v>0</v>
          </cell>
          <cell r="AE81">
            <v>0</v>
          </cell>
          <cell r="AF81">
            <v>0</v>
          </cell>
          <cell r="AG81">
            <v>0</v>
          </cell>
          <cell r="AH81">
            <v>0</v>
          </cell>
          <cell r="AI81">
            <v>0</v>
          </cell>
          <cell r="AJ81">
            <v>0</v>
          </cell>
          <cell r="AK81">
            <v>0</v>
          </cell>
          <cell r="AL81">
            <v>0</v>
          </cell>
          <cell r="AM81">
            <v>0</v>
          </cell>
          <cell r="AN81">
            <v>0</v>
          </cell>
          <cell r="AO81">
            <v>0</v>
          </cell>
          <cell r="AP81">
            <v>0</v>
          </cell>
          <cell r="AQ81">
            <v>0</v>
          </cell>
          <cell r="AR81">
            <v>0</v>
          </cell>
          <cell r="AS81">
            <v>0</v>
          </cell>
          <cell r="AT81">
            <v>0</v>
          </cell>
          <cell r="AU81">
            <v>0</v>
          </cell>
          <cell r="AV81">
            <v>0</v>
          </cell>
          <cell r="AW81">
            <v>0</v>
          </cell>
          <cell r="AX81">
            <v>0</v>
          </cell>
        </row>
        <row r="82">
          <cell r="A82">
            <v>1603</v>
          </cell>
          <cell r="B82" t="str">
            <v xml:space="preserve">ｵﾆｷﾞﾘ (ﾀﾜﾗ)    </v>
          </cell>
          <cell r="C82">
            <v>1142</v>
          </cell>
          <cell r="D82">
            <v>7.9000000000000001E-2</v>
          </cell>
          <cell r="E82">
            <v>1050</v>
          </cell>
          <cell r="F82">
            <v>6.7500000000000004E-2</v>
          </cell>
          <cell r="G82">
            <v>0</v>
          </cell>
          <cell r="H82">
            <v>0</v>
          </cell>
          <cell r="I82">
            <v>0</v>
          </cell>
          <cell r="J82">
            <v>0</v>
          </cell>
          <cell r="K82">
            <v>0</v>
          </cell>
          <cell r="L82">
            <v>0</v>
          </cell>
          <cell r="M82">
            <v>0</v>
          </cell>
          <cell r="N82">
            <v>0</v>
          </cell>
          <cell r="O82">
            <v>0</v>
          </cell>
          <cell r="P82">
            <v>0</v>
          </cell>
          <cell r="Q82">
            <v>0</v>
          </cell>
          <cell r="R82">
            <v>0</v>
          </cell>
          <cell r="S82">
            <v>0</v>
          </cell>
          <cell r="T82">
            <v>0</v>
          </cell>
          <cell r="U82">
            <v>0</v>
          </cell>
          <cell r="V82">
            <v>0</v>
          </cell>
          <cell r="W82">
            <v>0</v>
          </cell>
          <cell r="X82">
            <v>0</v>
          </cell>
          <cell r="Y82">
            <v>0</v>
          </cell>
          <cell r="Z82">
            <v>0</v>
          </cell>
          <cell r="AA82">
            <v>0</v>
          </cell>
          <cell r="AB82">
            <v>0</v>
          </cell>
          <cell r="AC82">
            <v>0</v>
          </cell>
          <cell r="AD82">
            <v>0</v>
          </cell>
          <cell r="AE82">
            <v>0</v>
          </cell>
          <cell r="AF82">
            <v>0</v>
          </cell>
          <cell r="AG82">
            <v>0</v>
          </cell>
          <cell r="AH82">
            <v>0</v>
          </cell>
          <cell r="AI82">
            <v>0</v>
          </cell>
          <cell r="AJ82">
            <v>0</v>
          </cell>
          <cell r="AK82">
            <v>0</v>
          </cell>
          <cell r="AL82">
            <v>0</v>
          </cell>
          <cell r="AM82">
            <v>0</v>
          </cell>
          <cell r="AN82">
            <v>0</v>
          </cell>
          <cell r="AO82">
            <v>0</v>
          </cell>
          <cell r="AP82">
            <v>0</v>
          </cell>
          <cell r="AQ82">
            <v>0</v>
          </cell>
          <cell r="AR82">
            <v>0</v>
          </cell>
          <cell r="AS82">
            <v>0</v>
          </cell>
          <cell r="AT82">
            <v>0</v>
          </cell>
          <cell r="AU82">
            <v>0</v>
          </cell>
          <cell r="AV82">
            <v>0</v>
          </cell>
          <cell r="AW82">
            <v>0</v>
          </cell>
          <cell r="AX82">
            <v>0</v>
          </cell>
        </row>
        <row r="83">
          <cell r="A83">
            <v>1604</v>
          </cell>
          <cell r="B83" t="str">
            <v xml:space="preserve">ｵﾆｷﾞﾘ (ﾀﾜﾗ2)   </v>
          </cell>
          <cell r="C83">
            <v>1142</v>
          </cell>
          <cell r="D83">
            <v>5.2699999999999997E-2</v>
          </cell>
          <cell r="E83">
            <v>1302</v>
          </cell>
          <cell r="F83">
            <v>0.01</v>
          </cell>
          <cell r="G83">
            <v>1050</v>
          </cell>
          <cell r="H83">
            <v>4.4999999999999997E-3</v>
          </cell>
          <cell r="I83">
            <v>0</v>
          </cell>
          <cell r="J83">
            <v>0</v>
          </cell>
          <cell r="K83">
            <v>0</v>
          </cell>
          <cell r="L83">
            <v>0</v>
          </cell>
          <cell r="M83">
            <v>0</v>
          </cell>
          <cell r="N83">
            <v>0</v>
          </cell>
          <cell r="O83">
            <v>0</v>
          </cell>
          <cell r="P83">
            <v>0</v>
          </cell>
          <cell r="Q83">
            <v>0</v>
          </cell>
          <cell r="R83">
            <v>0</v>
          </cell>
          <cell r="S83">
            <v>0</v>
          </cell>
          <cell r="T83">
            <v>0</v>
          </cell>
          <cell r="U83">
            <v>0</v>
          </cell>
          <cell r="V83">
            <v>0</v>
          </cell>
          <cell r="W83">
            <v>0</v>
          </cell>
          <cell r="X83">
            <v>0</v>
          </cell>
          <cell r="Y83">
            <v>0</v>
          </cell>
          <cell r="Z83">
            <v>0</v>
          </cell>
          <cell r="AA83">
            <v>0</v>
          </cell>
          <cell r="AB83">
            <v>0</v>
          </cell>
          <cell r="AC83">
            <v>0</v>
          </cell>
          <cell r="AD83">
            <v>0</v>
          </cell>
          <cell r="AE83">
            <v>0</v>
          </cell>
          <cell r="AF83">
            <v>0</v>
          </cell>
          <cell r="AG83">
            <v>0</v>
          </cell>
          <cell r="AH83">
            <v>0</v>
          </cell>
          <cell r="AI83">
            <v>0</v>
          </cell>
          <cell r="AJ83">
            <v>0</v>
          </cell>
          <cell r="AK83">
            <v>0</v>
          </cell>
          <cell r="AL83">
            <v>0</v>
          </cell>
          <cell r="AM83">
            <v>0</v>
          </cell>
          <cell r="AN83">
            <v>0</v>
          </cell>
          <cell r="AO83">
            <v>0</v>
          </cell>
          <cell r="AP83">
            <v>0</v>
          </cell>
          <cell r="AQ83">
            <v>0</v>
          </cell>
          <cell r="AR83">
            <v>0</v>
          </cell>
          <cell r="AS83">
            <v>0</v>
          </cell>
          <cell r="AT83">
            <v>0</v>
          </cell>
          <cell r="AU83">
            <v>0</v>
          </cell>
          <cell r="AV83">
            <v>0</v>
          </cell>
          <cell r="AW83">
            <v>0</v>
          </cell>
          <cell r="AX83">
            <v>0</v>
          </cell>
        </row>
        <row r="84">
          <cell r="A84">
            <v>1611</v>
          </cell>
          <cell r="B84" t="str">
            <v xml:space="preserve">ｵﾆｷﾞﾘ 1ｺ       </v>
          </cell>
          <cell r="C84">
            <v>1142</v>
          </cell>
          <cell r="D84">
            <v>3.95E-2</v>
          </cell>
          <cell r="E84">
            <v>1229</v>
          </cell>
          <cell r="F84">
            <v>1</v>
          </cell>
          <cell r="G84">
            <v>1274</v>
          </cell>
          <cell r="H84">
            <v>2.5000000000000001E-3</v>
          </cell>
          <cell r="I84">
            <v>1275</v>
          </cell>
          <cell r="J84">
            <v>2.5000000000000001E-3</v>
          </cell>
          <cell r="K84">
            <v>0</v>
          </cell>
          <cell r="L84">
            <v>0</v>
          </cell>
          <cell r="M84">
            <v>0</v>
          </cell>
          <cell r="N84">
            <v>0</v>
          </cell>
          <cell r="O84">
            <v>0</v>
          </cell>
          <cell r="P84">
            <v>0</v>
          </cell>
          <cell r="Q84">
            <v>0</v>
          </cell>
          <cell r="R84">
            <v>0</v>
          </cell>
          <cell r="S84">
            <v>0</v>
          </cell>
          <cell r="T84">
            <v>0</v>
          </cell>
          <cell r="U84">
            <v>0</v>
          </cell>
          <cell r="V84">
            <v>0</v>
          </cell>
          <cell r="W84">
            <v>0</v>
          </cell>
          <cell r="X84">
            <v>0</v>
          </cell>
          <cell r="Y84">
            <v>0</v>
          </cell>
          <cell r="Z84">
            <v>0</v>
          </cell>
          <cell r="AA84">
            <v>0</v>
          </cell>
          <cell r="AB84">
            <v>0</v>
          </cell>
          <cell r="AC84">
            <v>0</v>
          </cell>
          <cell r="AD84">
            <v>0</v>
          </cell>
          <cell r="AE84">
            <v>0</v>
          </cell>
          <cell r="AF84">
            <v>0</v>
          </cell>
          <cell r="AG84">
            <v>0</v>
          </cell>
          <cell r="AH84">
            <v>0</v>
          </cell>
          <cell r="AI84">
            <v>0</v>
          </cell>
          <cell r="AJ84">
            <v>0</v>
          </cell>
          <cell r="AK84">
            <v>0</v>
          </cell>
          <cell r="AL84">
            <v>0</v>
          </cell>
          <cell r="AM84">
            <v>0</v>
          </cell>
          <cell r="AN84">
            <v>0</v>
          </cell>
          <cell r="AO84">
            <v>0</v>
          </cell>
          <cell r="AP84">
            <v>0</v>
          </cell>
          <cell r="AQ84">
            <v>0</v>
          </cell>
          <cell r="AR84">
            <v>0</v>
          </cell>
          <cell r="AS84">
            <v>0</v>
          </cell>
          <cell r="AT84">
            <v>0</v>
          </cell>
          <cell r="AU84">
            <v>0</v>
          </cell>
          <cell r="AV84">
            <v>0</v>
          </cell>
          <cell r="AW84">
            <v>0</v>
          </cell>
          <cell r="AX84">
            <v>0</v>
          </cell>
        </row>
        <row r="85">
          <cell r="A85">
            <v>1621</v>
          </cell>
          <cell r="B85" t="str">
            <v xml:space="preserve">ﾗｲｽ            </v>
          </cell>
          <cell r="C85">
            <v>1142</v>
          </cell>
          <cell r="D85">
            <v>0.12</v>
          </cell>
          <cell r="E85">
            <v>1302</v>
          </cell>
          <cell r="F85">
            <v>6.8199999999999997E-2</v>
          </cell>
          <cell r="G85">
            <v>0</v>
          </cell>
          <cell r="H85">
            <v>0</v>
          </cell>
          <cell r="I85">
            <v>0</v>
          </cell>
          <cell r="J85">
            <v>0</v>
          </cell>
          <cell r="K85">
            <v>0</v>
          </cell>
          <cell r="L85">
            <v>0</v>
          </cell>
          <cell r="M85">
            <v>0</v>
          </cell>
          <cell r="N85">
            <v>0</v>
          </cell>
          <cell r="O85">
            <v>0</v>
          </cell>
          <cell r="P85">
            <v>0</v>
          </cell>
          <cell r="Q85">
            <v>0</v>
          </cell>
          <cell r="R85">
            <v>0</v>
          </cell>
          <cell r="S85">
            <v>0</v>
          </cell>
          <cell r="T85">
            <v>0</v>
          </cell>
          <cell r="U85">
            <v>0</v>
          </cell>
          <cell r="V85">
            <v>0</v>
          </cell>
          <cell r="W85">
            <v>0</v>
          </cell>
          <cell r="X85">
            <v>0</v>
          </cell>
          <cell r="Y85">
            <v>0</v>
          </cell>
          <cell r="Z85">
            <v>0</v>
          </cell>
          <cell r="AA85">
            <v>0</v>
          </cell>
          <cell r="AB85">
            <v>0</v>
          </cell>
          <cell r="AC85">
            <v>0</v>
          </cell>
          <cell r="AD85">
            <v>0</v>
          </cell>
          <cell r="AE85">
            <v>0</v>
          </cell>
          <cell r="AF85">
            <v>0</v>
          </cell>
          <cell r="AG85">
            <v>0</v>
          </cell>
          <cell r="AH85">
            <v>0</v>
          </cell>
          <cell r="AI85">
            <v>0</v>
          </cell>
          <cell r="AJ85">
            <v>0</v>
          </cell>
          <cell r="AK85">
            <v>0</v>
          </cell>
          <cell r="AL85">
            <v>0</v>
          </cell>
          <cell r="AM85">
            <v>0</v>
          </cell>
          <cell r="AN85">
            <v>0</v>
          </cell>
          <cell r="AO85">
            <v>0</v>
          </cell>
          <cell r="AP85">
            <v>0</v>
          </cell>
          <cell r="AQ85">
            <v>0</v>
          </cell>
          <cell r="AR85">
            <v>0</v>
          </cell>
          <cell r="AS85">
            <v>0</v>
          </cell>
          <cell r="AT85">
            <v>0</v>
          </cell>
          <cell r="AU85">
            <v>0</v>
          </cell>
          <cell r="AV85">
            <v>0</v>
          </cell>
          <cell r="AW85">
            <v>0</v>
          </cell>
          <cell r="AX85">
            <v>0</v>
          </cell>
        </row>
        <row r="86">
          <cell r="A86">
            <v>1622</v>
          </cell>
          <cell r="B86" t="str">
            <v xml:space="preserve">ﾗｲｽ (ﾂｹﾓﾝﾂｷ)   </v>
          </cell>
          <cell r="C86">
            <v>1142</v>
          </cell>
          <cell r="D86">
            <v>0.12</v>
          </cell>
          <cell r="E86">
            <v>1306</v>
          </cell>
          <cell r="F86">
            <v>6.8199999999999997E-2</v>
          </cell>
          <cell r="G86">
            <v>0</v>
          </cell>
          <cell r="H86">
            <v>0</v>
          </cell>
          <cell r="I86">
            <v>0</v>
          </cell>
          <cell r="J86">
            <v>0</v>
          </cell>
          <cell r="K86">
            <v>0</v>
          </cell>
          <cell r="L86">
            <v>0</v>
          </cell>
          <cell r="M86">
            <v>0</v>
          </cell>
          <cell r="N86">
            <v>0</v>
          </cell>
          <cell r="O86">
            <v>0</v>
          </cell>
          <cell r="P86">
            <v>0</v>
          </cell>
          <cell r="Q86">
            <v>0</v>
          </cell>
          <cell r="R86">
            <v>0</v>
          </cell>
          <cell r="S86">
            <v>0</v>
          </cell>
          <cell r="T86">
            <v>0</v>
          </cell>
          <cell r="U86">
            <v>0</v>
          </cell>
          <cell r="V86">
            <v>0</v>
          </cell>
          <cell r="W86">
            <v>0</v>
          </cell>
          <cell r="X86">
            <v>0</v>
          </cell>
          <cell r="Y86">
            <v>0</v>
          </cell>
          <cell r="Z86">
            <v>0</v>
          </cell>
          <cell r="AA86">
            <v>0</v>
          </cell>
          <cell r="AB86">
            <v>0</v>
          </cell>
          <cell r="AC86">
            <v>0</v>
          </cell>
          <cell r="AD86">
            <v>0</v>
          </cell>
          <cell r="AE86">
            <v>0</v>
          </cell>
          <cell r="AF86">
            <v>0</v>
          </cell>
          <cell r="AG86">
            <v>0</v>
          </cell>
          <cell r="AH86">
            <v>0</v>
          </cell>
          <cell r="AI86">
            <v>0</v>
          </cell>
          <cell r="AJ86">
            <v>0</v>
          </cell>
          <cell r="AK86">
            <v>0</v>
          </cell>
          <cell r="AL86">
            <v>0</v>
          </cell>
          <cell r="AM86">
            <v>0</v>
          </cell>
          <cell r="AN86">
            <v>0</v>
          </cell>
          <cell r="AO86">
            <v>0</v>
          </cell>
          <cell r="AP86">
            <v>0</v>
          </cell>
          <cell r="AQ86">
            <v>0</v>
          </cell>
          <cell r="AR86">
            <v>0</v>
          </cell>
          <cell r="AS86">
            <v>0</v>
          </cell>
          <cell r="AT86">
            <v>0</v>
          </cell>
          <cell r="AU86">
            <v>0</v>
          </cell>
          <cell r="AV86">
            <v>0</v>
          </cell>
          <cell r="AW86">
            <v>0</v>
          </cell>
          <cell r="AX86">
            <v>0</v>
          </cell>
        </row>
        <row r="87">
          <cell r="A87">
            <v>1631</v>
          </cell>
          <cell r="B87" t="str">
            <v xml:space="preserve">ﾁｬｰﾊﾝ          </v>
          </cell>
          <cell r="C87">
            <v>1018</v>
          </cell>
          <cell r="D87">
            <v>1</v>
          </cell>
          <cell r="E87">
            <v>1098</v>
          </cell>
          <cell r="F87">
            <v>4.0000000000000002E-4</v>
          </cell>
          <cell r="G87">
            <v>1103</v>
          </cell>
          <cell r="H87">
            <v>2E-3</v>
          </cell>
          <cell r="I87">
            <v>1325</v>
          </cell>
          <cell r="J87">
            <v>3.0000000000000001E-3</v>
          </cell>
          <cell r="K87">
            <v>0</v>
          </cell>
          <cell r="L87">
            <v>0</v>
          </cell>
          <cell r="M87">
            <v>0</v>
          </cell>
          <cell r="N87">
            <v>0</v>
          </cell>
          <cell r="O87">
            <v>0</v>
          </cell>
          <cell r="P87">
            <v>0</v>
          </cell>
          <cell r="Q87">
            <v>0</v>
          </cell>
          <cell r="R87">
            <v>0</v>
          </cell>
          <cell r="S87">
            <v>0</v>
          </cell>
          <cell r="T87">
            <v>0</v>
          </cell>
          <cell r="U87">
            <v>0</v>
          </cell>
          <cell r="V87">
            <v>0</v>
          </cell>
          <cell r="W87">
            <v>0</v>
          </cell>
          <cell r="X87">
            <v>0</v>
          </cell>
          <cell r="Y87">
            <v>0</v>
          </cell>
          <cell r="Z87">
            <v>0</v>
          </cell>
          <cell r="AA87">
            <v>0</v>
          </cell>
          <cell r="AB87">
            <v>0</v>
          </cell>
          <cell r="AC87">
            <v>0</v>
          </cell>
          <cell r="AD87">
            <v>0</v>
          </cell>
          <cell r="AE87">
            <v>0</v>
          </cell>
          <cell r="AF87">
            <v>0</v>
          </cell>
          <cell r="AG87">
            <v>0</v>
          </cell>
          <cell r="AH87">
            <v>0</v>
          </cell>
          <cell r="AI87">
            <v>0</v>
          </cell>
          <cell r="AJ87">
            <v>0</v>
          </cell>
          <cell r="AK87">
            <v>0</v>
          </cell>
          <cell r="AL87">
            <v>0</v>
          </cell>
          <cell r="AM87">
            <v>0</v>
          </cell>
          <cell r="AN87">
            <v>0</v>
          </cell>
          <cell r="AO87">
            <v>0</v>
          </cell>
          <cell r="AP87">
            <v>0</v>
          </cell>
          <cell r="AQ87">
            <v>0</v>
          </cell>
          <cell r="AR87">
            <v>0</v>
          </cell>
          <cell r="AS87">
            <v>0</v>
          </cell>
          <cell r="AT87">
            <v>0</v>
          </cell>
          <cell r="AU87">
            <v>0</v>
          </cell>
          <cell r="AV87">
            <v>0</v>
          </cell>
          <cell r="AW87">
            <v>0</v>
          </cell>
          <cell r="AX87">
            <v>0</v>
          </cell>
        </row>
        <row r="88">
          <cell r="A88">
            <v>1633</v>
          </cell>
          <cell r="B88" t="str">
            <v xml:space="preserve">ﾁｬｰﾊﾝ (ｱﾝｶｹ)   </v>
          </cell>
          <cell r="C88">
            <v>1003</v>
          </cell>
          <cell r="D88">
            <v>1.2500000000000001E-2</v>
          </cell>
          <cell r="E88">
            <v>1236</v>
          </cell>
          <cell r="F88">
            <v>0.01</v>
          </cell>
          <cell r="G88">
            <v>1235</v>
          </cell>
          <cell r="H88">
            <v>7.4999999999999997E-3</v>
          </cell>
          <cell r="I88">
            <v>1164</v>
          </cell>
          <cell r="J88">
            <v>6.0000000000000001E-3</v>
          </cell>
          <cell r="K88">
            <v>1024</v>
          </cell>
          <cell r="L88">
            <v>0.05</v>
          </cell>
          <cell r="M88">
            <v>1248</v>
          </cell>
          <cell r="N88">
            <v>2.5000000000000001E-3</v>
          </cell>
          <cell r="O88">
            <v>1021</v>
          </cell>
          <cell r="P88">
            <v>3.5000000000000003E-2</v>
          </cell>
          <cell r="Q88">
            <v>1150</v>
          </cell>
          <cell r="R88">
            <v>2.5000000000000001E-3</v>
          </cell>
          <cell r="S88">
            <v>1170</v>
          </cell>
          <cell r="T88">
            <v>5.0000000000000001E-3</v>
          </cell>
          <cell r="U88">
            <v>1144</v>
          </cell>
          <cell r="V88">
            <v>5.7000000000000002E-3</v>
          </cell>
          <cell r="W88">
            <v>1195</v>
          </cell>
          <cell r="X88">
            <v>5.0000000000000001E-4</v>
          </cell>
          <cell r="Y88">
            <v>1107</v>
          </cell>
          <cell r="Z88">
            <v>9.4000000000000004E-3</v>
          </cell>
          <cell r="AA88">
            <v>1298</v>
          </cell>
          <cell r="AB88">
            <v>5.0000000000000001E-3</v>
          </cell>
          <cell r="AC88">
            <v>1136</v>
          </cell>
          <cell r="AD88">
            <v>0.01</v>
          </cell>
          <cell r="AE88">
            <v>1100</v>
          </cell>
          <cell r="AF88">
            <v>5.0000000000000001E-3</v>
          </cell>
          <cell r="AG88">
            <v>1087</v>
          </cell>
          <cell r="AH88">
            <v>1E-3</v>
          </cell>
          <cell r="AI88">
            <v>1341</v>
          </cell>
          <cell r="AJ88">
            <v>1</v>
          </cell>
          <cell r="AK88">
            <v>1298</v>
          </cell>
          <cell r="AL88">
            <v>5.0000000000000001E-3</v>
          </cell>
          <cell r="AM88">
            <v>0</v>
          </cell>
          <cell r="AN88">
            <v>0</v>
          </cell>
          <cell r="AO88">
            <v>0</v>
          </cell>
          <cell r="AP88">
            <v>0</v>
          </cell>
          <cell r="AQ88">
            <v>0</v>
          </cell>
          <cell r="AR88">
            <v>0</v>
          </cell>
          <cell r="AS88">
            <v>0</v>
          </cell>
          <cell r="AT88">
            <v>0</v>
          </cell>
          <cell r="AU88">
            <v>0</v>
          </cell>
          <cell r="AV88">
            <v>0</v>
          </cell>
          <cell r="AW88">
            <v>0</v>
          </cell>
          <cell r="AX88">
            <v>0</v>
          </cell>
        </row>
        <row r="89">
          <cell r="A89">
            <v>1641</v>
          </cell>
          <cell r="B89" t="str">
            <v xml:space="preserve">ｼﾞｬｺﾒｼ         </v>
          </cell>
          <cell r="C89">
            <v>1142</v>
          </cell>
          <cell r="D89">
            <v>0.1</v>
          </cell>
          <cell r="E89">
            <v>1204</v>
          </cell>
          <cell r="F89">
            <v>8.0000000000000002E-3</v>
          </cell>
          <cell r="G89">
            <v>1280</v>
          </cell>
          <cell r="H89">
            <v>0.01</v>
          </cell>
          <cell r="I89">
            <v>1207</v>
          </cell>
          <cell r="J89">
            <v>0.5</v>
          </cell>
          <cell r="K89">
            <v>1302</v>
          </cell>
          <cell r="L89">
            <v>0.1</v>
          </cell>
          <cell r="M89">
            <v>0</v>
          </cell>
          <cell r="N89">
            <v>0</v>
          </cell>
          <cell r="O89">
            <v>0</v>
          </cell>
          <cell r="P89">
            <v>0</v>
          </cell>
          <cell r="Q89">
            <v>0</v>
          </cell>
          <cell r="R89">
            <v>0</v>
          </cell>
          <cell r="S89">
            <v>0</v>
          </cell>
          <cell r="T89">
            <v>0</v>
          </cell>
          <cell r="U89">
            <v>0</v>
          </cell>
          <cell r="V89">
            <v>0</v>
          </cell>
          <cell r="W89">
            <v>0</v>
          </cell>
          <cell r="X89">
            <v>0</v>
          </cell>
          <cell r="Y89">
            <v>0</v>
          </cell>
          <cell r="Z89">
            <v>0</v>
          </cell>
          <cell r="AA89">
            <v>0</v>
          </cell>
          <cell r="AB89">
            <v>0</v>
          </cell>
          <cell r="AC89">
            <v>0</v>
          </cell>
          <cell r="AD89">
            <v>0</v>
          </cell>
          <cell r="AE89">
            <v>0</v>
          </cell>
          <cell r="AF89">
            <v>0</v>
          </cell>
          <cell r="AG89">
            <v>0</v>
          </cell>
          <cell r="AH89">
            <v>0</v>
          </cell>
          <cell r="AI89">
            <v>0</v>
          </cell>
          <cell r="AJ89">
            <v>0</v>
          </cell>
          <cell r="AK89">
            <v>0</v>
          </cell>
          <cell r="AL89">
            <v>0</v>
          </cell>
          <cell r="AM89">
            <v>0</v>
          </cell>
          <cell r="AN89">
            <v>0</v>
          </cell>
          <cell r="AO89">
            <v>0</v>
          </cell>
          <cell r="AP89">
            <v>0</v>
          </cell>
          <cell r="AQ89">
            <v>0</v>
          </cell>
          <cell r="AR89">
            <v>0</v>
          </cell>
          <cell r="AS89">
            <v>0</v>
          </cell>
          <cell r="AT89">
            <v>0</v>
          </cell>
          <cell r="AU89">
            <v>0</v>
          </cell>
          <cell r="AV89">
            <v>0</v>
          </cell>
          <cell r="AW89">
            <v>0</v>
          </cell>
          <cell r="AX89">
            <v>0</v>
          </cell>
        </row>
        <row r="90">
          <cell r="A90">
            <v>1642</v>
          </cell>
          <cell r="B90" t="str">
            <v xml:space="preserve">ｼﾞｬｺﾒｼ (RE)    </v>
          </cell>
          <cell r="C90">
            <v>1204</v>
          </cell>
          <cell r="D90">
            <v>6.0000000000000001E-3</v>
          </cell>
          <cell r="E90">
            <v>1207</v>
          </cell>
          <cell r="F90">
            <v>0.5</v>
          </cell>
          <cell r="G90">
            <v>1280</v>
          </cell>
          <cell r="H90">
            <v>6.0000000000000001E-3</v>
          </cell>
          <cell r="I90">
            <v>1142</v>
          </cell>
          <cell r="J90">
            <v>6.8000000000000005E-2</v>
          </cell>
          <cell r="K90">
            <v>0</v>
          </cell>
          <cell r="L90">
            <v>0</v>
          </cell>
          <cell r="M90">
            <v>0</v>
          </cell>
          <cell r="N90">
            <v>0</v>
          </cell>
          <cell r="O90">
            <v>0</v>
          </cell>
          <cell r="P90">
            <v>0</v>
          </cell>
          <cell r="Q90">
            <v>0</v>
          </cell>
          <cell r="R90">
            <v>0</v>
          </cell>
          <cell r="S90">
            <v>0</v>
          </cell>
          <cell r="T90">
            <v>0</v>
          </cell>
          <cell r="U90">
            <v>0</v>
          </cell>
          <cell r="V90">
            <v>0</v>
          </cell>
          <cell r="W90">
            <v>0</v>
          </cell>
          <cell r="X90">
            <v>0</v>
          </cell>
          <cell r="Y90">
            <v>0</v>
          </cell>
          <cell r="Z90">
            <v>0</v>
          </cell>
          <cell r="AA90">
            <v>0</v>
          </cell>
          <cell r="AB90">
            <v>0</v>
          </cell>
          <cell r="AC90">
            <v>0</v>
          </cell>
          <cell r="AD90">
            <v>0</v>
          </cell>
          <cell r="AE90">
            <v>0</v>
          </cell>
          <cell r="AF90">
            <v>0</v>
          </cell>
          <cell r="AG90">
            <v>0</v>
          </cell>
          <cell r="AH90">
            <v>0</v>
          </cell>
          <cell r="AI90">
            <v>0</v>
          </cell>
          <cell r="AJ90">
            <v>0</v>
          </cell>
          <cell r="AK90">
            <v>0</v>
          </cell>
          <cell r="AL90">
            <v>0</v>
          </cell>
          <cell r="AM90">
            <v>0</v>
          </cell>
          <cell r="AN90">
            <v>0</v>
          </cell>
          <cell r="AO90">
            <v>0</v>
          </cell>
          <cell r="AP90">
            <v>0</v>
          </cell>
          <cell r="AQ90">
            <v>0</v>
          </cell>
          <cell r="AR90">
            <v>0</v>
          </cell>
          <cell r="AS90">
            <v>0</v>
          </cell>
          <cell r="AT90">
            <v>0</v>
          </cell>
          <cell r="AU90">
            <v>0</v>
          </cell>
          <cell r="AV90">
            <v>0</v>
          </cell>
          <cell r="AW90">
            <v>0</v>
          </cell>
          <cell r="AX90">
            <v>0</v>
          </cell>
        </row>
        <row r="91">
          <cell r="A91">
            <v>1701</v>
          </cell>
          <cell r="B91" t="str">
            <v xml:space="preserve">ﾆｸﾏﾝ (RE)      </v>
          </cell>
          <cell r="C91">
            <v>1249</v>
          </cell>
          <cell r="D91">
            <v>1</v>
          </cell>
          <cell r="E91">
            <v>1049</v>
          </cell>
          <cell r="F91">
            <v>1</v>
          </cell>
          <cell r="G91">
            <v>1013</v>
          </cell>
          <cell r="H91">
            <v>8.0000000000000002E-3</v>
          </cell>
          <cell r="I91">
            <v>0</v>
          </cell>
          <cell r="J91">
            <v>0</v>
          </cell>
          <cell r="K91">
            <v>0</v>
          </cell>
          <cell r="L91">
            <v>0</v>
          </cell>
          <cell r="M91">
            <v>0</v>
          </cell>
          <cell r="N91">
            <v>0</v>
          </cell>
          <cell r="O91">
            <v>0</v>
          </cell>
          <cell r="P91">
            <v>0</v>
          </cell>
          <cell r="Q91">
            <v>0</v>
          </cell>
          <cell r="R91">
            <v>0</v>
          </cell>
          <cell r="S91">
            <v>0</v>
          </cell>
          <cell r="T91">
            <v>0</v>
          </cell>
          <cell r="U91">
            <v>0</v>
          </cell>
          <cell r="V91">
            <v>0</v>
          </cell>
          <cell r="W91">
            <v>0</v>
          </cell>
          <cell r="X91">
            <v>0</v>
          </cell>
          <cell r="Y91">
            <v>0</v>
          </cell>
          <cell r="Z91">
            <v>0</v>
          </cell>
          <cell r="AA91">
            <v>0</v>
          </cell>
          <cell r="AB91">
            <v>0</v>
          </cell>
          <cell r="AC91">
            <v>0</v>
          </cell>
          <cell r="AD91">
            <v>0</v>
          </cell>
          <cell r="AE91">
            <v>0</v>
          </cell>
          <cell r="AF91">
            <v>0</v>
          </cell>
          <cell r="AG91">
            <v>0</v>
          </cell>
          <cell r="AH91">
            <v>0</v>
          </cell>
          <cell r="AI91">
            <v>0</v>
          </cell>
          <cell r="AJ91">
            <v>0</v>
          </cell>
          <cell r="AK91">
            <v>0</v>
          </cell>
          <cell r="AL91">
            <v>0</v>
          </cell>
          <cell r="AM91">
            <v>0</v>
          </cell>
          <cell r="AN91">
            <v>0</v>
          </cell>
          <cell r="AO91">
            <v>0</v>
          </cell>
          <cell r="AP91">
            <v>0</v>
          </cell>
          <cell r="AQ91">
            <v>0</v>
          </cell>
          <cell r="AR91">
            <v>0</v>
          </cell>
          <cell r="AS91">
            <v>0</v>
          </cell>
          <cell r="AT91">
            <v>0</v>
          </cell>
          <cell r="AU91">
            <v>0</v>
          </cell>
          <cell r="AV91">
            <v>0</v>
          </cell>
          <cell r="AW91">
            <v>0</v>
          </cell>
          <cell r="AX91">
            <v>0</v>
          </cell>
        </row>
        <row r="92">
          <cell r="A92">
            <v>1702</v>
          </cell>
          <cell r="B92" t="str">
            <v xml:space="preserve">ﾁｬｰｼｭｰﾏﾝ (RE)  </v>
          </cell>
          <cell r="C92">
            <v>1393</v>
          </cell>
          <cell r="D92">
            <v>1</v>
          </cell>
          <cell r="E92">
            <v>0</v>
          </cell>
          <cell r="F92">
            <v>0</v>
          </cell>
          <cell r="G92">
            <v>0</v>
          </cell>
          <cell r="H92">
            <v>0</v>
          </cell>
          <cell r="I92">
            <v>0</v>
          </cell>
          <cell r="J92">
            <v>0</v>
          </cell>
          <cell r="K92">
            <v>0</v>
          </cell>
          <cell r="L92">
            <v>0</v>
          </cell>
          <cell r="M92">
            <v>0</v>
          </cell>
          <cell r="N92">
            <v>0</v>
          </cell>
          <cell r="O92">
            <v>0</v>
          </cell>
          <cell r="P92">
            <v>0</v>
          </cell>
          <cell r="Q92">
            <v>0</v>
          </cell>
          <cell r="R92">
            <v>0</v>
          </cell>
          <cell r="S92">
            <v>0</v>
          </cell>
          <cell r="T92">
            <v>0</v>
          </cell>
          <cell r="U92">
            <v>0</v>
          </cell>
          <cell r="V92">
            <v>0</v>
          </cell>
          <cell r="W92">
            <v>0</v>
          </cell>
          <cell r="X92">
            <v>0</v>
          </cell>
          <cell r="Y92">
            <v>0</v>
          </cell>
          <cell r="Z92">
            <v>0</v>
          </cell>
          <cell r="AA92">
            <v>0</v>
          </cell>
          <cell r="AB92">
            <v>0</v>
          </cell>
          <cell r="AC92">
            <v>0</v>
          </cell>
          <cell r="AD92">
            <v>0</v>
          </cell>
          <cell r="AE92">
            <v>0</v>
          </cell>
          <cell r="AF92">
            <v>0</v>
          </cell>
          <cell r="AG92">
            <v>0</v>
          </cell>
          <cell r="AH92">
            <v>0</v>
          </cell>
          <cell r="AI92">
            <v>0</v>
          </cell>
          <cell r="AJ92">
            <v>0</v>
          </cell>
          <cell r="AK92">
            <v>0</v>
          </cell>
          <cell r="AL92">
            <v>0</v>
          </cell>
          <cell r="AM92">
            <v>0</v>
          </cell>
          <cell r="AN92">
            <v>0</v>
          </cell>
          <cell r="AO92">
            <v>0</v>
          </cell>
          <cell r="AP92">
            <v>0</v>
          </cell>
          <cell r="AQ92">
            <v>0</v>
          </cell>
          <cell r="AR92">
            <v>0</v>
          </cell>
          <cell r="AS92">
            <v>0</v>
          </cell>
          <cell r="AT92">
            <v>0</v>
          </cell>
          <cell r="AU92">
            <v>0</v>
          </cell>
          <cell r="AV92">
            <v>0</v>
          </cell>
          <cell r="AW92">
            <v>0</v>
          </cell>
          <cell r="AX92">
            <v>0</v>
          </cell>
        </row>
        <row r="93">
          <cell r="A93">
            <v>1703</v>
          </cell>
          <cell r="B93" t="str">
            <v xml:space="preserve">ｺﾞﾏﾀﾞﾝｺﾞ (RE)  </v>
          </cell>
          <cell r="C93">
            <v>1099</v>
          </cell>
          <cell r="D93">
            <v>1</v>
          </cell>
          <cell r="E93">
            <v>0</v>
          </cell>
          <cell r="F93">
            <v>0</v>
          </cell>
          <cell r="G93">
            <v>0</v>
          </cell>
          <cell r="H93">
            <v>0</v>
          </cell>
          <cell r="I93">
            <v>0</v>
          </cell>
          <cell r="J93">
            <v>0</v>
          </cell>
          <cell r="K93">
            <v>0</v>
          </cell>
          <cell r="L93">
            <v>0</v>
          </cell>
          <cell r="M93">
            <v>0</v>
          </cell>
          <cell r="N93">
            <v>0</v>
          </cell>
          <cell r="O93">
            <v>0</v>
          </cell>
          <cell r="P93">
            <v>0</v>
          </cell>
          <cell r="Q93">
            <v>0</v>
          </cell>
          <cell r="R93">
            <v>0</v>
          </cell>
          <cell r="S93">
            <v>0</v>
          </cell>
          <cell r="T93">
            <v>0</v>
          </cell>
          <cell r="U93">
            <v>0</v>
          </cell>
          <cell r="V93">
            <v>0</v>
          </cell>
          <cell r="W93">
            <v>0</v>
          </cell>
          <cell r="X93">
            <v>0</v>
          </cell>
          <cell r="Y93">
            <v>0</v>
          </cell>
          <cell r="Z93">
            <v>0</v>
          </cell>
          <cell r="AA93">
            <v>0</v>
          </cell>
          <cell r="AB93">
            <v>0</v>
          </cell>
          <cell r="AC93">
            <v>0</v>
          </cell>
          <cell r="AD93">
            <v>0</v>
          </cell>
          <cell r="AE93">
            <v>0</v>
          </cell>
          <cell r="AF93">
            <v>0</v>
          </cell>
          <cell r="AG93">
            <v>0</v>
          </cell>
          <cell r="AH93">
            <v>0</v>
          </cell>
          <cell r="AI93">
            <v>0</v>
          </cell>
          <cell r="AJ93">
            <v>0</v>
          </cell>
          <cell r="AK93">
            <v>0</v>
          </cell>
          <cell r="AL93">
            <v>0</v>
          </cell>
          <cell r="AM93">
            <v>0</v>
          </cell>
          <cell r="AN93">
            <v>0</v>
          </cell>
          <cell r="AO93">
            <v>0</v>
          </cell>
          <cell r="AP93">
            <v>0</v>
          </cell>
          <cell r="AQ93">
            <v>0</v>
          </cell>
          <cell r="AR93">
            <v>0</v>
          </cell>
          <cell r="AS93">
            <v>0</v>
          </cell>
          <cell r="AT93">
            <v>0</v>
          </cell>
          <cell r="AU93">
            <v>0</v>
          </cell>
          <cell r="AV93">
            <v>0</v>
          </cell>
          <cell r="AW93">
            <v>0</v>
          </cell>
          <cell r="AX93">
            <v>0</v>
          </cell>
        </row>
        <row r="94">
          <cell r="A94">
            <v>1710</v>
          </cell>
          <cell r="B94" t="str">
            <v xml:space="preserve">ｸﾝｾｲﾀﾏｺﾞ(ｻﾗﾓﾘ) </v>
          </cell>
          <cell r="C94">
            <v>1184</v>
          </cell>
          <cell r="D94">
            <v>1</v>
          </cell>
          <cell r="E94">
            <v>0</v>
          </cell>
          <cell r="F94">
            <v>0</v>
          </cell>
          <cell r="G94">
            <v>0</v>
          </cell>
          <cell r="H94">
            <v>0</v>
          </cell>
          <cell r="I94">
            <v>0</v>
          </cell>
          <cell r="J94">
            <v>0</v>
          </cell>
          <cell r="K94">
            <v>0</v>
          </cell>
          <cell r="L94">
            <v>0</v>
          </cell>
          <cell r="M94">
            <v>0</v>
          </cell>
          <cell r="N94">
            <v>0</v>
          </cell>
          <cell r="O94">
            <v>0</v>
          </cell>
          <cell r="P94">
            <v>0</v>
          </cell>
          <cell r="Q94">
            <v>0</v>
          </cell>
          <cell r="R94">
            <v>0</v>
          </cell>
          <cell r="S94">
            <v>0</v>
          </cell>
          <cell r="T94">
            <v>0</v>
          </cell>
          <cell r="U94">
            <v>0</v>
          </cell>
          <cell r="V94">
            <v>0</v>
          </cell>
          <cell r="W94">
            <v>0</v>
          </cell>
          <cell r="X94">
            <v>0</v>
          </cell>
          <cell r="Y94">
            <v>0</v>
          </cell>
          <cell r="Z94">
            <v>0</v>
          </cell>
          <cell r="AA94">
            <v>0</v>
          </cell>
          <cell r="AB94">
            <v>0</v>
          </cell>
          <cell r="AC94">
            <v>0</v>
          </cell>
          <cell r="AD94">
            <v>0</v>
          </cell>
          <cell r="AE94">
            <v>0</v>
          </cell>
          <cell r="AF94">
            <v>0</v>
          </cell>
          <cell r="AG94">
            <v>0</v>
          </cell>
          <cell r="AH94">
            <v>0</v>
          </cell>
          <cell r="AI94">
            <v>0</v>
          </cell>
          <cell r="AJ94">
            <v>0</v>
          </cell>
          <cell r="AK94">
            <v>0</v>
          </cell>
          <cell r="AL94">
            <v>0</v>
          </cell>
          <cell r="AM94">
            <v>0</v>
          </cell>
          <cell r="AN94">
            <v>0</v>
          </cell>
          <cell r="AO94">
            <v>0</v>
          </cell>
          <cell r="AP94">
            <v>0</v>
          </cell>
          <cell r="AQ94">
            <v>0</v>
          </cell>
          <cell r="AR94">
            <v>0</v>
          </cell>
          <cell r="AS94">
            <v>0</v>
          </cell>
          <cell r="AT94">
            <v>0</v>
          </cell>
          <cell r="AU94">
            <v>0</v>
          </cell>
          <cell r="AV94">
            <v>0</v>
          </cell>
          <cell r="AW94">
            <v>0</v>
          </cell>
          <cell r="AX94">
            <v>0</v>
          </cell>
        </row>
        <row r="95">
          <cell r="A95">
            <v>1711</v>
          </cell>
          <cell r="B95" t="str">
            <v xml:space="preserve">ｶﾗｱｹﾞ          </v>
          </cell>
          <cell r="C95">
            <v>1193</v>
          </cell>
          <cell r="D95">
            <v>0.121</v>
          </cell>
          <cell r="E95">
            <v>1298</v>
          </cell>
          <cell r="F95">
            <v>0.03</v>
          </cell>
          <cell r="G95">
            <v>0</v>
          </cell>
          <cell r="H95">
            <v>0</v>
          </cell>
          <cell r="I95">
            <v>0</v>
          </cell>
          <cell r="J95">
            <v>0</v>
          </cell>
          <cell r="K95">
            <v>0</v>
          </cell>
          <cell r="L95">
            <v>0</v>
          </cell>
          <cell r="M95">
            <v>0</v>
          </cell>
          <cell r="N95">
            <v>0</v>
          </cell>
          <cell r="O95">
            <v>0</v>
          </cell>
          <cell r="P95">
            <v>0</v>
          </cell>
          <cell r="Q95">
            <v>0</v>
          </cell>
          <cell r="R95">
            <v>0</v>
          </cell>
          <cell r="S95">
            <v>0</v>
          </cell>
          <cell r="T95">
            <v>0</v>
          </cell>
          <cell r="U95">
            <v>0</v>
          </cell>
          <cell r="V95">
            <v>0</v>
          </cell>
          <cell r="W95">
            <v>0</v>
          </cell>
          <cell r="X95">
            <v>0</v>
          </cell>
          <cell r="Y95">
            <v>0</v>
          </cell>
          <cell r="Z95">
            <v>0</v>
          </cell>
          <cell r="AA95">
            <v>0</v>
          </cell>
          <cell r="AB95">
            <v>0</v>
          </cell>
          <cell r="AC95">
            <v>0</v>
          </cell>
          <cell r="AD95">
            <v>0</v>
          </cell>
          <cell r="AE95">
            <v>0</v>
          </cell>
          <cell r="AF95">
            <v>0</v>
          </cell>
          <cell r="AG95">
            <v>0</v>
          </cell>
          <cell r="AH95">
            <v>0</v>
          </cell>
          <cell r="AI95">
            <v>0</v>
          </cell>
          <cell r="AJ95">
            <v>0</v>
          </cell>
          <cell r="AK95">
            <v>0</v>
          </cell>
          <cell r="AL95">
            <v>0</v>
          </cell>
          <cell r="AM95">
            <v>0</v>
          </cell>
          <cell r="AN95">
            <v>0</v>
          </cell>
          <cell r="AO95">
            <v>0</v>
          </cell>
          <cell r="AP95">
            <v>0</v>
          </cell>
          <cell r="AQ95">
            <v>0</v>
          </cell>
          <cell r="AR95">
            <v>0</v>
          </cell>
          <cell r="AS95">
            <v>0</v>
          </cell>
          <cell r="AT95">
            <v>0</v>
          </cell>
          <cell r="AU95">
            <v>0</v>
          </cell>
          <cell r="AV95">
            <v>0</v>
          </cell>
          <cell r="AW95">
            <v>0</v>
          </cell>
          <cell r="AX95">
            <v>0</v>
          </cell>
        </row>
        <row r="96">
          <cell r="A96">
            <v>1712</v>
          </cell>
          <cell r="B96" t="str">
            <v xml:space="preserve">ｲｶｱｹﾞ ｸﾝ       </v>
          </cell>
          <cell r="C96">
            <v>1209</v>
          </cell>
          <cell r="D96">
            <v>1</v>
          </cell>
          <cell r="E96">
            <v>1195</v>
          </cell>
          <cell r="F96">
            <v>1E-3</v>
          </cell>
          <cell r="G96">
            <v>1136</v>
          </cell>
          <cell r="H96">
            <v>7.0000000000000001E-3</v>
          </cell>
          <cell r="I96">
            <v>1298</v>
          </cell>
          <cell r="J96">
            <v>0.03</v>
          </cell>
          <cell r="K96">
            <v>1194</v>
          </cell>
          <cell r="L96">
            <v>2E-3</v>
          </cell>
          <cell r="M96">
            <v>0</v>
          </cell>
          <cell r="N96">
            <v>0</v>
          </cell>
          <cell r="O96">
            <v>0</v>
          </cell>
          <cell r="P96">
            <v>0</v>
          </cell>
          <cell r="Q96">
            <v>0</v>
          </cell>
          <cell r="R96">
            <v>0</v>
          </cell>
          <cell r="S96">
            <v>0</v>
          </cell>
          <cell r="T96">
            <v>0</v>
          </cell>
          <cell r="U96">
            <v>0</v>
          </cell>
          <cell r="V96">
            <v>0</v>
          </cell>
          <cell r="W96">
            <v>0</v>
          </cell>
          <cell r="X96">
            <v>0</v>
          </cell>
          <cell r="Y96">
            <v>0</v>
          </cell>
          <cell r="Z96">
            <v>0</v>
          </cell>
          <cell r="AA96">
            <v>0</v>
          </cell>
          <cell r="AB96">
            <v>0</v>
          </cell>
          <cell r="AC96">
            <v>0</v>
          </cell>
          <cell r="AD96">
            <v>0</v>
          </cell>
          <cell r="AE96">
            <v>0</v>
          </cell>
          <cell r="AF96">
            <v>0</v>
          </cell>
          <cell r="AG96">
            <v>0</v>
          </cell>
          <cell r="AH96">
            <v>0</v>
          </cell>
          <cell r="AI96">
            <v>0</v>
          </cell>
          <cell r="AJ96">
            <v>0</v>
          </cell>
          <cell r="AK96">
            <v>0</v>
          </cell>
          <cell r="AL96">
            <v>0</v>
          </cell>
          <cell r="AM96">
            <v>0</v>
          </cell>
          <cell r="AN96">
            <v>0</v>
          </cell>
          <cell r="AO96">
            <v>0</v>
          </cell>
          <cell r="AP96">
            <v>0</v>
          </cell>
          <cell r="AQ96">
            <v>0</v>
          </cell>
          <cell r="AR96">
            <v>0</v>
          </cell>
          <cell r="AS96">
            <v>0</v>
          </cell>
          <cell r="AT96">
            <v>0</v>
          </cell>
          <cell r="AU96">
            <v>0</v>
          </cell>
          <cell r="AV96">
            <v>0</v>
          </cell>
          <cell r="AW96">
            <v>0</v>
          </cell>
          <cell r="AX96">
            <v>0</v>
          </cell>
        </row>
        <row r="97">
          <cell r="A97">
            <v>1713</v>
          </cell>
          <cell r="B97" t="str">
            <v xml:space="preserve">ｴﾀﾞﾏﾒ          </v>
          </cell>
          <cell r="C97">
            <v>1050</v>
          </cell>
          <cell r="D97">
            <v>0.20300000000000001</v>
          </cell>
          <cell r="E97">
            <v>0</v>
          </cell>
          <cell r="F97">
            <v>0</v>
          </cell>
          <cell r="G97">
            <v>0</v>
          </cell>
          <cell r="H97">
            <v>0</v>
          </cell>
          <cell r="I97">
            <v>0</v>
          </cell>
          <cell r="J97">
            <v>0</v>
          </cell>
          <cell r="K97">
            <v>0</v>
          </cell>
          <cell r="L97">
            <v>0</v>
          </cell>
          <cell r="M97">
            <v>0</v>
          </cell>
          <cell r="N97">
            <v>0</v>
          </cell>
          <cell r="O97">
            <v>0</v>
          </cell>
          <cell r="P97">
            <v>0</v>
          </cell>
          <cell r="Q97">
            <v>0</v>
          </cell>
          <cell r="R97">
            <v>0</v>
          </cell>
          <cell r="S97">
            <v>0</v>
          </cell>
          <cell r="T97">
            <v>0</v>
          </cell>
          <cell r="U97">
            <v>0</v>
          </cell>
          <cell r="V97">
            <v>0</v>
          </cell>
          <cell r="W97">
            <v>0</v>
          </cell>
          <cell r="X97">
            <v>0</v>
          </cell>
          <cell r="Y97">
            <v>0</v>
          </cell>
          <cell r="Z97">
            <v>0</v>
          </cell>
          <cell r="AA97">
            <v>0</v>
          </cell>
          <cell r="AB97">
            <v>0</v>
          </cell>
          <cell r="AC97">
            <v>0</v>
          </cell>
          <cell r="AD97">
            <v>0</v>
          </cell>
          <cell r="AE97">
            <v>0</v>
          </cell>
          <cell r="AF97">
            <v>0</v>
          </cell>
          <cell r="AG97">
            <v>0</v>
          </cell>
          <cell r="AH97">
            <v>0</v>
          </cell>
          <cell r="AI97">
            <v>0</v>
          </cell>
          <cell r="AJ97">
            <v>0</v>
          </cell>
          <cell r="AK97">
            <v>0</v>
          </cell>
          <cell r="AL97">
            <v>0</v>
          </cell>
          <cell r="AM97">
            <v>0</v>
          </cell>
          <cell r="AN97">
            <v>0</v>
          </cell>
          <cell r="AO97">
            <v>0</v>
          </cell>
          <cell r="AP97">
            <v>0</v>
          </cell>
          <cell r="AQ97">
            <v>0</v>
          </cell>
          <cell r="AR97">
            <v>0</v>
          </cell>
          <cell r="AS97">
            <v>0</v>
          </cell>
          <cell r="AT97">
            <v>0</v>
          </cell>
          <cell r="AU97">
            <v>0</v>
          </cell>
          <cell r="AV97">
            <v>0</v>
          </cell>
          <cell r="AW97">
            <v>0</v>
          </cell>
          <cell r="AX97">
            <v>0</v>
          </cell>
        </row>
        <row r="98">
          <cell r="A98">
            <v>1714</v>
          </cell>
          <cell r="B98" t="str">
            <v xml:space="preserve">ﾋﾔﾔｯｺ          </v>
          </cell>
          <cell r="C98">
            <v>1050</v>
          </cell>
          <cell r="D98">
            <v>0.30859999999999999</v>
          </cell>
          <cell r="E98">
            <v>1054</v>
          </cell>
          <cell r="F98">
            <v>0.02</v>
          </cell>
          <cell r="G98">
            <v>1103</v>
          </cell>
          <cell r="H98">
            <v>2E-3</v>
          </cell>
          <cell r="I98">
            <v>0</v>
          </cell>
          <cell r="J98">
            <v>0</v>
          </cell>
          <cell r="K98">
            <v>0</v>
          </cell>
          <cell r="L98">
            <v>0</v>
          </cell>
          <cell r="M98">
            <v>0</v>
          </cell>
          <cell r="N98">
            <v>0</v>
          </cell>
          <cell r="O98">
            <v>0</v>
          </cell>
          <cell r="P98">
            <v>0</v>
          </cell>
          <cell r="Q98">
            <v>0</v>
          </cell>
          <cell r="R98">
            <v>0</v>
          </cell>
          <cell r="S98">
            <v>0</v>
          </cell>
          <cell r="T98">
            <v>0</v>
          </cell>
          <cell r="U98">
            <v>0</v>
          </cell>
          <cell r="V98">
            <v>0</v>
          </cell>
          <cell r="W98">
            <v>0</v>
          </cell>
          <cell r="X98">
            <v>0</v>
          </cell>
          <cell r="Y98">
            <v>0</v>
          </cell>
          <cell r="Z98">
            <v>0</v>
          </cell>
          <cell r="AA98">
            <v>0</v>
          </cell>
          <cell r="AB98">
            <v>0</v>
          </cell>
          <cell r="AC98">
            <v>0</v>
          </cell>
          <cell r="AD98">
            <v>0</v>
          </cell>
          <cell r="AE98">
            <v>0</v>
          </cell>
          <cell r="AF98">
            <v>0</v>
          </cell>
          <cell r="AG98">
            <v>0</v>
          </cell>
          <cell r="AH98">
            <v>0</v>
          </cell>
          <cell r="AI98">
            <v>0</v>
          </cell>
          <cell r="AJ98">
            <v>0</v>
          </cell>
          <cell r="AK98">
            <v>0</v>
          </cell>
          <cell r="AL98">
            <v>0</v>
          </cell>
          <cell r="AM98">
            <v>0</v>
          </cell>
          <cell r="AN98">
            <v>0</v>
          </cell>
          <cell r="AO98">
            <v>0</v>
          </cell>
          <cell r="AP98">
            <v>0</v>
          </cell>
          <cell r="AQ98">
            <v>0</v>
          </cell>
          <cell r="AR98">
            <v>0</v>
          </cell>
          <cell r="AS98">
            <v>0</v>
          </cell>
          <cell r="AT98">
            <v>0</v>
          </cell>
          <cell r="AU98">
            <v>0</v>
          </cell>
          <cell r="AV98">
            <v>0</v>
          </cell>
          <cell r="AW98">
            <v>0</v>
          </cell>
          <cell r="AX98">
            <v>0</v>
          </cell>
        </row>
        <row r="99">
          <cell r="A99">
            <v>1715</v>
          </cell>
          <cell r="B99" t="str">
            <v xml:space="preserve">ﾄﾘﾓﾓﾆｸｱﾏｶﾗﾆ    </v>
          </cell>
          <cell r="C99">
            <v>1050</v>
          </cell>
          <cell r="D99">
            <v>0.45090000000000002</v>
          </cell>
          <cell r="E99">
            <v>1054</v>
          </cell>
          <cell r="F99">
            <v>1.4999999999999999E-2</v>
          </cell>
          <cell r="G99">
            <v>1136</v>
          </cell>
          <cell r="H99">
            <v>7.4999999999999997E-3</v>
          </cell>
          <cell r="I99">
            <v>1298</v>
          </cell>
          <cell r="J99">
            <v>1E-3</v>
          </cell>
          <cell r="K99">
            <v>0</v>
          </cell>
          <cell r="L99">
            <v>0</v>
          </cell>
          <cell r="M99">
            <v>0</v>
          </cell>
          <cell r="N99">
            <v>0</v>
          </cell>
          <cell r="O99">
            <v>0</v>
          </cell>
          <cell r="P99">
            <v>0</v>
          </cell>
          <cell r="Q99">
            <v>0</v>
          </cell>
          <cell r="R99">
            <v>0</v>
          </cell>
          <cell r="S99">
            <v>0</v>
          </cell>
          <cell r="T99">
            <v>0</v>
          </cell>
          <cell r="U99">
            <v>0</v>
          </cell>
          <cell r="V99">
            <v>0</v>
          </cell>
          <cell r="W99">
            <v>0</v>
          </cell>
          <cell r="X99">
            <v>0</v>
          </cell>
          <cell r="Y99">
            <v>0</v>
          </cell>
          <cell r="Z99">
            <v>0</v>
          </cell>
          <cell r="AA99">
            <v>0</v>
          </cell>
          <cell r="AB99">
            <v>0</v>
          </cell>
          <cell r="AC99">
            <v>0</v>
          </cell>
          <cell r="AD99">
            <v>0</v>
          </cell>
          <cell r="AE99">
            <v>0</v>
          </cell>
          <cell r="AF99">
            <v>0</v>
          </cell>
          <cell r="AG99">
            <v>0</v>
          </cell>
          <cell r="AH99">
            <v>0</v>
          </cell>
          <cell r="AI99">
            <v>0</v>
          </cell>
          <cell r="AJ99">
            <v>0</v>
          </cell>
          <cell r="AK99">
            <v>0</v>
          </cell>
          <cell r="AL99">
            <v>0</v>
          </cell>
          <cell r="AM99">
            <v>0</v>
          </cell>
          <cell r="AN99">
            <v>0</v>
          </cell>
          <cell r="AO99">
            <v>0</v>
          </cell>
          <cell r="AP99">
            <v>0</v>
          </cell>
          <cell r="AQ99">
            <v>0</v>
          </cell>
          <cell r="AR99">
            <v>0</v>
          </cell>
          <cell r="AS99">
            <v>0</v>
          </cell>
          <cell r="AT99">
            <v>0</v>
          </cell>
          <cell r="AU99">
            <v>0</v>
          </cell>
          <cell r="AV99">
            <v>0</v>
          </cell>
          <cell r="AW99">
            <v>0</v>
          </cell>
          <cell r="AX99">
            <v>0</v>
          </cell>
        </row>
        <row r="100">
          <cell r="A100">
            <v>1716</v>
          </cell>
          <cell r="B100" t="str">
            <v xml:space="preserve">ｽｲｷﾞｮｳｻﾞ       </v>
          </cell>
          <cell r="C100">
            <v>1005</v>
          </cell>
          <cell r="D100">
            <v>0.55559999999999998</v>
          </cell>
          <cell r="E100">
            <v>1103</v>
          </cell>
          <cell r="F100">
            <v>5.0000000000000001E-3</v>
          </cell>
          <cell r="G100">
            <v>1107</v>
          </cell>
          <cell r="H100">
            <v>1.95E-2</v>
          </cell>
          <cell r="I100">
            <v>1144</v>
          </cell>
          <cell r="J100">
            <v>1.5E-3</v>
          </cell>
          <cell r="K100">
            <v>1150</v>
          </cell>
          <cell r="L100">
            <v>0.01</v>
          </cell>
          <cell r="M100">
            <v>1248</v>
          </cell>
          <cell r="N100">
            <v>0.01</v>
          </cell>
          <cell r="O100">
            <v>0</v>
          </cell>
          <cell r="P100">
            <v>0</v>
          </cell>
          <cell r="Q100">
            <v>0</v>
          </cell>
          <cell r="R100">
            <v>0</v>
          </cell>
          <cell r="S100">
            <v>0</v>
          </cell>
          <cell r="T100">
            <v>0</v>
          </cell>
          <cell r="U100">
            <v>0</v>
          </cell>
          <cell r="V100">
            <v>0</v>
          </cell>
          <cell r="W100">
            <v>0</v>
          </cell>
          <cell r="X100">
            <v>0</v>
          </cell>
          <cell r="Y100">
            <v>0</v>
          </cell>
          <cell r="Z100">
            <v>0</v>
          </cell>
          <cell r="AA100">
            <v>0</v>
          </cell>
          <cell r="AB100">
            <v>0</v>
          </cell>
          <cell r="AC100">
            <v>0</v>
          </cell>
          <cell r="AD100">
            <v>0</v>
          </cell>
          <cell r="AE100">
            <v>0</v>
          </cell>
          <cell r="AF100">
            <v>0</v>
          </cell>
          <cell r="AG100">
            <v>0</v>
          </cell>
          <cell r="AH100">
            <v>0</v>
          </cell>
          <cell r="AI100">
            <v>0</v>
          </cell>
          <cell r="AJ100">
            <v>0</v>
          </cell>
          <cell r="AK100">
            <v>0</v>
          </cell>
          <cell r="AL100">
            <v>0</v>
          </cell>
          <cell r="AM100">
            <v>0</v>
          </cell>
          <cell r="AN100">
            <v>0</v>
          </cell>
          <cell r="AO100">
            <v>0</v>
          </cell>
          <cell r="AP100">
            <v>0</v>
          </cell>
          <cell r="AQ100">
            <v>0</v>
          </cell>
          <cell r="AR100">
            <v>0</v>
          </cell>
          <cell r="AS100">
            <v>0</v>
          </cell>
          <cell r="AT100">
            <v>0</v>
          </cell>
          <cell r="AU100">
            <v>0</v>
          </cell>
          <cell r="AV100">
            <v>0</v>
          </cell>
          <cell r="AW100">
            <v>0</v>
          </cell>
          <cell r="AX100">
            <v>0</v>
          </cell>
        </row>
        <row r="101">
          <cell r="A101">
            <v>1717</v>
          </cell>
          <cell r="B101" t="str">
            <v xml:space="preserve">ﾋﾄｸﾁｱｹﾞｷﾞｮｳｻﾞ  </v>
          </cell>
          <cell r="C101">
            <v>1005</v>
          </cell>
          <cell r="D101">
            <v>1</v>
          </cell>
          <cell r="E101">
            <v>1050</v>
          </cell>
          <cell r="F101">
            <v>6.1999999999999998E-3</v>
          </cell>
          <cell r="G101">
            <v>1298</v>
          </cell>
          <cell r="H101">
            <v>0.02</v>
          </cell>
          <cell r="I101">
            <v>0</v>
          </cell>
          <cell r="J101">
            <v>0</v>
          </cell>
          <cell r="K101">
            <v>0</v>
          </cell>
          <cell r="L101">
            <v>0</v>
          </cell>
          <cell r="M101">
            <v>0</v>
          </cell>
          <cell r="N101">
            <v>0</v>
          </cell>
          <cell r="O101">
            <v>0</v>
          </cell>
          <cell r="P101">
            <v>0</v>
          </cell>
          <cell r="Q101">
            <v>0</v>
          </cell>
          <cell r="R101">
            <v>0</v>
          </cell>
          <cell r="S101">
            <v>0</v>
          </cell>
          <cell r="T101">
            <v>0</v>
          </cell>
          <cell r="U101">
            <v>0</v>
          </cell>
          <cell r="V101">
            <v>0</v>
          </cell>
          <cell r="W101">
            <v>0</v>
          </cell>
          <cell r="X101">
            <v>0</v>
          </cell>
          <cell r="Y101">
            <v>0</v>
          </cell>
          <cell r="Z101">
            <v>0</v>
          </cell>
          <cell r="AA101">
            <v>0</v>
          </cell>
          <cell r="AB101">
            <v>0</v>
          </cell>
          <cell r="AC101">
            <v>0</v>
          </cell>
          <cell r="AD101">
            <v>0</v>
          </cell>
          <cell r="AE101">
            <v>0</v>
          </cell>
          <cell r="AF101">
            <v>0</v>
          </cell>
          <cell r="AG101">
            <v>0</v>
          </cell>
          <cell r="AH101">
            <v>0</v>
          </cell>
          <cell r="AI101">
            <v>0</v>
          </cell>
          <cell r="AJ101">
            <v>0</v>
          </cell>
          <cell r="AK101">
            <v>0</v>
          </cell>
          <cell r="AL101">
            <v>0</v>
          </cell>
          <cell r="AM101">
            <v>0</v>
          </cell>
          <cell r="AN101">
            <v>0</v>
          </cell>
          <cell r="AO101">
            <v>0</v>
          </cell>
          <cell r="AP101">
            <v>0</v>
          </cell>
          <cell r="AQ101">
            <v>0</v>
          </cell>
          <cell r="AR101">
            <v>0</v>
          </cell>
          <cell r="AS101">
            <v>0</v>
          </cell>
          <cell r="AT101">
            <v>0</v>
          </cell>
          <cell r="AU101">
            <v>0</v>
          </cell>
          <cell r="AV101">
            <v>0</v>
          </cell>
          <cell r="AW101">
            <v>0</v>
          </cell>
          <cell r="AX101">
            <v>0</v>
          </cell>
        </row>
        <row r="102">
          <cell r="A102">
            <v>1718</v>
          </cell>
          <cell r="B102" t="str">
            <v xml:space="preserve">ﾁｷﾝｶﾗｱｹﾞ       </v>
          </cell>
          <cell r="C102">
            <v>1050</v>
          </cell>
          <cell r="D102">
            <v>0.80769999999999997</v>
          </cell>
          <cell r="E102">
            <v>1136</v>
          </cell>
          <cell r="F102">
            <v>0.01</v>
          </cell>
          <cell r="G102">
            <v>1298</v>
          </cell>
          <cell r="H102">
            <v>0.02</v>
          </cell>
          <cell r="I102">
            <v>0</v>
          </cell>
          <cell r="J102">
            <v>0</v>
          </cell>
          <cell r="K102">
            <v>0</v>
          </cell>
          <cell r="L102">
            <v>0</v>
          </cell>
          <cell r="M102">
            <v>0</v>
          </cell>
          <cell r="N102">
            <v>0</v>
          </cell>
          <cell r="O102">
            <v>0</v>
          </cell>
          <cell r="P102">
            <v>0</v>
          </cell>
          <cell r="Q102">
            <v>0</v>
          </cell>
          <cell r="R102">
            <v>0</v>
          </cell>
          <cell r="S102">
            <v>0</v>
          </cell>
          <cell r="T102">
            <v>0</v>
          </cell>
          <cell r="U102">
            <v>0</v>
          </cell>
          <cell r="V102">
            <v>0</v>
          </cell>
          <cell r="W102">
            <v>0</v>
          </cell>
          <cell r="X102">
            <v>0</v>
          </cell>
          <cell r="Y102">
            <v>0</v>
          </cell>
          <cell r="Z102">
            <v>0</v>
          </cell>
          <cell r="AA102">
            <v>0</v>
          </cell>
          <cell r="AB102">
            <v>0</v>
          </cell>
          <cell r="AC102">
            <v>0</v>
          </cell>
          <cell r="AD102">
            <v>0</v>
          </cell>
          <cell r="AE102">
            <v>0</v>
          </cell>
          <cell r="AF102">
            <v>0</v>
          </cell>
          <cell r="AG102">
            <v>0</v>
          </cell>
          <cell r="AH102">
            <v>0</v>
          </cell>
          <cell r="AI102">
            <v>0</v>
          </cell>
          <cell r="AJ102">
            <v>0</v>
          </cell>
          <cell r="AK102">
            <v>0</v>
          </cell>
          <cell r="AL102">
            <v>0</v>
          </cell>
          <cell r="AM102">
            <v>0</v>
          </cell>
          <cell r="AN102">
            <v>0</v>
          </cell>
          <cell r="AO102">
            <v>0</v>
          </cell>
          <cell r="AP102">
            <v>0</v>
          </cell>
          <cell r="AQ102">
            <v>0</v>
          </cell>
          <cell r="AR102">
            <v>0</v>
          </cell>
          <cell r="AS102">
            <v>0</v>
          </cell>
          <cell r="AT102">
            <v>0</v>
          </cell>
          <cell r="AU102">
            <v>0</v>
          </cell>
          <cell r="AV102">
            <v>0</v>
          </cell>
          <cell r="AW102">
            <v>0</v>
          </cell>
          <cell r="AX102">
            <v>0</v>
          </cell>
        </row>
        <row r="103">
          <cell r="A103">
            <v>1719</v>
          </cell>
          <cell r="B103" t="str">
            <v xml:space="preserve">ﾃﾞｻﾞｰﾄ         </v>
          </cell>
          <cell r="C103">
            <v>1050</v>
          </cell>
          <cell r="D103">
            <v>1.2E-2</v>
          </cell>
          <cell r="E103">
            <v>1086</v>
          </cell>
          <cell r="F103">
            <v>0.33329999999999999</v>
          </cell>
          <cell r="G103">
            <v>1216</v>
          </cell>
          <cell r="H103">
            <v>0.33329999999999999</v>
          </cell>
          <cell r="I103">
            <v>1217</v>
          </cell>
          <cell r="J103">
            <v>0.33329999999999999</v>
          </cell>
          <cell r="K103">
            <v>1232</v>
          </cell>
          <cell r="L103">
            <v>1</v>
          </cell>
          <cell r="M103">
            <v>0</v>
          </cell>
          <cell r="N103">
            <v>0</v>
          </cell>
          <cell r="O103">
            <v>0</v>
          </cell>
          <cell r="P103">
            <v>0</v>
          </cell>
          <cell r="Q103">
            <v>0</v>
          </cell>
          <cell r="R103">
            <v>0</v>
          </cell>
          <cell r="S103">
            <v>0</v>
          </cell>
          <cell r="T103">
            <v>0</v>
          </cell>
          <cell r="U103">
            <v>0</v>
          </cell>
          <cell r="V103">
            <v>0</v>
          </cell>
          <cell r="W103">
            <v>0</v>
          </cell>
          <cell r="X103">
            <v>0</v>
          </cell>
          <cell r="Y103">
            <v>0</v>
          </cell>
          <cell r="Z103">
            <v>0</v>
          </cell>
          <cell r="AA103">
            <v>0</v>
          </cell>
          <cell r="AB103">
            <v>0</v>
          </cell>
          <cell r="AC103">
            <v>0</v>
          </cell>
          <cell r="AD103">
            <v>0</v>
          </cell>
          <cell r="AE103">
            <v>0</v>
          </cell>
          <cell r="AF103">
            <v>0</v>
          </cell>
          <cell r="AG103">
            <v>0</v>
          </cell>
          <cell r="AH103">
            <v>0</v>
          </cell>
          <cell r="AI103">
            <v>0</v>
          </cell>
          <cell r="AJ103">
            <v>0</v>
          </cell>
          <cell r="AK103">
            <v>0</v>
          </cell>
          <cell r="AL103">
            <v>0</v>
          </cell>
          <cell r="AM103">
            <v>0</v>
          </cell>
          <cell r="AN103">
            <v>0</v>
          </cell>
          <cell r="AO103">
            <v>0</v>
          </cell>
          <cell r="AP103">
            <v>0</v>
          </cell>
          <cell r="AQ103">
            <v>0</v>
          </cell>
          <cell r="AR103">
            <v>0</v>
          </cell>
          <cell r="AS103">
            <v>0</v>
          </cell>
          <cell r="AT103">
            <v>0</v>
          </cell>
          <cell r="AU103">
            <v>0</v>
          </cell>
          <cell r="AV103">
            <v>0</v>
          </cell>
          <cell r="AW103">
            <v>0</v>
          </cell>
          <cell r="AX103">
            <v>0</v>
          </cell>
        </row>
        <row r="104">
          <cell r="A104">
            <v>1725</v>
          </cell>
          <cell r="B104" t="str">
            <v xml:space="preserve">ｶｷｺﾞｵﾘ(ﾌｸﾛ)    </v>
          </cell>
          <cell r="C104">
            <v>1062</v>
          </cell>
          <cell r="D104">
            <v>1</v>
          </cell>
          <cell r="E104">
            <v>1251</v>
          </cell>
          <cell r="F104">
            <v>1.67E-2</v>
          </cell>
          <cell r="G104">
            <v>1253</v>
          </cell>
          <cell r="H104">
            <v>1.67E-2</v>
          </cell>
          <cell r="I104">
            <v>1296</v>
          </cell>
          <cell r="J104">
            <v>1.67E-2</v>
          </cell>
          <cell r="K104">
            <v>0</v>
          </cell>
          <cell r="L104">
            <v>0</v>
          </cell>
          <cell r="M104">
            <v>0</v>
          </cell>
          <cell r="N104">
            <v>0</v>
          </cell>
          <cell r="O104">
            <v>0</v>
          </cell>
          <cell r="P104">
            <v>0</v>
          </cell>
          <cell r="Q104">
            <v>0</v>
          </cell>
          <cell r="R104">
            <v>0</v>
          </cell>
          <cell r="S104">
            <v>0</v>
          </cell>
          <cell r="T104">
            <v>0</v>
          </cell>
          <cell r="U104">
            <v>0</v>
          </cell>
          <cell r="V104">
            <v>0</v>
          </cell>
          <cell r="W104">
            <v>0</v>
          </cell>
          <cell r="X104">
            <v>0</v>
          </cell>
          <cell r="Y104">
            <v>0</v>
          </cell>
          <cell r="Z104">
            <v>0</v>
          </cell>
          <cell r="AA104">
            <v>0</v>
          </cell>
          <cell r="AB104">
            <v>0</v>
          </cell>
          <cell r="AC104">
            <v>0</v>
          </cell>
          <cell r="AD104">
            <v>0</v>
          </cell>
          <cell r="AE104">
            <v>0</v>
          </cell>
          <cell r="AF104">
            <v>0</v>
          </cell>
          <cell r="AG104">
            <v>0</v>
          </cell>
          <cell r="AH104">
            <v>0</v>
          </cell>
          <cell r="AI104">
            <v>0</v>
          </cell>
          <cell r="AJ104">
            <v>0</v>
          </cell>
          <cell r="AK104">
            <v>0</v>
          </cell>
          <cell r="AL104">
            <v>0</v>
          </cell>
          <cell r="AM104">
            <v>0</v>
          </cell>
          <cell r="AN104">
            <v>0</v>
          </cell>
          <cell r="AO104">
            <v>0</v>
          </cell>
          <cell r="AP104">
            <v>0</v>
          </cell>
          <cell r="AQ104">
            <v>0</v>
          </cell>
          <cell r="AR104">
            <v>0</v>
          </cell>
          <cell r="AS104">
            <v>0</v>
          </cell>
          <cell r="AT104">
            <v>0</v>
          </cell>
          <cell r="AU104">
            <v>0</v>
          </cell>
          <cell r="AV104">
            <v>0</v>
          </cell>
          <cell r="AW104">
            <v>0</v>
          </cell>
          <cell r="AX104">
            <v>0</v>
          </cell>
        </row>
        <row r="105">
          <cell r="A105">
            <v>1726</v>
          </cell>
          <cell r="B105" t="str">
            <v xml:space="preserve">ﾄﾞﾘﾝｸ(ﾔｽｳﾘ)    </v>
          </cell>
          <cell r="C105">
            <v>1077</v>
          </cell>
          <cell r="D105">
            <v>0.19420000000000001</v>
          </cell>
          <cell r="E105">
            <v>1085</v>
          </cell>
          <cell r="F105">
            <v>1.6000000000000001E-3</v>
          </cell>
          <cell r="G105">
            <v>1199</v>
          </cell>
          <cell r="H105">
            <v>8.9999999999999998E-4</v>
          </cell>
          <cell r="I105">
            <v>1208</v>
          </cell>
          <cell r="J105">
            <v>1.9E-3</v>
          </cell>
          <cell r="K105">
            <v>1210</v>
          </cell>
          <cell r="L105">
            <v>2E-3</v>
          </cell>
          <cell r="M105">
            <v>1225</v>
          </cell>
          <cell r="N105">
            <v>1.9E-3</v>
          </cell>
          <cell r="O105">
            <v>1241</v>
          </cell>
          <cell r="P105">
            <v>1.5E-3</v>
          </cell>
          <cell r="Q105">
            <v>1242</v>
          </cell>
          <cell r="R105">
            <v>1.5E-3</v>
          </cell>
          <cell r="S105">
            <v>1272</v>
          </cell>
          <cell r="T105">
            <v>0.19420000000000001</v>
          </cell>
          <cell r="U105">
            <v>0</v>
          </cell>
          <cell r="V105">
            <v>0</v>
          </cell>
          <cell r="W105">
            <v>0</v>
          </cell>
          <cell r="X105">
            <v>0</v>
          </cell>
          <cell r="Y105">
            <v>0</v>
          </cell>
          <cell r="Z105">
            <v>0</v>
          </cell>
          <cell r="AA105">
            <v>0</v>
          </cell>
          <cell r="AB105">
            <v>0</v>
          </cell>
          <cell r="AC105">
            <v>0</v>
          </cell>
          <cell r="AD105">
            <v>0</v>
          </cell>
          <cell r="AE105">
            <v>0</v>
          </cell>
          <cell r="AF105">
            <v>0</v>
          </cell>
          <cell r="AG105">
            <v>0</v>
          </cell>
          <cell r="AH105">
            <v>0</v>
          </cell>
          <cell r="AI105">
            <v>0</v>
          </cell>
          <cell r="AJ105">
            <v>0</v>
          </cell>
          <cell r="AK105">
            <v>0</v>
          </cell>
          <cell r="AL105">
            <v>0</v>
          </cell>
          <cell r="AM105">
            <v>0</v>
          </cell>
          <cell r="AN105">
            <v>0</v>
          </cell>
          <cell r="AO105">
            <v>0</v>
          </cell>
          <cell r="AP105">
            <v>0</v>
          </cell>
          <cell r="AQ105">
            <v>0</v>
          </cell>
          <cell r="AR105">
            <v>0</v>
          </cell>
          <cell r="AS105">
            <v>0</v>
          </cell>
          <cell r="AT105">
            <v>0</v>
          </cell>
          <cell r="AU105">
            <v>0</v>
          </cell>
          <cell r="AV105">
            <v>0</v>
          </cell>
          <cell r="AW105">
            <v>0</v>
          </cell>
          <cell r="AX105">
            <v>0</v>
          </cell>
        </row>
        <row r="106">
          <cell r="A106">
            <v>1727</v>
          </cell>
          <cell r="B106" t="str">
            <v xml:space="preserve">ﾓﾔｼﾉｶﾗﾐﾂﾞｹ     </v>
          </cell>
          <cell r="C106">
            <v>1021</v>
          </cell>
          <cell r="D106">
            <v>0.05</v>
          </cell>
          <cell r="E106">
            <v>1050</v>
          </cell>
          <cell r="F106">
            <v>0.1487</v>
          </cell>
          <cell r="G106">
            <v>1054</v>
          </cell>
          <cell r="H106">
            <v>5.0000000000000001E-3</v>
          </cell>
          <cell r="I106">
            <v>0</v>
          </cell>
          <cell r="J106">
            <v>0</v>
          </cell>
          <cell r="K106">
            <v>0</v>
          </cell>
          <cell r="L106">
            <v>0</v>
          </cell>
          <cell r="M106">
            <v>0</v>
          </cell>
          <cell r="N106">
            <v>0</v>
          </cell>
          <cell r="O106">
            <v>0</v>
          </cell>
          <cell r="P106">
            <v>0</v>
          </cell>
          <cell r="Q106">
            <v>0</v>
          </cell>
          <cell r="R106">
            <v>0</v>
          </cell>
          <cell r="S106">
            <v>0</v>
          </cell>
          <cell r="T106">
            <v>0</v>
          </cell>
          <cell r="U106">
            <v>0</v>
          </cell>
          <cell r="V106">
            <v>0</v>
          </cell>
          <cell r="W106">
            <v>0</v>
          </cell>
          <cell r="X106">
            <v>0</v>
          </cell>
          <cell r="Y106">
            <v>0</v>
          </cell>
          <cell r="Z106">
            <v>0</v>
          </cell>
          <cell r="AA106">
            <v>0</v>
          </cell>
          <cell r="AB106">
            <v>0</v>
          </cell>
          <cell r="AC106">
            <v>0</v>
          </cell>
          <cell r="AD106">
            <v>0</v>
          </cell>
          <cell r="AE106">
            <v>0</v>
          </cell>
          <cell r="AF106">
            <v>0</v>
          </cell>
          <cell r="AG106">
            <v>0</v>
          </cell>
          <cell r="AH106">
            <v>0</v>
          </cell>
          <cell r="AI106">
            <v>0</v>
          </cell>
          <cell r="AJ106">
            <v>0</v>
          </cell>
          <cell r="AK106">
            <v>0</v>
          </cell>
          <cell r="AL106">
            <v>0</v>
          </cell>
          <cell r="AM106">
            <v>0</v>
          </cell>
          <cell r="AN106">
            <v>0</v>
          </cell>
          <cell r="AO106">
            <v>0</v>
          </cell>
          <cell r="AP106">
            <v>0</v>
          </cell>
          <cell r="AQ106">
            <v>0</v>
          </cell>
          <cell r="AR106">
            <v>0</v>
          </cell>
          <cell r="AS106">
            <v>0</v>
          </cell>
          <cell r="AT106">
            <v>0</v>
          </cell>
          <cell r="AU106">
            <v>0</v>
          </cell>
          <cell r="AV106">
            <v>0</v>
          </cell>
          <cell r="AW106">
            <v>0</v>
          </cell>
          <cell r="AX106">
            <v>0</v>
          </cell>
        </row>
        <row r="107">
          <cell r="A107">
            <v>1752</v>
          </cell>
          <cell r="B107" t="str">
            <v xml:space="preserve">ﾋﾟﾘｶﾗ ﾄﾞﾚｯｼﾝｸﾞ </v>
          </cell>
          <cell r="C107">
            <v>1180</v>
          </cell>
          <cell r="D107">
            <v>8.0000000000000002E-3</v>
          </cell>
          <cell r="E107">
            <v>0</v>
          </cell>
          <cell r="F107">
            <v>0</v>
          </cell>
          <cell r="G107">
            <v>0</v>
          </cell>
          <cell r="H107">
            <v>0</v>
          </cell>
          <cell r="I107">
            <v>0</v>
          </cell>
          <cell r="J107">
            <v>0</v>
          </cell>
          <cell r="K107">
            <v>0</v>
          </cell>
          <cell r="L107">
            <v>0</v>
          </cell>
          <cell r="M107">
            <v>0</v>
          </cell>
          <cell r="N107">
            <v>0</v>
          </cell>
          <cell r="O107">
            <v>0</v>
          </cell>
          <cell r="P107">
            <v>0</v>
          </cell>
          <cell r="Q107">
            <v>0</v>
          </cell>
          <cell r="R107">
            <v>0</v>
          </cell>
          <cell r="S107">
            <v>0</v>
          </cell>
          <cell r="T107">
            <v>0</v>
          </cell>
          <cell r="U107">
            <v>0</v>
          </cell>
          <cell r="V107">
            <v>0</v>
          </cell>
          <cell r="W107">
            <v>0</v>
          </cell>
          <cell r="X107">
            <v>0</v>
          </cell>
          <cell r="Y107">
            <v>0</v>
          </cell>
          <cell r="Z107">
            <v>0</v>
          </cell>
          <cell r="AA107">
            <v>0</v>
          </cell>
          <cell r="AB107">
            <v>0</v>
          </cell>
          <cell r="AC107">
            <v>0</v>
          </cell>
          <cell r="AD107">
            <v>0</v>
          </cell>
          <cell r="AE107">
            <v>0</v>
          </cell>
          <cell r="AF107">
            <v>0</v>
          </cell>
          <cell r="AG107">
            <v>0</v>
          </cell>
          <cell r="AH107">
            <v>0</v>
          </cell>
          <cell r="AI107">
            <v>0</v>
          </cell>
          <cell r="AJ107">
            <v>0</v>
          </cell>
          <cell r="AK107">
            <v>0</v>
          </cell>
          <cell r="AL107">
            <v>0</v>
          </cell>
          <cell r="AM107">
            <v>0</v>
          </cell>
          <cell r="AN107">
            <v>0</v>
          </cell>
          <cell r="AO107">
            <v>0</v>
          </cell>
          <cell r="AP107">
            <v>0</v>
          </cell>
          <cell r="AQ107">
            <v>0</v>
          </cell>
          <cell r="AR107">
            <v>0</v>
          </cell>
          <cell r="AS107">
            <v>0</v>
          </cell>
          <cell r="AT107">
            <v>0</v>
          </cell>
          <cell r="AU107">
            <v>0</v>
          </cell>
          <cell r="AV107">
            <v>0</v>
          </cell>
          <cell r="AW107">
            <v>0</v>
          </cell>
          <cell r="AX107">
            <v>0</v>
          </cell>
        </row>
        <row r="108">
          <cell r="A108">
            <v>1761</v>
          </cell>
          <cell r="B108" t="str">
            <v xml:space="preserve">ｵﾃﾞﾝ           </v>
          </cell>
          <cell r="C108">
            <v>1262</v>
          </cell>
          <cell r="D108">
            <v>0.3498</v>
          </cell>
          <cell r="E108">
            <v>0</v>
          </cell>
          <cell r="F108">
            <v>0</v>
          </cell>
          <cell r="G108">
            <v>0</v>
          </cell>
          <cell r="H108">
            <v>0</v>
          </cell>
          <cell r="I108">
            <v>0</v>
          </cell>
          <cell r="J108">
            <v>0</v>
          </cell>
          <cell r="K108">
            <v>0</v>
          </cell>
          <cell r="L108">
            <v>0</v>
          </cell>
          <cell r="M108">
            <v>0</v>
          </cell>
          <cell r="N108">
            <v>0</v>
          </cell>
          <cell r="O108">
            <v>0</v>
          </cell>
          <cell r="P108">
            <v>0</v>
          </cell>
          <cell r="Q108">
            <v>0</v>
          </cell>
          <cell r="R108">
            <v>0</v>
          </cell>
          <cell r="S108">
            <v>0</v>
          </cell>
          <cell r="T108">
            <v>0</v>
          </cell>
          <cell r="U108">
            <v>0</v>
          </cell>
          <cell r="V108">
            <v>0</v>
          </cell>
          <cell r="W108">
            <v>0</v>
          </cell>
          <cell r="X108">
            <v>0</v>
          </cell>
          <cell r="Y108">
            <v>0</v>
          </cell>
          <cell r="Z108">
            <v>0</v>
          </cell>
          <cell r="AA108">
            <v>0</v>
          </cell>
          <cell r="AB108">
            <v>0</v>
          </cell>
          <cell r="AC108">
            <v>0</v>
          </cell>
          <cell r="AD108">
            <v>0</v>
          </cell>
          <cell r="AE108">
            <v>0</v>
          </cell>
          <cell r="AF108">
            <v>0</v>
          </cell>
          <cell r="AG108">
            <v>0</v>
          </cell>
          <cell r="AH108">
            <v>0</v>
          </cell>
          <cell r="AI108">
            <v>0</v>
          </cell>
          <cell r="AJ108">
            <v>0</v>
          </cell>
          <cell r="AK108">
            <v>0</v>
          </cell>
          <cell r="AL108">
            <v>0</v>
          </cell>
          <cell r="AM108">
            <v>0</v>
          </cell>
          <cell r="AN108">
            <v>0</v>
          </cell>
          <cell r="AO108">
            <v>0</v>
          </cell>
          <cell r="AP108">
            <v>0</v>
          </cell>
          <cell r="AQ108">
            <v>0</v>
          </cell>
          <cell r="AR108">
            <v>0</v>
          </cell>
          <cell r="AS108">
            <v>0</v>
          </cell>
          <cell r="AT108">
            <v>0</v>
          </cell>
          <cell r="AU108">
            <v>0</v>
          </cell>
          <cell r="AV108">
            <v>0</v>
          </cell>
          <cell r="AW108">
            <v>0</v>
          </cell>
          <cell r="AX108">
            <v>0</v>
          </cell>
        </row>
        <row r="109">
          <cell r="A109">
            <v>1763</v>
          </cell>
          <cell r="B109" t="str">
            <v xml:space="preserve">ｸﾝｾｲ ﾀﾏｺﾞ      </v>
          </cell>
          <cell r="C109">
            <v>1184</v>
          </cell>
          <cell r="D109">
            <v>1</v>
          </cell>
          <cell r="E109">
            <v>0</v>
          </cell>
          <cell r="F109">
            <v>0</v>
          </cell>
          <cell r="G109">
            <v>0</v>
          </cell>
          <cell r="H109">
            <v>0</v>
          </cell>
          <cell r="I109">
            <v>0</v>
          </cell>
          <cell r="J109">
            <v>0</v>
          </cell>
          <cell r="K109">
            <v>0</v>
          </cell>
          <cell r="L109">
            <v>0</v>
          </cell>
          <cell r="M109">
            <v>0</v>
          </cell>
          <cell r="N109">
            <v>0</v>
          </cell>
          <cell r="O109">
            <v>0</v>
          </cell>
          <cell r="P109">
            <v>0</v>
          </cell>
          <cell r="Q109">
            <v>0</v>
          </cell>
          <cell r="R109">
            <v>0</v>
          </cell>
          <cell r="S109">
            <v>0</v>
          </cell>
          <cell r="T109">
            <v>0</v>
          </cell>
          <cell r="U109">
            <v>0</v>
          </cell>
          <cell r="V109">
            <v>0</v>
          </cell>
          <cell r="W109">
            <v>0</v>
          </cell>
          <cell r="X109">
            <v>0</v>
          </cell>
          <cell r="Y109">
            <v>0</v>
          </cell>
          <cell r="Z109">
            <v>0</v>
          </cell>
          <cell r="AA109">
            <v>0</v>
          </cell>
          <cell r="AB109">
            <v>0</v>
          </cell>
          <cell r="AC109">
            <v>0</v>
          </cell>
          <cell r="AD109">
            <v>0</v>
          </cell>
          <cell r="AE109">
            <v>0</v>
          </cell>
          <cell r="AF109">
            <v>0</v>
          </cell>
          <cell r="AG109">
            <v>0</v>
          </cell>
          <cell r="AH109">
            <v>0</v>
          </cell>
          <cell r="AI109">
            <v>0</v>
          </cell>
          <cell r="AJ109">
            <v>0</v>
          </cell>
          <cell r="AK109">
            <v>0</v>
          </cell>
          <cell r="AL109">
            <v>0</v>
          </cell>
          <cell r="AM109">
            <v>0</v>
          </cell>
          <cell r="AN109">
            <v>0</v>
          </cell>
          <cell r="AO109">
            <v>0</v>
          </cell>
          <cell r="AP109">
            <v>0</v>
          </cell>
          <cell r="AQ109">
            <v>0</v>
          </cell>
          <cell r="AR109">
            <v>0</v>
          </cell>
          <cell r="AS109">
            <v>0</v>
          </cell>
          <cell r="AT109">
            <v>0</v>
          </cell>
          <cell r="AU109">
            <v>0</v>
          </cell>
          <cell r="AV109">
            <v>0</v>
          </cell>
          <cell r="AW109">
            <v>0</v>
          </cell>
          <cell r="AX109">
            <v>0</v>
          </cell>
        </row>
        <row r="110">
          <cell r="A110">
            <v>1771</v>
          </cell>
          <cell r="B110" t="str">
            <v>ﾄｯﾋﾟﾝｸﾞ ﾓﾔｼ(RE)</v>
          </cell>
          <cell r="C110">
            <v>1021</v>
          </cell>
          <cell r="D110">
            <v>0.1</v>
          </cell>
          <cell r="E110">
            <v>1050</v>
          </cell>
          <cell r="F110">
            <v>2.5000000000000001E-2</v>
          </cell>
          <cell r="G110">
            <v>0</v>
          </cell>
          <cell r="H110">
            <v>0</v>
          </cell>
          <cell r="I110">
            <v>0</v>
          </cell>
          <cell r="J110">
            <v>0</v>
          </cell>
          <cell r="K110">
            <v>0</v>
          </cell>
          <cell r="L110">
            <v>0</v>
          </cell>
          <cell r="M110">
            <v>0</v>
          </cell>
          <cell r="N110">
            <v>0</v>
          </cell>
          <cell r="O110">
            <v>0</v>
          </cell>
          <cell r="P110">
            <v>0</v>
          </cell>
          <cell r="Q110">
            <v>0</v>
          </cell>
          <cell r="R110">
            <v>0</v>
          </cell>
          <cell r="S110">
            <v>0</v>
          </cell>
          <cell r="T110">
            <v>0</v>
          </cell>
          <cell r="U110">
            <v>0</v>
          </cell>
          <cell r="V110">
            <v>0</v>
          </cell>
          <cell r="W110">
            <v>0</v>
          </cell>
          <cell r="X110">
            <v>0</v>
          </cell>
          <cell r="Y110">
            <v>0</v>
          </cell>
          <cell r="Z110">
            <v>0</v>
          </cell>
          <cell r="AA110">
            <v>0</v>
          </cell>
          <cell r="AB110">
            <v>0</v>
          </cell>
          <cell r="AC110">
            <v>0</v>
          </cell>
          <cell r="AD110">
            <v>0</v>
          </cell>
          <cell r="AE110">
            <v>0</v>
          </cell>
          <cell r="AF110">
            <v>0</v>
          </cell>
          <cell r="AG110">
            <v>0</v>
          </cell>
          <cell r="AH110">
            <v>0</v>
          </cell>
          <cell r="AI110">
            <v>0</v>
          </cell>
          <cell r="AJ110">
            <v>0</v>
          </cell>
          <cell r="AK110">
            <v>0</v>
          </cell>
          <cell r="AL110">
            <v>0</v>
          </cell>
          <cell r="AM110">
            <v>0</v>
          </cell>
          <cell r="AN110">
            <v>0</v>
          </cell>
          <cell r="AO110">
            <v>0</v>
          </cell>
          <cell r="AP110">
            <v>0</v>
          </cell>
          <cell r="AQ110">
            <v>0</v>
          </cell>
          <cell r="AR110">
            <v>0</v>
          </cell>
          <cell r="AS110">
            <v>0</v>
          </cell>
          <cell r="AT110">
            <v>0</v>
          </cell>
          <cell r="AU110">
            <v>0</v>
          </cell>
          <cell r="AV110">
            <v>0</v>
          </cell>
          <cell r="AW110">
            <v>0</v>
          </cell>
          <cell r="AX110">
            <v>0</v>
          </cell>
        </row>
        <row r="111">
          <cell r="A111">
            <v>1772</v>
          </cell>
          <cell r="B111" t="str">
            <v>ﾄｯﾋﾟﾝｸﾞ ｺｰﾝ(RE)</v>
          </cell>
          <cell r="C111">
            <v>1050</v>
          </cell>
          <cell r="D111">
            <v>2.5000000000000001E-2</v>
          </cell>
          <cell r="E111">
            <v>1100</v>
          </cell>
          <cell r="F111">
            <v>0.05</v>
          </cell>
          <cell r="G111">
            <v>0</v>
          </cell>
          <cell r="H111">
            <v>0</v>
          </cell>
          <cell r="I111">
            <v>0</v>
          </cell>
          <cell r="J111">
            <v>0</v>
          </cell>
          <cell r="K111">
            <v>0</v>
          </cell>
          <cell r="L111">
            <v>0</v>
          </cell>
          <cell r="M111">
            <v>0</v>
          </cell>
          <cell r="N111">
            <v>0</v>
          </cell>
          <cell r="O111">
            <v>0</v>
          </cell>
          <cell r="P111">
            <v>0</v>
          </cell>
          <cell r="Q111">
            <v>0</v>
          </cell>
          <cell r="R111">
            <v>0</v>
          </cell>
          <cell r="S111">
            <v>0</v>
          </cell>
          <cell r="T111">
            <v>0</v>
          </cell>
          <cell r="U111">
            <v>0</v>
          </cell>
          <cell r="V111">
            <v>0</v>
          </cell>
          <cell r="W111">
            <v>0</v>
          </cell>
          <cell r="X111">
            <v>0</v>
          </cell>
          <cell r="Y111">
            <v>0</v>
          </cell>
          <cell r="Z111">
            <v>0</v>
          </cell>
          <cell r="AA111">
            <v>0</v>
          </cell>
          <cell r="AB111">
            <v>0</v>
          </cell>
          <cell r="AC111">
            <v>0</v>
          </cell>
          <cell r="AD111">
            <v>0</v>
          </cell>
          <cell r="AE111">
            <v>0</v>
          </cell>
          <cell r="AF111">
            <v>0</v>
          </cell>
          <cell r="AG111">
            <v>0</v>
          </cell>
          <cell r="AH111">
            <v>0</v>
          </cell>
          <cell r="AI111">
            <v>0</v>
          </cell>
          <cell r="AJ111">
            <v>0</v>
          </cell>
          <cell r="AK111">
            <v>0</v>
          </cell>
          <cell r="AL111">
            <v>0</v>
          </cell>
          <cell r="AM111">
            <v>0</v>
          </cell>
          <cell r="AN111">
            <v>0</v>
          </cell>
          <cell r="AO111">
            <v>0</v>
          </cell>
          <cell r="AP111">
            <v>0</v>
          </cell>
          <cell r="AQ111">
            <v>0</v>
          </cell>
          <cell r="AR111">
            <v>0</v>
          </cell>
          <cell r="AS111">
            <v>0</v>
          </cell>
          <cell r="AT111">
            <v>0</v>
          </cell>
          <cell r="AU111">
            <v>0</v>
          </cell>
          <cell r="AV111">
            <v>0</v>
          </cell>
          <cell r="AW111">
            <v>0</v>
          </cell>
          <cell r="AX111">
            <v>0</v>
          </cell>
        </row>
        <row r="112">
          <cell r="A112">
            <v>1773</v>
          </cell>
          <cell r="B112" t="str">
            <v>ﾄｯﾋﾟﾝｸﾞ ｴｯｸﾞ(RE</v>
          </cell>
          <cell r="C112">
            <v>1041</v>
          </cell>
          <cell r="D112">
            <v>1</v>
          </cell>
          <cell r="E112">
            <v>0</v>
          </cell>
          <cell r="F112">
            <v>0</v>
          </cell>
          <cell r="G112">
            <v>0</v>
          </cell>
          <cell r="H112">
            <v>0</v>
          </cell>
          <cell r="I112">
            <v>0</v>
          </cell>
          <cell r="J112">
            <v>0</v>
          </cell>
          <cell r="K112">
            <v>0</v>
          </cell>
          <cell r="L112">
            <v>0</v>
          </cell>
          <cell r="M112">
            <v>0</v>
          </cell>
          <cell r="N112">
            <v>0</v>
          </cell>
          <cell r="O112">
            <v>0</v>
          </cell>
          <cell r="P112">
            <v>0</v>
          </cell>
          <cell r="Q112">
            <v>0</v>
          </cell>
          <cell r="R112">
            <v>0</v>
          </cell>
          <cell r="S112">
            <v>0</v>
          </cell>
          <cell r="T112">
            <v>0</v>
          </cell>
          <cell r="U112">
            <v>0</v>
          </cell>
          <cell r="V112">
            <v>0</v>
          </cell>
          <cell r="W112">
            <v>0</v>
          </cell>
          <cell r="X112">
            <v>0</v>
          </cell>
          <cell r="Y112">
            <v>0</v>
          </cell>
          <cell r="Z112">
            <v>0</v>
          </cell>
          <cell r="AA112">
            <v>0</v>
          </cell>
          <cell r="AB112">
            <v>0</v>
          </cell>
          <cell r="AC112">
            <v>0</v>
          </cell>
          <cell r="AD112">
            <v>0</v>
          </cell>
          <cell r="AE112">
            <v>0</v>
          </cell>
          <cell r="AF112">
            <v>0</v>
          </cell>
          <cell r="AG112">
            <v>0</v>
          </cell>
          <cell r="AH112">
            <v>0</v>
          </cell>
          <cell r="AI112">
            <v>0</v>
          </cell>
          <cell r="AJ112">
            <v>0</v>
          </cell>
          <cell r="AK112">
            <v>0</v>
          </cell>
          <cell r="AL112">
            <v>0</v>
          </cell>
          <cell r="AM112">
            <v>0</v>
          </cell>
          <cell r="AN112">
            <v>0</v>
          </cell>
          <cell r="AO112">
            <v>0</v>
          </cell>
          <cell r="AP112">
            <v>0</v>
          </cell>
          <cell r="AQ112">
            <v>0</v>
          </cell>
          <cell r="AR112">
            <v>0</v>
          </cell>
          <cell r="AS112">
            <v>0</v>
          </cell>
          <cell r="AT112">
            <v>0</v>
          </cell>
          <cell r="AU112">
            <v>0</v>
          </cell>
          <cell r="AV112">
            <v>0</v>
          </cell>
          <cell r="AW112">
            <v>0</v>
          </cell>
          <cell r="AX112">
            <v>0</v>
          </cell>
        </row>
        <row r="113">
          <cell r="A113">
            <v>1774</v>
          </cell>
          <cell r="B113" t="str">
            <v xml:space="preserve">ﾄｯﾋﾟﾝｸﾞ ﾔｻｲ(RE </v>
          </cell>
          <cell r="C113">
            <v>1021</v>
          </cell>
          <cell r="D113">
            <v>0.08</v>
          </cell>
          <cell r="E113">
            <v>1024</v>
          </cell>
          <cell r="F113">
            <v>0.05</v>
          </cell>
          <cell r="G113">
            <v>1240</v>
          </cell>
          <cell r="H113">
            <v>5.0000000000000001E-3</v>
          </cell>
          <cell r="I113">
            <v>0</v>
          </cell>
          <cell r="J113">
            <v>0</v>
          </cell>
          <cell r="K113">
            <v>0</v>
          </cell>
          <cell r="L113">
            <v>0</v>
          </cell>
          <cell r="M113">
            <v>0</v>
          </cell>
          <cell r="N113">
            <v>0</v>
          </cell>
          <cell r="O113">
            <v>0</v>
          </cell>
          <cell r="P113">
            <v>0</v>
          </cell>
          <cell r="Q113">
            <v>0</v>
          </cell>
          <cell r="R113">
            <v>0</v>
          </cell>
          <cell r="S113">
            <v>0</v>
          </cell>
          <cell r="T113">
            <v>0</v>
          </cell>
          <cell r="U113">
            <v>0</v>
          </cell>
          <cell r="V113">
            <v>0</v>
          </cell>
          <cell r="W113">
            <v>0</v>
          </cell>
          <cell r="X113">
            <v>0</v>
          </cell>
          <cell r="Y113">
            <v>0</v>
          </cell>
          <cell r="Z113">
            <v>0</v>
          </cell>
          <cell r="AA113">
            <v>0</v>
          </cell>
          <cell r="AB113">
            <v>0</v>
          </cell>
          <cell r="AC113">
            <v>0</v>
          </cell>
          <cell r="AD113">
            <v>0</v>
          </cell>
          <cell r="AE113">
            <v>0</v>
          </cell>
          <cell r="AF113">
            <v>0</v>
          </cell>
          <cell r="AG113">
            <v>0</v>
          </cell>
          <cell r="AH113">
            <v>0</v>
          </cell>
          <cell r="AI113">
            <v>0</v>
          </cell>
          <cell r="AJ113">
            <v>0</v>
          </cell>
          <cell r="AK113">
            <v>0</v>
          </cell>
          <cell r="AL113">
            <v>0</v>
          </cell>
          <cell r="AM113">
            <v>0</v>
          </cell>
          <cell r="AN113">
            <v>0</v>
          </cell>
          <cell r="AO113">
            <v>0</v>
          </cell>
          <cell r="AP113">
            <v>0</v>
          </cell>
          <cell r="AQ113">
            <v>0</v>
          </cell>
          <cell r="AR113">
            <v>0</v>
          </cell>
          <cell r="AS113">
            <v>0</v>
          </cell>
          <cell r="AT113">
            <v>0</v>
          </cell>
          <cell r="AU113">
            <v>0</v>
          </cell>
          <cell r="AV113">
            <v>0</v>
          </cell>
          <cell r="AW113">
            <v>0</v>
          </cell>
          <cell r="AX113">
            <v>0</v>
          </cell>
        </row>
        <row r="114">
          <cell r="A114">
            <v>1801</v>
          </cell>
          <cell r="B114" t="str">
            <v xml:space="preserve">ｱｲｽ ｸﾘｰﾑ       </v>
          </cell>
          <cell r="C114">
            <v>1037</v>
          </cell>
          <cell r="D114">
            <v>1</v>
          </cell>
          <cell r="E114">
            <v>1096</v>
          </cell>
          <cell r="F114">
            <v>1</v>
          </cell>
          <cell r="G114">
            <v>0</v>
          </cell>
          <cell r="H114">
            <v>0</v>
          </cell>
          <cell r="I114">
            <v>0</v>
          </cell>
          <cell r="J114">
            <v>0</v>
          </cell>
          <cell r="K114">
            <v>0</v>
          </cell>
          <cell r="L114">
            <v>0</v>
          </cell>
          <cell r="M114">
            <v>0</v>
          </cell>
          <cell r="N114">
            <v>0</v>
          </cell>
          <cell r="O114">
            <v>0</v>
          </cell>
          <cell r="P114">
            <v>0</v>
          </cell>
          <cell r="Q114">
            <v>0</v>
          </cell>
          <cell r="R114">
            <v>0</v>
          </cell>
          <cell r="S114">
            <v>0</v>
          </cell>
          <cell r="T114">
            <v>0</v>
          </cell>
          <cell r="U114">
            <v>0</v>
          </cell>
          <cell r="V114">
            <v>0</v>
          </cell>
          <cell r="W114">
            <v>0</v>
          </cell>
          <cell r="X114">
            <v>0</v>
          </cell>
          <cell r="Y114">
            <v>0</v>
          </cell>
          <cell r="Z114">
            <v>0</v>
          </cell>
          <cell r="AA114">
            <v>0</v>
          </cell>
          <cell r="AB114">
            <v>0</v>
          </cell>
          <cell r="AC114">
            <v>0</v>
          </cell>
          <cell r="AD114">
            <v>0</v>
          </cell>
          <cell r="AE114">
            <v>0</v>
          </cell>
          <cell r="AF114">
            <v>0</v>
          </cell>
          <cell r="AG114">
            <v>0</v>
          </cell>
          <cell r="AH114">
            <v>0</v>
          </cell>
          <cell r="AI114">
            <v>0</v>
          </cell>
          <cell r="AJ114">
            <v>0</v>
          </cell>
          <cell r="AK114">
            <v>0</v>
          </cell>
          <cell r="AL114">
            <v>0</v>
          </cell>
          <cell r="AM114">
            <v>0</v>
          </cell>
          <cell r="AN114">
            <v>0</v>
          </cell>
          <cell r="AO114">
            <v>0</v>
          </cell>
          <cell r="AP114">
            <v>0</v>
          </cell>
          <cell r="AQ114">
            <v>0</v>
          </cell>
          <cell r="AR114">
            <v>0</v>
          </cell>
          <cell r="AS114">
            <v>0</v>
          </cell>
          <cell r="AT114">
            <v>0</v>
          </cell>
          <cell r="AU114">
            <v>0</v>
          </cell>
          <cell r="AV114">
            <v>0</v>
          </cell>
          <cell r="AW114">
            <v>0</v>
          </cell>
          <cell r="AX114">
            <v>0</v>
          </cell>
        </row>
        <row r="115">
          <cell r="A115">
            <v>1806</v>
          </cell>
          <cell r="B115" t="str">
            <v xml:space="preserve">ｻﾜｰ            </v>
          </cell>
          <cell r="C115">
            <v>1050</v>
          </cell>
          <cell r="D115">
            <v>0.75360000000000005</v>
          </cell>
          <cell r="E115">
            <v>0</v>
          </cell>
          <cell r="F115">
            <v>0</v>
          </cell>
          <cell r="G115">
            <v>0</v>
          </cell>
          <cell r="H115">
            <v>0</v>
          </cell>
          <cell r="I115">
            <v>0</v>
          </cell>
          <cell r="J115">
            <v>0</v>
          </cell>
          <cell r="K115">
            <v>0</v>
          </cell>
          <cell r="L115">
            <v>0</v>
          </cell>
          <cell r="M115">
            <v>0</v>
          </cell>
          <cell r="N115">
            <v>0</v>
          </cell>
          <cell r="O115">
            <v>0</v>
          </cell>
          <cell r="P115">
            <v>0</v>
          </cell>
          <cell r="Q115">
            <v>0</v>
          </cell>
          <cell r="R115">
            <v>0</v>
          </cell>
          <cell r="S115">
            <v>0</v>
          </cell>
          <cell r="T115">
            <v>0</v>
          </cell>
          <cell r="U115">
            <v>0</v>
          </cell>
          <cell r="V115">
            <v>0</v>
          </cell>
          <cell r="W115">
            <v>0</v>
          </cell>
          <cell r="X115">
            <v>0</v>
          </cell>
          <cell r="Y115">
            <v>0</v>
          </cell>
          <cell r="Z115">
            <v>0</v>
          </cell>
          <cell r="AA115">
            <v>0</v>
          </cell>
          <cell r="AB115">
            <v>0</v>
          </cell>
          <cell r="AC115">
            <v>0</v>
          </cell>
          <cell r="AD115">
            <v>0</v>
          </cell>
          <cell r="AE115">
            <v>0</v>
          </cell>
          <cell r="AF115">
            <v>0</v>
          </cell>
          <cell r="AG115">
            <v>0</v>
          </cell>
          <cell r="AH115">
            <v>0</v>
          </cell>
          <cell r="AI115">
            <v>0</v>
          </cell>
          <cell r="AJ115">
            <v>0</v>
          </cell>
          <cell r="AK115">
            <v>0</v>
          </cell>
          <cell r="AL115">
            <v>0</v>
          </cell>
          <cell r="AM115">
            <v>0</v>
          </cell>
          <cell r="AN115">
            <v>0</v>
          </cell>
          <cell r="AO115">
            <v>0</v>
          </cell>
          <cell r="AP115">
            <v>0</v>
          </cell>
          <cell r="AQ115">
            <v>0</v>
          </cell>
          <cell r="AR115">
            <v>0</v>
          </cell>
          <cell r="AS115">
            <v>0</v>
          </cell>
          <cell r="AT115">
            <v>0</v>
          </cell>
          <cell r="AU115">
            <v>0</v>
          </cell>
          <cell r="AV115">
            <v>0</v>
          </cell>
          <cell r="AW115">
            <v>0</v>
          </cell>
          <cell r="AX115">
            <v>0</v>
          </cell>
        </row>
        <row r="116">
          <cell r="A116">
            <v>1812</v>
          </cell>
          <cell r="B116" t="str">
            <v xml:space="preserve">ｼｬｰﾍﾞｯﾄ        </v>
          </cell>
          <cell r="C116">
            <v>1128</v>
          </cell>
          <cell r="D116">
            <v>1</v>
          </cell>
          <cell r="E116">
            <v>0</v>
          </cell>
          <cell r="F116">
            <v>0</v>
          </cell>
          <cell r="G116">
            <v>0</v>
          </cell>
          <cell r="H116">
            <v>0</v>
          </cell>
          <cell r="I116">
            <v>0</v>
          </cell>
          <cell r="J116">
            <v>0</v>
          </cell>
          <cell r="K116">
            <v>0</v>
          </cell>
          <cell r="L116">
            <v>0</v>
          </cell>
          <cell r="M116">
            <v>0</v>
          </cell>
          <cell r="N116">
            <v>0</v>
          </cell>
          <cell r="O116">
            <v>0</v>
          </cell>
          <cell r="P116">
            <v>0</v>
          </cell>
          <cell r="Q116">
            <v>0</v>
          </cell>
          <cell r="R116">
            <v>0</v>
          </cell>
          <cell r="S116">
            <v>0</v>
          </cell>
          <cell r="T116">
            <v>0</v>
          </cell>
          <cell r="U116">
            <v>0</v>
          </cell>
          <cell r="V116">
            <v>0</v>
          </cell>
          <cell r="W116">
            <v>0</v>
          </cell>
          <cell r="X116">
            <v>0</v>
          </cell>
          <cell r="Y116">
            <v>0</v>
          </cell>
          <cell r="Z116">
            <v>0</v>
          </cell>
          <cell r="AA116">
            <v>0</v>
          </cell>
          <cell r="AB116">
            <v>0</v>
          </cell>
          <cell r="AC116">
            <v>0</v>
          </cell>
          <cell r="AD116">
            <v>0</v>
          </cell>
          <cell r="AE116">
            <v>0</v>
          </cell>
          <cell r="AF116">
            <v>0</v>
          </cell>
          <cell r="AG116">
            <v>0</v>
          </cell>
          <cell r="AH116">
            <v>0</v>
          </cell>
          <cell r="AI116">
            <v>0</v>
          </cell>
          <cell r="AJ116">
            <v>0</v>
          </cell>
          <cell r="AK116">
            <v>0</v>
          </cell>
          <cell r="AL116">
            <v>0</v>
          </cell>
          <cell r="AM116">
            <v>0</v>
          </cell>
          <cell r="AN116">
            <v>0</v>
          </cell>
          <cell r="AO116">
            <v>0</v>
          </cell>
          <cell r="AP116">
            <v>0</v>
          </cell>
          <cell r="AQ116">
            <v>0</v>
          </cell>
          <cell r="AR116">
            <v>0</v>
          </cell>
          <cell r="AS116">
            <v>0</v>
          </cell>
          <cell r="AT116">
            <v>0</v>
          </cell>
          <cell r="AU116">
            <v>0</v>
          </cell>
          <cell r="AV116">
            <v>0</v>
          </cell>
          <cell r="AW116">
            <v>0</v>
          </cell>
          <cell r="AX116">
            <v>0</v>
          </cell>
        </row>
        <row r="117">
          <cell r="A117">
            <v>1813</v>
          </cell>
          <cell r="B117" t="str">
            <v xml:space="preserve">ｶｷｺﾞｵﾘ (ｲﾁｺﾞ)  </v>
          </cell>
          <cell r="C117">
            <v>1296</v>
          </cell>
          <cell r="D117">
            <v>0.04</v>
          </cell>
          <cell r="E117">
            <v>0</v>
          </cell>
          <cell r="F117">
            <v>0</v>
          </cell>
          <cell r="G117">
            <v>0</v>
          </cell>
          <cell r="H117">
            <v>0</v>
          </cell>
          <cell r="I117">
            <v>0</v>
          </cell>
          <cell r="J117">
            <v>0</v>
          </cell>
          <cell r="K117">
            <v>0</v>
          </cell>
          <cell r="L117">
            <v>0</v>
          </cell>
          <cell r="M117">
            <v>0</v>
          </cell>
          <cell r="N117">
            <v>0</v>
          </cell>
          <cell r="O117">
            <v>0</v>
          </cell>
          <cell r="P117">
            <v>0</v>
          </cell>
          <cell r="Q117">
            <v>0</v>
          </cell>
          <cell r="R117">
            <v>0</v>
          </cell>
          <cell r="S117">
            <v>0</v>
          </cell>
          <cell r="T117">
            <v>0</v>
          </cell>
          <cell r="U117">
            <v>0</v>
          </cell>
          <cell r="V117">
            <v>0</v>
          </cell>
          <cell r="W117">
            <v>0</v>
          </cell>
          <cell r="X117">
            <v>0</v>
          </cell>
          <cell r="Y117">
            <v>0</v>
          </cell>
          <cell r="Z117">
            <v>0</v>
          </cell>
          <cell r="AA117">
            <v>0</v>
          </cell>
          <cell r="AB117">
            <v>0</v>
          </cell>
          <cell r="AC117">
            <v>0</v>
          </cell>
          <cell r="AD117">
            <v>0</v>
          </cell>
          <cell r="AE117">
            <v>0</v>
          </cell>
          <cell r="AF117">
            <v>0</v>
          </cell>
          <cell r="AG117">
            <v>0</v>
          </cell>
          <cell r="AH117">
            <v>0</v>
          </cell>
          <cell r="AI117">
            <v>0</v>
          </cell>
          <cell r="AJ117">
            <v>0</v>
          </cell>
          <cell r="AK117">
            <v>0</v>
          </cell>
          <cell r="AL117">
            <v>0</v>
          </cell>
          <cell r="AM117">
            <v>0</v>
          </cell>
          <cell r="AN117">
            <v>0</v>
          </cell>
          <cell r="AO117">
            <v>0</v>
          </cell>
          <cell r="AP117">
            <v>0</v>
          </cell>
          <cell r="AQ117">
            <v>0</v>
          </cell>
          <cell r="AR117">
            <v>0</v>
          </cell>
          <cell r="AS117">
            <v>0</v>
          </cell>
          <cell r="AT117">
            <v>0</v>
          </cell>
          <cell r="AU117">
            <v>0</v>
          </cell>
          <cell r="AV117">
            <v>0</v>
          </cell>
          <cell r="AW117">
            <v>0</v>
          </cell>
          <cell r="AX117">
            <v>0</v>
          </cell>
        </row>
        <row r="118">
          <cell r="A118">
            <v>1814</v>
          </cell>
          <cell r="B118" t="str">
            <v xml:space="preserve">ｶｷｺﾞｵﾘ (ﾒﾛﾝ)   </v>
          </cell>
          <cell r="C118">
            <v>1251</v>
          </cell>
          <cell r="D118">
            <v>0.04</v>
          </cell>
          <cell r="E118">
            <v>0</v>
          </cell>
          <cell r="F118">
            <v>0</v>
          </cell>
          <cell r="G118">
            <v>0</v>
          </cell>
          <cell r="H118">
            <v>0</v>
          </cell>
          <cell r="I118">
            <v>0</v>
          </cell>
          <cell r="J118">
            <v>0</v>
          </cell>
          <cell r="K118">
            <v>0</v>
          </cell>
          <cell r="L118">
            <v>0</v>
          </cell>
          <cell r="M118">
            <v>0</v>
          </cell>
          <cell r="N118">
            <v>0</v>
          </cell>
          <cell r="O118">
            <v>0</v>
          </cell>
          <cell r="P118">
            <v>0</v>
          </cell>
          <cell r="Q118">
            <v>0</v>
          </cell>
          <cell r="R118">
            <v>0</v>
          </cell>
          <cell r="S118">
            <v>0</v>
          </cell>
          <cell r="T118">
            <v>0</v>
          </cell>
          <cell r="U118">
            <v>0</v>
          </cell>
          <cell r="V118">
            <v>0</v>
          </cell>
          <cell r="W118">
            <v>0</v>
          </cell>
          <cell r="X118">
            <v>0</v>
          </cell>
          <cell r="Y118">
            <v>0</v>
          </cell>
          <cell r="Z118">
            <v>0</v>
          </cell>
          <cell r="AA118">
            <v>0</v>
          </cell>
          <cell r="AB118">
            <v>0</v>
          </cell>
          <cell r="AC118">
            <v>0</v>
          </cell>
          <cell r="AD118">
            <v>0</v>
          </cell>
          <cell r="AE118">
            <v>0</v>
          </cell>
          <cell r="AF118">
            <v>0</v>
          </cell>
          <cell r="AG118">
            <v>0</v>
          </cell>
          <cell r="AH118">
            <v>0</v>
          </cell>
          <cell r="AI118">
            <v>0</v>
          </cell>
          <cell r="AJ118">
            <v>0</v>
          </cell>
          <cell r="AK118">
            <v>0</v>
          </cell>
          <cell r="AL118">
            <v>0</v>
          </cell>
          <cell r="AM118">
            <v>0</v>
          </cell>
          <cell r="AN118">
            <v>0</v>
          </cell>
          <cell r="AO118">
            <v>0</v>
          </cell>
          <cell r="AP118">
            <v>0</v>
          </cell>
          <cell r="AQ118">
            <v>0</v>
          </cell>
          <cell r="AR118">
            <v>0</v>
          </cell>
          <cell r="AS118">
            <v>0</v>
          </cell>
          <cell r="AT118">
            <v>0</v>
          </cell>
          <cell r="AU118">
            <v>0</v>
          </cell>
          <cell r="AV118">
            <v>0</v>
          </cell>
          <cell r="AW118">
            <v>0</v>
          </cell>
          <cell r="AX118">
            <v>0</v>
          </cell>
        </row>
        <row r="119">
          <cell r="A119">
            <v>1815</v>
          </cell>
          <cell r="B119" t="str">
            <v xml:space="preserve">ｶｷｺﾞｵﾘ (ｳｼﾞ)   </v>
          </cell>
          <cell r="C119">
            <v>1253</v>
          </cell>
          <cell r="D119">
            <v>0.04</v>
          </cell>
          <cell r="E119">
            <v>1252</v>
          </cell>
          <cell r="F119">
            <v>1</v>
          </cell>
          <cell r="G119">
            <v>0</v>
          </cell>
          <cell r="H119">
            <v>0</v>
          </cell>
          <cell r="I119">
            <v>0</v>
          </cell>
          <cell r="J119">
            <v>0</v>
          </cell>
          <cell r="K119">
            <v>0</v>
          </cell>
          <cell r="L119">
            <v>0</v>
          </cell>
          <cell r="M119">
            <v>0</v>
          </cell>
          <cell r="N119">
            <v>0</v>
          </cell>
          <cell r="O119">
            <v>0</v>
          </cell>
          <cell r="P119">
            <v>0</v>
          </cell>
          <cell r="Q119">
            <v>0</v>
          </cell>
          <cell r="R119">
            <v>0</v>
          </cell>
          <cell r="S119">
            <v>0</v>
          </cell>
          <cell r="T119">
            <v>0</v>
          </cell>
          <cell r="U119">
            <v>0</v>
          </cell>
          <cell r="V119">
            <v>0</v>
          </cell>
          <cell r="W119">
            <v>0</v>
          </cell>
          <cell r="X119">
            <v>0</v>
          </cell>
          <cell r="Y119">
            <v>0</v>
          </cell>
          <cell r="Z119">
            <v>0</v>
          </cell>
          <cell r="AA119">
            <v>0</v>
          </cell>
          <cell r="AB119">
            <v>0</v>
          </cell>
          <cell r="AC119">
            <v>0</v>
          </cell>
          <cell r="AD119">
            <v>0</v>
          </cell>
          <cell r="AE119">
            <v>0</v>
          </cell>
          <cell r="AF119">
            <v>0</v>
          </cell>
          <cell r="AG119">
            <v>0</v>
          </cell>
          <cell r="AH119">
            <v>0</v>
          </cell>
          <cell r="AI119">
            <v>0</v>
          </cell>
          <cell r="AJ119">
            <v>0</v>
          </cell>
          <cell r="AK119">
            <v>0</v>
          </cell>
          <cell r="AL119">
            <v>0</v>
          </cell>
          <cell r="AM119">
            <v>0</v>
          </cell>
          <cell r="AN119">
            <v>0</v>
          </cell>
          <cell r="AO119">
            <v>0</v>
          </cell>
          <cell r="AP119">
            <v>0</v>
          </cell>
          <cell r="AQ119">
            <v>0</v>
          </cell>
          <cell r="AR119">
            <v>0</v>
          </cell>
          <cell r="AS119">
            <v>0</v>
          </cell>
          <cell r="AT119">
            <v>0</v>
          </cell>
          <cell r="AU119">
            <v>0</v>
          </cell>
          <cell r="AV119">
            <v>0</v>
          </cell>
          <cell r="AW119">
            <v>0</v>
          </cell>
          <cell r="AX119">
            <v>0</v>
          </cell>
        </row>
        <row r="120">
          <cell r="A120">
            <v>1816</v>
          </cell>
          <cell r="B120" t="str">
            <v xml:space="preserve">ｼﾗﾀﾏ ｱﾝﾐﾂ      </v>
          </cell>
          <cell r="C120">
            <v>1357</v>
          </cell>
          <cell r="D120">
            <v>0.15</v>
          </cell>
          <cell r="E120">
            <v>1252</v>
          </cell>
          <cell r="F120">
            <v>1</v>
          </cell>
          <cell r="G120">
            <v>1363</v>
          </cell>
          <cell r="H120">
            <v>2.1000000000000001E-2</v>
          </cell>
          <cell r="I120">
            <v>0</v>
          </cell>
          <cell r="J120">
            <v>0</v>
          </cell>
          <cell r="K120">
            <v>0</v>
          </cell>
          <cell r="L120">
            <v>0</v>
          </cell>
          <cell r="M120">
            <v>0</v>
          </cell>
          <cell r="N120">
            <v>0</v>
          </cell>
          <cell r="O120">
            <v>0</v>
          </cell>
          <cell r="P120">
            <v>0</v>
          </cell>
          <cell r="Q120">
            <v>0</v>
          </cell>
          <cell r="R120">
            <v>0</v>
          </cell>
          <cell r="S120">
            <v>0</v>
          </cell>
          <cell r="T120">
            <v>0</v>
          </cell>
          <cell r="U120">
            <v>0</v>
          </cell>
          <cell r="V120">
            <v>0</v>
          </cell>
          <cell r="W120">
            <v>0</v>
          </cell>
          <cell r="X120">
            <v>0</v>
          </cell>
          <cell r="Y120">
            <v>0</v>
          </cell>
          <cell r="Z120">
            <v>0</v>
          </cell>
          <cell r="AA120">
            <v>0</v>
          </cell>
          <cell r="AB120">
            <v>0</v>
          </cell>
          <cell r="AC120">
            <v>0</v>
          </cell>
          <cell r="AD120">
            <v>0</v>
          </cell>
          <cell r="AE120">
            <v>0</v>
          </cell>
          <cell r="AF120">
            <v>0</v>
          </cell>
          <cell r="AG120">
            <v>0</v>
          </cell>
          <cell r="AH120">
            <v>0</v>
          </cell>
          <cell r="AI120">
            <v>0</v>
          </cell>
          <cell r="AJ120">
            <v>0</v>
          </cell>
          <cell r="AK120">
            <v>0</v>
          </cell>
          <cell r="AL120">
            <v>0</v>
          </cell>
          <cell r="AM120">
            <v>0</v>
          </cell>
          <cell r="AN120">
            <v>0</v>
          </cell>
          <cell r="AO120">
            <v>0</v>
          </cell>
          <cell r="AP120">
            <v>0</v>
          </cell>
          <cell r="AQ120">
            <v>0</v>
          </cell>
          <cell r="AR120">
            <v>0</v>
          </cell>
          <cell r="AS120">
            <v>0</v>
          </cell>
          <cell r="AT120">
            <v>0</v>
          </cell>
          <cell r="AU120">
            <v>0</v>
          </cell>
          <cell r="AV120">
            <v>0</v>
          </cell>
          <cell r="AW120">
            <v>0</v>
          </cell>
          <cell r="AX120">
            <v>0</v>
          </cell>
        </row>
        <row r="121">
          <cell r="A121">
            <v>1817</v>
          </cell>
          <cell r="B121" t="str">
            <v xml:space="preserve">ｵｸﾞﾗ ｱｲｽ       </v>
          </cell>
          <cell r="C121">
            <v>1047</v>
          </cell>
          <cell r="D121">
            <v>1</v>
          </cell>
          <cell r="E121">
            <v>1252</v>
          </cell>
          <cell r="F121">
            <v>1</v>
          </cell>
          <cell r="G121">
            <v>1358</v>
          </cell>
          <cell r="H121">
            <v>1</v>
          </cell>
          <cell r="I121">
            <v>0</v>
          </cell>
          <cell r="J121">
            <v>0</v>
          </cell>
          <cell r="K121">
            <v>0</v>
          </cell>
          <cell r="L121">
            <v>0</v>
          </cell>
          <cell r="M121">
            <v>0</v>
          </cell>
          <cell r="N121">
            <v>0</v>
          </cell>
          <cell r="O121">
            <v>0</v>
          </cell>
          <cell r="P121">
            <v>0</v>
          </cell>
          <cell r="Q121">
            <v>0</v>
          </cell>
          <cell r="R121">
            <v>0</v>
          </cell>
          <cell r="S121">
            <v>0</v>
          </cell>
          <cell r="T121">
            <v>0</v>
          </cell>
          <cell r="U121">
            <v>0</v>
          </cell>
          <cell r="V121">
            <v>0</v>
          </cell>
          <cell r="W121">
            <v>0</v>
          </cell>
          <cell r="X121">
            <v>0</v>
          </cell>
          <cell r="Y121">
            <v>0</v>
          </cell>
          <cell r="Z121">
            <v>0</v>
          </cell>
          <cell r="AA121">
            <v>0</v>
          </cell>
          <cell r="AB121">
            <v>0</v>
          </cell>
          <cell r="AC121">
            <v>0</v>
          </cell>
          <cell r="AD121">
            <v>0</v>
          </cell>
          <cell r="AE121">
            <v>0</v>
          </cell>
          <cell r="AF121">
            <v>0</v>
          </cell>
          <cell r="AG121">
            <v>0</v>
          </cell>
          <cell r="AH121">
            <v>0</v>
          </cell>
          <cell r="AI121">
            <v>0</v>
          </cell>
          <cell r="AJ121">
            <v>0</v>
          </cell>
          <cell r="AK121">
            <v>0</v>
          </cell>
          <cell r="AL121">
            <v>0</v>
          </cell>
          <cell r="AM121">
            <v>0</v>
          </cell>
          <cell r="AN121">
            <v>0</v>
          </cell>
          <cell r="AO121">
            <v>0</v>
          </cell>
          <cell r="AP121">
            <v>0</v>
          </cell>
          <cell r="AQ121">
            <v>0</v>
          </cell>
          <cell r="AR121">
            <v>0</v>
          </cell>
          <cell r="AS121">
            <v>0</v>
          </cell>
          <cell r="AT121">
            <v>0</v>
          </cell>
          <cell r="AU121">
            <v>0</v>
          </cell>
          <cell r="AV121">
            <v>0</v>
          </cell>
          <cell r="AW121">
            <v>0</v>
          </cell>
          <cell r="AX121">
            <v>0</v>
          </cell>
        </row>
        <row r="122">
          <cell r="A122">
            <v>1818</v>
          </cell>
          <cell r="B122" t="str">
            <v xml:space="preserve">ﾌﾞﾙｰﾍﾞﾘｰ ｱｲｽ   </v>
          </cell>
          <cell r="C122">
            <v>1047</v>
          </cell>
          <cell r="D122">
            <v>1</v>
          </cell>
          <cell r="E122">
            <v>1385</v>
          </cell>
          <cell r="F122">
            <v>0.02</v>
          </cell>
          <cell r="G122">
            <v>1358</v>
          </cell>
          <cell r="H122">
            <v>1</v>
          </cell>
          <cell r="I122">
            <v>0</v>
          </cell>
          <cell r="J122">
            <v>0</v>
          </cell>
          <cell r="K122">
            <v>0</v>
          </cell>
          <cell r="L122">
            <v>0</v>
          </cell>
          <cell r="M122">
            <v>0</v>
          </cell>
          <cell r="N122">
            <v>0</v>
          </cell>
          <cell r="O122">
            <v>0</v>
          </cell>
          <cell r="P122">
            <v>0</v>
          </cell>
          <cell r="Q122">
            <v>0</v>
          </cell>
          <cell r="R122">
            <v>0</v>
          </cell>
          <cell r="S122">
            <v>0</v>
          </cell>
          <cell r="T122">
            <v>0</v>
          </cell>
          <cell r="U122">
            <v>0</v>
          </cell>
          <cell r="V122">
            <v>0</v>
          </cell>
          <cell r="W122">
            <v>0</v>
          </cell>
          <cell r="X122">
            <v>0</v>
          </cell>
          <cell r="Y122">
            <v>0</v>
          </cell>
          <cell r="Z122">
            <v>0</v>
          </cell>
          <cell r="AA122">
            <v>0</v>
          </cell>
          <cell r="AB122">
            <v>0</v>
          </cell>
          <cell r="AC122">
            <v>0</v>
          </cell>
          <cell r="AD122">
            <v>0</v>
          </cell>
          <cell r="AE122">
            <v>0</v>
          </cell>
          <cell r="AF122">
            <v>0</v>
          </cell>
          <cell r="AG122">
            <v>0</v>
          </cell>
          <cell r="AH122">
            <v>0</v>
          </cell>
          <cell r="AI122">
            <v>0</v>
          </cell>
          <cell r="AJ122">
            <v>0</v>
          </cell>
          <cell r="AK122">
            <v>0</v>
          </cell>
          <cell r="AL122">
            <v>0</v>
          </cell>
          <cell r="AM122">
            <v>0</v>
          </cell>
          <cell r="AN122">
            <v>0</v>
          </cell>
          <cell r="AO122">
            <v>0</v>
          </cell>
          <cell r="AP122">
            <v>0</v>
          </cell>
          <cell r="AQ122">
            <v>0</v>
          </cell>
          <cell r="AR122">
            <v>0</v>
          </cell>
          <cell r="AS122">
            <v>0</v>
          </cell>
          <cell r="AT122">
            <v>0</v>
          </cell>
          <cell r="AU122">
            <v>0</v>
          </cell>
          <cell r="AV122">
            <v>0</v>
          </cell>
          <cell r="AW122">
            <v>0</v>
          </cell>
          <cell r="AX122">
            <v>0</v>
          </cell>
        </row>
        <row r="123">
          <cell r="A123">
            <v>1820</v>
          </cell>
          <cell r="B123" t="str">
            <v xml:space="preserve">ﾜｶﾒｽｰﾌﾟ        </v>
          </cell>
          <cell r="C123">
            <v>1243</v>
          </cell>
          <cell r="D123">
            <v>1</v>
          </cell>
          <cell r="E123">
            <v>0</v>
          </cell>
          <cell r="F123">
            <v>0</v>
          </cell>
          <cell r="G123">
            <v>0</v>
          </cell>
          <cell r="H123">
            <v>0</v>
          </cell>
          <cell r="I123">
            <v>0</v>
          </cell>
          <cell r="J123">
            <v>0</v>
          </cell>
          <cell r="K123">
            <v>0</v>
          </cell>
          <cell r="L123">
            <v>0</v>
          </cell>
          <cell r="M123">
            <v>0</v>
          </cell>
          <cell r="N123">
            <v>0</v>
          </cell>
          <cell r="O123">
            <v>0</v>
          </cell>
          <cell r="P123">
            <v>0</v>
          </cell>
          <cell r="Q123">
            <v>0</v>
          </cell>
          <cell r="R123">
            <v>0</v>
          </cell>
          <cell r="S123">
            <v>0</v>
          </cell>
          <cell r="T123">
            <v>0</v>
          </cell>
          <cell r="U123">
            <v>0</v>
          </cell>
          <cell r="V123">
            <v>0</v>
          </cell>
          <cell r="W123">
            <v>0</v>
          </cell>
          <cell r="X123">
            <v>0</v>
          </cell>
          <cell r="Y123">
            <v>0</v>
          </cell>
          <cell r="Z123">
            <v>0</v>
          </cell>
          <cell r="AA123">
            <v>0</v>
          </cell>
          <cell r="AB123">
            <v>0</v>
          </cell>
          <cell r="AC123">
            <v>0</v>
          </cell>
          <cell r="AD123">
            <v>0</v>
          </cell>
          <cell r="AE123">
            <v>0</v>
          </cell>
          <cell r="AF123">
            <v>0</v>
          </cell>
          <cell r="AG123">
            <v>0</v>
          </cell>
          <cell r="AH123">
            <v>0</v>
          </cell>
          <cell r="AI123">
            <v>0</v>
          </cell>
          <cell r="AJ123">
            <v>0</v>
          </cell>
          <cell r="AK123">
            <v>0</v>
          </cell>
          <cell r="AL123">
            <v>0</v>
          </cell>
          <cell r="AM123">
            <v>0</v>
          </cell>
          <cell r="AN123">
            <v>0</v>
          </cell>
          <cell r="AO123">
            <v>0</v>
          </cell>
          <cell r="AP123">
            <v>0</v>
          </cell>
          <cell r="AQ123">
            <v>0</v>
          </cell>
          <cell r="AR123">
            <v>0</v>
          </cell>
          <cell r="AS123">
            <v>0</v>
          </cell>
          <cell r="AT123">
            <v>0</v>
          </cell>
          <cell r="AU123">
            <v>0</v>
          </cell>
          <cell r="AV123">
            <v>0</v>
          </cell>
          <cell r="AW123">
            <v>0</v>
          </cell>
          <cell r="AX123">
            <v>0</v>
          </cell>
        </row>
        <row r="124">
          <cell r="A124">
            <v>1823</v>
          </cell>
          <cell r="B124" t="str">
            <v xml:space="preserve">ﾃﾞｻﾞｰﾄ (REｾｯﾄ) </v>
          </cell>
          <cell r="C124">
            <v>1370</v>
          </cell>
          <cell r="D124">
            <v>8.3299999999999999E-2</v>
          </cell>
          <cell r="E124">
            <v>1257</v>
          </cell>
          <cell r="F124">
            <v>3.3E-3</v>
          </cell>
          <cell r="G124">
            <v>1264</v>
          </cell>
          <cell r="H124">
            <v>1.1999999999999999E-3</v>
          </cell>
          <cell r="I124">
            <v>0</v>
          </cell>
          <cell r="J124">
            <v>0</v>
          </cell>
          <cell r="K124">
            <v>0</v>
          </cell>
          <cell r="L124">
            <v>0</v>
          </cell>
          <cell r="M124">
            <v>0</v>
          </cell>
          <cell r="N124">
            <v>0</v>
          </cell>
          <cell r="O124">
            <v>0</v>
          </cell>
          <cell r="P124">
            <v>0</v>
          </cell>
          <cell r="Q124">
            <v>0</v>
          </cell>
          <cell r="R124">
            <v>0</v>
          </cell>
          <cell r="S124">
            <v>0</v>
          </cell>
          <cell r="T124">
            <v>0</v>
          </cell>
          <cell r="U124">
            <v>0</v>
          </cell>
          <cell r="V124">
            <v>0</v>
          </cell>
          <cell r="W124">
            <v>0</v>
          </cell>
          <cell r="X124">
            <v>0</v>
          </cell>
          <cell r="Y124">
            <v>0</v>
          </cell>
          <cell r="Z124">
            <v>0</v>
          </cell>
          <cell r="AA124">
            <v>0</v>
          </cell>
          <cell r="AB124">
            <v>0</v>
          </cell>
          <cell r="AC124">
            <v>0</v>
          </cell>
          <cell r="AD124">
            <v>0</v>
          </cell>
          <cell r="AE124">
            <v>0</v>
          </cell>
          <cell r="AF124">
            <v>0</v>
          </cell>
          <cell r="AG124">
            <v>0</v>
          </cell>
          <cell r="AH124">
            <v>0</v>
          </cell>
          <cell r="AI124">
            <v>0</v>
          </cell>
          <cell r="AJ124">
            <v>0</v>
          </cell>
          <cell r="AK124">
            <v>0</v>
          </cell>
          <cell r="AL124">
            <v>0</v>
          </cell>
          <cell r="AM124">
            <v>0</v>
          </cell>
          <cell r="AN124">
            <v>0</v>
          </cell>
          <cell r="AO124">
            <v>0</v>
          </cell>
          <cell r="AP124">
            <v>0</v>
          </cell>
          <cell r="AQ124">
            <v>0</v>
          </cell>
          <cell r="AR124">
            <v>0</v>
          </cell>
          <cell r="AS124">
            <v>0</v>
          </cell>
          <cell r="AT124">
            <v>0</v>
          </cell>
          <cell r="AU124">
            <v>0</v>
          </cell>
          <cell r="AV124">
            <v>0</v>
          </cell>
          <cell r="AW124">
            <v>0</v>
          </cell>
          <cell r="AX124">
            <v>0</v>
          </cell>
        </row>
        <row r="125">
          <cell r="A125">
            <v>1824</v>
          </cell>
          <cell r="B125" t="str">
            <v xml:space="preserve">ﾌﾛｰﾄ           </v>
          </cell>
          <cell r="C125">
            <v>1242</v>
          </cell>
          <cell r="D125">
            <v>1.2999999999999999E-3</v>
          </cell>
          <cell r="E125">
            <v>1082</v>
          </cell>
          <cell r="F125">
            <v>5.9999999999999995E-4</v>
          </cell>
          <cell r="G125">
            <v>1241</v>
          </cell>
          <cell r="H125">
            <v>1E-4</v>
          </cell>
          <cell r="I125">
            <v>1225</v>
          </cell>
          <cell r="J125">
            <v>2.0999999999999999E-3</v>
          </cell>
          <cell r="K125">
            <v>1085</v>
          </cell>
          <cell r="L125">
            <v>2E-3</v>
          </cell>
          <cell r="M125">
            <v>1199</v>
          </cell>
          <cell r="N125">
            <v>1E-3</v>
          </cell>
          <cell r="O125">
            <v>1210</v>
          </cell>
          <cell r="P125">
            <v>1.4E-3</v>
          </cell>
          <cell r="Q125">
            <v>1208</v>
          </cell>
          <cell r="R125">
            <v>1.6999999999999999E-3</v>
          </cell>
          <cell r="S125">
            <v>1077</v>
          </cell>
          <cell r="T125">
            <v>0.16700000000000001</v>
          </cell>
          <cell r="U125">
            <v>1272</v>
          </cell>
          <cell r="V125">
            <v>0.22900000000000001</v>
          </cell>
          <cell r="W125">
            <v>1047</v>
          </cell>
          <cell r="X125">
            <v>1</v>
          </cell>
          <cell r="Y125">
            <v>0</v>
          </cell>
          <cell r="Z125">
            <v>0</v>
          </cell>
          <cell r="AA125">
            <v>0</v>
          </cell>
          <cell r="AB125">
            <v>0</v>
          </cell>
          <cell r="AC125">
            <v>0</v>
          </cell>
          <cell r="AD125">
            <v>0</v>
          </cell>
          <cell r="AE125">
            <v>0</v>
          </cell>
          <cell r="AF125">
            <v>0</v>
          </cell>
          <cell r="AG125">
            <v>0</v>
          </cell>
          <cell r="AH125">
            <v>0</v>
          </cell>
          <cell r="AI125">
            <v>0</v>
          </cell>
          <cell r="AJ125">
            <v>0</v>
          </cell>
          <cell r="AK125">
            <v>0</v>
          </cell>
          <cell r="AL125">
            <v>0</v>
          </cell>
          <cell r="AM125">
            <v>0</v>
          </cell>
          <cell r="AN125">
            <v>0</v>
          </cell>
          <cell r="AO125">
            <v>0</v>
          </cell>
          <cell r="AP125">
            <v>0</v>
          </cell>
          <cell r="AQ125">
            <v>0</v>
          </cell>
          <cell r="AR125">
            <v>0</v>
          </cell>
          <cell r="AS125">
            <v>0</v>
          </cell>
          <cell r="AT125">
            <v>0</v>
          </cell>
          <cell r="AU125">
            <v>0</v>
          </cell>
          <cell r="AV125">
            <v>0</v>
          </cell>
          <cell r="AW125">
            <v>0</v>
          </cell>
          <cell r="AX125">
            <v>0</v>
          </cell>
        </row>
        <row r="126">
          <cell r="A126">
            <v>1841</v>
          </cell>
          <cell r="B126" t="str">
            <v>ﾄｯﾋﾟﾝｸﾞ ﾐﾙｸ(RE)</v>
          </cell>
          <cell r="C126">
            <v>1339</v>
          </cell>
          <cell r="D126">
            <v>3.1300000000000001E-2</v>
          </cell>
          <cell r="E126">
            <v>0</v>
          </cell>
          <cell r="F126">
            <v>0</v>
          </cell>
          <cell r="G126">
            <v>0</v>
          </cell>
          <cell r="H126">
            <v>0</v>
          </cell>
          <cell r="I126">
            <v>0</v>
          </cell>
          <cell r="J126">
            <v>0</v>
          </cell>
          <cell r="K126">
            <v>0</v>
          </cell>
          <cell r="L126">
            <v>0</v>
          </cell>
          <cell r="M126">
            <v>0</v>
          </cell>
          <cell r="N126">
            <v>0</v>
          </cell>
          <cell r="O126">
            <v>0</v>
          </cell>
          <cell r="P126">
            <v>0</v>
          </cell>
          <cell r="Q126">
            <v>0</v>
          </cell>
          <cell r="R126">
            <v>0</v>
          </cell>
          <cell r="S126">
            <v>0</v>
          </cell>
          <cell r="T126">
            <v>0</v>
          </cell>
          <cell r="U126">
            <v>0</v>
          </cell>
          <cell r="V126">
            <v>0</v>
          </cell>
          <cell r="W126">
            <v>0</v>
          </cell>
          <cell r="X126">
            <v>0</v>
          </cell>
          <cell r="Y126">
            <v>0</v>
          </cell>
          <cell r="Z126">
            <v>0</v>
          </cell>
          <cell r="AA126">
            <v>0</v>
          </cell>
          <cell r="AB126">
            <v>0</v>
          </cell>
          <cell r="AC126">
            <v>0</v>
          </cell>
          <cell r="AD126">
            <v>0</v>
          </cell>
          <cell r="AE126">
            <v>0</v>
          </cell>
          <cell r="AF126">
            <v>0</v>
          </cell>
          <cell r="AG126">
            <v>0</v>
          </cell>
          <cell r="AH126">
            <v>0</v>
          </cell>
          <cell r="AI126">
            <v>0</v>
          </cell>
          <cell r="AJ126">
            <v>0</v>
          </cell>
          <cell r="AK126">
            <v>0</v>
          </cell>
          <cell r="AL126">
            <v>0</v>
          </cell>
          <cell r="AM126">
            <v>0</v>
          </cell>
          <cell r="AN126">
            <v>0</v>
          </cell>
          <cell r="AO126">
            <v>0</v>
          </cell>
          <cell r="AP126">
            <v>0</v>
          </cell>
          <cell r="AQ126">
            <v>0</v>
          </cell>
          <cell r="AR126">
            <v>0</v>
          </cell>
          <cell r="AS126">
            <v>0</v>
          </cell>
          <cell r="AT126">
            <v>0</v>
          </cell>
          <cell r="AU126">
            <v>0</v>
          </cell>
          <cell r="AV126">
            <v>0</v>
          </cell>
          <cell r="AW126">
            <v>0</v>
          </cell>
          <cell r="AX126">
            <v>0</v>
          </cell>
        </row>
        <row r="127">
          <cell r="A127">
            <v>1842</v>
          </cell>
          <cell r="B127" t="str">
            <v>ｲﾁｺﾞｺｵﾘ ｼｪｲｸ(RE</v>
          </cell>
          <cell r="C127">
            <v>1296</v>
          </cell>
          <cell r="D127">
            <v>0.04</v>
          </cell>
          <cell r="E127">
            <v>1339</v>
          </cell>
          <cell r="F127">
            <v>1.04E-2</v>
          </cell>
          <cell r="G127">
            <v>1050</v>
          </cell>
          <cell r="H127">
            <v>0.18</v>
          </cell>
          <cell r="I127">
            <v>0</v>
          </cell>
          <cell r="J127">
            <v>0</v>
          </cell>
          <cell r="K127">
            <v>0</v>
          </cell>
          <cell r="L127">
            <v>0</v>
          </cell>
          <cell r="M127">
            <v>0</v>
          </cell>
          <cell r="N127">
            <v>0</v>
          </cell>
          <cell r="O127">
            <v>0</v>
          </cell>
          <cell r="P127">
            <v>0</v>
          </cell>
          <cell r="Q127">
            <v>0</v>
          </cell>
          <cell r="R127">
            <v>0</v>
          </cell>
          <cell r="S127">
            <v>0</v>
          </cell>
          <cell r="T127">
            <v>0</v>
          </cell>
          <cell r="U127">
            <v>0</v>
          </cell>
          <cell r="V127">
            <v>0</v>
          </cell>
          <cell r="W127">
            <v>0</v>
          </cell>
          <cell r="X127">
            <v>0</v>
          </cell>
          <cell r="Y127">
            <v>0</v>
          </cell>
          <cell r="Z127">
            <v>0</v>
          </cell>
          <cell r="AA127">
            <v>0</v>
          </cell>
          <cell r="AB127">
            <v>0</v>
          </cell>
          <cell r="AC127">
            <v>0</v>
          </cell>
          <cell r="AD127">
            <v>0</v>
          </cell>
          <cell r="AE127">
            <v>0</v>
          </cell>
          <cell r="AF127">
            <v>0</v>
          </cell>
          <cell r="AG127">
            <v>0</v>
          </cell>
          <cell r="AH127">
            <v>0</v>
          </cell>
          <cell r="AI127">
            <v>0</v>
          </cell>
          <cell r="AJ127">
            <v>0</v>
          </cell>
          <cell r="AK127">
            <v>0</v>
          </cell>
          <cell r="AL127">
            <v>0</v>
          </cell>
          <cell r="AM127">
            <v>0</v>
          </cell>
          <cell r="AN127">
            <v>0</v>
          </cell>
          <cell r="AO127">
            <v>0</v>
          </cell>
          <cell r="AP127">
            <v>0</v>
          </cell>
          <cell r="AQ127">
            <v>0</v>
          </cell>
          <cell r="AR127">
            <v>0</v>
          </cell>
          <cell r="AS127">
            <v>0</v>
          </cell>
          <cell r="AT127">
            <v>0</v>
          </cell>
          <cell r="AU127">
            <v>0</v>
          </cell>
          <cell r="AV127">
            <v>0</v>
          </cell>
          <cell r="AW127">
            <v>0</v>
          </cell>
          <cell r="AX127">
            <v>0</v>
          </cell>
        </row>
        <row r="128">
          <cell r="A128">
            <v>1843</v>
          </cell>
          <cell r="B128" t="str">
            <v>ﾒﾛﾝﾐﾙｸ ｼｪｲｸ(RE)</v>
          </cell>
          <cell r="C128">
            <v>1251</v>
          </cell>
          <cell r="D128">
            <v>0.04</v>
          </cell>
          <cell r="E128">
            <v>1339</v>
          </cell>
          <cell r="F128">
            <v>1.04E-2</v>
          </cell>
          <cell r="G128">
            <v>1050</v>
          </cell>
          <cell r="H128">
            <v>0.18</v>
          </cell>
          <cell r="I128">
            <v>0</v>
          </cell>
          <cell r="J128">
            <v>0</v>
          </cell>
          <cell r="K128">
            <v>0</v>
          </cell>
          <cell r="L128">
            <v>0</v>
          </cell>
          <cell r="M128">
            <v>0</v>
          </cell>
          <cell r="N128">
            <v>0</v>
          </cell>
          <cell r="O128">
            <v>0</v>
          </cell>
          <cell r="P128">
            <v>0</v>
          </cell>
          <cell r="Q128">
            <v>0</v>
          </cell>
          <cell r="R128">
            <v>0</v>
          </cell>
          <cell r="S128">
            <v>0</v>
          </cell>
          <cell r="T128">
            <v>0</v>
          </cell>
          <cell r="U128">
            <v>0</v>
          </cell>
          <cell r="V128">
            <v>0</v>
          </cell>
          <cell r="W128">
            <v>0</v>
          </cell>
          <cell r="X128">
            <v>0</v>
          </cell>
          <cell r="Y128">
            <v>0</v>
          </cell>
          <cell r="Z128">
            <v>0</v>
          </cell>
          <cell r="AA128">
            <v>0</v>
          </cell>
          <cell r="AB128">
            <v>0</v>
          </cell>
          <cell r="AC128">
            <v>0</v>
          </cell>
          <cell r="AD128">
            <v>0</v>
          </cell>
          <cell r="AE128">
            <v>0</v>
          </cell>
          <cell r="AF128">
            <v>0</v>
          </cell>
          <cell r="AG128">
            <v>0</v>
          </cell>
          <cell r="AH128">
            <v>0</v>
          </cell>
          <cell r="AI128">
            <v>0</v>
          </cell>
          <cell r="AJ128">
            <v>0</v>
          </cell>
          <cell r="AK128">
            <v>0</v>
          </cell>
          <cell r="AL128">
            <v>0</v>
          </cell>
          <cell r="AM128">
            <v>0</v>
          </cell>
          <cell r="AN128">
            <v>0</v>
          </cell>
          <cell r="AO128">
            <v>0</v>
          </cell>
          <cell r="AP128">
            <v>0</v>
          </cell>
          <cell r="AQ128">
            <v>0</v>
          </cell>
          <cell r="AR128">
            <v>0</v>
          </cell>
          <cell r="AS128">
            <v>0</v>
          </cell>
          <cell r="AT128">
            <v>0</v>
          </cell>
          <cell r="AU128">
            <v>0</v>
          </cell>
          <cell r="AV128">
            <v>0</v>
          </cell>
          <cell r="AW128">
            <v>0</v>
          </cell>
          <cell r="AX128">
            <v>0</v>
          </cell>
        </row>
        <row r="129">
          <cell r="A129">
            <v>1844</v>
          </cell>
          <cell r="B129" t="str">
            <v>ﾏｯﾁｬﾐﾙｸ ｼｪｲｸ(RE</v>
          </cell>
          <cell r="C129">
            <v>1253</v>
          </cell>
          <cell r="D129">
            <v>0.04</v>
          </cell>
          <cell r="E129">
            <v>1339</v>
          </cell>
          <cell r="F129">
            <v>1.04E-2</v>
          </cell>
          <cell r="G129">
            <v>1050</v>
          </cell>
          <cell r="H129">
            <v>0.18</v>
          </cell>
          <cell r="I129">
            <v>0</v>
          </cell>
          <cell r="J129">
            <v>0</v>
          </cell>
          <cell r="K129">
            <v>0</v>
          </cell>
          <cell r="L129">
            <v>0</v>
          </cell>
          <cell r="M129">
            <v>0</v>
          </cell>
          <cell r="N129">
            <v>0</v>
          </cell>
          <cell r="O129">
            <v>0</v>
          </cell>
          <cell r="P129">
            <v>0</v>
          </cell>
          <cell r="Q129">
            <v>0</v>
          </cell>
          <cell r="R129">
            <v>0</v>
          </cell>
          <cell r="S129">
            <v>0</v>
          </cell>
          <cell r="T129">
            <v>0</v>
          </cell>
          <cell r="U129">
            <v>0</v>
          </cell>
          <cell r="V129">
            <v>0</v>
          </cell>
          <cell r="W129">
            <v>0</v>
          </cell>
          <cell r="X129">
            <v>0</v>
          </cell>
          <cell r="Y129">
            <v>0</v>
          </cell>
          <cell r="Z129">
            <v>0</v>
          </cell>
          <cell r="AA129">
            <v>0</v>
          </cell>
          <cell r="AB129">
            <v>0</v>
          </cell>
          <cell r="AC129">
            <v>0</v>
          </cell>
          <cell r="AD129">
            <v>0</v>
          </cell>
          <cell r="AE129">
            <v>0</v>
          </cell>
          <cell r="AF129">
            <v>0</v>
          </cell>
          <cell r="AG129">
            <v>0</v>
          </cell>
          <cell r="AH129">
            <v>0</v>
          </cell>
          <cell r="AI129">
            <v>0</v>
          </cell>
          <cell r="AJ129">
            <v>0</v>
          </cell>
          <cell r="AK129">
            <v>0</v>
          </cell>
          <cell r="AL129">
            <v>0</v>
          </cell>
          <cell r="AM129">
            <v>0</v>
          </cell>
          <cell r="AN129">
            <v>0</v>
          </cell>
          <cell r="AO129">
            <v>0</v>
          </cell>
          <cell r="AP129">
            <v>0</v>
          </cell>
          <cell r="AQ129">
            <v>0</v>
          </cell>
          <cell r="AR129">
            <v>0</v>
          </cell>
          <cell r="AS129">
            <v>0</v>
          </cell>
          <cell r="AT129">
            <v>0</v>
          </cell>
          <cell r="AU129">
            <v>0</v>
          </cell>
          <cell r="AV129">
            <v>0</v>
          </cell>
          <cell r="AW129">
            <v>0</v>
          </cell>
          <cell r="AX129">
            <v>0</v>
          </cell>
        </row>
        <row r="130">
          <cell r="A130">
            <v>1845</v>
          </cell>
          <cell r="B130" t="str">
            <v xml:space="preserve">ﾋｴﾋｴ ﾎﾟﾃﾄ(RE)  </v>
          </cell>
          <cell r="C130">
            <v>1285</v>
          </cell>
          <cell r="D130">
            <v>0.1111</v>
          </cell>
          <cell r="E130">
            <v>0</v>
          </cell>
          <cell r="F130">
            <v>0</v>
          </cell>
          <cell r="G130">
            <v>0</v>
          </cell>
          <cell r="H130">
            <v>0</v>
          </cell>
          <cell r="I130">
            <v>0</v>
          </cell>
          <cell r="J130">
            <v>0</v>
          </cell>
          <cell r="K130">
            <v>0</v>
          </cell>
          <cell r="L130">
            <v>0</v>
          </cell>
          <cell r="M130">
            <v>0</v>
          </cell>
          <cell r="N130">
            <v>0</v>
          </cell>
          <cell r="O130">
            <v>0</v>
          </cell>
          <cell r="P130">
            <v>0</v>
          </cell>
          <cell r="Q130">
            <v>0</v>
          </cell>
          <cell r="R130">
            <v>0</v>
          </cell>
          <cell r="S130">
            <v>0</v>
          </cell>
          <cell r="T130">
            <v>0</v>
          </cell>
          <cell r="U130">
            <v>0</v>
          </cell>
          <cell r="V130">
            <v>0</v>
          </cell>
          <cell r="W130">
            <v>0</v>
          </cell>
          <cell r="X130">
            <v>0</v>
          </cell>
          <cell r="Y130">
            <v>0</v>
          </cell>
          <cell r="Z130">
            <v>0</v>
          </cell>
          <cell r="AA130">
            <v>0</v>
          </cell>
          <cell r="AB130">
            <v>0</v>
          </cell>
          <cell r="AC130">
            <v>0</v>
          </cell>
          <cell r="AD130">
            <v>0</v>
          </cell>
          <cell r="AE130">
            <v>0</v>
          </cell>
          <cell r="AF130">
            <v>0</v>
          </cell>
          <cell r="AG130">
            <v>0</v>
          </cell>
          <cell r="AH130">
            <v>0</v>
          </cell>
          <cell r="AI130">
            <v>0</v>
          </cell>
          <cell r="AJ130">
            <v>0</v>
          </cell>
          <cell r="AK130">
            <v>0</v>
          </cell>
          <cell r="AL130">
            <v>0</v>
          </cell>
          <cell r="AM130">
            <v>0</v>
          </cell>
          <cell r="AN130">
            <v>0</v>
          </cell>
          <cell r="AO130">
            <v>0</v>
          </cell>
          <cell r="AP130">
            <v>0</v>
          </cell>
          <cell r="AQ130">
            <v>0</v>
          </cell>
          <cell r="AR130">
            <v>0</v>
          </cell>
          <cell r="AS130">
            <v>0</v>
          </cell>
          <cell r="AT130">
            <v>0</v>
          </cell>
          <cell r="AU130">
            <v>0</v>
          </cell>
          <cell r="AV130">
            <v>0</v>
          </cell>
          <cell r="AW130">
            <v>0</v>
          </cell>
          <cell r="AX130">
            <v>0</v>
          </cell>
        </row>
        <row r="131">
          <cell r="A131">
            <v>1851</v>
          </cell>
          <cell r="B131" t="str">
            <v xml:space="preserve">ﾋﾞｰﾙ (ﾁｭｳﾋﾞﾝ)  </v>
          </cell>
          <cell r="C131">
            <v>1117</v>
          </cell>
          <cell r="D131">
            <v>1</v>
          </cell>
          <cell r="E131">
            <v>0</v>
          </cell>
          <cell r="F131">
            <v>0</v>
          </cell>
          <cell r="G131">
            <v>0</v>
          </cell>
          <cell r="H131">
            <v>0</v>
          </cell>
          <cell r="I131">
            <v>0</v>
          </cell>
          <cell r="J131">
            <v>0</v>
          </cell>
          <cell r="K131">
            <v>0</v>
          </cell>
          <cell r="L131">
            <v>0</v>
          </cell>
          <cell r="M131">
            <v>0</v>
          </cell>
          <cell r="N131">
            <v>0</v>
          </cell>
          <cell r="O131">
            <v>0</v>
          </cell>
          <cell r="P131">
            <v>0</v>
          </cell>
          <cell r="Q131">
            <v>0</v>
          </cell>
          <cell r="R131">
            <v>0</v>
          </cell>
          <cell r="S131">
            <v>0</v>
          </cell>
          <cell r="T131">
            <v>0</v>
          </cell>
          <cell r="U131">
            <v>0</v>
          </cell>
          <cell r="V131">
            <v>0</v>
          </cell>
          <cell r="W131">
            <v>0</v>
          </cell>
          <cell r="X131">
            <v>0</v>
          </cell>
          <cell r="Y131">
            <v>0</v>
          </cell>
          <cell r="Z131">
            <v>0</v>
          </cell>
          <cell r="AA131">
            <v>0</v>
          </cell>
          <cell r="AB131">
            <v>0</v>
          </cell>
          <cell r="AC131">
            <v>0</v>
          </cell>
          <cell r="AD131">
            <v>0</v>
          </cell>
          <cell r="AE131">
            <v>0</v>
          </cell>
          <cell r="AF131">
            <v>0</v>
          </cell>
          <cell r="AG131">
            <v>0</v>
          </cell>
          <cell r="AH131">
            <v>0</v>
          </cell>
          <cell r="AI131">
            <v>0</v>
          </cell>
          <cell r="AJ131">
            <v>0</v>
          </cell>
          <cell r="AK131">
            <v>0</v>
          </cell>
          <cell r="AL131">
            <v>0</v>
          </cell>
          <cell r="AM131">
            <v>0</v>
          </cell>
          <cell r="AN131">
            <v>0</v>
          </cell>
          <cell r="AO131">
            <v>0</v>
          </cell>
          <cell r="AP131">
            <v>0</v>
          </cell>
          <cell r="AQ131">
            <v>0</v>
          </cell>
          <cell r="AR131">
            <v>0</v>
          </cell>
          <cell r="AS131">
            <v>0</v>
          </cell>
          <cell r="AT131">
            <v>0</v>
          </cell>
          <cell r="AU131">
            <v>0</v>
          </cell>
          <cell r="AV131">
            <v>0</v>
          </cell>
          <cell r="AW131">
            <v>0</v>
          </cell>
          <cell r="AX131">
            <v>0</v>
          </cell>
        </row>
        <row r="132">
          <cell r="A132">
            <v>1855</v>
          </cell>
          <cell r="B132" t="str">
            <v xml:space="preserve">ﾅﾏ ﾋﾞｰﾙ        </v>
          </cell>
          <cell r="C132">
            <v>1386</v>
          </cell>
          <cell r="D132">
            <v>0.40100000000000002</v>
          </cell>
          <cell r="E132">
            <v>1387</v>
          </cell>
          <cell r="F132">
            <v>3.8E-3</v>
          </cell>
          <cell r="G132">
            <v>0</v>
          </cell>
          <cell r="H132">
            <v>0</v>
          </cell>
          <cell r="I132">
            <v>0</v>
          </cell>
          <cell r="J132">
            <v>0</v>
          </cell>
          <cell r="K132">
            <v>0</v>
          </cell>
          <cell r="L132">
            <v>0</v>
          </cell>
          <cell r="M132">
            <v>0</v>
          </cell>
          <cell r="N132">
            <v>0</v>
          </cell>
          <cell r="O132">
            <v>0</v>
          </cell>
          <cell r="P132">
            <v>0</v>
          </cell>
          <cell r="Q132">
            <v>0</v>
          </cell>
          <cell r="R132">
            <v>0</v>
          </cell>
          <cell r="S132">
            <v>0</v>
          </cell>
          <cell r="T132">
            <v>0</v>
          </cell>
          <cell r="U132">
            <v>0</v>
          </cell>
          <cell r="V132">
            <v>0</v>
          </cell>
          <cell r="W132">
            <v>0</v>
          </cell>
          <cell r="X132">
            <v>0</v>
          </cell>
          <cell r="Y132">
            <v>0</v>
          </cell>
          <cell r="Z132">
            <v>0</v>
          </cell>
          <cell r="AA132">
            <v>0</v>
          </cell>
          <cell r="AB132">
            <v>0</v>
          </cell>
          <cell r="AC132">
            <v>0</v>
          </cell>
          <cell r="AD132">
            <v>0</v>
          </cell>
          <cell r="AE132">
            <v>0</v>
          </cell>
          <cell r="AF132">
            <v>0</v>
          </cell>
          <cell r="AG132">
            <v>0</v>
          </cell>
          <cell r="AH132">
            <v>0</v>
          </cell>
          <cell r="AI132">
            <v>0</v>
          </cell>
          <cell r="AJ132">
            <v>0</v>
          </cell>
          <cell r="AK132">
            <v>0</v>
          </cell>
          <cell r="AL132">
            <v>0</v>
          </cell>
          <cell r="AM132">
            <v>0</v>
          </cell>
          <cell r="AN132">
            <v>0</v>
          </cell>
          <cell r="AO132">
            <v>0</v>
          </cell>
          <cell r="AP132">
            <v>0</v>
          </cell>
          <cell r="AQ132">
            <v>0</v>
          </cell>
          <cell r="AR132">
            <v>0</v>
          </cell>
          <cell r="AS132">
            <v>0</v>
          </cell>
          <cell r="AT132">
            <v>0</v>
          </cell>
          <cell r="AU132">
            <v>0</v>
          </cell>
          <cell r="AV132">
            <v>0</v>
          </cell>
          <cell r="AW132">
            <v>0</v>
          </cell>
          <cell r="AX132">
            <v>0</v>
          </cell>
        </row>
        <row r="133">
          <cell r="A133">
            <v>1856</v>
          </cell>
          <cell r="B133" t="str">
            <v xml:space="preserve">ﾋﾞｰﾙ (ｷﾘﾝﾀﾝﾚｲ) </v>
          </cell>
          <cell r="C133">
            <v>1121</v>
          </cell>
          <cell r="D133">
            <v>0.28299999999999997</v>
          </cell>
          <cell r="E133">
            <v>1387</v>
          </cell>
          <cell r="F133">
            <v>2.5000000000000001E-3</v>
          </cell>
          <cell r="G133">
            <v>0</v>
          </cell>
          <cell r="H133">
            <v>0</v>
          </cell>
          <cell r="I133">
            <v>0</v>
          </cell>
          <cell r="J133">
            <v>0</v>
          </cell>
          <cell r="K133">
            <v>0</v>
          </cell>
          <cell r="L133">
            <v>0</v>
          </cell>
          <cell r="M133">
            <v>0</v>
          </cell>
          <cell r="N133">
            <v>0</v>
          </cell>
          <cell r="O133">
            <v>0</v>
          </cell>
          <cell r="P133">
            <v>0</v>
          </cell>
          <cell r="Q133">
            <v>0</v>
          </cell>
          <cell r="R133">
            <v>0</v>
          </cell>
          <cell r="S133">
            <v>0</v>
          </cell>
          <cell r="T133">
            <v>0</v>
          </cell>
          <cell r="U133">
            <v>0</v>
          </cell>
          <cell r="V133">
            <v>0</v>
          </cell>
          <cell r="W133">
            <v>0</v>
          </cell>
          <cell r="X133">
            <v>0</v>
          </cell>
          <cell r="Y133">
            <v>0</v>
          </cell>
          <cell r="Z133">
            <v>0</v>
          </cell>
          <cell r="AA133">
            <v>0</v>
          </cell>
          <cell r="AB133">
            <v>0</v>
          </cell>
          <cell r="AC133">
            <v>0</v>
          </cell>
          <cell r="AD133">
            <v>0</v>
          </cell>
          <cell r="AE133">
            <v>0</v>
          </cell>
          <cell r="AF133">
            <v>0</v>
          </cell>
          <cell r="AG133">
            <v>0</v>
          </cell>
          <cell r="AH133">
            <v>0</v>
          </cell>
          <cell r="AI133">
            <v>0</v>
          </cell>
          <cell r="AJ133">
            <v>0</v>
          </cell>
          <cell r="AK133">
            <v>0</v>
          </cell>
          <cell r="AL133">
            <v>0</v>
          </cell>
          <cell r="AM133">
            <v>0</v>
          </cell>
          <cell r="AN133">
            <v>0</v>
          </cell>
          <cell r="AO133">
            <v>0</v>
          </cell>
          <cell r="AP133">
            <v>0</v>
          </cell>
          <cell r="AQ133">
            <v>0</v>
          </cell>
          <cell r="AR133">
            <v>0</v>
          </cell>
          <cell r="AS133">
            <v>0</v>
          </cell>
          <cell r="AT133">
            <v>0</v>
          </cell>
          <cell r="AU133">
            <v>0</v>
          </cell>
          <cell r="AV133">
            <v>0</v>
          </cell>
          <cell r="AW133">
            <v>0</v>
          </cell>
          <cell r="AX133">
            <v>0</v>
          </cell>
        </row>
        <row r="134">
          <cell r="A134">
            <v>1857</v>
          </cell>
          <cell r="B134" t="str">
            <v xml:space="preserve">ﾋﾞｰﾙ (ﾀﾝﾚｲ ｶﾝ) </v>
          </cell>
          <cell r="C134">
            <v>1092</v>
          </cell>
          <cell r="D134">
            <v>1</v>
          </cell>
          <cell r="E134">
            <v>0</v>
          </cell>
          <cell r="F134">
            <v>0</v>
          </cell>
          <cell r="G134">
            <v>0</v>
          </cell>
          <cell r="H134">
            <v>0</v>
          </cell>
          <cell r="I134">
            <v>0</v>
          </cell>
          <cell r="J134">
            <v>0</v>
          </cell>
          <cell r="K134">
            <v>0</v>
          </cell>
          <cell r="L134">
            <v>0</v>
          </cell>
          <cell r="M134">
            <v>0</v>
          </cell>
          <cell r="N134">
            <v>0</v>
          </cell>
          <cell r="O134">
            <v>0</v>
          </cell>
          <cell r="P134">
            <v>0</v>
          </cell>
          <cell r="Q134">
            <v>0</v>
          </cell>
          <cell r="R134">
            <v>0</v>
          </cell>
          <cell r="S134">
            <v>0</v>
          </cell>
          <cell r="T134">
            <v>0</v>
          </cell>
          <cell r="U134">
            <v>0</v>
          </cell>
          <cell r="V134">
            <v>0</v>
          </cell>
          <cell r="W134">
            <v>0</v>
          </cell>
          <cell r="X134">
            <v>0</v>
          </cell>
          <cell r="Y134">
            <v>0</v>
          </cell>
          <cell r="Z134">
            <v>0</v>
          </cell>
          <cell r="AA134">
            <v>0</v>
          </cell>
          <cell r="AB134">
            <v>0</v>
          </cell>
          <cell r="AC134">
            <v>0</v>
          </cell>
          <cell r="AD134">
            <v>0</v>
          </cell>
          <cell r="AE134">
            <v>0</v>
          </cell>
          <cell r="AF134">
            <v>0</v>
          </cell>
          <cell r="AG134">
            <v>0</v>
          </cell>
          <cell r="AH134">
            <v>0</v>
          </cell>
          <cell r="AI134">
            <v>0</v>
          </cell>
          <cell r="AJ134">
            <v>0</v>
          </cell>
          <cell r="AK134">
            <v>0</v>
          </cell>
          <cell r="AL134">
            <v>0</v>
          </cell>
          <cell r="AM134">
            <v>0</v>
          </cell>
          <cell r="AN134">
            <v>0</v>
          </cell>
          <cell r="AO134">
            <v>0</v>
          </cell>
          <cell r="AP134">
            <v>0</v>
          </cell>
          <cell r="AQ134">
            <v>0</v>
          </cell>
          <cell r="AR134">
            <v>0</v>
          </cell>
          <cell r="AS134">
            <v>0</v>
          </cell>
          <cell r="AT134">
            <v>0</v>
          </cell>
          <cell r="AU134">
            <v>0</v>
          </cell>
          <cell r="AV134">
            <v>0</v>
          </cell>
          <cell r="AW134">
            <v>0</v>
          </cell>
          <cell r="AX134">
            <v>0</v>
          </cell>
        </row>
        <row r="135">
          <cell r="A135">
            <v>1858</v>
          </cell>
          <cell r="B135" t="str">
            <v xml:space="preserve">ﾋﾞｰﾙ (ｽﾀｲﾆｰ)   </v>
          </cell>
          <cell r="C135">
            <v>1157</v>
          </cell>
          <cell r="D135">
            <v>1</v>
          </cell>
          <cell r="E135">
            <v>0</v>
          </cell>
          <cell r="F135">
            <v>0</v>
          </cell>
          <cell r="G135">
            <v>0</v>
          </cell>
          <cell r="H135">
            <v>0</v>
          </cell>
          <cell r="I135">
            <v>0</v>
          </cell>
          <cell r="J135">
            <v>0</v>
          </cell>
          <cell r="K135">
            <v>0</v>
          </cell>
          <cell r="L135">
            <v>0</v>
          </cell>
          <cell r="M135">
            <v>0</v>
          </cell>
          <cell r="N135">
            <v>0</v>
          </cell>
          <cell r="O135">
            <v>0</v>
          </cell>
          <cell r="P135">
            <v>0</v>
          </cell>
          <cell r="Q135">
            <v>0</v>
          </cell>
          <cell r="R135">
            <v>0</v>
          </cell>
          <cell r="S135">
            <v>0</v>
          </cell>
          <cell r="T135">
            <v>0</v>
          </cell>
          <cell r="U135">
            <v>0</v>
          </cell>
          <cell r="V135">
            <v>0</v>
          </cell>
          <cell r="W135">
            <v>0</v>
          </cell>
          <cell r="X135">
            <v>0</v>
          </cell>
          <cell r="Y135">
            <v>0</v>
          </cell>
          <cell r="Z135">
            <v>0</v>
          </cell>
          <cell r="AA135">
            <v>0</v>
          </cell>
          <cell r="AB135">
            <v>0</v>
          </cell>
          <cell r="AC135">
            <v>0</v>
          </cell>
          <cell r="AD135">
            <v>0</v>
          </cell>
          <cell r="AE135">
            <v>0</v>
          </cell>
          <cell r="AF135">
            <v>0</v>
          </cell>
          <cell r="AG135">
            <v>0</v>
          </cell>
          <cell r="AH135">
            <v>0</v>
          </cell>
          <cell r="AI135">
            <v>0</v>
          </cell>
          <cell r="AJ135">
            <v>0</v>
          </cell>
          <cell r="AK135">
            <v>0</v>
          </cell>
          <cell r="AL135">
            <v>0</v>
          </cell>
          <cell r="AM135">
            <v>0</v>
          </cell>
          <cell r="AN135">
            <v>0</v>
          </cell>
          <cell r="AO135">
            <v>0</v>
          </cell>
          <cell r="AP135">
            <v>0</v>
          </cell>
          <cell r="AQ135">
            <v>0</v>
          </cell>
          <cell r="AR135">
            <v>0</v>
          </cell>
          <cell r="AS135">
            <v>0</v>
          </cell>
          <cell r="AT135">
            <v>0</v>
          </cell>
          <cell r="AU135">
            <v>0</v>
          </cell>
          <cell r="AV135">
            <v>0</v>
          </cell>
          <cell r="AW135">
            <v>0</v>
          </cell>
          <cell r="AX135">
            <v>0</v>
          </cell>
        </row>
        <row r="136">
          <cell r="A136">
            <v>1859</v>
          </cell>
          <cell r="B136" t="str">
            <v xml:space="preserve">ﾅﾏ ﾋﾞｰﾙ (ｸﾞﾗｽ) </v>
          </cell>
          <cell r="C136">
            <v>1386</v>
          </cell>
          <cell r="D136">
            <v>0.312</v>
          </cell>
          <cell r="E136">
            <v>1387</v>
          </cell>
          <cell r="F136">
            <v>3.0000000000000001E-3</v>
          </cell>
          <cell r="G136">
            <v>0</v>
          </cell>
          <cell r="H136">
            <v>0</v>
          </cell>
          <cell r="I136">
            <v>0</v>
          </cell>
          <cell r="J136">
            <v>0</v>
          </cell>
          <cell r="K136">
            <v>0</v>
          </cell>
          <cell r="L136">
            <v>0</v>
          </cell>
          <cell r="M136">
            <v>0</v>
          </cell>
          <cell r="N136">
            <v>0</v>
          </cell>
          <cell r="O136">
            <v>0</v>
          </cell>
          <cell r="P136">
            <v>0</v>
          </cell>
          <cell r="Q136">
            <v>0</v>
          </cell>
          <cell r="R136">
            <v>0</v>
          </cell>
          <cell r="S136">
            <v>0</v>
          </cell>
          <cell r="T136">
            <v>0</v>
          </cell>
          <cell r="U136">
            <v>0</v>
          </cell>
          <cell r="V136">
            <v>0</v>
          </cell>
          <cell r="W136">
            <v>0</v>
          </cell>
          <cell r="X136">
            <v>0</v>
          </cell>
          <cell r="Y136">
            <v>0</v>
          </cell>
          <cell r="Z136">
            <v>0</v>
          </cell>
          <cell r="AA136">
            <v>0</v>
          </cell>
          <cell r="AB136">
            <v>0</v>
          </cell>
          <cell r="AC136">
            <v>0</v>
          </cell>
          <cell r="AD136">
            <v>0</v>
          </cell>
          <cell r="AE136">
            <v>0</v>
          </cell>
          <cell r="AF136">
            <v>0</v>
          </cell>
          <cell r="AG136">
            <v>0</v>
          </cell>
          <cell r="AH136">
            <v>0</v>
          </cell>
          <cell r="AI136">
            <v>0</v>
          </cell>
          <cell r="AJ136">
            <v>0</v>
          </cell>
          <cell r="AK136">
            <v>0</v>
          </cell>
          <cell r="AL136">
            <v>0</v>
          </cell>
          <cell r="AM136">
            <v>0</v>
          </cell>
          <cell r="AN136">
            <v>0</v>
          </cell>
          <cell r="AO136">
            <v>0</v>
          </cell>
          <cell r="AP136">
            <v>0</v>
          </cell>
          <cell r="AQ136">
            <v>0</v>
          </cell>
          <cell r="AR136">
            <v>0</v>
          </cell>
          <cell r="AS136">
            <v>0</v>
          </cell>
          <cell r="AT136">
            <v>0</v>
          </cell>
          <cell r="AU136">
            <v>0</v>
          </cell>
          <cell r="AV136">
            <v>0</v>
          </cell>
          <cell r="AW136">
            <v>0</v>
          </cell>
          <cell r="AX136">
            <v>0</v>
          </cell>
        </row>
        <row r="137">
          <cell r="A137">
            <v>1861</v>
          </cell>
          <cell r="B137" t="str">
            <v xml:space="preserve">ｼｮｳﾁｭｳ         </v>
          </cell>
          <cell r="C137">
            <v>1065</v>
          </cell>
          <cell r="D137">
            <v>0.09</v>
          </cell>
          <cell r="E137">
            <v>1074</v>
          </cell>
          <cell r="F137">
            <v>0.09</v>
          </cell>
          <cell r="G137">
            <v>0</v>
          </cell>
          <cell r="H137">
            <v>0</v>
          </cell>
          <cell r="I137">
            <v>0</v>
          </cell>
          <cell r="J137">
            <v>0</v>
          </cell>
          <cell r="K137">
            <v>0</v>
          </cell>
          <cell r="L137">
            <v>0</v>
          </cell>
          <cell r="M137">
            <v>0</v>
          </cell>
          <cell r="N137">
            <v>0</v>
          </cell>
          <cell r="O137">
            <v>0</v>
          </cell>
          <cell r="P137">
            <v>0</v>
          </cell>
          <cell r="Q137">
            <v>0</v>
          </cell>
          <cell r="R137">
            <v>0</v>
          </cell>
          <cell r="S137">
            <v>0</v>
          </cell>
          <cell r="T137">
            <v>0</v>
          </cell>
          <cell r="U137">
            <v>0</v>
          </cell>
          <cell r="V137">
            <v>0</v>
          </cell>
          <cell r="W137">
            <v>0</v>
          </cell>
          <cell r="X137">
            <v>0</v>
          </cell>
          <cell r="Y137">
            <v>0</v>
          </cell>
          <cell r="Z137">
            <v>0</v>
          </cell>
          <cell r="AA137">
            <v>0</v>
          </cell>
          <cell r="AB137">
            <v>0</v>
          </cell>
          <cell r="AC137">
            <v>0</v>
          </cell>
          <cell r="AD137">
            <v>0</v>
          </cell>
          <cell r="AE137">
            <v>0</v>
          </cell>
          <cell r="AF137">
            <v>0</v>
          </cell>
          <cell r="AG137">
            <v>0</v>
          </cell>
          <cell r="AH137">
            <v>0</v>
          </cell>
          <cell r="AI137">
            <v>0</v>
          </cell>
          <cell r="AJ137">
            <v>0</v>
          </cell>
          <cell r="AK137">
            <v>0</v>
          </cell>
          <cell r="AL137">
            <v>0</v>
          </cell>
          <cell r="AM137">
            <v>0</v>
          </cell>
          <cell r="AN137">
            <v>0</v>
          </cell>
          <cell r="AO137">
            <v>0</v>
          </cell>
          <cell r="AP137">
            <v>0</v>
          </cell>
          <cell r="AQ137">
            <v>0</v>
          </cell>
          <cell r="AR137">
            <v>0</v>
          </cell>
          <cell r="AS137">
            <v>0</v>
          </cell>
          <cell r="AT137">
            <v>0</v>
          </cell>
          <cell r="AU137">
            <v>0</v>
          </cell>
          <cell r="AV137">
            <v>0</v>
          </cell>
          <cell r="AW137">
            <v>0</v>
          </cell>
          <cell r="AX137">
            <v>0</v>
          </cell>
        </row>
        <row r="138">
          <cell r="A138">
            <v>1871</v>
          </cell>
          <cell r="B138" t="str">
            <v xml:space="preserve">ﾌﾘｰ ﾄﾞﾘﾝｸ      </v>
          </cell>
          <cell r="C138">
            <v>1242</v>
          </cell>
          <cell r="D138">
            <v>3.3E-3</v>
          </cell>
          <cell r="E138">
            <v>1241</v>
          </cell>
          <cell r="F138">
            <v>3.3999999999999998E-3</v>
          </cell>
          <cell r="G138">
            <v>1225</v>
          </cell>
          <cell r="H138">
            <v>4.3E-3</v>
          </cell>
          <cell r="I138">
            <v>1085</v>
          </cell>
          <cell r="J138">
            <v>3.3999999999999998E-3</v>
          </cell>
          <cell r="K138">
            <v>1199</v>
          </cell>
          <cell r="L138">
            <v>2.0999999999999999E-3</v>
          </cell>
          <cell r="M138">
            <v>1210</v>
          </cell>
          <cell r="N138">
            <v>4.4000000000000003E-3</v>
          </cell>
          <cell r="O138">
            <v>1208</v>
          </cell>
          <cell r="P138">
            <v>4.1000000000000003E-3</v>
          </cell>
          <cell r="Q138">
            <v>1077</v>
          </cell>
          <cell r="R138">
            <v>0.42720000000000002</v>
          </cell>
          <cell r="S138">
            <v>1272</v>
          </cell>
          <cell r="T138">
            <v>0.42720000000000002</v>
          </cell>
          <cell r="U138">
            <v>0</v>
          </cell>
          <cell r="V138">
            <v>0</v>
          </cell>
          <cell r="W138">
            <v>0</v>
          </cell>
          <cell r="X138">
            <v>0</v>
          </cell>
          <cell r="Y138">
            <v>0</v>
          </cell>
          <cell r="Z138">
            <v>0</v>
          </cell>
          <cell r="AA138">
            <v>0</v>
          </cell>
          <cell r="AB138">
            <v>0</v>
          </cell>
          <cell r="AC138">
            <v>0</v>
          </cell>
          <cell r="AD138">
            <v>0</v>
          </cell>
          <cell r="AE138">
            <v>0</v>
          </cell>
          <cell r="AF138">
            <v>0</v>
          </cell>
          <cell r="AG138">
            <v>0</v>
          </cell>
          <cell r="AH138">
            <v>0</v>
          </cell>
          <cell r="AI138">
            <v>0</v>
          </cell>
          <cell r="AJ138">
            <v>0</v>
          </cell>
          <cell r="AK138">
            <v>0</v>
          </cell>
          <cell r="AL138">
            <v>0</v>
          </cell>
          <cell r="AM138">
            <v>0</v>
          </cell>
          <cell r="AN138">
            <v>0</v>
          </cell>
          <cell r="AO138">
            <v>0</v>
          </cell>
          <cell r="AP138">
            <v>0</v>
          </cell>
          <cell r="AQ138">
            <v>0</v>
          </cell>
          <cell r="AR138">
            <v>0</v>
          </cell>
          <cell r="AS138">
            <v>0</v>
          </cell>
          <cell r="AT138">
            <v>0</v>
          </cell>
          <cell r="AU138">
            <v>0</v>
          </cell>
          <cell r="AV138">
            <v>0</v>
          </cell>
          <cell r="AW138">
            <v>0</v>
          </cell>
          <cell r="AX138">
            <v>0</v>
          </cell>
        </row>
        <row r="139">
          <cell r="A139">
            <v>1872</v>
          </cell>
          <cell r="B139" t="str">
            <v xml:space="preserve">ﾄﾞﾘﾝｸ (ﾔｽｳﾘ)   </v>
          </cell>
          <cell r="C139">
            <v>1242</v>
          </cell>
          <cell r="D139">
            <v>1.2999999999999999E-3</v>
          </cell>
          <cell r="E139">
            <v>1082</v>
          </cell>
          <cell r="F139">
            <v>5.9999999999999995E-4</v>
          </cell>
          <cell r="G139">
            <v>1241</v>
          </cell>
          <cell r="H139">
            <v>1E-4</v>
          </cell>
          <cell r="I139">
            <v>1225</v>
          </cell>
          <cell r="J139">
            <v>2.0999999999999999E-3</v>
          </cell>
          <cell r="K139">
            <v>1085</v>
          </cell>
          <cell r="L139">
            <v>2E-3</v>
          </cell>
          <cell r="M139">
            <v>1199</v>
          </cell>
          <cell r="N139">
            <v>1E-3</v>
          </cell>
          <cell r="O139">
            <v>1210</v>
          </cell>
          <cell r="P139">
            <v>1.4E-3</v>
          </cell>
          <cell r="Q139">
            <v>1208</v>
          </cell>
          <cell r="R139">
            <v>1.6999999999999999E-3</v>
          </cell>
          <cell r="S139">
            <v>1077</v>
          </cell>
          <cell r="T139">
            <v>0.16700000000000001</v>
          </cell>
          <cell r="U139">
            <v>1272</v>
          </cell>
          <cell r="V139">
            <v>0.22900000000000001</v>
          </cell>
          <cell r="W139">
            <v>0</v>
          </cell>
          <cell r="X139">
            <v>0</v>
          </cell>
          <cell r="Y139">
            <v>0</v>
          </cell>
          <cell r="Z139">
            <v>0</v>
          </cell>
          <cell r="AA139">
            <v>0</v>
          </cell>
          <cell r="AB139">
            <v>0</v>
          </cell>
          <cell r="AC139">
            <v>0</v>
          </cell>
          <cell r="AD139">
            <v>0</v>
          </cell>
          <cell r="AE139">
            <v>0</v>
          </cell>
          <cell r="AF139">
            <v>0</v>
          </cell>
          <cell r="AG139">
            <v>0</v>
          </cell>
          <cell r="AH139">
            <v>0</v>
          </cell>
          <cell r="AI139">
            <v>0</v>
          </cell>
          <cell r="AJ139">
            <v>0</v>
          </cell>
          <cell r="AK139">
            <v>0</v>
          </cell>
          <cell r="AL139">
            <v>0</v>
          </cell>
          <cell r="AM139">
            <v>0</v>
          </cell>
          <cell r="AN139">
            <v>0</v>
          </cell>
          <cell r="AO139">
            <v>0</v>
          </cell>
          <cell r="AP139">
            <v>0</v>
          </cell>
          <cell r="AQ139">
            <v>0</v>
          </cell>
          <cell r="AR139">
            <v>0</v>
          </cell>
          <cell r="AS139">
            <v>0</v>
          </cell>
          <cell r="AT139">
            <v>0</v>
          </cell>
          <cell r="AU139">
            <v>0</v>
          </cell>
          <cell r="AV139">
            <v>0</v>
          </cell>
          <cell r="AW139">
            <v>0</v>
          </cell>
          <cell r="AX139">
            <v>0</v>
          </cell>
        </row>
        <row r="140">
          <cell r="A140">
            <v>1873</v>
          </cell>
          <cell r="B140" t="str">
            <v xml:space="preserve">ﾄﾞﾘﾝｸ F CP     </v>
          </cell>
          <cell r="C140">
            <v>1242</v>
          </cell>
          <cell r="D140">
            <v>3.3E-3</v>
          </cell>
          <cell r="E140">
            <v>1241</v>
          </cell>
          <cell r="F140">
            <v>3.3999999999999998E-3</v>
          </cell>
          <cell r="G140">
            <v>1225</v>
          </cell>
          <cell r="H140">
            <v>4.3E-3</v>
          </cell>
          <cell r="I140">
            <v>1085</v>
          </cell>
          <cell r="J140">
            <v>3.3999999999999998E-3</v>
          </cell>
          <cell r="K140">
            <v>1199</v>
          </cell>
          <cell r="L140">
            <v>2.0999999999999999E-3</v>
          </cell>
          <cell r="M140">
            <v>1210</v>
          </cell>
          <cell r="N140">
            <v>4.4000000000000003E-3</v>
          </cell>
          <cell r="O140">
            <v>1208</v>
          </cell>
          <cell r="P140">
            <v>4.1000000000000003E-3</v>
          </cell>
          <cell r="Q140">
            <v>1077</v>
          </cell>
          <cell r="R140">
            <v>0.42720000000000002</v>
          </cell>
          <cell r="S140">
            <v>1272</v>
          </cell>
          <cell r="T140">
            <v>0.42720000000000002</v>
          </cell>
          <cell r="U140">
            <v>0</v>
          </cell>
          <cell r="V140">
            <v>0</v>
          </cell>
          <cell r="W140">
            <v>0</v>
          </cell>
          <cell r="X140">
            <v>0</v>
          </cell>
          <cell r="Y140">
            <v>0</v>
          </cell>
          <cell r="Z140">
            <v>0</v>
          </cell>
          <cell r="AA140">
            <v>0</v>
          </cell>
          <cell r="AB140">
            <v>0</v>
          </cell>
          <cell r="AC140">
            <v>0</v>
          </cell>
          <cell r="AD140">
            <v>0</v>
          </cell>
          <cell r="AE140">
            <v>0</v>
          </cell>
          <cell r="AF140">
            <v>0</v>
          </cell>
          <cell r="AG140">
            <v>0</v>
          </cell>
          <cell r="AH140">
            <v>0</v>
          </cell>
          <cell r="AI140">
            <v>0</v>
          </cell>
          <cell r="AJ140">
            <v>0</v>
          </cell>
          <cell r="AK140">
            <v>0</v>
          </cell>
          <cell r="AL140">
            <v>0</v>
          </cell>
          <cell r="AM140">
            <v>0</v>
          </cell>
          <cell r="AN140">
            <v>0</v>
          </cell>
          <cell r="AO140">
            <v>0</v>
          </cell>
          <cell r="AP140">
            <v>0</v>
          </cell>
          <cell r="AQ140">
            <v>0</v>
          </cell>
          <cell r="AR140">
            <v>0</v>
          </cell>
          <cell r="AS140">
            <v>0</v>
          </cell>
          <cell r="AT140">
            <v>0</v>
          </cell>
          <cell r="AU140">
            <v>0</v>
          </cell>
          <cell r="AV140">
            <v>0</v>
          </cell>
          <cell r="AW140">
            <v>0</v>
          </cell>
          <cell r="AX140">
            <v>0</v>
          </cell>
        </row>
        <row r="141">
          <cell r="A141">
            <v>1881</v>
          </cell>
          <cell r="B141" t="str">
            <v xml:space="preserve">ｵﾚﾝｼﾞ          </v>
          </cell>
          <cell r="C141">
            <v>1225</v>
          </cell>
          <cell r="D141">
            <v>0.01</v>
          </cell>
          <cell r="E141">
            <v>0</v>
          </cell>
          <cell r="F141">
            <v>0</v>
          </cell>
          <cell r="G141">
            <v>0</v>
          </cell>
          <cell r="H141">
            <v>0</v>
          </cell>
          <cell r="I141">
            <v>0</v>
          </cell>
          <cell r="J141">
            <v>0</v>
          </cell>
          <cell r="K141">
            <v>0</v>
          </cell>
          <cell r="L141">
            <v>0</v>
          </cell>
          <cell r="M141">
            <v>0</v>
          </cell>
          <cell r="N141">
            <v>0</v>
          </cell>
          <cell r="O141">
            <v>0</v>
          </cell>
          <cell r="P141">
            <v>0</v>
          </cell>
          <cell r="Q141">
            <v>0</v>
          </cell>
          <cell r="R141">
            <v>0</v>
          </cell>
          <cell r="S141">
            <v>0</v>
          </cell>
          <cell r="T141">
            <v>0</v>
          </cell>
          <cell r="U141">
            <v>0</v>
          </cell>
          <cell r="V141">
            <v>0</v>
          </cell>
          <cell r="W141">
            <v>0</v>
          </cell>
          <cell r="X141">
            <v>0</v>
          </cell>
          <cell r="Y141">
            <v>0</v>
          </cell>
          <cell r="Z141">
            <v>0</v>
          </cell>
          <cell r="AA141">
            <v>0</v>
          </cell>
          <cell r="AB141">
            <v>0</v>
          </cell>
          <cell r="AC141">
            <v>0</v>
          </cell>
          <cell r="AD141">
            <v>0</v>
          </cell>
          <cell r="AE141">
            <v>0</v>
          </cell>
          <cell r="AF141">
            <v>0</v>
          </cell>
          <cell r="AG141">
            <v>0</v>
          </cell>
          <cell r="AH141">
            <v>0</v>
          </cell>
          <cell r="AI141">
            <v>0</v>
          </cell>
          <cell r="AJ141">
            <v>0</v>
          </cell>
          <cell r="AK141">
            <v>0</v>
          </cell>
          <cell r="AL141">
            <v>0</v>
          </cell>
          <cell r="AM141">
            <v>0</v>
          </cell>
          <cell r="AN141">
            <v>0</v>
          </cell>
          <cell r="AO141">
            <v>0</v>
          </cell>
          <cell r="AP141">
            <v>0</v>
          </cell>
          <cell r="AQ141">
            <v>0</v>
          </cell>
          <cell r="AR141">
            <v>0</v>
          </cell>
          <cell r="AS141">
            <v>0</v>
          </cell>
          <cell r="AT141">
            <v>0</v>
          </cell>
          <cell r="AU141">
            <v>0</v>
          </cell>
          <cell r="AV141">
            <v>0</v>
          </cell>
          <cell r="AW141">
            <v>0</v>
          </cell>
          <cell r="AX141">
            <v>0</v>
          </cell>
        </row>
        <row r="142">
          <cell r="A142">
            <v>1882</v>
          </cell>
          <cell r="B142" t="str">
            <v xml:space="preserve">ﾒﾛﾝ ｿｰﾀﾞ       </v>
          </cell>
          <cell r="C142">
            <v>1208</v>
          </cell>
          <cell r="D142">
            <v>9.5999999999999992E-3</v>
          </cell>
          <cell r="E142">
            <v>1199</v>
          </cell>
          <cell r="F142">
            <v>2.3999999999999998E-3</v>
          </cell>
          <cell r="G142">
            <v>0</v>
          </cell>
          <cell r="H142">
            <v>0</v>
          </cell>
          <cell r="I142">
            <v>0</v>
          </cell>
          <cell r="J142">
            <v>0</v>
          </cell>
          <cell r="K142">
            <v>0</v>
          </cell>
          <cell r="L142">
            <v>0</v>
          </cell>
          <cell r="M142">
            <v>0</v>
          </cell>
          <cell r="N142">
            <v>0</v>
          </cell>
          <cell r="O142">
            <v>0</v>
          </cell>
          <cell r="P142">
            <v>0</v>
          </cell>
          <cell r="Q142">
            <v>0</v>
          </cell>
          <cell r="R142">
            <v>0</v>
          </cell>
          <cell r="S142">
            <v>0</v>
          </cell>
          <cell r="T142">
            <v>0</v>
          </cell>
          <cell r="U142">
            <v>0</v>
          </cell>
          <cell r="V142">
            <v>0</v>
          </cell>
          <cell r="W142">
            <v>0</v>
          </cell>
          <cell r="X142">
            <v>0</v>
          </cell>
          <cell r="Y142">
            <v>0</v>
          </cell>
          <cell r="Z142">
            <v>0</v>
          </cell>
          <cell r="AA142">
            <v>0</v>
          </cell>
          <cell r="AB142">
            <v>0</v>
          </cell>
          <cell r="AC142">
            <v>0</v>
          </cell>
          <cell r="AD142">
            <v>0</v>
          </cell>
          <cell r="AE142">
            <v>0</v>
          </cell>
          <cell r="AF142">
            <v>0</v>
          </cell>
          <cell r="AG142">
            <v>0</v>
          </cell>
          <cell r="AH142">
            <v>0</v>
          </cell>
          <cell r="AI142">
            <v>0</v>
          </cell>
          <cell r="AJ142">
            <v>0</v>
          </cell>
          <cell r="AK142">
            <v>0</v>
          </cell>
          <cell r="AL142">
            <v>0</v>
          </cell>
          <cell r="AM142">
            <v>0</v>
          </cell>
          <cell r="AN142">
            <v>0</v>
          </cell>
          <cell r="AO142">
            <v>0</v>
          </cell>
          <cell r="AP142">
            <v>0</v>
          </cell>
          <cell r="AQ142">
            <v>0</v>
          </cell>
          <cell r="AR142">
            <v>0</v>
          </cell>
          <cell r="AS142">
            <v>0</v>
          </cell>
          <cell r="AT142">
            <v>0</v>
          </cell>
          <cell r="AU142">
            <v>0</v>
          </cell>
          <cell r="AV142">
            <v>0</v>
          </cell>
          <cell r="AW142">
            <v>0</v>
          </cell>
          <cell r="AX142">
            <v>0</v>
          </cell>
        </row>
        <row r="143">
          <cell r="A143">
            <v>1883</v>
          </cell>
          <cell r="B143" t="str">
            <v xml:space="preserve">ｶﾙﾋﾟｽ          </v>
          </cell>
          <cell r="C143">
            <v>1210</v>
          </cell>
          <cell r="D143">
            <v>1.04E-2</v>
          </cell>
          <cell r="E143">
            <v>0</v>
          </cell>
          <cell r="F143">
            <v>0</v>
          </cell>
          <cell r="G143">
            <v>0</v>
          </cell>
          <cell r="H143">
            <v>0</v>
          </cell>
          <cell r="I143">
            <v>0</v>
          </cell>
          <cell r="J143">
            <v>0</v>
          </cell>
          <cell r="K143">
            <v>0</v>
          </cell>
          <cell r="L143">
            <v>0</v>
          </cell>
          <cell r="M143">
            <v>0</v>
          </cell>
          <cell r="N143">
            <v>0</v>
          </cell>
          <cell r="O143">
            <v>0</v>
          </cell>
          <cell r="P143">
            <v>0</v>
          </cell>
          <cell r="Q143">
            <v>0</v>
          </cell>
          <cell r="R143">
            <v>0</v>
          </cell>
          <cell r="S143">
            <v>0</v>
          </cell>
          <cell r="T143">
            <v>0</v>
          </cell>
          <cell r="U143">
            <v>0</v>
          </cell>
          <cell r="V143">
            <v>0</v>
          </cell>
          <cell r="W143">
            <v>0</v>
          </cell>
          <cell r="X143">
            <v>0</v>
          </cell>
          <cell r="Y143">
            <v>0</v>
          </cell>
          <cell r="Z143">
            <v>0</v>
          </cell>
          <cell r="AA143">
            <v>0</v>
          </cell>
          <cell r="AB143">
            <v>0</v>
          </cell>
          <cell r="AC143">
            <v>0</v>
          </cell>
          <cell r="AD143">
            <v>0</v>
          </cell>
          <cell r="AE143">
            <v>0</v>
          </cell>
          <cell r="AF143">
            <v>0</v>
          </cell>
          <cell r="AG143">
            <v>0</v>
          </cell>
          <cell r="AH143">
            <v>0</v>
          </cell>
          <cell r="AI143">
            <v>0</v>
          </cell>
          <cell r="AJ143">
            <v>0</v>
          </cell>
          <cell r="AK143">
            <v>0</v>
          </cell>
          <cell r="AL143">
            <v>0</v>
          </cell>
          <cell r="AM143">
            <v>0</v>
          </cell>
          <cell r="AN143">
            <v>0</v>
          </cell>
          <cell r="AO143">
            <v>0</v>
          </cell>
          <cell r="AP143">
            <v>0</v>
          </cell>
          <cell r="AQ143">
            <v>0</v>
          </cell>
          <cell r="AR143">
            <v>0</v>
          </cell>
          <cell r="AS143">
            <v>0</v>
          </cell>
          <cell r="AT143">
            <v>0</v>
          </cell>
          <cell r="AU143">
            <v>0</v>
          </cell>
          <cell r="AV143">
            <v>0</v>
          </cell>
          <cell r="AW143">
            <v>0</v>
          </cell>
          <cell r="AX143">
            <v>0</v>
          </cell>
        </row>
        <row r="144">
          <cell r="A144">
            <v>1884</v>
          </cell>
          <cell r="B144" t="str">
            <v xml:space="preserve">ｳｰﾛﾝﾁｬ         </v>
          </cell>
          <cell r="C144">
            <v>1241</v>
          </cell>
          <cell r="D144">
            <v>0.01</v>
          </cell>
          <cell r="E144">
            <v>0</v>
          </cell>
          <cell r="F144">
            <v>0</v>
          </cell>
          <cell r="G144">
            <v>0</v>
          </cell>
          <cell r="H144">
            <v>0</v>
          </cell>
          <cell r="I144">
            <v>0</v>
          </cell>
          <cell r="J144">
            <v>0</v>
          </cell>
          <cell r="K144">
            <v>0</v>
          </cell>
          <cell r="L144">
            <v>0</v>
          </cell>
          <cell r="M144">
            <v>0</v>
          </cell>
          <cell r="N144">
            <v>0</v>
          </cell>
          <cell r="O144">
            <v>0</v>
          </cell>
          <cell r="P144">
            <v>0</v>
          </cell>
          <cell r="Q144">
            <v>0</v>
          </cell>
          <cell r="R144">
            <v>0</v>
          </cell>
          <cell r="S144">
            <v>0</v>
          </cell>
          <cell r="T144">
            <v>0</v>
          </cell>
          <cell r="U144">
            <v>0</v>
          </cell>
          <cell r="V144">
            <v>0</v>
          </cell>
          <cell r="W144">
            <v>0</v>
          </cell>
          <cell r="X144">
            <v>0</v>
          </cell>
          <cell r="Y144">
            <v>0</v>
          </cell>
          <cell r="Z144">
            <v>0</v>
          </cell>
          <cell r="AA144">
            <v>0</v>
          </cell>
          <cell r="AB144">
            <v>0</v>
          </cell>
          <cell r="AC144">
            <v>0</v>
          </cell>
          <cell r="AD144">
            <v>0</v>
          </cell>
          <cell r="AE144">
            <v>0</v>
          </cell>
          <cell r="AF144">
            <v>0</v>
          </cell>
          <cell r="AG144">
            <v>0</v>
          </cell>
          <cell r="AH144">
            <v>0</v>
          </cell>
          <cell r="AI144">
            <v>0</v>
          </cell>
          <cell r="AJ144">
            <v>0</v>
          </cell>
          <cell r="AK144">
            <v>0</v>
          </cell>
          <cell r="AL144">
            <v>0</v>
          </cell>
          <cell r="AM144">
            <v>0</v>
          </cell>
          <cell r="AN144">
            <v>0</v>
          </cell>
          <cell r="AO144">
            <v>0</v>
          </cell>
          <cell r="AP144">
            <v>0</v>
          </cell>
          <cell r="AQ144">
            <v>0</v>
          </cell>
          <cell r="AR144">
            <v>0</v>
          </cell>
          <cell r="AS144">
            <v>0</v>
          </cell>
          <cell r="AT144">
            <v>0</v>
          </cell>
          <cell r="AU144">
            <v>0</v>
          </cell>
          <cell r="AV144">
            <v>0</v>
          </cell>
          <cell r="AW144">
            <v>0</v>
          </cell>
          <cell r="AX144">
            <v>0</v>
          </cell>
        </row>
        <row r="145">
          <cell r="A145">
            <v>1885</v>
          </cell>
          <cell r="B145" t="str">
            <v xml:space="preserve">ｺｶ ｺｰﾗ         </v>
          </cell>
          <cell r="C145">
            <v>1085</v>
          </cell>
          <cell r="D145">
            <v>8.0000000000000002E-3</v>
          </cell>
          <cell r="E145">
            <v>1199</v>
          </cell>
          <cell r="F145">
            <v>2.3999999999999998E-3</v>
          </cell>
          <cell r="G145">
            <v>0</v>
          </cell>
          <cell r="H145">
            <v>0</v>
          </cell>
          <cell r="I145">
            <v>0</v>
          </cell>
          <cell r="J145">
            <v>0</v>
          </cell>
          <cell r="K145">
            <v>0</v>
          </cell>
          <cell r="L145">
            <v>0</v>
          </cell>
          <cell r="M145">
            <v>0</v>
          </cell>
          <cell r="N145">
            <v>0</v>
          </cell>
          <cell r="O145">
            <v>0</v>
          </cell>
          <cell r="P145">
            <v>0</v>
          </cell>
          <cell r="Q145">
            <v>0</v>
          </cell>
          <cell r="R145">
            <v>0</v>
          </cell>
          <cell r="S145">
            <v>0</v>
          </cell>
          <cell r="T145">
            <v>0</v>
          </cell>
          <cell r="U145">
            <v>0</v>
          </cell>
          <cell r="V145">
            <v>0</v>
          </cell>
          <cell r="W145">
            <v>0</v>
          </cell>
          <cell r="X145">
            <v>0</v>
          </cell>
          <cell r="Y145">
            <v>0</v>
          </cell>
          <cell r="Z145">
            <v>0</v>
          </cell>
          <cell r="AA145">
            <v>0</v>
          </cell>
          <cell r="AB145">
            <v>0</v>
          </cell>
          <cell r="AC145">
            <v>0</v>
          </cell>
          <cell r="AD145">
            <v>0</v>
          </cell>
          <cell r="AE145">
            <v>0</v>
          </cell>
          <cell r="AF145">
            <v>0</v>
          </cell>
          <cell r="AG145">
            <v>0</v>
          </cell>
          <cell r="AH145">
            <v>0</v>
          </cell>
          <cell r="AI145">
            <v>0</v>
          </cell>
          <cell r="AJ145">
            <v>0</v>
          </cell>
          <cell r="AK145">
            <v>0</v>
          </cell>
          <cell r="AL145">
            <v>0</v>
          </cell>
          <cell r="AM145">
            <v>0</v>
          </cell>
          <cell r="AN145">
            <v>0</v>
          </cell>
          <cell r="AO145">
            <v>0</v>
          </cell>
          <cell r="AP145">
            <v>0</v>
          </cell>
          <cell r="AQ145">
            <v>0</v>
          </cell>
          <cell r="AR145">
            <v>0</v>
          </cell>
          <cell r="AS145">
            <v>0</v>
          </cell>
          <cell r="AT145">
            <v>0</v>
          </cell>
          <cell r="AU145">
            <v>0</v>
          </cell>
          <cell r="AV145">
            <v>0</v>
          </cell>
          <cell r="AW145">
            <v>0</v>
          </cell>
          <cell r="AX145">
            <v>0</v>
          </cell>
        </row>
        <row r="146">
          <cell r="A146">
            <v>1886</v>
          </cell>
          <cell r="B146" t="str">
            <v xml:space="preserve">ｱｲｽ ｺｰﾋｰ       </v>
          </cell>
          <cell r="C146">
            <v>1242</v>
          </cell>
          <cell r="D146">
            <v>7.7999999999999996E-3</v>
          </cell>
          <cell r="E146">
            <v>1272</v>
          </cell>
          <cell r="F146">
            <v>1</v>
          </cell>
          <cell r="G146">
            <v>1077</v>
          </cell>
          <cell r="H146">
            <v>1</v>
          </cell>
          <cell r="I146">
            <v>0</v>
          </cell>
          <cell r="J146">
            <v>0</v>
          </cell>
          <cell r="K146">
            <v>0</v>
          </cell>
          <cell r="L146">
            <v>0</v>
          </cell>
          <cell r="M146">
            <v>0</v>
          </cell>
          <cell r="N146">
            <v>0</v>
          </cell>
          <cell r="O146">
            <v>0</v>
          </cell>
          <cell r="P146">
            <v>0</v>
          </cell>
          <cell r="Q146">
            <v>0</v>
          </cell>
          <cell r="R146">
            <v>0</v>
          </cell>
          <cell r="S146">
            <v>0</v>
          </cell>
          <cell r="T146">
            <v>0</v>
          </cell>
          <cell r="U146">
            <v>0</v>
          </cell>
          <cell r="V146">
            <v>0</v>
          </cell>
          <cell r="W146">
            <v>0</v>
          </cell>
          <cell r="X146">
            <v>0</v>
          </cell>
          <cell r="Y146">
            <v>0</v>
          </cell>
          <cell r="Z146">
            <v>0</v>
          </cell>
          <cell r="AA146">
            <v>0</v>
          </cell>
          <cell r="AB146">
            <v>0</v>
          </cell>
          <cell r="AC146">
            <v>0</v>
          </cell>
          <cell r="AD146">
            <v>0</v>
          </cell>
          <cell r="AE146">
            <v>0</v>
          </cell>
          <cell r="AF146">
            <v>0</v>
          </cell>
          <cell r="AG146">
            <v>0</v>
          </cell>
          <cell r="AH146">
            <v>0</v>
          </cell>
          <cell r="AI146">
            <v>0</v>
          </cell>
          <cell r="AJ146">
            <v>0</v>
          </cell>
          <cell r="AK146">
            <v>0</v>
          </cell>
          <cell r="AL146">
            <v>0</v>
          </cell>
          <cell r="AM146">
            <v>0</v>
          </cell>
          <cell r="AN146">
            <v>0</v>
          </cell>
          <cell r="AO146">
            <v>0</v>
          </cell>
          <cell r="AP146">
            <v>0</v>
          </cell>
          <cell r="AQ146">
            <v>0</v>
          </cell>
          <cell r="AR146">
            <v>0</v>
          </cell>
          <cell r="AS146">
            <v>0</v>
          </cell>
          <cell r="AT146">
            <v>0</v>
          </cell>
          <cell r="AU146">
            <v>0</v>
          </cell>
          <cell r="AV146">
            <v>0</v>
          </cell>
          <cell r="AW146">
            <v>0</v>
          </cell>
          <cell r="AX146">
            <v>0</v>
          </cell>
        </row>
        <row r="147">
          <cell r="A147">
            <v>1887</v>
          </cell>
          <cell r="B147" t="str">
            <v xml:space="preserve">ｱｲｽ ﾃｨｰ        </v>
          </cell>
          <cell r="C147">
            <v>1082</v>
          </cell>
          <cell r="D147">
            <v>0.01</v>
          </cell>
          <cell r="E147">
            <v>1272</v>
          </cell>
          <cell r="F147">
            <v>1</v>
          </cell>
          <cell r="G147">
            <v>1077</v>
          </cell>
          <cell r="H147">
            <v>1</v>
          </cell>
          <cell r="I147">
            <v>0</v>
          </cell>
          <cell r="J147">
            <v>0</v>
          </cell>
          <cell r="K147">
            <v>0</v>
          </cell>
          <cell r="L147">
            <v>0</v>
          </cell>
          <cell r="M147">
            <v>0</v>
          </cell>
          <cell r="N147">
            <v>0</v>
          </cell>
          <cell r="O147">
            <v>0</v>
          </cell>
          <cell r="P147">
            <v>0</v>
          </cell>
          <cell r="Q147">
            <v>0</v>
          </cell>
          <cell r="R147">
            <v>0</v>
          </cell>
          <cell r="S147">
            <v>0</v>
          </cell>
          <cell r="T147">
            <v>0</v>
          </cell>
          <cell r="U147">
            <v>0</v>
          </cell>
          <cell r="V147">
            <v>0</v>
          </cell>
          <cell r="W147">
            <v>0</v>
          </cell>
          <cell r="X147">
            <v>0</v>
          </cell>
          <cell r="Y147">
            <v>0</v>
          </cell>
          <cell r="Z147">
            <v>0</v>
          </cell>
          <cell r="AA147">
            <v>0</v>
          </cell>
          <cell r="AB147">
            <v>0</v>
          </cell>
          <cell r="AC147">
            <v>0</v>
          </cell>
          <cell r="AD147">
            <v>0</v>
          </cell>
          <cell r="AE147">
            <v>0</v>
          </cell>
          <cell r="AF147">
            <v>0</v>
          </cell>
          <cell r="AG147">
            <v>0</v>
          </cell>
          <cell r="AH147">
            <v>0</v>
          </cell>
          <cell r="AI147">
            <v>0</v>
          </cell>
          <cell r="AJ147">
            <v>0</v>
          </cell>
          <cell r="AK147">
            <v>0</v>
          </cell>
          <cell r="AL147">
            <v>0</v>
          </cell>
          <cell r="AM147">
            <v>0</v>
          </cell>
          <cell r="AN147">
            <v>0</v>
          </cell>
          <cell r="AO147">
            <v>0</v>
          </cell>
          <cell r="AP147">
            <v>0</v>
          </cell>
          <cell r="AQ147">
            <v>0</v>
          </cell>
          <cell r="AR147">
            <v>0</v>
          </cell>
          <cell r="AS147">
            <v>0</v>
          </cell>
          <cell r="AT147">
            <v>0</v>
          </cell>
          <cell r="AU147">
            <v>0</v>
          </cell>
          <cell r="AV147">
            <v>0</v>
          </cell>
          <cell r="AW147">
            <v>0</v>
          </cell>
          <cell r="AX147">
            <v>0</v>
          </cell>
        </row>
        <row r="148">
          <cell r="A148">
            <v>1888</v>
          </cell>
          <cell r="B148" t="str">
            <v xml:space="preserve">ﾎｯﾄ ｺｰﾋｰ       </v>
          </cell>
          <cell r="C148">
            <v>1097</v>
          </cell>
          <cell r="D148">
            <v>1</v>
          </cell>
          <cell r="E148">
            <v>1380</v>
          </cell>
          <cell r="F148">
            <v>1</v>
          </cell>
          <cell r="G148">
            <v>1077</v>
          </cell>
          <cell r="H148">
            <v>1</v>
          </cell>
          <cell r="I148">
            <v>0</v>
          </cell>
          <cell r="J148">
            <v>0</v>
          </cell>
          <cell r="K148">
            <v>0</v>
          </cell>
          <cell r="L148">
            <v>0</v>
          </cell>
          <cell r="M148">
            <v>0</v>
          </cell>
          <cell r="N148">
            <v>0</v>
          </cell>
          <cell r="O148">
            <v>0</v>
          </cell>
          <cell r="P148">
            <v>0</v>
          </cell>
          <cell r="Q148">
            <v>0</v>
          </cell>
          <cell r="R148">
            <v>0</v>
          </cell>
          <cell r="S148">
            <v>0</v>
          </cell>
          <cell r="T148">
            <v>0</v>
          </cell>
          <cell r="U148">
            <v>0</v>
          </cell>
          <cell r="V148">
            <v>0</v>
          </cell>
          <cell r="W148">
            <v>0</v>
          </cell>
          <cell r="X148">
            <v>0</v>
          </cell>
          <cell r="Y148">
            <v>0</v>
          </cell>
          <cell r="Z148">
            <v>0</v>
          </cell>
          <cell r="AA148">
            <v>0</v>
          </cell>
          <cell r="AB148">
            <v>0</v>
          </cell>
          <cell r="AC148">
            <v>0</v>
          </cell>
          <cell r="AD148">
            <v>0</v>
          </cell>
          <cell r="AE148">
            <v>0</v>
          </cell>
          <cell r="AF148">
            <v>0</v>
          </cell>
          <cell r="AG148">
            <v>0</v>
          </cell>
          <cell r="AH148">
            <v>0</v>
          </cell>
          <cell r="AI148">
            <v>0</v>
          </cell>
          <cell r="AJ148">
            <v>0</v>
          </cell>
          <cell r="AK148">
            <v>0</v>
          </cell>
          <cell r="AL148">
            <v>0</v>
          </cell>
          <cell r="AM148">
            <v>0</v>
          </cell>
          <cell r="AN148">
            <v>0</v>
          </cell>
          <cell r="AO148">
            <v>0</v>
          </cell>
          <cell r="AP148">
            <v>0</v>
          </cell>
          <cell r="AQ148">
            <v>0</v>
          </cell>
          <cell r="AR148">
            <v>0</v>
          </cell>
          <cell r="AS148">
            <v>0</v>
          </cell>
          <cell r="AT148">
            <v>0</v>
          </cell>
          <cell r="AU148">
            <v>0</v>
          </cell>
          <cell r="AV148">
            <v>0</v>
          </cell>
          <cell r="AW148">
            <v>0</v>
          </cell>
          <cell r="AX148">
            <v>0</v>
          </cell>
        </row>
        <row r="149">
          <cell r="A149">
            <v>1889</v>
          </cell>
          <cell r="B149" t="str">
            <v xml:space="preserve">ｿｳｹﾝﾋﾞﾁｬ       </v>
          </cell>
          <cell r="C149">
            <v>1241</v>
          </cell>
          <cell r="D149">
            <v>7.9000000000000008E-3</v>
          </cell>
          <cell r="E149">
            <v>0</v>
          </cell>
          <cell r="F149">
            <v>0</v>
          </cell>
          <cell r="G149">
            <v>0</v>
          </cell>
          <cell r="H149">
            <v>0</v>
          </cell>
          <cell r="I149">
            <v>0</v>
          </cell>
          <cell r="J149">
            <v>0</v>
          </cell>
          <cell r="K149">
            <v>0</v>
          </cell>
          <cell r="L149">
            <v>0</v>
          </cell>
          <cell r="M149">
            <v>0</v>
          </cell>
          <cell r="N149">
            <v>0</v>
          </cell>
          <cell r="O149">
            <v>0</v>
          </cell>
          <cell r="P149">
            <v>0</v>
          </cell>
          <cell r="Q149">
            <v>0</v>
          </cell>
          <cell r="R149">
            <v>0</v>
          </cell>
          <cell r="S149">
            <v>0</v>
          </cell>
          <cell r="T149">
            <v>0</v>
          </cell>
          <cell r="U149">
            <v>0</v>
          </cell>
          <cell r="V149">
            <v>0</v>
          </cell>
          <cell r="W149">
            <v>0</v>
          </cell>
          <cell r="X149">
            <v>0</v>
          </cell>
          <cell r="Y149">
            <v>0</v>
          </cell>
          <cell r="Z149">
            <v>0</v>
          </cell>
          <cell r="AA149">
            <v>0</v>
          </cell>
          <cell r="AB149">
            <v>0</v>
          </cell>
          <cell r="AC149">
            <v>0</v>
          </cell>
          <cell r="AD149">
            <v>0</v>
          </cell>
          <cell r="AE149">
            <v>0</v>
          </cell>
          <cell r="AF149">
            <v>0</v>
          </cell>
          <cell r="AG149">
            <v>0</v>
          </cell>
          <cell r="AH149">
            <v>0</v>
          </cell>
          <cell r="AI149">
            <v>0</v>
          </cell>
          <cell r="AJ149">
            <v>0</v>
          </cell>
          <cell r="AK149">
            <v>0</v>
          </cell>
          <cell r="AL149">
            <v>0</v>
          </cell>
          <cell r="AM149">
            <v>0</v>
          </cell>
          <cell r="AN149">
            <v>0</v>
          </cell>
          <cell r="AO149">
            <v>0</v>
          </cell>
          <cell r="AP149">
            <v>0</v>
          </cell>
          <cell r="AQ149">
            <v>0</v>
          </cell>
          <cell r="AR149">
            <v>0</v>
          </cell>
          <cell r="AS149">
            <v>0</v>
          </cell>
          <cell r="AT149">
            <v>0</v>
          </cell>
          <cell r="AU149">
            <v>0</v>
          </cell>
          <cell r="AV149">
            <v>0</v>
          </cell>
          <cell r="AW149">
            <v>0</v>
          </cell>
          <cell r="AX149">
            <v>0</v>
          </cell>
        </row>
        <row r="150">
          <cell r="A150">
            <v>1891</v>
          </cell>
          <cell r="B150" t="str">
            <v xml:space="preserve">ｵﾚﾝｼﾞ (ｱｰﾄ)    </v>
          </cell>
          <cell r="C150">
            <v>1127</v>
          </cell>
          <cell r="D150">
            <v>0.19</v>
          </cell>
          <cell r="E150">
            <v>0</v>
          </cell>
          <cell r="F150">
            <v>0</v>
          </cell>
          <cell r="G150">
            <v>0</v>
          </cell>
          <cell r="H150">
            <v>0</v>
          </cell>
          <cell r="I150">
            <v>0</v>
          </cell>
          <cell r="J150">
            <v>0</v>
          </cell>
          <cell r="K150">
            <v>0</v>
          </cell>
          <cell r="L150">
            <v>0</v>
          </cell>
          <cell r="M150">
            <v>0</v>
          </cell>
          <cell r="N150">
            <v>0</v>
          </cell>
          <cell r="O150">
            <v>0</v>
          </cell>
          <cell r="P150">
            <v>0</v>
          </cell>
          <cell r="Q150">
            <v>0</v>
          </cell>
          <cell r="R150">
            <v>0</v>
          </cell>
          <cell r="S150">
            <v>0</v>
          </cell>
          <cell r="T150">
            <v>0</v>
          </cell>
          <cell r="U150">
            <v>0</v>
          </cell>
          <cell r="V150">
            <v>0</v>
          </cell>
          <cell r="W150">
            <v>0</v>
          </cell>
          <cell r="X150">
            <v>0</v>
          </cell>
          <cell r="Y150">
            <v>0</v>
          </cell>
          <cell r="Z150">
            <v>0</v>
          </cell>
          <cell r="AA150">
            <v>0</v>
          </cell>
          <cell r="AB150">
            <v>0</v>
          </cell>
          <cell r="AC150">
            <v>0</v>
          </cell>
          <cell r="AD150">
            <v>0</v>
          </cell>
          <cell r="AE150">
            <v>0</v>
          </cell>
          <cell r="AF150">
            <v>0</v>
          </cell>
          <cell r="AG150">
            <v>0</v>
          </cell>
          <cell r="AH150">
            <v>0</v>
          </cell>
          <cell r="AI150">
            <v>0</v>
          </cell>
          <cell r="AJ150">
            <v>0</v>
          </cell>
          <cell r="AK150">
            <v>0</v>
          </cell>
          <cell r="AL150">
            <v>0</v>
          </cell>
          <cell r="AM150">
            <v>0</v>
          </cell>
          <cell r="AN150">
            <v>0</v>
          </cell>
          <cell r="AO150">
            <v>0</v>
          </cell>
          <cell r="AP150">
            <v>0</v>
          </cell>
          <cell r="AQ150">
            <v>0</v>
          </cell>
          <cell r="AR150">
            <v>0</v>
          </cell>
          <cell r="AS150">
            <v>0</v>
          </cell>
          <cell r="AT150">
            <v>0</v>
          </cell>
          <cell r="AU150">
            <v>0</v>
          </cell>
          <cell r="AV150">
            <v>0</v>
          </cell>
          <cell r="AW150">
            <v>0</v>
          </cell>
          <cell r="AX150">
            <v>0</v>
          </cell>
        </row>
        <row r="151">
          <cell r="A151">
            <v>1895</v>
          </cell>
          <cell r="B151" t="str">
            <v xml:space="preserve">ｺｶ ｺｰﾗ (ﾋﾞﾝ)   </v>
          </cell>
          <cell r="C151">
            <v>1132</v>
          </cell>
          <cell r="D151">
            <v>1</v>
          </cell>
          <cell r="E151">
            <v>0</v>
          </cell>
          <cell r="F151">
            <v>0</v>
          </cell>
          <cell r="G151">
            <v>0</v>
          </cell>
          <cell r="H151">
            <v>0</v>
          </cell>
          <cell r="I151">
            <v>0</v>
          </cell>
          <cell r="J151">
            <v>0</v>
          </cell>
          <cell r="K151">
            <v>0</v>
          </cell>
          <cell r="L151">
            <v>0</v>
          </cell>
          <cell r="M151">
            <v>0</v>
          </cell>
          <cell r="N151">
            <v>0</v>
          </cell>
          <cell r="O151">
            <v>0</v>
          </cell>
          <cell r="P151">
            <v>0</v>
          </cell>
          <cell r="Q151">
            <v>0</v>
          </cell>
          <cell r="R151">
            <v>0</v>
          </cell>
          <cell r="S151">
            <v>0</v>
          </cell>
          <cell r="T151">
            <v>0</v>
          </cell>
          <cell r="U151">
            <v>0</v>
          </cell>
          <cell r="V151">
            <v>0</v>
          </cell>
          <cell r="W151">
            <v>0</v>
          </cell>
          <cell r="X151">
            <v>0</v>
          </cell>
          <cell r="Y151">
            <v>0</v>
          </cell>
          <cell r="Z151">
            <v>0</v>
          </cell>
          <cell r="AA151">
            <v>0</v>
          </cell>
          <cell r="AB151">
            <v>0</v>
          </cell>
          <cell r="AC151">
            <v>0</v>
          </cell>
          <cell r="AD151">
            <v>0</v>
          </cell>
          <cell r="AE151">
            <v>0</v>
          </cell>
          <cell r="AF151">
            <v>0</v>
          </cell>
          <cell r="AG151">
            <v>0</v>
          </cell>
          <cell r="AH151">
            <v>0</v>
          </cell>
          <cell r="AI151">
            <v>0</v>
          </cell>
          <cell r="AJ151">
            <v>0</v>
          </cell>
          <cell r="AK151">
            <v>0</v>
          </cell>
          <cell r="AL151">
            <v>0</v>
          </cell>
          <cell r="AM151">
            <v>0</v>
          </cell>
          <cell r="AN151">
            <v>0</v>
          </cell>
          <cell r="AO151">
            <v>0</v>
          </cell>
          <cell r="AP151">
            <v>0</v>
          </cell>
          <cell r="AQ151">
            <v>0</v>
          </cell>
          <cell r="AR151">
            <v>0</v>
          </cell>
          <cell r="AS151">
            <v>0</v>
          </cell>
          <cell r="AT151">
            <v>0</v>
          </cell>
          <cell r="AU151">
            <v>0</v>
          </cell>
          <cell r="AV151">
            <v>0</v>
          </cell>
          <cell r="AW151">
            <v>0</v>
          </cell>
          <cell r="AX151">
            <v>0</v>
          </cell>
        </row>
        <row r="152">
          <cell r="A152">
            <v>1896</v>
          </cell>
          <cell r="B152" t="str">
            <v xml:space="preserve">ｱｲｽ ｺｰﾋｰ(ｱｰﾄ)  </v>
          </cell>
          <cell r="C152">
            <v>1035</v>
          </cell>
          <cell r="D152">
            <v>0.19</v>
          </cell>
          <cell r="E152">
            <v>0</v>
          </cell>
          <cell r="F152">
            <v>0</v>
          </cell>
          <cell r="G152">
            <v>0</v>
          </cell>
          <cell r="H152">
            <v>0</v>
          </cell>
          <cell r="I152">
            <v>0</v>
          </cell>
          <cell r="J152">
            <v>0</v>
          </cell>
          <cell r="K152">
            <v>0</v>
          </cell>
          <cell r="L152">
            <v>0</v>
          </cell>
          <cell r="M152">
            <v>0</v>
          </cell>
          <cell r="N152">
            <v>0</v>
          </cell>
          <cell r="O152">
            <v>0</v>
          </cell>
          <cell r="P152">
            <v>0</v>
          </cell>
          <cell r="Q152">
            <v>0</v>
          </cell>
          <cell r="R152">
            <v>0</v>
          </cell>
          <cell r="S152">
            <v>0</v>
          </cell>
          <cell r="T152">
            <v>0</v>
          </cell>
          <cell r="U152">
            <v>0</v>
          </cell>
          <cell r="V152">
            <v>0</v>
          </cell>
          <cell r="W152">
            <v>0</v>
          </cell>
          <cell r="X152">
            <v>0</v>
          </cell>
          <cell r="Y152">
            <v>0</v>
          </cell>
          <cell r="Z152">
            <v>0</v>
          </cell>
          <cell r="AA152">
            <v>0</v>
          </cell>
          <cell r="AB152">
            <v>0</v>
          </cell>
          <cell r="AC152">
            <v>0</v>
          </cell>
          <cell r="AD152">
            <v>0</v>
          </cell>
          <cell r="AE152">
            <v>0</v>
          </cell>
          <cell r="AF152">
            <v>0</v>
          </cell>
          <cell r="AG152">
            <v>0</v>
          </cell>
          <cell r="AH152">
            <v>0</v>
          </cell>
          <cell r="AI152">
            <v>0</v>
          </cell>
          <cell r="AJ152">
            <v>0</v>
          </cell>
          <cell r="AK152">
            <v>0</v>
          </cell>
          <cell r="AL152">
            <v>0</v>
          </cell>
          <cell r="AM152">
            <v>0</v>
          </cell>
          <cell r="AN152">
            <v>0</v>
          </cell>
          <cell r="AO152">
            <v>0</v>
          </cell>
          <cell r="AP152">
            <v>0</v>
          </cell>
          <cell r="AQ152">
            <v>0</v>
          </cell>
          <cell r="AR152">
            <v>0</v>
          </cell>
          <cell r="AS152">
            <v>0</v>
          </cell>
          <cell r="AT152">
            <v>0</v>
          </cell>
          <cell r="AU152">
            <v>0</v>
          </cell>
          <cell r="AV152">
            <v>0</v>
          </cell>
          <cell r="AW152">
            <v>0</v>
          </cell>
          <cell r="AX152">
            <v>0</v>
          </cell>
        </row>
        <row r="153">
          <cell r="A153">
            <v>1900</v>
          </cell>
          <cell r="B153" t="str">
            <v xml:space="preserve">ｱｼﾞｸﾗﾌﾞ ｳﾘｱｹﾞ  </v>
          </cell>
          <cell r="C153">
            <v>1330</v>
          </cell>
          <cell r="D153">
            <v>1</v>
          </cell>
          <cell r="E153">
            <v>0</v>
          </cell>
          <cell r="F153">
            <v>0</v>
          </cell>
          <cell r="G153">
            <v>0</v>
          </cell>
          <cell r="H153">
            <v>0</v>
          </cell>
          <cell r="I153">
            <v>0</v>
          </cell>
          <cell r="J153">
            <v>0</v>
          </cell>
          <cell r="K153">
            <v>0</v>
          </cell>
          <cell r="L153">
            <v>0</v>
          </cell>
          <cell r="M153">
            <v>0</v>
          </cell>
          <cell r="N153">
            <v>0</v>
          </cell>
          <cell r="O153">
            <v>0</v>
          </cell>
          <cell r="P153">
            <v>0</v>
          </cell>
          <cell r="Q153">
            <v>0</v>
          </cell>
          <cell r="R153">
            <v>0</v>
          </cell>
          <cell r="S153">
            <v>0</v>
          </cell>
          <cell r="T153">
            <v>0</v>
          </cell>
          <cell r="U153">
            <v>0</v>
          </cell>
          <cell r="V153">
            <v>0</v>
          </cell>
          <cell r="W153">
            <v>0</v>
          </cell>
          <cell r="X153">
            <v>0</v>
          </cell>
          <cell r="Y153">
            <v>0</v>
          </cell>
          <cell r="Z153">
            <v>0</v>
          </cell>
          <cell r="AA153">
            <v>0</v>
          </cell>
          <cell r="AB153">
            <v>0</v>
          </cell>
          <cell r="AC153">
            <v>0</v>
          </cell>
          <cell r="AD153">
            <v>0</v>
          </cell>
          <cell r="AE153">
            <v>0</v>
          </cell>
          <cell r="AF153">
            <v>0</v>
          </cell>
          <cell r="AG153">
            <v>0</v>
          </cell>
          <cell r="AH153">
            <v>0</v>
          </cell>
          <cell r="AI153">
            <v>0</v>
          </cell>
          <cell r="AJ153">
            <v>0</v>
          </cell>
          <cell r="AK153">
            <v>0</v>
          </cell>
          <cell r="AL153">
            <v>0</v>
          </cell>
          <cell r="AM153">
            <v>0</v>
          </cell>
          <cell r="AN153">
            <v>0</v>
          </cell>
          <cell r="AO153">
            <v>0</v>
          </cell>
          <cell r="AP153">
            <v>0</v>
          </cell>
          <cell r="AQ153">
            <v>0</v>
          </cell>
          <cell r="AR153">
            <v>0</v>
          </cell>
          <cell r="AS153">
            <v>0</v>
          </cell>
          <cell r="AT153">
            <v>0</v>
          </cell>
          <cell r="AU153">
            <v>0</v>
          </cell>
          <cell r="AV153">
            <v>0</v>
          </cell>
          <cell r="AW153">
            <v>0</v>
          </cell>
          <cell r="AX153">
            <v>0</v>
          </cell>
        </row>
        <row r="154">
          <cell r="A154">
            <v>1901</v>
          </cell>
          <cell r="B154" t="str">
            <v xml:space="preserve">ｺﾞﾄｳｳﾄﾞﾝ (A)   </v>
          </cell>
          <cell r="C154">
            <v>1138</v>
          </cell>
          <cell r="D154">
            <v>1</v>
          </cell>
          <cell r="E154">
            <v>0</v>
          </cell>
          <cell r="F154">
            <v>0</v>
          </cell>
          <cell r="G154">
            <v>0</v>
          </cell>
          <cell r="H154">
            <v>0</v>
          </cell>
          <cell r="I154">
            <v>0</v>
          </cell>
          <cell r="J154">
            <v>0</v>
          </cell>
          <cell r="K154">
            <v>0</v>
          </cell>
          <cell r="L154">
            <v>0</v>
          </cell>
          <cell r="M154">
            <v>0</v>
          </cell>
          <cell r="N154">
            <v>0</v>
          </cell>
          <cell r="O154">
            <v>0</v>
          </cell>
          <cell r="P154">
            <v>0</v>
          </cell>
          <cell r="Q154">
            <v>0</v>
          </cell>
          <cell r="R154">
            <v>0</v>
          </cell>
          <cell r="S154">
            <v>0</v>
          </cell>
          <cell r="T154">
            <v>0</v>
          </cell>
          <cell r="U154">
            <v>0</v>
          </cell>
          <cell r="V154">
            <v>0</v>
          </cell>
          <cell r="W154">
            <v>0</v>
          </cell>
          <cell r="X154">
            <v>0</v>
          </cell>
          <cell r="Y154">
            <v>0</v>
          </cell>
          <cell r="Z154">
            <v>0</v>
          </cell>
          <cell r="AA154">
            <v>0</v>
          </cell>
          <cell r="AB154">
            <v>0</v>
          </cell>
          <cell r="AC154">
            <v>0</v>
          </cell>
          <cell r="AD154">
            <v>0</v>
          </cell>
          <cell r="AE154">
            <v>0</v>
          </cell>
          <cell r="AF154">
            <v>0</v>
          </cell>
          <cell r="AG154">
            <v>0</v>
          </cell>
          <cell r="AH154">
            <v>0</v>
          </cell>
          <cell r="AI154">
            <v>0</v>
          </cell>
          <cell r="AJ154">
            <v>0</v>
          </cell>
          <cell r="AK154">
            <v>0</v>
          </cell>
          <cell r="AL154">
            <v>0</v>
          </cell>
          <cell r="AM154">
            <v>0</v>
          </cell>
          <cell r="AN154">
            <v>0</v>
          </cell>
          <cell r="AO154">
            <v>0</v>
          </cell>
          <cell r="AP154">
            <v>0</v>
          </cell>
          <cell r="AQ154">
            <v>0</v>
          </cell>
          <cell r="AR154">
            <v>0</v>
          </cell>
          <cell r="AS154">
            <v>0</v>
          </cell>
          <cell r="AT154">
            <v>0</v>
          </cell>
          <cell r="AU154">
            <v>0</v>
          </cell>
          <cell r="AV154">
            <v>0</v>
          </cell>
          <cell r="AW154">
            <v>0</v>
          </cell>
          <cell r="AX154">
            <v>0</v>
          </cell>
        </row>
        <row r="155">
          <cell r="A155">
            <v>1902</v>
          </cell>
          <cell r="B155" t="str">
            <v xml:space="preserve">ｺﾞﾄｳｳﾄﾞﾝ (B)   </v>
          </cell>
          <cell r="C155">
            <v>1139</v>
          </cell>
          <cell r="D155">
            <v>1</v>
          </cell>
          <cell r="E155">
            <v>0</v>
          </cell>
          <cell r="F155">
            <v>0</v>
          </cell>
          <cell r="G155">
            <v>0</v>
          </cell>
          <cell r="H155">
            <v>0</v>
          </cell>
          <cell r="I155">
            <v>0</v>
          </cell>
          <cell r="J155">
            <v>0</v>
          </cell>
          <cell r="K155">
            <v>0</v>
          </cell>
          <cell r="L155">
            <v>0</v>
          </cell>
          <cell r="M155">
            <v>0</v>
          </cell>
          <cell r="N155">
            <v>0</v>
          </cell>
          <cell r="O155">
            <v>0</v>
          </cell>
          <cell r="P155">
            <v>0</v>
          </cell>
          <cell r="Q155">
            <v>0</v>
          </cell>
          <cell r="R155">
            <v>0</v>
          </cell>
          <cell r="S155">
            <v>0</v>
          </cell>
          <cell r="T155">
            <v>0</v>
          </cell>
          <cell r="U155">
            <v>0</v>
          </cell>
          <cell r="V155">
            <v>0</v>
          </cell>
          <cell r="W155">
            <v>0</v>
          </cell>
          <cell r="X155">
            <v>0</v>
          </cell>
          <cell r="Y155">
            <v>0</v>
          </cell>
          <cell r="Z155">
            <v>0</v>
          </cell>
          <cell r="AA155">
            <v>0</v>
          </cell>
          <cell r="AB155">
            <v>0</v>
          </cell>
          <cell r="AC155">
            <v>0</v>
          </cell>
          <cell r="AD155">
            <v>0</v>
          </cell>
          <cell r="AE155">
            <v>0</v>
          </cell>
          <cell r="AF155">
            <v>0</v>
          </cell>
          <cell r="AG155">
            <v>0</v>
          </cell>
          <cell r="AH155">
            <v>0</v>
          </cell>
          <cell r="AI155">
            <v>0</v>
          </cell>
          <cell r="AJ155">
            <v>0</v>
          </cell>
          <cell r="AK155">
            <v>0</v>
          </cell>
          <cell r="AL155">
            <v>0</v>
          </cell>
          <cell r="AM155">
            <v>0</v>
          </cell>
          <cell r="AN155">
            <v>0</v>
          </cell>
          <cell r="AO155">
            <v>0</v>
          </cell>
          <cell r="AP155">
            <v>0</v>
          </cell>
          <cell r="AQ155">
            <v>0</v>
          </cell>
          <cell r="AR155">
            <v>0</v>
          </cell>
          <cell r="AS155">
            <v>0</v>
          </cell>
          <cell r="AT155">
            <v>0</v>
          </cell>
          <cell r="AU155">
            <v>0</v>
          </cell>
          <cell r="AV155">
            <v>0</v>
          </cell>
          <cell r="AW155">
            <v>0</v>
          </cell>
          <cell r="AX155">
            <v>0</v>
          </cell>
        </row>
        <row r="156">
          <cell r="A156">
            <v>1903</v>
          </cell>
          <cell r="B156" t="str">
            <v xml:space="preserve">ｺﾞﾄｳｳﾄﾞﾝ (C)   </v>
          </cell>
          <cell r="C156">
            <v>1009</v>
          </cell>
          <cell r="D156">
            <v>1</v>
          </cell>
          <cell r="E156">
            <v>0</v>
          </cell>
          <cell r="F156">
            <v>0</v>
          </cell>
          <cell r="G156">
            <v>0</v>
          </cell>
          <cell r="H156">
            <v>0</v>
          </cell>
          <cell r="I156">
            <v>0</v>
          </cell>
          <cell r="J156">
            <v>0</v>
          </cell>
          <cell r="K156">
            <v>0</v>
          </cell>
          <cell r="L156">
            <v>0</v>
          </cell>
          <cell r="M156">
            <v>0</v>
          </cell>
          <cell r="N156">
            <v>0</v>
          </cell>
          <cell r="O156">
            <v>0</v>
          </cell>
          <cell r="P156">
            <v>0</v>
          </cell>
          <cell r="Q156">
            <v>0</v>
          </cell>
          <cell r="R156">
            <v>0</v>
          </cell>
          <cell r="S156">
            <v>0</v>
          </cell>
          <cell r="T156">
            <v>0</v>
          </cell>
          <cell r="U156">
            <v>0</v>
          </cell>
          <cell r="V156">
            <v>0</v>
          </cell>
          <cell r="W156">
            <v>0</v>
          </cell>
          <cell r="X156">
            <v>0</v>
          </cell>
          <cell r="Y156">
            <v>0</v>
          </cell>
          <cell r="Z156">
            <v>0</v>
          </cell>
          <cell r="AA156">
            <v>0</v>
          </cell>
          <cell r="AB156">
            <v>0</v>
          </cell>
          <cell r="AC156">
            <v>0</v>
          </cell>
          <cell r="AD156">
            <v>0</v>
          </cell>
          <cell r="AE156">
            <v>0</v>
          </cell>
          <cell r="AF156">
            <v>0</v>
          </cell>
          <cell r="AG156">
            <v>0</v>
          </cell>
          <cell r="AH156">
            <v>0</v>
          </cell>
          <cell r="AI156">
            <v>0</v>
          </cell>
          <cell r="AJ156">
            <v>0</v>
          </cell>
          <cell r="AK156">
            <v>0</v>
          </cell>
          <cell r="AL156">
            <v>0</v>
          </cell>
          <cell r="AM156">
            <v>0</v>
          </cell>
          <cell r="AN156">
            <v>0</v>
          </cell>
          <cell r="AO156">
            <v>0</v>
          </cell>
          <cell r="AP156">
            <v>0</v>
          </cell>
          <cell r="AQ156">
            <v>0</v>
          </cell>
          <cell r="AR156">
            <v>0</v>
          </cell>
          <cell r="AS156">
            <v>0</v>
          </cell>
          <cell r="AT156">
            <v>0</v>
          </cell>
          <cell r="AU156">
            <v>0</v>
          </cell>
          <cell r="AV156">
            <v>0</v>
          </cell>
          <cell r="AW156">
            <v>0</v>
          </cell>
          <cell r="AX156">
            <v>0</v>
          </cell>
        </row>
        <row r="157">
          <cell r="A157">
            <v>1911</v>
          </cell>
          <cell r="B157" t="str">
            <v xml:space="preserve">ｿｰﾒﾝ (A)       </v>
          </cell>
          <cell r="C157">
            <v>1154</v>
          </cell>
          <cell r="D157">
            <v>1</v>
          </cell>
          <cell r="E157">
            <v>0</v>
          </cell>
          <cell r="F157">
            <v>0</v>
          </cell>
          <cell r="G157">
            <v>0</v>
          </cell>
          <cell r="H157">
            <v>0</v>
          </cell>
          <cell r="I157">
            <v>0</v>
          </cell>
          <cell r="J157">
            <v>0</v>
          </cell>
          <cell r="K157">
            <v>0</v>
          </cell>
          <cell r="L157">
            <v>0</v>
          </cell>
          <cell r="M157">
            <v>0</v>
          </cell>
          <cell r="N157">
            <v>0</v>
          </cell>
          <cell r="O157">
            <v>0</v>
          </cell>
          <cell r="P157">
            <v>0</v>
          </cell>
          <cell r="Q157">
            <v>0</v>
          </cell>
          <cell r="R157">
            <v>0</v>
          </cell>
          <cell r="S157">
            <v>0</v>
          </cell>
          <cell r="T157">
            <v>0</v>
          </cell>
          <cell r="U157">
            <v>0</v>
          </cell>
          <cell r="V157">
            <v>0</v>
          </cell>
          <cell r="W157">
            <v>0</v>
          </cell>
          <cell r="X157">
            <v>0</v>
          </cell>
          <cell r="Y157">
            <v>0</v>
          </cell>
          <cell r="Z157">
            <v>0</v>
          </cell>
          <cell r="AA157">
            <v>0</v>
          </cell>
          <cell r="AB157">
            <v>0</v>
          </cell>
          <cell r="AC157">
            <v>0</v>
          </cell>
          <cell r="AD157">
            <v>0</v>
          </cell>
          <cell r="AE157">
            <v>0</v>
          </cell>
          <cell r="AF157">
            <v>0</v>
          </cell>
          <cell r="AG157">
            <v>0</v>
          </cell>
          <cell r="AH157">
            <v>0</v>
          </cell>
          <cell r="AI157">
            <v>0</v>
          </cell>
          <cell r="AJ157">
            <v>0</v>
          </cell>
          <cell r="AK157">
            <v>0</v>
          </cell>
          <cell r="AL157">
            <v>0</v>
          </cell>
          <cell r="AM157">
            <v>0</v>
          </cell>
          <cell r="AN157">
            <v>0</v>
          </cell>
          <cell r="AO157">
            <v>0</v>
          </cell>
          <cell r="AP157">
            <v>0</v>
          </cell>
          <cell r="AQ157">
            <v>0</v>
          </cell>
          <cell r="AR157">
            <v>0</v>
          </cell>
          <cell r="AS157">
            <v>0</v>
          </cell>
          <cell r="AT157">
            <v>0</v>
          </cell>
          <cell r="AU157">
            <v>0</v>
          </cell>
          <cell r="AV157">
            <v>0</v>
          </cell>
          <cell r="AW157">
            <v>0</v>
          </cell>
          <cell r="AX157">
            <v>0</v>
          </cell>
        </row>
        <row r="158">
          <cell r="A158">
            <v>1912</v>
          </cell>
          <cell r="B158" t="str">
            <v xml:space="preserve">ｿｰﾒﾝ (B)       </v>
          </cell>
          <cell r="C158">
            <v>1155</v>
          </cell>
          <cell r="D158">
            <v>1</v>
          </cell>
          <cell r="E158">
            <v>0</v>
          </cell>
          <cell r="F158">
            <v>0</v>
          </cell>
          <cell r="G158">
            <v>0</v>
          </cell>
          <cell r="H158">
            <v>0</v>
          </cell>
          <cell r="I158">
            <v>0</v>
          </cell>
          <cell r="J158">
            <v>0</v>
          </cell>
          <cell r="K158">
            <v>0</v>
          </cell>
          <cell r="L158">
            <v>0</v>
          </cell>
          <cell r="M158">
            <v>0</v>
          </cell>
          <cell r="N158">
            <v>0</v>
          </cell>
          <cell r="O158">
            <v>0</v>
          </cell>
          <cell r="P158">
            <v>0</v>
          </cell>
          <cell r="Q158">
            <v>0</v>
          </cell>
          <cell r="R158">
            <v>0</v>
          </cell>
          <cell r="S158">
            <v>0</v>
          </cell>
          <cell r="T158">
            <v>0</v>
          </cell>
          <cell r="U158">
            <v>0</v>
          </cell>
          <cell r="V158">
            <v>0</v>
          </cell>
          <cell r="W158">
            <v>0</v>
          </cell>
          <cell r="X158">
            <v>0</v>
          </cell>
          <cell r="Y158">
            <v>0</v>
          </cell>
          <cell r="Z158">
            <v>0</v>
          </cell>
          <cell r="AA158">
            <v>0</v>
          </cell>
          <cell r="AB158">
            <v>0</v>
          </cell>
          <cell r="AC158">
            <v>0</v>
          </cell>
          <cell r="AD158">
            <v>0</v>
          </cell>
          <cell r="AE158">
            <v>0</v>
          </cell>
          <cell r="AF158">
            <v>0</v>
          </cell>
          <cell r="AG158">
            <v>0</v>
          </cell>
          <cell r="AH158">
            <v>0</v>
          </cell>
          <cell r="AI158">
            <v>0</v>
          </cell>
          <cell r="AJ158">
            <v>0</v>
          </cell>
          <cell r="AK158">
            <v>0</v>
          </cell>
          <cell r="AL158">
            <v>0</v>
          </cell>
          <cell r="AM158">
            <v>0</v>
          </cell>
          <cell r="AN158">
            <v>0</v>
          </cell>
          <cell r="AO158">
            <v>0</v>
          </cell>
          <cell r="AP158">
            <v>0</v>
          </cell>
          <cell r="AQ158">
            <v>0</v>
          </cell>
          <cell r="AR158">
            <v>0</v>
          </cell>
          <cell r="AS158">
            <v>0</v>
          </cell>
          <cell r="AT158">
            <v>0</v>
          </cell>
          <cell r="AU158">
            <v>0</v>
          </cell>
          <cell r="AV158">
            <v>0</v>
          </cell>
          <cell r="AW158">
            <v>0</v>
          </cell>
          <cell r="AX158">
            <v>0</v>
          </cell>
        </row>
        <row r="159">
          <cell r="A159">
            <v>1913</v>
          </cell>
          <cell r="B159" t="str">
            <v xml:space="preserve">ｿｰﾒﾝ (C)       </v>
          </cell>
          <cell r="C159">
            <v>1156</v>
          </cell>
          <cell r="D159">
            <v>1</v>
          </cell>
          <cell r="E159">
            <v>0</v>
          </cell>
          <cell r="F159">
            <v>0</v>
          </cell>
          <cell r="G159">
            <v>0</v>
          </cell>
          <cell r="H159">
            <v>0</v>
          </cell>
          <cell r="I159">
            <v>0</v>
          </cell>
          <cell r="J159">
            <v>0</v>
          </cell>
          <cell r="K159">
            <v>0</v>
          </cell>
          <cell r="L159">
            <v>0</v>
          </cell>
          <cell r="M159">
            <v>0</v>
          </cell>
          <cell r="N159">
            <v>0</v>
          </cell>
          <cell r="O159">
            <v>0</v>
          </cell>
          <cell r="P159">
            <v>0</v>
          </cell>
          <cell r="Q159">
            <v>0</v>
          </cell>
          <cell r="R159">
            <v>0</v>
          </cell>
          <cell r="S159">
            <v>0</v>
          </cell>
          <cell r="T159">
            <v>0</v>
          </cell>
          <cell r="U159">
            <v>0</v>
          </cell>
          <cell r="V159">
            <v>0</v>
          </cell>
          <cell r="W159">
            <v>0</v>
          </cell>
          <cell r="X159">
            <v>0</v>
          </cell>
          <cell r="Y159">
            <v>0</v>
          </cell>
          <cell r="Z159">
            <v>0</v>
          </cell>
          <cell r="AA159">
            <v>0</v>
          </cell>
          <cell r="AB159">
            <v>0</v>
          </cell>
          <cell r="AC159">
            <v>0</v>
          </cell>
          <cell r="AD159">
            <v>0</v>
          </cell>
          <cell r="AE159">
            <v>0</v>
          </cell>
          <cell r="AF159">
            <v>0</v>
          </cell>
          <cell r="AG159">
            <v>0</v>
          </cell>
          <cell r="AH159">
            <v>0</v>
          </cell>
          <cell r="AI159">
            <v>0</v>
          </cell>
          <cell r="AJ159">
            <v>0</v>
          </cell>
          <cell r="AK159">
            <v>0</v>
          </cell>
          <cell r="AL159">
            <v>0</v>
          </cell>
          <cell r="AM159">
            <v>0</v>
          </cell>
          <cell r="AN159">
            <v>0</v>
          </cell>
          <cell r="AO159">
            <v>0</v>
          </cell>
          <cell r="AP159">
            <v>0</v>
          </cell>
          <cell r="AQ159">
            <v>0</v>
          </cell>
          <cell r="AR159">
            <v>0</v>
          </cell>
          <cell r="AS159">
            <v>0</v>
          </cell>
          <cell r="AT159">
            <v>0</v>
          </cell>
          <cell r="AU159">
            <v>0</v>
          </cell>
          <cell r="AV159">
            <v>0</v>
          </cell>
          <cell r="AW159">
            <v>0</v>
          </cell>
          <cell r="AX159">
            <v>0</v>
          </cell>
        </row>
        <row r="160">
          <cell r="A160">
            <v>1915</v>
          </cell>
          <cell r="B160" t="str">
            <v xml:space="preserve">ｻﾗｳﾄﾞﾝ ｾｯﾄ (D) </v>
          </cell>
          <cell r="C160">
            <v>1119</v>
          </cell>
          <cell r="D160">
            <v>1</v>
          </cell>
          <cell r="E160">
            <v>0</v>
          </cell>
          <cell r="F160">
            <v>0</v>
          </cell>
          <cell r="G160">
            <v>0</v>
          </cell>
          <cell r="H160">
            <v>0</v>
          </cell>
          <cell r="I160">
            <v>0</v>
          </cell>
          <cell r="J160">
            <v>0</v>
          </cell>
          <cell r="K160">
            <v>0</v>
          </cell>
          <cell r="L160">
            <v>0</v>
          </cell>
          <cell r="M160">
            <v>0</v>
          </cell>
          <cell r="N160">
            <v>0</v>
          </cell>
          <cell r="O160">
            <v>0</v>
          </cell>
          <cell r="P160">
            <v>0</v>
          </cell>
          <cell r="Q160">
            <v>0</v>
          </cell>
          <cell r="R160">
            <v>0</v>
          </cell>
          <cell r="S160">
            <v>0</v>
          </cell>
          <cell r="T160">
            <v>0</v>
          </cell>
          <cell r="U160">
            <v>0</v>
          </cell>
          <cell r="V160">
            <v>0</v>
          </cell>
          <cell r="W160">
            <v>0</v>
          </cell>
          <cell r="X160">
            <v>0</v>
          </cell>
          <cell r="Y160">
            <v>0</v>
          </cell>
          <cell r="Z160">
            <v>0</v>
          </cell>
          <cell r="AA160">
            <v>0</v>
          </cell>
          <cell r="AB160">
            <v>0</v>
          </cell>
          <cell r="AC160">
            <v>0</v>
          </cell>
          <cell r="AD160">
            <v>0</v>
          </cell>
          <cell r="AE160">
            <v>0</v>
          </cell>
          <cell r="AF160">
            <v>0</v>
          </cell>
          <cell r="AG160">
            <v>0</v>
          </cell>
          <cell r="AH160">
            <v>0</v>
          </cell>
          <cell r="AI160">
            <v>0</v>
          </cell>
          <cell r="AJ160">
            <v>0</v>
          </cell>
          <cell r="AK160">
            <v>0</v>
          </cell>
          <cell r="AL160">
            <v>0</v>
          </cell>
          <cell r="AM160">
            <v>0</v>
          </cell>
          <cell r="AN160">
            <v>0</v>
          </cell>
          <cell r="AO160">
            <v>0</v>
          </cell>
          <cell r="AP160">
            <v>0</v>
          </cell>
          <cell r="AQ160">
            <v>0</v>
          </cell>
          <cell r="AR160">
            <v>0</v>
          </cell>
          <cell r="AS160">
            <v>0</v>
          </cell>
          <cell r="AT160">
            <v>0</v>
          </cell>
          <cell r="AU160">
            <v>0</v>
          </cell>
          <cell r="AV160">
            <v>0</v>
          </cell>
          <cell r="AW160">
            <v>0</v>
          </cell>
          <cell r="AX160">
            <v>0</v>
          </cell>
        </row>
        <row r="161">
          <cell r="A161">
            <v>1916</v>
          </cell>
          <cell r="B161" t="str">
            <v xml:space="preserve">ﾃ) ｶｸﾆ         </v>
          </cell>
          <cell r="C161">
            <v>1118</v>
          </cell>
          <cell r="D161">
            <v>1</v>
          </cell>
          <cell r="E161">
            <v>0</v>
          </cell>
          <cell r="F161">
            <v>0</v>
          </cell>
          <cell r="G161">
            <v>0</v>
          </cell>
          <cell r="H161">
            <v>0</v>
          </cell>
          <cell r="I161">
            <v>0</v>
          </cell>
          <cell r="J161">
            <v>0</v>
          </cell>
          <cell r="K161">
            <v>0</v>
          </cell>
          <cell r="L161">
            <v>0</v>
          </cell>
          <cell r="M161">
            <v>0</v>
          </cell>
          <cell r="N161">
            <v>0</v>
          </cell>
          <cell r="O161">
            <v>0</v>
          </cell>
          <cell r="P161">
            <v>0</v>
          </cell>
          <cell r="Q161">
            <v>0</v>
          </cell>
          <cell r="R161">
            <v>0</v>
          </cell>
          <cell r="S161">
            <v>0</v>
          </cell>
          <cell r="T161">
            <v>0</v>
          </cell>
          <cell r="U161">
            <v>0</v>
          </cell>
          <cell r="V161">
            <v>0</v>
          </cell>
          <cell r="W161">
            <v>0</v>
          </cell>
          <cell r="X161">
            <v>0</v>
          </cell>
          <cell r="Y161">
            <v>0</v>
          </cell>
          <cell r="Z161">
            <v>0</v>
          </cell>
          <cell r="AA161">
            <v>0</v>
          </cell>
          <cell r="AB161">
            <v>0</v>
          </cell>
          <cell r="AC161">
            <v>0</v>
          </cell>
          <cell r="AD161">
            <v>0</v>
          </cell>
          <cell r="AE161">
            <v>0</v>
          </cell>
          <cell r="AF161">
            <v>0</v>
          </cell>
          <cell r="AG161">
            <v>0</v>
          </cell>
          <cell r="AH161">
            <v>0</v>
          </cell>
          <cell r="AI161">
            <v>0</v>
          </cell>
          <cell r="AJ161">
            <v>0</v>
          </cell>
          <cell r="AK161">
            <v>0</v>
          </cell>
          <cell r="AL161">
            <v>0</v>
          </cell>
          <cell r="AM161">
            <v>0</v>
          </cell>
          <cell r="AN161">
            <v>0</v>
          </cell>
          <cell r="AO161">
            <v>0</v>
          </cell>
          <cell r="AP161">
            <v>0</v>
          </cell>
          <cell r="AQ161">
            <v>0</v>
          </cell>
          <cell r="AR161">
            <v>0</v>
          </cell>
          <cell r="AS161">
            <v>0</v>
          </cell>
          <cell r="AT161">
            <v>0</v>
          </cell>
          <cell r="AU161">
            <v>0</v>
          </cell>
          <cell r="AV161">
            <v>0</v>
          </cell>
          <cell r="AW161">
            <v>0</v>
          </cell>
          <cell r="AX161">
            <v>0</v>
          </cell>
        </row>
        <row r="162">
          <cell r="A162">
            <v>1921</v>
          </cell>
          <cell r="B162" t="str">
            <v xml:space="preserve">ｻﾗｳﾄﾞﾝ FP      </v>
          </cell>
          <cell r="C162">
            <v>1116</v>
          </cell>
          <cell r="D162">
            <v>4</v>
          </cell>
          <cell r="E162">
            <v>1323</v>
          </cell>
          <cell r="F162">
            <v>4</v>
          </cell>
          <cell r="G162">
            <v>0</v>
          </cell>
          <cell r="H162">
            <v>0</v>
          </cell>
          <cell r="I162">
            <v>0</v>
          </cell>
          <cell r="J162">
            <v>0</v>
          </cell>
          <cell r="K162">
            <v>0</v>
          </cell>
          <cell r="L162">
            <v>0</v>
          </cell>
          <cell r="M162">
            <v>0</v>
          </cell>
          <cell r="N162">
            <v>0</v>
          </cell>
          <cell r="O162">
            <v>0</v>
          </cell>
          <cell r="P162">
            <v>0</v>
          </cell>
          <cell r="Q162">
            <v>0</v>
          </cell>
          <cell r="R162">
            <v>0</v>
          </cell>
          <cell r="S162">
            <v>0</v>
          </cell>
          <cell r="T162">
            <v>0</v>
          </cell>
          <cell r="U162">
            <v>0</v>
          </cell>
          <cell r="V162">
            <v>0</v>
          </cell>
          <cell r="W162">
            <v>0</v>
          </cell>
          <cell r="X162">
            <v>0</v>
          </cell>
          <cell r="Y162">
            <v>0</v>
          </cell>
          <cell r="Z162">
            <v>0</v>
          </cell>
          <cell r="AA162">
            <v>0</v>
          </cell>
          <cell r="AB162">
            <v>0</v>
          </cell>
          <cell r="AC162">
            <v>0</v>
          </cell>
          <cell r="AD162">
            <v>0</v>
          </cell>
          <cell r="AE162">
            <v>0</v>
          </cell>
          <cell r="AF162">
            <v>0</v>
          </cell>
          <cell r="AG162">
            <v>0</v>
          </cell>
          <cell r="AH162">
            <v>0</v>
          </cell>
          <cell r="AI162">
            <v>0</v>
          </cell>
          <cell r="AJ162">
            <v>0</v>
          </cell>
          <cell r="AK162">
            <v>0</v>
          </cell>
          <cell r="AL162">
            <v>0</v>
          </cell>
          <cell r="AM162">
            <v>0</v>
          </cell>
          <cell r="AN162">
            <v>0</v>
          </cell>
          <cell r="AO162">
            <v>0</v>
          </cell>
          <cell r="AP162">
            <v>0</v>
          </cell>
          <cell r="AQ162">
            <v>0</v>
          </cell>
          <cell r="AR162">
            <v>0</v>
          </cell>
          <cell r="AS162">
            <v>0</v>
          </cell>
          <cell r="AT162">
            <v>0</v>
          </cell>
          <cell r="AU162">
            <v>0</v>
          </cell>
          <cell r="AV162">
            <v>0</v>
          </cell>
          <cell r="AW162">
            <v>0</v>
          </cell>
          <cell r="AX162">
            <v>0</v>
          </cell>
        </row>
        <row r="163">
          <cell r="A163">
            <v>1938</v>
          </cell>
          <cell r="B163" t="str">
            <v xml:space="preserve">ﾃｨｰﾀｲﾑ         </v>
          </cell>
          <cell r="C163">
            <v>1222</v>
          </cell>
          <cell r="D163">
            <v>1</v>
          </cell>
          <cell r="E163">
            <v>0</v>
          </cell>
          <cell r="F163">
            <v>0</v>
          </cell>
          <cell r="G163">
            <v>0</v>
          </cell>
          <cell r="H163">
            <v>0</v>
          </cell>
          <cell r="I163">
            <v>0</v>
          </cell>
          <cell r="J163">
            <v>0</v>
          </cell>
          <cell r="K163">
            <v>0</v>
          </cell>
          <cell r="L163">
            <v>0</v>
          </cell>
          <cell r="M163">
            <v>0</v>
          </cell>
          <cell r="N163">
            <v>0</v>
          </cell>
          <cell r="O163">
            <v>0</v>
          </cell>
          <cell r="P163">
            <v>0</v>
          </cell>
          <cell r="Q163">
            <v>0</v>
          </cell>
          <cell r="R163">
            <v>0</v>
          </cell>
          <cell r="S163">
            <v>0</v>
          </cell>
          <cell r="T163">
            <v>0</v>
          </cell>
          <cell r="U163">
            <v>0</v>
          </cell>
          <cell r="V163">
            <v>0</v>
          </cell>
          <cell r="W163">
            <v>0</v>
          </cell>
          <cell r="X163">
            <v>0</v>
          </cell>
          <cell r="Y163">
            <v>0</v>
          </cell>
          <cell r="Z163">
            <v>0</v>
          </cell>
          <cell r="AA163">
            <v>0</v>
          </cell>
          <cell r="AB163">
            <v>0</v>
          </cell>
          <cell r="AC163">
            <v>0</v>
          </cell>
          <cell r="AD163">
            <v>0</v>
          </cell>
          <cell r="AE163">
            <v>0</v>
          </cell>
          <cell r="AF163">
            <v>0</v>
          </cell>
          <cell r="AG163">
            <v>0</v>
          </cell>
          <cell r="AH163">
            <v>0</v>
          </cell>
          <cell r="AI163">
            <v>0</v>
          </cell>
          <cell r="AJ163">
            <v>0</v>
          </cell>
          <cell r="AK163">
            <v>0</v>
          </cell>
          <cell r="AL163">
            <v>0</v>
          </cell>
          <cell r="AM163">
            <v>0</v>
          </cell>
          <cell r="AN163">
            <v>0</v>
          </cell>
          <cell r="AO163">
            <v>0</v>
          </cell>
          <cell r="AP163">
            <v>0</v>
          </cell>
          <cell r="AQ163">
            <v>0</v>
          </cell>
          <cell r="AR163">
            <v>0</v>
          </cell>
          <cell r="AS163">
            <v>0</v>
          </cell>
          <cell r="AT163">
            <v>0</v>
          </cell>
          <cell r="AU163">
            <v>0</v>
          </cell>
          <cell r="AV163">
            <v>0</v>
          </cell>
          <cell r="AW163">
            <v>0</v>
          </cell>
          <cell r="AX163">
            <v>0</v>
          </cell>
        </row>
        <row r="164">
          <cell r="A164">
            <v>1939</v>
          </cell>
          <cell r="B164" t="str">
            <v xml:space="preserve">ｶｲｾﾝｺｳﾎﾞｳ      </v>
          </cell>
          <cell r="C164">
            <v>1223</v>
          </cell>
          <cell r="D164">
            <v>1</v>
          </cell>
          <cell r="E164">
            <v>0</v>
          </cell>
          <cell r="F164">
            <v>0</v>
          </cell>
          <cell r="G164">
            <v>0</v>
          </cell>
          <cell r="H164">
            <v>0</v>
          </cell>
          <cell r="I164">
            <v>0</v>
          </cell>
          <cell r="J164">
            <v>0</v>
          </cell>
          <cell r="K164">
            <v>0</v>
          </cell>
          <cell r="L164">
            <v>0</v>
          </cell>
          <cell r="M164">
            <v>0</v>
          </cell>
          <cell r="N164">
            <v>0</v>
          </cell>
          <cell r="O164">
            <v>0</v>
          </cell>
          <cell r="P164">
            <v>0</v>
          </cell>
          <cell r="Q164">
            <v>0</v>
          </cell>
          <cell r="R164">
            <v>0</v>
          </cell>
          <cell r="S164">
            <v>0</v>
          </cell>
          <cell r="T164">
            <v>0</v>
          </cell>
          <cell r="U164">
            <v>0</v>
          </cell>
          <cell r="V164">
            <v>0</v>
          </cell>
          <cell r="W164">
            <v>0</v>
          </cell>
          <cell r="X164">
            <v>0</v>
          </cell>
          <cell r="Y164">
            <v>0</v>
          </cell>
          <cell r="Z164">
            <v>0</v>
          </cell>
          <cell r="AA164">
            <v>0</v>
          </cell>
          <cell r="AB164">
            <v>0</v>
          </cell>
          <cell r="AC164">
            <v>0</v>
          </cell>
          <cell r="AD164">
            <v>0</v>
          </cell>
          <cell r="AE164">
            <v>0</v>
          </cell>
          <cell r="AF164">
            <v>0</v>
          </cell>
          <cell r="AG164">
            <v>0</v>
          </cell>
          <cell r="AH164">
            <v>0</v>
          </cell>
          <cell r="AI164">
            <v>0</v>
          </cell>
          <cell r="AJ164">
            <v>0</v>
          </cell>
          <cell r="AK164">
            <v>0</v>
          </cell>
          <cell r="AL164">
            <v>0</v>
          </cell>
          <cell r="AM164">
            <v>0</v>
          </cell>
          <cell r="AN164">
            <v>0</v>
          </cell>
          <cell r="AO164">
            <v>0</v>
          </cell>
          <cell r="AP164">
            <v>0</v>
          </cell>
          <cell r="AQ164">
            <v>0</v>
          </cell>
          <cell r="AR164">
            <v>0</v>
          </cell>
          <cell r="AS164">
            <v>0</v>
          </cell>
          <cell r="AT164">
            <v>0</v>
          </cell>
          <cell r="AU164">
            <v>0</v>
          </cell>
          <cell r="AV164">
            <v>0</v>
          </cell>
          <cell r="AW164">
            <v>0</v>
          </cell>
          <cell r="AX164">
            <v>0</v>
          </cell>
        </row>
        <row r="165">
          <cell r="A165">
            <v>1941</v>
          </cell>
          <cell r="B165" t="str">
            <v xml:space="preserve">ﾖｳｷ 10         </v>
          </cell>
          <cell r="C165">
            <v>0</v>
          </cell>
          <cell r="D165">
            <v>0</v>
          </cell>
          <cell r="E165">
            <v>0</v>
          </cell>
          <cell r="F165">
            <v>0</v>
          </cell>
          <cell r="G165">
            <v>0</v>
          </cell>
          <cell r="H165">
            <v>0</v>
          </cell>
          <cell r="I165">
            <v>0</v>
          </cell>
          <cell r="J165">
            <v>0</v>
          </cell>
          <cell r="K165">
            <v>0</v>
          </cell>
          <cell r="L165">
            <v>0</v>
          </cell>
          <cell r="M165">
            <v>0</v>
          </cell>
          <cell r="N165">
            <v>0</v>
          </cell>
          <cell r="O165">
            <v>0</v>
          </cell>
          <cell r="P165">
            <v>0</v>
          </cell>
          <cell r="Q165">
            <v>0</v>
          </cell>
          <cell r="R165">
            <v>0</v>
          </cell>
          <cell r="S165">
            <v>0</v>
          </cell>
          <cell r="T165">
            <v>0</v>
          </cell>
          <cell r="U165">
            <v>0</v>
          </cell>
          <cell r="V165">
            <v>0</v>
          </cell>
          <cell r="W165">
            <v>0</v>
          </cell>
          <cell r="X165">
            <v>0</v>
          </cell>
          <cell r="Y165">
            <v>0</v>
          </cell>
          <cell r="Z165">
            <v>0</v>
          </cell>
          <cell r="AA165">
            <v>0</v>
          </cell>
          <cell r="AB165">
            <v>0</v>
          </cell>
          <cell r="AC165">
            <v>0</v>
          </cell>
          <cell r="AD165">
            <v>0</v>
          </cell>
          <cell r="AE165">
            <v>0</v>
          </cell>
          <cell r="AF165">
            <v>0</v>
          </cell>
          <cell r="AG165">
            <v>0</v>
          </cell>
          <cell r="AH165">
            <v>0</v>
          </cell>
          <cell r="AI165">
            <v>0</v>
          </cell>
          <cell r="AJ165">
            <v>0</v>
          </cell>
          <cell r="AK165">
            <v>0</v>
          </cell>
          <cell r="AL165">
            <v>0</v>
          </cell>
          <cell r="AM165">
            <v>0</v>
          </cell>
          <cell r="AN165">
            <v>0</v>
          </cell>
          <cell r="AO165">
            <v>0</v>
          </cell>
          <cell r="AP165">
            <v>0</v>
          </cell>
          <cell r="AQ165">
            <v>0</v>
          </cell>
          <cell r="AR165">
            <v>0</v>
          </cell>
          <cell r="AS165">
            <v>0</v>
          </cell>
          <cell r="AT165">
            <v>0</v>
          </cell>
          <cell r="AU165">
            <v>0</v>
          </cell>
          <cell r="AV165">
            <v>0</v>
          </cell>
          <cell r="AW165">
            <v>0</v>
          </cell>
          <cell r="AX165">
            <v>0</v>
          </cell>
        </row>
        <row r="166">
          <cell r="A166">
            <v>1951</v>
          </cell>
          <cell r="B166" t="str">
            <v xml:space="preserve">T) ﾁｬﾝﾎﾟﾝ      </v>
          </cell>
          <cell r="C166">
            <v>1001</v>
          </cell>
          <cell r="D166">
            <v>2</v>
          </cell>
          <cell r="E166">
            <v>1324</v>
          </cell>
          <cell r="F166">
            <v>2</v>
          </cell>
          <cell r="G166">
            <v>0</v>
          </cell>
          <cell r="H166">
            <v>0</v>
          </cell>
          <cell r="I166">
            <v>0</v>
          </cell>
          <cell r="J166">
            <v>0</v>
          </cell>
          <cell r="K166">
            <v>0</v>
          </cell>
          <cell r="L166">
            <v>0</v>
          </cell>
          <cell r="M166">
            <v>0</v>
          </cell>
          <cell r="N166">
            <v>0</v>
          </cell>
          <cell r="O166">
            <v>0</v>
          </cell>
          <cell r="P166">
            <v>0</v>
          </cell>
          <cell r="Q166">
            <v>0</v>
          </cell>
          <cell r="R166">
            <v>0</v>
          </cell>
          <cell r="S166">
            <v>0</v>
          </cell>
          <cell r="T166">
            <v>0</v>
          </cell>
          <cell r="U166">
            <v>0</v>
          </cell>
          <cell r="V166">
            <v>0</v>
          </cell>
          <cell r="W166">
            <v>0</v>
          </cell>
          <cell r="X166">
            <v>0</v>
          </cell>
          <cell r="Y166">
            <v>0</v>
          </cell>
          <cell r="Z166">
            <v>0</v>
          </cell>
          <cell r="AA166">
            <v>0</v>
          </cell>
          <cell r="AB166">
            <v>0</v>
          </cell>
          <cell r="AC166">
            <v>0</v>
          </cell>
          <cell r="AD166">
            <v>0</v>
          </cell>
          <cell r="AE166">
            <v>0</v>
          </cell>
          <cell r="AF166">
            <v>0</v>
          </cell>
          <cell r="AG166">
            <v>0</v>
          </cell>
          <cell r="AH166">
            <v>0</v>
          </cell>
          <cell r="AI166">
            <v>0</v>
          </cell>
          <cell r="AJ166">
            <v>0</v>
          </cell>
          <cell r="AK166">
            <v>0</v>
          </cell>
          <cell r="AL166">
            <v>0</v>
          </cell>
          <cell r="AM166">
            <v>0</v>
          </cell>
          <cell r="AN166">
            <v>0</v>
          </cell>
          <cell r="AO166">
            <v>0</v>
          </cell>
          <cell r="AP166">
            <v>0</v>
          </cell>
          <cell r="AQ166">
            <v>0</v>
          </cell>
          <cell r="AR166">
            <v>0</v>
          </cell>
          <cell r="AS166">
            <v>0</v>
          </cell>
          <cell r="AT166">
            <v>0</v>
          </cell>
          <cell r="AU166">
            <v>0</v>
          </cell>
          <cell r="AV166">
            <v>0</v>
          </cell>
          <cell r="AW166">
            <v>0</v>
          </cell>
          <cell r="AX166">
            <v>0</v>
          </cell>
        </row>
        <row r="167">
          <cell r="A167">
            <v>1952</v>
          </cell>
          <cell r="B167" t="str">
            <v xml:space="preserve">T) ｻﾗｳﾄﾞﾝ      </v>
          </cell>
          <cell r="C167">
            <v>1116</v>
          </cell>
          <cell r="D167">
            <v>2</v>
          </cell>
          <cell r="E167">
            <v>1323</v>
          </cell>
          <cell r="F167">
            <v>2</v>
          </cell>
          <cell r="G167">
            <v>0</v>
          </cell>
          <cell r="H167">
            <v>0</v>
          </cell>
          <cell r="I167">
            <v>0</v>
          </cell>
          <cell r="J167">
            <v>0</v>
          </cell>
          <cell r="K167">
            <v>0</v>
          </cell>
          <cell r="L167">
            <v>0</v>
          </cell>
          <cell r="M167">
            <v>0</v>
          </cell>
          <cell r="N167">
            <v>0</v>
          </cell>
          <cell r="O167">
            <v>0</v>
          </cell>
          <cell r="P167">
            <v>0</v>
          </cell>
          <cell r="Q167">
            <v>0</v>
          </cell>
          <cell r="R167">
            <v>0</v>
          </cell>
          <cell r="S167">
            <v>0</v>
          </cell>
          <cell r="T167">
            <v>0</v>
          </cell>
          <cell r="U167">
            <v>0</v>
          </cell>
          <cell r="V167">
            <v>0</v>
          </cell>
          <cell r="W167">
            <v>0</v>
          </cell>
          <cell r="X167">
            <v>0</v>
          </cell>
          <cell r="Y167">
            <v>0</v>
          </cell>
          <cell r="Z167">
            <v>0</v>
          </cell>
          <cell r="AA167">
            <v>0</v>
          </cell>
          <cell r="AB167">
            <v>0</v>
          </cell>
          <cell r="AC167">
            <v>0</v>
          </cell>
          <cell r="AD167">
            <v>0</v>
          </cell>
          <cell r="AE167">
            <v>0</v>
          </cell>
          <cell r="AF167">
            <v>0</v>
          </cell>
          <cell r="AG167">
            <v>0</v>
          </cell>
          <cell r="AH167">
            <v>0</v>
          </cell>
          <cell r="AI167">
            <v>0</v>
          </cell>
          <cell r="AJ167">
            <v>0</v>
          </cell>
          <cell r="AK167">
            <v>0</v>
          </cell>
          <cell r="AL167">
            <v>0</v>
          </cell>
          <cell r="AM167">
            <v>0</v>
          </cell>
          <cell r="AN167">
            <v>0</v>
          </cell>
          <cell r="AO167">
            <v>0</v>
          </cell>
          <cell r="AP167">
            <v>0</v>
          </cell>
          <cell r="AQ167">
            <v>0</v>
          </cell>
          <cell r="AR167">
            <v>0</v>
          </cell>
          <cell r="AS167">
            <v>0</v>
          </cell>
          <cell r="AT167">
            <v>0</v>
          </cell>
          <cell r="AU167">
            <v>0</v>
          </cell>
          <cell r="AV167">
            <v>0</v>
          </cell>
          <cell r="AW167">
            <v>0</v>
          </cell>
          <cell r="AX167">
            <v>0</v>
          </cell>
        </row>
        <row r="168">
          <cell r="A168">
            <v>1996</v>
          </cell>
          <cell r="B168" t="str">
            <v xml:space="preserve">RH ｺｼﾋｶﾘ       </v>
          </cell>
          <cell r="C168">
            <v>1211</v>
          </cell>
          <cell r="D168">
            <v>1</v>
          </cell>
          <cell r="E168">
            <v>0</v>
          </cell>
          <cell r="F168">
            <v>0</v>
          </cell>
          <cell r="G168">
            <v>0</v>
          </cell>
          <cell r="H168">
            <v>0</v>
          </cell>
          <cell r="I168">
            <v>0</v>
          </cell>
          <cell r="J168">
            <v>0</v>
          </cell>
          <cell r="K168">
            <v>0</v>
          </cell>
          <cell r="L168">
            <v>0</v>
          </cell>
          <cell r="M168">
            <v>0</v>
          </cell>
          <cell r="N168">
            <v>0</v>
          </cell>
          <cell r="O168">
            <v>0</v>
          </cell>
          <cell r="P168">
            <v>0</v>
          </cell>
          <cell r="Q168">
            <v>0</v>
          </cell>
          <cell r="R168">
            <v>0</v>
          </cell>
          <cell r="S168">
            <v>0</v>
          </cell>
          <cell r="T168">
            <v>0</v>
          </cell>
          <cell r="U168">
            <v>0</v>
          </cell>
          <cell r="V168">
            <v>0</v>
          </cell>
          <cell r="W168">
            <v>0</v>
          </cell>
          <cell r="X168">
            <v>0</v>
          </cell>
          <cell r="Y168">
            <v>0</v>
          </cell>
          <cell r="Z168">
            <v>0</v>
          </cell>
          <cell r="AA168">
            <v>0</v>
          </cell>
          <cell r="AB168">
            <v>0</v>
          </cell>
          <cell r="AC168">
            <v>0</v>
          </cell>
          <cell r="AD168">
            <v>0</v>
          </cell>
          <cell r="AE168">
            <v>0</v>
          </cell>
          <cell r="AF168">
            <v>0</v>
          </cell>
          <cell r="AG168">
            <v>0</v>
          </cell>
          <cell r="AH168">
            <v>0</v>
          </cell>
          <cell r="AI168">
            <v>0</v>
          </cell>
          <cell r="AJ168">
            <v>0</v>
          </cell>
          <cell r="AK168">
            <v>0</v>
          </cell>
          <cell r="AL168">
            <v>0</v>
          </cell>
          <cell r="AM168">
            <v>0</v>
          </cell>
          <cell r="AN168">
            <v>0</v>
          </cell>
          <cell r="AO168">
            <v>0</v>
          </cell>
          <cell r="AP168">
            <v>0</v>
          </cell>
          <cell r="AQ168">
            <v>0</v>
          </cell>
          <cell r="AR168">
            <v>0</v>
          </cell>
          <cell r="AS168">
            <v>0</v>
          </cell>
          <cell r="AT168">
            <v>0</v>
          </cell>
          <cell r="AU168">
            <v>0</v>
          </cell>
          <cell r="AV168">
            <v>0</v>
          </cell>
          <cell r="AW168">
            <v>0</v>
          </cell>
          <cell r="AX168">
            <v>0</v>
          </cell>
        </row>
        <row r="169">
          <cell r="A169">
            <v>1999</v>
          </cell>
          <cell r="B169" t="str">
            <v xml:space="preserve">ｿﾉﾀ ｳﾘｱｹﾞ      </v>
          </cell>
          <cell r="C169">
            <v>1050</v>
          </cell>
          <cell r="D169">
            <v>1</v>
          </cell>
          <cell r="E169">
            <v>0</v>
          </cell>
          <cell r="F169">
            <v>0</v>
          </cell>
          <cell r="G169">
            <v>0</v>
          </cell>
          <cell r="H169">
            <v>0</v>
          </cell>
          <cell r="I169">
            <v>0</v>
          </cell>
          <cell r="J169">
            <v>0</v>
          </cell>
          <cell r="K169">
            <v>0</v>
          </cell>
          <cell r="L169">
            <v>0</v>
          </cell>
          <cell r="M169">
            <v>0</v>
          </cell>
          <cell r="N169">
            <v>0</v>
          </cell>
          <cell r="O169">
            <v>0</v>
          </cell>
          <cell r="P169">
            <v>0</v>
          </cell>
          <cell r="Q169">
            <v>0</v>
          </cell>
          <cell r="R169">
            <v>0</v>
          </cell>
          <cell r="S169">
            <v>0</v>
          </cell>
          <cell r="T169">
            <v>0</v>
          </cell>
          <cell r="U169">
            <v>0</v>
          </cell>
          <cell r="V169">
            <v>0</v>
          </cell>
          <cell r="W169">
            <v>0</v>
          </cell>
          <cell r="X169">
            <v>0</v>
          </cell>
          <cell r="Y169">
            <v>0</v>
          </cell>
          <cell r="Z169">
            <v>0</v>
          </cell>
          <cell r="AA169">
            <v>0</v>
          </cell>
          <cell r="AB169">
            <v>0</v>
          </cell>
          <cell r="AC169">
            <v>0</v>
          </cell>
          <cell r="AD169">
            <v>0</v>
          </cell>
          <cell r="AE169">
            <v>0</v>
          </cell>
          <cell r="AF169">
            <v>0</v>
          </cell>
          <cell r="AG169">
            <v>0</v>
          </cell>
          <cell r="AH169">
            <v>0</v>
          </cell>
          <cell r="AI169">
            <v>0</v>
          </cell>
          <cell r="AJ169">
            <v>0</v>
          </cell>
          <cell r="AK169">
            <v>0</v>
          </cell>
          <cell r="AL169">
            <v>0</v>
          </cell>
          <cell r="AM169">
            <v>0</v>
          </cell>
          <cell r="AN169">
            <v>0</v>
          </cell>
          <cell r="AO169">
            <v>0</v>
          </cell>
          <cell r="AP169">
            <v>0</v>
          </cell>
          <cell r="AQ169">
            <v>0</v>
          </cell>
          <cell r="AR169">
            <v>0</v>
          </cell>
          <cell r="AS169">
            <v>0</v>
          </cell>
          <cell r="AT169">
            <v>0</v>
          </cell>
          <cell r="AU169">
            <v>0</v>
          </cell>
          <cell r="AV169">
            <v>0</v>
          </cell>
          <cell r="AW169">
            <v>0</v>
          </cell>
          <cell r="AX169">
            <v>0</v>
          </cell>
        </row>
        <row r="170">
          <cell r="A170">
            <v>2001</v>
          </cell>
          <cell r="B170" t="str">
            <v xml:space="preserve">ﾁｬﾝﾎﾟﾝ         </v>
          </cell>
          <cell r="C170">
            <v>2051</v>
          </cell>
          <cell r="D170">
            <v>1</v>
          </cell>
          <cell r="E170">
            <v>2003</v>
          </cell>
          <cell r="F170">
            <v>2.5000000000000001E-2</v>
          </cell>
          <cell r="G170">
            <v>2010</v>
          </cell>
          <cell r="H170">
            <v>0.02</v>
          </cell>
          <cell r="I170">
            <v>2019</v>
          </cell>
          <cell r="J170">
            <v>5.0000000000000001E-4</v>
          </cell>
          <cell r="K170">
            <v>2021</v>
          </cell>
          <cell r="L170">
            <v>0.1</v>
          </cell>
          <cell r="M170">
            <v>2024</v>
          </cell>
          <cell r="N170">
            <v>0.1</v>
          </cell>
          <cell r="O170">
            <v>2090</v>
          </cell>
          <cell r="P170">
            <v>2.0000000000000001E-4</v>
          </cell>
          <cell r="Q170">
            <v>2100</v>
          </cell>
          <cell r="R170">
            <v>0.01</v>
          </cell>
          <cell r="S170">
            <v>2135</v>
          </cell>
          <cell r="T170">
            <v>1.2999999999999999E-2</v>
          </cell>
          <cell r="U170">
            <v>2150</v>
          </cell>
          <cell r="V170">
            <v>5.0000000000000001E-3</v>
          </cell>
          <cell r="W170">
            <v>2164</v>
          </cell>
          <cell r="X170">
            <v>1.2E-2</v>
          </cell>
          <cell r="Y170">
            <v>2170</v>
          </cell>
          <cell r="Z170">
            <v>0.01</v>
          </cell>
          <cell r="AA170">
            <v>2195</v>
          </cell>
          <cell r="AB170">
            <v>1E-3</v>
          </cell>
          <cell r="AC170">
            <v>2196</v>
          </cell>
          <cell r="AD170">
            <v>2.0000000000000001E-4</v>
          </cell>
          <cell r="AE170">
            <v>2235</v>
          </cell>
          <cell r="AF170">
            <v>1.4999999999999999E-2</v>
          </cell>
          <cell r="AG170">
            <v>2236</v>
          </cell>
          <cell r="AH170">
            <v>0.02</v>
          </cell>
          <cell r="AI170">
            <v>2240</v>
          </cell>
          <cell r="AJ170">
            <v>0.01</v>
          </cell>
          <cell r="AK170">
            <v>2248</v>
          </cell>
          <cell r="AL170">
            <v>5.0000000000000001E-3</v>
          </cell>
          <cell r="AM170">
            <v>0</v>
          </cell>
          <cell r="AN170">
            <v>0</v>
          </cell>
          <cell r="AO170">
            <v>0</v>
          </cell>
          <cell r="AP170">
            <v>0</v>
          </cell>
          <cell r="AQ170">
            <v>0</v>
          </cell>
          <cell r="AR170">
            <v>0</v>
          </cell>
          <cell r="AS170">
            <v>0</v>
          </cell>
          <cell r="AT170">
            <v>0</v>
          </cell>
          <cell r="AU170">
            <v>0</v>
          </cell>
          <cell r="AV170">
            <v>0</v>
          </cell>
          <cell r="AW170">
            <v>0</v>
          </cell>
          <cell r="AX170">
            <v>0</v>
          </cell>
        </row>
        <row r="171">
          <cell r="A171">
            <v>2011</v>
          </cell>
          <cell r="B171" t="str">
            <v xml:space="preserve">ﾃﾞﾗｳﾏ ﾁｬﾝﾎﾟﾝ   </v>
          </cell>
          <cell r="C171">
            <v>2051</v>
          </cell>
          <cell r="D171">
            <v>1</v>
          </cell>
          <cell r="E171">
            <v>2003</v>
          </cell>
          <cell r="F171">
            <v>2.5000000000000001E-2</v>
          </cell>
          <cell r="G171">
            <v>2236</v>
          </cell>
          <cell r="H171">
            <v>0.02</v>
          </cell>
          <cell r="I171">
            <v>2235</v>
          </cell>
          <cell r="J171">
            <v>1.4999999999999999E-2</v>
          </cell>
          <cell r="K171">
            <v>2164</v>
          </cell>
          <cell r="L171">
            <v>1.2E-2</v>
          </cell>
          <cell r="M171">
            <v>2248</v>
          </cell>
          <cell r="N171">
            <v>5.0000000000000001E-3</v>
          </cell>
          <cell r="O171">
            <v>2170</v>
          </cell>
          <cell r="P171">
            <v>0.01</v>
          </cell>
          <cell r="Q171">
            <v>2150</v>
          </cell>
          <cell r="R171">
            <v>5.0000000000000001E-3</v>
          </cell>
          <cell r="S171">
            <v>2024</v>
          </cell>
          <cell r="T171">
            <v>0.1</v>
          </cell>
          <cell r="U171">
            <v>2021</v>
          </cell>
          <cell r="V171">
            <v>0.21</v>
          </cell>
          <cell r="W171">
            <v>2135</v>
          </cell>
          <cell r="X171">
            <v>2.76E-2</v>
          </cell>
          <cell r="Y171">
            <v>2010</v>
          </cell>
          <cell r="Z171">
            <v>2.0299999999999999E-2</v>
          </cell>
          <cell r="AA171">
            <v>2195</v>
          </cell>
          <cell r="AB171">
            <v>1E-3</v>
          </cell>
          <cell r="AC171">
            <v>2240</v>
          </cell>
          <cell r="AD171">
            <v>0.01</v>
          </cell>
          <cell r="AE171">
            <v>2019</v>
          </cell>
          <cell r="AF171">
            <v>5.0000000000000001E-4</v>
          </cell>
          <cell r="AG171">
            <v>2196</v>
          </cell>
          <cell r="AH171">
            <v>2.0000000000000001E-4</v>
          </cell>
          <cell r="AI171">
            <v>2100</v>
          </cell>
          <cell r="AJ171">
            <v>0.01</v>
          </cell>
          <cell r="AK171">
            <v>2090</v>
          </cell>
          <cell r="AL171">
            <v>4.0000000000000002E-4</v>
          </cell>
          <cell r="AM171">
            <v>0</v>
          </cell>
          <cell r="AN171">
            <v>0</v>
          </cell>
          <cell r="AO171">
            <v>0</v>
          </cell>
          <cell r="AP171">
            <v>0</v>
          </cell>
          <cell r="AQ171">
            <v>0</v>
          </cell>
          <cell r="AR171">
            <v>0</v>
          </cell>
          <cell r="AS171">
            <v>0</v>
          </cell>
          <cell r="AT171">
            <v>0</v>
          </cell>
          <cell r="AU171">
            <v>0</v>
          </cell>
          <cell r="AV171">
            <v>0</v>
          </cell>
          <cell r="AW171">
            <v>0</v>
          </cell>
          <cell r="AX171">
            <v>0</v>
          </cell>
        </row>
        <row r="172">
          <cell r="A172">
            <v>2012</v>
          </cell>
          <cell r="B172" t="str">
            <v xml:space="preserve">ﾃﾞﾗｳﾏ ｺﾞｾﾞﾝ    </v>
          </cell>
          <cell r="C172">
            <v>2051</v>
          </cell>
          <cell r="D172">
            <v>0.5</v>
          </cell>
          <cell r="E172">
            <v>2003</v>
          </cell>
          <cell r="F172">
            <v>1.2500000000000001E-2</v>
          </cell>
          <cell r="G172">
            <v>2236</v>
          </cell>
          <cell r="H172">
            <v>0.01</v>
          </cell>
          <cell r="I172">
            <v>2235</v>
          </cell>
          <cell r="J172">
            <v>7.4999999999999997E-3</v>
          </cell>
          <cell r="K172">
            <v>2164</v>
          </cell>
          <cell r="L172">
            <v>6.0000000000000001E-3</v>
          </cell>
          <cell r="M172">
            <v>2248</v>
          </cell>
          <cell r="N172">
            <v>2.5000000000000001E-3</v>
          </cell>
          <cell r="O172">
            <v>2170</v>
          </cell>
          <cell r="P172">
            <v>5.0000000000000001E-3</v>
          </cell>
          <cell r="Q172">
            <v>2150</v>
          </cell>
          <cell r="R172">
            <v>2.5000000000000001E-3</v>
          </cell>
          <cell r="S172">
            <v>2024</v>
          </cell>
          <cell r="T172">
            <v>0.05</v>
          </cell>
          <cell r="U172">
            <v>2021</v>
          </cell>
          <cell r="V172">
            <v>0.125</v>
          </cell>
          <cell r="W172">
            <v>2135</v>
          </cell>
          <cell r="X172">
            <v>1.6E-2</v>
          </cell>
          <cell r="Y172">
            <v>2010</v>
          </cell>
          <cell r="Z172">
            <v>1.2999999999999999E-2</v>
          </cell>
          <cell r="AA172">
            <v>2195</v>
          </cell>
          <cell r="AB172">
            <v>5.0000000000000001E-4</v>
          </cell>
          <cell r="AC172">
            <v>2240</v>
          </cell>
          <cell r="AD172">
            <v>1.6E-2</v>
          </cell>
          <cell r="AE172">
            <v>2019</v>
          </cell>
          <cell r="AF172">
            <v>2.9999999999999997E-4</v>
          </cell>
          <cell r="AG172">
            <v>2196</v>
          </cell>
          <cell r="AH172">
            <v>1E-4</v>
          </cell>
          <cell r="AI172">
            <v>2100</v>
          </cell>
          <cell r="AJ172">
            <v>5.0000000000000001E-3</v>
          </cell>
          <cell r="AK172">
            <v>2090</v>
          </cell>
          <cell r="AL172">
            <v>2.0000000000000001E-4</v>
          </cell>
          <cell r="AM172">
            <v>2002</v>
          </cell>
          <cell r="AN172">
            <v>1</v>
          </cell>
          <cell r="AO172">
            <v>2013</v>
          </cell>
          <cell r="AP172">
            <v>8.0000000000000002E-3</v>
          </cell>
          <cell r="AQ172">
            <v>2090</v>
          </cell>
          <cell r="AR172">
            <v>1E-3</v>
          </cell>
          <cell r="AS172">
            <v>2341</v>
          </cell>
          <cell r="AT172">
            <v>1</v>
          </cell>
          <cell r="AU172">
            <v>2270</v>
          </cell>
          <cell r="AV172">
            <v>1E-3</v>
          </cell>
          <cell r="AW172">
            <v>2281</v>
          </cell>
          <cell r="AX172">
            <v>3.0000000000000001E-3</v>
          </cell>
        </row>
        <row r="173">
          <cell r="A173">
            <v>2021</v>
          </cell>
          <cell r="B173" t="str">
            <v xml:space="preserve">Wﾁｬﾝﾎﾟﾝ(ﾋﾞｯｸﾞ) </v>
          </cell>
          <cell r="C173">
            <v>2051</v>
          </cell>
          <cell r="D173">
            <v>2</v>
          </cell>
          <cell r="E173">
            <v>2003</v>
          </cell>
          <cell r="F173">
            <v>2.5000000000000001E-2</v>
          </cell>
          <cell r="G173">
            <v>2010</v>
          </cell>
          <cell r="H173">
            <v>0.03</v>
          </cell>
          <cell r="I173">
            <v>2019</v>
          </cell>
          <cell r="J173">
            <v>5.0000000000000001E-4</v>
          </cell>
          <cell r="K173">
            <v>2021</v>
          </cell>
          <cell r="L173">
            <v>0.1</v>
          </cell>
          <cell r="M173">
            <v>2024</v>
          </cell>
          <cell r="N173">
            <v>0.1</v>
          </cell>
          <cell r="O173">
            <v>2090</v>
          </cell>
          <cell r="P173">
            <v>2.0000000000000001E-4</v>
          </cell>
          <cell r="Q173">
            <v>2100</v>
          </cell>
          <cell r="R173">
            <v>0.01</v>
          </cell>
          <cell r="S173">
            <v>2135</v>
          </cell>
          <cell r="T173">
            <v>1.95E-2</v>
          </cell>
          <cell r="U173">
            <v>2150</v>
          </cell>
          <cell r="V173">
            <v>5.0000000000000001E-3</v>
          </cell>
          <cell r="W173">
            <v>2164</v>
          </cell>
          <cell r="X173">
            <v>1.2E-2</v>
          </cell>
          <cell r="Y173">
            <v>2170</v>
          </cell>
          <cell r="Z173">
            <v>0.01</v>
          </cell>
          <cell r="AA173">
            <v>2195</v>
          </cell>
          <cell r="AB173">
            <v>1E-3</v>
          </cell>
          <cell r="AC173">
            <v>2196</v>
          </cell>
          <cell r="AD173">
            <v>2.0000000000000001E-4</v>
          </cell>
          <cell r="AE173">
            <v>2235</v>
          </cell>
          <cell r="AF173">
            <v>1.4999999999999999E-2</v>
          </cell>
          <cell r="AG173">
            <v>2236</v>
          </cell>
          <cell r="AH173">
            <v>0.02</v>
          </cell>
          <cell r="AI173">
            <v>2240</v>
          </cell>
          <cell r="AJ173">
            <v>0.01</v>
          </cell>
          <cell r="AK173">
            <v>2248</v>
          </cell>
          <cell r="AL173">
            <v>5.0000000000000001E-3</v>
          </cell>
          <cell r="AM173">
            <v>0</v>
          </cell>
          <cell r="AN173">
            <v>0</v>
          </cell>
          <cell r="AO173">
            <v>0</v>
          </cell>
          <cell r="AP173">
            <v>0</v>
          </cell>
          <cell r="AQ173">
            <v>0</v>
          </cell>
          <cell r="AR173">
            <v>0</v>
          </cell>
          <cell r="AS173">
            <v>0</v>
          </cell>
          <cell r="AT173">
            <v>0</v>
          </cell>
          <cell r="AU173">
            <v>0</v>
          </cell>
          <cell r="AV173">
            <v>0</v>
          </cell>
          <cell r="AW173">
            <v>0</v>
          </cell>
          <cell r="AX173">
            <v>0</v>
          </cell>
        </row>
        <row r="174">
          <cell r="A174">
            <v>2031</v>
          </cell>
          <cell r="B174" t="str">
            <v xml:space="preserve">ﾁｬﾝﾎﾟﾝ (RE)    </v>
          </cell>
          <cell r="C174">
            <v>2007</v>
          </cell>
          <cell r="D174">
            <v>1</v>
          </cell>
          <cell r="E174">
            <v>2010</v>
          </cell>
          <cell r="F174">
            <v>1.3899999999999999E-2</v>
          </cell>
          <cell r="G174">
            <v>2019</v>
          </cell>
          <cell r="H174">
            <v>2.9999999999999997E-4</v>
          </cell>
          <cell r="I174">
            <v>2020</v>
          </cell>
          <cell r="J174">
            <v>1E-3</v>
          </cell>
          <cell r="K174">
            <v>2021</v>
          </cell>
          <cell r="L174">
            <v>0.08</v>
          </cell>
          <cell r="M174">
            <v>2024</v>
          </cell>
          <cell r="N174">
            <v>0.05</v>
          </cell>
          <cell r="O174">
            <v>2090</v>
          </cell>
          <cell r="P174">
            <v>1E-4</v>
          </cell>
          <cell r="Q174">
            <v>2106</v>
          </cell>
          <cell r="R174">
            <v>1</v>
          </cell>
          <cell r="S174">
            <v>2135</v>
          </cell>
          <cell r="T174">
            <v>1.0800000000000001E-2</v>
          </cell>
          <cell r="U174">
            <v>2164</v>
          </cell>
          <cell r="V174">
            <v>6.0000000000000001E-3</v>
          </cell>
          <cell r="W174">
            <v>2196</v>
          </cell>
          <cell r="X174">
            <v>1E-4</v>
          </cell>
          <cell r="Y174">
            <v>2240</v>
          </cell>
          <cell r="Z174">
            <v>5.0000000000000001E-3</v>
          </cell>
          <cell r="AA174">
            <v>0</v>
          </cell>
          <cell r="AB174">
            <v>0</v>
          </cell>
          <cell r="AC174">
            <v>0</v>
          </cell>
          <cell r="AD174">
            <v>0</v>
          </cell>
          <cell r="AE174">
            <v>0</v>
          </cell>
          <cell r="AF174">
            <v>0</v>
          </cell>
          <cell r="AG174">
            <v>0</v>
          </cell>
          <cell r="AH174">
            <v>0</v>
          </cell>
          <cell r="AI174">
            <v>0</v>
          </cell>
          <cell r="AJ174">
            <v>0</v>
          </cell>
          <cell r="AK174">
            <v>0</v>
          </cell>
          <cell r="AL174">
            <v>0</v>
          </cell>
          <cell r="AM174">
            <v>0</v>
          </cell>
          <cell r="AN174">
            <v>0</v>
          </cell>
          <cell r="AO174">
            <v>0</v>
          </cell>
          <cell r="AP174">
            <v>0</v>
          </cell>
          <cell r="AQ174">
            <v>0</v>
          </cell>
          <cell r="AR174">
            <v>0</v>
          </cell>
          <cell r="AS174">
            <v>0</v>
          </cell>
          <cell r="AT174">
            <v>0</v>
          </cell>
          <cell r="AU174">
            <v>0</v>
          </cell>
          <cell r="AV174">
            <v>0</v>
          </cell>
          <cell r="AW174">
            <v>0</v>
          </cell>
          <cell r="AX174">
            <v>0</v>
          </cell>
        </row>
        <row r="175">
          <cell r="A175">
            <v>2032</v>
          </cell>
          <cell r="B175" t="str">
            <v xml:space="preserve">ﾁｬﾝﾎﾟﾝ (RE)    </v>
          </cell>
          <cell r="C175">
            <v>2010</v>
          </cell>
          <cell r="D175">
            <v>0.02</v>
          </cell>
          <cell r="E175">
            <v>2019</v>
          </cell>
          <cell r="F175">
            <v>2.9999999999999997E-4</v>
          </cell>
          <cell r="G175">
            <v>2020</v>
          </cell>
          <cell r="H175">
            <v>1.2999999999999999E-3</v>
          </cell>
          <cell r="I175">
            <v>2021</v>
          </cell>
          <cell r="J175">
            <v>0.1</v>
          </cell>
          <cell r="K175">
            <v>2023</v>
          </cell>
          <cell r="L175">
            <v>1</v>
          </cell>
          <cell r="M175">
            <v>2024</v>
          </cell>
          <cell r="N175">
            <v>0.1</v>
          </cell>
          <cell r="O175">
            <v>2090</v>
          </cell>
          <cell r="P175">
            <v>1E-4</v>
          </cell>
          <cell r="Q175">
            <v>2106</v>
          </cell>
          <cell r="R175">
            <v>1</v>
          </cell>
          <cell r="S175">
            <v>2135</v>
          </cell>
          <cell r="T175">
            <v>1.2999999999999999E-2</v>
          </cell>
          <cell r="U175">
            <v>2164</v>
          </cell>
          <cell r="V175">
            <v>6.0000000000000001E-3</v>
          </cell>
          <cell r="W175">
            <v>2196</v>
          </cell>
          <cell r="X175">
            <v>1E-4</v>
          </cell>
          <cell r="Y175">
            <v>2230</v>
          </cell>
          <cell r="Z175">
            <v>1E-3</v>
          </cell>
          <cell r="AA175">
            <v>2240</v>
          </cell>
          <cell r="AB175">
            <v>5.0000000000000001E-3</v>
          </cell>
          <cell r="AC175">
            <v>0</v>
          </cell>
          <cell r="AD175">
            <v>0</v>
          </cell>
          <cell r="AE175">
            <v>0</v>
          </cell>
          <cell r="AF175">
            <v>0</v>
          </cell>
          <cell r="AG175">
            <v>0</v>
          </cell>
          <cell r="AH175">
            <v>0</v>
          </cell>
          <cell r="AI175">
            <v>0</v>
          </cell>
          <cell r="AJ175">
            <v>0</v>
          </cell>
          <cell r="AK175">
            <v>0</v>
          </cell>
          <cell r="AL175">
            <v>0</v>
          </cell>
          <cell r="AM175">
            <v>0</v>
          </cell>
          <cell r="AN175">
            <v>0</v>
          </cell>
          <cell r="AO175">
            <v>0</v>
          </cell>
          <cell r="AP175">
            <v>0</v>
          </cell>
          <cell r="AQ175">
            <v>0</v>
          </cell>
          <cell r="AR175">
            <v>0</v>
          </cell>
          <cell r="AS175">
            <v>0</v>
          </cell>
          <cell r="AT175">
            <v>0</v>
          </cell>
          <cell r="AU175">
            <v>0</v>
          </cell>
          <cell r="AV175">
            <v>0</v>
          </cell>
          <cell r="AW175">
            <v>0</v>
          </cell>
          <cell r="AX175">
            <v>0</v>
          </cell>
        </row>
        <row r="176">
          <cell r="A176">
            <v>2041</v>
          </cell>
          <cell r="B176" t="str">
            <v xml:space="preserve">ｽﾅｯｸ(ｽﾓｰﾙ)ﾁｬﾝ  </v>
          </cell>
          <cell r="C176">
            <v>2051</v>
          </cell>
          <cell r="D176">
            <v>0.5</v>
          </cell>
          <cell r="E176">
            <v>2003</v>
          </cell>
          <cell r="F176">
            <v>1.2500000000000001E-2</v>
          </cell>
          <cell r="G176">
            <v>2010</v>
          </cell>
          <cell r="H176">
            <v>1.2999999999999999E-2</v>
          </cell>
          <cell r="I176">
            <v>2019</v>
          </cell>
          <cell r="J176">
            <v>2.9999999999999997E-4</v>
          </cell>
          <cell r="K176">
            <v>2021</v>
          </cell>
          <cell r="L176">
            <v>0.05</v>
          </cell>
          <cell r="M176">
            <v>2024</v>
          </cell>
          <cell r="N176">
            <v>0.05</v>
          </cell>
          <cell r="O176">
            <v>2090</v>
          </cell>
          <cell r="P176">
            <v>2.0000000000000001E-4</v>
          </cell>
          <cell r="Q176">
            <v>2100</v>
          </cell>
          <cell r="R176">
            <v>5.0000000000000001E-3</v>
          </cell>
          <cell r="S176">
            <v>2135</v>
          </cell>
          <cell r="T176">
            <v>8.6999999999999994E-3</v>
          </cell>
          <cell r="U176">
            <v>2150</v>
          </cell>
          <cell r="V176">
            <v>2.5000000000000001E-3</v>
          </cell>
          <cell r="W176">
            <v>2164</v>
          </cell>
          <cell r="X176">
            <v>6.0000000000000001E-3</v>
          </cell>
          <cell r="Y176">
            <v>2170</v>
          </cell>
          <cell r="Z176">
            <v>5.0000000000000001E-3</v>
          </cell>
          <cell r="AA176">
            <v>2195</v>
          </cell>
          <cell r="AB176">
            <v>5.0000000000000001E-4</v>
          </cell>
          <cell r="AC176">
            <v>2196</v>
          </cell>
          <cell r="AD176">
            <v>1E-4</v>
          </cell>
          <cell r="AE176">
            <v>2235</v>
          </cell>
          <cell r="AF176">
            <v>7.4999999999999997E-3</v>
          </cell>
          <cell r="AG176">
            <v>2236</v>
          </cell>
          <cell r="AH176">
            <v>0.01</v>
          </cell>
          <cell r="AI176">
            <v>2240</v>
          </cell>
          <cell r="AJ176">
            <v>5.0000000000000001E-3</v>
          </cell>
          <cell r="AK176">
            <v>2248</v>
          </cell>
          <cell r="AL176">
            <v>2.5000000000000001E-3</v>
          </cell>
          <cell r="AM176">
            <v>0</v>
          </cell>
          <cell r="AN176">
            <v>0</v>
          </cell>
          <cell r="AO176">
            <v>0</v>
          </cell>
          <cell r="AP176">
            <v>0</v>
          </cell>
          <cell r="AQ176">
            <v>0</v>
          </cell>
          <cell r="AR176">
            <v>0</v>
          </cell>
          <cell r="AS176">
            <v>0</v>
          </cell>
          <cell r="AT176">
            <v>0</v>
          </cell>
          <cell r="AU176">
            <v>0</v>
          </cell>
          <cell r="AV176">
            <v>0</v>
          </cell>
          <cell r="AW176">
            <v>0</v>
          </cell>
          <cell r="AX176">
            <v>0</v>
          </cell>
        </row>
        <row r="177">
          <cell r="A177">
            <v>2051</v>
          </cell>
          <cell r="B177" t="str">
            <v xml:space="preserve">ｼｮｳﾕ ﾁｬﾝﾎﾟﾝ    </v>
          </cell>
          <cell r="C177">
            <v>2051</v>
          </cell>
          <cell r="D177">
            <v>1</v>
          </cell>
          <cell r="E177">
            <v>2003</v>
          </cell>
          <cell r="F177">
            <v>2.5000000000000001E-2</v>
          </cell>
          <cell r="G177">
            <v>2236</v>
          </cell>
          <cell r="H177">
            <v>0.02</v>
          </cell>
          <cell r="I177">
            <v>2235</v>
          </cell>
          <cell r="J177">
            <v>1.4999999999999999E-2</v>
          </cell>
          <cell r="K177">
            <v>2164</v>
          </cell>
          <cell r="L177">
            <v>1.2E-2</v>
          </cell>
          <cell r="M177">
            <v>2248</v>
          </cell>
          <cell r="N177">
            <v>5.0000000000000001E-3</v>
          </cell>
          <cell r="O177">
            <v>2170</v>
          </cell>
          <cell r="P177">
            <v>0.01</v>
          </cell>
          <cell r="Q177">
            <v>2150</v>
          </cell>
          <cell r="R177">
            <v>5.0000000000000001E-3</v>
          </cell>
          <cell r="S177">
            <v>2024</v>
          </cell>
          <cell r="T177">
            <v>0.1</v>
          </cell>
          <cell r="U177">
            <v>2021</v>
          </cell>
          <cell r="V177">
            <v>0.1</v>
          </cell>
          <cell r="W177">
            <v>2240</v>
          </cell>
          <cell r="X177">
            <v>0.01</v>
          </cell>
          <cell r="Y177">
            <v>2100</v>
          </cell>
          <cell r="Z177">
            <v>0.01</v>
          </cell>
          <cell r="AA177">
            <v>2169</v>
          </cell>
          <cell r="AB177">
            <v>3.5400000000000001E-2</v>
          </cell>
          <cell r="AC177">
            <v>2135</v>
          </cell>
          <cell r="AD177">
            <v>1.2999999999999999E-2</v>
          </cell>
          <cell r="AE177">
            <v>2195</v>
          </cell>
          <cell r="AF177">
            <v>1E-3</v>
          </cell>
          <cell r="AG177">
            <v>0</v>
          </cell>
          <cell r="AH177">
            <v>0</v>
          </cell>
          <cell r="AI177">
            <v>0</v>
          </cell>
          <cell r="AJ177">
            <v>0</v>
          </cell>
          <cell r="AK177">
            <v>0</v>
          </cell>
          <cell r="AL177">
            <v>0</v>
          </cell>
          <cell r="AM177">
            <v>0</v>
          </cell>
          <cell r="AN177">
            <v>0</v>
          </cell>
          <cell r="AO177">
            <v>0</v>
          </cell>
          <cell r="AP177">
            <v>0</v>
          </cell>
          <cell r="AQ177">
            <v>0</v>
          </cell>
          <cell r="AR177">
            <v>0</v>
          </cell>
          <cell r="AS177">
            <v>0</v>
          </cell>
          <cell r="AT177">
            <v>0</v>
          </cell>
          <cell r="AU177">
            <v>0</v>
          </cell>
          <cell r="AV177">
            <v>0</v>
          </cell>
          <cell r="AW177">
            <v>0</v>
          </cell>
          <cell r="AX177">
            <v>0</v>
          </cell>
        </row>
        <row r="178">
          <cell r="A178">
            <v>2061</v>
          </cell>
          <cell r="B178" t="str">
            <v xml:space="preserve">ｵｺｻﾏ ﾁｬﾝﾎﾟﾝ    </v>
          </cell>
          <cell r="C178">
            <v>2051</v>
          </cell>
          <cell r="D178">
            <v>0.5</v>
          </cell>
          <cell r="E178">
            <v>2003</v>
          </cell>
          <cell r="F178">
            <v>1.2500000000000001E-2</v>
          </cell>
          <cell r="G178">
            <v>2010</v>
          </cell>
          <cell r="H178">
            <v>1.2999999999999999E-2</v>
          </cell>
          <cell r="I178">
            <v>2019</v>
          </cell>
          <cell r="J178">
            <v>2.9999999999999997E-4</v>
          </cell>
          <cell r="K178">
            <v>2021</v>
          </cell>
          <cell r="L178">
            <v>0.05</v>
          </cell>
          <cell r="M178">
            <v>2024</v>
          </cell>
          <cell r="N178">
            <v>0.05</v>
          </cell>
          <cell r="O178">
            <v>2100</v>
          </cell>
          <cell r="P178">
            <v>5.0000000000000001E-3</v>
          </cell>
          <cell r="Q178">
            <v>2135</v>
          </cell>
          <cell r="R178">
            <v>8.6999999999999994E-3</v>
          </cell>
          <cell r="S178">
            <v>2150</v>
          </cell>
          <cell r="T178">
            <v>2.5000000000000001E-3</v>
          </cell>
          <cell r="U178">
            <v>2164</v>
          </cell>
          <cell r="V178">
            <v>6.0000000000000001E-3</v>
          </cell>
          <cell r="W178">
            <v>2170</v>
          </cell>
          <cell r="X178">
            <v>5.0000000000000001E-3</v>
          </cell>
          <cell r="Y178">
            <v>2195</v>
          </cell>
          <cell r="Z178">
            <v>5.0000000000000001E-4</v>
          </cell>
          <cell r="AA178">
            <v>2235</v>
          </cell>
          <cell r="AB178">
            <v>7.4999999999999997E-3</v>
          </cell>
          <cell r="AC178">
            <v>2236</v>
          </cell>
          <cell r="AD178">
            <v>0.01</v>
          </cell>
          <cell r="AE178">
            <v>2240</v>
          </cell>
          <cell r="AF178">
            <v>5.0000000000000001E-3</v>
          </cell>
          <cell r="AG178">
            <v>2248</v>
          </cell>
          <cell r="AH178">
            <v>2.5000000000000001E-3</v>
          </cell>
          <cell r="AI178">
            <v>2299</v>
          </cell>
          <cell r="AJ178">
            <v>3.0000000000000001E-3</v>
          </cell>
          <cell r="AK178">
            <v>0</v>
          </cell>
          <cell r="AL178">
            <v>0</v>
          </cell>
          <cell r="AM178">
            <v>0</v>
          </cell>
          <cell r="AN178">
            <v>0</v>
          </cell>
          <cell r="AO178">
            <v>0</v>
          </cell>
          <cell r="AP178">
            <v>0</v>
          </cell>
          <cell r="AQ178">
            <v>0</v>
          </cell>
          <cell r="AR178">
            <v>0</v>
          </cell>
          <cell r="AS178">
            <v>0</v>
          </cell>
          <cell r="AT178">
            <v>0</v>
          </cell>
          <cell r="AU178">
            <v>0</v>
          </cell>
          <cell r="AV178">
            <v>0</v>
          </cell>
          <cell r="AW178">
            <v>0</v>
          </cell>
          <cell r="AX178">
            <v>0</v>
          </cell>
        </row>
        <row r="179">
          <cell r="A179">
            <v>2071</v>
          </cell>
          <cell r="B179" t="str">
            <v xml:space="preserve">ﾔｻｲ ﾁｬﾝﾎﾟﾝ     </v>
          </cell>
          <cell r="C179">
            <v>2051</v>
          </cell>
          <cell r="D179">
            <v>0.5</v>
          </cell>
          <cell r="E179">
            <v>2003</v>
          </cell>
          <cell r="F179">
            <v>1.2500000000000001E-2</v>
          </cell>
          <cell r="G179">
            <v>2010</v>
          </cell>
          <cell r="H179">
            <v>1.4E-2</v>
          </cell>
          <cell r="I179">
            <v>2019</v>
          </cell>
          <cell r="J179">
            <v>2.9999999999999997E-4</v>
          </cell>
          <cell r="K179">
            <v>2021</v>
          </cell>
          <cell r="L179">
            <v>0.05</v>
          </cell>
          <cell r="M179">
            <v>2024</v>
          </cell>
          <cell r="N179">
            <v>0.05</v>
          </cell>
          <cell r="O179">
            <v>2090</v>
          </cell>
          <cell r="P179">
            <v>2.0000000000000001E-4</v>
          </cell>
          <cell r="Q179">
            <v>2100</v>
          </cell>
          <cell r="R179">
            <v>5.0000000000000001E-3</v>
          </cell>
          <cell r="S179">
            <v>2135</v>
          </cell>
          <cell r="T179">
            <v>9.7999999999999997E-3</v>
          </cell>
          <cell r="U179">
            <v>2150</v>
          </cell>
          <cell r="V179">
            <v>2.5000000000000001E-3</v>
          </cell>
          <cell r="W179">
            <v>2164</v>
          </cell>
          <cell r="X179">
            <v>6.0000000000000001E-3</v>
          </cell>
          <cell r="Y179">
            <v>2170</v>
          </cell>
          <cell r="Z179">
            <v>5.0000000000000001E-3</v>
          </cell>
          <cell r="AA179">
            <v>2195</v>
          </cell>
          <cell r="AB179">
            <v>5.0000000000000001E-4</v>
          </cell>
          <cell r="AC179">
            <v>2196</v>
          </cell>
          <cell r="AD179">
            <v>1E-4</v>
          </cell>
          <cell r="AE179">
            <v>2235</v>
          </cell>
          <cell r="AF179">
            <v>7.4999999999999997E-3</v>
          </cell>
          <cell r="AG179">
            <v>2236</v>
          </cell>
          <cell r="AH179">
            <v>0.01</v>
          </cell>
          <cell r="AI179">
            <v>2240</v>
          </cell>
          <cell r="AJ179">
            <v>5.0000000000000001E-3</v>
          </cell>
          <cell r="AK179">
            <v>2248</v>
          </cell>
          <cell r="AL179">
            <v>2.5000000000000001E-3</v>
          </cell>
          <cell r="AM179">
            <v>2340</v>
          </cell>
          <cell r="AN179">
            <v>0.02</v>
          </cell>
          <cell r="AO179">
            <v>2338</v>
          </cell>
          <cell r="AP179">
            <v>7.0000000000000007E-2</v>
          </cell>
          <cell r="AQ179">
            <v>0</v>
          </cell>
          <cell r="AR179">
            <v>0</v>
          </cell>
          <cell r="AS179">
            <v>0</v>
          </cell>
          <cell r="AT179">
            <v>0</v>
          </cell>
          <cell r="AU179">
            <v>0</v>
          </cell>
          <cell r="AV179">
            <v>0</v>
          </cell>
          <cell r="AW179">
            <v>0</v>
          </cell>
          <cell r="AX179">
            <v>0</v>
          </cell>
        </row>
        <row r="180">
          <cell r="A180">
            <v>2072</v>
          </cell>
          <cell r="B180" t="str">
            <v xml:space="preserve">ﾔｻｲ ﾁｬﾝﾎﾟﾝR    </v>
          </cell>
          <cell r="C180">
            <v>2051</v>
          </cell>
          <cell r="D180">
            <v>1</v>
          </cell>
          <cell r="E180">
            <v>2003</v>
          </cell>
          <cell r="F180">
            <v>2.5000000000000001E-2</v>
          </cell>
          <cell r="G180">
            <v>2010</v>
          </cell>
          <cell r="H180">
            <v>0.02</v>
          </cell>
          <cell r="I180">
            <v>2019</v>
          </cell>
          <cell r="J180">
            <v>5.0000000000000001E-4</v>
          </cell>
          <cell r="K180">
            <v>2021</v>
          </cell>
          <cell r="L180">
            <v>0.1</v>
          </cell>
          <cell r="M180">
            <v>2024</v>
          </cell>
          <cell r="N180">
            <v>0.1</v>
          </cell>
          <cell r="O180">
            <v>2090</v>
          </cell>
          <cell r="P180">
            <v>2.0000000000000001E-4</v>
          </cell>
          <cell r="Q180">
            <v>2100</v>
          </cell>
          <cell r="R180">
            <v>0.01</v>
          </cell>
          <cell r="S180">
            <v>2135</v>
          </cell>
          <cell r="T180">
            <v>1.34E-2</v>
          </cell>
          <cell r="U180">
            <v>2150</v>
          </cell>
          <cell r="V180">
            <v>5.0000000000000001E-3</v>
          </cell>
          <cell r="W180">
            <v>2164</v>
          </cell>
          <cell r="X180">
            <v>1.2E-2</v>
          </cell>
          <cell r="Y180">
            <v>2170</v>
          </cell>
          <cell r="Z180">
            <v>0.01</v>
          </cell>
          <cell r="AA180">
            <v>2195</v>
          </cell>
          <cell r="AB180">
            <v>1E-3</v>
          </cell>
          <cell r="AC180">
            <v>2196</v>
          </cell>
          <cell r="AD180">
            <v>2.0000000000000001E-4</v>
          </cell>
          <cell r="AE180">
            <v>2235</v>
          </cell>
          <cell r="AF180">
            <v>1.4999999999999999E-2</v>
          </cell>
          <cell r="AG180">
            <v>2236</v>
          </cell>
          <cell r="AH180">
            <v>0.02</v>
          </cell>
          <cell r="AI180">
            <v>2240</v>
          </cell>
          <cell r="AJ180">
            <v>0.01</v>
          </cell>
          <cell r="AK180">
            <v>2248</v>
          </cell>
          <cell r="AL180">
            <v>5.0000000000000001E-3</v>
          </cell>
          <cell r="AM180">
            <v>2340</v>
          </cell>
          <cell r="AN180">
            <v>0.02</v>
          </cell>
          <cell r="AO180">
            <v>2338</v>
          </cell>
          <cell r="AP180">
            <v>7.0000000000000007E-2</v>
          </cell>
          <cell r="AQ180">
            <v>0</v>
          </cell>
          <cell r="AR180">
            <v>0</v>
          </cell>
          <cell r="AS180">
            <v>0</v>
          </cell>
          <cell r="AT180">
            <v>0</v>
          </cell>
          <cell r="AU180">
            <v>0</v>
          </cell>
          <cell r="AV180">
            <v>0</v>
          </cell>
          <cell r="AW180">
            <v>0</v>
          </cell>
          <cell r="AX180">
            <v>0</v>
          </cell>
        </row>
        <row r="181">
          <cell r="A181">
            <v>2074</v>
          </cell>
          <cell r="B181" t="str">
            <v xml:space="preserve">ﾔｻｲ ﾁｬﾝﾎﾟﾝ G   </v>
          </cell>
          <cell r="C181">
            <v>2003</v>
          </cell>
          <cell r="D181">
            <v>2.5000000000000001E-2</v>
          </cell>
          <cell r="E181">
            <v>2010</v>
          </cell>
          <cell r="F181">
            <v>0.02</v>
          </cell>
          <cell r="G181">
            <v>2019</v>
          </cell>
          <cell r="H181">
            <v>5.0000000000000001E-4</v>
          </cell>
          <cell r="I181">
            <v>2021</v>
          </cell>
          <cell r="J181">
            <v>0.15</v>
          </cell>
          <cell r="K181">
            <v>2024</v>
          </cell>
          <cell r="L181">
            <v>0.1</v>
          </cell>
          <cell r="M181">
            <v>2051</v>
          </cell>
          <cell r="N181">
            <v>1</v>
          </cell>
          <cell r="O181">
            <v>2058</v>
          </cell>
          <cell r="P181">
            <v>0.03</v>
          </cell>
          <cell r="Q181">
            <v>2090</v>
          </cell>
          <cell r="R181">
            <v>2.0000000000000001E-4</v>
          </cell>
          <cell r="S181">
            <v>2100</v>
          </cell>
          <cell r="T181">
            <v>0.01</v>
          </cell>
          <cell r="U181">
            <v>2110</v>
          </cell>
          <cell r="V181">
            <v>2.9999999999999997E-4</v>
          </cell>
          <cell r="W181">
            <v>2135</v>
          </cell>
          <cell r="X181">
            <v>1.34E-2</v>
          </cell>
          <cell r="Y181">
            <v>2150</v>
          </cell>
          <cell r="Z181">
            <v>5.0000000000000001E-3</v>
          </cell>
          <cell r="AA181">
            <v>2164</v>
          </cell>
          <cell r="AB181">
            <v>1.2E-2</v>
          </cell>
          <cell r="AC181">
            <v>2170</v>
          </cell>
          <cell r="AD181">
            <v>0.01</v>
          </cell>
          <cell r="AE181">
            <v>2195</v>
          </cell>
          <cell r="AF181">
            <v>1E-3</v>
          </cell>
          <cell r="AG181">
            <v>2196</v>
          </cell>
          <cell r="AH181">
            <v>2.0000000000000001E-4</v>
          </cell>
          <cell r="AI181">
            <v>2235</v>
          </cell>
          <cell r="AJ181">
            <v>1.4999999999999999E-2</v>
          </cell>
          <cell r="AK181">
            <v>2236</v>
          </cell>
          <cell r="AL181">
            <v>0.02</v>
          </cell>
          <cell r="AM181">
            <v>2240</v>
          </cell>
          <cell r="AN181">
            <v>0.01</v>
          </cell>
          <cell r="AO181">
            <v>2248</v>
          </cell>
          <cell r="AP181">
            <v>5.0000000000000001E-3</v>
          </cell>
          <cell r="AQ181">
            <v>2288</v>
          </cell>
          <cell r="AR181">
            <v>0.03</v>
          </cell>
          <cell r="AS181">
            <v>0</v>
          </cell>
          <cell r="AT181">
            <v>0</v>
          </cell>
          <cell r="AU181">
            <v>0</v>
          </cell>
          <cell r="AV181">
            <v>0</v>
          </cell>
          <cell r="AW181">
            <v>0</v>
          </cell>
          <cell r="AX181">
            <v>0</v>
          </cell>
        </row>
        <row r="182">
          <cell r="A182">
            <v>2075</v>
          </cell>
          <cell r="B182" t="str">
            <v>ﾔｻｲ ﾁｬﾝﾎﾟﾝ(ﾐｿ)G</v>
          </cell>
          <cell r="C182">
            <v>2051</v>
          </cell>
          <cell r="D182">
            <v>1</v>
          </cell>
          <cell r="E182">
            <v>2003</v>
          </cell>
          <cell r="F182">
            <v>2.5000000000000001E-2</v>
          </cell>
          <cell r="G182">
            <v>2247</v>
          </cell>
          <cell r="H182">
            <v>0.03</v>
          </cell>
          <cell r="I182">
            <v>2019</v>
          </cell>
          <cell r="J182">
            <v>5.0000000000000001E-4</v>
          </cell>
          <cell r="K182">
            <v>2021</v>
          </cell>
          <cell r="L182">
            <v>0.15</v>
          </cell>
          <cell r="M182">
            <v>2024</v>
          </cell>
          <cell r="N182">
            <v>0.1</v>
          </cell>
          <cell r="O182">
            <v>2090</v>
          </cell>
          <cell r="P182">
            <v>2.0000000000000001E-4</v>
          </cell>
          <cell r="Q182">
            <v>2100</v>
          </cell>
          <cell r="R182">
            <v>0.01</v>
          </cell>
          <cell r="S182">
            <v>2135</v>
          </cell>
          <cell r="T182">
            <v>1.34E-2</v>
          </cell>
          <cell r="U182">
            <v>2150</v>
          </cell>
          <cell r="V182">
            <v>5.0000000000000001E-3</v>
          </cell>
          <cell r="W182">
            <v>2164</v>
          </cell>
          <cell r="X182">
            <v>1.2E-2</v>
          </cell>
          <cell r="Y182">
            <v>2170</v>
          </cell>
          <cell r="Z182">
            <v>0.01</v>
          </cell>
          <cell r="AA182">
            <v>2195</v>
          </cell>
          <cell r="AB182">
            <v>1E-3</v>
          </cell>
          <cell r="AC182">
            <v>2196</v>
          </cell>
          <cell r="AD182">
            <v>2.0000000000000001E-4</v>
          </cell>
          <cell r="AE182">
            <v>2235</v>
          </cell>
          <cell r="AF182">
            <v>1.4999999999999999E-2</v>
          </cell>
          <cell r="AG182">
            <v>2236</v>
          </cell>
          <cell r="AH182">
            <v>0.02</v>
          </cell>
          <cell r="AI182">
            <v>2240</v>
          </cell>
          <cell r="AJ182">
            <v>0.01</v>
          </cell>
          <cell r="AK182">
            <v>2248</v>
          </cell>
          <cell r="AL182">
            <v>5.0000000000000001E-3</v>
          </cell>
          <cell r="AM182">
            <v>2340</v>
          </cell>
          <cell r="AN182">
            <v>0.02</v>
          </cell>
          <cell r="AO182">
            <v>2058</v>
          </cell>
          <cell r="AP182">
            <v>0.02</v>
          </cell>
          <cell r="AQ182">
            <v>2110</v>
          </cell>
          <cell r="AR182">
            <v>2.9999999999999997E-4</v>
          </cell>
          <cell r="AS182">
            <v>0</v>
          </cell>
          <cell r="AT182">
            <v>0</v>
          </cell>
          <cell r="AU182">
            <v>0</v>
          </cell>
          <cell r="AV182">
            <v>0</v>
          </cell>
          <cell r="AW182">
            <v>0</v>
          </cell>
          <cell r="AX182">
            <v>0</v>
          </cell>
        </row>
        <row r="183">
          <cell r="A183">
            <v>2076</v>
          </cell>
          <cell r="B183" t="str">
            <v xml:space="preserve">ﾔｻｲ ﾁｬﾝﾎﾟﾝ RH  </v>
          </cell>
          <cell r="C183">
            <v>2051</v>
          </cell>
          <cell r="D183">
            <v>1</v>
          </cell>
          <cell r="E183">
            <v>2003</v>
          </cell>
          <cell r="F183">
            <v>2.5000000000000001E-2</v>
          </cell>
          <cell r="G183">
            <v>2169</v>
          </cell>
          <cell r="H183">
            <v>0.03</v>
          </cell>
          <cell r="I183">
            <v>2021</v>
          </cell>
          <cell r="J183">
            <v>0.1</v>
          </cell>
          <cell r="K183">
            <v>2024</v>
          </cell>
          <cell r="L183">
            <v>0.1</v>
          </cell>
          <cell r="M183">
            <v>2100</v>
          </cell>
          <cell r="N183">
            <v>0.01</v>
          </cell>
          <cell r="O183">
            <v>2135</v>
          </cell>
          <cell r="P183">
            <v>1.34E-2</v>
          </cell>
          <cell r="Q183">
            <v>2150</v>
          </cell>
          <cell r="R183">
            <v>5.0000000000000001E-3</v>
          </cell>
          <cell r="S183">
            <v>2164</v>
          </cell>
          <cell r="T183">
            <v>1.2E-2</v>
          </cell>
          <cell r="U183">
            <v>2170</v>
          </cell>
          <cell r="V183">
            <v>0.01</v>
          </cell>
          <cell r="W183">
            <v>2195</v>
          </cell>
          <cell r="X183">
            <v>1E-3</v>
          </cell>
          <cell r="Y183">
            <v>2196</v>
          </cell>
          <cell r="Z183">
            <v>2.0000000000000001E-4</v>
          </cell>
          <cell r="AA183">
            <v>2135</v>
          </cell>
          <cell r="AB183">
            <v>1.4999999999999999E-2</v>
          </cell>
          <cell r="AC183">
            <v>2236</v>
          </cell>
          <cell r="AD183">
            <v>0.02</v>
          </cell>
          <cell r="AE183">
            <v>2240</v>
          </cell>
          <cell r="AF183">
            <v>0.01</v>
          </cell>
          <cell r="AG183">
            <v>2248</v>
          </cell>
          <cell r="AH183">
            <v>5.0000000000000001E-3</v>
          </cell>
          <cell r="AI183">
            <v>2288</v>
          </cell>
          <cell r="AJ183">
            <v>0.03</v>
          </cell>
          <cell r="AK183">
            <v>2290</v>
          </cell>
          <cell r="AL183">
            <v>0.03</v>
          </cell>
          <cell r="AM183">
            <v>2292</v>
          </cell>
          <cell r="AN183">
            <v>6.25E-2</v>
          </cell>
          <cell r="AO183">
            <v>0</v>
          </cell>
          <cell r="AP183">
            <v>0</v>
          </cell>
          <cell r="AQ183">
            <v>0</v>
          </cell>
          <cell r="AR183">
            <v>0</v>
          </cell>
          <cell r="AS183">
            <v>0</v>
          </cell>
          <cell r="AT183">
            <v>0</v>
          </cell>
          <cell r="AU183">
            <v>0</v>
          </cell>
          <cell r="AV183">
            <v>0</v>
          </cell>
          <cell r="AW183">
            <v>0</v>
          </cell>
          <cell r="AX183">
            <v>0</v>
          </cell>
        </row>
        <row r="184">
          <cell r="A184">
            <v>2077</v>
          </cell>
          <cell r="B184" t="str">
            <v xml:space="preserve">ﾔｻｲ ﾁｬﾝﾎﾟﾝ H   </v>
          </cell>
          <cell r="C184">
            <v>2051</v>
          </cell>
          <cell r="D184">
            <v>0.5</v>
          </cell>
          <cell r="E184">
            <v>2003</v>
          </cell>
          <cell r="F184">
            <v>1.2500000000000001E-2</v>
          </cell>
          <cell r="G184">
            <v>2169</v>
          </cell>
          <cell r="H184">
            <v>2.1999999999999999E-2</v>
          </cell>
          <cell r="I184">
            <v>2021</v>
          </cell>
          <cell r="J184">
            <v>0.05</v>
          </cell>
          <cell r="K184">
            <v>2024</v>
          </cell>
          <cell r="L184">
            <v>0.05</v>
          </cell>
          <cell r="M184">
            <v>2100</v>
          </cell>
          <cell r="N184">
            <v>5.0000000000000001E-3</v>
          </cell>
          <cell r="O184">
            <v>2135</v>
          </cell>
          <cell r="P184">
            <v>9.7999999999999997E-3</v>
          </cell>
          <cell r="Q184">
            <v>2150</v>
          </cell>
          <cell r="R184">
            <v>2.5000000000000001E-3</v>
          </cell>
          <cell r="S184">
            <v>2164</v>
          </cell>
          <cell r="T184">
            <v>6.0000000000000001E-3</v>
          </cell>
          <cell r="U184">
            <v>2170</v>
          </cell>
          <cell r="V184">
            <v>5.0000000000000001E-3</v>
          </cell>
          <cell r="W184">
            <v>2195</v>
          </cell>
          <cell r="X184">
            <v>5.0000000000000001E-4</v>
          </cell>
          <cell r="Y184">
            <v>2196</v>
          </cell>
          <cell r="Z184">
            <v>1E-4</v>
          </cell>
          <cell r="AA184">
            <v>2135</v>
          </cell>
          <cell r="AB184">
            <v>7.4999999999999997E-3</v>
          </cell>
          <cell r="AC184">
            <v>2236</v>
          </cell>
          <cell r="AD184">
            <v>0.01</v>
          </cell>
          <cell r="AE184">
            <v>2240</v>
          </cell>
          <cell r="AF184">
            <v>5.0000000000000001E-3</v>
          </cell>
          <cell r="AG184">
            <v>2248</v>
          </cell>
          <cell r="AH184">
            <v>2.5000000000000001E-3</v>
          </cell>
          <cell r="AI184">
            <v>2288</v>
          </cell>
          <cell r="AJ184">
            <v>0.03</v>
          </cell>
          <cell r="AK184">
            <v>2290</v>
          </cell>
          <cell r="AL184">
            <v>0.03</v>
          </cell>
          <cell r="AM184">
            <v>2292</v>
          </cell>
          <cell r="AN184">
            <v>3.1300000000000001E-2</v>
          </cell>
          <cell r="AO184">
            <v>0</v>
          </cell>
          <cell r="AP184">
            <v>0</v>
          </cell>
          <cell r="AQ184">
            <v>0</v>
          </cell>
          <cell r="AR184">
            <v>0</v>
          </cell>
          <cell r="AS184">
            <v>0</v>
          </cell>
          <cell r="AT184">
            <v>0</v>
          </cell>
          <cell r="AU184">
            <v>0</v>
          </cell>
          <cell r="AV184">
            <v>0</v>
          </cell>
          <cell r="AW184">
            <v>0</v>
          </cell>
          <cell r="AX184">
            <v>0</v>
          </cell>
        </row>
        <row r="185">
          <cell r="A185">
            <v>2078</v>
          </cell>
          <cell r="B185" t="str">
            <v>ﾔｻｲ ﾁｬﾝﾎﾟﾝ(ﾐｿRS</v>
          </cell>
          <cell r="C185">
            <v>2051</v>
          </cell>
          <cell r="D185">
            <v>1</v>
          </cell>
          <cell r="E185">
            <v>2003</v>
          </cell>
          <cell r="F185">
            <v>2.5000000000000001E-2</v>
          </cell>
          <cell r="G185">
            <v>2021</v>
          </cell>
          <cell r="H185">
            <v>0.1</v>
          </cell>
          <cell r="I185">
            <v>2024</v>
          </cell>
          <cell r="J185">
            <v>0.1</v>
          </cell>
          <cell r="K185">
            <v>2100</v>
          </cell>
          <cell r="L185">
            <v>0.01</v>
          </cell>
          <cell r="M185">
            <v>2135</v>
          </cell>
          <cell r="N185">
            <v>1.2999999999999999E-2</v>
          </cell>
          <cell r="O185">
            <v>2150</v>
          </cell>
          <cell r="P185">
            <v>5.0000000000000001E-3</v>
          </cell>
          <cell r="Q185">
            <v>2164</v>
          </cell>
          <cell r="R185">
            <v>1.2E-2</v>
          </cell>
          <cell r="S185">
            <v>2170</v>
          </cell>
          <cell r="T185">
            <v>0.01</v>
          </cell>
          <cell r="U185">
            <v>2195</v>
          </cell>
          <cell r="V185">
            <v>1E-3</v>
          </cell>
          <cell r="W185">
            <v>2196</v>
          </cell>
          <cell r="X185">
            <v>2.0000000000000001E-4</v>
          </cell>
          <cell r="Y185">
            <v>2235</v>
          </cell>
          <cell r="Z185">
            <v>1.4999999999999999E-2</v>
          </cell>
          <cell r="AA185">
            <v>2236</v>
          </cell>
          <cell r="AB185">
            <v>0.02</v>
          </cell>
          <cell r="AC185">
            <v>2240</v>
          </cell>
          <cell r="AD185">
            <v>0.01</v>
          </cell>
          <cell r="AE185">
            <v>2248</v>
          </cell>
          <cell r="AF185">
            <v>5.0000000000000001E-3</v>
          </cell>
          <cell r="AG185">
            <v>2247</v>
          </cell>
          <cell r="AH185">
            <v>0.02</v>
          </cell>
          <cell r="AI185">
            <v>2112</v>
          </cell>
          <cell r="AJ185">
            <v>0.125</v>
          </cell>
          <cell r="AK185">
            <v>2347</v>
          </cell>
          <cell r="AL185">
            <v>0.01</v>
          </cell>
          <cell r="AM185">
            <v>2019</v>
          </cell>
          <cell r="AN185">
            <v>5.0000000000000001E-4</v>
          </cell>
          <cell r="AO185">
            <v>2090</v>
          </cell>
          <cell r="AP185">
            <v>2.0000000000000001E-4</v>
          </cell>
          <cell r="AQ185">
            <v>0</v>
          </cell>
          <cell r="AR185">
            <v>0</v>
          </cell>
          <cell r="AS185">
            <v>0</v>
          </cell>
          <cell r="AT185">
            <v>0</v>
          </cell>
          <cell r="AU185">
            <v>0</v>
          </cell>
          <cell r="AV185">
            <v>0</v>
          </cell>
          <cell r="AW185">
            <v>0</v>
          </cell>
          <cell r="AX185">
            <v>0</v>
          </cell>
        </row>
        <row r="186">
          <cell r="A186">
            <v>2079</v>
          </cell>
          <cell r="B186" t="str">
            <v xml:space="preserve">ﾔｻｲ ﾁｬﾝﾎﾟﾝ RS  </v>
          </cell>
          <cell r="C186">
            <v>2051</v>
          </cell>
          <cell r="D186">
            <v>1</v>
          </cell>
          <cell r="E186">
            <v>2003</v>
          </cell>
          <cell r="F186">
            <v>2.5000000000000001E-2</v>
          </cell>
          <cell r="G186">
            <v>2010</v>
          </cell>
          <cell r="H186">
            <v>0.02</v>
          </cell>
          <cell r="I186">
            <v>2019</v>
          </cell>
          <cell r="J186">
            <v>5.0000000000000001E-4</v>
          </cell>
          <cell r="K186">
            <v>2021</v>
          </cell>
          <cell r="L186">
            <v>0.1</v>
          </cell>
          <cell r="M186">
            <v>2024</v>
          </cell>
          <cell r="N186">
            <v>0.1</v>
          </cell>
          <cell r="O186">
            <v>2090</v>
          </cell>
          <cell r="P186">
            <v>2.0000000000000001E-4</v>
          </cell>
          <cell r="Q186">
            <v>2100</v>
          </cell>
          <cell r="R186">
            <v>0.01</v>
          </cell>
          <cell r="S186">
            <v>2135</v>
          </cell>
          <cell r="T186">
            <v>1.2999999999999999E-2</v>
          </cell>
          <cell r="U186">
            <v>2150</v>
          </cell>
          <cell r="V186">
            <v>5.0000000000000001E-3</v>
          </cell>
          <cell r="W186">
            <v>2164</v>
          </cell>
          <cell r="X186">
            <v>1.2E-2</v>
          </cell>
          <cell r="Y186">
            <v>2170</v>
          </cell>
          <cell r="Z186">
            <v>0.01</v>
          </cell>
          <cell r="AA186">
            <v>2195</v>
          </cell>
          <cell r="AB186">
            <v>1E-3</v>
          </cell>
          <cell r="AC186">
            <v>2196</v>
          </cell>
          <cell r="AD186">
            <v>2.0000000000000001E-4</v>
          </cell>
          <cell r="AE186">
            <v>2235</v>
          </cell>
          <cell r="AF186">
            <v>1.4999999999999999E-2</v>
          </cell>
          <cell r="AG186">
            <v>2236</v>
          </cell>
          <cell r="AH186">
            <v>0.02</v>
          </cell>
          <cell r="AI186">
            <v>2240</v>
          </cell>
          <cell r="AJ186">
            <v>0.01</v>
          </cell>
          <cell r="AK186">
            <v>2248</v>
          </cell>
          <cell r="AL186">
            <v>5.0000000000000001E-3</v>
          </cell>
          <cell r="AM186">
            <v>2112</v>
          </cell>
          <cell r="AN186">
            <v>0.125</v>
          </cell>
          <cell r="AO186">
            <v>2347</v>
          </cell>
          <cell r="AP186">
            <v>0.01</v>
          </cell>
          <cell r="AQ186">
            <v>0</v>
          </cell>
          <cell r="AR186">
            <v>0</v>
          </cell>
          <cell r="AS186">
            <v>0</v>
          </cell>
          <cell r="AT186">
            <v>0</v>
          </cell>
          <cell r="AU186">
            <v>0</v>
          </cell>
          <cell r="AV186">
            <v>0</v>
          </cell>
          <cell r="AW186">
            <v>0</v>
          </cell>
          <cell r="AX186">
            <v>0</v>
          </cell>
        </row>
        <row r="187">
          <cell r="A187">
            <v>2081</v>
          </cell>
          <cell r="B187" t="str">
            <v xml:space="preserve">ﾁｬﾝﾎﾟﾝ (RE)    </v>
          </cell>
          <cell r="C187">
            <v>2007</v>
          </cell>
          <cell r="D187">
            <v>1</v>
          </cell>
          <cell r="E187">
            <v>2003</v>
          </cell>
          <cell r="F187">
            <v>1.2500000000000001E-2</v>
          </cell>
          <cell r="G187">
            <v>2236</v>
          </cell>
          <cell r="H187">
            <v>0.01</v>
          </cell>
          <cell r="I187">
            <v>2235</v>
          </cell>
          <cell r="J187">
            <v>7.4999999999999997E-3</v>
          </cell>
          <cell r="K187">
            <v>2164</v>
          </cell>
          <cell r="L187">
            <v>6.0000000000000001E-3</v>
          </cell>
          <cell r="M187">
            <v>2024</v>
          </cell>
          <cell r="N187">
            <v>0.05</v>
          </cell>
          <cell r="O187">
            <v>2248</v>
          </cell>
          <cell r="P187">
            <v>2.5000000000000001E-3</v>
          </cell>
          <cell r="Q187">
            <v>2021</v>
          </cell>
          <cell r="R187">
            <v>0.08</v>
          </cell>
          <cell r="S187">
            <v>2150</v>
          </cell>
          <cell r="T187">
            <v>2.5000000000000001E-3</v>
          </cell>
          <cell r="U187">
            <v>2170</v>
          </cell>
          <cell r="V187">
            <v>5.0000000000000001E-3</v>
          </cell>
          <cell r="W187">
            <v>2010</v>
          </cell>
          <cell r="X187">
            <v>1.67E-2</v>
          </cell>
          <cell r="Y187">
            <v>2020</v>
          </cell>
          <cell r="Z187">
            <v>1.2999999999999999E-3</v>
          </cell>
          <cell r="AA187">
            <v>2135</v>
          </cell>
          <cell r="AB187">
            <v>1.0800000000000001E-2</v>
          </cell>
          <cell r="AC187">
            <v>2240</v>
          </cell>
          <cell r="AD187">
            <v>5.0000000000000001E-3</v>
          </cell>
          <cell r="AE187">
            <v>2087</v>
          </cell>
          <cell r="AF187">
            <v>2.9999999999999997E-4</v>
          </cell>
          <cell r="AG187">
            <v>2196</v>
          </cell>
          <cell r="AH187">
            <v>1E-4</v>
          </cell>
          <cell r="AI187">
            <v>2100</v>
          </cell>
          <cell r="AJ187">
            <v>5.0000000000000001E-3</v>
          </cell>
          <cell r="AK187">
            <v>2090</v>
          </cell>
          <cell r="AL187">
            <v>1E-4</v>
          </cell>
          <cell r="AM187">
            <v>0</v>
          </cell>
          <cell r="AN187">
            <v>0</v>
          </cell>
          <cell r="AO187">
            <v>0</v>
          </cell>
          <cell r="AP187">
            <v>0</v>
          </cell>
          <cell r="AQ187">
            <v>0</v>
          </cell>
          <cell r="AR187">
            <v>0</v>
          </cell>
          <cell r="AS187">
            <v>0</v>
          </cell>
          <cell r="AT187">
            <v>0</v>
          </cell>
          <cell r="AU187">
            <v>0</v>
          </cell>
          <cell r="AV187">
            <v>0</v>
          </cell>
          <cell r="AW187">
            <v>0</v>
          </cell>
          <cell r="AX187">
            <v>0</v>
          </cell>
        </row>
        <row r="188">
          <cell r="A188">
            <v>2083</v>
          </cell>
          <cell r="B188" t="str">
            <v xml:space="preserve">ﾋﾟﾘｶﾗ ﾁｬﾝ (RE) </v>
          </cell>
          <cell r="C188">
            <v>2007</v>
          </cell>
          <cell r="D188">
            <v>1</v>
          </cell>
          <cell r="E188">
            <v>2010</v>
          </cell>
          <cell r="F188">
            <v>1.3899999999999999E-2</v>
          </cell>
          <cell r="G188">
            <v>2019</v>
          </cell>
          <cell r="H188">
            <v>2.9999999999999997E-4</v>
          </cell>
          <cell r="I188">
            <v>2020</v>
          </cell>
          <cell r="J188">
            <v>1E-3</v>
          </cell>
          <cell r="K188">
            <v>2021</v>
          </cell>
          <cell r="L188">
            <v>0.08</v>
          </cell>
          <cell r="M188">
            <v>2024</v>
          </cell>
          <cell r="N188">
            <v>0.05</v>
          </cell>
          <cell r="O188">
            <v>2090</v>
          </cell>
          <cell r="P188">
            <v>1E-4</v>
          </cell>
          <cell r="Q188">
            <v>2106</v>
          </cell>
          <cell r="R188">
            <v>1</v>
          </cell>
          <cell r="S188">
            <v>2135</v>
          </cell>
          <cell r="T188">
            <v>1.0800000000000001E-2</v>
          </cell>
          <cell r="U188">
            <v>2164</v>
          </cell>
          <cell r="V188">
            <v>6.0000000000000001E-3</v>
          </cell>
          <cell r="W188">
            <v>2180</v>
          </cell>
          <cell r="X188">
            <v>4.0000000000000001E-3</v>
          </cell>
          <cell r="Y188">
            <v>2196</v>
          </cell>
          <cell r="Z188">
            <v>1E-4</v>
          </cell>
          <cell r="AA188">
            <v>2240</v>
          </cell>
          <cell r="AB188">
            <v>5.0000000000000001E-3</v>
          </cell>
          <cell r="AC188">
            <v>0</v>
          </cell>
          <cell r="AD188">
            <v>0</v>
          </cell>
          <cell r="AE188">
            <v>0</v>
          </cell>
          <cell r="AF188">
            <v>0</v>
          </cell>
          <cell r="AG188">
            <v>0</v>
          </cell>
          <cell r="AH188">
            <v>0</v>
          </cell>
          <cell r="AI188">
            <v>0</v>
          </cell>
          <cell r="AJ188">
            <v>0</v>
          </cell>
          <cell r="AK188">
            <v>0</v>
          </cell>
          <cell r="AL188">
            <v>0</v>
          </cell>
          <cell r="AM188">
            <v>0</v>
          </cell>
          <cell r="AN188">
            <v>0</v>
          </cell>
          <cell r="AO188">
            <v>0</v>
          </cell>
          <cell r="AP188">
            <v>0</v>
          </cell>
          <cell r="AQ188">
            <v>0</v>
          </cell>
          <cell r="AR188">
            <v>0</v>
          </cell>
          <cell r="AS188">
            <v>0</v>
          </cell>
          <cell r="AT188">
            <v>0</v>
          </cell>
          <cell r="AU188">
            <v>0</v>
          </cell>
          <cell r="AV188">
            <v>0</v>
          </cell>
          <cell r="AW188">
            <v>0</v>
          </cell>
          <cell r="AX188">
            <v>0</v>
          </cell>
        </row>
        <row r="189">
          <cell r="A189">
            <v>2085</v>
          </cell>
          <cell r="B189" t="str">
            <v>ﾔｻｲ ﾁｬﾝﾎﾟﾝ (RE)</v>
          </cell>
          <cell r="C189">
            <v>2007</v>
          </cell>
          <cell r="D189">
            <v>1</v>
          </cell>
          <cell r="E189">
            <v>2010</v>
          </cell>
          <cell r="F189">
            <v>1.67E-2</v>
          </cell>
          <cell r="G189">
            <v>2019</v>
          </cell>
          <cell r="H189">
            <v>2.9999999999999997E-4</v>
          </cell>
          <cell r="I189">
            <v>2020</v>
          </cell>
          <cell r="J189">
            <v>1.2999999999999999E-3</v>
          </cell>
          <cell r="K189">
            <v>2021</v>
          </cell>
          <cell r="L189">
            <v>0.16</v>
          </cell>
          <cell r="M189">
            <v>2024</v>
          </cell>
          <cell r="N189">
            <v>0.1</v>
          </cell>
          <cell r="O189">
            <v>2090</v>
          </cell>
          <cell r="P189">
            <v>1E-4</v>
          </cell>
          <cell r="Q189">
            <v>2106</v>
          </cell>
          <cell r="R189">
            <v>1</v>
          </cell>
          <cell r="S189">
            <v>2135</v>
          </cell>
          <cell r="T189">
            <v>1.0800000000000001E-2</v>
          </cell>
          <cell r="U189">
            <v>2164</v>
          </cell>
          <cell r="V189">
            <v>1.2E-2</v>
          </cell>
          <cell r="W189">
            <v>2196</v>
          </cell>
          <cell r="X189">
            <v>1E-4</v>
          </cell>
          <cell r="Y189">
            <v>2240</v>
          </cell>
          <cell r="Z189">
            <v>0.01</v>
          </cell>
          <cell r="AA189">
            <v>0</v>
          </cell>
          <cell r="AB189">
            <v>0</v>
          </cell>
          <cell r="AC189">
            <v>0</v>
          </cell>
          <cell r="AD189">
            <v>0</v>
          </cell>
          <cell r="AE189">
            <v>0</v>
          </cell>
          <cell r="AF189">
            <v>0</v>
          </cell>
          <cell r="AG189">
            <v>0</v>
          </cell>
          <cell r="AH189">
            <v>0</v>
          </cell>
          <cell r="AI189">
            <v>0</v>
          </cell>
          <cell r="AJ189">
            <v>0</v>
          </cell>
          <cell r="AK189">
            <v>0</v>
          </cell>
          <cell r="AL189">
            <v>0</v>
          </cell>
          <cell r="AM189">
            <v>0</v>
          </cell>
          <cell r="AN189">
            <v>0</v>
          </cell>
          <cell r="AO189">
            <v>0</v>
          </cell>
          <cell r="AP189">
            <v>0</v>
          </cell>
          <cell r="AQ189">
            <v>0</v>
          </cell>
          <cell r="AR189">
            <v>0</v>
          </cell>
          <cell r="AS189">
            <v>0</v>
          </cell>
          <cell r="AT189">
            <v>0</v>
          </cell>
          <cell r="AU189">
            <v>0</v>
          </cell>
          <cell r="AV189">
            <v>0</v>
          </cell>
          <cell r="AW189">
            <v>0</v>
          </cell>
          <cell r="AX189">
            <v>0</v>
          </cell>
        </row>
        <row r="190">
          <cell r="A190">
            <v>2086</v>
          </cell>
          <cell r="B190" t="str">
            <v>ﾔｻｲ ﾁｬﾝﾎﾟﾝ (RE)</v>
          </cell>
          <cell r="C190">
            <v>2007</v>
          </cell>
          <cell r="D190">
            <v>1</v>
          </cell>
          <cell r="E190">
            <v>2010</v>
          </cell>
          <cell r="F190">
            <v>1.3899999999999999E-2</v>
          </cell>
          <cell r="G190">
            <v>2019</v>
          </cell>
          <cell r="H190">
            <v>2.9999999999999997E-4</v>
          </cell>
          <cell r="I190">
            <v>2020</v>
          </cell>
          <cell r="J190">
            <v>1E-3</v>
          </cell>
          <cell r="K190">
            <v>2021</v>
          </cell>
          <cell r="L190">
            <v>0.16</v>
          </cell>
          <cell r="M190">
            <v>2024</v>
          </cell>
          <cell r="N190">
            <v>0.1</v>
          </cell>
          <cell r="O190">
            <v>2090</v>
          </cell>
          <cell r="P190">
            <v>1E-4</v>
          </cell>
          <cell r="Q190">
            <v>2106</v>
          </cell>
          <cell r="R190">
            <v>1</v>
          </cell>
          <cell r="S190">
            <v>2135</v>
          </cell>
          <cell r="T190">
            <v>1.0800000000000001E-2</v>
          </cell>
          <cell r="U190">
            <v>2164</v>
          </cell>
          <cell r="V190">
            <v>6.0000000000000001E-3</v>
          </cell>
          <cell r="W190">
            <v>2196</v>
          </cell>
          <cell r="X190">
            <v>1E-4</v>
          </cell>
          <cell r="Y190">
            <v>2240</v>
          </cell>
          <cell r="Z190">
            <v>0.01</v>
          </cell>
          <cell r="AA190">
            <v>0</v>
          </cell>
          <cell r="AB190">
            <v>0</v>
          </cell>
          <cell r="AC190">
            <v>0</v>
          </cell>
          <cell r="AD190">
            <v>0</v>
          </cell>
          <cell r="AE190">
            <v>0</v>
          </cell>
          <cell r="AF190">
            <v>0</v>
          </cell>
          <cell r="AG190">
            <v>0</v>
          </cell>
          <cell r="AH190">
            <v>0</v>
          </cell>
          <cell r="AI190">
            <v>0</v>
          </cell>
          <cell r="AJ190">
            <v>0</v>
          </cell>
          <cell r="AK190">
            <v>0</v>
          </cell>
          <cell r="AL190">
            <v>0</v>
          </cell>
          <cell r="AM190">
            <v>0</v>
          </cell>
          <cell r="AN190">
            <v>0</v>
          </cell>
          <cell r="AO190">
            <v>0</v>
          </cell>
          <cell r="AP190">
            <v>0</v>
          </cell>
          <cell r="AQ190">
            <v>0</v>
          </cell>
          <cell r="AR190">
            <v>0</v>
          </cell>
          <cell r="AS190">
            <v>0</v>
          </cell>
          <cell r="AT190">
            <v>0</v>
          </cell>
          <cell r="AU190">
            <v>0</v>
          </cell>
          <cell r="AV190">
            <v>0</v>
          </cell>
          <cell r="AW190">
            <v>0</v>
          </cell>
          <cell r="AX190">
            <v>0</v>
          </cell>
        </row>
        <row r="191">
          <cell r="A191">
            <v>2087</v>
          </cell>
          <cell r="B191" t="str">
            <v xml:space="preserve">ｵｺｻﾏ ﾁｬﾝ (RE)  </v>
          </cell>
          <cell r="C191">
            <v>2007</v>
          </cell>
          <cell r="D191">
            <v>1</v>
          </cell>
          <cell r="E191">
            <v>2010</v>
          </cell>
          <cell r="F191">
            <v>1.67E-2</v>
          </cell>
          <cell r="G191">
            <v>2019</v>
          </cell>
          <cell r="H191">
            <v>2.9999999999999997E-4</v>
          </cell>
          <cell r="I191">
            <v>2020</v>
          </cell>
          <cell r="J191">
            <v>1.2999999999999999E-3</v>
          </cell>
          <cell r="K191">
            <v>2021</v>
          </cell>
          <cell r="L191">
            <v>0.08</v>
          </cell>
          <cell r="M191">
            <v>2024</v>
          </cell>
          <cell r="N191">
            <v>0.05</v>
          </cell>
          <cell r="O191">
            <v>2106</v>
          </cell>
          <cell r="P191">
            <v>1</v>
          </cell>
          <cell r="Q191">
            <v>2135</v>
          </cell>
          <cell r="R191">
            <v>1.0800000000000001E-2</v>
          </cell>
          <cell r="S191">
            <v>2164</v>
          </cell>
          <cell r="T191">
            <v>6.0000000000000001E-3</v>
          </cell>
          <cell r="U191">
            <v>2196</v>
          </cell>
          <cell r="V191">
            <v>1E-4</v>
          </cell>
          <cell r="W191">
            <v>2218</v>
          </cell>
          <cell r="X191">
            <v>3.0000000000000001E-3</v>
          </cell>
          <cell r="Y191">
            <v>2240</v>
          </cell>
          <cell r="Z191">
            <v>5.0000000000000001E-3</v>
          </cell>
          <cell r="AA191">
            <v>0</v>
          </cell>
          <cell r="AB191">
            <v>0</v>
          </cell>
          <cell r="AC191">
            <v>0</v>
          </cell>
          <cell r="AD191">
            <v>0</v>
          </cell>
          <cell r="AE191">
            <v>0</v>
          </cell>
          <cell r="AF191">
            <v>0</v>
          </cell>
          <cell r="AG191">
            <v>0</v>
          </cell>
          <cell r="AH191">
            <v>0</v>
          </cell>
          <cell r="AI191">
            <v>0</v>
          </cell>
          <cell r="AJ191">
            <v>0</v>
          </cell>
          <cell r="AK191">
            <v>0</v>
          </cell>
          <cell r="AL191">
            <v>0</v>
          </cell>
          <cell r="AM191">
            <v>0</v>
          </cell>
          <cell r="AN191">
            <v>0</v>
          </cell>
          <cell r="AO191">
            <v>0</v>
          </cell>
          <cell r="AP191">
            <v>0</v>
          </cell>
          <cell r="AQ191">
            <v>0</v>
          </cell>
          <cell r="AR191">
            <v>0</v>
          </cell>
          <cell r="AS191">
            <v>0</v>
          </cell>
          <cell r="AT191">
            <v>0</v>
          </cell>
          <cell r="AU191">
            <v>0</v>
          </cell>
          <cell r="AV191">
            <v>0</v>
          </cell>
          <cell r="AW191">
            <v>0</v>
          </cell>
          <cell r="AX191">
            <v>0</v>
          </cell>
        </row>
        <row r="192">
          <cell r="A192">
            <v>2088</v>
          </cell>
          <cell r="B192" t="str">
            <v>ﾄｸｾｲ ﾁｬﾝﾎﾟﾝ(RE)</v>
          </cell>
          <cell r="C192">
            <v>2007</v>
          </cell>
          <cell r="D192">
            <v>2</v>
          </cell>
          <cell r="E192">
            <v>2010</v>
          </cell>
          <cell r="F192">
            <v>2.2200000000000001E-2</v>
          </cell>
          <cell r="G192">
            <v>2019</v>
          </cell>
          <cell r="H192">
            <v>5.9999999999999995E-4</v>
          </cell>
          <cell r="I192">
            <v>2020</v>
          </cell>
          <cell r="J192">
            <v>1.5E-3</v>
          </cell>
          <cell r="K192">
            <v>2021</v>
          </cell>
          <cell r="L192">
            <v>0.16</v>
          </cell>
          <cell r="M192">
            <v>2024</v>
          </cell>
          <cell r="N192">
            <v>0.1</v>
          </cell>
          <cell r="O192">
            <v>2090</v>
          </cell>
          <cell r="P192">
            <v>4.0000000000000002E-4</v>
          </cell>
          <cell r="Q192">
            <v>2106</v>
          </cell>
          <cell r="R192">
            <v>1</v>
          </cell>
          <cell r="S192">
            <v>2135</v>
          </cell>
          <cell r="T192">
            <v>1.44E-2</v>
          </cell>
          <cell r="U192">
            <v>2164</v>
          </cell>
          <cell r="V192">
            <v>1.2E-2</v>
          </cell>
          <cell r="W192">
            <v>2196</v>
          </cell>
          <cell r="X192">
            <v>2.0000000000000001E-4</v>
          </cell>
          <cell r="Y192">
            <v>2240</v>
          </cell>
          <cell r="Z192">
            <v>0.01</v>
          </cell>
          <cell r="AA192">
            <v>0</v>
          </cell>
          <cell r="AB192">
            <v>0</v>
          </cell>
          <cell r="AC192">
            <v>0</v>
          </cell>
          <cell r="AD192">
            <v>0</v>
          </cell>
          <cell r="AE192">
            <v>0</v>
          </cell>
          <cell r="AF192">
            <v>0</v>
          </cell>
          <cell r="AG192">
            <v>0</v>
          </cell>
          <cell r="AH192">
            <v>0</v>
          </cell>
          <cell r="AI192">
            <v>0</v>
          </cell>
          <cell r="AJ192">
            <v>0</v>
          </cell>
          <cell r="AK192">
            <v>0</v>
          </cell>
          <cell r="AL192">
            <v>0</v>
          </cell>
          <cell r="AM192">
            <v>0</v>
          </cell>
          <cell r="AN192">
            <v>0</v>
          </cell>
          <cell r="AO192">
            <v>0</v>
          </cell>
          <cell r="AP192">
            <v>0</v>
          </cell>
          <cell r="AQ192">
            <v>0</v>
          </cell>
          <cell r="AR192">
            <v>0</v>
          </cell>
          <cell r="AS192">
            <v>0</v>
          </cell>
          <cell r="AT192">
            <v>0</v>
          </cell>
          <cell r="AU192">
            <v>0</v>
          </cell>
          <cell r="AV192">
            <v>0</v>
          </cell>
          <cell r="AW192">
            <v>0</v>
          </cell>
          <cell r="AX192">
            <v>0</v>
          </cell>
        </row>
        <row r="193">
          <cell r="A193">
            <v>2090</v>
          </cell>
          <cell r="B193" t="str">
            <v>ｳﾐﾉｻﾁﾁｬﾝﾎﾟﾝ(RE)</v>
          </cell>
          <cell r="C193">
            <v>2007</v>
          </cell>
          <cell r="D193">
            <v>1</v>
          </cell>
          <cell r="E193">
            <v>2010</v>
          </cell>
          <cell r="F193">
            <v>1.67E-2</v>
          </cell>
          <cell r="G193">
            <v>2019</v>
          </cell>
          <cell r="H193">
            <v>2.9999999999999997E-4</v>
          </cell>
          <cell r="I193">
            <v>2020</v>
          </cell>
          <cell r="J193">
            <v>1.2999999999999999E-3</v>
          </cell>
          <cell r="K193">
            <v>2021</v>
          </cell>
          <cell r="L193">
            <v>0.08</v>
          </cell>
          <cell r="M193">
            <v>2024</v>
          </cell>
          <cell r="N193">
            <v>0.05</v>
          </cell>
          <cell r="O193">
            <v>2090</v>
          </cell>
          <cell r="P193">
            <v>1E-4</v>
          </cell>
          <cell r="Q193">
            <v>2106</v>
          </cell>
          <cell r="R193">
            <v>1</v>
          </cell>
          <cell r="S193">
            <v>2135</v>
          </cell>
          <cell r="T193">
            <v>1.0800000000000001E-2</v>
          </cell>
          <cell r="U193">
            <v>2162</v>
          </cell>
          <cell r="V193">
            <v>0.5</v>
          </cell>
          <cell r="W193">
            <v>2164</v>
          </cell>
          <cell r="X193">
            <v>6.0000000000000001E-3</v>
          </cell>
          <cell r="Y193">
            <v>2196</v>
          </cell>
          <cell r="Z193">
            <v>1E-4</v>
          </cell>
          <cell r="AA193">
            <v>2233</v>
          </cell>
          <cell r="AB193">
            <v>2</v>
          </cell>
          <cell r="AC193">
            <v>2240</v>
          </cell>
          <cell r="AD193">
            <v>5.0000000000000001E-3</v>
          </cell>
          <cell r="AE193">
            <v>0</v>
          </cell>
          <cell r="AF193">
            <v>0</v>
          </cell>
          <cell r="AG193">
            <v>0</v>
          </cell>
          <cell r="AH193">
            <v>0</v>
          </cell>
          <cell r="AI193">
            <v>0</v>
          </cell>
          <cell r="AJ193">
            <v>0</v>
          </cell>
          <cell r="AK193">
            <v>0</v>
          </cell>
          <cell r="AL193">
            <v>0</v>
          </cell>
          <cell r="AM193">
            <v>0</v>
          </cell>
          <cell r="AN193">
            <v>0</v>
          </cell>
          <cell r="AO193">
            <v>0</v>
          </cell>
          <cell r="AP193">
            <v>0</v>
          </cell>
          <cell r="AQ193">
            <v>0</v>
          </cell>
          <cell r="AR193">
            <v>0</v>
          </cell>
          <cell r="AS193">
            <v>0</v>
          </cell>
          <cell r="AT193">
            <v>0</v>
          </cell>
          <cell r="AU193">
            <v>0</v>
          </cell>
          <cell r="AV193">
            <v>0</v>
          </cell>
          <cell r="AW193">
            <v>0</v>
          </cell>
          <cell r="AX193">
            <v>0</v>
          </cell>
        </row>
        <row r="194">
          <cell r="A194">
            <v>2091</v>
          </cell>
          <cell r="B194" t="str">
            <v>ｶｲｾﾝﾁｬﾝﾎﾟﾝ(ｱｻﾘ)</v>
          </cell>
          <cell r="C194">
            <v>2003</v>
          </cell>
          <cell r="D194">
            <v>2.5000000000000001E-2</v>
          </cell>
          <cell r="E194">
            <v>2021</v>
          </cell>
          <cell r="F194">
            <v>0.1</v>
          </cell>
          <cell r="G194">
            <v>2024</v>
          </cell>
          <cell r="H194">
            <v>0.1</v>
          </cell>
          <cell r="I194">
            <v>2051</v>
          </cell>
          <cell r="J194">
            <v>1</v>
          </cell>
          <cell r="K194">
            <v>2100</v>
          </cell>
          <cell r="L194">
            <v>0.01</v>
          </cell>
          <cell r="M194">
            <v>2103</v>
          </cell>
          <cell r="N194">
            <v>0.01</v>
          </cell>
          <cell r="O194">
            <v>2104</v>
          </cell>
          <cell r="P194">
            <v>1</v>
          </cell>
          <cell r="Q194">
            <v>2135</v>
          </cell>
          <cell r="R194">
            <v>1.44E-2</v>
          </cell>
          <cell r="S194">
            <v>2150</v>
          </cell>
          <cell r="T194">
            <v>5.0000000000000001E-3</v>
          </cell>
          <cell r="U194">
            <v>2163</v>
          </cell>
          <cell r="V194">
            <v>5.0000000000000001E-4</v>
          </cell>
          <cell r="W194">
            <v>2164</v>
          </cell>
          <cell r="X194">
            <v>1.2E-2</v>
          </cell>
          <cell r="Y194">
            <v>2170</v>
          </cell>
          <cell r="Z194">
            <v>0.01</v>
          </cell>
          <cell r="AA194">
            <v>2195</v>
          </cell>
          <cell r="AB194">
            <v>1E-3</v>
          </cell>
          <cell r="AC194">
            <v>2196</v>
          </cell>
          <cell r="AD194">
            <v>2.0000000000000001E-4</v>
          </cell>
          <cell r="AE194">
            <v>2233</v>
          </cell>
          <cell r="AF194">
            <v>3</v>
          </cell>
          <cell r="AG194">
            <v>2235</v>
          </cell>
          <cell r="AH194">
            <v>1.4999999999999999E-2</v>
          </cell>
          <cell r="AI194">
            <v>2236</v>
          </cell>
          <cell r="AJ194">
            <v>0.02</v>
          </cell>
          <cell r="AK194">
            <v>2240</v>
          </cell>
          <cell r="AL194">
            <v>0.01</v>
          </cell>
          <cell r="AM194">
            <v>2248</v>
          </cell>
          <cell r="AN194">
            <v>5.0000000000000001E-3</v>
          </cell>
          <cell r="AO194">
            <v>2256</v>
          </cell>
          <cell r="AP194">
            <v>2.4E-2</v>
          </cell>
          <cell r="AQ194">
            <v>0</v>
          </cell>
          <cell r="AR194">
            <v>0</v>
          </cell>
          <cell r="AS194">
            <v>0</v>
          </cell>
          <cell r="AT194">
            <v>0</v>
          </cell>
          <cell r="AU194">
            <v>0</v>
          </cell>
          <cell r="AV194">
            <v>0</v>
          </cell>
          <cell r="AW194">
            <v>0</v>
          </cell>
          <cell r="AX194">
            <v>0</v>
          </cell>
        </row>
        <row r="195">
          <cell r="A195">
            <v>2092</v>
          </cell>
          <cell r="B195" t="str">
            <v xml:space="preserve">ｶｲｾﾝ ﾁｬﾝﾎﾟﾝ    </v>
          </cell>
          <cell r="C195">
            <v>2051</v>
          </cell>
          <cell r="D195">
            <v>1</v>
          </cell>
          <cell r="E195">
            <v>2003</v>
          </cell>
          <cell r="F195">
            <v>2.5000000000000001E-2</v>
          </cell>
          <cell r="G195">
            <v>2010</v>
          </cell>
          <cell r="H195">
            <v>1.4E-2</v>
          </cell>
          <cell r="I195">
            <v>2021</v>
          </cell>
          <cell r="J195">
            <v>0.1</v>
          </cell>
          <cell r="K195">
            <v>2024</v>
          </cell>
          <cell r="L195">
            <v>0.1</v>
          </cell>
          <cell r="M195">
            <v>2100</v>
          </cell>
          <cell r="N195">
            <v>0.01</v>
          </cell>
          <cell r="O195">
            <v>2135</v>
          </cell>
          <cell r="P195">
            <v>1.44E-2</v>
          </cell>
          <cell r="Q195">
            <v>2150</v>
          </cell>
          <cell r="R195">
            <v>5.0000000000000001E-3</v>
          </cell>
          <cell r="S195">
            <v>2162</v>
          </cell>
          <cell r="T195">
            <v>1</v>
          </cell>
          <cell r="U195">
            <v>2163</v>
          </cell>
          <cell r="V195">
            <v>5.0000000000000001E-4</v>
          </cell>
          <cell r="W195">
            <v>2164</v>
          </cell>
          <cell r="X195">
            <v>1.2E-2</v>
          </cell>
          <cell r="Y195">
            <v>2170</v>
          </cell>
          <cell r="Z195">
            <v>0.01</v>
          </cell>
          <cell r="AA195">
            <v>2171</v>
          </cell>
          <cell r="AB195">
            <v>6.0000000000000001E-3</v>
          </cell>
          <cell r="AC195">
            <v>2195</v>
          </cell>
          <cell r="AD195">
            <v>1E-3</v>
          </cell>
          <cell r="AE195">
            <v>2196</v>
          </cell>
          <cell r="AF195">
            <v>2.0000000000000001E-4</v>
          </cell>
          <cell r="AG195">
            <v>2233</v>
          </cell>
          <cell r="AH195">
            <v>3</v>
          </cell>
          <cell r="AI195">
            <v>2235</v>
          </cell>
          <cell r="AJ195">
            <v>1.4999999999999999E-2</v>
          </cell>
          <cell r="AK195">
            <v>2236</v>
          </cell>
          <cell r="AL195">
            <v>0.02</v>
          </cell>
          <cell r="AM195">
            <v>2240</v>
          </cell>
          <cell r="AN195">
            <v>0.01</v>
          </cell>
          <cell r="AO195">
            <v>2248</v>
          </cell>
          <cell r="AP195">
            <v>5.0000000000000001E-3</v>
          </cell>
          <cell r="AQ195">
            <v>0</v>
          </cell>
          <cell r="AR195">
            <v>0</v>
          </cell>
          <cell r="AS195">
            <v>0</v>
          </cell>
          <cell r="AT195">
            <v>0</v>
          </cell>
          <cell r="AU195">
            <v>0</v>
          </cell>
          <cell r="AV195">
            <v>0</v>
          </cell>
          <cell r="AW195">
            <v>0</v>
          </cell>
          <cell r="AX195">
            <v>0</v>
          </cell>
        </row>
        <row r="196">
          <cell r="A196">
            <v>2093</v>
          </cell>
          <cell r="B196" t="str">
            <v>ｶｲｾﾝﾁｬﾝﾎﾟﾝ(ﾎﾀﾃ)</v>
          </cell>
          <cell r="C196">
            <v>2051</v>
          </cell>
          <cell r="D196">
            <v>1</v>
          </cell>
          <cell r="E196">
            <v>2003</v>
          </cell>
          <cell r="F196">
            <v>2.5000000000000001E-2</v>
          </cell>
          <cell r="G196">
            <v>2236</v>
          </cell>
          <cell r="H196">
            <v>0.02</v>
          </cell>
          <cell r="I196">
            <v>2235</v>
          </cell>
          <cell r="J196">
            <v>1.4999999999999999E-2</v>
          </cell>
          <cell r="K196">
            <v>2164</v>
          </cell>
          <cell r="L196">
            <v>1.2E-2</v>
          </cell>
          <cell r="M196">
            <v>2248</v>
          </cell>
          <cell r="N196">
            <v>5.0000000000000001E-3</v>
          </cell>
          <cell r="O196">
            <v>2170</v>
          </cell>
          <cell r="P196">
            <v>0.01</v>
          </cell>
          <cell r="Q196">
            <v>2150</v>
          </cell>
          <cell r="R196">
            <v>5.0000000000000001E-3</v>
          </cell>
          <cell r="S196">
            <v>2024</v>
          </cell>
          <cell r="T196">
            <v>0.1</v>
          </cell>
          <cell r="U196">
            <v>2021</v>
          </cell>
          <cell r="V196">
            <v>0.1</v>
          </cell>
          <cell r="W196">
            <v>2135</v>
          </cell>
          <cell r="X196">
            <v>1.44E-2</v>
          </cell>
          <cell r="Y196">
            <v>2010</v>
          </cell>
          <cell r="Z196">
            <v>1.4E-2</v>
          </cell>
          <cell r="AA196">
            <v>2195</v>
          </cell>
          <cell r="AB196">
            <v>1E-3</v>
          </cell>
          <cell r="AC196">
            <v>2240</v>
          </cell>
          <cell r="AD196">
            <v>0.01</v>
          </cell>
          <cell r="AE196">
            <v>2196</v>
          </cell>
          <cell r="AF196">
            <v>2.0000000000000001E-4</v>
          </cell>
          <cell r="AG196">
            <v>2100</v>
          </cell>
          <cell r="AH196">
            <v>0.01</v>
          </cell>
          <cell r="AI196">
            <v>2171</v>
          </cell>
          <cell r="AJ196">
            <v>6.0000000000000001E-3</v>
          </cell>
          <cell r="AK196">
            <v>2163</v>
          </cell>
          <cell r="AL196">
            <v>5.0000000000000001E-4</v>
          </cell>
          <cell r="AM196">
            <v>2307</v>
          </cell>
          <cell r="AN196">
            <v>3.3300000000000003E-2</v>
          </cell>
          <cell r="AO196">
            <v>0</v>
          </cell>
          <cell r="AP196">
            <v>0</v>
          </cell>
          <cell r="AQ196">
            <v>0</v>
          </cell>
          <cell r="AR196">
            <v>0</v>
          </cell>
          <cell r="AS196">
            <v>0</v>
          </cell>
          <cell r="AT196">
            <v>0</v>
          </cell>
          <cell r="AU196">
            <v>0</v>
          </cell>
          <cell r="AV196">
            <v>0</v>
          </cell>
          <cell r="AW196">
            <v>0</v>
          </cell>
          <cell r="AX196">
            <v>0</v>
          </cell>
        </row>
        <row r="197">
          <cell r="A197">
            <v>2094</v>
          </cell>
          <cell r="B197" t="str">
            <v>ｶｲｾﾝﾁｬﾝﾎﾟﾝ (ｶｷ)</v>
          </cell>
          <cell r="C197">
            <v>2051</v>
          </cell>
          <cell r="D197">
            <v>1</v>
          </cell>
          <cell r="E197">
            <v>2003</v>
          </cell>
          <cell r="F197">
            <v>2.5000000000000001E-2</v>
          </cell>
          <cell r="G197">
            <v>2021</v>
          </cell>
          <cell r="H197">
            <v>0.1</v>
          </cell>
          <cell r="I197">
            <v>2024</v>
          </cell>
          <cell r="J197">
            <v>0.1</v>
          </cell>
          <cell r="K197">
            <v>2100</v>
          </cell>
          <cell r="L197">
            <v>0.01</v>
          </cell>
          <cell r="M197">
            <v>2135</v>
          </cell>
          <cell r="N197">
            <v>1.44E-2</v>
          </cell>
          <cell r="O197">
            <v>2150</v>
          </cell>
          <cell r="P197">
            <v>5.0000000000000001E-3</v>
          </cell>
          <cell r="Q197">
            <v>2163</v>
          </cell>
          <cell r="R197">
            <v>5.0000000000000001E-4</v>
          </cell>
          <cell r="S197">
            <v>2164</v>
          </cell>
          <cell r="T197">
            <v>1.2E-2</v>
          </cell>
          <cell r="U197">
            <v>2170</v>
          </cell>
          <cell r="V197">
            <v>0.01</v>
          </cell>
          <cell r="W197">
            <v>2171</v>
          </cell>
          <cell r="X197">
            <v>6.0000000000000001E-3</v>
          </cell>
          <cell r="Y197">
            <v>2188</v>
          </cell>
          <cell r="Z197">
            <v>5.8000000000000003E-2</v>
          </cell>
          <cell r="AA197">
            <v>2195</v>
          </cell>
          <cell r="AB197">
            <v>1E-3</v>
          </cell>
          <cell r="AC197">
            <v>2196</v>
          </cell>
          <cell r="AD197">
            <v>2.0000000000000001E-4</v>
          </cell>
          <cell r="AE197">
            <v>2233</v>
          </cell>
          <cell r="AF197">
            <v>3</v>
          </cell>
          <cell r="AG197">
            <v>2235</v>
          </cell>
          <cell r="AH197">
            <v>1.4999999999999999E-2</v>
          </cell>
          <cell r="AI197">
            <v>2236</v>
          </cell>
          <cell r="AJ197">
            <v>0.02</v>
          </cell>
          <cell r="AK197">
            <v>2240</v>
          </cell>
          <cell r="AL197">
            <v>0.01</v>
          </cell>
          <cell r="AM197">
            <v>2248</v>
          </cell>
          <cell r="AN197">
            <v>5.0000000000000001E-3</v>
          </cell>
          <cell r="AO197">
            <v>2247</v>
          </cell>
          <cell r="AP197">
            <v>0.02</v>
          </cell>
          <cell r="AQ197">
            <v>0</v>
          </cell>
          <cell r="AR197">
            <v>0</v>
          </cell>
          <cell r="AS197">
            <v>0</v>
          </cell>
          <cell r="AT197">
            <v>0</v>
          </cell>
          <cell r="AU197">
            <v>0</v>
          </cell>
          <cell r="AV197">
            <v>0</v>
          </cell>
          <cell r="AW197">
            <v>0</v>
          </cell>
          <cell r="AX197">
            <v>0</v>
          </cell>
        </row>
        <row r="198">
          <cell r="A198">
            <v>2101</v>
          </cell>
          <cell r="B198" t="str">
            <v xml:space="preserve">ﾄﾝｺﾂ ﾐｿﾁｬﾝﾎﾟﾝ  </v>
          </cell>
          <cell r="C198">
            <v>2051</v>
          </cell>
          <cell r="D198">
            <v>1</v>
          </cell>
          <cell r="E198">
            <v>2003</v>
          </cell>
          <cell r="F198">
            <v>2.5000000000000001E-2</v>
          </cell>
          <cell r="G198">
            <v>2247</v>
          </cell>
          <cell r="H198">
            <v>0.03</v>
          </cell>
          <cell r="I198">
            <v>2019</v>
          </cell>
          <cell r="J198">
            <v>5.0000000000000001E-4</v>
          </cell>
          <cell r="K198">
            <v>2021</v>
          </cell>
          <cell r="L198">
            <v>0.1</v>
          </cell>
          <cell r="M198">
            <v>2024</v>
          </cell>
          <cell r="N198">
            <v>0.1</v>
          </cell>
          <cell r="O198">
            <v>2090</v>
          </cell>
          <cell r="P198">
            <v>2.0000000000000001E-4</v>
          </cell>
          <cell r="Q198">
            <v>2100</v>
          </cell>
          <cell r="R198">
            <v>0.01</v>
          </cell>
          <cell r="S198">
            <v>2135</v>
          </cell>
          <cell r="T198">
            <v>1.2999999999999999E-2</v>
          </cell>
          <cell r="U198">
            <v>2150</v>
          </cell>
          <cell r="V198">
            <v>5.0000000000000001E-3</v>
          </cell>
          <cell r="W198">
            <v>2164</v>
          </cell>
          <cell r="X198">
            <v>1.2E-2</v>
          </cell>
          <cell r="Y198">
            <v>2170</v>
          </cell>
          <cell r="Z198">
            <v>0.01</v>
          </cell>
          <cell r="AA198">
            <v>2195</v>
          </cell>
          <cell r="AB198">
            <v>1E-3</v>
          </cell>
          <cell r="AC198">
            <v>2196</v>
          </cell>
          <cell r="AD198">
            <v>2.0000000000000001E-4</v>
          </cell>
          <cell r="AE198">
            <v>2235</v>
          </cell>
          <cell r="AF198">
            <v>1.4999999999999999E-2</v>
          </cell>
          <cell r="AG198">
            <v>2236</v>
          </cell>
          <cell r="AH198">
            <v>0.02</v>
          </cell>
          <cell r="AI198">
            <v>2240</v>
          </cell>
          <cell r="AJ198">
            <v>0.01</v>
          </cell>
          <cell r="AK198">
            <v>2248</v>
          </cell>
          <cell r="AL198">
            <v>5.0000000000000001E-3</v>
          </cell>
          <cell r="AM198">
            <v>0</v>
          </cell>
          <cell r="AN198">
            <v>0</v>
          </cell>
          <cell r="AO198">
            <v>0</v>
          </cell>
          <cell r="AP198">
            <v>0</v>
          </cell>
          <cell r="AQ198">
            <v>0</v>
          </cell>
          <cell r="AR198">
            <v>0</v>
          </cell>
          <cell r="AS198">
            <v>0</v>
          </cell>
          <cell r="AT198">
            <v>0</v>
          </cell>
          <cell r="AU198">
            <v>0</v>
          </cell>
          <cell r="AV198">
            <v>0</v>
          </cell>
          <cell r="AW198">
            <v>0</v>
          </cell>
          <cell r="AX198">
            <v>0</v>
          </cell>
        </row>
        <row r="199">
          <cell r="A199">
            <v>2102</v>
          </cell>
          <cell r="B199" t="str">
            <v xml:space="preserve">ｶﾗﾐｿﾁｬﾝﾎﾟﾝ(RE) </v>
          </cell>
          <cell r="C199">
            <v>2007</v>
          </cell>
          <cell r="D199">
            <v>1</v>
          </cell>
          <cell r="E199">
            <v>2010</v>
          </cell>
          <cell r="F199">
            <v>1.67E-2</v>
          </cell>
          <cell r="G199">
            <v>2019</v>
          </cell>
          <cell r="H199">
            <v>2.9999999999999997E-4</v>
          </cell>
          <cell r="I199">
            <v>2020</v>
          </cell>
          <cell r="J199">
            <v>1.2999999999999999E-3</v>
          </cell>
          <cell r="K199">
            <v>2021</v>
          </cell>
          <cell r="L199">
            <v>0.08</v>
          </cell>
          <cell r="M199">
            <v>2024</v>
          </cell>
          <cell r="N199">
            <v>0.05</v>
          </cell>
          <cell r="O199">
            <v>2050</v>
          </cell>
          <cell r="P199">
            <v>0.155</v>
          </cell>
          <cell r="Q199">
            <v>2090</v>
          </cell>
          <cell r="R199">
            <v>1E-4</v>
          </cell>
          <cell r="S199">
            <v>2106</v>
          </cell>
          <cell r="T199">
            <v>1</v>
          </cell>
          <cell r="U199">
            <v>2135</v>
          </cell>
          <cell r="V199">
            <v>1.0800000000000001E-2</v>
          </cell>
          <cell r="W199">
            <v>2164</v>
          </cell>
          <cell r="X199">
            <v>6.0000000000000001E-3</v>
          </cell>
          <cell r="Y199">
            <v>2196</v>
          </cell>
          <cell r="Z199">
            <v>1E-4</v>
          </cell>
          <cell r="AA199">
            <v>2240</v>
          </cell>
          <cell r="AB199">
            <v>5.0000000000000001E-3</v>
          </cell>
          <cell r="AC199">
            <v>0</v>
          </cell>
          <cell r="AD199">
            <v>0</v>
          </cell>
          <cell r="AE199">
            <v>0</v>
          </cell>
          <cell r="AF199">
            <v>0</v>
          </cell>
          <cell r="AG199">
            <v>0</v>
          </cell>
          <cell r="AH199">
            <v>0</v>
          </cell>
          <cell r="AI199">
            <v>0</v>
          </cell>
          <cell r="AJ199">
            <v>0</v>
          </cell>
          <cell r="AK199">
            <v>0</v>
          </cell>
          <cell r="AL199">
            <v>0</v>
          </cell>
          <cell r="AM199">
            <v>0</v>
          </cell>
          <cell r="AN199">
            <v>0</v>
          </cell>
          <cell r="AO199">
            <v>0</v>
          </cell>
          <cell r="AP199">
            <v>0</v>
          </cell>
          <cell r="AQ199">
            <v>0</v>
          </cell>
          <cell r="AR199">
            <v>0</v>
          </cell>
          <cell r="AS199">
            <v>0</v>
          </cell>
          <cell r="AT199">
            <v>0</v>
          </cell>
          <cell r="AU199">
            <v>0</v>
          </cell>
          <cell r="AV199">
            <v>0</v>
          </cell>
          <cell r="AW199">
            <v>0</v>
          </cell>
          <cell r="AX199">
            <v>0</v>
          </cell>
        </row>
        <row r="200">
          <cell r="A200">
            <v>2103</v>
          </cell>
          <cell r="B200" t="str">
            <v xml:space="preserve">ｱｯｻﾘﾁｬﾝﾎﾟﾝ     </v>
          </cell>
          <cell r="C200">
            <v>2003</v>
          </cell>
          <cell r="D200">
            <v>2.5000000000000001E-2</v>
          </cell>
          <cell r="E200">
            <v>2010</v>
          </cell>
          <cell r="F200">
            <v>6.0000000000000001E-3</v>
          </cell>
          <cell r="G200">
            <v>2021</v>
          </cell>
          <cell r="H200">
            <v>0.1</v>
          </cell>
          <cell r="I200">
            <v>2024</v>
          </cell>
          <cell r="J200">
            <v>0.1</v>
          </cell>
          <cell r="K200">
            <v>2051</v>
          </cell>
          <cell r="L200">
            <v>1</v>
          </cell>
          <cell r="M200">
            <v>2100</v>
          </cell>
          <cell r="N200">
            <v>0.01</v>
          </cell>
          <cell r="O200">
            <v>2150</v>
          </cell>
          <cell r="P200">
            <v>5.0000000000000001E-3</v>
          </cell>
          <cell r="Q200">
            <v>2164</v>
          </cell>
          <cell r="R200">
            <v>1.2E-2</v>
          </cell>
          <cell r="S200">
            <v>2170</v>
          </cell>
          <cell r="T200">
            <v>0.01</v>
          </cell>
          <cell r="U200">
            <v>2195</v>
          </cell>
          <cell r="V200">
            <v>1E-3</v>
          </cell>
          <cell r="W200">
            <v>2196</v>
          </cell>
          <cell r="X200">
            <v>2.0000000000000001E-4</v>
          </cell>
          <cell r="Y200">
            <v>2235</v>
          </cell>
          <cell r="Z200">
            <v>1.4999999999999999E-2</v>
          </cell>
          <cell r="AA200">
            <v>2236</v>
          </cell>
          <cell r="AB200">
            <v>0.02</v>
          </cell>
          <cell r="AC200">
            <v>2240</v>
          </cell>
          <cell r="AD200">
            <v>0.01</v>
          </cell>
          <cell r="AE200">
            <v>2248</v>
          </cell>
          <cell r="AF200">
            <v>5.0000000000000001E-3</v>
          </cell>
          <cell r="AG200">
            <v>2259</v>
          </cell>
          <cell r="AH200">
            <v>0.02</v>
          </cell>
          <cell r="AI200">
            <v>2287</v>
          </cell>
          <cell r="AJ200">
            <v>7.4999999999999997E-3</v>
          </cell>
          <cell r="AK200">
            <v>2395</v>
          </cell>
          <cell r="AL200">
            <v>2.5000000000000001E-3</v>
          </cell>
          <cell r="AM200">
            <v>0</v>
          </cell>
          <cell r="AN200">
            <v>0</v>
          </cell>
          <cell r="AO200">
            <v>0</v>
          </cell>
          <cell r="AP200">
            <v>0</v>
          </cell>
          <cell r="AQ200">
            <v>0</v>
          </cell>
          <cell r="AR200">
            <v>0</v>
          </cell>
          <cell r="AS200">
            <v>0</v>
          </cell>
          <cell r="AT200">
            <v>0</v>
          </cell>
          <cell r="AU200">
            <v>0</v>
          </cell>
          <cell r="AV200">
            <v>0</v>
          </cell>
          <cell r="AW200">
            <v>0</v>
          </cell>
          <cell r="AX200">
            <v>0</v>
          </cell>
        </row>
        <row r="201">
          <cell r="A201">
            <v>2104</v>
          </cell>
          <cell r="B201" t="str">
            <v xml:space="preserve">ｶﾚｰﾁｬﾝﾎﾟﾝ(RE)  </v>
          </cell>
          <cell r="C201">
            <v>2007</v>
          </cell>
          <cell r="D201">
            <v>1</v>
          </cell>
          <cell r="E201">
            <v>2010</v>
          </cell>
          <cell r="F201">
            <v>1.67E-2</v>
          </cell>
          <cell r="G201">
            <v>2019</v>
          </cell>
          <cell r="H201">
            <v>2.9999999999999997E-4</v>
          </cell>
          <cell r="I201">
            <v>2020</v>
          </cell>
          <cell r="J201">
            <v>1.2999999999999999E-3</v>
          </cell>
          <cell r="K201">
            <v>2021</v>
          </cell>
          <cell r="L201">
            <v>0.08</v>
          </cell>
          <cell r="M201">
            <v>2024</v>
          </cell>
          <cell r="N201">
            <v>0.05</v>
          </cell>
          <cell r="O201">
            <v>2050</v>
          </cell>
          <cell r="P201">
            <v>0.216</v>
          </cell>
          <cell r="Q201">
            <v>2090</v>
          </cell>
          <cell r="R201">
            <v>1E-4</v>
          </cell>
          <cell r="S201">
            <v>2106</v>
          </cell>
          <cell r="T201">
            <v>1</v>
          </cell>
          <cell r="U201">
            <v>2135</v>
          </cell>
          <cell r="V201">
            <v>1.0800000000000001E-2</v>
          </cell>
          <cell r="W201">
            <v>2164</v>
          </cell>
          <cell r="X201">
            <v>6.0000000000000001E-3</v>
          </cell>
          <cell r="Y201">
            <v>2196</v>
          </cell>
          <cell r="Z201">
            <v>1E-4</v>
          </cell>
          <cell r="AA201">
            <v>2240</v>
          </cell>
          <cell r="AB201">
            <v>5.0000000000000001E-3</v>
          </cell>
          <cell r="AC201">
            <v>0</v>
          </cell>
          <cell r="AD201">
            <v>0</v>
          </cell>
          <cell r="AE201">
            <v>0</v>
          </cell>
          <cell r="AF201">
            <v>0</v>
          </cell>
          <cell r="AG201">
            <v>0</v>
          </cell>
          <cell r="AH201">
            <v>0</v>
          </cell>
          <cell r="AI201">
            <v>0</v>
          </cell>
          <cell r="AJ201">
            <v>0</v>
          </cell>
          <cell r="AK201">
            <v>0</v>
          </cell>
          <cell r="AL201">
            <v>0</v>
          </cell>
          <cell r="AM201">
            <v>0</v>
          </cell>
          <cell r="AN201">
            <v>0</v>
          </cell>
          <cell r="AO201">
            <v>0</v>
          </cell>
          <cell r="AP201">
            <v>0</v>
          </cell>
          <cell r="AQ201">
            <v>0</v>
          </cell>
          <cell r="AR201">
            <v>0</v>
          </cell>
          <cell r="AS201">
            <v>0</v>
          </cell>
          <cell r="AT201">
            <v>0</v>
          </cell>
          <cell r="AU201">
            <v>0</v>
          </cell>
          <cell r="AV201">
            <v>0</v>
          </cell>
          <cell r="AW201">
            <v>0</v>
          </cell>
          <cell r="AX201">
            <v>0</v>
          </cell>
        </row>
        <row r="202">
          <cell r="A202">
            <v>2105</v>
          </cell>
          <cell r="B202" t="str">
            <v xml:space="preserve">ｺﾞｰﾔﾁｬﾝﾎﾟﾝ(EX) </v>
          </cell>
          <cell r="C202">
            <v>2010</v>
          </cell>
          <cell r="D202">
            <v>0.02</v>
          </cell>
          <cell r="E202">
            <v>2019</v>
          </cell>
          <cell r="F202">
            <v>2.9999999999999997E-4</v>
          </cell>
          <cell r="G202">
            <v>2020</v>
          </cell>
          <cell r="H202">
            <v>1.2999999999999999E-3</v>
          </cell>
          <cell r="I202">
            <v>2021</v>
          </cell>
          <cell r="J202">
            <v>0.15</v>
          </cell>
          <cell r="K202">
            <v>2023</v>
          </cell>
          <cell r="L202">
            <v>1</v>
          </cell>
          <cell r="M202">
            <v>2024</v>
          </cell>
          <cell r="N202">
            <v>0.1</v>
          </cell>
          <cell r="O202">
            <v>2058</v>
          </cell>
          <cell r="P202">
            <v>0.03</v>
          </cell>
          <cell r="Q202">
            <v>2090</v>
          </cell>
          <cell r="R202">
            <v>1E-4</v>
          </cell>
          <cell r="S202">
            <v>2106</v>
          </cell>
          <cell r="T202">
            <v>1</v>
          </cell>
          <cell r="U202">
            <v>2110</v>
          </cell>
          <cell r="V202">
            <v>2.9999999999999997E-4</v>
          </cell>
          <cell r="W202">
            <v>2135</v>
          </cell>
          <cell r="X202">
            <v>1.2999999999999999E-2</v>
          </cell>
          <cell r="Y202">
            <v>2164</v>
          </cell>
          <cell r="Z202">
            <v>6.0000000000000001E-3</v>
          </cell>
          <cell r="AA202">
            <v>2196</v>
          </cell>
          <cell r="AB202">
            <v>1E-4</v>
          </cell>
          <cell r="AC202">
            <v>2240</v>
          </cell>
          <cell r="AD202">
            <v>5.0000000000000001E-3</v>
          </cell>
          <cell r="AE202">
            <v>2288</v>
          </cell>
          <cell r="AF202">
            <v>0.03</v>
          </cell>
          <cell r="AG202">
            <v>0</v>
          </cell>
          <cell r="AH202">
            <v>0</v>
          </cell>
          <cell r="AI202">
            <v>0</v>
          </cell>
          <cell r="AJ202">
            <v>0</v>
          </cell>
          <cell r="AK202">
            <v>0</v>
          </cell>
          <cell r="AL202">
            <v>0</v>
          </cell>
          <cell r="AM202">
            <v>0</v>
          </cell>
          <cell r="AN202">
            <v>0</v>
          </cell>
          <cell r="AO202">
            <v>0</v>
          </cell>
          <cell r="AP202">
            <v>0</v>
          </cell>
          <cell r="AQ202">
            <v>0</v>
          </cell>
          <cell r="AR202">
            <v>0</v>
          </cell>
          <cell r="AS202">
            <v>0</v>
          </cell>
          <cell r="AT202">
            <v>0</v>
          </cell>
          <cell r="AU202">
            <v>0</v>
          </cell>
          <cell r="AV202">
            <v>0</v>
          </cell>
          <cell r="AW202">
            <v>0</v>
          </cell>
          <cell r="AX202">
            <v>0</v>
          </cell>
        </row>
        <row r="203">
          <cell r="A203">
            <v>2106</v>
          </cell>
          <cell r="B203" t="str">
            <v xml:space="preserve">ﾔｻｲﾀｯﾌﾟﾘG_ｹﾝ   </v>
          </cell>
          <cell r="C203">
            <v>2003</v>
          </cell>
          <cell r="D203">
            <v>2.5000000000000001E-2</v>
          </cell>
          <cell r="E203">
            <v>2010</v>
          </cell>
          <cell r="F203">
            <v>0.02</v>
          </cell>
          <cell r="G203">
            <v>2019</v>
          </cell>
          <cell r="H203">
            <v>5.0000000000000001E-4</v>
          </cell>
          <cell r="I203">
            <v>2021</v>
          </cell>
          <cell r="J203">
            <v>0.15</v>
          </cell>
          <cell r="K203">
            <v>2024</v>
          </cell>
          <cell r="L203">
            <v>0.1</v>
          </cell>
          <cell r="M203">
            <v>2051</v>
          </cell>
          <cell r="N203">
            <v>1</v>
          </cell>
          <cell r="O203">
            <v>2058</v>
          </cell>
          <cell r="P203">
            <v>0.03</v>
          </cell>
          <cell r="Q203">
            <v>2090</v>
          </cell>
          <cell r="R203">
            <v>2.0000000000000001E-4</v>
          </cell>
          <cell r="S203">
            <v>2100</v>
          </cell>
          <cell r="T203">
            <v>0.01</v>
          </cell>
          <cell r="U203">
            <v>2110</v>
          </cell>
          <cell r="V203">
            <v>2.9999999999999997E-4</v>
          </cell>
          <cell r="W203">
            <v>2135</v>
          </cell>
          <cell r="X203">
            <v>1.2999999999999999E-2</v>
          </cell>
          <cell r="Y203">
            <v>2150</v>
          </cell>
          <cell r="Z203">
            <v>5.0000000000000001E-3</v>
          </cell>
          <cell r="AA203">
            <v>2164</v>
          </cell>
          <cell r="AB203">
            <v>1.2E-2</v>
          </cell>
          <cell r="AC203">
            <v>2170</v>
          </cell>
          <cell r="AD203">
            <v>0.01</v>
          </cell>
          <cell r="AE203">
            <v>2195</v>
          </cell>
          <cell r="AF203">
            <v>1E-3</v>
          </cell>
          <cell r="AG203">
            <v>2196</v>
          </cell>
          <cell r="AH203">
            <v>2.0000000000000001E-4</v>
          </cell>
          <cell r="AI203">
            <v>2235</v>
          </cell>
          <cell r="AJ203">
            <v>1.4999999999999999E-2</v>
          </cell>
          <cell r="AK203">
            <v>2236</v>
          </cell>
          <cell r="AL203">
            <v>0.02</v>
          </cell>
          <cell r="AM203">
            <v>2240</v>
          </cell>
          <cell r="AN203">
            <v>0.01</v>
          </cell>
          <cell r="AO203">
            <v>2248</v>
          </cell>
          <cell r="AP203">
            <v>5.0000000000000001E-3</v>
          </cell>
          <cell r="AQ203">
            <v>2340</v>
          </cell>
          <cell r="AR203">
            <v>0.03</v>
          </cell>
          <cell r="AS203">
            <v>0</v>
          </cell>
          <cell r="AT203">
            <v>0</v>
          </cell>
          <cell r="AU203">
            <v>0</v>
          </cell>
          <cell r="AV203">
            <v>0</v>
          </cell>
          <cell r="AW203">
            <v>0</v>
          </cell>
          <cell r="AX203">
            <v>0</v>
          </cell>
        </row>
        <row r="204">
          <cell r="A204">
            <v>2107</v>
          </cell>
          <cell r="B204" t="str">
            <v xml:space="preserve">ﾀﾝﾀﾝﾁｬﾝﾎﾟﾝ(EX) </v>
          </cell>
          <cell r="C204">
            <v>2010</v>
          </cell>
          <cell r="D204">
            <v>0.02</v>
          </cell>
          <cell r="E204">
            <v>2019</v>
          </cell>
          <cell r="F204">
            <v>2.9999999999999997E-4</v>
          </cell>
          <cell r="G204">
            <v>2020</v>
          </cell>
          <cell r="H204">
            <v>1.2999999999999999E-3</v>
          </cell>
          <cell r="I204">
            <v>2021</v>
          </cell>
          <cell r="J204">
            <v>0.1</v>
          </cell>
          <cell r="K204">
            <v>2023</v>
          </cell>
          <cell r="L204">
            <v>1</v>
          </cell>
          <cell r="M204">
            <v>2024</v>
          </cell>
          <cell r="N204">
            <v>0.1</v>
          </cell>
          <cell r="O204">
            <v>2090</v>
          </cell>
          <cell r="P204">
            <v>2.5000000000000001E-3</v>
          </cell>
          <cell r="Q204">
            <v>2106</v>
          </cell>
          <cell r="R204">
            <v>1</v>
          </cell>
          <cell r="S204">
            <v>2125</v>
          </cell>
          <cell r="T204">
            <v>2.5000000000000001E-3</v>
          </cell>
          <cell r="U204">
            <v>2135</v>
          </cell>
          <cell r="V204">
            <v>1.2999999999999999E-2</v>
          </cell>
          <cell r="W204">
            <v>2164</v>
          </cell>
          <cell r="X204">
            <v>6.0000000000000001E-3</v>
          </cell>
          <cell r="Y204">
            <v>2196</v>
          </cell>
          <cell r="Z204">
            <v>1E-4</v>
          </cell>
          <cell r="AA204">
            <v>2240</v>
          </cell>
          <cell r="AB204">
            <v>5.0000000000000001E-3</v>
          </cell>
          <cell r="AC204">
            <v>2327</v>
          </cell>
          <cell r="AD204">
            <v>0.02</v>
          </cell>
          <cell r="AE204">
            <v>2345</v>
          </cell>
          <cell r="AF204">
            <v>3.5000000000000003E-2</v>
          </cell>
          <cell r="AG204">
            <v>0</v>
          </cell>
          <cell r="AH204">
            <v>0</v>
          </cell>
          <cell r="AI204">
            <v>0</v>
          </cell>
          <cell r="AJ204">
            <v>0</v>
          </cell>
          <cell r="AK204">
            <v>0</v>
          </cell>
          <cell r="AL204">
            <v>0</v>
          </cell>
          <cell r="AM204">
            <v>0</v>
          </cell>
          <cell r="AN204">
            <v>0</v>
          </cell>
          <cell r="AO204">
            <v>0</v>
          </cell>
          <cell r="AP204">
            <v>0</v>
          </cell>
          <cell r="AQ204">
            <v>0</v>
          </cell>
          <cell r="AR204">
            <v>0</v>
          </cell>
          <cell r="AS204">
            <v>0</v>
          </cell>
          <cell r="AT204">
            <v>0</v>
          </cell>
          <cell r="AU204">
            <v>0</v>
          </cell>
          <cell r="AV204">
            <v>0</v>
          </cell>
          <cell r="AW204">
            <v>0</v>
          </cell>
          <cell r="AX204">
            <v>0</v>
          </cell>
        </row>
        <row r="205">
          <cell r="A205">
            <v>2113</v>
          </cell>
          <cell r="B205" t="str">
            <v xml:space="preserve">ﾋﾟﾘｶﾗﾁｬﾝﾎﾟﾝ    </v>
          </cell>
          <cell r="C205">
            <v>2051</v>
          </cell>
          <cell r="D205">
            <v>1</v>
          </cell>
          <cell r="E205">
            <v>2003</v>
          </cell>
          <cell r="F205">
            <v>2.5000000000000001E-2</v>
          </cell>
          <cell r="G205">
            <v>2236</v>
          </cell>
          <cell r="H205">
            <v>0.02</v>
          </cell>
          <cell r="I205">
            <v>2235</v>
          </cell>
          <cell r="J205">
            <v>1.4999999999999999E-2</v>
          </cell>
          <cell r="K205">
            <v>2164</v>
          </cell>
          <cell r="L205">
            <v>1.2E-2</v>
          </cell>
          <cell r="M205">
            <v>2248</v>
          </cell>
          <cell r="N205">
            <v>5.0000000000000001E-3</v>
          </cell>
          <cell r="O205">
            <v>2170</v>
          </cell>
          <cell r="P205">
            <v>0.01</v>
          </cell>
          <cell r="Q205">
            <v>2150</v>
          </cell>
          <cell r="R205">
            <v>5.0000000000000001E-3</v>
          </cell>
          <cell r="S205">
            <v>2024</v>
          </cell>
          <cell r="T205">
            <v>0.1</v>
          </cell>
          <cell r="U205">
            <v>2021</v>
          </cell>
          <cell r="V205">
            <v>0.1</v>
          </cell>
          <cell r="W205">
            <v>2135</v>
          </cell>
          <cell r="X205">
            <v>1.2999999999999999E-2</v>
          </cell>
          <cell r="Y205">
            <v>2010</v>
          </cell>
          <cell r="Z205">
            <v>2.0299999999999999E-2</v>
          </cell>
          <cell r="AA205">
            <v>2195</v>
          </cell>
          <cell r="AB205">
            <v>1E-3</v>
          </cell>
          <cell r="AC205">
            <v>2240</v>
          </cell>
          <cell r="AD205">
            <v>0.01</v>
          </cell>
          <cell r="AE205">
            <v>2019</v>
          </cell>
          <cell r="AF205">
            <v>5.0000000000000001E-4</v>
          </cell>
          <cell r="AG205">
            <v>2196</v>
          </cell>
          <cell r="AH205">
            <v>2.0000000000000001E-4</v>
          </cell>
          <cell r="AI205">
            <v>2100</v>
          </cell>
          <cell r="AJ205">
            <v>0.01</v>
          </cell>
          <cell r="AK205">
            <v>2090</v>
          </cell>
          <cell r="AL205">
            <v>4.0000000000000002E-4</v>
          </cell>
          <cell r="AM205">
            <v>2180</v>
          </cell>
          <cell r="AN205">
            <v>8.0000000000000002E-3</v>
          </cell>
          <cell r="AO205">
            <v>0</v>
          </cell>
          <cell r="AP205">
            <v>0</v>
          </cell>
          <cell r="AQ205">
            <v>0</v>
          </cell>
          <cell r="AR205">
            <v>0</v>
          </cell>
          <cell r="AS205">
            <v>0</v>
          </cell>
          <cell r="AT205">
            <v>0</v>
          </cell>
          <cell r="AU205">
            <v>0</v>
          </cell>
          <cell r="AV205">
            <v>0</v>
          </cell>
          <cell r="AW205">
            <v>0</v>
          </cell>
          <cell r="AX205">
            <v>0</v>
          </cell>
        </row>
        <row r="206">
          <cell r="A206">
            <v>2121</v>
          </cell>
          <cell r="B206" t="str">
            <v xml:space="preserve">ﾁｬﾝﾎﾟﾝ T100    </v>
          </cell>
          <cell r="C206">
            <v>2051</v>
          </cell>
          <cell r="D206">
            <v>1</v>
          </cell>
          <cell r="E206">
            <v>2003</v>
          </cell>
          <cell r="F206">
            <v>2.5000000000000001E-2</v>
          </cell>
          <cell r="G206">
            <v>2010</v>
          </cell>
          <cell r="H206">
            <v>0.02</v>
          </cell>
          <cell r="I206">
            <v>2019</v>
          </cell>
          <cell r="J206">
            <v>5.0000000000000001E-4</v>
          </cell>
          <cell r="K206">
            <v>2021</v>
          </cell>
          <cell r="L206">
            <v>0.1</v>
          </cell>
          <cell r="M206">
            <v>2024</v>
          </cell>
          <cell r="N206">
            <v>0.1</v>
          </cell>
          <cell r="O206">
            <v>2090</v>
          </cell>
          <cell r="P206">
            <v>2.0000000000000001E-4</v>
          </cell>
          <cell r="Q206">
            <v>2100</v>
          </cell>
          <cell r="R206">
            <v>0.01</v>
          </cell>
          <cell r="S206">
            <v>2135</v>
          </cell>
          <cell r="T206">
            <v>1.2999999999999999E-2</v>
          </cell>
          <cell r="U206">
            <v>2150</v>
          </cell>
          <cell r="V206">
            <v>5.0000000000000001E-3</v>
          </cell>
          <cell r="W206">
            <v>2164</v>
          </cell>
          <cell r="X206">
            <v>1.2E-2</v>
          </cell>
          <cell r="Y206">
            <v>2170</v>
          </cell>
          <cell r="Z206">
            <v>0.01</v>
          </cell>
          <cell r="AA206">
            <v>2195</v>
          </cell>
          <cell r="AB206">
            <v>1E-3</v>
          </cell>
          <cell r="AC206">
            <v>2196</v>
          </cell>
          <cell r="AD206">
            <v>2.0000000000000001E-4</v>
          </cell>
          <cell r="AE206">
            <v>2235</v>
          </cell>
          <cell r="AF206">
            <v>1.4999999999999999E-2</v>
          </cell>
          <cell r="AG206">
            <v>2236</v>
          </cell>
          <cell r="AH206">
            <v>0.02</v>
          </cell>
          <cell r="AI206">
            <v>2240</v>
          </cell>
          <cell r="AJ206">
            <v>0.01</v>
          </cell>
          <cell r="AK206">
            <v>2248</v>
          </cell>
          <cell r="AL206">
            <v>5.0000000000000001E-3</v>
          </cell>
          <cell r="AM206">
            <v>2100</v>
          </cell>
          <cell r="AN206">
            <v>3.7499999999999999E-2</v>
          </cell>
          <cell r="AO206">
            <v>2021</v>
          </cell>
          <cell r="AP206">
            <v>0.03</v>
          </cell>
          <cell r="AQ206">
            <v>2248</v>
          </cell>
          <cell r="AR206">
            <v>2.5000000000000001E-2</v>
          </cell>
          <cell r="AS206">
            <v>2041</v>
          </cell>
          <cell r="AT206">
            <v>0.25</v>
          </cell>
          <cell r="AU206">
            <v>2050</v>
          </cell>
          <cell r="AV206">
            <v>4.3700000000000003E-2</v>
          </cell>
          <cell r="AW206">
            <v>0</v>
          </cell>
          <cell r="AX206">
            <v>0</v>
          </cell>
        </row>
        <row r="207">
          <cell r="A207">
            <v>2122</v>
          </cell>
          <cell r="B207" t="str">
            <v xml:space="preserve">ﾁｬﾝﾎﾟﾝ T200    </v>
          </cell>
          <cell r="C207">
            <v>2003</v>
          </cell>
          <cell r="D207">
            <v>2.5000000000000001E-2</v>
          </cell>
          <cell r="E207">
            <v>2010</v>
          </cell>
          <cell r="F207">
            <v>0.02</v>
          </cell>
          <cell r="G207">
            <v>2019</v>
          </cell>
          <cell r="H207">
            <v>5.0000000000000001E-4</v>
          </cell>
          <cell r="I207">
            <v>2021</v>
          </cell>
          <cell r="J207">
            <v>0.1</v>
          </cell>
          <cell r="K207">
            <v>2024</v>
          </cell>
          <cell r="L207">
            <v>0.1</v>
          </cell>
          <cell r="M207">
            <v>2051</v>
          </cell>
          <cell r="N207">
            <v>1</v>
          </cell>
          <cell r="O207">
            <v>2069</v>
          </cell>
          <cell r="P207">
            <v>1</v>
          </cell>
          <cell r="Q207">
            <v>2090</v>
          </cell>
          <cell r="R207">
            <v>2.0000000000000001E-4</v>
          </cell>
          <cell r="S207">
            <v>2100</v>
          </cell>
          <cell r="T207">
            <v>0.01</v>
          </cell>
          <cell r="U207">
            <v>2135</v>
          </cell>
          <cell r="V207">
            <v>1.2999999999999999E-2</v>
          </cell>
          <cell r="W207">
            <v>2150</v>
          </cell>
          <cell r="X207">
            <v>5.0000000000000001E-3</v>
          </cell>
          <cell r="Y207">
            <v>2164</v>
          </cell>
          <cell r="Z207">
            <v>1.2E-2</v>
          </cell>
          <cell r="AA207">
            <v>2170</v>
          </cell>
          <cell r="AB207">
            <v>0.01</v>
          </cell>
          <cell r="AC207">
            <v>2195</v>
          </cell>
          <cell r="AD207">
            <v>1E-3</v>
          </cell>
          <cell r="AE207">
            <v>2196</v>
          </cell>
          <cell r="AF207">
            <v>2.0000000000000001E-4</v>
          </cell>
          <cell r="AG207">
            <v>2235</v>
          </cell>
          <cell r="AH207">
            <v>1.4999999999999999E-2</v>
          </cell>
          <cell r="AI207">
            <v>2236</v>
          </cell>
          <cell r="AJ207">
            <v>0.02</v>
          </cell>
          <cell r="AK207">
            <v>2240</v>
          </cell>
          <cell r="AL207">
            <v>0.01</v>
          </cell>
          <cell r="AM207">
            <v>2248</v>
          </cell>
          <cell r="AN207">
            <v>5.0000000000000001E-3</v>
          </cell>
          <cell r="AO207">
            <v>0</v>
          </cell>
          <cell r="AP207">
            <v>0</v>
          </cell>
          <cell r="AQ207">
            <v>0</v>
          </cell>
          <cell r="AR207">
            <v>0</v>
          </cell>
          <cell r="AS207">
            <v>0</v>
          </cell>
          <cell r="AT207">
            <v>0</v>
          </cell>
          <cell r="AU207">
            <v>0</v>
          </cell>
          <cell r="AV207">
            <v>0</v>
          </cell>
          <cell r="AW207">
            <v>0</v>
          </cell>
          <cell r="AX207">
            <v>0</v>
          </cell>
        </row>
        <row r="208">
          <cell r="A208">
            <v>2201</v>
          </cell>
          <cell r="B208" t="str">
            <v xml:space="preserve">ｻﾗｳﾄﾞﾝ         </v>
          </cell>
          <cell r="C208">
            <v>2003</v>
          </cell>
          <cell r="D208">
            <v>2.5000000000000001E-2</v>
          </cell>
          <cell r="E208">
            <v>2021</v>
          </cell>
          <cell r="F208">
            <v>0.1</v>
          </cell>
          <cell r="G208">
            <v>2024</v>
          </cell>
          <cell r="H208">
            <v>0.1</v>
          </cell>
          <cell r="I208">
            <v>2100</v>
          </cell>
          <cell r="J208">
            <v>0.01</v>
          </cell>
          <cell r="K208">
            <v>2107</v>
          </cell>
          <cell r="L208">
            <v>1.7000000000000001E-2</v>
          </cell>
          <cell r="M208">
            <v>2108</v>
          </cell>
          <cell r="N208">
            <v>6.1999999999999998E-3</v>
          </cell>
          <cell r="O208">
            <v>2116</v>
          </cell>
          <cell r="P208">
            <v>1</v>
          </cell>
          <cell r="Q208">
            <v>2136</v>
          </cell>
          <cell r="R208">
            <v>0.02</v>
          </cell>
          <cell r="S208">
            <v>2125</v>
          </cell>
          <cell r="T208">
            <v>0.01</v>
          </cell>
          <cell r="U208">
            <v>2144</v>
          </cell>
          <cell r="V208">
            <v>1.1299999999999999E-2</v>
          </cell>
          <cell r="W208">
            <v>2150</v>
          </cell>
          <cell r="X208">
            <v>5.0000000000000001E-3</v>
          </cell>
          <cell r="Y208">
            <v>2164</v>
          </cell>
          <cell r="Z208">
            <v>1.2E-2</v>
          </cell>
          <cell r="AA208">
            <v>2170</v>
          </cell>
          <cell r="AB208">
            <v>0.01</v>
          </cell>
          <cell r="AC208">
            <v>2195</v>
          </cell>
          <cell r="AD208">
            <v>1E-3</v>
          </cell>
          <cell r="AE208">
            <v>2235</v>
          </cell>
          <cell r="AF208">
            <v>1.4999999999999999E-2</v>
          </cell>
          <cell r="AG208">
            <v>2236</v>
          </cell>
          <cell r="AH208">
            <v>0.02</v>
          </cell>
          <cell r="AI208">
            <v>2240</v>
          </cell>
          <cell r="AJ208">
            <v>0.01</v>
          </cell>
          <cell r="AK208">
            <v>2248</v>
          </cell>
          <cell r="AL208">
            <v>5.0000000000000001E-3</v>
          </cell>
          <cell r="AM208">
            <v>0</v>
          </cell>
          <cell r="AN208">
            <v>0</v>
          </cell>
          <cell r="AO208">
            <v>0</v>
          </cell>
          <cell r="AP208">
            <v>0</v>
          </cell>
          <cell r="AQ208">
            <v>0</v>
          </cell>
          <cell r="AR208">
            <v>0</v>
          </cell>
          <cell r="AS208">
            <v>0</v>
          </cell>
          <cell r="AT208">
            <v>0</v>
          </cell>
          <cell r="AU208">
            <v>0</v>
          </cell>
          <cell r="AV208">
            <v>0</v>
          </cell>
          <cell r="AW208">
            <v>0</v>
          </cell>
          <cell r="AX208">
            <v>0</v>
          </cell>
        </row>
        <row r="209">
          <cell r="A209">
            <v>2202</v>
          </cell>
          <cell r="B209" t="str">
            <v xml:space="preserve">ﾔｷｿﾊﾞ          </v>
          </cell>
          <cell r="C209">
            <v>2003</v>
          </cell>
          <cell r="D209">
            <v>2.5000000000000001E-2</v>
          </cell>
          <cell r="E209">
            <v>2021</v>
          </cell>
          <cell r="F209">
            <v>0.1</v>
          </cell>
          <cell r="G209">
            <v>2024</v>
          </cell>
          <cell r="H209">
            <v>0.1</v>
          </cell>
          <cell r="I209">
            <v>2050</v>
          </cell>
          <cell r="J209">
            <v>1.95E-2</v>
          </cell>
          <cell r="K209">
            <v>2052</v>
          </cell>
          <cell r="L209">
            <v>3.0000000000000001E-3</v>
          </cell>
          <cell r="M209">
            <v>2067</v>
          </cell>
          <cell r="N209">
            <v>3.0000000000000001E-3</v>
          </cell>
          <cell r="O209">
            <v>2100</v>
          </cell>
          <cell r="P209">
            <v>0.01</v>
          </cell>
          <cell r="Q209">
            <v>2107</v>
          </cell>
          <cell r="R209">
            <v>1.2999999999999999E-3</v>
          </cell>
          <cell r="S209">
            <v>2108</v>
          </cell>
          <cell r="T209">
            <v>0.05</v>
          </cell>
          <cell r="U209">
            <v>2120</v>
          </cell>
          <cell r="V209">
            <v>1</v>
          </cell>
          <cell r="W209">
            <v>2144</v>
          </cell>
          <cell r="X209">
            <v>8.0000000000000004E-4</v>
          </cell>
          <cell r="Y209">
            <v>2146</v>
          </cell>
          <cell r="Z209">
            <v>0.01</v>
          </cell>
          <cell r="AA209">
            <v>2150</v>
          </cell>
          <cell r="AB209">
            <v>5.0000000000000001E-3</v>
          </cell>
          <cell r="AC209">
            <v>2164</v>
          </cell>
          <cell r="AD209">
            <v>1.2E-2</v>
          </cell>
          <cell r="AE209">
            <v>2170</v>
          </cell>
          <cell r="AF209">
            <v>0.01</v>
          </cell>
          <cell r="AG209">
            <v>2195</v>
          </cell>
          <cell r="AH209">
            <v>1E-3</v>
          </cell>
          <cell r="AI209">
            <v>2235</v>
          </cell>
          <cell r="AJ209">
            <v>1.4999999999999999E-2</v>
          </cell>
          <cell r="AK209">
            <v>2236</v>
          </cell>
          <cell r="AL209">
            <v>0.02</v>
          </cell>
          <cell r="AM209">
            <v>2240</v>
          </cell>
          <cell r="AN209">
            <v>0.01</v>
          </cell>
          <cell r="AO209">
            <v>2248</v>
          </cell>
          <cell r="AP209">
            <v>5.0000000000000001E-3</v>
          </cell>
          <cell r="AQ209">
            <v>0</v>
          </cell>
          <cell r="AR209">
            <v>0</v>
          </cell>
          <cell r="AS209">
            <v>0</v>
          </cell>
          <cell r="AT209">
            <v>0</v>
          </cell>
          <cell r="AU209">
            <v>0</v>
          </cell>
          <cell r="AV209">
            <v>0</v>
          </cell>
          <cell r="AW209">
            <v>0</v>
          </cell>
          <cell r="AX209">
            <v>0</v>
          </cell>
        </row>
        <row r="210">
          <cell r="A210">
            <v>2211</v>
          </cell>
          <cell r="B210" t="str">
            <v xml:space="preserve">ﾊｰﾌ ｻﾗｳﾄﾞﾝ     </v>
          </cell>
          <cell r="C210">
            <v>2003</v>
          </cell>
          <cell r="D210">
            <v>1.2500000000000001E-2</v>
          </cell>
          <cell r="E210">
            <v>2240</v>
          </cell>
          <cell r="F210">
            <v>0.01</v>
          </cell>
          <cell r="G210">
            <v>2235</v>
          </cell>
          <cell r="H210">
            <v>7.4999999999999997E-3</v>
          </cell>
          <cell r="I210">
            <v>2164</v>
          </cell>
          <cell r="J210">
            <v>6.0000000000000001E-3</v>
          </cell>
          <cell r="K210">
            <v>2248</v>
          </cell>
          <cell r="L210">
            <v>2.5000000000000001E-3</v>
          </cell>
          <cell r="M210">
            <v>2170</v>
          </cell>
          <cell r="N210">
            <v>5.0000000000000001E-3</v>
          </cell>
          <cell r="O210">
            <v>2150</v>
          </cell>
          <cell r="P210">
            <v>2.5000000000000001E-3</v>
          </cell>
          <cell r="Q210">
            <v>2024</v>
          </cell>
          <cell r="R210">
            <v>0.05</v>
          </cell>
          <cell r="S210">
            <v>2021</v>
          </cell>
          <cell r="T210">
            <v>0.05</v>
          </cell>
          <cell r="U210">
            <v>2240</v>
          </cell>
          <cell r="V210">
            <v>5.0000000000000001E-3</v>
          </cell>
          <cell r="W210">
            <v>2100</v>
          </cell>
          <cell r="X210">
            <v>5.0000000000000001E-3</v>
          </cell>
          <cell r="Y210">
            <v>2116</v>
          </cell>
          <cell r="Z210">
            <v>0.5</v>
          </cell>
          <cell r="AA210">
            <v>2144</v>
          </cell>
          <cell r="AB210">
            <v>7.7000000000000002E-3</v>
          </cell>
          <cell r="AC210">
            <v>2107</v>
          </cell>
          <cell r="AD210">
            <v>9.4000000000000004E-3</v>
          </cell>
          <cell r="AE210">
            <v>2108</v>
          </cell>
          <cell r="AF210">
            <v>3.0999999999999999E-3</v>
          </cell>
          <cell r="AG210">
            <v>2125</v>
          </cell>
          <cell r="AH210">
            <v>5.1999999999999998E-3</v>
          </cell>
          <cell r="AI210">
            <v>2049</v>
          </cell>
          <cell r="AJ210">
            <v>0.23799999999999999</v>
          </cell>
          <cell r="AK210">
            <v>2136</v>
          </cell>
          <cell r="AL210">
            <v>1.11E-2</v>
          </cell>
          <cell r="AM210">
            <v>2195</v>
          </cell>
          <cell r="AN210">
            <v>5.0000000000000001E-4</v>
          </cell>
          <cell r="AO210">
            <v>0</v>
          </cell>
          <cell r="AP210">
            <v>0</v>
          </cell>
          <cell r="AQ210">
            <v>0</v>
          </cell>
          <cell r="AR210">
            <v>0</v>
          </cell>
          <cell r="AS210">
            <v>0</v>
          </cell>
          <cell r="AT210">
            <v>0</v>
          </cell>
          <cell r="AU210">
            <v>0</v>
          </cell>
          <cell r="AV210">
            <v>0</v>
          </cell>
          <cell r="AW210">
            <v>0</v>
          </cell>
          <cell r="AX210">
            <v>0</v>
          </cell>
        </row>
        <row r="211">
          <cell r="A211">
            <v>2212</v>
          </cell>
          <cell r="B211" t="str">
            <v xml:space="preserve">ﾊｰﾌ ｻﾗｳﾄﾞﾝ     </v>
          </cell>
          <cell r="C211">
            <v>2003</v>
          </cell>
          <cell r="D211">
            <v>1.2500000000000001E-2</v>
          </cell>
          <cell r="E211">
            <v>2021</v>
          </cell>
          <cell r="F211">
            <v>0.05</v>
          </cell>
          <cell r="G211">
            <v>2024</v>
          </cell>
          <cell r="H211">
            <v>0.05</v>
          </cell>
          <cell r="I211">
            <v>2100</v>
          </cell>
          <cell r="J211">
            <v>5.0000000000000001E-3</v>
          </cell>
          <cell r="K211">
            <v>2107</v>
          </cell>
          <cell r="L211">
            <v>9.4000000000000004E-3</v>
          </cell>
          <cell r="M211">
            <v>2108</v>
          </cell>
          <cell r="N211">
            <v>3.0999999999999999E-3</v>
          </cell>
          <cell r="O211">
            <v>2116</v>
          </cell>
          <cell r="P211">
            <v>0.5</v>
          </cell>
          <cell r="Q211">
            <v>2136</v>
          </cell>
          <cell r="R211">
            <v>1.11E-2</v>
          </cell>
          <cell r="S211">
            <v>2125</v>
          </cell>
          <cell r="T211">
            <v>5.1999999999999998E-3</v>
          </cell>
          <cell r="U211">
            <v>2144</v>
          </cell>
          <cell r="V211">
            <v>7.7000000000000002E-3</v>
          </cell>
          <cell r="W211">
            <v>2150</v>
          </cell>
          <cell r="X211">
            <v>2.5000000000000001E-3</v>
          </cell>
          <cell r="Y211">
            <v>2164</v>
          </cell>
          <cell r="Z211">
            <v>6.0000000000000001E-3</v>
          </cell>
          <cell r="AA211">
            <v>2170</v>
          </cell>
          <cell r="AB211">
            <v>5.0000000000000001E-3</v>
          </cell>
          <cell r="AC211">
            <v>2195</v>
          </cell>
          <cell r="AD211">
            <v>5.0000000000000001E-4</v>
          </cell>
          <cell r="AE211">
            <v>2235</v>
          </cell>
          <cell r="AF211">
            <v>7.4999999999999997E-3</v>
          </cell>
          <cell r="AG211">
            <v>2236</v>
          </cell>
          <cell r="AH211">
            <v>0.01</v>
          </cell>
          <cell r="AI211">
            <v>2240</v>
          </cell>
          <cell r="AJ211">
            <v>5.0000000000000001E-3</v>
          </cell>
          <cell r="AK211">
            <v>2248</v>
          </cell>
          <cell r="AL211">
            <v>2.5000000000000001E-3</v>
          </cell>
          <cell r="AM211">
            <v>2243</v>
          </cell>
          <cell r="AN211">
            <v>1</v>
          </cell>
          <cell r="AO211">
            <v>0</v>
          </cell>
          <cell r="AP211">
            <v>0</v>
          </cell>
          <cell r="AQ211">
            <v>0</v>
          </cell>
          <cell r="AR211">
            <v>0</v>
          </cell>
          <cell r="AS211">
            <v>0</v>
          </cell>
          <cell r="AT211">
            <v>0</v>
          </cell>
          <cell r="AU211">
            <v>0</v>
          </cell>
          <cell r="AV211">
            <v>0</v>
          </cell>
          <cell r="AW211">
            <v>0</v>
          </cell>
          <cell r="AX211">
            <v>0</v>
          </cell>
        </row>
        <row r="212">
          <cell r="A212">
            <v>2231</v>
          </cell>
          <cell r="B212" t="str">
            <v xml:space="preserve">ｻﾗｳﾄﾞﾝ (RE)    </v>
          </cell>
          <cell r="C212">
            <v>2021</v>
          </cell>
          <cell r="D212">
            <v>0.08</v>
          </cell>
          <cell r="E212">
            <v>2024</v>
          </cell>
          <cell r="F212">
            <v>0.05</v>
          </cell>
          <cell r="G212">
            <v>2106</v>
          </cell>
          <cell r="H212">
            <v>1</v>
          </cell>
          <cell r="I212">
            <v>2107</v>
          </cell>
          <cell r="J212">
            <v>1.0999999999999999E-2</v>
          </cell>
          <cell r="K212">
            <v>2108</v>
          </cell>
          <cell r="L212">
            <v>3.0999999999999999E-3</v>
          </cell>
          <cell r="M212">
            <v>2123</v>
          </cell>
          <cell r="N212">
            <v>1.7999999999999999E-2</v>
          </cell>
          <cell r="O212">
            <v>2124</v>
          </cell>
          <cell r="P212">
            <v>1</v>
          </cell>
          <cell r="Q212">
            <v>2144</v>
          </cell>
          <cell r="R212">
            <v>7.3000000000000001E-3</v>
          </cell>
          <cell r="S212">
            <v>2164</v>
          </cell>
          <cell r="T212">
            <v>6.0000000000000001E-3</v>
          </cell>
          <cell r="U212">
            <v>2240</v>
          </cell>
          <cell r="V212">
            <v>5.0000000000000001E-3</v>
          </cell>
          <cell r="W212">
            <v>0</v>
          </cell>
          <cell r="X212">
            <v>0</v>
          </cell>
          <cell r="Y212">
            <v>0</v>
          </cell>
          <cell r="Z212">
            <v>0</v>
          </cell>
          <cell r="AA212">
            <v>0</v>
          </cell>
          <cell r="AB212">
            <v>0</v>
          </cell>
          <cell r="AC212">
            <v>0</v>
          </cell>
          <cell r="AD212">
            <v>0</v>
          </cell>
          <cell r="AE212">
            <v>0</v>
          </cell>
          <cell r="AF212">
            <v>0</v>
          </cell>
          <cell r="AG212">
            <v>0</v>
          </cell>
          <cell r="AH212">
            <v>0</v>
          </cell>
          <cell r="AI212">
            <v>0</v>
          </cell>
          <cell r="AJ212">
            <v>0</v>
          </cell>
          <cell r="AK212">
            <v>0</v>
          </cell>
          <cell r="AL212">
            <v>0</v>
          </cell>
          <cell r="AM212">
            <v>0</v>
          </cell>
          <cell r="AN212">
            <v>0</v>
          </cell>
          <cell r="AO212">
            <v>0</v>
          </cell>
          <cell r="AP212">
            <v>0</v>
          </cell>
          <cell r="AQ212">
            <v>0</v>
          </cell>
          <cell r="AR212">
            <v>0</v>
          </cell>
          <cell r="AS212">
            <v>0</v>
          </cell>
          <cell r="AT212">
            <v>0</v>
          </cell>
          <cell r="AU212">
            <v>0</v>
          </cell>
          <cell r="AV212">
            <v>0</v>
          </cell>
          <cell r="AW212">
            <v>0</v>
          </cell>
          <cell r="AX212">
            <v>0</v>
          </cell>
        </row>
        <row r="213">
          <cell r="A213">
            <v>2232</v>
          </cell>
          <cell r="B213" t="str">
            <v>ﾄｸｾｲ ｻﾗｳﾄﾞﾝ(RE)</v>
          </cell>
          <cell r="C213">
            <v>2021</v>
          </cell>
          <cell r="D213">
            <v>0.16</v>
          </cell>
          <cell r="E213">
            <v>2024</v>
          </cell>
          <cell r="F213">
            <v>0.12</v>
          </cell>
          <cell r="G213">
            <v>2106</v>
          </cell>
          <cell r="H213">
            <v>1</v>
          </cell>
          <cell r="I213">
            <v>2107</v>
          </cell>
          <cell r="J213">
            <v>1.83E-2</v>
          </cell>
          <cell r="K213">
            <v>2108</v>
          </cell>
          <cell r="L213">
            <v>6.1999999999999998E-3</v>
          </cell>
          <cell r="M213">
            <v>2123</v>
          </cell>
          <cell r="N213">
            <v>0.03</v>
          </cell>
          <cell r="O213">
            <v>2124</v>
          </cell>
          <cell r="P213">
            <v>2</v>
          </cell>
          <cell r="Q213">
            <v>2144</v>
          </cell>
          <cell r="R213">
            <v>1.2200000000000001E-2</v>
          </cell>
          <cell r="S213">
            <v>2164</v>
          </cell>
          <cell r="T213">
            <v>1.2E-2</v>
          </cell>
          <cell r="U213">
            <v>2240</v>
          </cell>
          <cell r="V213">
            <v>0.01</v>
          </cell>
          <cell r="W213">
            <v>0</v>
          </cell>
          <cell r="X213">
            <v>0</v>
          </cell>
          <cell r="Y213">
            <v>0</v>
          </cell>
          <cell r="Z213">
            <v>0</v>
          </cell>
          <cell r="AA213">
            <v>0</v>
          </cell>
          <cell r="AB213">
            <v>0</v>
          </cell>
          <cell r="AC213">
            <v>0</v>
          </cell>
          <cell r="AD213">
            <v>0</v>
          </cell>
          <cell r="AE213">
            <v>0</v>
          </cell>
          <cell r="AF213">
            <v>0</v>
          </cell>
          <cell r="AG213">
            <v>0</v>
          </cell>
          <cell r="AH213">
            <v>0</v>
          </cell>
          <cell r="AI213">
            <v>0</v>
          </cell>
          <cell r="AJ213">
            <v>0</v>
          </cell>
          <cell r="AK213">
            <v>0</v>
          </cell>
          <cell r="AL213">
            <v>0</v>
          </cell>
          <cell r="AM213">
            <v>0</v>
          </cell>
          <cell r="AN213">
            <v>0</v>
          </cell>
          <cell r="AO213">
            <v>0</v>
          </cell>
          <cell r="AP213">
            <v>0</v>
          </cell>
          <cell r="AQ213">
            <v>0</v>
          </cell>
          <cell r="AR213">
            <v>0</v>
          </cell>
          <cell r="AS213">
            <v>0</v>
          </cell>
          <cell r="AT213">
            <v>0</v>
          </cell>
          <cell r="AU213">
            <v>0</v>
          </cell>
          <cell r="AV213">
            <v>0</v>
          </cell>
          <cell r="AW213">
            <v>0</v>
          </cell>
          <cell r="AX213">
            <v>0</v>
          </cell>
        </row>
        <row r="214">
          <cell r="A214">
            <v>2233</v>
          </cell>
          <cell r="B214" t="str">
            <v>ﾊｰﾌ ｻﾗｳﾄﾞﾝ (RE)</v>
          </cell>
          <cell r="C214">
            <v>2116</v>
          </cell>
          <cell r="D214">
            <v>0.5</v>
          </cell>
          <cell r="E214">
            <v>2003</v>
          </cell>
          <cell r="F214">
            <v>1.2500000000000001E-2</v>
          </cell>
          <cell r="G214">
            <v>2236</v>
          </cell>
          <cell r="H214">
            <v>0.01</v>
          </cell>
          <cell r="I214">
            <v>2235</v>
          </cell>
          <cell r="J214">
            <v>7.4999999999999997E-3</v>
          </cell>
          <cell r="K214">
            <v>2164</v>
          </cell>
          <cell r="L214">
            <v>6.0000000000000001E-3</v>
          </cell>
          <cell r="M214">
            <v>2248</v>
          </cell>
          <cell r="N214">
            <v>2.5000000000000001E-3</v>
          </cell>
          <cell r="O214">
            <v>2170</v>
          </cell>
          <cell r="P214">
            <v>5.0000000000000001E-3</v>
          </cell>
          <cell r="Q214">
            <v>2150</v>
          </cell>
          <cell r="R214">
            <v>2.5000000000000001E-3</v>
          </cell>
          <cell r="S214">
            <v>2024</v>
          </cell>
          <cell r="T214">
            <v>0.05</v>
          </cell>
          <cell r="U214">
            <v>2021</v>
          </cell>
          <cell r="V214">
            <v>0.08</v>
          </cell>
          <cell r="W214">
            <v>2144</v>
          </cell>
          <cell r="X214">
            <v>7.7000000000000002E-3</v>
          </cell>
          <cell r="Y214">
            <v>2107</v>
          </cell>
          <cell r="Z214">
            <v>9.4000000000000004E-3</v>
          </cell>
          <cell r="AA214">
            <v>2108</v>
          </cell>
          <cell r="AB214">
            <v>3.0999999999999999E-3</v>
          </cell>
          <cell r="AC214">
            <v>2240</v>
          </cell>
          <cell r="AD214">
            <v>5.0000000000000001E-3</v>
          </cell>
          <cell r="AE214">
            <v>2125</v>
          </cell>
          <cell r="AF214">
            <v>5.1999999999999998E-3</v>
          </cell>
          <cell r="AG214">
            <v>2048</v>
          </cell>
          <cell r="AH214">
            <v>1</v>
          </cell>
          <cell r="AI214">
            <v>2100</v>
          </cell>
          <cell r="AJ214">
            <v>5.0000000000000001E-3</v>
          </cell>
          <cell r="AK214">
            <v>2049</v>
          </cell>
          <cell r="AL214">
            <v>1</v>
          </cell>
          <cell r="AM214">
            <v>2136</v>
          </cell>
          <cell r="AN214">
            <v>1.11E-2</v>
          </cell>
          <cell r="AO214">
            <v>2243</v>
          </cell>
          <cell r="AP214">
            <v>1</v>
          </cell>
          <cell r="AQ214">
            <v>0</v>
          </cell>
          <cell r="AR214">
            <v>0</v>
          </cell>
          <cell r="AS214">
            <v>0</v>
          </cell>
          <cell r="AT214">
            <v>0</v>
          </cell>
          <cell r="AU214">
            <v>0</v>
          </cell>
          <cell r="AV214">
            <v>0</v>
          </cell>
          <cell r="AW214">
            <v>0</v>
          </cell>
          <cell r="AX214">
            <v>0</v>
          </cell>
        </row>
        <row r="215">
          <cell r="A215">
            <v>2234</v>
          </cell>
          <cell r="B215" t="str">
            <v xml:space="preserve">ｻﾗｳﾄﾞﾝ (RE)    </v>
          </cell>
          <cell r="C215">
            <v>2124</v>
          </cell>
          <cell r="D215">
            <v>1</v>
          </cell>
          <cell r="E215">
            <v>2003</v>
          </cell>
          <cell r="F215">
            <v>1.2500000000000001E-2</v>
          </cell>
          <cell r="G215">
            <v>2236</v>
          </cell>
          <cell r="H215">
            <v>0.01</v>
          </cell>
          <cell r="I215">
            <v>2235</v>
          </cell>
          <cell r="J215">
            <v>7.4999999999999997E-3</v>
          </cell>
          <cell r="K215">
            <v>2164</v>
          </cell>
          <cell r="L215">
            <v>6.0000000000000001E-3</v>
          </cell>
          <cell r="M215">
            <v>2024</v>
          </cell>
          <cell r="N215">
            <v>0.06</v>
          </cell>
          <cell r="O215">
            <v>2248</v>
          </cell>
          <cell r="P215">
            <v>2.5000000000000001E-3</v>
          </cell>
          <cell r="Q215">
            <v>2021</v>
          </cell>
          <cell r="R215">
            <v>0.08</v>
          </cell>
          <cell r="S215">
            <v>2150</v>
          </cell>
          <cell r="T215">
            <v>2.5000000000000001E-3</v>
          </cell>
          <cell r="U215">
            <v>2170</v>
          </cell>
          <cell r="V215">
            <v>5.0000000000000001E-3</v>
          </cell>
          <cell r="W215">
            <v>2107</v>
          </cell>
          <cell r="X215">
            <v>9.4000000000000004E-3</v>
          </cell>
          <cell r="Y215">
            <v>2144</v>
          </cell>
          <cell r="Z215">
            <v>7.6E-3</v>
          </cell>
          <cell r="AA215">
            <v>2240</v>
          </cell>
          <cell r="AB215">
            <v>5.0000000000000001E-3</v>
          </cell>
          <cell r="AC215">
            <v>2136</v>
          </cell>
          <cell r="AD215">
            <v>2.0299999999999999E-2</v>
          </cell>
          <cell r="AE215">
            <v>2108</v>
          </cell>
          <cell r="AF215">
            <v>3.0999999999999999E-3</v>
          </cell>
          <cell r="AG215">
            <v>2100</v>
          </cell>
          <cell r="AH215">
            <v>5.0000000000000001E-3</v>
          </cell>
          <cell r="AI215">
            <v>0</v>
          </cell>
          <cell r="AJ215">
            <v>0</v>
          </cell>
          <cell r="AK215">
            <v>0</v>
          </cell>
          <cell r="AL215">
            <v>0</v>
          </cell>
          <cell r="AM215">
            <v>0</v>
          </cell>
          <cell r="AN215">
            <v>0</v>
          </cell>
          <cell r="AO215">
            <v>0</v>
          </cell>
          <cell r="AP215">
            <v>0</v>
          </cell>
          <cell r="AQ215">
            <v>0</v>
          </cell>
          <cell r="AR215">
            <v>0</v>
          </cell>
          <cell r="AS215">
            <v>0</v>
          </cell>
          <cell r="AT215">
            <v>0</v>
          </cell>
          <cell r="AU215">
            <v>0</v>
          </cell>
          <cell r="AV215">
            <v>0</v>
          </cell>
          <cell r="AW215">
            <v>0</v>
          </cell>
          <cell r="AX215">
            <v>0</v>
          </cell>
        </row>
        <row r="216">
          <cell r="A216">
            <v>2235</v>
          </cell>
          <cell r="B216" t="str">
            <v>ﾄｸｾｲ ｻﾗｳﾄﾞﾝ(RE)</v>
          </cell>
          <cell r="C216">
            <v>2021</v>
          </cell>
          <cell r="D216">
            <v>0.16</v>
          </cell>
          <cell r="E216">
            <v>2024</v>
          </cell>
          <cell r="F216">
            <v>0.12</v>
          </cell>
          <cell r="G216">
            <v>2106</v>
          </cell>
          <cell r="H216">
            <v>1</v>
          </cell>
          <cell r="I216">
            <v>2107</v>
          </cell>
          <cell r="J216">
            <v>1.83E-2</v>
          </cell>
          <cell r="K216">
            <v>2108</v>
          </cell>
          <cell r="L216">
            <v>6.1999999999999998E-3</v>
          </cell>
          <cell r="M216">
            <v>2123</v>
          </cell>
          <cell r="N216">
            <v>0.03</v>
          </cell>
          <cell r="O216">
            <v>2124</v>
          </cell>
          <cell r="P216">
            <v>2</v>
          </cell>
          <cell r="Q216">
            <v>2144</v>
          </cell>
          <cell r="R216">
            <v>1.2200000000000001E-2</v>
          </cell>
          <cell r="S216">
            <v>2164</v>
          </cell>
          <cell r="T216">
            <v>1.2E-2</v>
          </cell>
          <cell r="U216">
            <v>2240</v>
          </cell>
          <cell r="V216">
            <v>0.01</v>
          </cell>
          <cell r="W216">
            <v>0</v>
          </cell>
          <cell r="X216">
            <v>0</v>
          </cell>
          <cell r="Y216">
            <v>0</v>
          </cell>
          <cell r="Z216">
            <v>0</v>
          </cell>
          <cell r="AA216">
            <v>0</v>
          </cell>
          <cell r="AB216">
            <v>0</v>
          </cell>
          <cell r="AC216">
            <v>0</v>
          </cell>
          <cell r="AD216">
            <v>0</v>
          </cell>
          <cell r="AE216">
            <v>0</v>
          </cell>
          <cell r="AF216">
            <v>0</v>
          </cell>
          <cell r="AG216">
            <v>0</v>
          </cell>
          <cell r="AH216">
            <v>0</v>
          </cell>
          <cell r="AI216">
            <v>0</v>
          </cell>
          <cell r="AJ216">
            <v>0</v>
          </cell>
          <cell r="AK216">
            <v>0</v>
          </cell>
          <cell r="AL216">
            <v>0</v>
          </cell>
          <cell r="AM216">
            <v>0</v>
          </cell>
          <cell r="AN216">
            <v>0</v>
          </cell>
          <cell r="AO216">
            <v>0</v>
          </cell>
          <cell r="AP216">
            <v>0</v>
          </cell>
          <cell r="AQ216">
            <v>0</v>
          </cell>
          <cell r="AR216">
            <v>0</v>
          </cell>
          <cell r="AS216">
            <v>0</v>
          </cell>
          <cell r="AT216">
            <v>0</v>
          </cell>
          <cell r="AU216">
            <v>0</v>
          </cell>
          <cell r="AV216">
            <v>0</v>
          </cell>
          <cell r="AW216">
            <v>0</v>
          </cell>
          <cell r="AX216">
            <v>0</v>
          </cell>
        </row>
        <row r="217">
          <cell r="A217">
            <v>2236</v>
          </cell>
          <cell r="B217" t="str">
            <v>ﾋﾟﾘｶﾗ ｻﾗｳﾄﾞﾝ(RE</v>
          </cell>
          <cell r="C217">
            <v>2021</v>
          </cell>
          <cell r="D217">
            <v>0.08</v>
          </cell>
          <cell r="E217">
            <v>2024</v>
          </cell>
          <cell r="F217">
            <v>0.05</v>
          </cell>
          <cell r="G217">
            <v>2106</v>
          </cell>
          <cell r="H217">
            <v>1</v>
          </cell>
          <cell r="I217">
            <v>2107</v>
          </cell>
          <cell r="J217">
            <v>1.0999999999999999E-2</v>
          </cell>
          <cell r="K217">
            <v>2108</v>
          </cell>
          <cell r="L217">
            <v>3.0999999999999999E-3</v>
          </cell>
          <cell r="M217">
            <v>2123</v>
          </cell>
          <cell r="N217">
            <v>1.7999999999999999E-2</v>
          </cell>
          <cell r="O217">
            <v>2124</v>
          </cell>
          <cell r="P217">
            <v>1</v>
          </cell>
          <cell r="Q217">
            <v>2144</v>
          </cell>
          <cell r="R217">
            <v>7.3000000000000001E-3</v>
          </cell>
          <cell r="S217">
            <v>2164</v>
          </cell>
          <cell r="T217">
            <v>6.0000000000000001E-3</v>
          </cell>
          <cell r="U217">
            <v>2180</v>
          </cell>
          <cell r="V217">
            <v>4.0000000000000001E-3</v>
          </cell>
          <cell r="W217">
            <v>2240</v>
          </cell>
          <cell r="X217">
            <v>5.0000000000000001E-3</v>
          </cell>
          <cell r="Y217">
            <v>0</v>
          </cell>
          <cell r="Z217">
            <v>0</v>
          </cell>
          <cell r="AA217">
            <v>0</v>
          </cell>
          <cell r="AB217">
            <v>0</v>
          </cell>
          <cell r="AC217">
            <v>0</v>
          </cell>
          <cell r="AD217">
            <v>0</v>
          </cell>
          <cell r="AE217">
            <v>0</v>
          </cell>
          <cell r="AF217">
            <v>0</v>
          </cell>
          <cell r="AG217">
            <v>0</v>
          </cell>
          <cell r="AH217">
            <v>0</v>
          </cell>
          <cell r="AI217">
            <v>0</v>
          </cell>
          <cell r="AJ217">
            <v>0</v>
          </cell>
          <cell r="AK217">
            <v>0</v>
          </cell>
          <cell r="AL217">
            <v>0</v>
          </cell>
          <cell r="AM217">
            <v>0</v>
          </cell>
          <cell r="AN217">
            <v>0</v>
          </cell>
          <cell r="AO217">
            <v>0</v>
          </cell>
          <cell r="AP217">
            <v>0</v>
          </cell>
          <cell r="AQ217">
            <v>0</v>
          </cell>
          <cell r="AR217">
            <v>0</v>
          </cell>
          <cell r="AS217">
            <v>0</v>
          </cell>
          <cell r="AT217">
            <v>0</v>
          </cell>
          <cell r="AU217">
            <v>0</v>
          </cell>
          <cell r="AV217">
            <v>0</v>
          </cell>
          <cell r="AW217">
            <v>0</v>
          </cell>
          <cell r="AX217">
            <v>0</v>
          </cell>
        </row>
        <row r="218">
          <cell r="A218">
            <v>2237</v>
          </cell>
          <cell r="B218" t="str">
            <v xml:space="preserve">ｻﾗｳﾄﾞﾝ (RE)    </v>
          </cell>
          <cell r="C218">
            <v>2021</v>
          </cell>
          <cell r="D218">
            <v>0.1</v>
          </cell>
          <cell r="E218">
            <v>2024</v>
          </cell>
          <cell r="F218">
            <v>0.1</v>
          </cell>
          <cell r="G218">
            <v>2106</v>
          </cell>
          <cell r="H218">
            <v>1</v>
          </cell>
          <cell r="I218">
            <v>2107</v>
          </cell>
          <cell r="J218">
            <v>1.7000000000000001E-2</v>
          </cell>
          <cell r="K218">
            <v>2108</v>
          </cell>
          <cell r="L218">
            <v>6.1999999999999998E-3</v>
          </cell>
          <cell r="M218">
            <v>2116</v>
          </cell>
          <cell r="N218">
            <v>1</v>
          </cell>
          <cell r="O218">
            <v>2123</v>
          </cell>
          <cell r="P218">
            <v>0.02</v>
          </cell>
          <cell r="Q218">
            <v>2144</v>
          </cell>
          <cell r="R218">
            <v>2.12E-2</v>
          </cell>
          <cell r="S218">
            <v>2164</v>
          </cell>
          <cell r="T218">
            <v>6.0000000000000001E-3</v>
          </cell>
          <cell r="U218">
            <v>2240</v>
          </cell>
          <cell r="V218">
            <v>5.0000000000000001E-3</v>
          </cell>
          <cell r="W218">
            <v>2125</v>
          </cell>
          <cell r="X218">
            <v>0.01</v>
          </cell>
          <cell r="Y218">
            <v>0</v>
          </cell>
          <cell r="Z218">
            <v>0</v>
          </cell>
          <cell r="AA218">
            <v>0</v>
          </cell>
          <cell r="AB218">
            <v>0</v>
          </cell>
          <cell r="AC218">
            <v>0</v>
          </cell>
          <cell r="AD218">
            <v>0</v>
          </cell>
          <cell r="AE218">
            <v>0</v>
          </cell>
          <cell r="AF218">
            <v>0</v>
          </cell>
          <cell r="AG218">
            <v>0</v>
          </cell>
          <cell r="AH218">
            <v>0</v>
          </cell>
          <cell r="AI218">
            <v>0</v>
          </cell>
          <cell r="AJ218">
            <v>0</v>
          </cell>
          <cell r="AK218">
            <v>0</v>
          </cell>
          <cell r="AL218">
            <v>0</v>
          </cell>
          <cell r="AM218">
            <v>0</v>
          </cell>
          <cell r="AN218">
            <v>0</v>
          </cell>
          <cell r="AO218">
            <v>0</v>
          </cell>
          <cell r="AP218">
            <v>0</v>
          </cell>
          <cell r="AQ218">
            <v>0</v>
          </cell>
          <cell r="AR218">
            <v>0</v>
          </cell>
          <cell r="AS218">
            <v>0</v>
          </cell>
          <cell r="AT218">
            <v>0</v>
          </cell>
          <cell r="AU218">
            <v>0</v>
          </cell>
          <cell r="AV218">
            <v>0</v>
          </cell>
          <cell r="AW218">
            <v>0</v>
          </cell>
          <cell r="AX218">
            <v>0</v>
          </cell>
        </row>
        <row r="219">
          <cell r="A219">
            <v>2251</v>
          </cell>
          <cell r="B219" t="str">
            <v xml:space="preserve">ﾌﾄﾒﾝ ｻﾗｳﾄﾞﾝ    </v>
          </cell>
          <cell r="C219">
            <v>2003</v>
          </cell>
          <cell r="D219">
            <v>2.5000000000000001E-2</v>
          </cell>
          <cell r="E219">
            <v>2021</v>
          </cell>
          <cell r="F219">
            <v>7.0000000000000007E-2</v>
          </cell>
          <cell r="G219">
            <v>2024</v>
          </cell>
          <cell r="H219">
            <v>0.1</v>
          </cell>
          <cell r="I219">
            <v>2100</v>
          </cell>
          <cell r="J219">
            <v>0.01</v>
          </cell>
          <cell r="K219">
            <v>2107</v>
          </cell>
          <cell r="L219">
            <v>1.7000000000000001E-2</v>
          </cell>
          <cell r="M219">
            <v>2108</v>
          </cell>
          <cell r="N219">
            <v>6.1999999999999998E-3</v>
          </cell>
          <cell r="O219">
            <v>2120</v>
          </cell>
          <cell r="P219">
            <v>1</v>
          </cell>
          <cell r="Q219">
            <v>2136</v>
          </cell>
          <cell r="R219">
            <v>0.02</v>
          </cell>
          <cell r="S219">
            <v>2052</v>
          </cell>
          <cell r="T219">
            <v>3.0000000000000001E-3</v>
          </cell>
          <cell r="U219">
            <v>2144</v>
          </cell>
          <cell r="V219">
            <v>1.1299999999999999E-2</v>
          </cell>
          <cell r="W219">
            <v>2150</v>
          </cell>
          <cell r="X219">
            <v>5.0000000000000001E-3</v>
          </cell>
          <cell r="Y219">
            <v>2164</v>
          </cell>
          <cell r="Z219">
            <v>1.2E-2</v>
          </cell>
          <cell r="AA219">
            <v>2170</v>
          </cell>
          <cell r="AB219">
            <v>0.01</v>
          </cell>
          <cell r="AC219">
            <v>2195</v>
          </cell>
          <cell r="AD219">
            <v>1E-3</v>
          </cell>
          <cell r="AE219">
            <v>2235</v>
          </cell>
          <cell r="AF219">
            <v>1.4999999999999999E-2</v>
          </cell>
          <cell r="AG219">
            <v>2236</v>
          </cell>
          <cell r="AH219">
            <v>0.02</v>
          </cell>
          <cell r="AI219">
            <v>2240</v>
          </cell>
          <cell r="AJ219">
            <v>1.7000000000000001E-2</v>
          </cell>
          <cell r="AK219">
            <v>2248</v>
          </cell>
          <cell r="AL219">
            <v>5.0000000000000001E-3</v>
          </cell>
          <cell r="AM219">
            <v>2383</v>
          </cell>
          <cell r="AN219">
            <v>5.0000000000000001E-3</v>
          </cell>
          <cell r="AO219">
            <v>0</v>
          </cell>
          <cell r="AP219">
            <v>0</v>
          </cell>
          <cell r="AQ219">
            <v>0</v>
          </cell>
          <cell r="AR219">
            <v>0</v>
          </cell>
          <cell r="AS219">
            <v>0</v>
          </cell>
          <cell r="AT219">
            <v>0</v>
          </cell>
          <cell r="AU219">
            <v>0</v>
          </cell>
          <cell r="AV219">
            <v>0</v>
          </cell>
          <cell r="AW219">
            <v>0</v>
          </cell>
          <cell r="AX219">
            <v>0</v>
          </cell>
        </row>
        <row r="220">
          <cell r="A220">
            <v>2301</v>
          </cell>
          <cell r="B220" t="str">
            <v xml:space="preserve">ﾒﾝｽﾞ ｻﾗﾀﾞ(ｺﾞﾏ) </v>
          </cell>
          <cell r="C220">
            <v>2014</v>
          </cell>
          <cell r="D220">
            <v>0.5</v>
          </cell>
          <cell r="E220">
            <v>2021</v>
          </cell>
          <cell r="F220">
            <v>0.05</v>
          </cell>
          <cell r="G220">
            <v>2049</v>
          </cell>
          <cell r="H220">
            <v>1</v>
          </cell>
          <cell r="I220">
            <v>2113</v>
          </cell>
          <cell r="J220">
            <v>5.8000000000000003E-2</v>
          </cell>
          <cell r="K220">
            <v>2129</v>
          </cell>
          <cell r="L220">
            <v>1</v>
          </cell>
          <cell r="M220">
            <v>2145</v>
          </cell>
          <cell r="N220">
            <v>0.01</v>
          </cell>
          <cell r="O220">
            <v>2161</v>
          </cell>
          <cell r="P220">
            <v>0.02</v>
          </cell>
          <cell r="Q220">
            <v>2174</v>
          </cell>
          <cell r="R220">
            <v>2E-3</v>
          </cell>
          <cell r="S220">
            <v>2184</v>
          </cell>
          <cell r="T220">
            <v>0.5</v>
          </cell>
          <cell r="U220">
            <v>2221</v>
          </cell>
          <cell r="V220">
            <v>0.02</v>
          </cell>
          <cell r="W220">
            <v>2282</v>
          </cell>
          <cell r="X220">
            <v>0.05</v>
          </cell>
          <cell r="Y220">
            <v>0</v>
          </cell>
          <cell r="Z220">
            <v>0</v>
          </cell>
          <cell r="AA220">
            <v>0</v>
          </cell>
          <cell r="AB220">
            <v>0</v>
          </cell>
          <cell r="AC220">
            <v>0</v>
          </cell>
          <cell r="AD220">
            <v>0</v>
          </cell>
          <cell r="AE220">
            <v>0</v>
          </cell>
          <cell r="AF220">
            <v>0</v>
          </cell>
          <cell r="AG220">
            <v>0</v>
          </cell>
          <cell r="AH220">
            <v>0</v>
          </cell>
          <cell r="AI220">
            <v>0</v>
          </cell>
          <cell r="AJ220">
            <v>0</v>
          </cell>
          <cell r="AK220">
            <v>0</v>
          </cell>
          <cell r="AL220">
            <v>0</v>
          </cell>
          <cell r="AM220">
            <v>0</v>
          </cell>
          <cell r="AN220">
            <v>0</v>
          </cell>
          <cell r="AO220">
            <v>0</v>
          </cell>
          <cell r="AP220">
            <v>0</v>
          </cell>
          <cell r="AQ220">
            <v>0</v>
          </cell>
          <cell r="AR220">
            <v>0</v>
          </cell>
          <cell r="AS220">
            <v>0</v>
          </cell>
          <cell r="AT220">
            <v>0</v>
          </cell>
          <cell r="AU220">
            <v>0</v>
          </cell>
          <cell r="AV220">
            <v>0</v>
          </cell>
          <cell r="AW220">
            <v>0</v>
          </cell>
          <cell r="AX220">
            <v>0</v>
          </cell>
        </row>
        <row r="221">
          <cell r="A221">
            <v>2302</v>
          </cell>
          <cell r="B221" t="str">
            <v>ﾒﾝｽﾞ ｻﾗﾀﾞ(ﾁｭｳｶ)</v>
          </cell>
          <cell r="C221">
            <v>2014</v>
          </cell>
          <cell r="D221">
            <v>0.5</v>
          </cell>
          <cell r="E221">
            <v>2021</v>
          </cell>
          <cell r="F221">
            <v>0.05</v>
          </cell>
          <cell r="G221">
            <v>2049</v>
          </cell>
          <cell r="H221">
            <v>1</v>
          </cell>
          <cell r="I221">
            <v>2129</v>
          </cell>
          <cell r="J221">
            <v>1</v>
          </cell>
          <cell r="K221">
            <v>2145</v>
          </cell>
          <cell r="L221">
            <v>0.01</v>
          </cell>
          <cell r="M221">
            <v>2161</v>
          </cell>
          <cell r="N221">
            <v>0.02</v>
          </cell>
          <cell r="O221">
            <v>2174</v>
          </cell>
          <cell r="P221">
            <v>2E-3</v>
          </cell>
          <cell r="Q221">
            <v>2184</v>
          </cell>
          <cell r="R221">
            <v>0.5</v>
          </cell>
          <cell r="S221">
            <v>2190</v>
          </cell>
          <cell r="T221">
            <v>4.4999999999999998E-2</v>
          </cell>
          <cell r="U221">
            <v>2221</v>
          </cell>
          <cell r="V221">
            <v>0.02</v>
          </cell>
          <cell r="W221">
            <v>2282</v>
          </cell>
          <cell r="X221">
            <v>0.05</v>
          </cell>
          <cell r="Y221">
            <v>0</v>
          </cell>
          <cell r="Z221">
            <v>0</v>
          </cell>
          <cell r="AA221">
            <v>0</v>
          </cell>
          <cell r="AB221">
            <v>0</v>
          </cell>
          <cell r="AC221">
            <v>0</v>
          </cell>
          <cell r="AD221">
            <v>0</v>
          </cell>
          <cell r="AE221">
            <v>0</v>
          </cell>
          <cell r="AF221">
            <v>0</v>
          </cell>
          <cell r="AG221">
            <v>0</v>
          </cell>
          <cell r="AH221">
            <v>0</v>
          </cell>
          <cell r="AI221">
            <v>0</v>
          </cell>
          <cell r="AJ221">
            <v>0</v>
          </cell>
          <cell r="AK221">
            <v>0</v>
          </cell>
          <cell r="AL221">
            <v>0</v>
          </cell>
          <cell r="AM221">
            <v>0</v>
          </cell>
          <cell r="AN221">
            <v>0</v>
          </cell>
          <cell r="AO221">
            <v>0</v>
          </cell>
          <cell r="AP221">
            <v>0</v>
          </cell>
          <cell r="AQ221">
            <v>0</v>
          </cell>
          <cell r="AR221">
            <v>0</v>
          </cell>
          <cell r="AS221">
            <v>0</v>
          </cell>
          <cell r="AT221">
            <v>0</v>
          </cell>
          <cell r="AU221">
            <v>0</v>
          </cell>
          <cell r="AV221">
            <v>0</v>
          </cell>
          <cell r="AW221">
            <v>0</v>
          </cell>
          <cell r="AX221">
            <v>0</v>
          </cell>
        </row>
        <row r="222">
          <cell r="A222">
            <v>2303</v>
          </cell>
          <cell r="B222" t="str">
            <v xml:space="preserve">ﾒﾝｽﾞ ｻﾗﾀﾞ      </v>
          </cell>
          <cell r="C222">
            <v>2186</v>
          </cell>
          <cell r="D222">
            <v>1</v>
          </cell>
          <cell r="E222">
            <v>2024</v>
          </cell>
          <cell r="F222">
            <v>0.04</v>
          </cell>
          <cell r="G222">
            <v>2021</v>
          </cell>
          <cell r="H222">
            <v>0.04</v>
          </cell>
          <cell r="I222">
            <v>2338</v>
          </cell>
          <cell r="J222">
            <v>0.02</v>
          </cell>
          <cell r="K222">
            <v>2145</v>
          </cell>
          <cell r="L222">
            <v>0.02</v>
          </cell>
          <cell r="M222">
            <v>2017</v>
          </cell>
          <cell r="N222">
            <v>1.4999999999999999E-2</v>
          </cell>
          <cell r="O222">
            <v>2185</v>
          </cell>
          <cell r="P222">
            <v>2.5000000000000001E-2</v>
          </cell>
          <cell r="Q222">
            <v>2161</v>
          </cell>
          <cell r="R222">
            <v>0.02</v>
          </cell>
          <cell r="S222">
            <v>2160</v>
          </cell>
          <cell r="T222">
            <v>1</v>
          </cell>
          <cell r="U222">
            <v>2190</v>
          </cell>
          <cell r="V222">
            <v>2.5000000000000001E-2</v>
          </cell>
          <cell r="W222">
            <v>2113</v>
          </cell>
          <cell r="X222">
            <v>2.3099999999999999E-2</v>
          </cell>
          <cell r="Y222">
            <v>0</v>
          </cell>
          <cell r="Z222">
            <v>0</v>
          </cell>
          <cell r="AA222">
            <v>0</v>
          </cell>
          <cell r="AB222">
            <v>0</v>
          </cell>
          <cell r="AC222">
            <v>0</v>
          </cell>
          <cell r="AD222">
            <v>0</v>
          </cell>
          <cell r="AE222">
            <v>0</v>
          </cell>
          <cell r="AF222">
            <v>0</v>
          </cell>
          <cell r="AG222">
            <v>0</v>
          </cell>
          <cell r="AH222">
            <v>0</v>
          </cell>
          <cell r="AI222">
            <v>0</v>
          </cell>
          <cell r="AJ222">
            <v>0</v>
          </cell>
          <cell r="AK222">
            <v>0</v>
          </cell>
          <cell r="AL222">
            <v>0</v>
          </cell>
          <cell r="AM222">
            <v>0</v>
          </cell>
          <cell r="AN222">
            <v>0</v>
          </cell>
          <cell r="AO222">
            <v>0</v>
          </cell>
          <cell r="AP222">
            <v>0</v>
          </cell>
          <cell r="AQ222">
            <v>0</v>
          </cell>
          <cell r="AR222">
            <v>0</v>
          </cell>
          <cell r="AS222">
            <v>0</v>
          </cell>
          <cell r="AT222">
            <v>0</v>
          </cell>
          <cell r="AU222">
            <v>0</v>
          </cell>
          <cell r="AV222">
            <v>0</v>
          </cell>
          <cell r="AW222">
            <v>0</v>
          </cell>
          <cell r="AX222">
            <v>0</v>
          </cell>
        </row>
        <row r="223">
          <cell r="A223">
            <v>2304</v>
          </cell>
          <cell r="B223" t="str">
            <v xml:space="preserve">ﾋﾔｼ ﾂｹﾒﾝ       </v>
          </cell>
          <cell r="C223">
            <v>2022</v>
          </cell>
          <cell r="D223">
            <v>3.7499999999999999E-2</v>
          </cell>
          <cell r="E223">
            <v>2036</v>
          </cell>
          <cell r="F223">
            <v>0.18</v>
          </cell>
          <cell r="G223">
            <v>2067</v>
          </cell>
          <cell r="H223">
            <v>2E-3</v>
          </cell>
          <cell r="I223">
            <v>2111</v>
          </cell>
          <cell r="J223">
            <v>0.01</v>
          </cell>
          <cell r="K223">
            <v>2129</v>
          </cell>
          <cell r="L223">
            <v>1</v>
          </cell>
          <cell r="M223">
            <v>2180</v>
          </cell>
          <cell r="N223">
            <v>8.0000000000000002E-3</v>
          </cell>
          <cell r="O223">
            <v>2184</v>
          </cell>
          <cell r="P223">
            <v>0.5</v>
          </cell>
          <cell r="Q223">
            <v>2206</v>
          </cell>
          <cell r="R223">
            <v>2E-3</v>
          </cell>
          <cell r="S223">
            <v>2279</v>
          </cell>
          <cell r="T223">
            <v>1.4999999999999999E-2</v>
          </cell>
          <cell r="U223">
            <v>0</v>
          </cell>
          <cell r="V223">
            <v>0</v>
          </cell>
          <cell r="W223">
            <v>0</v>
          </cell>
          <cell r="X223">
            <v>0</v>
          </cell>
          <cell r="Y223">
            <v>0</v>
          </cell>
          <cell r="Z223">
            <v>0</v>
          </cell>
          <cell r="AA223">
            <v>0</v>
          </cell>
          <cell r="AB223">
            <v>0</v>
          </cell>
          <cell r="AC223">
            <v>0</v>
          </cell>
          <cell r="AD223">
            <v>0</v>
          </cell>
          <cell r="AE223">
            <v>0</v>
          </cell>
          <cell r="AF223">
            <v>0</v>
          </cell>
          <cell r="AG223">
            <v>0</v>
          </cell>
          <cell r="AH223">
            <v>0</v>
          </cell>
          <cell r="AI223">
            <v>0</v>
          </cell>
          <cell r="AJ223">
            <v>0</v>
          </cell>
          <cell r="AK223">
            <v>0</v>
          </cell>
          <cell r="AL223">
            <v>0</v>
          </cell>
          <cell r="AM223">
            <v>0</v>
          </cell>
          <cell r="AN223">
            <v>0</v>
          </cell>
          <cell r="AO223">
            <v>0</v>
          </cell>
          <cell r="AP223">
            <v>0</v>
          </cell>
          <cell r="AQ223">
            <v>0</v>
          </cell>
          <cell r="AR223">
            <v>0</v>
          </cell>
          <cell r="AS223">
            <v>0</v>
          </cell>
          <cell r="AT223">
            <v>0</v>
          </cell>
          <cell r="AU223">
            <v>0</v>
          </cell>
          <cell r="AV223">
            <v>0</v>
          </cell>
          <cell r="AW223">
            <v>0</v>
          </cell>
          <cell r="AX223">
            <v>0</v>
          </cell>
        </row>
        <row r="224">
          <cell r="A224">
            <v>2305</v>
          </cell>
          <cell r="B224" t="str">
            <v xml:space="preserve">ﾁｭｳｶﾄﾞﾝ        </v>
          </cell>
          <cell r="C224">
            <v>2003</v>
          </cell>
          <cell r="D224">
            <v>0.01</v>
          </cell>
          <cell r="E224">
            <v>2021</v>
          </cell>
          <cell r="F224">
            <v>0.05</v>
          </cell>
          <cell r="G224">
            <v>2024</v>
          </cell>
          <cell r="H224">
            <v>0.05</v>
          </cell>
          <cell r="I224">
            <v>2100</v>
          </cell>
          <cell r="J224">
            <v>5.0000000000000001E-3</v>
          </cell>
          <cell r="K224">
            <v>2107</v>
          </cell>
          <cell r="L224">
            <v>9.4000000000000004E-3</v>
          </cell>
          <cell r="M224">
            <v>2108</v>
          </cell>
          <cell r="N224">
            <v>3.0999999999999999E-3</v>
          </cell>
          <cell r="O224">
            <v>2136</v>
          </cell>
          <cell r="P224">
            <v>0.01</v>
          </cell>
          <cell r="Q224">
            <v>2144</v>
          </cell>
          <cell r="R224">
            <v>5.7000000000000002E-3</v>
          </cell>
          <cell r="S224">
            <v>2150</v>
          </cell>
          <cell r="T224">
            <v>2.5000000000000001E-3</v>
          </cell>
          <cell r="U224">
            <v>2164</v>
          </cell>
          <cell r="V224">
            <v>6.0000000000000001E-3</v>
          </cell>
          <cell r="W224">
            <v>2170</v>
          </cell>
          <cell r="X224">
            <v>5.0000000000000001E-3</v>
          </cell>
          <cell r="Y224">
            <v>2171</v>
          </cell>
          <cell r="Z224">
            <v>2.5000000000000001E-3</v>
          </cell>
          <cell r="AA224">
            <v>2195</v>
          </cell>
          <cell r="AB224">
            <v>5.0000000000000001E-4</v>
          </cell>
          <cell r="AC224">
            <v>2228</v>
          </cell>
          <cell r="AD224">
            <v>0.1</v>
          </cell>
          <cell r="AE224">
            <v>2235</v>
          </cell>
          <cell r="AF224">
            <v>7.4999999999999997E-3</v>
          </cell>
          <cell r="AG224">
            <v>2236</v>
          </cell>
          <cell r="AH224">
            <v>0.01</v>
          </cell>
          <cell r="AI224">
            <v>2240</v>
          </cell>
          <cell r="AJ224">
            <v>5.0000000000000001E-3</v>
          </cell>
          <cell r="AK224">
            <v>2248</v>
          </cell>
          <cell r="AL224">
            <v>2.5000000000000001E-3</v>
          </cell>
          <cell r="AM224">
            <v>0</v>
          </cell>
          <cell r="AN224">
            <v>0</v>
          </cell>
          <cell r="AO224">
            <v>0</v>
          </cell>
          <cell r="AP224">
            <v>0</v>
          </cell>
          <cell r="AQ224">
            <v>0</v>
          </cell>
          <cell r="AR224">
            <v>0</v>
          </cell>
          <cell r="AS224">
            <v>0</v>
          </cell>
          <cell r="AT224">
            <v>0</v>
          </cell>
          <cell r="AU224">
            <v>0</v>
          </cell>
          <cell r="AV224">
            <v>0</v>
          </cell>
          <cell r="AW224">
            <v>0</v>
          </cell>
          <cell r="AX224">
            <v>0</v>
          </cell>
        </row>
        <row r="225">
          <cell r="A225">
            <v>2307</v>
          </cell>
          <cell r="B225" t="str">
            <v>ﾋﾔｼﾁｬﾝﾎﾟﾝ(ﾋｶﾞｼ)</v>
          </cell>
          <cell r="C225">
            <v>2021</v>
          </cell>
          <cell r="D225">
            <v>7.0000000000000007E-2</v>
          </cell>
          <cell r="E225">
            <v>2024</v>
          </cell>
          <cell r="F225">
            <v>7.0000000000000007E-2</v>
          </cell>
          <cell r="G225">
            <v>2055</v>
          </cell>
          <cell r="H225">
            <v>6.7000000000000002E-3</v>
          </cell>
          <cell r="I225">
            <v>2076</v>
          </cell>
          <cell r="J225">
            <v>1.4999999999999999E-2</v>
          </cell>
          <cell r="K225">
            <v>2081</v>
          </cell>
          <cell r="L225">
            <v>2.7000000000000001E-3</v>
          </cell>
          <cell r="M225">
            <v>2100</v>
          </cell>
          <cell r="N225">
            <v>0.01</v>
          </cell>
          <cell r="O225">
            <v>2115</v>
          </cell>
          <cell r="P225">
            <v>6.6699999999999995E-2</v>
          </cell>
          <cell r="Q225">
            <v>2129</v>
          </cell>
          <cell r="R225">
            <v>1</v>
          </cell>
          <cell r="S225">
            <v>2161</v>
          </cell>
          <cell r="T225">
            <v>1.4999999999999999E-2</v>
          </cell>
          <cell r="U225">
            <v>2164</v>
          </cell>
          <cell r="V225">
            <v>1.2E-2</v>
          </cell>
          <cell r="W225">
            <v>2174</v>
          </cell>
          <cell r="X225">
            <v>2E-3</v>
          </cell>
          <cell r="Y225">
            <v>2184</v>
          </cell>
          <cell r="Z225">
            <v>0.5</v>
          </cell>
          <cell r="AA225">
            <v>2282</v>
          </cell>
          <cell r="AB225">
            <v>0.03</v>
          </cell>
          <cell r="AC225">
            <v>0</v>
          </cell>
          <cell r="AD225">
            <v>0</v>
          </cell>
          <cell r="AE225">
            <v>0</v>
          </cell>
          <cell r="AF225">
            <v>0</v>
          </cell>
          <cell r="AG225">
            <v>0</v>
          </cell>
          <cell r="AH225">
            <v>0</v>
          </cell>
          <cell r="AI225">
            <v>0</v>
          </cell>
          <cell r="AJ225">
            <v>0</v>
          </cell>
          <cell r="AK225">
            <v>0</v>
          </cell>
          <cell r="AL225">
            <v>0</v>
          </cell>
          <cell r="AM225">
            <v>0</v>
          </cell>
          <cell r="AN225">
            <v>0</v>
          </cell>
          <cell r="AO225">
            <v>0</v>
          </cell>
          <cell r="AP225">
            <v>0</v>
          </cell>
          <cell r="AQ225">
            <v>0</v>
          </cell>
          <cell r="AR225">
            <v>0</v>
          </cell>
          <cell r="AS225">
            <v>0</v>
          </cell>
          <cell r="AT225">
            <v>0</v>
          </cell>
          <cell r="AU225">
            <v>0</v>
          </cell>
          <cell r="AV225">
            <v>0</v>
          </cell>
          <cell r="AW225">
            <v>0</v>
          </cell>
          <cell r="AX225">
            <v>0</v>
          </cell>
        </row>
        <row r="226">
          <cell r="A226">
            <v>2308</v>
          </cell>
          <cell r="B226" t="str">
            <v xml:space="preserve">ﾋﾔｼﾂｹﾒﾝEX      </v>
          </cell>
          <cell r="C226">
            <v>2036</v>
          </cell>
          <cell r="D226">
            <v>0.15</v>
          </cell>
          <cell r="E226">
            <v>2042</v>
          </cell>
          <cell r="F226">
            <v>1</v>
          </cell>
          <cell r="G226">
            <v>2067</v>
          </cell>
          <cell r="H226">
            <v>2E-3</v>
          </cell>
          <cell r="I226">
            <v>2180</v>
          </cell>
          <cell r="J226">
            <v>8.0000000000000002E-3</v>
          </cell>
          <cell r="K226">
            <v>2206</v>
          </cell>
          <cell r="L226">
            <v>2E-3</v>
          </cell>
          <cell r="M226">
            <v>2279</v>
          </cell>
          <cell r="N226">
            <v>1.4999999999999999E-2</v>
          </cell>
          <cell r="O226">
            <v>0</v>
          </cell>
          <cell r="P226">
            <v>0</v>
          </cell>
          <cell r="Q226">
            <v>0</v>
          </cell>
          <cell r="R226">
            <v>0</v>
          </cell>
          <cell r="S226">
            <v>0</v>
          </cell>
          <cell r="T226">
            <v>0</v>
          </cell>
          <cell r="U226">
            <v>0</v>
          </cell>
          <cell r="V226">
            <v>0</v>
          </cell>
          <cell r="W226">
            <v>0</v>
          </cell>
          <cell r="X226">
            <v>0</v>
          </cell>
          <cell r="Y226">
            <v>0</v>
          </cell>
          <cell r="Z226">
            <v>0</v>
          </cell>
          <cell r="AA226">
            <v>0</v>
          </cell>
          <cell r="AB226">
            <v>0</v>
          </cell>
          <cell r="AC226">
            <v>0</v>
          </cell>
          <cell r="AD226">
            <v>0</v>
          </cell>
          <cell r="AE226">
            <v>0</v>
          </cell>
          <cell r="AF226">
            <v>0</v>
          </cell>
          <cell r="AG226">
            <v>0</v>
          </cell>
          <cell r="AH226">
            <v>0</v>
          </cell>
          <cell r="AI226">
            <v>0</v>
          </cell>
          <cell r="AJ226">
            <v>0</v>
          </cell>
          <cell r="AK226">
            <v>0</v>
          </cell>
          <cell r="AL226">
            <v>0</v>
          </cell>
          <cell r="AM226">
            <v>0</v>
          </cell>
          <cell r="AN226">
            <v>0</v>
          </cell>
          <cell r="AO226">
            <v>0</v>
          </cell>
          <cell r="AP226">
            <v>0</v>
          </cell>
          <cell r="AQ226">
            <v>0</v>
          </cell>
          <cell r="AR226">
            <v>0</v>
          </cell>
          <cell r="AS226">
            <v>0</v>
          </cell>
          <cell r="AT226">
            <v>0</v>
          </cell>
          <cell r="AU226">
            <v>0</v>
          </cell>
          <cell r="AV226">
            <v>0</v>
          </cell>
          <cell r="AW226">
            <v>0</v>
          </cell>
          <cell r="AX226">
            <v>0</v>
          </cell>
        </row>
        <row r="227">
          <cell r="A227">
            <v>2321</v>
          </cell>
          <cell r="B227" t="str">
            <v xml:space="preserve">ﾌﾘｻﾗ･ｽﾊﾟｲｼｰ    </v>
          </cell>
          <cell r="C227">
            <v>2311</v>
          </cell>
          <cell r="D227">
            <v>1</v>
          </cell>
          <cell r="E227">
            <v>2340</v>
          </cell>
          <cell r="F227">
            <v>0.02</v>
          </cell>
          <cell r="G227">
            <v>2338</v>
          </cell>
          <cell r="H227">
            <v>0.03</v>
          </cell>
          <cell r="I227">
            <v>2307</v>
          </cell>
          <cell r="J227">
            <v>1.6199999999999999E-2</v>
          </cell>
          <cell r="K227">
            <v>2294</v>
          </cell>
          <cell r="L227">
            <v>1.1999999999999999E-3</v>
          </cell>
          <cell r="M227">
            <v>2310</v>
          </cell>
          <cell r="N227">
            <v>1.9E-3</v>
          </cell>
          <cell r="O227">
            <v>2240</v>
          </cell>
          <cell r="P227">
            <v>5.9999999999999995E-4</v>
          </cell>
          <cell r="Q227">
            <v>2317</v>
          </cell>
          <cell r="R227">
            <v>0.01</v>
          </cell>
          <cell r="S227">
            <v>0</v>
          </cell>
          <cell r="T227">
            <v>0</v>
          </cell>
          <cell r="U227">
            <v>0</v>
          </cell>
          <cell r="V227">
            <v>0</v>
          </cell>
          <cell r="W227">
            <v>0</v>
          </cell>
          <cell r="X227">
            <v>0</v>
          </cell>
          <cell r="Y227">
            <v>0</v>
          </cell>
          <cell r="Z227">
            <v>0</v>
          </cell>
          <cell r="AA227">
            <v>0</v>
          </cell>
          <cell r="AB227">
            <v>0</v>
          </cell>
          <cell r="AC227">
            <v>0</v>
          </cell>
          <cell r="AD227">
            <v>0</v>
          </cell>
          <cell r="AE227">
            <v>0</v>
          </cell>
          <cell r="AF227">
            <v>0</v>
          </cell>
          <cell r="AG227">
            <v>0</v>
          </cell>
          <cell r="AH227">
            <v>0</v>
          </cell>
          <cell r="AI227">
            <v>0</v>
          </cell>
          <cell r="AJ227">
            <v>0</v>
          </cell>
          <cell r="AK227">
            <v>0</v>
          </cell>
          <cell r="AL227">
            <v>0</v>
          </cell>
          <cell r="AM227">
            <v>0</v>
          </cell>
          <cell r="AN227">
            <v>0</v>
          </cell>
          <cell r="AO227">
            <v>0</v>
          </cell>
          <cell r="AP227">
            <v>0</v>
          </cell>
          <cell r="AQ227">
            <v>0</v>
          </cell>
          <cell r="AR227">
            <v>0</v>
          </cell>
          <cell r="AS227">
            <v>0</v>
          </cell>
          <cell r="AT227">
            <v>0</v>
          </cell>
          <cell r="AU227">
            <v>0</v>
          </cell>
          <cell r="AV227">
            <v>0</v>
          </cell>
          <cell r="AW227">
            <v>0</v>
          </cell>
          <cell r="AX227">
            <v>0</v>
          </cell>
        </row>
        <row r="228">
          <cell r="A228">
            <v>2322</v>
          </cell>
          <cell r="B228" t="str">
            <v xml:space="preserve">ﾌﾘｻﾗ･ﾊﾞﾝﾊﾞﾝｼﾞｰ </v>
          </cell>
          <cell r="C228">
            <v>2311</v>
          </cell>
          <cell r="D228">
            <v>1</v>
          </cell>
          <cell r="E228">
            <v>2340</v>
          </cell>
          <cell r="F228">
            <v>0.02</v>
          </cell>
          <cell r="G228">
            <v>2338</v>
          </cell>
          <cell r="H228">
            <v>0.03</v>
          </cell>
          <cell r="I228">
            <v>2161</v>
          </cell>
          <cell r="J228">
            <v>1.4999999999999999E-2</v>
          </cell>
          <cell r="K228">
            <v>2320</v>
          </cell>
          <cell r="L228">
            <v>1.7100000000000001E-2</v>
          </cell>
          <cell r="M228">
            <v>2310</v>
          </cell>
          <cell r="N228">
            <v>2.0999999999999999E-3</v>
          </cell>
          <cell r="O228">
            <v>2270</v>
          </cell>
          <cell r="P228">
            <v>8.9999999999999998E-4</v>
          </cell>
          <cell r="Q228">
            <v>0</v>
          </cell>
          <cell r="R228">
            <v>0</v>
          </cell>
          <cell r="S228">
            <v>0</v>
          </cell>
          <cell r="T228">
            <v>0</v>
          </cell>
          <cell r="U228">
            <v>0</v>
          </cell>
          <cell r="V228">
            <v>0</v>
          </cell>
          <cell r="W228">
            <v>0</v>
          </cell>
          <cell r="X228">
            <v>0</v>
          </cell>
          <cell r="Y228">
            <v>0</v>
          </cell>
          <cell r="Z228">
            <v>0</v>
          </cell>
          <cell r="AA228">
            <v>0</v>
          </cell>
          <cell r="AB228">
            <v>0</v>
          </cell>
          <cell r="AC228">
            <v>0</v>
          </cell>
          <cell r="AD228">
            <v>0</v>
          </cell>
          <cell r="AE228">
            <v>0</v>
          </cell>
          <cell r="AF228">
            <v>0</v>
          </cell>
          <cell r="AG228">
            <v>0</v>
          </cell>
          <cell r="AH228">
            <v>0</v>
          </cell>
          <cell r="AI228">
            <v>0</v>
          </cell>
          <cell r="AJ228">
            <v>0</v>
          </cell>
          <cell r="AK228">
            <v>0</v>
          </cell>
          <cell r="AL228">
            <v>0</v>
          </cell>
          <cell r="AM228">
            <v>0</v>
          </cell>
          <cell r="AN228">
            <v>0</v>
          </cell>
          <cell r="AO228">
            <v>0</v>
          </cell>
          <cell r="AP228">
            <v>0</v>
          </cell>
          <cell r="AQ228">
            <v>0</v>
          </cell>
          <cell r="AR228">
            <v>0</v>
          </cell>
          <cell r="AS228">
            <v>0</v>
          </cell>
          <cell r="AT228">
            <v>0</v>
          </cell>
          <cell r="AU228">
            <v>0</v>
          </cell>
          <cell r="AV228">
            <v>0</v>
          </cell>
          <cell r="AW228">
            <v>0</v>
          </cell>
          <cell r="AX228">
            <v>0</v>
          </cell>
        </row>
        <row r="229">
          <cell r="A229">
            <v>2323</v>
          </cell>
          <cell r="B229" t="str">
            <v xml:space="preserve">ﾌﾘｻﾗ･ｼｰﾌｰﾄﾞ    </v>
          </cell>
          <cell r="C229">
            <v>2311</v>
          </cell>
          <cell r="D229">
            <v>1</v>
          </cell>
          <cell r="E229">
            <v>2340</v>
          </cell>
          <cell r="F229">
            <v>0.02</v>
          </cell>
          <cell r="G229">
            <v>2338</v>
          </cell>
          <cell r="H229">
            <v>0.03</v>
          </cell>
          <cell r="I229">
            <v>2235</v>
          </cell>
          <cell r="J229">
            <v>8.9999999999999993E-3</v>
          </cell>
          <cell r="K229">
            <v>2318</v>
          </cell>
          <cell r="L229">
            <v>1.2E-2</v>
          </cell>
          <cell r="M229">
            <v>2308</v>
          </cell>
          <cell r="N229">
            <v>1.6E-2</v>
          </cell>
          <cell r="O229">
            <v>2309</v>
          </cell>
          <cell r="P229">
            <v>4.0000000000000001E-3</v>
          </cell>
          <cell r="Q229">
            <v>0</v>
          </cell>
          <cell r="R229">
            <v>0</v>
          </cell>
          <cell r="S229">
            <v>0</v>
          </cell>
          <cell r="T229">
            <v>0</v>
          </cell>
          <cell r="U229">
            <v>0</v>
          </cell>
          <cell r="V229">
            <v>0</v>
          </cell>
          <cell r="W229">
            <v>0</v>
          </cell>
          <cell r="X229">
            <v>0</v>
          </cell>
          <cell r="Y229">
            <v>0</v>
          </cell>
          <cell r="Z229">
            <v>0</v>
          </cell>
          <cell r="AA229">
            <v>0</v>
          </cell>
          <cell r="AB229">
            <v>0</v>
          </cell>
          <cell r="AC229">
            <v>0</v>
          </cell>
          <cell r="AD229">
            <v>0</v>
          </cell>
          <cell r="AE229">
            <v>0</v>
          </cell>
          <cell r="AF229">
            <v>0</v>
          </cell>
          <cell r="AG229">
            <v>0</v>
          </cell>
          <cell r="AH229">
            <v>0</v>
          </cell>
          <cell r="AI229">
            <v>0</v>
          </cell>
          <cell r="AJ229">
            <v>0</v>
          </cell>
          <cell r="AK229">
            <v>0</v>
          </cell>
          <cell r="AL229">
            <v>0</v>
          </cell>
          <cell r="AM229">
            <v>0</v>
          </cell>
          <cell r="AN229">
            <v>0</v>
          </cell>
          <cell r="AO229">
            <v>0</v>
          </cell>
          <cell r="AP229">
            <v>0</v>
          </cell>
          <cell r="AQ229">
            <v>0</v>
          </cell>
          <cell r="AR229">
            <v>0</v>
          </cell>
          <cell r="AS229">
            <v>0</v>
          </cell>
          <cell r="AT229">
            <v>0</v>
          </cell>
          <cell r="AU229">
            <v>0</v>
          </cell>
          <cell r="AV229">
            <v>0</v>
          </cell>
          <cell r="AW229">
            <v>0</v>
          </cell>
          <cell r="AX229">
            <v>0</v>
          </cell>
        </row>
        <row r="230">
          <cell r="A230">
            <v>2361</v>
          </cell>
          <cell r="B230" t="str">
            <v xml:space="preserve">ﾁｭｳｶﾄﾞﾝ (RE)   </v>
          </cell>
          <cell r="C230">
            <v>2010</v>
          </cell>
          <cell r="D230">
            <v>1E-3</v>
          </cell>
          <cell r="E230">
            <v>2021</v>
          </cell>
          <cell r="F230">
            <v>8.0000000000000002E-3</v>
          </cell>
          <cell r="G230">
            <v>2024</v>
          </cell>
          <cell r="H230">
            <v>0.05</v>
          </cell>
          <cell r="I230">
            <v>2106</v>
          </cell>
          <cell r="J230">
            <v>1</v>
          </cell>
          <cell r="K230">
            <v>2107</v>
          </cell>
          <cell r="L230">
            <v>1.0999999999999999E-2</v>
          </cell>
          <cell r="M230">
            <v>2108</v>
          </cell>
          <cell r="N230">
            <v>3.0999999999999999E-3</v>
          </cell>
          <cell r="O230">
            <v>2123</v>
          </cell>
          <cell r="P230">
            <v>1.7999999999999999E-2</v>
          </cell>
          <cell r="Q230">
            <v>2142</v>
          </cell>
          <cell r="R230">
            <v>0.1</v>
          </cell>
          <cell r="S230">
            <v>2144</v>
          </cell>
          <cell r="T230">
            <v>7.3000000000000001E-3</v>
          </cell>
          <cell r="U230">
            <v>2164</v>
          </cell>
          <cell r="V230">
            <v>6.0000000000000001E-3</v>
          </cell>
          <cell r="W230">
            <v>2240</v>
          </cell>
          <cell r="X230">
            <v>5.0000000000000001E-3</v>
          </cell>
          <cell r="Y230">
            <v>0</v>
          </cell>
          <cell r="Z230">
            <v>0</v>
          </cell>
          <cell r="AA230">
            <v>0</v>
          </cell>
          <cell r="AB230">
            <v>0</v>
          </cell>
          <cell r="AC230">
            <v>0</v>
          </cell>
          <cell r="AD230">
            <v>0</v>
          </cell>
          <cell r="AE230">
            <v>0</v>
          </cell>
          <cell r="AF230">
            <v>0</v>
          </cell>
          <cell r="AG230">
            <v>0</v>
          </cell>
          <cell r="AH230">
            <v>0</v>
          </cell>
          <cell r="AI230">
            <v>0</v>
          </cell>
          <cell r="AJ230">
            <v>0</v>
          </cell>
          <cell r="AK230">
            <v>0</v>
          </cell>
          <cell r="AL230">
            <v>0</v>
          </cell>
          <cell r="AM230">
            <v>0</v>
          </cell>
          <cell r="AN230">
            <v>0</v>
          </cell>
          <cell r="AO230">
            <v>0</v>
          </cell>
          <cell r="AP230">
            <v>0</v>
          </cell>
          <cell r="AQ230">
            <v>0</v>
          </cell>
          <cell r="AR230">
            <v>0</v>
          </cell>
          <cell r="AS230">
            <v>0</v>
          </cell>
          <cell r="AT230">
            <v>0</v>
          </cell>
          <cell r="AU230">
            <v>0</v>
          </cell>
          <cell r="AV230">
            <v>0</v>
          </cell>
          <cell r="AW230">
            <v>0</v>
          </cell>
          <cell r="AX230">
            <v>0</v>
          </cell>
        </row>
        <row r="231">
          <cell r="A231">
            <v>2373</v>
          </cell>
          <cell r="B231" t="str">
            <v xml:space="preserve">ｶｸﾆ            </v>
          </cell>
          <cell r="C231">
            <v>2070</v>
          </cell>
          <cell r="D231">
            <v>1</v>
          </cell>
          <cell r="E231">
            <v>2246</v>
          </cell>
          <cell r="F231">
            <v>6.25E-2</v>
          </cell>
          <cell r="G231">
            <v>2049</v>
          </cell>
          <cell r="H231">
            <v>1</v>
          </cell>
          <cell r="I231">
            <v>0</v>
          </cell>
          <cell r="J231">
            <v>0</v>
          </cell>
          <cell r="K231">
            <v>0</v>
          </cell>
          <cell r="L231">
            <v>0</v>
          </cell>
          <cell r="M231">
            <v>0</v>
          </cell>
          <cell r="N231">
            <v>0</v>
          </cell>
          <cell r="O231">
            <v>0</v>
          </cell>
          <cell r="P231">
            <v>0</v>
          </cell>
          <cell r="Q231">
            <v>0</v>
          </cell>
          <cell r="R231">
            <v>0</v>
          </cell>
          <cell r="S231">
            <v>0</v>
          </cell>
          <cell r="T231">
            <v>0</v>
          </cell>
          <cell r="U231">
            <v>0</v>
          </cell>
          <cell r="V231">
            <v>0</v>
          </cell>
          <cell r="W231">
            <v>0</v>
          </cell>
          <cell r="X231">
            <v>0</v>
          </cell>
          <cell r="Y231">
            <v>0</v>
          </cell>
          <cell r="Z231">
            <v>0</v>
          </cell>
          <cell r="AA231">
            <v>0</v>
          </cell>
          <cell r="AB231">
            <v>0</v>
          </cell>
          <cell r="AC231">
            <v>0</v>
          </cell>
          <cell r="AD231">
            <v>0</v>
          </cell>
          <cell r="AE231">
            <v>0</v>
          </cell>
          <cell r="AF231">
            <v>0</v>
          </cell>
          <cell r="AG231">
            <v>0</v>
          </cell>
          <cell r="AH231">
            <v>0</v>
          </cell>
          <cell r="AI231">
            <v>0</v>
          </cell>
          <cell r="AJ231">
            <v>0</v>
          </cell>
          <cell r="AK231">
            <v>0</v>
          </cell>
          <cell r="AL231">
            <v>0</v>
          </cell>
          <cell r="AM231">
            <v>0</v>
          </cell>
          <cell r="AN231">
            <v>0</v>
          </cell>
          <cell r="AO231">
            <v>0</v>
          </cell>
          <cell r="AP231">
            <v>0</v>
          </cell>
          <cell r="AQ231">
            <v>0</v>
          </cell>
          <cell r="AR231">
            <v>0</v>
          </cell>
          <cell r="AS231">
            <v>0</v>
          </cell>
          <cell r="AT231">
            <v>0</v>
          </cell>
          <cell r="AU231">
            <v>0</v>
          </cell>
          <cell r="AV231">
            <v>0</v>
          </cell>
          <cell r="AW231">
            <v>0</v>
          </cell>
          <cell r="AX231">
            <v>0</v>
          </cell>
        </row>
        <row r="232">
          <cell r="A232">
            <v>2377</v>
          </cell>
          <cell r="B232" t="str">
            <v xml:space="preserve">ﾉﾘ ｶｸﾆﾄﾞﾝ      </v>
          </cell>
          <cell r="C232">
            <v>2069</v>
          </cell>
          <cell r="D232">
            <v>1</v>
          </cell>
          <cell r="E232">
            <v>2067</v>
          </cell>
          <cell r="F232">
            <v>3.0000000000000001E-3</v>
          </cell>
          <cell r="G232">
            <v>2049</v>
          </cell>
          <cell r="H232">
            <v>1</v>
          </cell>
          <cell r="I232">
            <v>2228</v>
          </cell>
          <cell r="J232">
            <v>0.08</v>
          </cell>
          <cell r="K232">
            <v>2353</v>
          </cell>
          <cell r="L232">
            <v>1.4999999999999999E-2</v>
          </cell>
          <cell r="M232">
            <v>2146</v>
          </cell>
          <cell r="N232">
            <v>5.0000000000000001E-3</v>
          </cell>
          <cell r="O232">
            <v>0</v>
          </cell>
          <cell r="P232">
            <v>0</v>
          </cell>
          <cell r="Q232">
            <v>0</v>
          </cell>
          <cell r="R232">
            <v>0</v>
          </cell>
          <cell r="S232">
            <v>0</v>
          </cell>
          <cell r="T232">
            <v>0</v>
          </cell>
          <cell r="U232">
            <v>0</v>
          </cell>
          <cell r="V232">
            <v>0</v>
          </cell>
          <cell r="W232">
            <v>0</v>
          </cell>
          <cell r="X232">
            <v>0</v>
          </cell>
          <cell r="Y232">
            <v>0</v>
          </cell>
          <cell r="Z232">
            <v>0</v>
          </cell>
          <cell r="AA232">
            <v>0</v>
          </cell>
          <cell r="AB232">
            <v>0</v>
          </cell>
          <cell r="AC232">
            <v>0</v>
          </cell>
          <cell r="AD232">
            <v>0</v>
          </cell>
          <cell r="AE232">
            <v>0</v>
          </cell>
          <cell r="AF232">
            <v>0</v>
          </cell>
          <cell r="AG232">
            <v>0</v>
          </cell>
          <cell r="AH232">
            <v>0</v>
          </cell>
          <cell r="AI232">
            <v>0</v>
          </cell>
          <cell r="AJ232">
            <v>0</v>
          </cell>
          <cell r="AK232">
            <v>0</v>
          </cell>
          <cell r="AL232">
            <v>0</v>
          </cell>
          <cell r="AM232">
            <v>0</v>
          </cell>
          <cell r="AN232">
            <v>0</v>
          </cell>
          <cell r="AO232">
            <v>0</v>
          </cell>
          <cell r="AP232">
            <v>0</v>
          </cell>
          <cell r="AQ232">
            <v>0</v>
          </cell>
          <cell r="AR232">
            <v>0</v>
          </cell>
          <cell r="AS232">
            <v>0</v>
          </cell>
          <cell r="AT232">
            <v>0</v>
          </cell>
          <cell r="AU232">
            <v>0</v>
          </cell>
          <cell r="AV232">
            <v>0</v>
          </cell>
          <cell r="AW232">
            <v>0</v>
          </cell>
          <cell r="AX232">
            <v>0</v>
          </cell>
        </row>
        <row r="233">
          <cell r="A233">
            <v>2401</v>
          </cell>
          <cell r="B233" t="str">
            <v xml:space="preserve">ｵ) ﾁｬﾝﾎﾟﾝ      </v>
          </cell>
          <cell r="C233">
            <v>2051</v>
          </cell>
          <cell r="D233">
            <v>1</v>
          </cell>
          <cell r="E233">
            <v>2003</v>
          </cell>
          <cell r="F233">
            <v>2.5000000000000001E-2</v>
          </cell>
          <cell r="G233">
            <v>2010</v>
          </cell>
          <cell r="H233">
            <v>0.02</v>
          </cell>
          <cell r="I233">
            <v>2019</v>
          </cell>
          <cell r="J233">
            <v>5.0000000000000001E-4</v>
          </cell>
          <cell r="K233">
            <v>2021</v>
          </cell>
          <cell r="L233">
            <v>0.1</v>
          </cell>
          <cell r="M233">
            <v>2024</v>
          </cell>
          <cell r="N233">
            <v>0.1</v>
          </cell>
          <cell r="O233">
            <v>2090</v>
          </cell>
          <cell r="P233">
            <v>2.0000000000000001E-4</v>
          </cell>
          <cell r="Q233">
            <v>2100</v>
          </cell>
          <cell r="R233">
            <v>0.01</v>
          </cell>
          <cell r="S233">
            <v>2135</v>
          </cell>
          <cell r="T233">
            <v>1.2999999999999999E-2</v>
          </cell>
          <cell r="U233">
            <v>2150</v>
          </cell>
          <cell r="V233">
            <v>5.0000000000000001E-3</v>
          </cell>
          <cell r="W233">
            <v>2164</v>
          </cell>
          <cell r="X233">
            <v>1.2E-2</v>
          </cell>
          <cell r="Y233">
            <v>2170</v>
          </cell>
          <cell r="Z233">
            <v>0.01</v>
          </cell>
          <cell r="AA233">
            <v>2195</v>
          </cell>
          <cell r="AB233">
            <v>1E-3</v>
          </cell>
          <cell r="AC233">
            <v>2159</v>
          </cell>
          <cell r="AD233">
            <v>1</v>
          </cell>
          <cell r="AE233">
            <v>2235</v>
          </cell>
          <cell r="AF233">
            <v>1.4999999999999999E-2</v>
          </cell>
          <cell r="AG233">
            <v>2236</v>
          </cell>
          <cell r="AH233">
            <v>0.02</v>
          </cell>
          <cell r="AI233">
            <v>2240</v>
          </cell>
          <cell r="AJ233">
            <v>0.01</v>
          </cell>
          <cell r="AK233">
            <v>2248</v>
          </cell>
          <cell r="AL233">
            <v>5.0000000000000001E-3</v>
          </cell>
          <cell r="AM233">
            <v>0</v>
          </cell>
          <cell r="AN233">
            <v>0</v>
          </cell>
          <cell r="AO233">
            <v>0</v>
          </cell>
          <cell r="AP233">
            <v>0</v>
          </cell>
          <cell r="AQ233">
            <v>0</v>
          </cell>
          <cell r="AR233">
            <v>0</v>
          </cell>
          <cell r="AS233">
            <v>0</v>
          </cell>
          <cell r="AT233">
            <v>0</v>
          </cell>
          <cell r="AU233">
            <v>0</v>
          </cell>
          <cell r="AV233">
            <v>0</v>
          </cell>
          <cell r="AW233">
            <v>0</v>
          </cell>
          <cell r="AX233">
            <v>0</v>
          </cell>
        </row>
        <row r="234">
          <cell r="A234">
            <v>2402</v>
          </cell>
          <cell r="B234" t="str">
            <v>ｵ)ﾋﾄｸﾁｷﾞｮｳｻﾞ18ｺ</v>
          </cell>
          <cell r="C234">
            <v>2005</v>
          </cell>
          <cell r="D234">
            <v>2</v>
          </cell>
          <cell r="E234">
            <v>2044</v>
          </cell>
          <cell r="F234">
            <v>2</v>
          </cell>
          <cell r="G234">
            <v>2240</v>
          </cell>
          <cell r="H234">
            <v>1E-3</v>
          </cell>
          <cell r="I234">
            <v>0</v>
          </cell>
          <cell r="J234">
            <v>0</v>
          </cell>
          <cell r="K234">
            <v>0</v>
          </cell>
          <cell r="L234">
            <v>0</v>
          </cell>
          <cell r="M234">
            <v>0</v>
          </cell>
          <cell r="N234">
            <v>0</v>
          </cell>
          <cell r="O234">
            <v>0</v>
          </cell>
          <cell r="P234">
            <v>0</v>
          </cell>
          <cell r="Q234">
            <v>0</v>
          </cell>
          <cell r="R234">
            <v>0</v>
          </cell>
          <cell r="S234">
            <v>0</v>
          </cell>
          <cell r="T234">
            <v>0</v>
          </cell>
          <cell r="U234">
            <v>0</v>
          </cell>
          <cell r="V234">
            <v>0</v>
          </cell>
          <cell r="W234">
            <v>0</v>
          </cell>
          <cell r="X234">
            <v>0</v>
          </cell>
          <cell r="Y234">
            <v>0</v>
          </cell>
          <cell r="Z234">
            <v>0</v>
          </cell>
          <cell r="AA234">
            <v>0</v>
          </cell>
          <cell r="AB234">
            <v>0</v>
          </cell>
          <cell r="AC234">
            <v>0</v>
          </cell>
          <cell r="AD234">
            <v>0</v>
          </cell>
          <cell r="AE234">
            <v>0</v>
          </cell>
          <cell r="AF234">
            <v>0</v>
          </cell>
          <cell r="AG234">
            <v>0</v>
          </cell>
          <cell r="AH234">
            <v>0</v>
          </cell>
          <cell r="AI234">
            <v>0</v>
          </cell>
          <cell r="AJ234">
            <v>0</v>
          </cell>
          <cell r="AK234">
            <v>0</v>
          </cell>
          <cell r="AL234">
            <v>0</v>
          </cell>
          <cell r="AM234">
            <v>0</v>
          </cell>
          <cell r="AN234">
            <v>0</v>
          </cell>
          <cell r="AO234">
            <v>0</v>
          </cell>
          <cell r="AP234">
            <v>0</v>
          </cell>
          <cell r="AQ234">
            <v>0</v>
          </cell>
          <cell r="AR234">
            <v>0</v>
          </cell>
          <cell r="AS234">
            <v>0</v>
          </cell>
          <cell r="AT234">
            <v>0</v>
          </cell>
          <cell r="AU234">
            <v>0</v>
          </cell>
          <cell r="AV234">
            <v>0</v>
          </cell>
          <cell r="AW234">
            <v>0</v>
          </cell>
          <cell r="AX234">
            <v>0</v>
          </cell>
        </row>
        <row r="235">
          <cell r="A235">
            <v>2403</v>
          </cell>
          <cell r="B235" t="str">
            <v>ｵ) ﾁｬﾝﾎﾟﾝ(RE)AK</v>
          </cell>
          <cell r="C235">
            <v>2010</v>
          </cell>
          <cell r="D235">
            <v>0.02</v>
          </cell>
          <cell r="E235">
            <v>2019</v>
          </cell>
          <cell r="F235">
            <v>1E-4</v>
          </cell>
          <cell r="G235">
            <v>2020</v>
          </cell>
          <cell r="H235">
            <v>1.2999999999999999E-3</v>
          </cell>
          <cell r="I235">
            <v>2021</v>
          </cell>
          <cell r="J235">
            <v>0.1</v>
          </cell>
          <cell r="K235">
            <v>2023</v>
          </cell>
          <cell r="L235">
            <v>1</v>
          </cell>
          <cell r="M235">
            <v>2024</v>
          </cell>
          <cell r="N235">
            <v>0.1</v>
          </cell>
          <cell r="O235">
            <v>2106</v>
          </cell>
          <cell r="P235">
            <v>1</v>
          </cell>
          <cell r="Q235">
            <v>2135</v>
          </cell>
          <cell r="R235">
            <v>1.2999999999999999E-2</v>
          </cell>
          <cell r="S235">
            <v>2159</v>
          </cell>
          <cell r="T235">
            <v>1</v>
          </cell>
          <cell r="U235">
            <v>2164</v>
          </cell>
          <cell r="V235">
            <v>6.0000000000000001E-3</v>
          </cell>
          <cell r="W235">
            <v>2196</v>
          </cell>
          <cell r="X235">
            <v>1E-4</v>
          </cell>
          <cell r="Y235">
            <v>2230</v>
          </cell>
          <cell r="Z235">
            <v>1E-3</v>
          </cell>
          <cell r="AA235">
            <v>2240</v>
          </cell>
          <cell r="AB235">
            <v>5.0000000000000001E-3</v>
          </cell>
          <cell r="AC235">
            <v>0</v>
          </cell>
          <cell r="AD235">
            <v>0</v>
          </cell>
          <cell r="AE235">
            <v>0</v>
          </cell>
          <cell r="AF235">
            <v>0</v>
          </cell>
          <cell r="AG235">
            <v>0</v>
          </cell>
          <cell r="AH235">
            <v>0</v>
          </cell>
          <cell r="AI235">
            <v>0</v>
          </cell>
          <cell r="AJ235">
            <v>0</v>
          </cell>
          <cell r="AK235">
            <v>0</v>
          </cell>
          <cell r="AL235">
            <v>0</v>
          </cell>
          <cell r="AM235">
            <v>0</v>
          </cell>
          <cell r="AN235">
            <v>0</v>
          </cell>
          <cell r="AO235">
            <v>0</v>
          </cell>
          <cell r="AP235">
            <v>0</v>
          </cell>
          <cell r="AQ235">
            <v>0</v>
          </cell>
          <cell r="AR235">
            <v>0</v>
          </cell>
          <cell r="AS235">
            <v>0</v>
          </cell>
          <cell r="AT235">
            <v>0</v>
          </cell>
          <cell r="AU235">
            <v>0</v>
          </cell>
          <cell r="AV235">
            <v>0</v>
          </cell>
          <cell r="AW235">
            <v>0</v>
          </cell>
          <cell r="AX235">
            <v>0</v>
          </cell>
        </row>
        <row r="236">
          <cell r="A236">
            <v>2404</v>
          </cell>
          <cell r="B236" t="str">
            <v xml:space="preserve">ｵ) ﾁｬﾝﾎﾟﾝ(RE)  </v>
          </cell>
          <cell r="C236">
            <v>2007</v>
          </cell>
          <cell r="D236">
            <v>1</v>
          </cell>
          <cell r="E236">
            <v>2010</v>
          </cell>
          <cell r="F236">
            <v>1.3899999999999999E-2</v>
          </cell>
          <cell r="G236">
            <v>2019</v>
          </cell>
          <cell r="H236">
            <v>2.9999999999999997E-4</v>
          </cell>
          <cell r="I236">
            <v>2020</v>
          </cell>
          <cell r="J236">
            <v>1E-3</v>
          </cell>
          <cell r="K236">
            <v>2021</v>
          </cell>
          <cell r="L236">
            <v>0.08</v>
          </cell>
          <cell r="M236">
            <v>2024</v>
          </cell>
          <cell r="N236">
            <v>0.05</v>
          </cell>
          <cell r="O236">
            <v>2090</v>
          </cell>
          <cell r="P236">
            <v>1E-4</v>
          </cell>
          <cell r="Q236">
            <v>2106</v>
          </cell>
          <cell r="R236">
            <v>1</v>
          </cell>
          <cell r="S236">
            <v>2135</v>
          </cell>
          <cell r="T236">
            <v>1.0800000000000001E-2</v>
          </cell>
          <cell r="U236">
            <v>2164</v>
          </cell>
          <cell r="V236">
            <v>6.0000000000000001E-3</v>
          </cell>
          <cell r="W236">
            <v>2196</v>
          </cell>
          <cell r="X236">
            <v>1E-4</v>
          </cell>
          <cell r="Y236">
            <v>2240</v>
          </cell>
          <cell r="Z236">
            <v>5.0000000000000001E-3</v>
          </cell>
          <cell r="AA236">
            <v>0</v>
          </cell>
          <cell r="AB236">
            <v>0</v>
          </cell>
          <cell r="AC236">
            <v>0</v>
          </cell>
          <cell r="AD236">
            <v>0</v>
          </cell>
          <cell r="AE236">
            <v>0</v>
          </cell>
          <cell r="AF236">
            <v>0</v>
          </cell>
          <cell r="AG236">
            <v>0</v>
          </cell>
          <cell r="AH236">
            <v>0</v>
          </cell>
          <cell r="AI236">
            <v>0</v>
          </cell>
          <cell r="AJ236">
            <v>0</v>
          </cell>
          <cell r="AK236">
            <v>0</v>
          </cell>
          <cell r="AL236">
            <v>0</v>
          </cell>
          <cell r="AM236">
            <v>0</v>
          </cell>
          <cell r="AN236">
            <v>0</v>
          </cell>
          <cell r="AO236">
            <v>0</v>
          </cell>
          <cell r="AP236">
            <v>0</v>
          </cell>
          <cell r="AQ236">
            <v>0</v>
          </cell>
          <cell r="AR236">
            <v>0</v>
          </cell>
          <cell r="AS236">
            <v>0</v>
          </cell>
          <cell r="AT236">
            <v>0</v>
          </cell>
          <cell r="AU236">
            <v>0</v>
          </cell>
          <cell r="AV236">
            <v>0</v>
          </cell>
          <cell r="AW236">
            <v>0</v>
          </cell>
          <cell r="AX236">
            <v>0</v>
          </cell>
        </row>
        <row r="237">
          <cell r="A237">
            <v>2405</v>
          </cell>
          <cell r="B237" t="str">
            <v xml:space="preserve">ｵ)ﾋﾄｸﾁｷﾞｮｳｻﾞ9ｺ </v>
          </cell>
          <cell r="C237">
            <v>2005</v>
          </cell>
          <cell r="D237">
            <v>1</v>
          </cell>
          <cell r="E237">
            <v>2044</v>
          </cell>
          <cell r="F237">
            <v>1</v>
          </cell>
          <cell r="G237">
            <v>2240</v>
          </cell>
          <cell r="H237">
            <v>5.0000000000000001E-4</v>
          </cell>
          <cell r="I237">
            <v>0</v>
          </cell>
          <cell r="J237">
            <v>0</v>
          </cell>
          <cell r="K237">
            <v>0</v>
          </cell>
          <cell r="L237">
            <v>0</v>
          </cell>
          <cell r="M237">
            <v>0</v>
          </cell>
          <cell r="N237">
            <v>0</v>
          </cell>
          <cell r="O237">
            <v>0</v>
          </cell>
          <cell r="P237">
            <v>0</v>
          </cell>
          <cell r="Q237">
            <v>0</v>
          </cell>
          <cell r="R237">
            <v>0</v>
          </cell>
          <cell r="S237">
            <v>0</v>
          </cell>
          <cell r="T237">
            <v>0</v>
          </cell>
          <cell r="U237">
            <v>0</v>
          </cell>
          <cell r="V237">
            <v>0</v>
          </cell>
          <cell r="W237">
            <v>0</v>
          </cell>
          <cell r="X237">
            <v>0</v>
          </cell>
          <cell r="Y237">
            <v>0</v>
          </cell>
          <cell r="Z237">
            <v>0</v>
          </cell>
          <cell r="AA237">
            <v>0</v>
          </cell>
          <cell r="AB237">
            <v>0</v>
          </cell>
          <cell r="AC237">
            <v>0</v>
          </cell>
          <cell r="AD237">
            <v>0</v>
          </cell>
          <cell r="AE237">
            <v>0</v>
          </cell>
          <cell r="AF237">
            <v>0</v>
          </cell>
          <cell r="AG237">
            <v>0</v>
          </cell>
          <cell r="AH237">
            <v>0</v>
          </cell>
          <cell r="AI237">
            <v>0</v>
          </cell>
          <cell r="AJ237">
            <v>0</v>
          </cell>
          <cell r="AK237">
            <v>0</v>
          </cell>
          <cell r="AL237">
            <v>0</v>
          </cell>
          <cell r="AM237">
            <v>0</v>
          </cell>
          <cell r="AN237">
            <v>0</v>
          </cell>
          <cell r="AO237">
            <v>0</v>
          </cell>
          <cell r="AP237">
            <v>0</v>
          </cell>
          <cell r="AQ237">
            <v>0</v>
          </cell>
          <cell r="AR237">
            <v>0</v>
          </cell>
          <cell r="AS237">
            <v>0</v>
          </cell>
          <cell r="AT237">
            <v>0</v>
          </cell>
          <cell r="AU237">
            <v>0</v>
          </cell>
          <cell r="AV237">
            <v>0</v>
          </cell>
          <cell r="AW237">
            <v>0</v>
          </cell>
          <cell r="AX237">
            <v>0</v>
          </cell>
        </row>
        <row r="238">
          <cell r="A238">
            <v>2406</v>
          </cell>
          <cell r="B238" t="str">
            <v xml:space="preserve">ｵ)ﾋﾄｸﾁｷﾞｮｳｻﾞ6ｺ </v>
          </cell>
          <cell r="C238">
            <v>2005</v>
          </cell>
          <cell r="D238">
            <v>0.66659999999999997</v>
          </cell>
          <cell r="E238">
            <v>2044</v>
          </cell>
          <cell r="F238">
            <v>1</v>
          </cell>
          <cell r="G238">
            <v>2240</v>
          </cell>
          <cell r="H238">
            <v>5.0000000000000001E-4</v>
          </cell>
          <cell r="I238">
            <v>0</v>
          </cell>
          <cell r="J238">
            <v>0</v>
          </cell>
          <cell r="K238">
            <v>0</v>
          </cell>
          <cell r="L238">
            <v>0</v>
          </cell>
          <cell r="M238">
            <v>0</v>
          </cell>
          <cell r="N238">
            <v>0</v>
          </cell>
          <cell r="O238">
            <v>0</v>
          </cell>
          <cell r="P238">
            <v>0</v>
          </cell>
          <cell r="Q238">
            <v>0</v>
          </cell>
          <cell r="R238">
            <v>0</v>
          </cell>
          <cell r="S238">
            <v>0</v>
          </cell>
          <cell r="T238">
            <v>0</v>
          </cell>
          <cell r="U238">
            <v>0</v>
          </cell>
          <cell r="V238">
            <v>0</v>
          </cell>
          <cell r="W238">
            <v>0</v>
          </cell>
          <cell r="X238">
            <v>0</v>
          </cell>
          <cell r="Y238">
            <v>0</v>
          </cell>
          <cell r="Z238">
            <v>0</v>
          </cell>
          <cell r="AA238">
            <v>0</v>
          </cell>
          <cell r="AB238">
            <v>0</v>
          </cell>
          <cell r="AC238">
            <v>0</v>
          </cell>
          <cell r="AD238">
            <v>0</v>
          </cell>
          <cell r="AE238">
            <v>0</v>
          </cell>
          <cell r="AF238">
            <v>0</v>
          </cell>
          <cell r="AG238">
            <v>0</v>
          </cell>
          <cell r="AH238">
            <v>0</v>
          </cell>
          <cell r="AI238">
            <v>0</v>
          </cell>
          <cell r="AJ238">
            <v>0</v>
          </cell>
          <cell r="AK238">
            <v>0</v>
          </cell>
          <cell r="AL238">
            <v>0</v>
          </cell>
          <cell r="AM238">
            <v>0</v>
          </cell>
          <cell r="AN238">
            <v>0</v>
          </cell>
          <cell r="AO238">
            <v>0</v>
          </cell>
          <cell r="AP238">
            <v>0</v>
          </cell>
          <cell r="AQ238">
            <v>0</v>
          </cell>
          <cell r="AR238">
            <v>0</v>
          </cell>
          <cell r="AS238">
            <v>0</v>
          </cell>
          <cell r="AT238">
            <v>0</v>
          </cell>
          <cell r="AU238">
            <v>0</v>
          </cell>
          <cell r="AV238">
            <v>0</v>
          </cell>
          <cell r="AW238">
            <v>0</v>
          </cell>
          <cell r="AX238">
            <v>0</v>
          </cell>
        </row>
        <row r="239">
          <cell r="A239">
            <v>2407</v>
          </cell>
          <cell r="B239" t="str">
            <v>ｵ)ﾋﾄｸﾁｷﾞｮｳｻﾞ12ｺ</v>
          </cell>
          <cell r="C239">
            <v>2005</v>
          </cell>
          <cell r="D239">
            <v>1.3332999999999999</v>
          </cell>
          <cell r="E239">
            <v>2044</v>
          </cell>
          <cell r="F239">
            <v>1</v>
          </cell>
          <cell r="G239">
            <v>2240</v>
          </cell>
          <cell r="H239">
            <v>5.0000000000000001E-4</v>
          </cell>
          <cell r="I239">
            <v>0</v>
          </cell>
          <cell r="J239">
            <v>0</v>
          </cell>
          <cell r="K239">
            <v>0</v>
          </cell>
          <cell r="L239">
            <v>0</v>
          </cell>
          <cell r="M239">
            <v>0</v>
          </cell>
          <cell r="N239">
            <v>0</v>
          </cell>
          <cell r="O239">
            <v>0</v>
          </cell>
          <cell r="P239">
            <v>0</v>
          </cell>
          <cell r="Q239">
            <v>0</v>
          </cell>
          <cell r="R239">
            <v>0</v>
          </cell>
          <cell r="S239">
            <v>0</v>
          </cell>
          <cell r="T239">
            <v>0</v>
          </cell>
          <cell r="U239">
            <v>0</v>
          </cell>
          <cell r="V239">
            <v>0</v>
          </cell>
          <cell r="W239">
            <v>0</v>
          </cell>
          <cell r="X239">
            <v>0</v>
          </cell>
          <cell r="Y239">
            <v>0</v>
          </cell>
          <cell r="Z239">
            <v>0</v>
          </cell>
          <cell r="AA239">
            <v>0</v>
          </cell>
          <cell r="AB239">
            <v>0</v>
          </cell>
          <cell r="AC239">
            <v>0</v>
          </cell>
          <cell r="AD239">
            <v>0</v>
          </cell>
          <cell r="AE239">
            <v>0</v>
          </cell>
          <cell r="AF239">
            <v>0</v>
          </cell>
          <cell r="AG239">
            <v>0</v>
          </cell>
          <cell r="AH239">
            <v>0</v>
          </cell>
          <cell r="AI239">
            <v>0</v>
          </cell>
          <cell r="AJ239">
            <v>0</v>
          </cell>
          <cell r="AK239">
            <v>0</v>
          </cell>
          <cell r="AL239">
            <v>0</v>
          </cell>
          <cell r="AM239">
            <v>0</v>
          </cell>
          <cell r="AN239">
            <v>0</v>
          </cell>
          <cell r="AO239">
            <v>0</v>
          </cell>
          <cell r="AP239">
            <v>0</v>
          </cell>
          <cell r="AQ239">
            <v>0</v>
          </cell>
          <cell r="AR239">
            <v>0</v>
          </cell>
          <cell r="AS239">
            <v>0</v>
          </cell>
          <cell r="AT239">
            <v>0</v>
          </cell>
          <cell r="AU239">
            <v>0</v>
          </cell>
          <cell r="AV239">
            <v>0</v>
          </cell>
          <cell r="AW239">
            <v>0</v>
          </cell>
          <cell r="AX239">
            <v>0</v>
          </cell>
        </row>
        <row r="240">
          <cell r="A240">
            <v>2411</v>
          </cell>
          <cell r="B240" t="str">
            <v xml:space="preserve">ｵ) ｻﾗｳﾄﾞﾝ      </v>
          </cell>
          <cell r="C240">
            <v>2003</v>
          </cell>
          <cell r="D240">
            <v>2.5000000000000001E-2</v>
          </cell>
          <cell r="E240">
            <v>2021</v>
          </cell>
          <cell r="F240">
            <v>0.1</v>
          </cell>
          <cell r="G240">
            <v>2024</v>
          </cell>
          <cell r="H240">
            <v>0.1</v>
          </cell>
          <cell r="I240">
            <v>2100</v>
          </cell>
          <cell r="J240">
            <v>0.01</v>
          </cell>
          <cell r="K240">
            <v>2107</v>
          </cell>
          <cell r="L240">
            <v>1.7000000000000001E-2</v>
          </cell>
          <cell r="M240">
            <v>2043</v>
          </cell>
          <cell r="N240">
            <v>1</v>
          </cell>
          <cell r="O240">
            <v>2116</v>
          </cell>
          <cell r="P240">
            <v>1</v>
          </cell>
          <cell r="Q240">
            <v>2136</v>
          </cell>
          <cell r="R240">
            <v>0.02</v>
          </cell>
          <cell r="S240">
            <v>2144</v>
          </cell>
          <cell r="T240">
            <v>1.1299999999999999E-2</v>
          </cell>
          <cell r="U240">
            <v>2150</v>
          </cell>
          <cell r="V240">
            <v>5.0000000000000001E-3</v>
          </cell>
          <cell r="W240">
            <v>2164</v>
          </cell>
          <cell r="X240">
            <v>1.2E-2</v>
          </cell>
          <cell r="Y240">
            <v>2170</v>
          </cell>
          <cell r="Z240">
            <v>0.01</v>
          </cell>
          <cell r="AA240">
            <v>2195</v>
          </cell>
          <cell r="AB240">
            <v>1E-3</v>
          </cell>
          <cell r="AC240">
            <v>2235</v>
          </cell>
          <cell r="AD240">
            <v>1.4999999999999999E-2</v>
          </cell>
          <cell r="AE240">
            <v>2236</v>
          </cell>
          <cell r="AF240">
            <v>0.02</v>
          </cell>
          <cell r="AG240">
            <v>2240</v>
          </cell>
          <cell r="AH240">
            <v>0.01</v>
          </cell>
          <cell r="AI240">
            <v>2248</v>
          </cell>
          <cell r="AJ240">
            <v>5.0000000000000001E-3</v>
          </cell>
          <cell r="AK240">
            <v>0</v>
          </cell>
          <cell r="AL240">
            <v>0</v>
          </cell>
          <cell r="AM240">
            <v>0</v>
          </cell>
          <cell r="AN240">
            <v>0</v>
          </cell>
          <cell r="AO240">
            <v>0</v>
          </cell>
          <cell r="AP240">
            <v>0</v>
          </cell>
          <cell r="AQ240">
            <v>0</v>
          </cell>
          <cell r="AR240">
            <v>0</v>
          </cell>
          <cell r="AS240">
            <v>0</v>
          </cell>
          <cell r="AT240">
            <v>0</v>
          </cell>
          <cell r="AU240">
            <v>0</v>
          </cell>
          <cell r="AV240">
            <v>0</v>
          </cell>
          <cell r="AW240">
            <v>0</v>
          </cell>
          <cell r="AX240">
            <v>0</v>
          </cell>
        </row>
        <row r="241">
          <cell r="A241">
            <v>2413</v>
          </cell>
          <cell r="B241" t="str">
            <v>ｵ)ｻﾗｳﾄﾞﾝ (RE)AK</v>
          </cell>
          <cell r="C241">
            <v>2021</v>
          </cell>
          <cell r="D241">
            <v>0.1</v>
          </cell>
          <cell r="E241">
            <v>2024</v>
          </cell>
          <cell r="F241">
            <v>0.1</v>
          </cell>
          <cell r="G241">
            <v>2043</v>
          </cell>
          <cell r="H241">
            <v>1</v>
          </cell>
          <cell r="I241">
            <v>2106</v>
          </cell>
          <cell r="J241">
            <v>1</v>
          </cell>
          <cell r="K241">
            <v>2107</v>
          </cell>
          <cell r="L241">
            <v>1.7000000000000001E-2</v>
          </cell>
          <cell r="M241">
            <v>2116</v>
          </cell>
          <cell r="N241">
            <v>1</v>
          </cell>
          <cell r="O241">
            <v>2123</v>
          </cell>
          <cell r="P241">
            <v>0.02</v>
          </cell>
          <cell r="Q241">
            <v>2144</v>
          </cell>
          <cell r="R241">
            <v>2.12E-2</v>
          </cell>
          <cell r="S241">
            <v>2164</v>
          </cell>
          <cell r="T241">
            <v>6.0000000000000001E-3</v>
          </cell>
          <cell r="U241">
            <v>2240</v>
          </cell>
          <cell r="V241">
            <v>5.0000000000000001E-3</v>
          </cell>
          <cell r="W241">
            <v>0</v>
          </cell>
          <cell r="X241">
            <v>0</v>
          </cell>
          <cell r="Y241">
            <v>0</v>
          </cell>
          <cell r="Z241">
            <v>0</v>
          </cell>
          <cell r="AA241">
            <v>0</v>
          </cell>
          <cell r="AB241">
            <v>0</v>
          </cell>
          <cell r="AC241">
            <v>0</v>
          </cell>
          <cell r="AD241">
            <v>0</v>
          </cell>
          <cell r="AE241">
            <v>0</v>
          </cell>
          <cell r="AF241">
            <v>0</v>
          </cell>
          <cell r="AG241">
            <v>0</v>
          </cell>
          <cell r="AH241">
            <v>0</v>
          </cell>
          <cell r="AI241">
            <v>0</v>
          </cell>
          <cell r="AJ241">
            <v>0</v>
          </cell>
          <cell r="AK241">
            <v>0</v>
          </cell>
          <cell r="AL241">
            <v>0</v>
          </cell>
          <cell r="AM241">
            <v>0</v>
          </cell>
          <cell r="AN241">
            <v>0</v>
          </cell>
          <cell r="AO241">
            <v>0</v>
          </cell>
          <cell r="AP241">
            <v>0</v>
          </cell>
          <cell r="AQ241">
            <v>0</v>
          </cell>
          <cell r="AR241">
            <v>0</v>
          </cell>
          <cell r="AS241">
            <v>0</v>
          </cell>
          <cell r="AT241">
            <v>0</v>
          </cell>
          <cell r="AU241">
            <v>0</v>
          </cell>
          <cell r="AV241">
            <v>0</v>
          </cell>
          <cell r="AW241">
            <v>0</v>
          </cell>
          <cell r="AX241">
            <v>0</v>
          </cell>
        </row>
        <row r="242">
          <cell r="A242">
            <v>2414</v>
          </cell>
          <cell r="B242" t="str">
            <v xml:space="preserve">ｵ) ｻﾗｳﾄﾞﾝ (RE) </v>
          </cell>
          <cell r="C242">
            <v>2021</v>
          </cell>
          <cell r="D242">
            <v>0.08</v>
          </cell>
          <cell r="E242">
            <v>2024</v>
          </cell>
          <cell r="F242">
            <v>0.05</v>
          </cell>
          <cell r="G242">
            <v>2106</v>
          </cell>
          <cell r="H242">
            <v>1</v>
          </cell>
          <cell r="I242">
            <v>2107</v>
          </cell>
          <cell r="J242">
            <v>1.0999999999999999E-2</v>
          </cell>
          <cell r="K242">
            <v>2108</v>
          </cell>
          <cell r="L242">
            <v>3.0999999999999999E-3</v>
          </cell>
          <cell r="M242">
            <v>2123</v>
          </cell>
          <cell r="N242">
            <v>1.7999999999999999E-2</v>
          </cell>
          <cell r="O242">
            <v>2124</v>
          </cell>
          <cell r="P242">
            <v>1</v>
          </cell>
          <cell r="Q242">
            <v>2144</v>
          </cell>
          <cell r="R242">
            <v>7.3000000000000001E-3</v>
          </cell>
          <cell r="S242">
            <v>2164</v>
          </cell>
          <cell r="T242">
            <v>6.0000000000000001E-3</v>
          </cell>
          <cell r="U242">
            <v>2240</v>
          </cell>
          <cell r="V242">
            <v>5.0000000000000001E-3</v>
          </cell>
          <cell r="W242">
            <v>0</v>
          </cell>
          <cell r="X242">
            <v>0</v>
          </cell>
          <cell r="Y242">
            <v>0</v>
          </cell>
          <cell r="Z242">
            <v>0</v>
          </cell>
          <cell r="AA242">
            <v>0</v>
          </cell>
          <cell r="AB242">
            <v>0</v>
          </cell>
          <cell r="AC242">
            <v>0</v>
          </cell>
          <cell r="AD242">
            <v>0</v>
          </cell>
          <cell r="AE242">
            <v>0</v>
          </cell>
          <cell r="AF242">
            <v>0</v>
          </cell>
          <cell r="AG242">
            <v>0</v>
          </cell>
          <cell r="AH242">
            <v>0</v>
          </cell>
          <cell r="AI242">
            <v>0</v>
          </cell>
          <cell r="AJ242">
            <v>0</v>
          </cell>
          <cell r="AK242">
            <v>0</v>
          </cell>
          <cell r="AL242">
            <v>0</v>
          </cell>
          <cell r="AM242">
            <v>0</v>
          </cell>
          <cell r="AN242">
            <v>0</v>
          </cell>
          <cell r="AO242">
            <v>0</v>
          </cell>
          <cell r="AP242">
            <v>0</v>
          </cell>
          <cell r="AQ242">
            <v>0</v>
          </cell>
          <cell r="AR242">
            <v>0</v>
          </cell>
          <cell r="AS242">
            <v>0</v>
          </cell>
          <cell r="AT242">
            <v>0</v>
          </cell>
          <cell r="AU242">
            <v>0</v>
          </cell>
          <cell r="AV242">
            <v>0</v>
          </cell>
          <cell r="AW242">
            <v>0</v>
          </cell>
          <cell r="AX242">
            <v>0</v>
          </cell>
        </row>
        <row r="243">
          <cell r="A243">
            <v>2421</v>
          </cell>
          <cell r="B243" t="str">
            <v xml:space="preserve">ｵ) ｷﾞｮｳｻﾞ      </v>
          </cell>
          <cell r="C243">
            <v>2002</v>
          </cell>
          <cell r="D243">
            <v>2</v>
          </cell>
          <cell r="E243">
            <v>2240</v>
          </cell>
          <cell r="F243">
            <v>2E-3</v>
          </cell>
          <cell r="G243">
            <v>2044</v>
          </cell>
          <cell r="H243">
            <v>2</v>
          </cell>
          <cell r="I243">
            <v>0</v>
          </cell>
          <cell r="J243">
            <v>0</v>
          </cell>
          <cell r="K243">
            <v>0</v>
          </cell>
          <cell r="L243">
            <v>0</v>
          </cell>
          <cell r="M243">
            <v>0</v>
          </cell>
          <cell r="N243">
            <v>0</v>
          </cell>
          <cell r="O243">
            <v>0</v>
          </cell>
          <cell r="P243">
            <v>0</v>
          </cell>
          <cell r="Q243">
            <v>0</v>
          </cell>
          <cell r="R243">
            <v>0</v>
          </cell>
          <cell r="S243">
            <v>0</v>
          </cell>
          <cell r="T243">
            <v>0</v>
          </cell>
          <cell r="U243">
            <v>0</v>
          </cell>
          <cell r="V243">
            <v>0</v>
          </cell>
          <cell r="W243">
            <v>0</v>
          </cell>
          <cell r="X243">
            <v>0</v>
          </cell>
          <cell r="Y243">
            <v>0</v>
          </cell>
          <cell r="Z243">
            <v>0</v>
          </cell>
          <cell r="AA243">
            <v>0</v>
          </cell>
          <cell r="AB243">
            <v>0</v>
          </cell>
          <cell r="AC243">
            <v>0</v>
          </cell>
          <cell r="AD243">
            <v>0</v>
          </cell>
          <cell r="AE243">
            <v>0</v>
          </cell>
          <cell r="AF243">
            <v>0</v>
          </cell>
          <cell r="AG243">
            <v>0</v>
          </cell>
          <cell r="AH243">
            <v>0</v>
          </cell>
          <cell r="AI243">
            <v>0</v>
          </cell>
          <cell r="AJ243">
            <v>0</v>
          </cell>
          <cell r="AK243">
            <v>0</v>
          </cell>
          <cell r="AL243">
            <v>0</v>
          </cell>
          <cell r="AM243">
            <v>0</v>
          </cell>
          <cell r="AN243">
            <v>0</v>
          </cell>
          <cell r="AO243">
            <v>0</v>
          </cell>
          <cell r="AP243">
            <v>0</v>
          </cell>
          <cell r="AQ243">
            <v>0</v>
          </cell>
          <cell r="AR243">
            <v>0</v>
          </cell>
          <cell r="AS243">
            <v>0</v>
          </cell>
          <cell r="AT243">
            <v>0</v>
          </cell>
          <cell r="AU243">
            <v>0</v>
          </cell>
          <cell r="AV243">
            <v>0</v>
          </cell>
          <cell r="AW243">
            <v>0</v>
          </cell>
          <cell r="AX243">
            <v>0</v>
          </cell>
        </row>
        <row r="244">
          <cell r="A244">
            <v>2422</v>
          </cell>
          <cell r="B244" t="str">
            <v>ｵ) ｷﾞｮｳｻﾞ10ｺ(RE</v>
          </cell>
          <cell r="C244">
            <v>2002</v>
          </cell>
          <cell r="D244">
            <v>1.6667000000000001</v>
          </cell>
          <cell r="E244">
            <v>2240</v>
          </cell>
          <cell r="F244">
            <v>2E-3</v>
          </cell>
          <cell r="G244">
            <v>2044</v>
          </cell>
          <cell r="H244">
            <v>2</v>
          </cell>
          <cell r="I244">
            <v>0</v>
          </cell>
          <cell r="J244">
            <v>0</v>
          </cell>
          <cell r="K244">
            <v>0</v>
          </cell>
          <cell r="L244">
            <v>0</v>
          </cell>
          <cell r="M244">
            <v>0</v>
          </cell>
          <cell r="N244">
            <v>0</v>
          </cell>
          <cell r="O244">
            <v>0</v>
          </cell>
          <cell r="P244">
            <v>0</v>
          </cell>
          <cell r="Q244">
            <v>0</v>
          </cell>
          <cell r="R244">
            <v>0</v>
          </cell>
          <cell r="S244">
            <v>0</v>
          </cell>
          <cell r="T244">
            <v>0</v>
          </cell>
          <cell r="U244">
            <v>0</v>
          </cell>
          <cell r="V244">
            <v>0</v>
          </cell>
          <cell r="W244">
            <v>0</v>
          </cell>
          <cell r="X244">
            <v>0</v>
          </cell>
          <cell r="Y244">
            <v>0</v>
          </cell>
          <cell r="Z244">
            <v>0</v>
          </cell>
          <cell r="AA244">
            <v>0</v>
          </cell>
          <cell r="AB244">
            <v>0</v>
          </cell>
          <cell r="AC244">
            <v>0</v>
          </cell>
          <cell r="AD244">
            <v>0</v>
          </cell>
          <cell r="AE244">
            <v>0</v>
          </cell>
          <cell r="AF244">
            <v>0</v>
          </cell>
          <cell r="AG244">
            <v>0</v>
          </cell>
          <cell r="AH244">
            <v>0</v>
          </cell>
          <cell r="AI244">
            <v>0</v>
          </cell>
          <cell r="AJ244">
            <v>0</v>
          </cell>
          <cell r="AK244">
            <v>0</v>
          </cell>
          <cell r="AL244">
            <v>0</v>
          </cell>
          <cell r="AM244">
            <v>0</v>
          </cell>
          <cell r="AN244">
            <v>0</v>
          </cell>
          <cell r="AO244">
            <v>0</v>
          </cell>
          <cell r="AP244">
            <v>0</v>
          </cell>
          <cell r="AQ244">
            <v>0</v>
          </cell>
          <cell r="AR244">
            <v>0</v>
          </cell>
          <cell r="AS244">
            <v>0</v>
          </cell>
          <cell r="AT244">
            <v>0</v>
          </cell>
          <cell r="AU244">
            <v>0</v>
          </cell>
          <cell r="AV244">
            <v>0</v>
          </cell>
          <cell r="AW244">
            <v>0</v>
          </cell>
          <cell r="AX244">
            <v>0</v>
          </cell>
        </row>
        <row r="245">
          <cell r="A245">
            <v>2423</v>
          </cell>
          <cell r="B245" t="str">
            <v xml:space="preserve">ｵ) ｷﾞｮｳｻﾞ 6ｺ   </v>
          </cell>
          <cell r="C245">
            <v>2002</v>
          </cell>
          <cell r="D245">
            <v>1</v>
          </cell>
          <cell r="E245">
            <v>2240</v>
          </cell>
          <cell r="F245">
            <v>1E-3</v>
          </cell>
          <cell r="G245">
            <v>2044</v>
          </cell>
          <cell r="H245">
            <v>1</v>
          </cell>
          <cell r="I245">
            <v>0</v>
          </cell>
          <cell r="J245">
            <v>0</v>
          </cell>
          <cell r="K245">
            <v>0</v>
          </cell>
          <cell r="L245">
            <v>0</v>
          </cell>
          <cell r="M245">
            <v>0</v>
          </cell>
          <cell r="N245">
            <v>0</v>
          </cell>
          <cell r="O245">
            <v>0</v>
          </cell>
          <cell r="P245">
            <v>0</v>
          </cell>
          <cell r="Q245">
            <v>0</v>
          </cell>
          <cell r="R245">
            <v>0</v>
          </cell>
          <cell r="S245">
            <v>0</v>
          </cell>
          <cell r="T245">
            <v>0</v>
          </cell>
          <cell r="U245">
            <v>0</v>
          </cell>
          <cell r="V245">
            <v>0</v>
          </cell>
          <cell r="W245">
            <v>0</v>
          </cell>
          <cell r="X245">
            <v>0</v>
          </cell>
          <cell r="Y245">
            <v>0</v>
          </cell>
          <cell r="Z245">
            <v>0</v>
          </cell>
          <cell r="AA245">
            <v>0</v>
          </cell>
          <cell r="AB245">
            <v>0</v>
          </cell>
          <cell r="AC245">
            <v>0</v>
          </cell>
          <cell r="AD245">
            <v>0</v>
          </cell>
          <cell r="AE245">
            <v>0</v>
          </cell>
          <cell r="AF245">
            <v>0</v>
          </cell>
          <cell r="AG245">
            <v>0</v>
          </cell>
          <cell r="AH245">
            <v>0</v>
          </cell>
          <cell r="AI245">
            <v>0</v>
          </cell>
          <cell r="AJ245">
            <v>0</v>
          </cell>
          <cell r="AK245">
            <v>0</v>
          </cell>
          <cell r="AL245">
            <v>0</v>
          </cell>
          <cell r="AM245">
            <v>0</v>
          </cell>
          <cell r="AN245">
            <v>0</v>
          </cell>
          <cell r="AO245">
            <v>0</v>
          </cell>
          <cell r="AP245">
            <v>0</v>
          </cell>
          <cell r="AQ245">
            <v>0</v>
          </cell>
          <cell r="AR245">
            <v>0</v>
          </cell>
          <cell r="AS245">
            <v>0</v>
          </cell>
          <cell r="AT245">
            <v>0</v>
          </cell>
          <cell r="AU245">
            <v>0</v>
          </cell>
          <cell r="AV245">
            <v>0</v>
          </cell>
          <cell r="AW245">
            <v>0</v>
          </cell>
          <cell r="AX245">
            <v>0</v>
          </cell>
        </row>
        <row r="246">
          <cell r="A246">
            <v>2431</v>
          </cell>
          <cell r="B246" t="str">
            <v xml:space="preserve">ｵ) ﾐｿﾁｬﾝﾎﾟﾝ    </v>
          </cell>
          <cell r="C246">
            <v>2051</v>
          </cell>
          <cell r="D246">
            <v>1</v>
          </cell>
          <cell r="E246">
            <v>2003</v>
          </cell>
          <cell r="F246">
            <v>2.5000000000000001E-2</v>
          </cell>
          <cell r="G246">
            <v>2236</v>
          </cell>
          <cell r="H246">
            <v>0.02</v>
          </cell>
          <cell r="I246">
            <v>2235</v>
          </cell>
          <cell r="J246">
            <v>1.4999999999999999E-2</v>
          </cell>
          <cell r="K246">
            <v>2164</v>
          </cell>
          <cell r="L246">
            <v>1.2E-2</v>
          </cell>
          <cell r="M246">
            <v>2248</v>
          </cell>
          <cell r="N246">
            <v>5.0000000000000001E-3</v>
          </cell>
          <cell r="O246">
            <v>2170</v>
          </cell>
          <cell r="P246">
            <v>0.01</v>
          </cell>
          <cell r="Q246">
            <v>2150</v>
          </cell>
          <cell r="R246">
            <v>5.0000000000000001E-3</v>
          </cell>
          <cell r="S246">
            <v>2024</v>
          </cell>
          <cell r="T246">
            <v>0.1</v>
          </cell>
          <cell r="U246">
            <v>2021</v>
          </cell>
          <cell r="V246">
            <v>0.1</v>
          </cell>
          <cell r="W246">
            <v>2240</v>
          </cell>
          <cell r="X246">
            <v>0.01</v>
          </cell>
          <cell r="Y246">
            <v>2100</v>
          </cell>
          <cell r="Z246">
            <v>0.01</v>
          </cell>
          <cell r="AA246">
            <v>2247</v>
          </cell>
          <cell r="AB246">
            <v>0.05</v>
          </cell>
          <cell r="AC246">
            <v>2195</v>
          </cell>
          <cell r="AD246">
            <v>1E-3</v>
          </cell>
          <cell r="AE246">
            <v>0</v>
          </cell>
          <cell r="AF246">
            <v>0</v>
          </cell>
          <cell r="AG246">
            <v>0</v>
          </cell>
          <cell r="AH246">
            <v>0</v>
          </cell>
          <cell r="AI246">
            <v>0</v>
          </cell>
          <cell r="AJ246">
            <v>0</v>
          </cell>
          <cell r="AK246">
            <v>0</v>
          </cell>
          <cell r="AL246">
            <v>0</v>
          </cell>
          <cell r="AM246">
            <v>0</v>
          </cell>
          <cell r="AN246">
            <v>0</v>
          </cell>
          <cell r="AO246">
            <v>0</v>
          </cell>
          <cell r="AP246">
            <v>0</v>
          </cell>
          <cell r="AQ246">
            <v>0</v>
          </cell>
          <cell r="AR246">
            <v>0</v>
          </cell>
          <cell r="AS246">
            <v>0</v>
          </cell>
          <cell r="AT246">
            <v>0</v>
          </cell>
          <cell r="AU246">
            <v>0</v>
          </cell>
          <cell r="AV246">
            <v>0</v>
          </cell>
          <cell r="AW246">
            <v>0</v>
          </cell>
          <cell r="AX246">
            <v>0</v>
          </cell>
        </row>
        <row r="247">
          <cell r="A247">
            <v>2432</v>
          </cell>
          <cell r="B247" t="str">
            <v xml:space="preserve">ｵ)ｼｮｳﾕ ﾁｬﾝﾎﾟﾝ  </v>
          </cell>
          <cell r="C247">
            <v>2051</v>
          </cell>
          <cell r="D247">
            <v>1</v>
          </cell>
          <cell r="E247">
            <v>2003</v>
          </cell>
          <cell r="F247">
            <v>2.5000000000000001E-2</v>
          </cell>
          <cell r="G247">
            <v>2236</v>
          </cell>
          <cell r="H247">
            <v>0.02</v>
          </cell>
          <cell r="I247">
            <v>2235</v>
          </cell>
          <cell r="J247">
            <v>1.4999999999999999E-2</v>
          </cell>
          <cell r="K247">
            <v>2164</v>
          </cell>
          <cell r="L247">
            <v>1.2E-2</v>
          </cell>
          <cell r="M247">
            <v>2248</v>
          </cell>
          <cell r="N247">
            <v>5.0000000000000001E-3</v>
          </cell>
          <cell r="O247">
            <v>2170</v>
          </cell>
          <cell r="P247">
            <v>0.01</v>
          </cell>
          <cell r="Q247">
            <v>2150</v>
          </cell>
          <cell r="R247">
            <v>5.0000000000000001E-3</v>
          </cell>
          <cell r="S247">
            <v>2024</v>
          </cell>
          <cell r="T247">
            <v>0.1</v>
          </cell>
          <cell r="U247">
            <v>2021</v>
          </cell>
          <cell r="V247">
            <v>0.1</v>
          </cell>
          <cell r="W247">
            <v>2240</v>
          </cell>
          <cell r="X247">
            <v>0.01</v>
          </cell>
          <cell r="Y247">
            <v>2100</v>
          </cell>
          <cell r="Z247">
            <v>0.01</v>
          </cell>
          <cell r="AA247">
            <v>2169</v>
          </cell>
          <cell r="AB247">
            <v>3.5400000000000001E-2</v>
          </cell>
          <cell r="AC247">
            <v>2135</v>
          </cell>
          <cell r="AD247">
            <v>1.2999999999999999E-2</v>
          </cell>
          <cell r="AE247">
            <v>2195</v>
          </cell>
          <cell r="AF247">
            <v>1E-3</v>
          </cell>
          <cell r="AG247">
            <v>0</v>
          </cell>
          <cell r="AH247">
            <v>0</v>
          </cell>
          <cell r="AI247">
            <v>0</v>
          </cell>
          <cell r="AJ247">
            <v>0</v>
          </cell>
          <cell r="AK247">
            <v>0</v>
          </cell>
          <cell r="AL247">
            <v>0</v>
          </cell>
          <cell r="AM247">
            <v>0</v>
          </cell>
          <cell r="AN247">
            <v>0</v>
          </cell>
          <cell r="AO247">
            <v>0</v>
          </cell>
          <cell r="AP247">
            <v>0</v>
          </cell>
          <cell r="AQ247">
            <v>0</v>
          </cell>
          <cell r="AR247">
            <v>0</v>
          </cell>
          <cell r="AS247">
            <v>0</v>
          </cell>
          <cell r="AT247">
            <v>0</v>
          </cell>
          <cell r="AU247">
            <v>0</v>
          </cell>
          <cell r="AV247">
            <v>0</v>
          </cell>
          <cell r="AW247">
            <v>0</v>
          </cell>
          <cell r="AX247">
            <v>0</v>
          </cell>
        </row>
        <row r="248">
          <cell r="A248">
            <v>2441</v>
          </cell>
          <cell r="B248" t="str">
            <v>ｵ) ﾁｭｳｶﾄﾞﾝ (RE)</v>
          </cell>
          <cell r="C248">
            <v>2010</v>
          </cell>
          <cell r="D248">
            <v>1E-3</v>
          </cell>
          <cell r="E248">
            <v>2021</v>
          </cell>
          <cell r="F248">
            <v>8.0000000000000002E-3</v>
          </cell>
          <cell r="G248">
            <v>2024</v>
          </cell>
          <cell r="H248">
            <v>0.05</v>
          </cell>
          <cell r="I248">
            <v>2106</v>
          </cell>
          <cell r="J248">
            <v>1</v>
          </cell>
          <cell r="K248">
            <v>2107</v>
          </cell>
          <cell r="L248">
            <v>1.0999999999999999E-2</v>
          </cell>
          <cell r="M248">
            <v>2108</v>
          </cell>
          <cell r="N248">
            <v>3.0999999999999999E-3</v>
          </cell>
          <cell r="O248">
            <v>2123</v>
          </cell>
          <cell r="P248">
            <v>1.7999999999999999E-2</v>
          </cell>
          <cell r="Q248">
            <v>2144</v>
          </cell>
          <cell r="R248">
            <v>7.3000000000000001E-3</v>
          </cell>
          <cell r="S248">
            <v>2164</v>
          </cell>
          <cell r="T248">
            <v>6.0000000000000001E-3</v>
          </cell>
          <cell r="U248">
            <v>2228</v>
          </cell>
          <cell r="V248">
            <v>0.1</v>
          </cell>
          <cell r="W248">
            <v>2240</v>
          </cell>
          <cell r="X248">
            <v>5.0000000000000001E-3</v>
          </cell>
          <cell r="Y248">
            <v>0</v>
          </cell>
          <cell r="Z248">
            <v>0</v>
          </cell>
          <cell r="AA248">
            <v>0</v>
          </cell>
          <cell r="AB248">
            <v>0</v>
          </cell>
          <cell r="AC248">
            <v>0</v>
          </cell>
          <cell r="AD248">
            <v>0</v>
          </cell>
          <cell r="AE248">
            <v>0</v>
          </cell>
          <cell r="AF248">
            <v>0</v>
          </cell>
          <cell r="AG248">
            <v>0</v>
          </cell>
          <cell r="AH248">
            <v>0</v>
          </cell>
          <cell r="AI248">
            <v>0</v>
          </cell>
          <cell r="AJ248">
            <v>0</v>
          </cell>
          <cell r="AK248">
            <v>0</v>
          </cell>
          <cell r="AL248">
            <v>0</v>
          </cell>
          <cell r="AM248">
            <v>0</v>
          </cell>
          <cell r="AN248">
            <v>0</v>
          </cell>
          <cell r="AO248">
            <v>0</v>
          </cell>
          <cell r="AP248">
            <v>0</v>
          </cell>
          <cell r="AQ248">
            <v>0</v>
          </cell>
          <cell r="AR248">
            <v>0</v>
          </cell>
          <cell r="AS248">
            <v>0</v>
          </cell>
          <cell r="AT248">
            <v>0</v>
          </cell>
          <cell r="AU248">
            <v>0</v>
          </cell>
          <cell r="AV248">
            <v>0</v>
          </cell>
          <cell r="AW248">
            <v>0</v>
          </cell>
          <cell r="AX248">
            <v>0</v>
          </cell>
        </row>
        <row r="249">
          <cell r="A249">
            <v>2501</v>
          </cell>
          <cell r="B249" t="str">
            <v xml:space="preserve">ｷﾞｮｳｻﾞ 6ｺ      </v>
          </cell>
          <cell r="C249">
            <v>2002</v>
          </cell>
          <cell r="D249">
            <v>1</v>
          </cell>
          <cell r="E249">
            <v>2090</v>
          </cell>
          <cell r="F249">
            <v>1E-3</v>
          </cell>
          <cell r="G249">
            <v>2013</v>
          </cell>
          <cell r="H249">
            <v>9.1000000000000004E-3</v>
          </cell>
          <cell r="I249">
            <v>2240</v>
          </cell>
          <cell r="J249">
            <v>1E-3</v>
          </cell>
          <cell r="K249">
            <v>0</v>
          </cell>
          <cell r="L249">
            <v>0</v>
          </cell>
          <cell r="M249">
            <v>0</v>
          </cell>
          <cell r="N249">
            <v>0</v>
          </cell>
          <cell r="O249">
            <v>0</v>
          </cell>
          <cell r="P249">
            <v>0</v>
          </cell>
          <cell r="Q249">
            <v>0</v>
          </cell>
          <cell r="R249">
            <v>0</v>
          </cell>
          <cell r="S249">
            <v>0</v>
          </cell>
          <cell r="T249">
            <v>0</v>
          </cell>
          <cell r="U249">
            <v>0</v>
          </cell>
          <cell r="V249">
            <v>0</v>
          </cell>
          <cell r="W249">
            <v>0</v>
          </cell>
          <cell r="X249">
            <v>0</v>
          </cell>
          <cell r="Y249">
            <v>0</v>
          </cell>
          <cell r="Z249">
            <v>0</v>
          </cell>
          <cell r="AA249">
            <v>0</v>
          </cell>
          <cell r="AB249">
            <v>0</v>
          </cell>
          <cell r="AC249">
            <v>0</v>
          </cell>
          <cell r="AD249">
            <v>0</v>
          </cell>
          <cell r="AE249">
            <v>0</v>
          </cell>
          <cell r="AF249">
            <v>0</v>
          </cell>
          <cell r="AG249">
            <v>0</v>
          </cell>
          <cell r="AH249">
            <v>0</v>
          </cell>
          <cell r="AI249">
            <v>0</v>
          </cell>
          <cell r="AJ249">
            <v>0</v>
          </cell>
          <cell r="AK249">
            <v>0</v>
          </cell>
          <cell r="AL249">
            <v>0</v>
          </cell>
          <cell r="AM249">
            <v>0</v>
          </cell>
          <cell r="AN249">
            <v>0</v>
          </cell>
          <cell r="AO249">
            <v>0</v>
          </cell>
          <cell r="AP249">
            <v>0</v>
          </cell>
          <cell r="AQ249">
            <v>0</v>
          </cell>
          <cell r="AR249">
            <v>0</v>
          </cell>
          <cell r="AS249">
            <v>0</v>
          </cell>
          <cell r="AT249">
            <v>0</v>
          </cell>
          <cell r="AU249">
            <v>0</v>
          </cell>
          <cell r="AV249">
            <v>0</v>
          </cell>
          <cell r="AW249">
            <v>0</v>
          </cell>
          <cell r="AX249">
            <v>0</v>
          </cell>
        </row>
        <row r="250">
          <cell r="A250">
            <v>2502</v>
          </cell>
          <cell r="B250" t="str">
            <v xml:space="preserve">ｷﾞｮｳｻﾞ 5ｺ (RE) </v>
          </cell>
          <cell r="C250">
            <v>2002</v>
          </cell>
          <cell r="D250">
            <v>0.83330000000000004</v>
          </cell>
          <cell r="E250">
            <v>2240</v>
          </cell>
          <cell r="F250">
            <v>1E-3</v>
          </cell>
          <cell r="G250">
            <v>2013</v>
          </cell>
          <cell r="H250">
            <v>9.1000000000000004E-3</v>
          </cell>
          <cell r="I250">
            <v>2090</v>
          </cell>
          <cell r="J250">
            <v>1E-3</v>
          </cell>
          <cell r="K250">
            <v>0</v>
          </cell>
          <cell r="L250">
            <v>0</v>
          </cell>
          <cell r="M250">
            <v>0</v>
          </cell>
          <cell r="N250">
            <v>0</v>
          </cell>
          <cell r="O250">
            <v>0</v>
          </cell>
          <cell r="P250">
            <v>0</v>
          </cell>
          <cell r="Q250">
            <v>0</v>
          </cell>
          <cell r="R250">
            <v>0</v>
          </cell>
          <cell r="S250">
            <v>0</v>
          </cell>
          <cell r="T250">
            <v>0</v>
          </cell>
          <cell r="U250">
            <v>0</v>
          </cell>
          <cell r="V250">
            <v>0</v>
          </cell>
          <cell r="W250">
            <v>0</v>
          </cell>
          <cell r="X250">
            <v>0</v>
          </cell>
          <cell r="Y250">
            <v>0</v>
          </cell>
          <cell r="Z250">
            <v>0</v>
          </cell>
          <cell r="AA250">
            <v>0</v>
          </cell>
          <cell r="AB250">
            <v>0</v>
          </cell>
          <cell r="AC250">
            <v>0</v>
          </cell>
          <cell r="AD250">
            <v>0</v>
          </cell>
          <cell r="AE250">
            <v>0</v>
          </cell>
          <cell r="AF250">
            <v>0</v>
          </cell>
          <cell r="AG250">
            <v>0</v>
          </cell>
          <cell r="AH250">
            <v>0</v>
          </cell>
          <cell r="AI250">
            <v>0</v>
          </cell>
          <cell r="AJ250">
            <v>0</v>
          </cell>
          <cell r="AK250">
            <v>0</v>
          </cell>
          <cell r="AL250">
            <v>0</v>
          </cell>
          <cell r="AM250">
            <v>0</v>
          </cell>
          <cell r="AN250">
            <v>0</v>
          </cell>
          <cell r="AO250">
            <v>0</v>
          </cell>
          <cell r="AP250">
            <v>0</v>
          </cell>
          <cell r="AQ250">
            <v>0</v>
          </cell>
          <cell r="AR250">
            <v>0</v>
          </cell>
          <cell r="AS250">
            <v>0</v>
          </cell>
          <cell r="AT250">
            <v>0</v>
          </cell>
          <cell r="AU250">
            <v>0</v>
          </cell>
          <cell r="AV250">
            <v>0</v>
          </cell>
          <cell r="AW250">
            <v>0</v>
          </cell>
          <cell r="AX250">
            <v>0</v>
          </cell>
        </row>
        <row r="251">
          <cell r="A251">
            <v>2503</v>
          </cell>
          <cell r="B251" t="str">
            <v xml:space="preserve">ｷﾞｮｳｻﾞ (ﾁｰｽﾞ)  </v>
          </cell>
          <cell r="C251">
            <v>2002</v>
          </cell>
          <cell r="D251">
            <v>0.83330000000000004</v>
          </cell>
          <cell r="E251">
            <v>2090</v>
          </cell>
          <cell r="F251">
            <v>8.0000000000000004E-4</v>
          </cell>
          <cell r="G251">
            <v>2013</v>
          </cell>
          <cell r="H251">
            <v>7.6E-3</v>
          </cell>
          <cell r="I251">
            <v>2240</v>
          </cell>
          <cell r="J251">
            <v>1E-3</v>
          </cell>
          <cell r="K251">
            <v>2050</v>
          </cell>
          <cell r="L251">
            <v>0.20499999999999999</v>
          </cell>
          <cell r="M251">
            <v>0</v>
          </cell>
          <cell r="N251">
            <v>0</v>
          </cell>
          <cell r="O251">
            <v>0</v>
          </cell>
          <cell r="P251">
            <v>0</v>
          </cell>
          <cell r="Q251">
            <v>0</v>
          </cell>
          <cell r="R251">
            <v>0</v>
          </cell>
          <cell r="S251">
            <v>0</v>
          </cell>
          <cell r="T251">
            <v>0</v>
          </cell>
          <cell r="U251">
            <v>0</v>
          </cell>
          <cell r="V251">
            <v>0</v>
          </cell>
          <cell r="W251">
            <v>0</v>
          </cell>
          <cell r="X251">
            <v>0</v>
          </cell>
          <cell r="Y251">
            <v>0</v>
          </cell>
          <cell r="Z251">
            <v>0</v>
          </cell>
          <cell r="AA251">
            <v>0</v>
          </cell>
          <cell r="AB251">
            <v>0</v>
          </cell>
          <cell r="AC251">
            <v>0</v>
          </cell>
          <cell r="AD251">
            <v>0</v>
          </cell>
          <cell r="AE251">
            <v>0</v>
          </cell>
          <cell r="AF251">
            <v>0</v>
          </cell>
          <cell r="AG251">
            <v>0</v>
          </cell>
          <cell r="AH251">
            <v>0</v>
          </cell>
          <cell r="AI251">
            <v>0</v>
          </cell>
          <cell r="AJ251">
            <v>0</v>
          </cell>
          <cell r="AK251">
            <v>0</v>
          </cell>
          <cell r="AL251">
            <v>0</v>
          </cell>
          <cell r="AM251">
            <v>0</v>
          </cell>
          <cell r="AN251">
            <v>0</v>
          </cell>
          <cell r="AO251">
            <v>0</v>
          </cell>
          <cell r="AP251">
            <v>0</v>
          </cell>
          <cell r="AQ251">
            <v>0</v>
          </cell>
          <cell r="AR251">
            <v>0</v>
          </cell>
          <cell r="AS251">
            <v>0</v>
          </cell>
          <cell r="AT251">
            <v>0</v>
          </cell>
          <cell r="AU251">
            <v>0</v>
          </cell>
          <cell r="AV251">
            <v>0</v>
          </cell>
          <cell r="AW251">
            <v>0</v>
          </cell>
          <cell r="AX251">
            <v>0</v>
          </cell>
        </row>
        <row r="252">
          <cell r="A252">
            <v>2504</v>
          </cell>
          <cell r="B252" t="str">
            <v xml:space="preserve">ｴﾋﾞｷﾞｮｳｻﾞ 1ｺ   </v>
          </cell>
          <cell r="C252">
            <v>2349</v>
          </cell>
          <cell r="D252">
            <v>1</v>
          </cell>
          <cell r="E252">
            <v>2013</v>
          </cell>
          <cell r="F252">
            <v>8.0000000000000002E-3</v>
          </cell>
          <cell r="G252">
            <v>0</v>
          </cell>
          <cell r="H252">
            <v>0</v>
          </cell>
          <cell r="I252">
            <v>0</v>
          </cell>
          <cell r="J252">
            <v>0</v>
          </cell>
          <cell r="K252">
            <v>0</v>
          </cell>
          <cell r="L252">
            <v>0</v>
          </cell>
          <cell r="M252">
            <v>0</v>
          </cell>
          <cell r="N252">
            <v>0</v>
          </cell>
          <cell r="O252">
            <v>0</v>
          </cell>
          <cell r="P252">
            <v>0</v>
          </cell>
          <cell r="Q252">
            <v>0</v>
          </cell>
          <cell r="R252">
            <v>0</v>
          </cell>
          <cell r="S252">
            <v>0</v>
          </cell>
          <cell r="T252">
            <v>0</v>
          </cell>
          <cell r="U252">
            <v>0</v>
          </cell>
          <cell r="V252">
            <v>0</v>
          </cell>
          <cell r="W252">
            <v>0</v>
          </cell>
          <cell r="X252">
            <v>0</v>
          </cell>
          <cell r="Y252">
            <v>0</v>
          </cell>
          <cell r="Z252">
            <v>0</v>
          </cell>
          <cell r="AA252">
            <v>0</v>
          </cell>
          <cell r="AB252">
            <v>0</v>
          </cell>
          <cell r="AC252">
            <v>0</v>
          </cell>
          <cell r="AD252">
            <v>0</v>
          </cell>
          <cell r="AE252">
            <v>0</v>
          </cell>
          <cell r="AF252">
            <v>0</v>
          </cell>
          <cell r="AG252">
            <v>0</v>
          </cell>
          <cell r="AH252">
            <v>0</v>
          </cell>
          <cell r="AI252">
            <v>0</v>
          </cell>
          <cell r="AJ252">
            <v>0</v>
          </cell>
          <cell r="AK252">
            <v>0</v>
          </cell>
          <cell r="AL252">
            <v>0</v>
          </cell>
          <cell r="AM252">
            <v>0</v>
          </cell>
          <cell r="AN252">
            <v>0</v>
          </cell>
          <cell r="AO252">
            <v>0</v>
          </cell>
          <cell r="AP252">
            <v>0</v>
          </cell>
          <cell r="AQ252">
            <v>0</v>
          </cell>
          <cell r="AR252">
            <v>0</v>
          </cell>
          <cell r="AS252">
            <v>0</v>
          </cell>
          <cell r="AT252">
            <v>0</v>
          </cell>
          <cell r="AU252">
            <v>0</v>
          </cell>
          <cell r="AV252">
            <v>0</v>
          </cell>
          <cell r="AW252">
            <v>0</v>
          </cell>
          <cell r="AX252">
            <v>0</v>
          </cell>
        </row>
        <row r="253">
          <cell r="A253">
            <v>2521</v>
          </cell>
          <cell r="B253" t="str">
            <v xml:space="preserve">ｷﾞｮｳｻﾞ 9ｺ      </v>
          </cell>
          <cell r="C253">
            <v>2002</v>
          </cell>
          <cell r="D253">
            <v>1.5</v>
          </cell>
          <cell r="E253">
            <v>2090</v>
          </cell>
          <cell r="F253">
            <v>1E-3</v>
          </cell>
          <cell r="G253">
            <v>2013</v>
          </cell>
          <cell r="H253">
            <v>9.1000000000000004E-3</v>
          </cell>
          <cell r="I253">
            <v>2240</v>
          </cell>
          <cell r="J253">
            <v>1E-3</v>
          </cell>
          <cell r="K253">
            <v>0</v>
          </cell>
          <cell r="L253">
            <v>0</v>
          </cell>
          <cell r="M253">
            <v>0</v>
          </cell>
          <cell r="N253">
            <v>0</v>
          </cell>
          <cell r="O253">
            <v>0</v>
          </cell>
          <cell r="P253">
            <v>0</v>
          </cell>
          <cell r="Q253">
            <v>0</v>
          </cell>
          <cell r="R253">
            <v>0</v>
          </cell>
          <cell r="S253">
            <v>0</v>
          </cell>
          <cell r="T253">
            <v>0</v>
          </cell>
          <cell r="U253">
            <v>0</v>
          </cell>
          <cell r="V253">
            <v>0</v>
          </cell>
          <cell r="W253">
            <v>0</v>
          </cell>
          <cell r="X253">
            <v>0</v>
          </cell>
          <cell r="Y253">
            <v>0</v>
          </cell>
          <cell r="Z253">
            <v>0</v>
          </cell>
          <cell r="AA253">
            <v>0</v>
          </cell>
          <cell r="AB253">
            <v>0</v>
          </cell>
          <cell r="AC253">
            <v>0</v>
          </cell>
          <cell r="AD253">
            <v>0</v>
          </cell>
          <cell r="AE253">
            <v>0</v>
          </cell>
          <cell r="AF253">
            <v>0</v>
          </cell>
          <cell r="AG253">
            <v>0</v>
          </cell>
          <cell r="AH253">
            <v>0</v>
          </cell>
          <cell r="AI253">
            <v>0</v>
          </cell>
          <cell r="AJ253">
            <v>0</v>
          </cell>
          <cell r="AK253">
            <v>0</v>
          </cell>
          <cell r="AL253">
            <v>0</v>
          </cell>
          <cell r="AM253">
            <v>0</v>
          </cell>
          <cell r="AN253">
            <v>0</v>
          </cell>
          <cell r="AO253">
            <v>0</v>
          </cell>
          <cell r="AP253">
            <v>0</v>
          </cell>
          <cell r="AQ253">
            <v>0</v>
          </cell>
          <cell r="AR253">
            <v>0</v>
          </cell>
          <cell r="AS253">
            <v>0</v>
          </cell>
          <cell r="AT253">
            <v>0</v>
          </cell>
          <cell r="AU253">
            <v>0</v>
          </cell>
          <cell r="AV253">
            <v>0</v>
          </cell>
          <cell r="AW253">
            <v>0</v>
          </cell>
          <cell r="AX253">
            <v>0</v>
          </cell>
        </row>
        <row r="254">
          <cell r="A254">
            <v>2531</v>
          </cell>
          <cell r="B254" t="str">
            <v xml:space="preserve">ｷﾞｮｳｻﾞ (ﾋﾄｸﾁ)  </v>
          </cell>
          <cell r="C254">
            <v>2005</v>
          </cell>
          <cell r="D254">
            <v>1</v>
          </cell>
          <cell r="E254">
            <v>2013</v>
          </cell>
          <cell r="F254">
            <v>9.1000000000000004E-3</v>
          </cell>
          <cell r="G254">
            <v>2090</v>
          </cell>
          <cell r="H254">
            <v>1E-3</v>
          </cell>
          <cell r="I254">
            <v>2240</v>
          </cell>
          <cell r="J254">
            <v>1E-3</v>
          </cell>
          <cell r="K254">
            <v>0</v>
          </cell>
          <cell r="L254">
            <v>0</v>
          </cell>
          <cell r="M254">
            <v>0</v>
          </cell>
          <cell r="N254">
            <v>0</v>
          </cell>
          <cell r="O254">
            <v>0</v>
          </cell>
          <cell r="P254">
            <v>0</v>
          </cell>
          <cell r="Q254">
            <v>0</v>
          </cell>
          <cell r="R254">
            <v>0</v>
          </cell>
          <cell r="S254">
            <v>0</v>
          </cell>
          <cell r="T254">
            <v>0</v>
          </cell>
          <cell r="U254">
            <v>0</v>
          </cell>
          <cell r="V254">
            <v>0</v>
          </cell>
          <cell r="W254">
            <v>0</v>
          </cell>
          <cell r="X254">
            <v>0</v>
          </cell>
          <cell r="Y254">
            <v>0</v>
          </cell>
          <cell r="Z254">
            <v>0</v>
          </cell>
          <cell r="AA254">
            <v>0</v>
          </cell>
          <cell r="AB254">
            <v>0</v>
          </cell>
          <cell r="AC254">
            <v>0</v>
          </cell>
          <cell r="AD254">
            <v>0</v>
          </cell>
          <cell r="AE254">
            <v>0</v>
          </cell>
          <cell r="AF254">
            <v>0</v>
          </cell>
          <cell r="AG254">
            <v>0</v>
          </cell>
          <cell r="AH254">
            <v>0</v>
          </cell>
          <cell r="AI254">
            <v>0</v>
          </cell>
          <cell r="AJ254">
            <v>0</v>
          </cell>
          <cell r="AK254">
            <v>0</v>
          </cell>
          <cell r="AL254">
            <v>0</v>
          </cell>
          <cell r="AM254">
            <v>0</v>
          </cell>
          <cell r="AN254">
            <v>0</v>
          </cell>
          <cell r="AO254">
            <v>0</v>
          </cell>
          <cell r="AP254">
            <v>0</v>
          </cell>
          <cell r="AQ254">
            <v>0</v>
          </cell>
          <cell r="AR254">
            <v>0</v>
          </cell>
          <cell r="AS254">
            <v>0</v>
          </cell>
          <cell r="AT254">
            <v>0</v>
          </cell>
          <cell r="AU254">
            <v>0</v>
          </cell>
          <cell r="AV254">
            <v>0</v>
          </cell>
          <cell r="AW254">
            <v>0</v>
          </cell>
          <cell r="AX254">
            <v>0</v>
          </cell>
        </row>
        <row r="255">
          <cell r="A255">
            <v>2532</v>
          </cell>
          <cell r="B255" t="str">
            <v xml:space="preserve">ﾄｯﾋﾟﾝｸﾞ ｿｰｽ    </v>
          </cell>
          <cell r="C255">
            <v>2328</v>
          </cell>
          <cell r="D255">
            <v>0.33329999999999999</v>
          </cell>
          <cell r="E255">
            <v>2344</v>
          </cell>
          <cell r="F255">
            <v>5.0000000000000001E-3</v>
          </cell>
          <cell r="G255">
            <v>2270</v>
          </cell>
          <cell r="H255">
            <v>5.0000000000000001E-3</v>
          </cell>
          <cell r="I255">
            <v>0</v>
          </cell>
          <cell r="J255">
            <v>0</v>
          </cell>
          <cell r="K255">
            <v>0</v>
          </cell>
          <cell r="L255">
            <v>0</v>
          </cell>
          <cell r="M255">
            <v>0</v>
          </cell>
          <cell r="N255">
            <v>0</v>
          </cell>
          <cell r="O255">
            <v>0</v>
          </cell>
          <cell r="P255">
            <v>0</v>
          </cell>
          <cell r="Q255">
            <v>0</v>
          </cell>
          <cell r="R255">
            <v>0</v>
          </cell>
          <cell r="S255">
            <v>0</v>
          </cell>
          <cell r="T255">
            <v>0</v>
          </cell>
          <cell r="U255">
            <v>0</v>
          </cell>
          <cell r="V255">
            <v>0</v>
          </cell>
          <cell r="W255">
            <v>0</v>
          </cell>
          <cell r="X255">
            <v>0</v>
          </cell>
          <cell r="Y255">
            <v>0</v>
          </cell>
          <cell r="Z255">
            <v>0</v>
          </cell>
          <cell r="AA255">
            <v>0</v>
          </cell>
          <cell r="AB255">
            <v>0</v>
          </cell>
          <cell r="AC255">
            <v>0</v>
          </cell>
          <cell r="AD255">
            <v>0</v>
          </cell>
          <cell r="AE255">
            <v>0</v>
          </cell>
          <cell r="AF255">
            <v>0</v>
          </cell>
          <cell r="AG255">
            <v>0</v>
          </cell>
          <cell r="AH255">
            <v>0</v>
          </cell>
          <cell r="AI255">
            <v>0</v>
          </cell>
          <cell r="AJ255">
            <v>0</v>
          </cell>
          <cell r="AK255">
            <v>0</v>
          </cell>
          <cell r="AL255">
            <v>0</v>
          </cell>
          <cell r="AM255">
            <v>0</v>
          </cell>
          <cell r="AN255">
            <v>0</v>
          </cell>
          <cell r="AO255">
            <v>0</v>
          </cell>
          <cell r="AP255">
            <v>0</v>
          </cell>
          <cell r="AQ255">
            <v>0</v>
          </cell>
          <cell r="AR255">
            <v>0</v>
          </cell>
          <cell r="AS255">
            <v>0</v>
          </cell>
          <cell r="AT255">
            <v>0</v>
          </cell>
          <cell r="AU255">
            <v>0</v>
          </cell>
          <cell r="AV255">
            <v>0</v>
          </cell>
          <cell r="AW255">
            <v>0</v>
          </cell>
          <cell r="AX255">
            <v>0</v>
          </cell>
        </row>
        <row r="256">
          <cell r="A256">
            <v>2533</v>
          </cell>
          <cell r="B256" t="str">
            <v xml:space="preserve">ｷﾞｮｳｻﾞ(ﾋﾄｸﾁ)6ｺ </v>
          </cell>
          <cell r="C256">
            <v>2005</v>
          </cell>
          <cell r="D256">
            <v>0.66659999999999997</v>
          </cell>
          <cell r="E256">
            <v>2013</v>
          </cell>
          <cell r="F256">
            <v>9.1000000000000004E-3</v>
          </cell>
          <cell r="G256">
            <v>2090</v>
          </cell>
          <cell r="H256">
            <v>1E-3</v>
          </cell>
          <cell r="I256">
            <v>2240</v>
          </cell>
          <cell r="J256">
            <v>1E-3</v>
          </cell>
          <cell r="K256">
            <v>0</v>
          </cell>
          <cell r="L256">
            <v>0</v>
          </cell>
          <cell r="M256">
            <v>0</v>
          </cell>
          <cell r="N256">
            <v>0</v>
          </cell>
          <cell r="O256">
            <v>0</v>
          </cell>
          <cell r="P256">
            <v>0</v>
          </cell>
          <cell r="Q256">
            <v>0</v>
          </cell>
          <cell r="R256">
            <v>0</v>
          </cell>
          <cell r="S256">
            <v>0</v>
          </cell>
          <cell r="T256">
            <v>0</v>
          </cell>
          <cell r="U256">
            <v>0</v>
          </cell>
          <cell r="V256">
            <v>0</v>
          </cell>
          <cell r="W256">
            <v>0</v>
          </cell>
          <cell r="X256">
            <v>0</v>
          </cell>
          <cell r="Y256">
            <v>0</v>
          </cell>
          <cell r="Z256">
            <v>0</v>
          </cell>
          <cell r="AA256">
            <v>0</v>
          </cell>
          <cell r="AB256">
            <v>0</v>
          </cell>
          <cell r="AC256">
            <v>0</v>
          </cell>
          <cell r="AD256">
            <v>0</v>
          </cell>
          <cell r="AE256">
            <v>0</v>
          </cell>
          <cell r="AF256">
            <v>0</v>
          </cell>
          <cell r="AG256">
            <v>0</v>
          </cell>
          <cell r="AH256">
            <v>0</v>
          </cell>
          <cell r="AI256">
            <v>0</v>
          </cell>
          <cell r="AJ256">
            <v>0</v>
          </cell>
          <cell r="AK256">
            <v>0</v>
          </cell>
          <cell r="AL256">
            <v>0</v>
          </cell>
          <cell r="AM256">
            <v>0</v>
          </cell>
          <cell r="AN256">
            <v>0</v>
          </cell>
          <cell r="AO256">
            <v>0</v>
          </cell>
          <cell r="AP256">
            <v>0</v>
          </cell>
          <cell r="AQ256">
            <v>0</v>
          </cell>
          <cell r="AR256">
            <v>0</v>
          </cell>
          <cell r="AS256">
            <v>0</v>
          </cell>
          <cell r="AT256">
            <v>0</v>
          </cell>
          <cell r="AU256">
            <v>0</v>
          </cell>
          <cell r="AV256">
            <v>0</v>
          </cell>
          <cell r="AW256">
            <v>0</v>
          </cell>
          <cell r="AX256">
            <v>0</v>
          </cell>
        </row>
        <row r="257">
          <cell r="A257">
            <v>2621</v>
          </cell>
          <cell r="B257" t="str">
            <v xml:space="preserve">ﾗｲｽ            </v>
          </cell>
          <cell r="C257">
            <v>2142</v>
          </cell>
          <cell r="D257">
            <v>0.12</v>
          </cell>
          <cell r="E257">
            <v>2353</v>
          </cell>
          <cell r="F257">
            <v>1.4999999999999999E-2</v>
          </cell>
          <cell r="G257">
            <v>0</v>
          </cell>
          <cell r="H257">
            <v>0</v>
          </cell>
          <cell r="I257">
            <v>0</v>
          </cell>
          <cell r="J257">
            <v>0</v>
          </cell>
          <cell r="K257">
            <v>0</v>
          </cell>
          <cell r="L257">
            <v>0</v>
          </cell>
          <cell r="M257">
            <v>0</v>
          </cell>
          <cell r="N257">
            <v>0</v>
          </cell>
          <cell r="O257">
            <v>0</v>
          </cell>
          <cell r="P257">
            <v>0</v>
          </cell>
          <cell r="Q257">
            <v>0</v>
          </cell>
          <cell r="R257">
            <v>0</v>
          </cell>
          <cell r="S257">
            <v>0</v>
          </cell>
          <cell r="T257">
            <v>0</v>
          </cell>
          <cell r="U257">
            <v>0</v>
          </cell>
          <cell r="V257">
            <v>0</v>
          </cell>
          <cell r="W257">
            <v>0</v>
          </cell>
          <cell r="X257">
            <v>0</v>
          </cell>
          <cell r="Y257">
            <v>0</v>
          </cell>
          <cell r="Z257">
            <v>0</v>
          </cell>
          <cell r="AA257">
            <v>0</v>
          </cell>
          <cell r="AB257">
            <v>0</v>
          </cell>
          <cell r="AC257">
            <v>0</v>
          </cell>
          <cell r="AD257">
            <v>0</v>
          </cell>
          <cell r="AE257">
            <v>0</v>
          </cell>
          <cell r="AF257">
            <v>0</v>
          </cell>
          <cell r="AG257">
            <v>0</v>
          </cell>
          <cell r="AH257">
            <v>0</v>
          </cell>
          <cell r="AI257">
            <v>0</v>
          </cell>
          <cell r="AJ257">
            <v>0</v>
          </cell>
          <cell r="AK257">
            <v>0</v>
          </cell>
          <cell r="AL257">
            <v>0</v>
          </cell>
          <cell r="AM257">
            <v>0</v>
          </cell>
          <cell r="AN257">
            <v>0</v>
          </cell>
          <cell r="AO257">
            <v>0</v>
          </cell>
          <cell r="AP257">
            <v>0</v>
          </cell>
          <cell r="AQ257">
            <v>0</v>
          </cell>
          <cell r="AR257">
            <v>0</v>
          </cell>
          <cell r="AS257">
            <v>0</v>
          </cell>
          <cell r="AT257">
            <v>0</v>
          </cell>
          <cell r="AU257">
            <v>0</v>
          </cell>
          <cell r="AV257">
            <v>0</v>
          </cell>
          <cell r="AW257">
            <v>0</v>
          </cell>
          <cell r="AX257">
            <v>0</v>
          </cell>
        </row>
        <row r="258">
          <cell r="A258">
            <v>2622</v>
          </cell>
          <cell r="B258" t="str">
            <v xml:space="preserve">ﾗｲｽ (ﾂｹﾓﾝﾂｷ)   </v>
          </cell>
          <cell r="C258">
            <v>2228</v>
          </cell>
          <cell r="D258">
            <v>0.12</v>
          </cell>
          <cell r="E258">
            <v>2353</v>
          </cell>
          <cell r="F258">
            <v>1.4999999999999999E-2</v>
          </cell>
          <cell r="G258">
            <v>0</v>
          </cell>
          <cell r="H258">
            <v>0</v>
          </cell>
          <cell r="I258">
            <v>0</v>
          </cell>
          <cell r="J258">
            <v>0</v>
          </cell>
          <cell r="K258">
            <v>0</v>
          </cell>
          <cell r="L258">
            <v>0</v>
          </cell>
          <cell r="M258">
            <v>0</v>
          </cell>
          <cell r="N258">
            <v>0</v>
          </cell>
          <cell r="O258">
            <v>0</v>
          </cell>
          <cell r="P258">
            <v>0</v>
          </cell>
          <cell r="Q258">
            <v>0</v>
          </cell>
          <cell r="R258">
            <v>0</v>
          </cell>
          <cell r="S258">
            <v>0</v>
          </cell>
          <cell r="T258">
            <v>0</v>
          </cell>
          <cell r="U258">
            <v>0</v>
          </cell>
          <cell r="V258">
            <v>0</v>
          </cell>
          <cell r="W258">
            <v>0</v>
          </cell>
          <cell r="X258">
            <v>0</v>
          </cell>
          <cell r="Y258">
            <v>0</v>
          </cell>
          <cell r="Z258">
            <v>0</v>
          </cell>
          <cell r="AA258">
            <v>0</v>
          </cell>
          <cell r="AB258">
            <v>0</v>
          </cell>
          <cell r="AC258">
            <v>0</v>
          </cell>
          <cell r="AD258">
            <v>0</v>
          </cell>
          <cell r="AE258">
            <v>0</v>
          </cell>
          <cell r="AF258">
            <v>0</v>
          </cell>
          <cell r="AG258">
            <v>0</v>
          </cell>
          <cell r="AH258">
            <v>0</v>
          </cell>
          <cell r="AI258">
            <v>0</v>
          </cell>
          <cell r="AJ258">
            <v>0</v>
          </cell>
          <cell r="AK258">
            <v>0</v>
          </cell>
          <cell r="AL258">
            <v>0</v>
          </cell>
          <cell r="AM258">
            <v>0</v>
          </cell>
          <cell r="AN258">
            <v>0</v>
          </cell>
          <cell r="AO258">
            <v>0</v>
          </cell>
          <cell r="AP258">
            <v>0</v>
          </cell>
          <cell r="AQ258">
            <v>0</v>
          </cell>
          <cell r="AR258">
            <v>0</v>
          </cell>
          <cell r="AS258">
            <v>0</v>
          </cell>
          <cell r="AT258">
            <v>0</v>
          </cell>
          <cell r="AU258">
            <v>0</v>
          </cell>
          <cell r="AV258">
            <v>0</v>
          </cell>
          <cell r="AW258">
            <v>0</v>
          </cell>
          <cell r="AX258">
            <v>0</v>
          </cell>
        </row>
        <row r="259">
          <cell r="A259">
            <v>2623</v>
          </cell>
          <cell r="B259" t="str">
            <v xml:space="preserve">ﾗｲｽ (RE)       </v>
          </cell>
          <cell r="C259">
            <v>2142</v>
          </cell>
          <cell r="D259">
            <v>6.8000000000000005E-2</v>
          </cell>
          <cell r="E259">
            <v>2353</v>
          </cell>
          <cell r="F259">
            <v>0.01</v>
          </cell>
          <cell r="G259">
            <v>0</v>
          </cell>
          <cell r="H259">
            <v>0</v>
          </cell>
          <cell r="I259">
            <v>0</v>
          </cell>
          <cell r="J259">
            <v>0</v>
          </cell>
          <cell r="K259">
            <v>0</v>
          </cell>
          <cell r="L259">
            <v>0</v>
          </cell>
          <cell r="M259">
            <v>0</v>
          </cell>
          <cell r="N259">
            <v>0</v>
          </cell>
          <cell r="O259">
            <v>0</v>
          </cell>
          <cell r="P259">
            <v>0</v>
          </cell>
          <cell r="Q259">
            <v>0</v>
          </cell>
          <cell r="R259">
            <v>0</v>
          </cell>
          <cell r="S259">
            <v>0</v>
          </cell>
          <cell r="T259">
            <v>0</v>
          </cell>
          <cell r="U259">
            <v>0</v>
          </cell>
          <cell r="V259">
            <v>0</v>
          </cell>
          <cell r="W259">
            <v>0</v>
          </cell>
          <cell r="X259">
            <v>0</v>
          </cell>
          <cell r="Y259">
            <v>0</v>
          </cell>
          <cell r="Z259">
            <v>0</v>
          </cell>
          <cell r="AA259">
            <v>0</v>
          </cell>
          <cell r="AB259">
            <v>0</v>
          </cell>
          <cell r="AC259">
            <v>0</v>
          </cell>
          <cell r="AD259">
            <v>0</v>
          </cell>
          <cell r="AE259">
            <v>0</v>
          </cell>
          <cell r="AF259">
            <v>0</v>
          </cell>
          <cell r="AG259">
            <v>0</v>
          </cell>
          <cell r="AH259">
            <v>0</v>
          </cell>
          <cell r="AI259">
            <v>0</v>
          </cell>
          <cell r="AJ259">
            <v>0</v>
          </cell>
          <cell r="AK259">
            <v>0</v>
          </cell>
          <cell r="AL259">
            <v>0</v>
          </cell>
          <cell r="AM259">
            <v>0</v>
          </cell>
          <cell r="AN259">
            <v>0</v>
          </cell>
          <cell r="AO259">
            <v>0</v>
          </cell>
          <cell r="AP259">
            <v>0</v>
          </cell>
          <cell r="AQ259">
            <v>0</v>
          </cell>
          <cell r="AR259">
            <v>0</v>
          </cell>
          <cell r="AS259">
            <v>0</v>
          </cell>
          <cell r="AT259">
            <v>0</v>
          </cell>
          <cell r="AU259">
            <v>0</v>
          </cell>
          <cell r="AV259">
            <v>0</v>
          </cell>
          <cell r="AW259">
            <v>0</v>
          </cell>
          <cell r="AX259">
            <v>0</v>
          </cell>
        </row>
        <row r="260">
          <cell r="A260">
            <v>2631</v>
          </cell>
          <cell r="B260" t="str">
            <v xml:space="preserve">ﾁｬｰﾊﾝ          </v>
          </cell>
          <cell r="C260">
            <v>2018</v>
          </cell>
          <cell r="D260">
            <v>1</v>
          </cell>
          <cell r="E260">
            <v>2098</v>
          </cell>
          <cell r="F260">
            <v>4.0000000000000002E-4</v>
          </cell>
          <cell r="G260">
            <v>2103</v>
          </cell>
          <cell r="H260">
            <v>2E-3</v>
          </cell>
          <cell r="I260">
            <v>2325</v>
          </cell>
          <cell r="J260">
            <v>3.0000000000000001E-3</v>
          </cell>
          <cell r="K260">
            <v>0</v>
          </cell>
          <cell r="L260">
            <v>0</v>
          </cell>
          <cell r="M260">
            <v>0</v>
          </cell>
          <cell r="N260">
            <v>0</v>
          </cell>
          <cell r="O260">
            <v>0</v>
          </cell>
          <cell r="P260">
            <v>0</v>
          </cell>
          <cell r="Q260">
            <v>0</v>
          </cell>
          <cell r="R260">
            <v>0</v>
          </cell>
          <cell r="S260">
            <v>0</v>
          </cell>
          <cell r="T260">
            <v>0</v>
          </cell>
          <cell r="U260">
            <v>0</v>
          </cell>
          <cell r="V260">
            <v>0</v>
          </cell>
          <cell r="W260">
            <v>0</v>
          </cell>
          <cell r="X260">
            <v>0</v>
          </cell>
          <cell r="Y260">
            <v>0</v>
          </cell>
          <cell r="Z260">
            <v>0</v>
          </cell>
          <cell r="AA260">
            <v>0</v>
          </cell>
          <cell r="AB260">
            <v>0</v>
          </cell>
          <cell r="AC260">
            <v>0</v>
          </cell>
          <cell r="AD260">
            <v>0</v>
          </cell>
          <cell r="AE260">
            <v>0</v>
          </cell>
          <cell r="AF260">
            <v>0</v>
          </cell>
          <cell r="AG260">
            <v>0</v>
          </cell>
          <cell r="AH260">
            <v>0</v>
          </cell>
          <cell r="AI260">
            <v>0</v>
          </cell>
          <cell r="AJ260">
            <v>0</v>
          </cell>
          <cell r="AK260">
            <v>0</v>
          </cell>
          <cell r="AL260">
            <v>0</v>
          </cell>
          <cell r="AM260">
            <v>0</v>
          </cell>
          <cell r="AN260">
            <v>0</v>
          </cell>
          <cell r="AO260">
            <v>0</v>
          </cell>
          <cell r="AP260">
            <v>0</v>
          </cell>
          <cell r="AQ260">
            <v>0</v>
          </cell>
          <cell r="AR260">
            <v>0</v>
          </cell>
          <cell r="AS260">
            <v>0</v>
          </cell>
          <cell r="AT260">
            <v>0</v>
          </cell>
          <cell r="AU260">
            <v>0</v>
          </cell>
          <cell r="AV260">
            <v>0</v>
          </cell>
          <cell r="AW260">
            <v>0</v>
          </cell>
          <cell r="AX260">
            <v>0</v>
          </cell>
        </row>
        <row r="261">
          <cell r="A261">
            <v>2632</v>
          </cell>
          <cell r="B261" t="str">
            <v xml:space="preserve">ﾊﾝ ﾁｬｰﾊﾝ       </v>
          </cell>
          <cell r="C261">
            <v>2271</v>
          </cell>
          <cell r="D261">
            <v>1</v>
          </cell>
          <cell r="E261">
            <v>2240</v>
          </cell>
          <cell r="F261">
            <v>5.0000000000000001E-3</v>
          </cell>
          <cell r="G261">
            <v>2270</v>
          </cell>
          <cell r="H261">
            <v>1E-3</v>
          </cell>
          <cell r="I261">
            <v>0</v>
          </cell>
          <cell r="J261">
            <v>0</v>
          </cell>
          <cell r="K261">
            <v>0</v>
          </cell>
          <cell r="L261">
            <v>0</v>
          </cell>
          <cell r="M261">
            <v>0</v>
          </cell>
          <cell r="N261">
            <v>0</v>
          </cell>
          <cell r="O261">
            <v>0</v>
          </cell>
          <cell r="P261">
            <v>0</v>
          </cell>
          <cell r="Q261">
            <v>0</v>
          </cell>
          <cell r="R261">
            <v>0</v>
          </cell>
          <cell r="S261">
            <v>0</v>
          </cell>
          <cell r="T261">
            <v>0</v>
          </cell>
          <cell r="U261">
            <v>0</v>
          </cell>
          <cell r="V261">
            <v>0</v>
          </cell>
          <cell r="W261">
            <v>0</v>
          </cell>
          <cell r="X261">
            <v>0</v>
          </cell>
          <cell r="Y261">
            <v>0</v>
          </cell>
          <cell r="Z261">
            <v>0</v>
          </cell>
          <cell r="AA261">
            <v>0</v>
          </cell>
          <cell r="AB261">
            <v>0</v>
          </cell>
          <cell r="AC261">
            <v>0</v>
          </cell>
          <cell r="AD261">
            <v>0</v>
          </cell>
          <cell r="AE261">
            <v>0</v>
          </cell>
          <cell r="AF261">
            <v>0</v>
          </cell>
          <cell r="AG261">
            <v>0</v>
          </cell>
          <cell r="AH261">
            <v>0</v>
          </cell>
          <cell r="AI261">
            <v>0</v>
          </cell>
          <cell r="AJ261">
            <v>0</v>
          </cell>
          <cell r="AK261">
            <v>0</v>
          </cell>
          <cell r="AL261">
            <v>0</v>
          </cell>
          <cell r="AM261">
            <v>0</v>
          </cell>
          <cell r="AN261">
            <v>0</v>
          </cell>
          <cell r="AO261">
            <v>0</v>
          </cell>
          <cell r="AP261">
            <v>0</v>
          </cell>
          <cell r="AQ261">
            <v>0</v>
          </cell>
          <cell r="AR261">
            <v>0</v>
          </cell>
          <cell r="AS261">
            <v>0</v>
          </cell>
          <cell r="AT261">
            <v>0</v>
          </cell>
          <cell r="AU261">
            <v>0</v>
          </cell>
          <cell r="AV261">
            <v>0</v>
          </cell>
          <cell r="AW261">
            <v>0</v>
          </cell>
          <cell r="AX261">
            <v>0</v>
          </cell>
        </row>
        <row r="262">
          <cell r="A262">
            <v>2641</v>
          </cell>
          <cell r="B262" t="str">
            <v xml:space="preserve">ｼﾞｬｺﾒｼ         </v>
          </cell>
          <cell r="C262">
            <v>2142</v>
          </cell>
          <cell r="D262">
            <v>0.1085</v>
          </cell>
          <cell r="E262">
            <v>2204</v>
          </cell>
          <cell r="F262">
            <v>8.0000000000000002E-3</v>
          </cell>
          <cell r="G262">
            <v>2207</v>
          </cell>
          <cell r="H262">
            <v>0.5</v>
          </cell>
          <cell r="I262">
            <v>2280</v>
          </cell>
          <cell r="J262">
            <v>0.01</v>
          </cell>
          <cell r="K262">
            <v>2353</v>
          </cell>
          <cell r="L262">
            <v>1.4999999999999999E-2</v>
          </cell>
          <cell r="M262">
            <v>0</v>
          </cell>
          <cell r="N262">
            <v>0</v>
          </cell>
          <cell r="O262">
            <v>0</v>
          </cell>
          <cell r="P262">
            <v>0</v>
          </cell>
          <cell r="Q262">
            <v>0</v>
          </cell>
          <cell r="R262">
            <v>0</v>
          </cell>
          <cell r="S262">
            <v>0</v>
          </cell>
          <cell r="T262">
            <v>0</v>
          </cell>
          <cell r="U262">
            <v>0</v>
          </cell>
          <cell r="V262">
            <v>0</v>
          </cell>
          <cell r="W262">
            <v>0</v>
          </cell>
          <cell r="X262">
            <v>0</v>
          </cell>
          <cell r="Y262">
            <v>0</v>
          </cell>
          <cell r="Z262">
            <v>0</v>
          </cell>
          <cell r="AA262">
            <v>0</v>
          </cell>
          <cell r="AB262">
            <v>0</v>
          </cell>
          <cell r="AC262">
            <v>0</v>
          </cell>
          <cell r="AD262">
            <v>0</v>
          </cell>
          <cell r="AE262">
            <v>0</v>
          </cell>
          <cell r="AF262">
            <v>0</v>
          </cell>
          <cell r="AG262">
            <v>0</v>
          </cell>
          <cell r="AH262">
            <v>0</v>
          </cell>
          <cell r="AI262">
            <v>0</v>
          </cell>
          <cell r="AJ262">
            <v>0</v>
          </cell>
          <cell r="AK262">
            <v>0</v>
          </cell>
          <cell r="AL262">
            <v>0</v>
          </cell>
          <cell r="AM262">
            <v>0</v>
          </cell>
          <cell r="AN262">
            <v>0</v>
          </cell>
          <cell r="AO262">
            <v>0</v>
          </cell>
          <cell r="AP262">
            <v>0</v>
          </cell>
          <cell r="AQ262">
            <v>0</v>
          </cell>
          <cell r="AR262">
            <v>0</v>
          </cell>
          <cell r="AS262">
            <v>0</v>
          </cell>
          <cell r="AT262">
            <v>0</v>
          </cell>
          <cell r="AU262">
            <v>0</v>
          </cell>
          <cell r="AV262">
            <v>0</v>
          </cell>
          <cell r="AW262">
            <v>0</v>
          </cell>
          <cell r="AX262">
            <v>0</v>
          </cell>
        </row>
        <row r="263">
          <cell r="A263">
            <v>2642</v>
          </cell>
          <cell r="B263" t="str">
            <v xml:space="preserve">ｼﾞｬｺﾒｼ (RE)    </v>
          </cell>
          <cell r="C263">
            <v>2142</v>
          </cell>
          <cell r="D263">
            <v>6.8000000000000005E-2</v>
          </cell>
          <cell r="E263">
            <v>2204</v>
          </cell>
          <cell r="F263">
            <v>6.0000000000000001E-3</v>
          </cell>
          <cell r="G263">
            <v>2207</v>
          </cell>
          <cell r="H263">
            <v>0.5</v>
          </cell>
          <cell r="I263">
            <v>2280</v>
          </cell>
          <cell r="J263">
            <v>6.0000000000000001E-3</v>
          </cell>
          <cell r="K263">
            <v>0</v>
          </cell>
          <cell r="L263">
            <v>0</v>
          </cell>
          <cell r="M263">
            <v>0</v>
          </cell>
          <cell r="N263">
            <v>0</v>
          </cell>
          <cell r="O263">
            <v>0</v>
          </cell>
          <cell r="P263">
            <v>0</v>
          </cell>
          <cell r="Q263">
            <v>0</v>
          </cell>
          <cell r="R263">
            <v>0</v>
          </cell>
          <cell r="S263">
            <v>0</v>
          </cell>
          <cell r="T263">
            <v>0</v>
          </cell>
          <cell r="U263">
            <v>0</v>
          </cell>
          <cell r="V263">
            <v>0</v>
          </cell>
          <cell r="W263">
            <v>0</v>
          </cell>
          <cell r="X263">
            <v>0</v>
          </cell>
          <cell r="Y263">
            <v>0</v>
          </cell>
          <cell r="Z263">
            <v>0</v>
          </cell>
          <cell r="AA263">
            <v>0</v>
          </cell>
          <cell r="AB263">
            <v>0</v>
          </cell>
          <cell r="AC263">
            <v>0</v>
          </cell>
          <cell r="AD263">
            <v>0</v>
          </cell>
          <cell r="AE263">
            <v>0</v>
          </cell>
          <cell r="AF263">
            <v>0</v>
          </cell>
          <cell r="AG263">
            <v>0</v>
          </cell>
          <cell r="AH263">
            <v>0</v>
          </cell>
          <cell r="AI263">
            <v>0</v>
          </cell>
          <cell r="AJ263">
            <v>0</v>
          </cell>
          <cell r="AK263">
            <v>0</v>
          </cell>
          <cell r="AL263">
            <v>0</v>
          </cell>
          <cell r="AM263">
            <v>0</v>
          </cell>
          <cell r="AN263">
            <v>0</v>
          </cell>
          <cell r="AO263">
            <v>0</v>
          </cell>
          <cell r="AP263">
            <v>0</v>
          </cell>
          <cell r="AQ263">
            <v>0</v>
          </cell>
          <cell r="AR263">
            <v>0</v>
          </cell>
          <cell r="AS263">
            <v>0</v>
          </cell>
          <cell r="AT263">
            <v>0</v>
          </cell>
          <cell r="AU263">
            <v>0</v>
          </cell>
          <cell r="AV263">
            <v>0</v>
          </cell>
          <cell r="AW263">
            <v>0</v>
          </cell>
          <cell r="AX263">
            <v>0</v>
          </cell>
        </row>
        <row r="264">
          <cell r="A264">
            <v>2701</v>
          </cell>
          <cell r="B264" t="str">
            <v xml:space="preserve">ﾆｸﾏﾝ 1ｺ        </v>
          </cell>
          <cell r="C264">
            <v>2249</v>
          </cell>
          <cell r="D264">
            <v>1</v>
          </cell>
          <cell r="E264">
            <v>0</v>
          </cell>
          <cell r="F264">
            <v>0</v>
          </cell>
          <cell r="G264">
            <v>0</v>
          </cell>
          <cell r="H264">
            <v>0</v>
          </cell>
          <cell r="I264">
            <v>0</v>
          </cell>
          <cell r="J264">
            <v>0</v>
          </cell>
          <cell r="K264">
            <v>0</v>
          </cell>
          <cell r="L264">
            <v>0</v>
          </cell>
          <cell r="M264">
            <v>0</v>
          </cell>
          <cell r="N264">
            <v>0</v>
          </cell>
          <cell r="O264">
            <v>0</v>
          </cell>
          <cell r="P264">
            <v>0</v>
          </cell>
          <cell r="Q264">
            <v>0</v>
          </cell>
          <cell r="R264">
            <v>0</v>
          </cell>
          <cell r="S264">
            <v>0</v>
          </cell>
          <cell r="T264">
            <v>0</v>
          </cell>
          <cell r="U264">
            <v>0</v>
          </cell>
          <cell r="V264">
            <v>0</v>
          </cell>
          <cell r="W264">
            <v>0</v>
          </cell>
          <cell r="X264">
            <v>0</v>
          </cell>
          <cell r="Y264">
            <v>0</v>
          </cell>
          <cell r="Z264">
            <v>0</v>
          </cell>
          <cell r="AA264">
            <v>0</v>
          </cell>
          <cell r="AB264">
            <v>0</v>
          </cell>
          <cell r="AC264">
            <v>0</v>
          </cell>
          <cell r="AD264">
            <v>0</v>
          </cell>
          <cell r="AE264">
            <v>0</v>
          </cell>
          <cell r="AF264">
            <v>0</v>
          </cell>
          <cell r="AG264">
            <v>0</v>
          </cell>
          <cell r="AH264">
            <v>0</v>
          </cell>
          <cell r="AI264">
            <v>0</v>
          </cell>
          <cell r="AJ264">
            <v>0</v>
          </cell>
          <cell r="AK264">
            <v>0</v>
          </cell>
          <cell r="AL264">
            <v>0</v>
          </cell>
          <cell r="AM264">
            <v>0</v>
          </cell>
          <cell r="AN264">
            <v>0</v>
          </cell>
          <cell r="AO264">
            <v>0</v>
          </cell>
          <cell r="AP264">
            <v>0</v>
          </cell>
          <cell r="AQ264">
            <v>0</v>
          </cell>
          <cell r="AR264">
            <v>0</v>
          </cell>
          <cell r="AS264">
            <v>0</v>
          </cell>
          <cell r="AT264">
            <v>0</v>
          </cell>
          <cell r="AU264">
            <v>0</v>
          </cell>
          <cell r="AV264">
            <v>0</v>
          </cell>
          <cell r="AW264">
            <v>0</v>
          </cell>
          <cell r="AX264">
            <v>0</v>
          </cell>
        </row>
        <row r="265">
          <cell r="A265">
            <v>2702</v>
          </cell>
          <cell r="B265" t="str">
            <v xml:space="preserve">ﾁｬｰｼｭｰﾏﾝ       </v>
          </cell>
          <cell r="C265">
            <v>2393</v>
          </cell>
          <cell r="D265">
            <v>1</v>
          </cell>
          <cell r="E265">
            <v>0</v>
          </cell>
          <cell r="F265">
            <v>0</v>
          </cell>
          <cell r="G265">
            <v>0</v>
          </cell>
          <cell r="H265">
            <v>0</v>
          </cell>
          <cell r="I265">
            <v>0</v>
          </cell>
          <cell r="J265">
            <v>0</v>
          </cell>
          <cell r="K265">
            <v>0</v>
          </cell>
          <cell r="L265">
            <v>0</v>
          </cell>
          <cell r="M265">
            <v>0</v>
          </cell>
          <cell r="N265">
            <v>0</v>
          </cell>
          <cell r="O265">
            <v>0</v>
          </cell>
          <cell r="P265">
            <v>0</v>
          </cell>
          <cell r="Q265">
            <v>0</v>
          </cell>
          <cell r="R265">
            <v>0</v>
          </cell>
          <cell r="S265">
            <v>0</v>
          </cell>
          <cell r="T265">
            <v>0</v>
          </cell>
          <cell r="U265">
            <v>0</v>
          </cell>
          <cell r="V265">
            <v>0</v>
          </cell>
          <cell r="W265">
            <v>0</v>
          </cell>
          <cell r="X265">
            <v>0</v>
          </cell>
          <cell r="Y265">
            <v>0</v>
          </cell>
          <cell r="Z265">
            <v>0</v>
          </cell>
          <cell r="AA265">
            <v>0</v>
          </cell>
          <cell r="AB265">
            <v>0</v>
          </cell>
          <cell r="AC265">
            <v>0</v>
          </cell>
          <cell r="AD265">
            <v>0</v>
          </cell>
          <cell r="AE265">
            <v>0</v>
          </cell>
          <cell r="AF265">
            <v>0</v>
          </cell>
          <cell r="AG265">
            <v>0</v>
          </cell>
          <cell r="AH265">
            <v>0</v>
          </cell>
          <cell r="AI265">
            <v>0</v>
          </cell>
          <cell r="AJ265">
            <v>0</v>
          </cell>
          <cell r="AK265">
            <v>0</v>
          </cell>
          <cell r="AL265">
            <v>0</v>
          </cell>
          <cell r="AM265">
            <v>0</v>
          </cell>
          <cell r="AN265">
            <v>0</v>
          </cell>
          <cell r="AO265">
            <v>0</v>
          </cell>
          <cell r="AP265">
            <v>0</v>
          </cell>
          <cell r="AQ265">
            <v>0</v>
          </cell>
          <cell r="AR265">
            <v>0</v>
          </cell>
          <cell r="AS265">
            <v>0</v>
          </cell>
          <cell r="AT265">
            <v>0</v>
          </cell>
          <cell r="AU265">
            <v>0</v>
          </cell>
          <cell r="AV265">
            <v>0</v>
          </cell>
          <cell r="AW265">
            <v>0</v>
          </cell>
          <cell r="AX265">
            <v>0</v>
          </cell>
        </row>
        <row r="266">
          <cell r="A266">
            <v>2704</v>
          </cell>
          <cell r="B266" t="str">
            <v xml:space="preserve">ﾓﾁｺﾞﾒ ﾀﾞﾝｺﾞ 1ｺ </v>
          </cell>
          <cell r="C266">
            <v>2336</v>
          </cell>
          <cell r="D266">
            <v>1</v>
          </cell>
          <cell r="E266">
            <v>2013</v>
          </cell>
          <cell r="F266">
            <v>8.0000000000000002E-3</v>
          </cell>
          <cell r="G266">
            <v>0</v>
          </cell>
          <cell r="H266">
            <v>0</v>
          </cell>
          <cell r="I266">
            <v>0</v>
          </cell>
          <cell r="J266">
            <v>0</v>
          </cell>
          <cell r="K266">
            <v>0</v>
          </cell>
          <cell r="L266">
            <v>0</v>
          </cell>
          <cell r="M266">
            <v>0</v>
          </cell>
          <cell r="N266">
            <v>0</v>
          </cell>
          <cell r="O266">
            <v>0</v>
          </cell>
          <cell r="P266">
            <v>0</v>
          </cell>
          <cell r="Q266">
            <v>0</v>
          </cell>
          <cell r="R266">
            <v>0</v>
          </cell>
          <cell r="S266">
            <v>0</v>
          </cell>
          <cell r="T266">
            <v>0</v>
          </cell>
          <cell r="U266">
            <v>0</v>
          </cell>
          <cell r="V266">
            <v>0</v>
          </cell>
          <cell r="W266">
            <v>0</v>
          </cell>
          <cell r="X266">
            <v>0</v>
          </cell>
          <cell r="Y266">
            <v>0</v>
          </cell>
          <cell r="Z266">
            <v>0</v>
          </cell>
          <cell r="AA266">
            <v>0</v>
          </cell>
          <cell r="AB266">
            <v>0</v>
          </cell>
          <cell r="AC266">
            <v>0</v>
          </cell>
          <cell r="AD266">
            <v>0</v>
          </cell>
          <cell r="AE266">
            <v>0</v>
          </cell>
          <cell r="AF266">
            <v>0</v>
          </cell>
          <cell r="AG266">
            <v>0</v>
          </cell>
          <cell r="AH266">
            <v>0</v>
          </cell>
          <cell r="AI266">
            <v>0</v>
          </cell>
          <cell r="AJ266">
            <v>0</v>
          </cell>
          <cell r="AK266">
            <v>0</v>
          </cell>
          <cell r="AL266">
            <v>0</v>
          </cell>
          <cell r="AM266">
            <v>0</v>
          </cell>
          <cell r="AN266">
            <v>0</v>
          </cell>
          <cell r="AO266">
            <v>0</v>
          </cell>
          <cell r="AP266">
            <v>0</v>
          </cell>
          <cell r="AQ266">
            <v>0</v>
          </cell>
          <cell r="AR266">
            <v>0</v>
          </cell>
          <cell r="AS266">
            <v>0</v>
          </cell>
          <cell r="AT266">
            <v>0</v>
          </cell>
          <cell r="AU266">
            <v>0</v>
          </cell>
          <cell r="AV266">
            <v>0</v>
          </cell>
          <cell r="AW266">
            <v>0</v>
          </cell>
          <cell r="AX266">
            <v>0</v>
          </cell>
        </row>
        <row r="267">
          <cell r="A267">
            <v>2706</v>
          </cell>
          <cell r="B267" t="str">
            <v xml:space="preserve">ｼｮｳﾛﾝﾎﾟｳ       </v>
          </cell>
          <cell r="C267">
            <v>2335</v>
          </cell>
          <cell r="D267">
            <v>1</v>
          </cell>
          <cell r="E267">
            <v>2013</v>
          </cell>
          <cell r="F267">
            <v>8.0000000000000002E-3</v>
          </cell>
          <cell r="G267">
            <v>0</v>
          </cell>
          <cell r="H267">
            <v>0</v>
          </cell>
          <cell r="I267">
            <v>0</v>
          </cell>
          <cell r="J267">
            <v>0</v>
          </cell>
          <cell r="K267">
            <v>0</v>
          </cell>
          <cell r="L267">
            <v>0</v>
          </cell>
          <cell r="M267">
            <v>0</v>
          </cell>
          <cell r="N267">
            <v>0</v>
          </cell>
          <cell r="O267">
            <v>0</v>
          </cell>
          <cell r="P267">
            <v>0</v>
          </cell>
          <cell r="Q267">
            <v>0</v>
          </cell>
          <cell r="R267">
            <v>0</v>
          </cell>
          <cell r="S267">
            <v>0</v>
          </cell>
          <cell r="T267">
            <v>0</v>
          </cell>
          <cell r="U267">
            <v>0</v>
          </cell>
          <cell r="V267">
            <v>0</v>
          </cell>
          <cell r="W267">
            <v>0</v>
          </cell>
          <cell r="X267">
            <v>0</v>
          </cell>
          <cell r="Y267">
            <v>0</v>
          </cell>
          <cell r="Z267">
            <v>0</v>
          </cell>
          <cell r="AA267">
            <v>0</v>
          </cell>
          <cell r="AB267">
            <v>0</v>
          </cell>
          <cell r="AC267">
            <v>0</v>
          </cell>
          <cell r="AD267">
            <v>0</v>
          </cell>
          <cell r="AE267">
            <v>0</v>
          </cell>
          <cell r="AF267">
            <v>0</v>
          </cell>
          <cell r="AG267">
            <v>0</v>
          </cell>
          <cell r="AH267">
            <v>0</v>
          </cell>
          <cell r="AI267">
            <v>0</v>
          </cell>
          <cell r="AJ267">
            <v>0</v>
          </cell>
          <cell r="AK267">
            <v>0</v>
          </cell>
          <cell r="AL267">
            <v>0</v>
          </cell>
          <cell r="AM267">
            <v>0</v>
          </cell>
          <cell r="AN267">
            <v>0</v>
          </cell>
          <cell r="AO267">
            <v>0</v>
          </cell>
          <cell r="AP267">
            <v>0</v>
          </cell>
          <cell r="AQ267">
            <v>0</v>
          </cell>
          <cell r="AR267">
            <v>0</v>
          </cell>
          <cell r="AS267">
            <v>0</v>
          </cell>
          <cell r="AT267">
            <v>0</v>
          </cell>
          <cell r="AU267">
            <v>0</v>
          </cell>
          <cell r="AV267">
            <v>0</v>
          </cell>
          <cell r="AW267">
            <v>0</v>
          </cell>
          <cell r="AX267">
            <v>0</v>
          </cell>
        </row>
        <row r="268">
          <cell r="A268">
            <v>2707</v>
          </cell>
          <cell r="B268" t="str">
            <v>ﾄｯﾋﾟﾝｸﾞﾓﾔｼ(RE)2</v>
          </cell>
          <cell r="C268">
            <v>2021</v>
          </cell>
          <cell r="D268">
            <v>0.12</v>
          </cell>
          <cell r="E268">
            <v>2050</v>
          </cell>
          <cell r="F268">
            <v>2.5000000000000001E-2</v>
          </cell>
          <cell r="G268">
            <v>0</v>
          </cell>
          <cell r="H268">
            <v>0</v>
          </cell>
          <cell r="I268">
            <v>0</v>
          </cell>
          <cell r="J268">
            <v>0</v>
          </cell>
          <cell r="K268">
            <v>0</v>
          </cell>
          <cell r="L268">
            <v>0</v>
          </cell>
          <cell r="M268">
            <v>0</v>
          </cell>
          <cell r="N268">
            <v>0</v>
          </cell>
          <cell r="O268">
            <v>0</v>
          </cell>
          <cell r="P268">
            <v>0</v>
          </cell>
          <cell r="Q268">
            <v>0</v>
          </cell>
          <cell r="R268">
            <v>0</v>
          </cell>
          <cell r="S268">
            <v>0</v>
          </cell>
          <cell r="T268">
            <v>0</v>
          </cell>
          <cell r="U268">
            <v>0</v>
          </cell>
          <cell r="V268">
            <v>0</v>
          </cell>
          <cell r="W268">
            <v>0</v>
          </cell>
          <cell r="X268">
            <v>0</v>
          </cell>
          <cell r="Y268">
            <v>0</v>
          </cell>
          <cell r="Z268">
            <v>0</v>
          </cell>
          <cell r="AA268">
            <v>0</v>
          </cell>
          <cell r="AB268">
            <v>0</v>
          </cell>
          <cell r="AC268">
            <v>0</v>
          </cell>
          <cell r="AD268">
            <v>0</v>
          </cell>
          <cell r="AE268">
            <v>0</v>
          </cell>
          <cell r="AF268">
            <v>0</v>
          </cell>
          <cell r="AG268">
            <v>0</v>
          </cell>
          <cell r="AH268">
            <v>0</v>
          </cell>
          <cell r="AI268">
            <v>0</v>
          </cell>
          <cell r="AJ268">
            <v>0</v>
          </cell>
          <cell r="AK268">
            <v>0</v>
          </cell>
          <cell r="AL268">
            <v>0</v>
          </cell>
          <cell r="AM268">
            <v>0</v>
          </cell>
          <cell r="AN268">
            <v>0</v>
          </cell>
          <cell r="AO268">
            <v>0</v>
          </cell>
          <cell r="AP268">
            <v>0</v>
          </cell>
          <cell r="AQ268">
            <v>0</v>
          </cell>
          <cell r="AR268">
            <v>0</v>
          </cell>
          <cell r="AS268">
            <v>0</v>
          </cell>
          <cell r="AT268">
            <v>0</v>
          </cell>
          <cell r="AU268">
            <v>0</v>
          </cell>
          <cell r="AV268">
            <v>0</v>
          </cell>
          <cell r="AW268">
            <v>0</v>
          </cell>
          <cell r="AX268">
            <v>0</v>
          </cell>
        </row>
        <row r="269">
          <cell r="A269">
            <v>2708</v>
          </cell>
          <cell r="B269" t="str">
            <v xml:space="preserve">ﾄｯﾋﾟﾝｸﾞｴﾋﾞ(RE) </v>
          </cell>
          <cell r="C269">
            <v>2235</v>
          </cell>
          <cell r="D269">
            <v>0.03</v>
          </cell>
          <cell r="E269">
            <v>0</v>
          </cell>
          <cell r="F269">
            <v>0</v>
          </cell>
          <cell r="G269">
            <v>0</v>
          </cell>
          <cell r="H269">
            <v>0</v>
          </cell>
          <cell r="I269">
            <v>0</v>
          </cell>
          <cell r="J269">
            <v>0</v>
          </cell>
          <cell r="K269">
            <v>0</v>
          </cell>
          <cell r="L269">
            <v>0</v>
          </cell>
          <cell r="M269">
            <v>0</v>
          </cell>
          <cell r="N269">
            <v>0</v>
          </cell>
          <cell r="O269">
            <v>0</v>
          </cell>
          <cell r="P269">
            <v>0</v>
          </cell>
          <cell r="Q269">
            <v>0</v>
          </cell>
          <cell r="R269">
            <v>0</v>
          </cell>
          <cell r="S269">
            <v>0</v>
          </cell>
          <cell r="T269">
            <v>0</v>
          </cell>
          <cell r="U269">
            <v>0</v>
          </cell>
          <cell r="V269">
            <v>0</v>
          </cell>
          <cell r="W269">
            <v>0</v>
          </cell>
          <cell r="X269">
            <v>0</v>
          </cell>
          <cell r="Y269">
            <v>0</v>
          </cell>
          <cell r="Z269">
            <v>0</v>
          </cell>
          <cell r="AA269">
            <v>0</v>
          </cell>
          <cell r="AB269">
            <v>0</v>
          </cell>
          <cell r="AC269">
            <v>0</v>
          </cell>
          <cell r="AD269">
            <v>0</v>
          </cell>
          <cell r="AE269">
            <v>0</v>
          </cell>
          <cell r="AF269">
            <v>0</v>
          </cell>
          <cell r="AG269">
            <v>0</v>
          </cell>
          <cell r="AH269">
            <v>0</v>
          </cell>
          <cell r="AI269">
            <v>0</v>
          </cell>
          <cell r="AJ269">
            <v>0</v>
          </cell>
          <cell r="AK269">
            <v>0</v>
          </cell>
          <cell r="AL269">
            <v>0</v>
          </cell>
          <cell r="AM269">
            <v>0</v>
          </cell>
          <cell r="AN269">
            <v>0</v>
          </cell>
          <cell r="AO269">
            <v>0</v>
          </cell>
          <cell r="AP269">
            <v>0</v>
          </cell>
          <cell r="AQ269">
            <v>0</v>
          </cell>
          <cell r="AR269">
            <v>0</v>
          </cell>
          <cell r="AS269">
            <v>0</v>
          </cell>
          <cell r="AT269">
            <v>0</v>
          </cell>
          <cell r="AU269">
            <v>0</v>
          </cell>
          <cell r="AV269">
            <v>0</v>
          </cell>
          <cell r="AW269">
            <v>0</v>
          </cell>
          <cell r="AX269">
            <v>0</v>
          </cell>
        </row>
        <row r="270">
          <cell r="A270">
            <v>2709</v>
          </cell>
          <cell r="B270" t="str">
            <v xml:space="preserve">ﾄｯﾋﾟﾝｸﾞｲｶ(RE)  </v>
          </cell>
          <cell r="C270">
            <v>2162</v>
          </cell>
          <cell r="D270">
            <v>0.5</v>
          </cell>
          <cell r="E270">
            <v>0</v>
          </cell>
          <cell r="F270">
            <v>0</v>
          </cell>
          <cell r="G270">
            <v>0</v>
          </cell>
          <cell r="H270">
            <v>0</v>
          </cell>
          <cell r="I270">
            <v>0</v>
          </cell>
          <cell r="J270">
            <v>0</v>
          </cell>
          <cell r="K270">
            <v>0</v>
          </cell>
          <cell r="L270">
            <v>0</v>
          </cell>
          <cell r="M270">
            <v>0</v>
          </cell>
          <cell r="N270">
            <v>0</v>
          </cell>
          <cell r="O270">
            <v>0</v>
          </cell>
          <cell r="P270">
            <v>0</v>
          </cell>
          <cell r="Q270">
            <v>0</v>
          </cell>
          <cell r="R270">
            <v>0</v>
          </cell>
          <cell r="S270">
            <v>0</v>
          </cell>
          <cell r="T270">
            <v>0</v>
          </cell>
          <cell r="U270">
            <v>0</v>
          </cell>
          <cell r="V270">
            <v>0</v>
          </cell>
          <cell r="W270">
            <v>0</v>
          </cell>
          <cell r="X270">
            <v>0</v>
          </cell>
          <cell r="Y270">
            <v>0</v>
          </cell>
          <cell r="Z270">
            <v>0</v>
          </cell>
          <cell r="AA270">
            <v>0</v>
          </cell>
          <cell r="AB270">
            <v>0</v>
          </cell>
          <cell r="AC270">
            <v>0</v>
          </cell>
          <cell r="AD270">
            <v>0</v>
          </cell>
          <cell r="AE270">
            <v>0</v>
          </cell>
          <cell r="AF270">
            <v>0</v>
          </cell>
          <cell r="AG270">
            <v>0</v>
          </cell>
          <cell r="AH270">
            <v>0</v>
          </cell>
          <cell r="AI270">
            <v>0</v>
          </cell>
          <cell r="AJ270">
            <v>0</v>
          </cell>
          <cell r="AK270">
            <v>0</v>
          </cell>
          <cell r="AL270">
            <v>0</v>
          </cell>
          <cell r="AM270">
            <v>0</v>
          </cell>
          <cell r="AN270">
            <v>0</v>
          </cell>
          <cell r="AO270">
            <v>0</v>
          </cell>
          <cell r="AP270">
            <v>0</v>
          </cell>
          <cell r="AQ270">
            <v>0</v>
          </cell>
          <cell r="AR270">
            <v>0</v>
          </cell>
          <cell r="AS270">
            <v>0</v>
          </cell>
          <cell r="AT270">
            <v>0</v>
          </cell>
          <cell r="AU270">
            <v>0</v>
          </cell>
          <cell r="AV270">
            <v>0</v>
          </cell>
          <cell r="AW270">
            <v>0</v>
          </cell>
          <cell r="AX270">
            <v>0</v>
          </cell>
        </row>
        <row r="271">
          <cell r="A271">
            <v>2710</v>
          </cell>
          <cell r="B271" t="str">
            <v xml:space="preserve">ｸﾝｾｲﾀﾏｺﾞ(ｻﾗﾓﾘ) </v>
          </cell>
          <cell r="C271">
            <v>2184</v>
          </cell>
          <cell r="D271">
            <v>1</v>
          </cell>
          <cell r="E271">
            <v>0</v>
          </cell>
          <cell r="F271">
            <v>0</v>
          </cell>
          <cell r="G271">
            <v>0</v>
          </cell>
          <cell r="H271">
            <v>0</v>
          </cell>
          <cell r="I271">
            <v>0</v>
          </cell>
          <cell r="J271">
            <v>0</v>
          </cell>
          <cell r="K271">
            <v>0</v>
          </cell>
          <cell r="L271">
            <v>0</v>
          </cell>
          <cell r="M271">
            <v>0</v>
          </cell>
          <cell r="N271">
            <v>0</v>
          </cell>
          <cell r="O271">
            <v>0</v>
          </cell>
          <cell r="P271">
            <v>0</v>
          </cell>
          <cell r="Q271">
            <v>0</v>
          </cell>
          <cell r="R271">
            <v>0</v>
          </cell>
          <cell r="S271">
            <v>0</v>
          </cell>
          <cell r="T271">
            <v>0</v>
          </cell>
          <cell r="U271">
            <v>0</v>
          </cell>
          <cell r="V271">
            <v>0</v>
          </cell>
          <cell r="W271">
            <v>0</v>
          </cell>
          <cell r="X271">
            <v>0</v>
          </cell>
          <cell r="Y271">
            <v>0</v>
          </cell>
          <cell r="Z271">
            <v>0</v>
          </cell>
          <cell r="AA271">
            <v>0</v>
          </cell>
          <cell r="AB271">
            <v>0</v>
          </cell>
          <cell r="AC271">
            <v>0</v>
          </cell>
          <cell r="AD271">
            <v>0</v>
          </cell>
          <cell r="AE271">
            <v>0</v>
          </cell>
          <cell r="AF271">
            <v>0</v>
          </cell>
          <cell r="AG271">
            <v>0</v>
          </cell>
          <cell r="AH271">
            <v>0</v>
          </cell>
          <cell r="AI271">
            <v>0</v>
          </cell>
          <cell r="AJ271">
            <v>0</v>
          </cell>
          <cell r="AK271">
            <v>0</v>
          </cell>
          <cell r="AL271">
            <v>0</v>
          </cell>
          <cell r="AM271">
            <v>0</v>
          </cell>
          <cell r="AN271">
            <v>0</v>
          </cell>
          <cell r="AO271">
            <v>0</v>
          </cell>
          <cell r="AP271">
            <v>0</v>
          </cell>
          <cell r="AQ271">
            <v>0</v>
          </cell>
          <cell r="AR271">
            <v>0</v>
          </cell>
          <cell r="AS271">
            <v>0</v>
          </cell>
          <cell r="AT271">
            <v>0</v>
          </cell>
          <cell r="AU271">
            <v>0</v>
          </cell>
          <cell r="AV271">
            <v>0</v>
          </cell>
          <cell r="AW271">
            <v>0</v>
          </cell>
          <cell r="AX271">
            <v>0</v>
          </cell>
        </row>
        <row r="272">
          <cell r="A272">
            <v>2713</v>
          </cell>
          <cell r="B272" t="str">
            <v xml:space="preserve">ｴﾀﾞﾏﾒ          </v>
          </cell>
          <cell r="C272">
            <v>2050</v>
          </cell>
          <cell r="D272">
            <v>0.2</v>
          </cell>
          <cell r="E272">
            <v>0</v>
          </cell>
          <cell r="F272">
            <v>0</v>
          </cell>
          <cell r="G272">
            <v>0</v>
          </cell>
          <cell r="H272">
            <v>0</v>
          </cell>
          <cell r="I272">
            <v>0</v>
          </cell>
          <cell r="J272">
            <v>0</v>
          </cell>
          <cell r="K272">
            <v>0</v>
          </cell>
          <cell r="L272">
            <v>0</v>
          </cell>
          <cell r="M272">
            <v>0</v>
          </cell>
          <cell r="N272">
            <v>0</v>
          </cell>
          <cell r="O272">
            <v>0</v>
          </cell>
          <cell r="P272">
            <v>0</v>
          </cell>
          <cell r="Q272">
            <v>0</v>
          </cell>
          <cell r="R272">
            <v>0</v>
          </cell>
          <cell r="S272">
            <v>0</v>
          </cell>
          <cell r="T272">
            <v>0</v>
          </cell>
          <cell r="U272">
            <v>0</v>
          </cell>
          <cell r="V272">
            <v>0</v>
          </cell>
          <cell r="W272">
            <v>0</v>
          </cell>
          <cell r="X272">
            <v>0</v>
          </cell>
          <cell r="Y272">
            <v>0</v>
          </cell>
          <cell r="Z272">
            <v>0</v>
          </cell>
          <cell r="AA272">
            <v>0</v>
          </cell>
          <cell r="AB272">
            <v>0</v>
          </cell>
          <cell r="AC272">
            <v>0</v>
          </cell>
          <cell r="AD272">
            <v>0</v>
          </cell>
          <cell r="AE272">
            <v>0</v>
          </cell>
          <cell r="AF272">
            <v>0</v>
          </cell>
          <cell r="AG272">
            <v>0</v>
          </cell>
          <cell r="AH272">
            <v>0</v>
          </cell>
          <cell r="AI272">
            <v>0</v>
          </cell>
          <cell r="AJ272">
            <v>0</v>
          </cell>
          <cell r="AK272">
            <v>0</v>
          </cell>
          <cell r="AL272">
            <v>0</v>
          </cell>
          <cell r="AM272">
            <v>0</v>
          </cell>
          <cell r="AN272">
            <v>0</v>
          </cell>
          <cell r="AO272">
            <v>0</v>
          </cell>
          <cell r="AP272">
            <v>0</v>
          </cell>
          <cell r="AQ272">
            <v>0</v>
          </cell>
          <cell r="AR272">
            <v>0</v>
          </cell>
          <cell r="AS272">
            <v>0</v>
          </cell>
          <cell r="AT272">
            <v>0</v>
          </cell>
          <cell r="AU272">
            <v>0</v>
          </cell>
          <cell r="AV272">
            <v>0</v>
          </cell>
          <cell r="AW272">
            <v>0</v>
          </cell>
          <cell r="AX272">
            <v>0</v>
          </cell>
        </row>
        <row r="273">
          <cell r="A273">
            <v>2714</v>
          </cell>
          <cell r="B273" t="str">
            <v xml:space="preserve">ﾋﾔﾔｯｺ          </v>
          </cell>
          <cell r="C273">
            <v>2050</v>
          </cell>
          <cell r="D273">
            <v>0.31</v>
          </cell>
          <cell r="E273">
            <v>2054</v>
          </cell>
          <cell r="F273">
            <v>0.02</v>
          </cell>
          <cell r="G273">
            <v>2103</v>
          </cell>
          <cell r="H273">
            <v>0</v>
          </cell>
          <cell r="I273">
            <v>0</v>
          </cell>
          <cell r="J273">
            <v>0</v>
          </cell>
          <cell r="K273">
            <v>0</v>
          </cell>
          <cell r="L273">
            <v>0</v>
          </cell>
          <cell r="M273">
            <v>0</v>
          </cell>
          <cell r="N273">
            <v>0</v>
          </cell>
          <cell r="O273">
            <v>0</v>
          </cell>
          <cell r="P273">
            <v>0</v>
          </cell>
          <cell r="Q273">
            <v>0</v>
          </cell>
          <cell r="R273">
            <v>0</v>
          </cell>
          <cell r="S273">
            <v>0</v>
          </cell>
          <cell r="T273">
            <v>0</v>
          </cell>
          <cell r="U273">
            <v>0</v>
          </cell>
          <cell r="V273">
            <v>0</v>
          </cell>
          <cell r="W273">
            <v>0</v>
          </cell>
          <cell r="X273">
            <v>0</v>
          </cell>
          <cell r="Y273">
            <v>0</v>
          </cell>
          <cell r="Z273">
            <v>0</v>
          </cell>
          <cell r="AA273">
            <v>0</v>
          </cell>
          <cell r="AB273">
            <v>0</v>
          </cell>
          <cell r="AC273">
            <v>0</v>
          </cell>
          <cell r="AD273">
            <v>0</v>
          </cell>
          <cell r="AE273">
            <v>0</v>
          </cell>
          <cell r="AF273">
            <v>0</v>
          </cell>
          <cell r="AG273">
            <v>0</v>
          </cell>
          <cell r="AH273">
            <v>0</v>
          </cell>
          <cell r="AI273">
            <v>0</v>
          </cell>
          <cell r="AJ273">
            <v>0</v>
          </cell>
          <cell r="AK273">
            <v>0</v>
          </cell>
          <cell r="AL273">
            <v>0</v>
          </cell>
          <cell r="AM273">
            <v>0</v>
          </cell>
          <cell r="AN273">
            <v>0</v>
          </cell>
          <cell r="AO273">
            <v>0</v>
          </cell>
          <cell r="AP273">
            <v>0</v>
          </cell>
          <cell r="AQ273">
            <v>0</v>
          </cell>
          <cell r="AR273">
            <v>0</v>
          </cell>
          <cell r="AS273">
            <v>0</v>
          </cell>
          <cell r="AT273">
            <v>0</v>
          </cell>
          <cell r="AU273">
            <v>0</v>
          </cell>
          <cell r="AV273">
            <v>0</v>
          </cell>
          <cell r="AW273">
            <v>0</v>
          </cell>
          <cell r="AX273">
            <v>0</v>
          </cell>
        </row>
        <row r="274">
          <cell r="A274">
            <v>2715</v>
          </cell>
          <cell r="B274" t="str">
            <v xml:space="preserve">ﾄﾘﾓﾓﾆｸｱｶﾏﾗﾆ    </v>
          </cell>
          <cell r="C274">
            <v>2050</v>
          </cell>
          <cell r="D274">
            <v>0.45</v>
          </cell>
          <cell r="E274">
            <v>2054</v>
          </cell>
          <cell r="F274">
            <v>0.02</v>
          </cell>
          <cell r="G274">
            <v>2136</v>
          </cell>
          <cell r="H274">
            <v>0.01</v>
          </cell>
          <cell r="I274">
            <v>2298</v>
          </cell>
          <cell r="J274">
            <v>0</v>
          </cell>
          <cell r="K274">
            <v>0</v>
          </cell>
          <cell r="L274">
            <v>0</v>
          </cell>
          <cell r="M274">
            <v>0</v>
          </cell>
          <cell r="N274">
            <v>0</v>
          </cell>
          <cell r="O274">
            <v>0</v>
          </cell>
          <cell r="P274">
            <v>0</v>
          </cell>
          <cell r="Q274">
            <v>0</v>
          </cell>
          <cell r="R274">
            <v>0</v>
          </cell>
          <cell r="S274">
            <v>0</v>
          </cell>
          <cell r="T274">
            <v>0</v>
          </cell>
          <cell r="U274">
            <v>0</v>
          </cell>
          <cell r="V274">
            <v>0</v>
          </cell>
          <cell r="W274">
            <v>0</v>
          </cell>
          <cell r="X274">
            <v>0</v>
          </cell>
          <cell r="Y274">
            <v>0</v>
          </cell>
          <cell r="Z274">
            <v>0</v>
          </cell>
          <cell r="AA274">
            <v>0</v>
          </cell>
          <cell r="AB274">
            <v>0</v>
          </cell>
          <cell r="AC274">
            <v>0</v>
          </cell>
          <cell r="AD274">
            <v>0</v>
          </cell>
          <cell r="AE274">
            <v>0</v>
          </cell>
          <cell r="AF274">
            <v>0</v>
          </cell>
          <cell r="AG274">
            <v>0</v>
          </cell>
          <cell r="AH274">
            <v>0</v>
          </cell>
          <cell r="AI274">
            <v>0</v>
          </cell>
          <cell r="AJ274">
            <v>0</v>
          </cell>
          <cell r="AK274">
            <v>0</v>
          </cell>
          <cell r="AL274">
            <v>0</v>
          </cell>
          <cell r="AM274">
            <v>0</v>
          </cell>
          <cell r="AN274">
            <v>0</v>
          </cell>
          <cell r="AO274">
            <v>0</v>
          </cell>
          <cell r="AP274">
            <v>0</v>
          </cell>
          <cell r="AQ274">
            <v>0</v>
          </cell>
          <cell r="AR274">
            <v>0</v>
          </cell>
          <cell r="AS274">
            <v>0</v>
          </cell>
          <cell r="AT274">
            <v>0</v>
          </cell>
          <cell r="AU274">
            <v>0</v>
          </cell>
          <cell r="AV274">
            <v>0</v>
          </cell>
          <cell r="AW274">
            <v>0</v>
          </cell>
          <cell r="AX274">
            <v>0</v>
          </cell>
        </row>
        <row r="275">
          <cell r="A275">
            <v>2716</v>
          </cell>
          <cell r="B275" t="str">
            <v xml:space="preserve">ｽｲｷﾞｮｳｻﾞ       </v>
          </cell>
          <cell r="C275">
            <v>2005</v>
          </cell>
          <cell r="D275">
            <v>0.56000000000000005</v>
          </cell>
          <cell r="E275">
            <v>2103</v>
          </cell>
          <cell r="F275">
            <v>0.01</v>
          </cell>
          <cell r="G275">
            <v>2107</v>
          </cell>
          <cell r="H275">
            <v>0.02</v>
          </cell>
          <cell r="I275">
            <v>2144</v>
          </cell>
          <cell r="J275">
            <v>0</v>
          </cell>
          <cell r="K275">
            <v>2150</v>
          </cell>
          <cell r="L275">
            <v>0.01</v>
          </cell>
          <cell r="M275">
            <v>2248</v>
          </cell>
          <cell r="N275">
            <v>0.01</v>
          </cell>
          <cell r="O275">
            <v>0</v>
          </cell>
          <cell r="P275">
            <v>0</v>
          </cell>
          <cell r="Q275">
            <v>0</v>
          </cell>
          <cell r="R275">
            <v>0</v>
          </cell>
          <cell r="S275">
            <v>0</v>
          </cell>
          <cell r="T275">
            <v>0</v>
          </cell>
          <cell r="U275">
            <v>0</v>
          </cell>
          <cell r="V275">
            <v>0</v>
          </cell>
          <cell r="W275">
            <v>0</v>
          </cell>
          <cell r="X275">
            <v>0</v>
          </cell>
          <cell r="Y275">
            <v>0</v>
          </cell>
          <cell r="Z275">
            <v>0</v>
          </cell>
          <cell r="AA275">
            <v>0</v>
          </cell>
          <cell r="AB275">
            <v>0</v>
          </cell>
          <cell r="AC275">
            <v>0</v>
          </cell>
          <cell r="AD275">
            <v>0</v>
          </cell>
          <cell r="AE275">
            <v>0</v>
          </cell>
          <cell r="AF275">
            <v>0</v>
          </cell>
          <cell r="AG275">
            <v>0</v>
          </cell>
          <cell r="AH275">
            <v>0</v>
          </cell>
          <cell r="AI275">
            <v>0</v>
          </cell>
          <cell r="AJ275">
            <v>0</v>
          </cell>
          <cell r="AK275">
            <v>0</v>
          </cell>
          <cell r="AL275">
            <v>0</v>
          </cell>
          <cell r="AM275">
            <v>0</v>
          </cell>
          <cell r="AN275">
            <v>0</v>
          </cell>
          <cell r="AO275">
            <v>0</v>
          </cell>
          <cell r="AP275">
            <v>0</v>
          </cell>
          <cell r="AQ275">
            <v>0</v>
          </cell>
          <cell r="AR275">
            <v>0</v>
          </cell>
          <cell r="AS275">
            <v>0</v>
          </cell>
          <cell r="AT275">
            <v>0</v>
          </cell>
          <cell r="AU275">
            <v>0</v>
          </cell>
          <cell r="AV275">
            <v>0</v>
          </cell>
          <cell r="AW275">
            <v>0</v>
          </cell>
          <cell r="AX275">
            <v>0</v>
          </cell>
        </row>
        <row r="276">
          <cell r="A276">
            <v>2717</v>
          </cell>
          <cell r="B276" t="str">
            <v xml:space="preserve">ﾋﾄｸﾁｱｹﾞｷﾞｮｳｻﾞ  </v>
          </cell>
          <cell r="C276">
            <v>2005</v>
          </cell>
          <cell r="D276">
            <v>1</v>
          </cell>
          <cell r="E276">
            <v>2050</v>
          </cell>
          <cell r="F276">
            <v>0.01</v>
          </cell>
          <cell r="G276">
            <v>2298</v>
          </cell>
          <cell r="H276">
            <v>0.02</v>
          </cell>
          <cell r="I276">
            <v>0</v>
          </cell>
          <cell r="J276">
            <v>0</v>
          </cell>
          <cell r="K276">
            <v>0</v>
          </cell>
          <cell r="L276">
            <v>0</v>
          </cell>
          <cell r="M276">
            <v>0</v>
          </cell>
          <cell r="N276">
            <v>0</v>
          </cell>
          <cell r="O276">
            <v>0</v>
          </cell>
          <cell r="P276">
            <v>0</v>
          </cell>
          <cell r="Q276">
            <v>0</v>
          </cell>
          <cell r="R276">
            <v>0</v>
          </cell>
          <cell r="S276">
            <v>0</v>
          </cell>
          <cell r="T276">
            <v>0</v>
          </cell>
          <cell r="U276">
            <v>0</v>
          </cell>
          <cell r="V276">
            <v>0</v>
          </cell>
          <cell r="W276">
            <v>0</v>
          </cell>
          <cell r="X276">
            <v>0</v>
          </cell>
          <cell r="Y276">
            <v>0</v>
          </cell>
          <cell r="Z276">
            <v>0</v>
          </cell>
          <cell r="AA276">
            <v>0</v>
          </cell>
          <cell r="AB276">
            <v>0</v>
          </cell>
          <cell r="AC276">
            <v>0</v>
          </cell>
          <cell r="AD276">
            <v>0</v>
          </cell>
          <cell r="AE276">
            <v>0</v>
          </cell>
          <cell r="AF276">
            <v>0</v>
          </cell>
          <cell r="AG276">
            <v>0</v>
          </cell>
          <cell r="AH276">
            <v>0</v>
          </cell>
          <cell r="AI276">
            <v>0</v>
          </cell>
          <cell r="AJ276">
            <v>0</v>
          </cell>
          <cell r="AK276">
            <v>0</v>
          </cell>
          <cell r="AL276">
            <v>0</v>
          </cell>
          <cell r="AM276">
            <v>0</v>
          </cell>
          <cell r="AN276">
            <v>0</v>
          </cell>
          <cell r="AO276">
            <v>0</v>
          </cell>
          <cell r="AP276">
            <v>0</v>
          </cell>
          <cell r="AQ276">
            <v>0</v>
          </cell>
          <cell r="AR276">
            <v>0</v>
          </cell>
          <cell r="AS276">
            <v>0</v>
          </cell>
          <cell r="AT276">
            <v>0</v>
          </cell>
          <cell r="AU276">
            <v>0</v>
          </cell>
          <cell r="AV276">
            <v>0</v>
          </cell>
          <cell r="AW276">
            <v>0</v>
          </cell>
          <cell r="AX276">
            <v>0</v>
          </cell>
        </row>
        <row r="277">
          <cell r="A277">
            <v>2718</v>
          </cell>
          <cell r="B277" t="str">
            <v xml:space="preserve">ﾁｷﾝｶﾗｱｹﾞ       </v>
          </cell>
          <cell r="C277">
            <v>2050</v>
          </cell>
          <cell r="D277">
            <v>0.81</v>
          </cell>
          <cell r="E277">
            <v>2136</v>
          </cell>
          <cell r="F277">
            <v>0.01</v>
          </cell>
          <cell r="G277">
            <v>2298</v>
          </cell>
          <cell r="H277">
            <v>0.02</v>
          </cell>
          <cell r="I277">
            <v>0</v>
          </cell>
          <cell r="J277">
            <v>0</v>
          </cell>
          <cell r="K277">
            <v>0</v>
          </cell>
          <cell r="L277">
            <v>0</v>
          </cell>
          <cell r="M277">
            <v>0</v>
          </cell>
          <cell r="N277">
            <v>0</v>
          </cell>
          <cell r="O277">
            <v>0</v>
          </cell>
          <cell r="P277">
            <v>0</v>
          </cell>
          <cell r="Q277">
            <v>0</v>
          </cell>
          <cell r="R277">
            <v>0</v>
          </cell>
          <cell r="S277">
            <v>0</v>
          </cell>
          <cell r="T277">
            <v>0</v>
          </cell>
          <cell r="U277">
            <v>0</v>
          </cell>
          <cell r="V277">
            <v>0</v>
          </cell>
          <cell r="W277">
            <v>0</v>
          </cell>
          <cell r="X277">
            <v>0</v>
          </cell>
          <cell r="Y277">
            <v>0</v>
          </cell>
          <cell r="Z277">
            <v>0</v>
          </cell>
          <cell r="AA277">
            <v>0</v>
          </cell>
          <cell r="AB277">
            <v>0</v>
          </cell>
          <cell r="AC277">
            <v>0</v>
          </cell>
          <cell r="AD277">
            <v>0</v>
          </cell>
          <cell r="AE277">
            <v>0</v>
          </cell>
          <cell r="AF277">
            <v>0</v>
          </cell>
          <cell r="AG277">
            <v>0</v>
          </cell>
          <cell r="AH277">
            <v>0</v>
          </cell>
          <cell r="AI277">
            <v>0</v>
          </cell>
          <cell r="AJ277">
            <v>0</v>
          </cell>
          <cell r="AK277">
            <v>0</v>
          </cell>
          <cell r="AL277">
            <v>0</v>
          </cell>
          <cell r="AM277">
            <v>0</v>
          </cell>
          <cell r="AN277">
            <v>0</v>
          </cell>
          <cell r="AO277">
            <v>0</v>
          </cell>
          <cell r="AP277">
            <v>0</v>
          </cell>
          <cell r="AQ277">
            <v>0</v>
          </cell>
          <cell r="AR277">
            <v>0</v>
          </cell>
          <cell r="AS277">
            <v>0</v>
          </cell>
          <cell r="AT277">
            <v>0</v>
          </cell>
          <cell r="AU277">
            <v>0</v>
          </cell>
          <cell r="AV277">
            <v>0</v>
          </cell>
          <cell r="AW277">
            <v>0</v>
          </cell>
          <cell r="AX277">
            <v>0</v>
          </cell>
        </row>
        <row r="278">
          <cell r="A278">
            <v>2719</v>
          </cell>
          <cell r="B278" t="str">
            <v xml:space="preserve">ﾃﾞｻﾞｰﾄ         </v>
          </cell>
          <cell r="C278">
            <v>2050</v>
          </cell>
          <cell r="D278">
            <v>0.01</v>
          </cell>
          <cell r="E278">
            <v>2086</v>
          </cell>
          <cell r="F278">
            <v>0.33</v>
          </cell>
          <cell r="G278">
            <v>2216</v>
          </cell>
          <cell r="H278">
            <v>0.33</v>
          </cell>
          <cell r="I278">
            <v>2217</v>
          </cell>
          <cell r="J278">
            <v>0.33</v>
          </cell>
          <cell r="K278">
            <v>2232</v>
          </cell>
          <cell r="L278">
            <v>1</v>
          </cell>
          <cell r="M278">
            <v>0</v>
          </cell>
          <cell r="N278">
            <v>0</v>
          </cell>
          <cell r="O278">
            <v>0</v>
          </cell>
          <cell r="P278">
            <v>0</v>
          </cell>
          <cell r="Q278">
            <v>0</v>
          </cell>
          <cell r="R278">
            <v>0</v>
          </cell>
          <cell r="S278">
            <v>0</v>
          </cell>
          <cell r="T278">
            <v>0</v>
          </cell>
          <cell r="U278">
            <v>0</v>
          </cell>
          <cell r="V278">
            <v>0</v>
          </cell>
          <cell r="W278">
            <v>0</v>
          </cell>
          <cell r="X278">
            <v>0</v>
          </cell>
          <cell r="Y278">
            <v>0</v>
          </cell>
          <cell r="Z278">
            <v>0</v>
          </cell>
          <cell r="AA278">
            <v>0</v>
          </cell>
          <cell r="AB278">
            <v>0</v>
          </cell>
          <cell r="AC278">
            <v>0</v>
          </cell>
          <cell r="AD278">
            <v>0</v>
          </cell>
          <cell r="AE278">
            <v>0</v>
          </cell>
          <cell r="AF278">
            <v>0</v>
          </cell>
          <cell r="AG278">
            <v>0</v>
          </cell>
          <cell r="AH278">
            <v>0</v>
          </cell>
          <cell r="AI278">
            <v>0</v>
          </cell>
          <cell r="AJ278">
            <v>0</v>
          </cell>
          <cell r="AK278">
            <v>0</v>
          </cell>
          <cell r="AL278">
            <v>0</v>
          </cell>
          <cell r="AM278">
            <v>0</v>
          </cell>
          <cell r="AN278">
            <v>0</v>
          </cell>
          <cell r="AO278">
            <v>0</v>
          </cell>
          <cell r="AP278">
            <v>0</v>
          </cell>
          <cell r="AQ278">
            <v>0</v>
          </cell>
          <cell r="AR278">
            <v>0</v>
          </cell>
          <cell r="AS278">
            <v>0</v>
          </cell>
          <cell r="AT278">
            <v>0</v>
          </cell>
          <cell r="AU278">
            <v>0</v>
          </cell>
          <cell r="AV278">
            <v>0</v>
          </cell>
          <cell r="AW278">
            <v>0</v>
          </cell>
          <cell r="AX278">
            <v>0</v>
          </cell>
        </row>
        <row r="279">
          <cell r="A279">
            <v>2720</v>
          </cell>
          <cell r="B279" t="str">
            <v xml:space="preserve">ﾐﾆﾆｸﾁﾏｷ        </v>
          </cell>
          <cell r="C279">
            <v>2194</v>
          </cell>
          <cell r="D279">
            <v>1</v>
          </cell>
          <cell r="E279">
            <v>0</v>
          </cell>
          <cell r="F279">
            <v>0</v>
          </cell>
          <cell r="G279">
            <v>0</v>
          </cell>
          <cell r="H279">
            <v>0</v>
          </cell>
          <cell r="I279">
            <v>0</v>
          </cell>
          <cell r="J279">
            <v>0</v>
          </cell>
          <cell r="K279">
            <v>0</v>
          </cell>
          <cell r="L279">
            <v>0</v>
          </cell>
          <cell r="M279">
            <v>0</v>
          </cell>
          <cell r="N279">
            <v>0</v>
          </cell>
          <cell r="O279">
            <v>0</v>
          </cell>
          <cell r="P279">
            <v>0</v>
          </cell>
          <cell r="Q279">
            <v>0</v>
          </cell>
          <cell r="R279">
            <v>0</v>
          </cell>
          <cell r="S279">
            <v>0</v>
          </cell>
          <cell r="T279">
            <v>0</v>
          </cell>
          <cell r="U279">
            <v>0</v>
          </cell>
          <cell r="V279">
            <v>0</v>
          </cell>
          <cell r="W279">
            <v>0</v>
          </cell>
          <cell r="X279">
            <v>0</v>
          </cell>
          <cell r="Y279">
            <v>0</v>
          </cell>
          <cell r="Z279">
            <v>0</v>
          </cell>
          <cell r="AA279">
            <v>0</v>
          </cell>
          <cell r="AB279">
            <v>0</v>
          </cell>
          <cell r="AC279">
            <v>0</v>
          </cell>
          <cell r="AD279">
            <v>0</v>
          </cell>
          <cell r="AE279">
            <v>0</v>
          </cell>
          <cell r="AF279">
            <v>0</v>
          </cell>
          <cell r="AG279">
            <v>0</v>
          </cell>
          <cell r="AH279">
            <v>0</v>
          </cell>
          <cell r="AI279">
            <v>0</v>
          </cell>
          <cell r="AJ279">
            <v>0</v>
          </cell>
          <cell r="AK279">
            <v>0</v>
          </cell>
          <cell r="AL279">
            <v>0</v>
          </cell>
          <cell r="AM279">
            <v>0</v>
          </cell>
          <cell r="AN279">
            <v>0</v>
          </cell>
          <cell r="AO279">
            <v>0</v>
          </cell>
          <cell r="AP279">
            <v>0</v>
          </cell>
          <cell r="AQ279">
            <v>0</v>
          </cell>
          <cell r="AR279">
            <v>0</v>
          </cell>
          <cell r="AS279">
            <v>0</v>
          </cell>
          <cell r="AT279">
            <v>0</v>
          </cell>
          <cell r="AU279">
            <v>0</v>
          </cell>
          <cell r="AV279">
            <v>0</v>
          </cell>
          <cell r="AW279">
            <v>0</v>
          </cell>
          <cell r="AX279">
            <v>0</v>
          </cell>
        </row>
        <row r="280">
          <cell r="A280">
            <v>2721</v>
          </cell>
          <cell r="B280" t="str">
            <v xml:space="preserve">ｵﾝﾔｻｲ          </v>
          </cell>
          <cell r="C280">
            <v>2050</v>
          </cell>
          <cell r="D280">
            <v>0.94610000000000005</v>
          </cell>
          <cell r="E280">
            <v>0</v>
          </cell>
          <cell r="F280">
            <v>0</v>
          </cell>
          <cell r="G280">
            <v>0</v>
          </cell>
          <cell r="H280">
            <v>0</v>
          </cell>
          <cell r="I280">
            <v>0</v>
          </cell>
          <cell r="J280">
            <v>0</v>
          </cell>
          <cell r="K280">
            <v>0</v>
          </cell>
          <cell r="L280">
            <v>0</v>
          </cell>
          <cell r="M280">
            <v>0</v>
          </cell>
          <cell r="N280">
            <v>0</v>
          </cell>
          <cell r="O280">
            <v>0</v>
          </cell>
          <cell r="P280">
            <v>0</v>
          </cell>
          <cell r="Q280">
            <v>0</v>
          </cell>
          <cell r="R280">
            <v>0</v>
          </cell>
          <cell r="S280">
            <v>0</v>
          </cell>
          <cell r="T280">
            <v>0</v>
          </cell>
          <cell r="U280">
            <v>0</v>
          </cell>
          <cell r="V280">
            <v>0</v>
          </cell>
          <cell r="W280">
            <v>0</v>
          </cell>
          <cell r="X280">
            <v>0</v>
          </cell>
          <cell r="Y280">
            <v>0</v>
          </cell>
          <cell r="Z280">
            <v>0</v>
          </cell>
          <cell r="AA280">
            <v>0</v>
          </cell>
          <cell r="AB280">
            <v>0</v>
          </cell>
          <cell r="AC280">
            <v>0</v>
          </cell>
          <cell r="AD280">
            <v>0</v>
          </cell>
          <cell r="AE280">
            <v>0</v>
          </cell>
          <cell r="AF280">
            <v>0</v>
          </cell>
          <cell r="AG280">
            <v>0</v>
          </cell>
          <cell r="AH280">
            <v>0</v>
          </cell>
          <cell r="AI280">
            <v>0</v>
          </cell>
          <cell r="AJ280">
            <v>0</v>
          </cell>
          <cell r="AK280">
            <v>0</v>
          </cell>
          <cell r="AL280">
            <v>0</v>
          </cell>
          <cell r="AM280">
            <v>0</v>
          </cell>
          <cell r="AN280">
            <v>0</v>
          </cell>
          <cell r="AO280">
            <v>0</v>
          </cell>
          <cell r="AP280">
            <v>0</v>
          </cell>
          <cell r="AQ280">
            <v>0</v>
          </cell>
          <cell r="AR280">
            <v>0</v>
          </cell>
          <cell r="AS280">
            <v>0</v>
          </cell>
          <cell r="AT280">
            <v>0</v>
          </cell>
          <cell r="AU280">
            <v>0</v>
          </cell>
          <cell r="AV280">
            <v>0</v>
          </cell>
          <cell r="AW280">
            <v>0</v>
          </cell>
          <cell r="AX280">
            <v>0</v>
          </cell>
        </row>
        <row r="281">
          <cell r="A281">
            <v>2722</v>
          </cell>
          <cell r="B281" t="str">
            <v xml:space="preserve">ｼﾛｶﾕ           </v>
          </cell>
          <cell r="C281">
            <v>2050</v>
          </cell>
          <cell r="D281">
            <v>0.59750000000000003</v>
          </cell>
          <cell r="E281">
            <v>0</v>
          </cell>
          <cell r="F281">
            <v>0</v>
          </cell>
          <cell r="G281">
            <v>0</v>
          </cell>
          <cell r="H281">
            <v>0</v>
          </cell>
          <cell r="I281">
            <v>0</v>
          </cell>
          <cell r="J281">
            <v>0</v>
          </cell>
          <cell r="K281">
            <v>0</v>
          </cell>
          <cell r="L281">
            <v>0</v>
          </cell>
          <cell r="M281">
            <v>0</v>
          </cell>
          <cell r="N281">
            <v>0</v>
          </cell>
          <cell r="O281">
            <v>0</v>
          </cell>
          <cell r="P281">
            <v>0</v>
          </cell>
          <cell r="Q281">
            <v>0</v>
          </cell>
          <cell r="R281">
            <v>0</v>
          </cell>
          <cell r="S281">
            <v>0</v>
          </cell>
          <cell r="T281">
            <v>0</v>
          </cell>
          <cell r="U281">
            <v>0</v>
          </cell>
          <cell r="V281">
            <v>0</v>
          </cell>
          <cell r="W281">
            <v>0</v>
          </cell>
          <cell r="X281">
            <v>0</v>
          </cell>
          <cell r="Y281">
            <v>0</v>
          </cell>
          <cell r="Z281">
            <v>0</v>
          </cell>
          <cell r="AA281">
            <v>0</v>
          </cell>
          <cell r="AB281">
            <v>0</v>
          </cell>
          <cell r="AC281">
            <v>0</v>
          </cell>
          <cell r="AD281">
            <v>0</v>
          </cell>
          <cell r="AE281">
            <v>0</v>
          </cell>
          <cell r="AF281">
            <v>0</v>
          </cell>
          <cell r="AG281">
            <v>0</v>
          </cell>
          <cell r="AH281">
            <v>0</v>
          </cell>
          <cell r="AI281">
            <v>0</v>
          </cell>
          <cell r="AJ281">
            <v>0</v>
          </cell>
          <cell r="AK281">
            <v>0</v>
          </cell>
          <cell r="AL281">
            <v>0</v>
          </cell>
          <cell r="AM281">
            <v>0</v>
          </cell>
          <cell r="AN281">
            <v>0</v>
          </cell>
          <cell r="AO281">
            <v>0</v>
          </cell>
          <cell r="AP281">
            <v>0</v>
          </cell>
          <cell r="AQ281">
            <v>0</v>
          </cell>
          <cell r="AR281">
            <v>0</v>
          </cell>
          <cell r="AS281">
            <v>0</v>
          </cell>
          <cell r="AT281">
            <v>0</v>
          </cell>
          <cell r="AU281">
            <v>0</v>
          </cell>
          <cell r="AV281">
            <v>0</v>
          </cell>
          <cell r="AW281">
            <v>0</v>
          </cell>
          <cell r="AX281">
            <v>0</v>
          </cell>
        </row>
        <row r="282">
          <cell r="A282">
            <v>2723</v>
          </cell>
          <cell r="B282" t="str">
            <v xml:space="preserve">ﾌｶﾋﾚﾏﾝ         </v>
          </cell>
          <cell r="C282">
            <v>2244</v>
          </cell>
          <cell r="D282">
            <v>1</v>
          </cell>
          <cell r="E282">
            <v>0</v>
          </cell>
          <cell r="F282">
            <v>0</v>
          </cell>
          <cell r="G282">
            <v>0</v>
          </cell>
          <cell r="H282">
            <v>0</v>
          </cell>
          <cell r="I282">
            <v>0</v>
          </cell>
          <cell r="J282">
            <v>0</v>
          </cell>
          <cell r="K282">
            <v>0</v>
          </cell>
          <cell r="L282">
            <v>0</v>
          </cell>
          <cell r="M282">
            <v>0</v>
          </cell>
          <cell r="N282">
            <v>0</v>
          </cell>
          <cell r="O282">
            <v>0</v>
          </cell>
          <cell r="P282">
            <v>0</v>
          </cell>
          <cell r="Q282">
            <v>0</v>
          </cell>
          <cell r="R282">
            <v>0</v>
          </cell>
          <cell r="S282">
            <v>0</v>
          </cell>
          <cell r="T282">
            <v>0</v>
          </cell>
          <cell r="U282">
            <v>0</v>
          </cell>
          <cell r="V282">
            <v>0</v>
          </cell>
          <cell r="W282">
            <v>0</v>
          </cell>
          <cell r="X282">
            <v>0</v>
          </cell>
          <cell r="Y282">
            <v>0</v>
          </cell>
          <cell r="Z282">
            <v>0</v>
          </cell>
          <cell r="AA282">
            <v>0</v>
          </cell>
          <cell r="AB282">
            <v>0</v>
          </cell>
          <cell r="AC282">
            <v>0</v>
          </cell>
          <cell r="AD282">
            <v>0</v>
          </cell>
          <cell r="AE282">
            <v>0</v>
          </cell>
          <cell r="AF282">
            <v>0</v>
          </cell>
          <cell r="AG282">
            <v>0</v>
          </cell>
          <cell r="AH282">
            <v>0</v>
          </cell>
          <cell r="AI282">
            <v>0</v>
          </cell>
          <cell r="AJ282">
            <v>0</v>
          </cell>
          <cell r="AK282">
            <v>0</v>
          </cell>
          <cell r="AL282">
            <v>0</v>
          </cell>
          <cell r="AM282">
            <v>0</v>
          </cell>
          <cell r="AN282">
            <v>0</v>
          </cell>
          <cell r="AO282">
            <v>0</v>
          </cell>
          <cell r="AP282">
            <v>0</v>
          </cell>
          <cell r="AQ282">
            <v>0</v>
          </cell>
          <cell r="AR282">
            <v>0</v>
          </cell>
          <cell r="AS282">
            <v>0</v>
          </cell>
          <cell r="AT282">
            <v>0</v>
          </cell>
          <cell r="AU282">
            <v>0</v>
          </cell>
          <cell r="AV282">
            <v>0</v>
          </cell>
          <cell r="AW282">
            <v>0</v>
          </cell>
          <cell r="AX282">
            <v>0</v>
          </cell>
        </row>
        <row r="283">
          <cell r="A283">
            <v>2724</v>
          </cell>
          <cell r="B283" t="str">
            <v xml:space="preserve">ｼｲﾀｹﾏﾝ         </v>
          </cell>
          <cell r="C283">
            <v>2094</v>
          </cell>
          <cell r="D283">
            <v>1</v>
          </cell>
          <cell r="E283">
            <v>0</v>
          </cell>
          <cell r="F283">
            <v>0</v>
          </cell>
          <cell r="G283">
            <v>0</v>
          </cell>
          <cell r="H283">
            <v>0</v>
          </cell>
          <cell r="I283">
            <v>0</v>
          </cell>
          <cell r="J283">
            <v>0</v>
          </cell>
          <cell r="K283">
            <v>0</v>
          </cell>
          <cell r="L283">
            <v>0</v>
          </cell>
          <cell r="M283">
            <v>0</v>
          </cell>
          <cell r="N283">
            <v>0</v>
          </cell>
          <cell r="O283">
            <v>0</v>
          </cell>
          <cell r="P283">
            <v>0</v>
          </cell>
          <cell r="Q283">
            <v>0</v>
          </cell>
          <cell r="R283">
            <v>0</v>
          </cell>
          <cell r="S283">
            <v>0</v>
          </cell>
          <cell r="T283">
            <v>0</v>
          </cell>
          <cell r="U283">
            <v>0</v>
          </cell>
          <cell r="V283">
            <v>0</v>
          </cell>
          <cell r="W283">
            <v>0</v>
          </cell>
          <cell r="X283">
            <v>0</v>
          </cell>
          <cell r="Y283">
            <v>0</v>
          </cell>
          <cell r="Z283">
            <v>0</v>
          </cell>
          <cell r="AA283">
            <v>0</v>
          </cell>
          <cell r="AB283">
            <v>0</v>
          </cell>
          <cell r="AC283">
            <v>0</v>
          </cell>
          <cell r="AD283">
            <v>0</v>
          </cell>
          <cell r="AE283">
            <v>0</v>
          </cell>
          <cell r="AF283">
            <v>0</v>
          </cell>
          <cell r="AG283">
            <v>0</v>
          </cell>
          <cell r="AH283">
            <v>0</v>
          </cell>
          <cell r="AI283">
            <v>0</v>
          </cell>
          <cell r="AJ283">
            <v>0</v>
          </cell>
          <cell r="AK283">
            <v>0</v>
          </cell>
          <cell r="AL283">
            <v>0</v>
          </cell>
          <cell r="AM283">
            <v>0</v>
          </cell>
          <cell r="AN283">
            <v>0</v>
          </cell>
          <cell r="AO283">
            <v>0</v>
          </cell>
          <cell r="AP283">
            <v>0</v>
          </cell>
          <cell r="AQ283">
            <v>0</v>
          </cell>
          <cell r="AR283">
            <v>0</v>
          </cell>
          <cell r="AS283">
            <v>0</v>
          </cell>
          <cell r="AT283">
            <v>0</v>
          </cell>
          <cell r="AU283">
            <v>0</v>
          </cell>
          <cell r="AV283">
            <v>0</v>
          </cell>
          <cell r="AW283">
            <v>0</v>
          </cell>
          <cell r="AX283">
            <v>0</v>
          </cell>
        </row>
        <row r="284">
          <cell r="A284">
            <v>2752</v>
          </cell>
          <cell r="B284" t="str">
            <v xml:space="preserve">ﾋﾟﾘｶﾗ ﾄﾞﾚｯｼﾝｸﾞ </v>
          </cell>
          <cell r="C284">
            <v>2180</v>
          </cell>
          <cell r="D284">
            <v>8.0000000000000002E-3</v>
          </cell>
          <cell r="E284">
            <v>0</v>
          </cell>
          <cell r="F284">
            <v>0</v>
          </cell>
          <cell r="G284">
            <v>0</v>
          </cell>
          <cell r="H284">
            <v>0</v>
          </cell>
          <cell r="I284">
            <v>0</v>
          </cell>
          <cell r="J284">
            <v>0</v>
          </cell>
          <cell r="K284">
            <v>0</v>
          </cell>
          <cell r="L284">
            <v>0</v>
          </cell>
          <cell r="M284">
            <v>0</v>
          </cell>
          <cell r="N284">
            <v>0</v>
          </cell>
          <cell r="O284">
            <v>0</v>
          </cell>
          <cell r="P284">
            <v>0</v>
          </cell>
          <cell r="Q284">
            <v>0</v>
          </cell>
          <cell r="R284">
            <v>0</v>
          </cell>
          <cell r="S284">
            <v>0</v>
          </cell>
          <cell r="T284">
            <v>0</v>
          </cell>
          <cell r="U284">
            <v>0</v>
          </cell>
          <cell r="V284">
            <v>0</v>
          </cell>
          <cell r="W284">
            <v>0</v>
          </cell>
          <cell r="X284">
            <v>0</v>
          </cell>
          <cell r="Y284">
            <v>0</v>
          </cell>
          <cell r="Z284">
            <v>0</v>
          </cell>
          <cell r="AA284">
            <v>0</v>
          </cell>
          <cell r="AB284">
            <v>0</v>
          </cell>
          <cell r="AC284">
            <v>0</v>
          </cell>
          <cell r="AD284">
            <v>0</v>
          </cell>
          <cell r="AE284">
            <v>0</v>
          </cell>
          <cell r="AF284">
            <v>0</v>
          </cell>
          <cell r="AG284">
            <v>0</v>
          </cell>
          <cell r="AH284">
            <v>0</v>
          </cell>
          <cell r="AI284">
            <v>0</v>
          </cell>
          <cell r="AJ284">
            <v>0</v>
          </cell>
          <cell r="AK284">
            <v>0</v>
          </cell>
          <cell r="AL284">
            <v>0</v>
          </cell>
          <cell r="AM284">
            <v>0</v>
          </cell>
          <cell r="AN284">
            <v>0</v>
          </cell>
          <cell r="AO284">
            <v>0</v>
          </cell>
          <cell r="AP284">
            <v>0</v>
          </cell>
          <cell r="AQ284">
            <v>0</v>
          </cell>
          <cell r="AR284">
            <v>0</v>
          </cell>
          <cell r="AS284">
            <v>0</v>
          </cell>
          <cell r="AT284">
            <v>0</v>
          </cell>
          <cell r="AU284">
            <v>0</v>
          </cell>
          <cell r="AV284">
            <v>0</v>
          </cell>
          <cell r="AW284">
            <v>0</v>
          </cell>
          <cell r="AX284">
            <v>0</v>
          </cell>
        </row>
        <row r="285">
          <cell r="A285">
            <v>2761</v>
          </cell>
          <cell r="B285" t="str">
            <v xml:space="preserve">ｵﾃﾞﾝ           </v>
          </cell>
          <cell r="C285">
            <v>2262</v>
          </cell>
          <cell r="D285">
            <v>0.43149999999999999</v>
          </cell>
          <cell r="E285">
            <v>0</v>
          </cell>
          <cell r="F285">
            <v>0</v>
          </cell>
          <cell r="G285">
            <v>0</v>
          </cell>
          <cell r="H285">
            <v>0</v>
          </cell>
          <cell r="I285">
            <v>0</v>
          </cell>
          <cell r="J285">
            <v>0</v>
          </cell>
          <cell r="K285">
            <v>0</v>
          </cell>
          <cell r="L285">
            <v>0</v>
          </cell>
          <cell r="M285">
            <v>0</v>
          </cell>
          <cell r="N285">
            <v>0</v>
          </cell>
          <cell r="O285">
            <v>0</v>
          </cell>
          <cell r="P285">
            <v>0</v>
          </cell>
          <cell r="Q285">
            <v>0</v>
          </cell>
          <cell r="R285">
            <v>0</v>
          </cell>
          <cell r="S285">
            <v>0</v>
          </cell>
          <cell r="T285">
            <v>0</v>
          </cell>
          <cell r="U285">
            <v>0</v>
          </cell>
          <cell r="V285">
            <v>0</v>
          </cell>
          <cell r="W285">
            <v>0</v>
          </cell>
          <cell r="X285">
            <v>0</v>
          </cell>
          <cell r="Y285">
            <v>0</v>
          </cell>
          <cell r="Z285">
            <v>0</v>
          </cell>
          <cell r="AA285">
            <v>0</v>
          </cell>
          <cell r="AB285">
            <v>0</v>
          </cell>
          <cell r="AC285">
            <v>0</v>
          </cell>
          <cell r="AD285">
            <v>0</v>
          </cell>
          <cell r="AE285">
            <v>0</v>
          </cell>
          <cell r="AF285">
            <v>0</v>
          </cell>
          <cell r="AG285">
            <v>0</v>
          </cell>
          <cell r="AH285">
            <v>0</v>
          </cell>
          <cell r="AI285">
            <v>0</v>
          </cell>
          <cell r="AJ285">
            <v>0</v>
          </cell>
          <cell r="AK285">
            <v>0</v>
          </cell>
          <cell r="AL285">
            <v>0</v>
          </cell>
          <cell r="AM285">
            <v>0</v>
          </cell>
          <cell r="AN285">
            <v>0</v>
          </cell>
          <cell r="AO285">
            <v>0</v>
          </cell>
          <cell r="AP285">
            <v>0</v>
          </cell>
          <cell r="AQ285">
            <v>0</v>
          </cell>
          <cell r="AR285">
            <v>0</v>
          </cell>
          <cell r="AS285">
            <v>0</v>
          </cell>
          <cell r="AT285">
            <v>0</v>
          </cell>
          <cell r="AU285">
            <v>0</v>
          </cell>
          <cell r="AV285">
            <v>0</v>
          </cell>
          <cell r="AW285">
            <v>0</v>
          </cell>
          <cell r="AX285">
            <v>0</v>
          </cell>
        </row>
        <row r="286">
          <cell r="A286">
            <v>2762</v>
          </cell>
          <cell r="B286" t="str">
            <v xml:space="preserve">ｷﾑﾁ            </v>
          </cell>
          <cell r="C286">
            <v>2281</v>
          </cell>
          <cell r="D286">
            <v>0.06</v>
          </cell>
          <cell r="E286">
            <v>0</v>
          </cell>
          <cell r="F286">
            <v>0</v>
          </cell>
          <cell r="G286">
            <v>0</v>
          </cell>
          <cell r="H286">
            <v>0</v>
          </cell>
          <cell r="I286">
            <v>0</v>
          </cell>
          <cell r="J286">
            <v>0</v>
          </cell>
          <cell r="K286">
            <v>0</v>
          </cell>
          <cell r="L286">
            <v>0</v>
          </cell>
          <cell r="M286">
            <v>0</v>
          </cell>
          <cell r="N286">
            <v>0</v>
          </cell>
          <cell r="O286">
            <v>0</v>
          </cell>
          <cell r="P286">
            <v>0</v>
          </cell>
          <cell r="Q286">
            <v>0</v>
          </cell>
          <cell r="R286">
            <v>0</v>
          </cell>
          <cell r="S286">
            <v>0</v>
          </cell>
          <cell r="T286">
            <v>0</v>
          </cell>
          <cell r="U286">
            <v>0</v>
          </cell>
          <cell r="V286">
            <v>0</v>
          </cell>
          <cell r="W286">
            <v>0</v>
          </cell>
          <cell r="X286">
            <v>0</v>
          </cell>
          <cell r="Y286">
            <v>0</v>
          </cell>
          <cell r="Z286">
            <v>0</v>
          </cell>
          <cell r="AA286">
            <v>0</v>
          </cell>
          <cell r="AB286">
            <v>0</v>
          </cell>
          <cell r="AC286">
            <v>0</v>
          </cell>
          <cell r="AD286">
            <v>0</v>
          </cell>
          <cell r="AE286">
            <v>0</v>
          </cell>
          <cell r="AF286">
            <v>0</v>
          </cell>
          <cell r="AG286">
            <v>0</v>
          </cell>
          <cell r="AH286">
            <v>0</v>
          </cell>
          <cell r="AI286">
            <v>0</v>
          </cell>
          <cell r="AJ286">
            <v>0</v>
          </cell>
          <cell r="AK286">
            <v>0</v>
          </cell>
          <cell r="AL286">
            <v>0</v>
          </cell>
          <cell r="AM286">
            <v>0</v>
          </cell>
          <cell r="AN286">
            <v>0</v>
          </cell>
          <cell r="AO286">
            <v>0</v>
          </cell>
          <cell r="AP286">
            <v>0</v>
          </cell>
          <cell r="AQ286">
            <v>0</v>
          </cell>
          <cell r="AR286">
            <v>0</v>
          </cell>
          <cell r="AS286">
            <v>0</v>
          </cell>
          <cell r="AT286">
            <v>0</v>
          </cell>
          <cell r="AU286">
            <v>0</v>
          </cell>
          <cell r="AV286">
            <v>0</v>
          </cell>
          <cell r="AW286">
            <v>0</v>
          </cell>
          <cell r="AX286">
            <v>0</v>
          </cell>
        </row>
        <row r="287">
          <cell r="A287">
            <v>2763</v>
          </cell>
          <cell r="B287" t="str">
            <v xml:space="preserve">ｸﾝｾｲ ﾀﾏｺﾞ      </v>
          </cell>
          <cell r="C287">
            <v>2184</v>
          </cell>
          <cell r="D287">
            <v>1</v>
          </cell>
          <cell r="E287">
            <v>0</v>
          </cell>
          <cell r="F287">
            <v>0</v>
          </cell>
          <cell r="G287">
            <v>0</v>
          </cell>
          <cell r="H287">
            <v>0</v>
          </cell>
          <cell r="I287">
            <v>0</v>
          </cell>
          <cell r="J287">
            <v>0</v>
          </cell>
          <cell r="K287">
            <v>0</v>
          </cell>
          <cell r="L287">
            <v>0</v>
          </cell>
          <cell r="M287">
            <v>0</v>
          </cell>
          <cell r="N287">
            <v>0</v>
          </cell>
          <cell r="O287">
            <v>0</v>
          </cell>
          <cell r="P287">
            <v>0</v>
          </cell>
          <cell r="Q287">
            <v>0</v>
          </cell>
          <cell r="R287">
            <v>0</v>
          </cell>
          <cell r="S287">
            <v>0</v>
          </cell>
          <cell r="T287">
            <v>0</v>
          </cell>
          <cell r="U287">
            <v>0</v>
          </cell>
          <cell r="V287">
            <v>0</v>
          </cell>
          <cell r="W287">
            <v>0</v>
          </cell>
          <cell r="X287">
            <v>0</v>
          </cell>
          <cell r="Y287">
            <v>0</v>
          </cell>
          <cell r="Z287">
            <v>0</v>
          </cell>
          <cell r="AA287">
            <v>0</v>
          </cell>
          <cell r="AB287">
            <v>0</v>
          </cell>
          <cell r="AC287">
            <v>0</v>
          </cell>
          <cell r="AD287">
            <v>0</v>
          </cell>
          <cell r="AE287">
            <v>0</v>
          </cell>
          <cell r="AF287">
            <v>0</v>
          </cell>
          <cell r="AG287">
            <v>0</v>
          </cell>
          <cell r="AH287">
            <v>0</v>
          </cell>
          <cell r="AI287">
            <v>0</v>
          </cell>
          <cell r="AJ287">
            <v>0</v>
          </cell>
          <cell r="AK287">
            <v>0</v>
          </cell>
          <cell r="AL287">
            <v>0</v>
          </cell>
          <cell r="AM287">
            <v>0</v>
          </cell>
          <cell r="AN287">
            <v>0</v>
          </cell>
          <cell r="AO287">
            <v>0</v>
          </cell>
          <cell r="AP287">
            <v>0</v>
          </cell>
          <cell r="AQ287">
            <v>0</v>
          </cell>
          <cell r="AR287">
            <v>0</v>
          </cell>
          <cell r="AS287">
            <v>0</v>
          </cell>
          <cell r="AT287">
            <v>0</v>
          </cell>
          <cell r="AU287">
            <v>0</v>
          </cell>
          <cell r="AV287">
            <v>0</v>
          </cell>
          <cell r="AW287">
            <v>0</v>
          </cell>
          <cell r="AX287">
            <v>0</v>
          </cell>
        </row>
        <row r="288">
          <cell r="A288">
            <v>2764</v>
          </cell>
          <cell r="B288" t="str">
            <v xml:space="preserve">ﾗｼﾞｳﾑｴｯｸﾞ      </v>
          </cell>
          <cell r="C288">
            <v>2041</v>
          </cell>
          <cell r="D288">
            <v>1</v>
          </cell>
          <cell r="E288">
            <v>0</v>
          </cell>
          <cell r="F288">
            <v>0</v>
          </cell>
          <cell r="G288">
            <v>0</v>
          </cell>
          <cell r="H288">
            <v>0</v>
          </cell>
          <cell r="I288">
            <v>0</v>
          </cell>
          <cell r="J288">
            <v>0</v>
          </cell>
          <cell r="K288">
            <v>0</v>
          </cell>
          <cell r="L288">
            <v>0</v>
          </cell>
          <cell r="M288">
            <v>0</v>
          </cell>
          <cell r="N288">
            <v>0</v>
          </cell>
          <cell r="O288">
            <v>0</v>
          </cell>
          <cell r="P288">
            <v>0</v>
          </cell>
          <cell r="Q288">
            <v>0</v>
          </cell>
          <cell r="R288">
            <v>0</v>
          </cell>
          <cell r="S288">
            <v>0</v>
          </cell>
          <cell r="T288">
            <v>0</v>
          </cell>
          <cell r="U288">
            <v>0</v>
          </cell>
          <cell r="V288">
            <v>0</v>
          </cell>
          <cell r="W288">
            <v>0</v>
          </cell>
          <cell r="X288">
            <v>0</v>
          </cell>
          <cell r="Y288">
            <v>0</v>
          </cell>
          <cell r="Z288">
            <v>0</v>
          </cell>
          <cell r="AA288">
            <v>0</v>
          </cell>
          <cell r="AB288">
            <v>0</v>
          </cell>
          <cell r="AC288">
            <v>0</v>
          </cell>
          <cell r="AD288">
            <v>0</v>
          </cell>
          <cell r="AE288">
            <v>0</v>
          </cell>
          <cell r="AF288">
            <v>0</v>
          </cell>
          <cell r="AG288">
            <v>0</v>
          </cell>
          <cell r="AH288">
            <v>0</v>
          </cell>
          <cell r="AI288">
            <v>0</v>
          </cell>
          <cell r="AJ288">
            <v>0</v>
          </cell>
          <cell r="AK288">
            <v>0</v>
          </cell>
          <cell r="AL288">
            <v>0</v>
          </cell>
          <cell r="AM288">
            <v>0</v>
          </cell>
          <cell r="AN288">
            <v>0</v>
          </cell>
          <cell r="AO288">
            <v>0</v>
          </cell>
          <cell r="AP288">
            <v>0</v>
          </cell>
          <cell r="AQ288">
            <v>0</v>
          </cell>
          <cell r="AR288">
            <v>0</v>
          </cell>
          <cell r="AS288">
            <v>0</v>
          </cell>
          <cell r="AT288">
            <v>0</v>
          </cell>
          <cell r="AU288">
            <v>0</v>
          </cell>
          <cell r="AV288">
            <v>0</v>
          </cell>
          <cell r="AW288">
            <v>0</v>
          </cell>
          <cell r="AX288">
            <v>0</v>
          </cell>
        </row>
        <row r="289">
          <cell r="A289">
            <v>2765</v>
          </cell>
          <cell r="B289" t="str">
            <v xml:space="preserve">T)ｸﾝｾｲ ﾀﾏｺﾞ 2ｺ </v>
          </cell>
          <cell r="C289">
            <v>2184</v>
          </cell>
          <cell r="D289">
            <v>2</v>
          </cell>
          <cell r="E289">
            <v>0</v>
          </cell>
          <cell r="F289">
            <v>0</v>
          </cell>
          <cell r="G289">
            <v>0</v>
          </cell>
          <cell r="H289">
            <v>0</v>
          </cell>
          <cell r="I289">
            <v>0</v>
          </cell>
          <cell r="J289">
            <v>0</v>
          </cell>
          <cell r="K289">
            <v>0</v>
          </cell>
          <cell r="L289">
            <v>0</v>
          </cell>
          <cell r="M289">
            <v>0</v>
          </cell>
          <cell r="N289">
            <v>0</v>
          </cell>
          <cell r="O289">
            <v>0</v>
          </cell>
          <cell r="P289">
            <v>0</v>
          </cell>
          <cell r="Q289">
            <v>0</v>
          </cell>
          <cell r="R289">
            <v>0</v>
          </cell>
          <cell r="S289">
            <v>0</v>
          </cell>
          <cell r="T289">
            <v>0</v>
          </cell>
          <cell r="U289">
            <v>0</v>
          </cell>
          <cell r="V289">
            <v>0</v>
          </cell>
          <cell r="W289">
            <v>0</v>
          </cell>
          <cell r="X289">
            <v>0</v>
          </cell>
          <cell r="Y289">
            <v>0</v>
          </cell>
          <cell r="Z289">
            <v>0</v>
          </cell>
          <cell r="AA289">
            <v>0</v>
          </cell>
          <cell r="AB289">
            <v>0</v>
          </cell>
          <cell r="AC289">
            <v>0</v>
          </cell>
          <cell r="AD289">
            <v>0</v>
          </cell>
          <cell r="AE289">
            <v>0</v>
          </cell>
          <cell r="AF289">
            <v>0</v>
          </cell>
          <cell r="AG289">
            <v>0</v>
          </cell>
          <cell r="AH289">
            <v>0</v>
          </cell>
          <cell r="AI289">
            <v>0</v>
          </cell>
          <cell r="AJ289">
            <v>0</v>
          </cell>
          <cell r="AK289">
            <v>0</v>
          </cell>
          <cell r="AL289">
            <v>0</v>
          </cell>
          <cell r="AM289">
            <v>0</v>
          </cell>
          <cell r="AN289">
            <v>0</v>
          </cell>
          <cell r="AO289">
            <v>0</v>
          </cell>
          <cell r="AP289">
            <v>0</v>
          </cell>
          <cell r="AQ289">
            <v>0</v>
          </cell>
          <cell r="AR289">
            <v>0</v>
          </cell>
          <cell r="AS289">
            <v>0</v>
          </cell>
          <cell r="AT289">
            <v>0</v>
          </cell>
          <cell r="AU289">
            <v>0</v>
          </cell>
          <cell r="AV289">
            <v>0</v>
          </cell>
          <cell r="AW289">
            <v>0</v>
          </cell>
          <cell r="AX289">
            <v>0</v>
          </cell>
        </row>
        <row r="290">
          <cell r="A290">
            <v>2766</v>
          </cell>
          <cell r="B290" t="str">
            <v xml:space="preserve">ﾓﾔｼ            </v>
          </cell>
          <cell r="C290">
            <v>2021</v>
          </cell>
          <cell r="D290">
            <v>0.2</v>
          </cell>
          <cell r="E290">
            <v>0</v>
          </cell>
          <cell r="F290">
            <v>0</v>
          </cell>
          <cell r="G290">
            <v>0</v>
          </cell>
          <cell r="H290">
            <v>0</v>
          </cell>
          <cell r="I290">
            <v>0</v>
          </cell>
          <cell r="J290">
            <v>0</v>
          </cell>
          <cell r="K290">
            <v>0</v>
          </cell>
          <cell r="L290">
            <v>0</v>
          </cell>
          <cell r="M290">
            <v>0</v>
          </cell>
          <cell r="N290">
            <v>0</v>
          </cell>
          <cell r="O290">
            <v>0</v>
          </cell>
          <cell r="P290">
            <v>0</v>
          </cell>
          <cell r="Q290">
            <v>0</v>
          </cell>
          <cell r="R290">
            <v>0</v>
          </cell>
          <cell r="S290">
            <v>0</v>
          </cell>
          <cell r="T290">
            <v>0</v>
          </cell>
          <cell r="U290">
            <v>0</v>
          </cell>
          <cell r="V290">
            <v>0</v>
          </cell>
          <cell r="W290">
            <v>0</v>
          </cell>
          <cell r="X290">
            <v>0</v>
          </cell>
          <cell r="Y290">
            <v>0</v>
          </cell>
          <cell r="Z290">
            <v>0</v>
          </cell>
          <cell r="AA290">
            <v>0</v>
          </cell>
          <cell r="AB290">
            <v>0</v>
          </cell>
          <cell r="AC290">
            <v>0</v>
          </cell>
          <cell r="AD290">
            <v>0</v>
          </cell>
          <cell r="AE290">
            <v>0</v>
          </cell>
          <cell r="AF290">
            <v>0</v>
          </cell>
          <cell r="AG290">
            <v>0</v>
          </cell>
          <cell r="AH290">
            <v>0</v>
          </cell>
          <cell r="AI290">
            <v>0</v>
          </cell>
          <cell r="AJ290">
            <v>0</v>
          </cell>
          <cell r="AK290">
            <v>0</v>
          </cell>
          <cell r="AL290">
            <v>0</v>
          </cell>
          <cell r="AM290">
            <v>0</v>
          </cell>
          <cell r="AN290">
            <v>0</v>
          </cell>
          <cell r="AO290">
            <v>0</v>
          </cell>
          <cell r="AP290">
            <v>0</v>
          </cell>
          <cell r="AQ290">
            <v>0</v>
          </cell>
          <cell r="AR290">
            <v>0</v>
          </cell>
          <cell r="AS290">
            <v>0</v>
          </cell>
          <cell r="AT290">
            <v>0</v>
          </cell>
          <cell r="AU290">
            <v>0</v>
          </cell>
          <cell r="AV290">
            <v>0</v>
          </cell>
          <cell r="AW290">
            <v>0</v>
          </cell>
          <cell r="AX290">
            <v>0</v>
          </cell>
        </row>
        <row r="291">
          <cell r="A291">
            <v>2771</v>
          </cell>
          <cell r="B291" t="str">
            <v>ﾄｯﾋﾟﾝｸﾞ ﾓﾔｼ(RE)</v>
          </cell>
          <cell r="C291">
            <v>2021</v>
          </cell>
          <cell r="D291">
            <v>0.1</v>
          </cell>
          <cell r="E291">
            <v>2050</v>
          </cell>
          <cell r="F291">
            <v>2.5000000000000001E-2</v>
          </cell>
          <cell r="G291">
            <v>0</v>
          </cell>
          <cell r="H291">
            <v>0</v>
          </cell>
          <cell r="I291">
            <v>0</v>
          </cell>
          <cell r="J291">
            <v>0</v>
          </cell>
          <cell r="K291">
            <v>0</v>
          </cell>
          <cell r="L291">
            <v>0</v>
          </cell>
          <cell r="M291">
            <v>0</v>
          </cell>
          <cell r="N291">
            <v>0</v>
          </cell>
          <cell r="O291">
            <v>0</v>
          </cell>
          <cell r="P291">
            <v>0</v>
          </cell>
          <cell r="Q291">
            <v>0</v>
          </cell>
          <cell r="R291">
            <v>0</v>
          </cell>
          <cell r="S291">
            <v>0</v>
          </cell>
          <cell r="T291">
            <v>0</v>
          </cell>
          <cell r="U291">
            <v>0</v>
          </cell>
          <cell r="V291">
            <v>0</v>
          </cell>
          <cell r="W291">
            <v>0</v>
          </cell>
          <cell r="X291">
            <v>0</v>
          </cell>
          <cell r="Y291">
            <v>0</v>
          </cell>
          <cell r="Z291">
            <v>0</v>
          </cell>
          <cell r="AA291">
            <v>0</v>
          </cell>
          <cell r="AB291">
            <v>0</v>
          </cell>
          <cell r="AC291">
            <v>0</v>
          </cell>
          <cell r="AD291">
            <v>0</v>
          </cell>
          <cell r="AE291">
            <v>0</v>
          </cell>
          <cell r="AF291">
            <v>0</v>
          </cell>
          <cell r="AG291">
            <v>0</v>
          </cell>
          <cell r="AH291">
            <v>0</v>
          </cell>
          <cell r="AI291">
            <v>0</v>
          </cell>
          <cell r="AJ291">
            <v>0</v>
          </cell>
          <cell r="AK291">
            <v>0</v>
          </cell>
          <cell r="AL291">
            <v>0</v>
          </cell>
          <cell r="AM291">
            <v>0</v>
          </cell>
          <cell r="AN291">
            <v>0</v>
          </cell>
          <cell r="AO291">
            <v>0</v>
          </cell>
          <cell r="AP291">
            <v>0</v>
          </cell>
          <cell r="AQ291">
            <v>0</v>
          </cell>
          <cell r="AR291">
            <v>0</v>
          </cell>
          <cell r="AS291">
            <v>0</v>
          </cell>
          <cell r="AT291">
            <v>0</v>
          </cell>
          <cell r="AU291">
            <v>0</v>
          </cell>
          <cell r="AV291">
            <v>0</v>
          </cell>
          <cell r="AW291">
            <v>0</v>
          </cell>
          <cell r="AX291">
            <v>0</v>
          </cell>
        </row>
        <row r="292">
          <cell r="A292">
            <v>2772</v>
          </cell>
          <cell r="B292" t="str">
            <v>ﾄｯﾋﾟﾝｸﾞ ｺｰﾝ(RE)</v>
          </cell>
          <cell r="C292">
            <v>2050</v>
          </cell>
          <cell r="D292">
            <v>2.5000000000000001E-2</v>
          </cell>
          <cell r="E292">
            <v>2100</v>
          </cell>
          <cell r="F292">
            <v>0.05</v>
          </cell>
          <cell r="G292">
            <v>0</v>
          </cell>
          <cell r="H292">
            <v>0</v>
          </cell>
          <cell r="I292">
            <v>0</v>
          </cell>
          <cell r="J292">
            <v>0</v>
          </cell>
          <cell r="K292">
            <v>0</v>
          </cell>
          <cell r="L292">
            <v>0</v>
          </cell>
          <cell r="M292">
            <v>0</v>
          </cell>
          <cell r="N292">
            <v>0</v>
          </cell>
          <cell r="O292">
            <v>0</v>
          </cell>
          <cell r="P292">
            <v>0</v>
          </cell>
          <cell r="Q292">
            <v>0</v>
          </cell>
          <cell r="R292">
            <v>0</v>
          </cell>
          <cell r="S292">
            <v>0</v>
          </cell>
          <cell r="T292">
            <v>0</v>
          </cell>
          <cell r="U292">
            <v>0</v>
          </cell>
          <cell r="V292">
            <v>0</v>
          </cell>
          <cell r="W292">
            <v>0</v>
          </cell>
          <cell r="X292">
            <v>0</v>
          </cell>
          <cell r="Y292">
            <v>0</v>
          </cell>
          <cell r="Z292">
            <v>0</v>
          </cell>
          <cell r="AA292">
            <v>0</v>
          </cell>
          <cell r="AB292">
            <v>0</v>
          </cell>
          <cell r="AC292">
            <v>0</v>
          </cell>
          <cell r="AD292">
            <v>0</v>
          </cell>
          <cell r="AE292">
            <v>0</v>
          </cell>
          <cell r="AF292">
            <v>0</v>
          </cell>
          <cell r="AG292">
            <v>0</v>
          </cell>
          <cell r="AH292">
            <v>0</v>
          </cell>
          <cell r="AI292">
            <v>0</v>
          </cell>
          <cell r="AJ292">
            <v>0</v>
          </cell>
          <cell r="AK292">
            <v>0</v>
          </cell>
          <cell r="AL292">
            <v>0</v>
          </cell>
          <cell r="AM292">
            <v>0</v>
          </cell>
          <cell r="AN292">
            <v>0</v>
          </cell>
          <cell r="AO292">
            <v>0</v>
          </cell>
          <cell r="AP292">
            <v>0</v>
          </cell>
          <cell r="AQ292">
            <v>0</v>
          </cell>
          <cell r="AR292">
            <v>0</v>
          </cell>
          <cell r="AS292">
            <v>0</v>
          </cell>
          <cell r="AT292">
            <v>0</v>
          </cell>
          <cell r="AU292">
            <v>0</v>
          </cell>
          <cell r="AV292">
            <v>0</v>
          </cell>
          <cell r="AW292">
            <v>0</v>
          </cell>
          <cell r="AX292">
            <v>0</v>
          </cell>
        </row>
        <row r="293">
          <cell r="A293">
            <v>2773</v>
          </cell>
          <cell r="B293" t="str">
            <v>ﾄｯﾋﾟﾝｸﾞ ｴｯｸﾞ(RE</v>
          </cell>
          <cell r="C293">
            <v>2041</v>
          </cell>
          <cell r="D293">
            <v>1</v>
          </cell>
          <cell r="E293">
            <v>0</v>
          </cell>
          <cell r="F293">
            <v>0</v>
          </cell>
          <cell r="G293">
            <v>0</v>
          </cell>
          <cell r="H293">
            <v>0</v>
          </cell>
          <cell r="I293">
            <v>0</v>
          </cell>
          <cell r="J293">
            <v>0</v>
          </cell>
          <cell r="K293">
            <v>0</v>
          </cell>
          <cell r="L293">
            <v>0</v>
          </cell>
          <cell r="M293">
            <v>0</v>
          </cell>
          <cell r="N293">
            <v>0</v>
          </cell>
          <cell r="O293">
            <v>0</v>
          </cell>
          <cell r="P293">
            <v>0</v>
          </cell>
          <cell r="Q293">
            <v>0</v>
          </cell>
          <cell r="R293">
            <v>0</v>
          </cell>
          <cell r="S293">
            <v>0</v>
          </cell>
          <cell r="T293">
            <v>0</v>
          </cell>
          <cell r="U293">
            <v>0</v>
          </cell>
          <cell r="V293">
            <v>0</v>
          </cell>
          <cell r="W293">
            <v>0</v>
          </cell>
          <cell r="X293">
            <v>0</v>
          </cell>
          <cell r="Y293">
            <v>0</v>
          </cell>
          <cell r="Z293">
            <v>0</v>
          </cell>
          <cell r="AA293">
            <v>0</v>
          </cell>
          <cell r="AB293">
            <v>0</v>
          </cell>
          <cell r="AC293">
            <v>0</v>
          </cell>
          <cell r="AD293">
            <v>0</v>
          </cell>
          <cell r="AE293">
            <v>0</v>
          </cell>
          <cell r="AF293">
            <v>0</v>
          </cell>
          <cell r="AG293">
            <v>0</v>
          </cell>
          <cell r="AH293">
            <v>0</v>
          </cell>
          <cell r="AI293">
            <v>0</v>
          </cell>
          <cell r="AJ293">
            <v>0</v>
          </cell>
          <cell r="AK293">
            <v>0</v>
          </cell>
          <cell r="AL293">
            <v>0</v>
          </cell>
          <cell r="AM293">
            <v>0</v>
          </cell>
          <cell r="AN293">
            <v>0</v>
          </cell>
          <cell r="AO293">
            <v>0</v>
          </cell>
          <cell r="AP293">
            <v>0</v>
          </cell>
          <cell r="AQ293">
            <v>0</v>
          </cell>
          <cell r="AR293">
            <v>0</v>
          </cell>
          <cell r="AS293">
            <v>0</v>
          </cell>
          <cell r="AT293">
            <v>0</v>
          </cell>
          <cell r="AU293">
            <v>0</v>
          </cell>
          <cell r="AV293">
            <v>0</v>
          </cell>
          <cell r="AW293">
            <v>0</v>
          </cell>
          <cell r="AX293">
            <v>0</v>
          </cell>
        </row>
        <row r="294">
          <cell r="A294">
            <v>2774</v>
          </cell>
          <cell r="B294" t="str">
            <v xml:space="preserve">ﾄｯﾋﾟﾝｸﾞ ﾔｻｲ(RE </v>
          </cell>
          <cell r="C294">
            <v>2021</v>
          </cell>
          <cell r="D294">
            <v>0.08</v>
          </cell>
          <cell r="E294">
            <v>2024</v>
          </cell>
          <cell r="F294">
            <v>0.05</v>
          </cell>
          <cell r="G294">
            <v>2240</v>
          </cell>
          <cell r="H294">
            <v>5.0000000000000001E-3</v>
          </cell>
          <cell r="I294">
            <v>0</v>
          </cell>
          <cell r="J294">
            <v>0</v>
          </cell>
          <cell r="K294">
            <v>0</v>
          </cell>
          <cell r="L294">
            <v>0</v>
          </cell>
          <cell r="M294">
            <v>0</v>
          </cell>
          <cell r="N294">
            <v>0</v>
          </cell>
          <cell r="O294">
            <v>0</v>
          </cell>
          <cell r="P294">
            <v>0</v>
          </cell>
          <cell r="Q294">
            <v>0</v>
          </cell>
          <cell r="R294">
            <v>0</v>
          </cell>
          <cell r="S294">
            <v>0</v>
          </cell>
          <cell r="T294">
            <v>0</v>
          </cell>
          <cell r="U294">
            <v>0</v>
          </cell>
          <cell r="V294">
            <v>0</v>
          </cell>
          <cell r="W294">
            <v>0</v>
          </cell>
          <cell r="X294">
            <v>0</v>
          </cell>
          <cell r="Y294">
            <v>0</v>
          </cell>
          <cell r="Z294">
            <v>0</v>
          </cell>
          <cell r="AA294">
            <v>0</v>
          </cell>
          <cell r="AB294">
            <v>0</v>
          </cell>
          <cell r="AC294">
            <v>0</v>
          </cell>
          <cell r="AD294">
            <v>0</v>
          </cell>
          <cell r="AE294">
            <v>0</v>
          </cell>
          <cell r="AF294">
            <v>0</v>
          </cell>
          <cell r="AG294">
            <v>0</v>
          </cell>
          <cell r="AH294">
            <v>0</v>
          </cell>
          <cell r="AI294">
            <v>0</v>
          </cell>
          <cell r="AJ294">
            <v>0</v>
          </cell>
          <cell r="AK294">
            <v>0</v>
          </cell>
          <cell r="AL294">
            <v>0</v>
          </cell>
          <cell r="AM294">
            <v>0</v>
          </cell>
          <cell r="AN294">
            <v>0</v>
          </cell>
          <cell r="AO294">
            <v>0</v>
          </cell>
          <cell r="AP294">
            <v>0</v>
          </cell>
          <cell r="AQ294">
            <v>0</v>
          </cell>
          <cell r="AR294">
            <v>0</v>
          </cell>
          <cell r="AS294">
            <v>0</v>
          </cell>
          <cell r="AT294">
            <v>0</v>
          </cell>
          <cell r="AU294">
            <v>0</v>
          </cell>
          <cell r="AV294">
            <v>0</v>
          </cell>
          <cell r="AW294">
            <v>0</v>
          </cell>
          <cell r="AX294">
            <v>0</v>
          </cell>
        </row>
        <row r="295">
          <cell r="A295">
            <v>2776</v>
          </cell>
          <cell r="B295" t="str">
            <v xml:space="preserve">ﾄｯﾋﾟﾝｸﾞ 50(RE) </v>
          </cell>
          <cell r="C295">
            <v>2180</v>
          </cell>
          <cell r="D295">
            <v>1.2999999999999999E-3</v>
          </cell>
          <cell r="E295">
            <v>2021</v>
          </cell>
          <cell r="F295">
            <v>1.67E-2</v>
          </cell>
          <cell r="G295">
            <v>2100</v>
          </cell>
          <cell r="H295">
            <v>1.67E-2</v>
          </cell>
          <cell r="I295">
            <v>2050</v>
          </cell>
          <cell r="J295">
            <v>2.5100000000000001E-2</v>
          </cell>
          <cell r="K295">
            <v>0</v>
          </cell>
          <cell r="L295">
            <v>0</v>
          </cell>
          <cell r="M295">
            <v>0</v>
          </cell>
          <cell r="N295">
            <v>0</v>
          </cell>
          <cell r="O295">
            <v>0</v>
          </cell>
          <cell r="P295">
            <v>0</v>
          </cell>
          <cell r="Q295">
            <v>0</v>
          </cell>
          <cell r="R295">
            <v>0</v>
          </cell>
          <cell r="S295">
            <v>0</v>
          </cell>
          <cell r="T295">
            <v>0</v>
          </cell>
          <cell r="U295">
            <v>0</v>
          </cell>
          <cell r="V295">
            <v>0</v>
          </cell>
          <cell r="W295">
            <v>0</v>
          </cell>
          <cell r="X295">
            <v>0</v>
          </cell>
          <cell r="Y295">
            <v>0</v>
          </cell>
          <cell r="Z295">
            <v>0</v>
          </cell>
          <cell r="AA295">
            <v>0</v>
          </cell>
          <cell r="AB295">
            <v>0</v>
          </cell>
          <cell r="AC295">
            <v>0</v>
          </cell>
          <cell r="AD295">
            <v>0</v>
          </cell>
          <cell r="AE295">
            <v>0</v>
          </cell>
          <cell r="AF295">
            <v>0</v>
          </cell>
          <cell r="AG295">
            <v>0</v>
          </cell>
          <cell r="AH295">
            <v>0</v>
          </cell>
          <cell r="AI295">
            <v>0</v>
          </cell>
          <cell r="AJ295">
            <v>0</v>
          </cell>
          <cell r="AK295">
            <v>0</v>
          </cell>
          <cell r="AL295">
            <v>0</v>
          </cell>
          <cell r="AM295">
            <v>0</v>
          </cell>
          <cell r="AN295">
            <v>0</v>
          </cell>
          <cell r="AO295">
            <v>0</v>
          </cell>
          <cell r="AP295">
            <v>0</v>
          </cell>
          <cell r="AQ295">
            <v>0</v>
          </cell>
          <cell r="AR295">
            <v>0</v>
          </cell>
          <cell r="AS295">
            <v>0</v>
          </cell>
          <cell r="AT295">
            <v>0</v>
          </cell>
          <cell r="AU295">
            <v>0</v>
          </cell>
          <cell r="AV295">
            <v>0</v>
          </cell>
          <cell r="AW295">
            <v>0</v>
          </cell>
          <cell r="AX295">
            <v>0</v>
          </cell>
        </row>
        <row r="296">
          <cell r="A296">
            <v>2777</v>
          </cell>
          <cell r="B296" t="str">
            <v>ﾄｯﾋﾟﾝｸﾞ 100(RE)</v>
          </cell>
          <cell r="C296">
            <v>2041</v>
          </cell>
          <cell r="D296">
            <v>1</v>
          </cell>
          <cell r="E296">
            <v>0</v>
          </cell>
          <cell r="F296">
            <v>0</v>
          </cell>
          <cell r="G296">
            <v>0</v>
          </cell>
          <cell r="H296">
            <v>0</v>
          </cell>
          <cell r="I296">
            <v>0</v>
          </cell>
          <cell r="J296">
            <v>0</v>
          </cell>
          <cell r="K296">
            <v>0</v>
          </cell>
          <cell r="L296">
            <v>0</v>
          </cell>
          <cell r="M296">
            <v>0</v>
          </cell>
          <cell r="N296">
            <v>0</v>
          </cell>
          <cell r="O296">
            <v>0</v>
          </cell>
          <cell r="P296">
            <v>0</v>
          </cell>
          <cell r="Q296">
            <v>0</v>
          </cell>
          <cell r="R296">
            <v>0</v>
          </cell>
          <cell r="S296">
            <v>0</v>
          </cell>
          <cell r="T296">
            <v>0</v>
          </cell>
          <cell r="U296">
            <v>0</v>
          </cell>
          <cell r="V296">
            <v>0</v>
          </cell>
          <cell r="W296">
            <v>0</v>
          </cell>
          <cell r="X296">
            <v>0</v>
          </cell>
          <cell r="Y296">
            <v>0</v>
          </cell>
          <cell r="Z296">
            <v>0</v>
          </cell>
          <cell r="AA296">
            <v>0</v>
          </cell>
          <cell r="AB296">
            <v>0</v>
          </cell>
          <cell r="AC296">
            <v>0</v>
          </cell>
          <cell r="AD296">
            <v>0</v>
          </cell>
          <cell r="AE296">
            <v>0</v>
          </cell>
          <cell r="AF296">
            <v>0</v>
          </cell>
          <cell r="AG296">
            <v>0</v>
          </cell>
          <cell r="AH296">
            <v>0</v>
          </cell>
          <cell r="AI296">
            <v>0</v>
          </cell>
          <cell r="AJ296">
            <v>0</v>
          </cell>
          <cell r="AK296">
            <v>0</v>
          </cell>
          <cell r="AL296">
            <v>0</v>
          </cell>
          <cell r="AM296">
            <v>0</v>
          </cell>
          <cell r="AN296">
            <v>0</v>
          </cell>
          <cell r="AO296">
            <v>0</v>
          </cell>
          <cell r="AP296">
            <v>0</v>
          </cell>
          <cell r="AQ296">
            <v>0</v>
          </cell>
          <cell r="AR296">
            <v>0</v>
          </cell>
          <cell r="AS296">
            <v>0</v>
          </cell>
          <cell r="AT296">
            <v>0</v>
          </cell>
          <cell r="AU296">
            <v>0</v>
          </cell>
          <cell r="AV296">
            <v>0</v>
          </cell>
          <cell r="AW296">
            <v>0</v>
          </cell>
          <cell r="AX296">
            <v>0</v>
          </cell>
        </row>
        <row r="297">
          <cell r="A297">
            <v>2801</v>
          </cell>
          <cell r="B297" t="str">
            <v xml:space="preserve">ｱｲｽ ｸﾘｰﾑ       </v>
          </cell>
          <cell r="C297">
            <v>2037</v>
          </cell>
          <cell r="D297">
            <v>1</v>
          </cell>
          <cell r="E297">
            <v>2096</v>
          </cell>
          <cell r="F297">
            <v>1</v>
          </cell>
          <cell r="G297">
            <v>0</v>
          </cell>
          <cell r="H297">
            <v>0</v>
          </cell>
          <cell r="I297">
            <v>0</v>
          </cell>
          <cell r="J297">
            <v>0</v>
          </cell>
          <cell r="K297">
            <v>0</v>
          </cell>
          <cell r="L297">
            <v>0</v>
          </cell>
          <cell r="M297">
            <v>0</v>
          </cell>
          <cell r="N297">
            <v>0</v>
          </cell>
          <cell r="O297">
            <v>0</v>
          </cell>
          <cell r="P297">
            <v>0</v>
          </cell>
          <cell r="Q297">
            <v>0</v>
          </cell>
          <cell r="R297">
            <v>0</v>
          </cell>
          <cell r="S297">
            <v>0</v>
          </cell>
          <cell r="T297">
            <v>0</v>
          </cell>
          <cell r="U297">
            <v>0</v>
          </cell>
          <cell r="V297">
            <v>0</v>
          </cell>
          <cell r="W297">
            <v>0</v>
          </cell>
          <cell r="X297">
            <v>0</v>
          </cell>
          <cell r="Y297">
            <v>0</v>
          </cell>
          <cell r="Z297">
            <v>0</v>
          </cell>
          <cell r="AA297">
            <v>0</v>
          </cell>
          <cell r="AB297">
            <v>0</v>
          </cell>
          <cell r="AC297">
            <v>0</v>
          </cell>
          <cell r="AD297">
            <v>0</v>
          </cell>
          <cell r="AE297">
            <v>0</v>
          </cell>
          <cell r="AF297">
            <v>0</v>
          </cell>
          <cell r="AG297">
            <v>0</v>
          </cell>
          <cell r="AH297">
            <v>0</v>
          </cell>
          <cell r="AI297">
            <v>0</v>
          </cell>
          <cell r="AJ297">
            <v>0</v>
          </cell>
          <cell r="AK297">
            <v>0</v>
          </cell>
          <cell r="AL297">
            <v>0</v>
          </cell>
          <cell r="AM297">
            <v>0</v>
          </cell>
          <cell r="AN297">
            <v>0</v>
          </cell>
          <cell r="AO297">
            <v>0</v>
          </cell>
          <cell r="AP297">
            <v>0</v>
          </cell>
          <cell r="AQ297">
            <v>0</v>
          </cell>
          <cell r="AR297">
            <v>0</v>
          </cell>
          <cell r="AS297">
            <v>0</v>
          </cell>
          <cell r="AT297">
            <v>0</v>
          </cell>
          <cell r="AU297">
            <v>0</v>
          </cell>
          <cell r="AV297">
            <v>0</v>
          </cell>
          <cell r="AW297">
            <v>0</v>
          </cell>
          <cell r="AX297">
            <v>0</v>
          </cell>
        </row>
        <row r="298">
          <cell r="A298">
            <v>2802</v>
          </cell>
          <cell r="B298" t="str">
            <v xml:space="preserve">ｱｲｽ(ｼｬｰﾍﾞｯﾄ)   </v>
          </cell>
          <cell r="C298">
            <v>2047</v>
          </cell>
          <cell r="D298">
            <v>1</v>
          </cell>
          <cell r="E298">
            <v>0</v>
          </cell>
          <cell r="F298">
            <v>0</v>
          </cell>
          <cell r="G298">
            <v>0</v>
          </cell>
          <cell r="H298">
            <v>0</v>
          </cell>
          <cell r="I298">
            <v>0</v>
          </cell>
          <cell r="J298">
            <v>0</v>
          </cell>
          <cell r="K298">
            <v>0</v>
          </cell>
          <cell r="L298">
            <v>0</v>
          </cell>
          <cell r="M298">
            <v>0</v>
          </cell>
          <cell r="N298">
            <v>0</v>
          </cell>
          <cell r="O298">
            <v>0</v>
          </cell>
          <cell r="P298">
            <v>0</v>
          </cell>
          <cell r="Q298">
            <v>0</v>
          </cell>
          <cell r="R298">
            <v>0</v>
          </cell>
          <cell r="S298">
            <v>0</v>
          </cell>
          <cell r="T298">
            <v>0</v>
          </cell>
          <cell r="U298">
            <v>0</v>
          </cell>
          <cell r="V298">
            <v>0</v>
          </cell>
          <cell r="W298">
            <v>0</v>
          </cell>
          <cell r="X298">
            <v>0</v>
          </cell>
          <cell r="Y298">
            <v>0</v>
          </cell>
          <cell r="Z298">
            <v>0</v>
          </cell>
          <cell r="AA298">
            <v>0</v>
          </cell>
          <cell r="AB298">
            <v>0</v>
          </cell>
          <cell r="AC298">
            <v>0</v>
          </cell>
          <cell r="AD298">
            <v>0</v>
          </cell>
          <cell r="AE298">
            <v>0</v>
          </cell>
          <cell r="AF298">
            <v>0</v>
          </cell>
          <cell r="AG298">
            <v>0</v>
          </cell>
          <cell r="AH298">
            <v>0</v>
          </cell>
          <cell r="AI298">
            <v>0</v>
          </cell>
          <cell r="AJ298">
            <v>0</v>
          </cell>
          <cell r="AK298">
            <v>0</v>
          </cell>
          <cell r="AL298">
            <v>0</v>
          </cell>
          <cell r="AM298">
            <v>0</v>
          </cell>
          <cell r="AN298">
            <v>0</v>
          </cell>
          <cell r="AO298">
            <v>0</v>
          </cell>
          <cell r="AP298">
            <v>0</v>
          </cell>
          <cell r="AQ298">
            <v>0</v>
          </cell>
          <cell r="AR298">
            <v>0</v>
          </cell>
          <cell r="AS298">
            <v>0</v>
          </cell>
          <cell r="AT298">
            <v>0</v>
          </cell>
          <cell r="AU298">
            <v>0</v>
          </cell>
          <cell r="AV298">
            <v>0</v>
          </cell>
          <cell r="AW298">
            <v>0</v>
          </cell>
          <cell r="AX298">
            <v>0</v>
          </cell>
        </row>
        <row r="299">
          <cell r="A299">
            <v>2803</v>
          </cell>
          <cell r="B299" t="str">
            <v xml:space="preserve">ｾﾞﾘｰ (ﾁﾋﾞｯｺﾖｳ) </v>
          </cell>
          <cell r="C299">
            <v>2197</v>
          </cell>
          <cell r="D299">
            <v>0.5</v>
          </cell>
          <cell r="E299">
            <v>2198</v>
          </cell>
          <cell r="F299">
            <v>0.5</v>
          </cell>
          <cell r="G299">
            <v>0</v>
          </cell>
          <cell r="H299">
            <v>0</v>
          </cell>
          <cell r="I299">
            <v>0</v>
          </cell>
          <cell r="J299">
            <v>0</v>
          </cell>
          <cell r="K299">
            <v>0</v>
          </cell>
          <cell r="L299">
            <v>0</v>
          </cell>
          <cell r="M299">
            <v>0</v>
          </cell>
          <cell r="N299">
            <v>0</v>
          </cell>
          <cell r="O299">
            <v>0</v>
          </cell>
          <cell r="P299">
            <v>0</v>
          </cell>
          <cell r="Q299">
            <v>0</v>
          </cell>
          <cell r="R299">
            <v>0</v>
          </cell>
          <cell r="S299">
            <v>0</v>
          </cell>
          <cell r="T299">
            <v>0</v>
          </cell>
          <cell r="U299">
            <v>0</v>
          </cell>
          <cell r="V299">
            <v>0</v>
          </cell>
          <cell r="W299">
            <v>0</v>
          </cell>
          <cell r="X299">
            <v>0</v>
          </cell>
          <cell r="Y299">
            <v>0</v>
          </cell>
          <cell r="Z299">
            <v>0</v>
          </cell>
          <cell r="AA299">
            <v>0</v>
          </cell>
          <cell r="AB299">
            <v>0</v>
          </cell>
          <cell r="AC299">
            <v>0</v>
          </cell>
          <cell r="AD299">
            <v>0</v>
          </cell>
          <cell r="AE299">
            <v>0</v>
          </cell>
          <cell r="AF299">
            <v>0</v>
          </cell>
          <cell r="AG299">
            <v>0</v>
          </cell>
          <cell r="AH299">
            <v>0</v>
          </cell>
          <cell r="AI299">
            <v>0</v>
          </cell>
          <cell r="AJ299">
            <v>0</v>
          </cell>
          <cell r="AK299">
            <v>0</v>
          </cell>
          <cell r="AL299">
            <v>0</v>
          </cell>
          <cell r="AM299">
            <v>0</v>
          </cell>
          <cell r="AN299">
            <v>0</v>
          </cell>
          <cell r="AO299">
            <v>0</v>
          </cell>
          <cell r="AP299">
            <v>0</v>
          </cell>
          <cell r="AQ299">
            <v>0</v>
          </cell>
          <cell r="AR299">
            <v>0</v>
          </cell>
          <cell r="AS299">
            <v>0</v>
          </cell>
          <cell r="AT299">
            <v>0</v>
          </cell>
          <cell r="AU299">
            <v>0</v>
          </cell>
          <cell r="AV299">
            <v>0</v>
          </cell>
          <cell r="AW299">
            <v>0</v>
          </cell>
          <cell r="AX299">
            <v>0</v>
          </cell>
        </row>
        <row r="300">
          <cell r="A300">
            <v>2804</v>
          </cell>
          <cell r="B300" t="str">
            <v xml:space="preserve">ｻﾝﾒｲﾀﾝ         </v>
          </cell>
          <cell r="C300">
            <v>2303</v>
          </cell>
          <cell r="D300">
            <v>1.47E-2</v>
          </cell>
          <cell r="E300">
            <v>2304</v>
          </cell>
          <cell r="F300">
            <v>0.01</v>
          </cell>
          <cell r="G300">
            <v>0</v>
          </cell>
          <cell r="H300">
            <v>0</v>
          </cell>
          <cell r="I300">
            <v>0</v>
          </cell>
          <cell r="J300">
            <v>0</v>
          </cell>
          <cell r="K300">
            <v>0</v>
          </cell>
          <cell r="L300">
            <v>0</v>
          </cell>
          <cell r="M300">
            <v>0</v>
          </cell>
          <cell r="N300">
            <v>0</v>
          </cell>
          <cell r="O300">
            <v>0</v>
          </cell>
          <cell r="P300">
            <v>0</v>
          </cell>
          <cell r="Q300">
            <v>0</v>
          </cell>
          <cell r="R300">
            <v>0</v>
          </cell>
          <cell r="S300">
            <v>0</v>
          </cell>
          <cell r="T300">
            <v>0</v>
          </cell>
          <cell r="U300">
            <v>0</v>
          </cell>
          <cell r="V300">
            <v>0</v>
          </cell>
          <cell r="W300">
            <v>0</v>
          </cell>
          <cell r="X300">
            <v>0</v>
          </cell>
          <cell r="Y300">
            <v>0</v>
          </cell>
          <cell r="Z300">
            <v>0</v>
          </cell>
          <cell r="AA300">
            <v>0</v>
          </cell>
          <cell r="AB300">
            <v>0</v>
          </cell>
          <cell r="AC300">
            <v>0</v>
          </cell>
          <cell r="AD300">
            <v>0</v>
          </cell>
          <cell r="AE300">
            <v>0</v>
          </cell>
          <cell r="AF300">
            <v>0</v>
          </cell>
          <cell r="AG300">
            <v>0</v>
          </cell>
          <cell r="AH300">
            <v>0</v>
          </cell>
          <cell r="AI300">
            <v>0</v>
          </cell>
          <cell r="AJ300">
            <v>0</v>
          </cell>
          <cell r="AK300">
            <v>0</v>
          </cell>
          <cell r="AL300">
            <v>0</v>
          </cell>
          <cell r="AM300">
            <v>0</v>
          </cell>
          <cell r="AN300">
            <v>0</v>
          </cell>
          <cell r="AO300">
            <v>0</v>
          </cell>
          <cell r="AP300">
            <v>0</v>
          </cell>
          <cell r="AQ300">
            <v>0</v>
          </cell>
          <cell r="AR300">
            <v>0</v>
          </cell>
          <cell r="AS300">
            <v>0</v>
          </cell>
          <cell r="AT300">
            <v>0</v>
          </cell>
          <cell r="AU300">
            <v>0</v>
          </cell>
          <cell r="AV300">
            <v>0</v>
          </cell>
          <cell r="AW300">
            <v>0</v>
          </cell>
          <cell r="AX300">
            <v>0</v>
          </cell>
        </row>
        <row r="301">
          <cell r="A301">
            <v>2805</v>
          </cell>
          <cell r="B301" t="str">
            <v xml:space="preserve">ﾎｯﾄｺｰﾋｰ        </v>
          </cell>
          <cell r="C301">
            <v>2050</v>
          </cell>
          <cell r="D301">
            <v>0.27</v>
          </cell>
          <cell r="E301">
            <v>0</v>
          </cell>
          <cell r="F301">
            <v>0</v>
          </cell>
          <cell r="G301">
            <v>0</v>
          </cell>
          <cell r="H301">
            <v>0</v>
          </cell>
          <cell r="I301">
            <v>0</v>
          </cell>
          <cell r="J301">
            <v>0</v>
          </cell>
          <cell r="K301">
            <v>0</v>
          </cell>
          <cell r="L301">
            <v>0</v>
          </cell>
          <cell r="M301">
            <v>0</v>
          </cell>
          <cell r="N301">
            <v>0</v>
          </cell>
          <cell r="O301">
            <v>0</v>
          </cell>
          <cell r="P301">
            <v>0</v>
          </cell>
          <cell r="Q301">
            <v>0</v>
          </cell>
          <cell r="R301">
            <v>0</v>
          </cell>
          <cell r="S301">
            <v>0</v>
          </cell>
          <cell r="T301">
            <v>0</v>
          </cell>
          <cell r="U301">
            <v>0</v>
          </cell>
          <cell r="V301">
            <v>0</v>
          </cell>
          <cell r="W301">
            <v>0</v>
          </cell>
          <cell r="X301">
            <v>0</v>
          </cell>
          <cell r="Y301">
            <v>0</v>
          </cell>
          <cell r="Z301">
            <v>0</v>
          </cell>
          <cell r="AA301">
            <v>0</v>
          </cell>
          <cell r="AB301">
            <v>0</v>
          </cell>
          <cell r="AC301">
            <v>0</v>
          </cell>
          <cell r="AD301">
            <v>0</v>
          </cell>
          <cell r="AE301">
            <v>0</v>
          </cell>
          <cell r="AF301">
            <v>0</v>
          </cell>
          <cell r="AG301">
            <v>0</v>
          </cell>
          <cell r="AH301">
            <v>0</v>
          </cell>
          <cell r="AI301">
            <v>0</v>
          </cell>
          <cell r="AJ301">
            <v>0</v>
          </cell>
          <cell r="AK301">
            <v>0</v>
          </cell>
          <cell r="AL301">
            <v>0</v>
          </cell>
          <cell r="AM301">
            <v>0</v>
          </cell>
          <cell r="AN301">
            <v>0</v>
          </cell>
          <cell r="AO301">
            <v>0</v>
          </cell>
          <cell r="AP301">
            <v>0</v>
          </cell>
          <cell r="AQ301">
            <v>0</v>
          </cell>
          <cell r="AR301">
            <v>0</v>
          </cell>
          <cell r="AS301">
            <v>0</v>
          </cell>
          <cell r="AT301">
            <v>0</v>
          </cell>
          <cell r="AU301">
            <v>0</v>
          </cell>
          <cell r="AV301">
            <v>0</v>
          </cell>
          <cell r="AW301">
            <v>0</v>
          </cell>
          <cell r="AX301">
            <v>0</v>
          </cell>
        </row>
        <row r="302">
          <cell r="A302">
            <v>2806</v>
          </cell>
          <cell r="B302" t="str">
            <v xml:space="preserve">ｻﾜｰ            </v>
          </cell>
          <cell r="C302">
            <v>2050</v>
          </cell>
          <cell r="D302">
            <v>0.75</v>
          </cell>
          <cell r="E302">
            <v>0</v>
          </cell>
          <cell r="F302">
            <v>0</v>
          </cell>
          <cell r="G302">
            <v>0</v>
          </cell>
          <cell r="H302">
            <v>0</v>
          </cell>
          <cell r="I302">
            <v>0</v>
          </cell>
          <cell r="J302">
            <v>0</v>
          </cell>
          <cell r="K302">
            <v>0</v>
          </cell>
          <cell r="L302">
            <v>0</v>
          </cell>
          <cell r="M302">
            <v>0</v>
          </cell>
          <cell r="N302">
            <v>0</v>
          </cell>
          <cell r="O302">
            <v>0</v>
          </cell>
          <cell r="P302">
            <v>0</v>
          </cell>
          <cell r="Q302">
            <v>0</v>
          </cell>
          <cell r="R302">
            <v>0</v>
          </cell>
          <cell r="S302">
            <v>0</v>
          </cell>
          <cell r="T302">
            <v>0</v>
          </cell>
          <cell r="U302">
            <v>0</v>
          </cell>
          <cell r="V302">
            <v>0</v>
          </cell>
          <cell r="W302">
            <v>0</v>
          </cell>
          <cell r="X302">
            <v>0</v>
          </cell>
          <cell r="Y302">
            <v>0</v>
          </cell>
          <cell r="Z302">
            <v>0</v>
          </cell>
          <cell r="AA302">
            <v>0</v>
          </cell>
          <cell r="AB302">
            <v>0</v>
          </cell>
          <cell r="AC302">
            <v>0</v>
          </cell>
          <cell r="AD302">
            <v>0</v>
          </cell>
          <cell r="AE302">
            <v>0</v>
          </cell>
          <cell r="AF302">
            <v>0</v>
          </cell>
          <cell r="AG302">
            <v>0</v>
          </cell>
          <cell r="AH302">
            <v>0</v>
          </cell>
          <cell r="AI302">
            <v>0</v>
          </cell>
          <cell r="AJ302">
            <v>0</v>
          </cell>
          <cell r="AK302">
            <v>0</v>
          </cell>
          <cell r="AL302">
            <v>0</v>
          </cell>
          <cell r="AM302">
            <v>0</v>
          </cell>
          <cell r="AN302">
            <v>0</v>
          </cell>
          <cell r="AO302">
            <v>0</v>
          </cell>
          <cell r="AP302">
            <v>0</v>
          </cell>
          <cell r="AQ302">
            <v>0</v>
          </cell>
          <cell r="AR302">
            <v>0</v>
          </cell>
          <cell r="AS302">
            <v>0</v>
          </cell>
          <cell r="AT302">
            <v>0</v>
          </cell>
          <cell r="AU302">
            <v>0</v>
          </cell>
          <cell r="AV302">
            <v>0</v>
          </cell>
          <cell r="AW302">
            <v>0</v>
          </cell>
          <cell r="AX302">
            <v>0</v>
          </cell>
        </row>
        <row r="303">
          <cell r="A303">
            <v>2812</v>
          </cell>
          <cell r="B303" t="str">
            <v xml:space="preserve">ｼｬｰﾍﾞｯﾄ        </v>
          </cell>
          <cell r="C303">
            <v>2128</v>
          </cell>
          <cell r="D303">
            <v>0.5</v>
          </cell>
          <cell r="E303">
            <v>2141</v>
          </cell>
          <cell r="F303">
            <v>0.5</v>
          </cell>
          <cell r="G303">
            <v>0</v>
          </cell>
          <cell r="H303">
            <v>0</v>
          </cell>
          <cell r="I303">
            <v>0</v>
          </cell>
          <cell r="J303">
            <v>0</v>
          </cell>
          <cell r="K303">
            <v>0</v>
          </cell>
          <cell r="L303">
            <v>0</v>
          </cell>
          <cell r="M303">
            <v>0</v>
          </cell>
          <cell r="N303">
            <v>0</v>
          </cell>
          <cell r="O303">
            <v>0</v>
          </cell>
          <cell r="P303">
            <v>0</v>
          </cell>
          <cell r="Q303">
            <v>0</v>
          </cell>
          <cell r="R303">
            <v>0</v>
          </cell>
          <cell r="S303">
            <v>0</v>
          </cell>
          <cell r="T303">
            <v>0</v>
          </cell>
          <cell r="U303">
            <v>0</v>
          </cell>
          <cell r="V303">
            <v>0</v>
          </cell>
          <cell r="W303">
            <v>0</v>
          </cell>
          <cell r="X303">
            <v>0</v>
          </cell>
          <cell r="Y303">
            <v>0</v>
          </cell>
          <cell r="Z303">
            <v>0</v>
          </cell>
          <cell r="AA303">
            <v>0</v>
          </cell>
          <cell r="AB303">
            <v>0</v>
          </cell>
          <cell r="AC303">
            <v>0</v>
          </cell>
          <cell r="AD303">
            <v>0</v>
          </cell>
          <cell r="AE303">
            <v>0</v>
          </cell>
          <cell r="AF303">
            <v>0</v>
          </cell>
          <cell r="AG303">
            <v>0</v>
          </cell>
          <cell r="AH303">
            <v>0</v>
          </cell>
          <cell r="AI303">
            <v>0</v>
          </cell>
          <cell r="AJ303">
            <v>0</v>
          </cell>
          <cell r="AK303">
            <v>0</v>
          </cell>
          <cell r="AL303">
            <v>0</v>
          </cell>
          <cell r="AM303">
            <v>0</v>
          </cell>
          <cell r="AN303">
            <v>0</v>
          </cell>
          <cell r="AO303">
            <v>0</v>
          </cell>
          <cell r="AP303">
            <v>0</v>
          </cell>
          <cell r="AQ303">
            <v>0</v>
          </cell>
          <cell r="AR303">
            <v>0</v>
          </cell>
          <cell r="AS303">
            <v>0</v>
          </cell>
          <cell r="AT303">
            <v>0</v>
          </cell>
          <cell r="AU303">
            <v>0</v>
          </cell>
          <cell r="AV303">
            <v>0</v>
          </cell>
          <cell r="AW303">
            <v>0</v>
          </cell>
          <cell r="AX303">
            <v>0</v>
          </cell>
        </row>
        <row r="304">
          <cell r="A304">
            <v>2813</v>
          </cell>
          <cell r="B304" t="str">
            <v xml:space="preserve">ｶｷｺﾞｵﾘ (ｲﾁｺﾞ)  </v>
          </cell>
          <cell r="C304">
            <v>2296</v>
          </cell>
          <cell r="D304">
            <v>0.04</v>
          </cell>
          <cell r="E304">
            <v>0</v>
          </cell>
          <cell r="F304">
            <v>0</v>
          </cell>
          <cell r="G304">
            <v>0</v>
          </cell>
          <cell r="H304">
            <v>0</v>
          </cell>
          <cell r="I304">
            <v>0</v>
          </cell>
          <cell r="J304">
            <v>0</v>
          </cell>
          <cell r="K304">
            <v>0</v>
          </cell>
          <cell r="L304">
            <v>0</v>
          </cell>
          <cell r="M304">
            <v>0</v>
          </cell>
          <cell r="N304">
            <v>0</v>
          </cell>
          <cell r="O304">
            <v>0</v>
          </cell>
          <cell r="P304">
            <v>0</v>
          </cell>
          <cell r="Q304">
            <v>0</v>
          </cell>
          <cell r="R304">
            <v>0</v>
          </cell>
          <cell r="S304">
            <v>0</v>
          </cell>
          <cell r="T304">
            <v>0</v>
          </cell>
          <cell r="U304">
            <v>0</v>
          </cell>
          <cell r="V304">
            <v>0</v>
          </cell>
          <cell r="W304">
            <v>0</v>
          </cell>
          <cell r="X304">
            <v>0</v>
          </cell>
          <cell r="Y304">
            <v>0</v>
          </cell>
          <cell r="Z304">
            <v>0</v>
          </cell>
          <cell r="AA304">
            <v>0</v>
          </cell>
          <cell r="AB304">
            <v>0</v>
          </cell>
          <cell r="AC304">
            <v>0</v>
          </cell>
          <cell r="AD304">
            <v>0</v>
          </cell>
          <cell r="AE304">
            <v>0</v>
          </cell>
          <cell r="AF304">
            <v>0</v>
          </cell>
          <cell r="AG304">
            <v>0</v>
          </cell>
          <cell r="AH304">
            <v>0</v>
          </cell>
          <cell r="AI304">
            <v>0</v>
          </cell>
          <cell r="AJ304">
            <v>0</v>
          </cell>
          <cell r="AK304">
            <v>0</v>
          </cell>
          <cell r="AL304">
            <v>0</v>
          </cell>
          <cell r="AM304">
            <v>0</v>
          </cell>
          <cell r="AN304">
            <v>0</v>
          </cell>
          <cell r="AO304">
            <v>0</v>
          </cell>
          <cell r="AP304">
            <v>0</v>
          </cell>
          <cell r="AQ304">
            <v>0</v>
          </cell>
          <cell r="AR304">
            <v>0</v>
          </cell>
          <cell r="AS304">
            <v>0</v>
          </cell>
          <cell r="AT304">
            <v>0</v>
          </cell>
          <cell r="AU304">
            <v>0</v>
          </cell>
          <cell r="AV304">
            <v>0</v>
          </cell>
          <cell r="AW304">
            <v>0</v>
          </cell>
          <cell r="AX304">
            <v>0</v>
          </cell>
        </row>
        <row r="305">
          <cell r="A305">
            <v>2814</v>
          </cell>
          <cell r="B305" t="str">
            <v xml:space="preserve">ｶｷｺﾞｵﾘ (ﾒﾛﾝ)   </v>
          </cell>
          <cell r="C305">
            <v>2251</v>
          </cell>
          <cell r="D305">
            <v>0.04</v>
          </cell>
          <cell r="E305">
            <v>0</v>
          </cell>
          <cell r="F305">
            <v>0</v>
          </cell>
          <cell r="G305">
            <v>0</v>
          </cell>
          <cell r="H305">
            <v>0</v>
          </cell>
          <cell r="I305">
            <v>0</v>
          </cell>
          <cell r="J305">
            <v>0</v>
          </cell>
          <cell r="K305">
            <v>0</v>
          </cell>
          <cell r="L305">
            <v>0</v>
          </cell>
          <cell r="M305">
            <v>0</v>
          </cell>
          <cell r="N305">
            <v>0</v>
          </cell>
          <cell r="O305">
            <v>0</v>
          </cell>
          <cell r="P305">
            <v>0</v>
          </cell>
          <cell r="Q305">
            <v>0</v>
          </cell>
          <cell r="R305">
            <v>0</v>
          </cell>
          <cell r="S305">
            <v>0</v>
          </cell>
          <cell r="T305">
            <v>0</v>
          </cell>
          <cell r="U305">
            <v>0</v>
          </cell>
          <cell r="V305">
            <v>0</v>
          </cell>
          <cell r="W305">
            <v>0</v>
          </cell>
          <cell r="X305">
            <v>0</v>
          </cell>
          <cell r="Y305">
            <v>0</v>
          </cell>
          <cell r="Z305">
            <v>0</v>
          </cell>
          <cell r="AA305">
            <v>0</v>
          </cell>
          <cell r="AB305">
            <v>0</v>
          </cell>
          <cell r="AC305">
            <v>0</v>
          </cell>
          <cell r="AD305">
            <v>0</v>
          </cell>
          <cell r="AE305">
            <v>0</v>
          </cell>
          <cell r="AF305">
            <v>0</v>
          </cell>
          <cell r="AG305">
            <v>0</v>
          </cell>
          <cell r="AH305">
            <v>0</v>
          </cell>
          <cell r="AI305">
            <v>0</v>
          </cell>
          <cell r="AJ305">
            <v>0</v>
          </cell>
          <cell r="AK305">
            <v>0</v>
          </cell>
          <cell r="AL305">
            <v>0</v>
          </cell>
          <cell r="AM305">
            <v>0</v>
          </cell>
          <cell r="AN305">
            <v>0</v>
          </cell>
          <cell r="AO305">
            <v>0</v>
          </cell>
          <cell r="AP305">
            <v>0</v>
          </cell>
          <cell r="AQ305">
            <v>0</v>
          </cell>
          <cell r="AR305">
            <v>0</v>
          </cell>
          <cell r="AS305">
            <v>0</v>
          </cell>
          <cell r="AT305">
            <v>0</v>
          </cell>
          <cell r="AU305">
            <v>0</v>
          </cell>
          <cell r="AV305">
            <v>0</v>
          </cell>
          <cell r="AW305">
            <v>0</v>
          </cell>
          <cell r="AX305">
            <v>0</v>
          </cell>
        </row>
        <row r="306">
          <cell r="A306">
            <v>2815</v>
          </cell>
          <cell r="B306" t="str">
            <v xml:space="preserve">ｶｷｺﾞｵﾘ (ｳｼﾞ)   </v>
          </cell>
          <cell r="C306">
            <v>2253</v>
          </cell>
          <cell r="D306">
            <v>0.04</v>
          </cell>
          <cell r="E306">
            <v>2252</v>
          </cell>
          <cell r="F306">
            <v>1</v>
          </cell>
          <cell r="G306">
            <v>0</v>
          </cell>
          <cell r="H306">
            <v>0</v>
          </cell>
          <cell r="I306">
            <v>0</v>
          </cell>
          <cell r="J306">
            <v>0</v>
          </cell>
          <cell r="K306">
            <v>0</v>
          </cell>
          <cell r="L306">
            <v>0</v>
          </cell>
          <cell r="M306">
            <v>0</v>
          </cell>
          <cell r="N306">
            <v>0</v>
          </cell>
          <cell r="O306">
            <v>0</v>
          </cell>
          <cell r="P306">
            <v>0</v>
          </cell>
          <cell r="Q306">
            <v>0</v>
          </cell>
          <cell r="R306">
            <v>0</v>
          </cell>
          <cell r="S306">
            <v>0</v>
          </cell>
          <cell r="T306">
            <v>0</v>
          </cell>
          <cell r="U306">
            <v>0</v>
          </cell>
          <cell r="V306">
            <v>0</v>
          </cell>
          <cell r="W306">
            <v>0</v>
          </cell>
          <cell r="X306">
            <v>0</v>
          </cell>
          <cell r="Y306">
            <v>0</v>
          </cell>
          <cell r="Z306">
            <v>0</v>
          </cell>
          <cell r="AA306">
            <v>0</v>
          </cell>
          <cell r="AB306">
            <v>0</v>
          </cell>
          <cell r="AC306">
            <v>0</v>
          </cell>
          <cell r="AD306">
            <v>0</v>
          </cell>
          <cell r="AE306">
            <v>0</v>
          </cell>
          <cell r="AF306">
            <v>0</v>
          </cell>
          <cell r="AG306">
            <v>0</v>
          </cell>
          <cell r="AH306">
            <v>0</v>
          </cell>
          <cell r="AI306">
            <v>0</v>
          </cell>
          <cell r="AJ306">
            <v>0</v>
          </cell>
          <cell r="AK306">
            <v>0</v>
          </cell>
          <cell r="AL306">
            <v>0</v>
          </cell>
          <cell r="AM306">
            <v>0</v>
          </cell>
          <cell r="AN306">
            <v>0</v>
          </cell>
          <cell r="AO306">
            <v>0</v>
          </cell>
          <cell r="AP306">
            <v>0</v>
          </cell>
          <cell r="AQ306">
            <v>0</v>
          </cell>
          <cell r="AR306">
            <v>0</v>
          </cell>
          <cell r="AS306">
            <v>0</v>
          </cell>
          <cell r="AT306">
            <v>0</v>
          </cell>
          <cell r="AU306">
            <v>0</v>
          </cell>
          <cell r="AV306">
            <v>0</v>
          </cell>
          <cell r="AW306">
            <v>0</v>
          </cell>
          <cell r="AX306">
            <v>0</v>
          </cell>
        </row>
        <row r="307">
          <cell r="A307">
            <v>2816</v>
          </cell>
          <cell r="B307" t="str">
            <v xml:space="preserve">ｼﾗﾀﾏ ｱﾝﾐﾂ      </v>
          </cell>
          <cell r="C307">
            <v>2357</v>
          </cell>
          <cell r="D307">
            <v>0.15</v>
          </cell>
          <cell r="E307">
            <v>2252</v>
          </cell>
          <cell r="F307">
            <v>1</v>
          </cell>
          <cell r="G307">
            <v>2363</v>
          </cell>
          <cell r="H307">
            <v>2.1000000000000001E-2</v>
          </cell>
          <cell r="I307">
            <v>0</v>
          </cell>
          <cell r="J307">
            <v>0</v>
          </cell>
          <cell r="K307">
            <v>0</v>
          </cell>
          <cell r="L307">
            <v>0</v>
          </cell>
          <cell r="M307">
            <v>0</v>
          </cell>
          <cell r="N307">
            <v>0</v>
          </cell>
          <cell r="O307">
            <v>0</v>
          </cell>
          <cell r="P307">
            <v>0</v>
          </cell>
          <cell r="Q307">
            <v>0</v>
          </cell>
          <cell r="R307">
            <v>0</v>
          </cell>
          <cell r="S307">
            <v>0</v>
          </cell>
          <cell r="T307">
            <v>0</v>
          </cell>
          <cell r="U307">
            <v>0</v>
          </cell>
          <cell r="V307">
            <v>0</v>
          </cell>
          <cell r="W307">
            <v>0</v>
          </cell>
          <cell r="X307">
            <v>0</v>
          </cell>
          <cell r="Y307">
            <v>0</v>
          </cell>
          <cell r="Z307">
            <v>0</v>
          </cell>
          <cell r="AA307">
            <v>0</v>
          </cell>
          <cell r="AB307">
            <v>0</v>
          </cell>
          <cell r="AC307">
            <v>0</v>
          </cell>
          <cell r="AD307">
            <v>0</v>
          </cell>
          <cell r="AE307">
            <v>0</v>
          </cell>
          <cell r="AF307">
            <v>0</v>
          </cell>
          <cell r="AG307">
            <v>0</v>
          </cell>
          <cell r="AH307">
            <v>0</v>
          </cell>
          <cell r="AI307">
            <v>0</v>
          </cell>
          <cell r="AJ307">
            <v>0</v>
          </cell>
          <cell r="AK307">
            <v>0</v>
          </cell>
          <cell r="AL307">
            <v>0</v>
          </cell>
          <cell r="AM307">
            <v>0</v>
          </cell>
          <cell r="AN307">
            <v>0</v>
          </cell>
          <cell r="AO307">
            <v>0</v>
          </cell>
          <cell r="AP307">
            <v>0</v>
          </cell>
          <cell r="AQ307">
            <v>0</v>
          </cell>
          <cell r="AR307">
            <v>0</v>
          </cell>
          <cell r="AS307">
            <v>0</v>
          </cell>
          <cell r="AT307">
            <v>0</v>
          </cell>
          <cell r="AU307">
            <v>0</v>
          </cell>
          <cell r="AV307">
            <v>0</v>
          </cell>
          <cell r="AW307">
            <v>0</v>
          </cell>
          <cell r="AX307">
            <v>0</v>
          </cell>
        </row>
        <row r="308">
          <cell r="A308">
            <v>2817</v>
          </cell>
          <cell r="B308" t="str">
            <v xml:space="preserve">ｵｸﾞﾗ ｱｲｽ       </v>
          </cell>
          <cell r="C308">
            <v>2047</v>
          </cell>
          <cell r="D308">
            <v>1</v>
          </cell>
          <cell r="E308">
            <v>2252</v>
          </cell>
          <cell r="F308">
            <v>1</v>
          </cell>
          <cell r="G308">
            <v>2358</v>
          </cell>
          <cell r="H308">
            <v>1</v>
          </cell>
          <cell r="I308">
            <v>0</v>
          </cell>
          <cell r="J308">
            <v>0</v>
          </cell>
          <cell r="K308">
            <v>0</v>
          </cell>
          <cell r="L308">
            <v>0</v>
          </cell>
          <cell r="M308">
            <v>0</v>
          </cell>
          <cell r="N308">
            <v>0</v>
          </cell>
          <cell r="O308">
            <v>0</v>
          </cell>
          <cell r="P308">
            <v>0</v>
          </cell>
          <cell r="Q308">
            <v>0</v>
          </cell>
          <cell r="R308">
            <v>0</v>
          </cell>
          <cell r="S308">
            <v>0</v>
          </cell>
          <cell r="T308">
            <v>0</v>
          </cell>
          <cell r="U308">
            <v>0</v>
          </cell>
          <cell r="V308">
            <v>0</v>
          </cell>
          <cell r="W308">
            <v>0</v>
          </cell>
          <cell r="X308">
            <v>0</v>
          </cell>
          <cell r="Y308">
            <v>0</v>
          </cell>
          <cell r="Z308">
            <v>0</v>
          </cell>
          <cell r="AA308">
            <v>0</v>
          </cell>
          <cell r="AB308">
            <v>0</v>
          </cell>
          <cell r="AC308">
            <v>0</v>
          </cell>
          <cell r="AD308">
            <v>0</v>
          </cell>
          <cell r="AE308">
            <v>0</v>
          </cell>
          <cell r="AF308">
            <v>0</v>
          </cell>
          <cell r="AG308">
            <v>0</v>
          </cell>
          <cell r="AH308">
            <v>0</v>
          </cell>
          <cell r="AI308">
            <v>0</v>
          </cell>
          <cell r="AJ308">
            <v>0</v>
          </cell>
          <cell r="AK308">
            <v>0</v>
          </cell>
          <cell r="AL308">
            <v>0</v>
          </cell>
          <cell r="AM308">
            <v>0</v>
          </cell>
          <cell r="AN308">
            <v>0</v>
          </cell>
          <cell r="AO308">
            <v>0</v>
          </cell>
          <cell r="AP308">
            <v>0</v>
          </cell>
          <cell r="AQ308">
            <v>0</v>
          </cell>
          <cell r="AR308">
            <v>0</v>
          </cell>
          <cell r="AS308">
            <v>0</v>
          </cell>
          <cell r="AT308">
            <v>0</v>
          </cell>
          <cell r="AU308">
            <v>0</v>
          </cell>
          <cell r="AV308">
            <v>0</v>
          </cell>
          <cell r="AW308">
            <v>0</v>
          </cell>
          <cell r="AX308">
            <v>0</v>
          </cell>
        </row>
        <row r="309">
          <cell r="A309">
            <v>2818</v>
          </cell>
          <cell r="B309" t="str">
            <v xml:space="preserve">ﾌﾞﾙｰﾍﾞﾘｰ ｱｲｽ   </v>
          </cell>
          <cell r="C309">
            <v>2047</v>
          </cell>
          <cell r="D309">
            <v>1</v>
          </cell>
          <cell r="E309">
            <v>2217</v>
          </cell>
          <cell r="F309">
            <v>2.5000000000000001E-2</v>
          </cell>
          <cell r="G309">
            <v>2358</v>
          </cell>
          <cell r="H309">
            <v>1</v>
          </cell>
          <cell r="I309">
            <v>0</v>
          </cell>
          <cell r="J309">
            <v>0</v>
          </cell>
          <cell r="K309">
            <v>0</v>
          </cell>
          <cell r="L309">
            <v>0</v>
          </cell>
          <cell r="M309">
            <v>0</v>
          </cell>
          <cell r="N309">
            <v>0</v>
          </cell>
          <cell r="O309">
            <v>0</v>
          </cell>
          <cell r="P309">
            <v>0</v>
          </cell>
          <cell r="Q309">
            <v>0</v>
          </cell>
          <cell r="R309">
            <v>0</v>
          </cell>
          <cell r="S309">
            <v>0</v>
          </cell>
          <cell r="T309">
            <v>0</v>
          </cell>
          <cell r="U309">
            <v>0</v>
          </cell>
          <cell r="V309">
            <v>0</v>
          </cell>
          <cell r="W309">
            <v>0</v>
          </cell>
          <cell r="X309">
            <v>0</v>
          </cell>
          <cell r="Y309">
            <v>0</v>
          </cell>
          <cell r="Z309">
            <v>0</v>
          </cell>
          <cell r="AA309">
            <v>0</v>
          </cell>
          <cell r="AB309">
            <v>0</v>
          </cell>
          <cell r="AC309">
            <v>0</v>
          </cell>
          <cell r="AD309">
            <v>0</v>
          </cell>
          <cell r="AE309">
            <v>0</v>
          </cell>
          <cell r="AF309">
            <v>0</v>
          </cell>
          <cell r="AG309">
            <v>0</v>
          </cell>
          <cell r="AH309">
            <v>0</v>
          </cell>
          <cell r="AI309">
            <v>0</v>
          </cell>
          <cell r="AJ309">
            <v>0</v>
          </cell>
          <cell r="AK309">
            <v>0</v>
          </cell>
          <cell r="AL309">
            <v>0</v>
          </cell>
          <cell r="AM309">
            <v>0</v>
          </cell>
          <cell r="AN309">
            <v>0</v>
          </cell>
          <cell r="AO309">
            <v>0</v>
          </cell>
          <cell r="AP309">
            <v>0</v>
          </cell>
          <cell r="AQ309">
            <v>0</v>
          </cell>
          <cell r="AR309">
            <v>0</v>
          </cell>
          <cell r="AS309">
            <v>0</v>
          </cell>
          <cell r="AT309">
            <v>0</v>
          </cell>
          <cell r="AU309">
            <v>0</v>
          </cell>
          <cell r="AV309">
            <v>0</v>
          </cell>
          <cell r="AW309">
            <v>0</v>
          </cell>
          <cell r="AX309">
            <v>0</v>
          </cell>
        </row>
        <row r="310">
          <cell r="A310">
            <v>2819</v>
          </cell>
          <cell r="B310" t="str">
            <v xml:space="preserve">ﾌﾞﾙｰﾍﾞﾘｰ ｱﾝﾆﾝ  </v>
          </cell>
          <cell r="C310">
            <v>2216</v>
          </cell>
          <cell r="D310">
            <v>1</v>
          </cell>
          <cell r="E310">
            <v>2217</v>
          </cell>
          <cell r="F310">
            <v>0.01</v>
          </cell>
          <cell r="G310">
            <v>0</v>
          </cell>
          <cell r="H310">
            <v>0</v>
          </cell>
          <cell r="I310">
            <v>0</v>
          </cell>
          <cell r="J310">
            <v>0</v>
          </cell>
          <cell r="K310">
            <v>0</v>
          </cell>
          <cell r="L310">
            <v>0</v>
          </cell>
          <cell r="M310">
            <v>0</v>
          </cell>
          <cell r="N310">
            <v>0</v>
          </cell>
          <cell r="O310">
            <v>0</v>
          </cell>
          <cell r="P310">
            <v>0</v>
          </cell>
          <cell r="Q310">
            <v>0</v>
          </cell>
          <cell r="R310">
            <v>0</v>
          </cell>
          <cell r="S310">
            <v>0</v>
          </cell>
          <cell r="T310">
            <v>0</v>
          </cell>
          <cell r="U310">
            <v>0</v>
          </cell>
          <cell r="V310">
            <v>0</v>
          </cell>
          <cell r="W310">
            <v>0</v>
          </cell>
          <cell r="X310">
            <v>0</v>
          </cell>
          <cell r="Y310">
            <v>0</v>
          </cell>
          <cell r="Z310">
            <v>0</v>
          </cell>
          <cell r="AA310">
            <v>0</v>
          </cell>
          <cell r="AB310">
            <v>0</v>
          </cell>
          <cell r="AC310">
            <v>0</v>
          </cell>
          <cell r="AD310">
            <v>0</v>
          </cell>
          <cell r="AE310">
            <v>0</v>
          </cell>
          <cell r="AF310">
            <v>0</v>
          </cell>
          <cell r="AG310">
            <v>0</v>
          </cell>
          <cell r="AH310">
            <v>0</v>
          </cell>
          <cell r="AI310">
            <v>0</v>
          </cell>
          <cell r="AJ310">
            <v>0</v>
          </cell>
          <cell r="AK310">
            <v>0</v>
          </cell>
          <cell r="AL310">
            <v>0</v>
          </cell>
          <cell r="AM310">
            <v>0</v>
          </cell>
          <cell r="AN310">
            <v>0</v>
          </cell>
          <cell r="AO310">
            <v>0</v>
          </cell>
          <cell r="AP310">
            <v>0</v>
          </cell>
          <cell r="AQ310">
            <v>0</v>
          </cell>
          <cell r="AR310">
            <v>0</v>
          </cell>
          <cell r="AS310">
            <v>0</v>
          </cell>
          <cell r="AT310">
            <v>0</v>
          </cell>
          <cell r="AU310">
            <v>0</v>
          </cell>
          <cell r="AV310">
            <v>0</v>
          </cell>
          <cell r="AW310">
            <v>0</v>
          </cell>
          <cell r="AX310">
            <v>0</v>
          </cell>
        </row>
        <row r="311">
          <cell r="A311">
            <v>2820</v>
          </cell>
          <cell r="B311" t="str">
            <v xml:space="preserve">ﾜｶﾒ ｽｰﾌﾟ       </v>
          </cell>
          <cell r="C311">
            <v>2243</v>
          </cell>
          <cell r="D311">
            <v>1</v>
          </cell>
          <cell r="E311">
            <v>0</v>
          </cell>
          <cell r="F311">
            <v>0</v>
          </cell>
          <cell r="G311">
            <v>0</v>
          </cell>
          <cell r="H311">
            <v>0</v>
          </cell>
          <cell r="I311">
            <v>0</v>
          </cell>
          <cell r="J311">
            <v>0</v>
          </cell>
          <cell r="K311">
            <v>0</v>
          </cell>
          <cell r="L311">
            <v>0</v>
          </cell>
          <cell r="M311">
            <v>0</v>
          </cell>
          <cell r="N311">
            <v>0</v>
          </cell>
          <cell r="O311">
            <v>0</v>
          </cell>
          <cell r="P311">
            <v>0</v>
          </cell>
          <cell r="Q311">
            <v>0</v>
          </cell>
          <cell r="R311">
            <v>0</v>
          </cell>
          <cell r="S311">
            <v>0</v>
          </cell>
          <cell r="T311">
            <v>0</v>
          </cell>
          <cell r="U311">
            <v>0</v>
          </cell>
          <cell r="V311">
            <v>0</v>
          </cell>
          <cell r="W311">
            <v>0</v>
          </cell>
          <cell r="X311">
            <v>0</v>
          </cell>
          <cell r="Y311">
            <v>0</v>
          </cell>
          <cell r="Z311">
            <v>0</v>
          </cell>
          <cell r="AA311">
            <v>0</v>
          </cell>
          <cell r="AB311">
            <v>0</v>
          </cell>
          <cell r="AC311">
            <v>0</v>
          </cell>
          <cell r="AD311">
            <v>0</v>
          </cell>
          <cell r="AE311">
            <v>0</v>
          </cell>
          <cell r="AF311">
            <v>0</v>
          </cell>
          <cell r="AG311">
            <v>0</v>
          </cell>
          <cell r="AH311">
            <v>0</v>
          </cell>
          <cell r="AI311">
            <v>0</v>
          </cell>
          <cell r="AJ311">
            <v>0</v>
          </cell>
          <cell r="AK311">
            <v>0</v>
          </cell>
          <cell r="AL311">
            <v>0</v>
          </cell>
          <cell r="AM311">
            <v>0</v>
          </cell>
          <cell r="AN311">
            <v>0</v>
          </cell>
          <cell r="AO311">
            <v>0</v>
          </cell>
          <cell r="AP311">
            <v>0</v>
          </cell>
          <cell r="AQ311">
            <v>0</v>
          </cell>
          <cell r="AR311">
            <v>0</v>
          </cell>
          <cell r="AS311">
            <v>0</v>
          </cell>
          <cell r="AT311">
            <v>0</v>
          </cell>
          <cell r="AU311">
            <v>0</v>
          </cell>
          <cell r="AV311">
            <v>0</v>
          </cell>
          <cell r="AW311">
            <v>0</v>
          </cell>
          <cell r="AX311">
            <v>0</v>
          </cell>
        </row>
        <row r="312">
          <cell r="A312">
            <v>2831</v>
          </cell>
          <cell r="B312" t="str">
            <v xml:space="preserve">ﾌﾛｰﾄ ｵﾚﾝｼﾞ     </v>
          </cell>
          <cell r="C312">
            <v>2225</v>
          </cell>
          <cell r="D312">
            <v>0.01</v>
          </cell>
          <cell r="E312">
            <v>2047</v>
          </cell>
          <cell r="F312">
            <v>1</v>
          </cell>
          <cell r="G312">
            <v>0</v>
          </cell>
          <cell r="H312">
            <v>0</v>
          </cell>
          <cell r="I312">
            <v>0</v>
          </cell>
          <cell r="J312">
            <v>0</v>
          </cell>
          <cell r="K312">
            <v>0</v>
          </cell>
          <cell r="L312">
            <v>0</v>
          </cell>
          <cell r="M312">
            <v>0</v>
          </cell>
          <cell r="N312">
            <v>0</v>
          </cell>
          <cell r="O312">
            <v>0</v>
          </cell>
          <cell r="P312">
            <v>0</v>
          </cell>
          <cell r="Q312">
            <v>0</v>
          </cell>
          <cell r="R312">
            <v>0</v>
          </cell>
          <cell r="S312">
            <v>0</v>
          </cell>
          <cell r="T312">
            <v>0</v>
          </cell>
          <cell r="U312">
            <v>0</v>
          </cell>
          <cell r="V312">
            <v>0</v>
          </cell>
          <cell r="W312">
            <v>0</v>
          </cell>
          <cell r="X312">
            <v>0</v>
          </cell>
          <cell r="Y312">
            <v>0</v>
          </cell>
          <cell r="Z312">
            <v>0</v>
          </cell>
          <cell r="AA312">
            <v>0</v>
          </cell>
          <cell r="AB312">
            <v>0</v>
          </cell>
          <cell r="AC312">
            <v>0</v>
          </cell>
          <cell r="AD312">
            <v>0</v>
          </cell>
          <cell r="AE312">
            <v>0</v>
          </cell>
          <cell r="AF312">
            <v>0</v>
          </cell>
          <cell r="AG312">
            <v>0</v>
          </cell>
          <cell r="AH312">
            <v>0</v>
          </cell>
          <cell r="AI312">
            <v>0</v>
          </cell>
          <cell r="AJ312">
            <v>0</v>
          </cell>
          <cell r="AK312">
            <v>0</v>
          </cell>
          <cell r="AL312">
            <v>0</v>
          </cell>
          <cell r="AM312">
            <v>0</v>
          </cell>
          <cell r="AN312">
            <v>0</v>
          </cell>
          <cell r="AO312">
            <v>0</v>
          </cell>
          <cell r="AP312">
            <v>0</v>
          </cell>
          <cell r="AQ312">
            <v>0</v>
          </cell>
          <cell r="AR312">
            <v>0</v>
          </cell>
          <cell r="AS312">
            <v>0</v>
          </cell>
          <cell r="AT312">
            <v>0</v>
          </cell>
          <cell r="AU312">
            <v>0</v>
          </cell>
          <cell r="AV312">
            <v>0</v>
          </cell>
          <cell r="AW312">
            <v>0</v>
          </cell>
          <cell r="AX312">
            <v>0</v>
          </cell>
        </row>
        <row r="313">
          <cell r="A313">
            <v>2832</v>
          </cell>
          <cell r="B313" t="str">
            <v xml:space="preserve">ﾌﾛｰﾄ ｶﾙﾋﾟｽ     </v>
          </cell>
          <cell r="C313">
            <v>2210</v>
          </cell>
          <cell r="D313">
            <v>1.04E-2</v>
          </cell>
          <cell r="E313">
            <v>2047</v>
          </cell>
          <cell r="F313">
            <v>1</v>
          </cell>
          <cell r="G313">
            <v>0</v>
          </cell>
          <cell r="H313">
            <v>0</v>
          </cell>
          <cell r="I313">
            <v>0</v>
          </cell>
          <cell r="J313">
            <v>0</v>
          </cell>
          <cell r="K313">
            <v>0</v>
          </cell>
          <cell r="L313">
            <v>0</v>
          </cell>
          <cell r="M313">
            <v>0</v>
          </cell>
          <cell r="N313">
            <v>0</v>
          </cell>
          <cell r="O313">
            <v>0</v>
          </cell>
          <cell r="P313">
            <v>0</v>
          </cell>
          <cell r="Q313">
            <v>0</v>
          </cell>
          <cell r="R313">
            <v>0</v>
          </cell>
          <cell r="S313">
            <v>0</v>
          </cell>
          <cell r="T313">
            <v>0</v>
          </cell>
          <cell r="U313">
            <v>0</v>
          </cell>
          <cell r="V313">
            <v>0</v>
          </cell>
          <cell r="W313">
            <v>0</v>
          </cell>
          <cell r="X313">
            <v>0</v>
          </cell>
          <cell r="Y313">
            <v>0</v>
          </cell>
          <cell r="Z313">
            <v>0</v>
          </cell>
          <cell r="AA313">
            <v>0</v>
          </cell>
          <cell r="AB313">
            <v>0</v>
          </cell>
          <cell r="AC313">
            <v>0</v>
          </cell>
          <cell r="AD313">
            <v>0</v>
          </cell>
          <cell r="AE313">
            <v>0</v>
          </cell>
          <cell r="AF313">
            <v>0</v>
          </cell>
          <cell r="AG313">
            <v>0</v>
          </cell>
          <cell r="AH313">
            <v>0</v>
          </cell>
          <cell r="AI313">
            <v>0</v>
          </cell>
          <cell r="AJ313">
            <v>0</v>
          </cell>
          <cell r="AK313">
            <v>0</v>
          </cell>
          <cell r="AL313">
            <v>0</v>
          </cell>
          <cell r="AM313">
            <v>0</v>
          </cell>
          <cell r="AN313">
            <v>0</v>
          </cell>
          <cell r="AO313">
            <v>0</v>
          </cell>
          <cell r="AP313">
            <v>0</v>
          </cell>
          <cell r="AQ313">
            <v>0</v>
          </cell>
          <cell r="AR313">
            <v>0</v>
          </cell>
          <cell r="AS313">
            <v>0</v>
          </cell>
          <cell r="AT313">
            <v>0</v>
          </cell>
          <cell r="AU313">
            <v>0</v>
          </cell>
          <cell r="AV313">
            <v>0</v>
          </cell>
          <cell r="AW313">
            <v>0</v>
          </cell>
          <cell r="AX313">
            <v>0</v>
          </cell>
        </row>
        <row r="314">
          <cell r="A314">
            <v>2833</v>
          </cell>
          <cell r="B314" t="str">
            <v xml:space="preserve">ﾌﾛｰﾄ ｺｰﾋｰ      </v>
          </cell>
          <cell r="C314">
            <v>2242</v>
          </cell>
          <cell r="D314">
            <v>7.7999999999999996E-3</v>
          </cell>
          <cell r="E314">
            <v>2272</v>
          </cell>
          <cell r="F314">
            <v>1</v>
          </cell>
          <cell r="G314">
            <v>2026</v>
          </cell>
          <cell r="H314">
            <v>1</v>
          </cell>
          <cell r="I314">
            <v>2047</v>
          </cell>
          <cell r="J314">
            <v>1</v>
          </cell>
          <cell r="K314">
            <v>0</v>
          </cell>
          <cell r="L314">
            <v>0</v>
          </cell>
          <cell r="M314">
            <v>0</v>
          </cell>
          <cell r="N314">
            <v>0</v>
          </cell>
          <cell r="O314">
            <v>0</v>
          </cell>
          <cell r="P314">
            <v>0</v>
          </cell>
          <cell r="Q314">
            <v>0</v>
          </cell>
          <cell r="R314">
            <v>0</v>
          </cell>
          <cell r="S314">
            <v>0</v>
          </cell>
          <cell r="T314">
            <v>0</v>
          </cell>
          <cell r="U314">
            <v>0</v>
          </cell>
          <cell r="V314">
            <v>0</v>
          </cell>
          <cell r="W314">
            <v>0</v>
          </cell>
          <cell r="X314">
            <v>0</v>
          </cell>
          <cell r="Y314">
            <v>0</v>
          </cell>
          <cell r="Z314">
            <v>0</v>
          </cell>
          <cell r="AA314">
            <v>0</v>
          </cell>
          <cell r="AB314">
            <v>0</v>
          </cell>
          <cell r="AC314">
            <v>0</v>
          </cell>
          <cell r="AD314">
            <v>0</v>
          </cell>
          <cell r="AE314">
            <v>0</v>
          </cell>
          <cell r="AF314">
            <v>0</v>
          </cell>
          <cell r="AG314">
            <v>0</v>
          </cell>
          <cell r="AH314">
            <v>0</v>
          </cell>
          <cell r="AI314">
            <v>0</v>
          </cell>
          <cell r="AJ314">
            <v>0</v>
          </cell>
          <cell r="AK314">
            <v>0</v>
          </cell>
          <cell r="AL314">
            <v>0</v>
          </cell>
          <cell r="AM314">
            <v>0</v>
          </cell>
          <cell r="AN314">
            <v>0</v>
          </cell>
          <cell r="AO314">
            <v>0</v>
          </cell>
          <cell r="AP314">
            <v>0</v>
          </cell>
          <cell r="AQ314">
            <v>0</v>
          </cell>
          <cell r="AR314">
            <v>0</v>
          </cell>
          <cell r="AS314">
            <v>0</v>
          </cell>
          <cell r="AT314">
            <v>0</v>
          </cell>
          <cell r="AU314">
            <v>0</v>
          </cell>
          <cell r="AV314">
            <v>0</v>
          </cell>
          <cell r="AW314">
            <v>0</v>
          </cell>
          <cell r="AX314">
            <v>0</v>
          </cell>
        </row>
        <row r="315">
          <cell r="A315">
            <v>2834</v>
          </cell>
          <cell r="B315" t="str">
            <v xml:space="preserve">ﾌﾛｰﾄ ｺｰﾗ       </v>
          </cell>
          <cell r="C315">
            <v>2085</v>
          </cell>
          <cell r="D315">
            <v>8.0000000000000002E-3</v>
          </cell>
          <cell r="E315">
            <v>2199</v>
          </cell>
          <cell r="F315">
            <v>2.3999999999999998E-3</v>
          </cell>
          <cell r="G315">
            <v>2047</v>
          </cell>
          <cell r="H315">
            <v>1</v>
          </cell>
          <cell r="I315">
            <v>0</v>
          </cell>
          <cell r="J315">
            <v>0</v>
          </cell>
          <cell r="K315">
            <v>0</v>
          </cell>
          <cell r="L315">
            <v>0</v>
          </cell>
          <cell r="M315">
            <v>0</v>
          </cell>
          <cell r="N315">
            <v>0</v>
          </cell>
          <cell r="O315">
            <v>0</v>
          </cell>
          <cell r="P315">
            <v>0</v>
          </cell>
          <cell r="Q315">
            <v>0</v>
          </cell>
          <cell r="R315">
            <v>0</v>
          </cell>
          <cell r="S315">
            <v>0</v>
          </cell>
          <cell r="T315">
            <v>0</v>
          </cell>
          <cell r="U315">
            <v>0</v>
          </cell>
          <cell r="V315">
            <v>0</v>
          </cell>
          <cell r="W315">
            <v>0</v>
          </cell>
          <cell r="X315">
            <v>0</v>
          </cell>
          <cell r="Y315">
            <v>0</v>
          </cell>
          <cell r="Z315">
            <v>0</v>
          </cell>
          <cell r="AA315">
            <v>0</v>
          </cell>
          <cell r="AB315">
            <v>0</v>
          </cell>
          <cell r="AC315">
            <v>0</v>
          </cell>
          <cell r="AD315">
            <v>0</v>
          </cell>
          <cell r="AE315">
            <v>0</v>
          </cell>
          <cell r="AF315">
            <v>0</v>
          </cell>
          <cell r="AG315">
            <v>0</v>
          </cell>
          <cell r="AH315">
            <v>0</v>
          </cell>
          <cell r="AI315">
            <v>0</v>
          </cell>
          <cell r="AJ315">
            <v>0</v>
          </cell>
          <cell r="AK315">
            <v>0</v>
          </cell>
          <cell r="AL315">
            <v>0</v>
          </cell>
          <cell r="AM315">
            <v>0</v>
          </cell>
          <cell r="AN315">
            <v>0</v>
          </cell>
          <cell r="AO315">
            <v>0</v>
          </cell>
          <cell r="AP315">
            <v>0</v>
          </cell>
          <cell r="AQ315">
            <v>0</v>
          </cell>
          <cell r="AR315">
            <v>0</v>
          </cell>
          <cell r="AS315">
            <v>0</v>
          </cell>
          <cell r="AT315">
            <v>0</v>
          </cell>
          <cell r="AU315">
            <v>0</v>
          </cell>
          <cell r="AV315">
            <v>0</v>
          </cell>
          <cell r="AW315">
            <v>0</v>
          </cell>
          <cell r="AX315">
            <v>0</v>
          </cell>
        </row>
        <row r="316">
          <cell r="A316">
            <v>2835</v>
          </cell>
          <cell r="B316" t="str">
            <v xml:space="preserve">ﾌﾛｰﾄ ﾃｨｰ       </v>
          </cell>
          <cell r="C316">
            <v>2082</v>
          </cell>
          <cell r="D316">
            <v>0.01</v>
          </cell>
          <cell r="E316">
            <v>2047</v>
          </cell>
          <cell r="F316">
            <v>1</v>
          </cell>
          <cell r="G316">
            <v>0</v>
          </cell>
          <cell r="H316">
            <v>0</v>
          </cell>
          <cell r="I316">
            <v>0</v>
          </cell>
          <cell r="J316">
            <v>0</v>
          </cell>
          <cell r="K316">
            <v>0</v>
          </cell>
          <cell r="L316">
            <v>0</v>
          </cell>
          <cell r="M316">
            <v>0</v>
          </cell>
          <cell r="N316">
            <v>0</v>
          </cell>
          <cell r="O316">
            <v>0</v>
          </cell>
          <cell r="P316">
            <v>0</v>
          </cell>
          <cell r="Q316">
            <v>0</v>
          </cell>
          <cell r="R316">
            <v>0</v>
          </cell>
          <cell r="S316">
            <v>0</v>
          </cell>
          <cell r="T316">
            <v>0</v>
          </cell>
          <cell r="U316">
            <v>0</v>
          </cell>
          <cell r="V316">
            <v>0</v>
          </cell>
          <cell r="W316">
            <v>0</v>
          </cell>
          <cell r="X316">
            <v>0</v>
          </cell>
          <cell r="Y316">
            <v>0</v>
          </cell>
          <cell r="Z316">
            <v>0</v>
          </cell>
          <cell r="AA316">
            <v>0</v>
          </cell>
          <cell r="AB316">
            <v>0</v>
          </cell>
          <cell r="AC316">
            <v>0</v>
          </cell>
          <cell r="AD316">
            <v>0</v>
          </cell>
          <cell r="AE316">
            <v>0</v>
          </cell>
          <cell r="AF316">
            <v>0</v>
          </cell>
          <cell r="AG316">
            <v>0</v>
          </cell>
          <cell r="AH316">
            <v>0</v>
          </cell>
          <cell r="AI316">
            <v>0</v>
          </cell>
          <cell r="AJ316">
            <v>0</v>
          </cell>
          <cell r="AK316">
            <v>0</v>
          </cell>
          <cell r="AL316">
            <v>0</v>
          </cell>
          <cell r="AM316">
            <v>0</v>
          </cell>
          <cell r="AN316">
            <v>0</v>
          </cell>
          <cell r="AO316">
            <v>0</v>
          </cell>
          <cell r="AP316">
            <v>0</v>
          </cell>
          <cell r="AQ316">
            <v>0</v>
          </cell>
          <cell r="AR316">
            <v>0</v>
          </cell>
          <cell r="AS316">
            <v>0</v>
          </cell>
          <cell r="AT316">
            <v>0</v>
          </cell>
          <cell r="AU316">
            <v>0</v>
          </cell>
          <cell r="AV316">
            <v>0</v>
          </cell>
          <cell r="AW316">
            <v>0</v>
          </cell>
          <cell r="AX316">
            <v>0</v>
          </cell>
        </row>
        <row r="317">
          <cell r="A317">
            <v>2836</v>
          </cell>
          <cell r="B317" t="str">
            <v xml:space="preserve">ﾌﾛｰﾄ ﾒﾛﾝ       </v>
          </cell>
          <cell r="C317">
            <v>2208</v>
          </cell>
          <cell r="D317">
            <v>9.5999999999999992E-3</v>
          </cell>
          <cell r="E317">
            <v>2199</v>
          </cell>
          <cell r="F317">
            <v>2.3999999999999998E-3</v>
          </cell>
          <cell r="G317">
            <v>2047</v>
          </cell>
          <cell r="H317">
            <v>1</v>
          </cell>
          <cell r="I317">
            <v>0</v>
          </cell>
          <cell r="J317">
            <v>0</v>
          </cell>
          <cell r="K317">
            <v>0</v>
          </cell>
          <cell r="L317">
            <v>0</v>
          </cell>
          <cell r="M317">
            <v>0</v>
          </cell>
          <cell r="N317">
            <v>0</v>
          </cell>
          <cell r="O317">
            <v>0</v>
          </cell>
          <cell r="P317">
            <v>0</v>
          </cell>
          <cell r="Q317">
            <v>0</v>
          </cell>
          <cell r="R317">
            <v>0</v>
          </cell>
          <cell r="S317">
            <v>0</v>
          </cell>
          <cell r="T317">
            <v>0</v>
          </cell>
          <cell r="U317">
            <v>0</v>
          </cell>
          <cell r="V317">
            <v>0</v>
          </cell>
          <cell r="W317">
            <v>0</v>
          </cell>
          <cell r="X317">
            <v>0</v>
          </cell>
          <cell r="Y317">
            <v>0</v>
          </cell>
          <cell r="Z317">
            <v>0</v>
          </cell>
          <cell r="AA317">
            <v>0</v>
          </cell>
          <cell r="AB317">
            <v>0</v>
          </cell>
          <cell r="AC317">
            <v>0</v>
          </cell>
          <cell r="AD317">
            <v>0</v>
          </cell>
          <cell r="AE317">
            <v>0</v>
          </cell>
          <cell r="AF317">
            <v>0</v>
          </cell>
          <cell r="AG317">
            <v>0</v>
          </cell>
          <cell r="AH317">
            <v>0</v>
          </cell>
          <cell r="AI317">
            <v>0</v>
          </cell>
          <cell r="AJ317">
            <v>0</v>
          </cell>
          <cell r="AK317">
            <v>0</v>
          </cell>
          <cell r="AL317">
            <v>0</v>
          </cell>
          <cell r="AM317">
            <v>0</v>
          </cell>
          <cell r="AN317">
            <v>0</v>
          </cell>
          <cell r="AO317">
            <v>0</v>
          </cell>
          <cell r="AP317">
            <v>0</v>
          </cell>
          <cell r="AQ317">
            <v>0</v>
          </cell>
          <cell r="AR317">
            <v>0</v>
          </cell>
          <cell r="AS317">
            <v>0</v>
          </cell>
          <cell r="AT317">
            <v>0</v>
          </cell>
          <cell r="AU317">
            <v>0</v>
          </cell>
          <cell r="AV317">
            <v>0</v>
          </cell>
          <cell r="AW317">
            <v>0</v>
          </cell>
          <cell r="AX317">
            <v>0</v>
          </cell>
        </row>
        <row r="318">
          <cell r="A318">
            <v>2841</v>
          </cell>
          <cell r="B318" t="str">
            <v>ﾄｯﾋﾟﾝｸﾞ ﾐﾙｸ(RE)</v>
          </cell>
          <cell r="C318">
            <v>2339</v>
          </cell>
          <cell r="D318">
            <v>3.1300000000000001E-2</v>
          </cell>
          <cell r="E318">
            <v>0</v>
          </cell>
          <cell r="F318">
            <v>0</v>
          </cell>
          <cell r="G318">
            <v>0</v>
          </cell>
          <cell r="H318">
            <v>0</v>
          </cell>
          <cell r="I318">
            <v>0</v>
          </cell>
          <cell r="J318">
            <v>0</v>
          </cell>
          <cell r="K318">
            <v>0</v>
          </cell>
          <cell r="L318">
            <v>0</v>
          </cell>
          <cell r="M318">
            <v>0</v>
          </cell>
          <cell r="N318">
            <v>0</v>
          </cell>
          <cell r="O318">
            <v>0</v>
          </cell>
          <cell r="P318">
            <v>0</v>
          </cell>
          <cell r="Q318">
            <v>0</v>
          </cell>
          <cell r="R318">
            <v>0</v>
          </cell>
          <cell r="S318">
            <v>0</v>
          </cell>
          <cell r="T318">
            <v>0</v>
          </cell>
          <cell r="U318">
            <v>0</v>
          </cell>
          <cell r="V318">
            <v>0</v>
          </cell>
          <cell r="W318">
            <v>0</v>
          </cell>
          <cell r="X318">
            <v>0</v>
          </cell>
          <cell r="Y318">
            <v>0</v>
          </cell>
          <cell r="Z318">
            <v>0</v>
          </cell>
          <cell r="AA318">
            <v>0</v>
          </cell>
          <cell r="AB318">
            <v>0</v>
          </cell>
          <cell r="AC318">
            <v>0</v>
          </cell>
          <cell r="AD318">
            <v>0</v>
          </cell>
          <cell r="AE318">
            <v>0</v>
          </cell>
          <cell r="AF318">
            <v>0</v>
          </cell>
          <cell r="AG318">
            <v>0</v>
          </cell>
          <cell r="AH318">
            <v>0</v>
          </cell>
          <cell r="AI318">
            <v>0</v>
          </cell>
          <cell r="AJ318">
            <v>0</v>
          </cell>
          <cell r="AK318">
            <v>0</v>
          </cell>
          <cell r="AL318">
            <v>0</v>
          </cell>
          <cell r="AM318">
            <v>0</v>
          </cell>
          <cell r="AN318">
            <v>0</v>
          </cell>
          <cell r="AO318">
            <v>0</v>
          </cell>
          <cell r="AP318">
            <v>0</v>
          </cell>
          <cell r="AQ318">
            <v>0</v>
          </cell>
          <cell r="AR318">
            <v>0</v>
          </cell>
          <cell r="AS318">
            <v>0</v>
          </cell>
          <cell r="AT318">
            <v>0</v>
          </cell>
          <cell r="AU318">
            <v>0</v>
          </cell>
          <cell r="AV318">
            <v>0</v>
          </cell>
          <cell r="AW318">
            <v>0</v>
          </cell>
          <cell r="AX318">
            <v>0</v>
          </cell>
        </row>
        <row r="319">
          <cell r="A319">
            <v>2842</v>
          </cell>
          <cell r="B319" t="str">
            <v>ｲﾁｺﾞﾐﾙｸ ｼｪｲｸ(RE</v>
          </cell>
          <cell r="C319">
            <v>2296</v>
          </cell>
          <cell r="D319">
            <v>0.04</v>
          </cell>
          <cell r="E319">
            <v>2339</v>
          </cell>
          <cell r="F319">
            <v>1.04E-2</v>
          </cell>
          <cell r="G319">
            <v>2050</v>
          </cell>
          <cell r="H319">
            <v>0.18</v>
          </cell>
          <cell r="I319">
            <v>0</v>
          </cell>
          <cell r="J319">
            <v>0</v>
          </cell>
          <cell r="K319">
            <v>0</v>
          </cell>
          <cell r="L319">
            <v>0</v>
          </cell>
          <cell r="M319">
            <v>0</v>
          </cell>
          <cell r="N319">
            <v>0</v>
          </cell>
          <cell r="O319">
            <v>0</v>
          </cell>
          <cell r="P319">
            <v>0</v>
          </cell>
          <cell r="Q319">
            <v>0</v>
          </cell>
          <cell r="R319">
            <v>0</v>
          </cell>
          <cell r="S319">
            <v>0</v>
          </cell>
          <cell r="T319">
            <v>0</v>
          </cell>
          <cell r="U319">
            <v>0</v>
          </cell>
          <cell r="V319">
            <v>0</v>
          </cell>
          <cell r="W319">
            <v>0</v>
          </cell>
          <cell r="X319">
            <v>0</v>
          </cell>
          <cell r="Y319">
            <v>0</v>
          </cell>
          <cell r="Z319">
            <v>0</v>
          </cell>
          <cell r="AA319">
            <v>0</v>
          </cell>
          <cell r="AB319">
            <v>0</v>
          </cell>
          <cell r="AC319">
            <v>0</v>
          </cell>
          <cell r="AD319">
            <v>0</v>
          </cell>
          <cell r="AE319">
            <v>0</v>
          </cell>
          <cell r="AF319">
            <v>0</v>
          </cell>
          <cell r="AG319">
            <v>0</v>
          </cell>
          <cell r="AH319">
            <v>0</v>
          </cell>
          <cell r="AI319">
            <v>0</v>
          </cell>
          <cell r="AJ319">
            <v>0</v>
          </cell>
          <cell r="AK319">
            <v>0</v>
          </cell>
          <cell r="AL319">
            <v>0</v>
          </cell>
          <cell r="AM319">
            <v>0</v>
          </cell>
          <cell r="AN319">
            <v>0</v>
          </cell>
          <cell r="AO319">
            <v>0</v>
          </cell>
          <cell r="AP319">
            <v>0</v>
          </cell>
          <cell r="AQ319">
            <v>0</v>
          </cell>
          <cell r="AR319">
            <v>0</v>
          </cell>
          <cell r="AS319">
            <v>0</v>
          </cell>
          <cell r="AT319">
            <v>0</v>
          </cell>
          <cell r="AU319">
            <v>0</v>
          </cell>
          <cell r="AV319">
            <v>0</v>
          </cell>
          <cell r="AW319">
            <v>0</v>
          </cell>
          <cell r="AX319">
            <v>0</v>
          </cell>
        </row>
        <row r="320">
          <cell r="A320">
            <v>2843</v>
          </cell>
          <cell r="B320" t="str">
            <v>ﾒﾛﾝﾐﾙｸ ｼｪｲｸ(RE)</v>
          </cell>
          <cell r="C320">
            <v>2251</v>
          </cell>
          <cell r="D320">
            <v>0.04</v>
          </cell>
          <cell r="E320">
            <v>2339</v>
          </cell>
          <cell r="F320">
            <v>1.04E-2</v>
          </cell>
          <cell r="G320">
            <v>2050</v>
          </cell>
          <cell r="H320">
            <v>0.18</v>
          </cell>
          <cell r="I320">
            <v>0</v>
          </cell>
          <cell r="J320">
            <v>0</v>
          </cell>
          <cell r="K320">
            <v>0</v>
          </cell>
          <cell r="L320">
            <v>0</v>
          </cell>
          <cell r="M320">
            <v>0</v>
          </cell>
          <cell r="N320">
            <v>0</v>
          </cell>
          <cell r="O320">
            <v>0</v>
          </cell>
          <cell r="P320">
            <v>0</v>
          </cell>
          <cell r="Q320">
            <v>0</v>
          </cell>
          <cell r="R320">
            <v>0</v>
          </cell>
          <cell r="S320">
            <v>0</v>
          </cell>
          <cell r="T320">
            <v>0</v>
          </cell>
          <cell r="U320">
            <v>0</v>
          </cell>
          <cell r="V320">
            <v>0</v>
          </cell>
          <cell r="W320">
            <v>0</v>
          </cell>
          <cell r="X320">
            <v>0</v>
          </cell>
          <cell r="Y320">
            <v>0</v>
          </cell>
          <cell r="Z320">
            <v>0</v>
          </cell>
          <cell r="AA320">
            <v>0</v>
          </cell>
          <cell r="AB320">
            <v>0</v>
          </cell>
          <cell r="AC320">
            <v>0</v>
          </cell>
          <cell r="AD320">
            <v>0</v>
          </cell>
          <cell r="AE320">
            <v>0</v>
          </cell>
          <cell r="AF320">
            <v>0</v>
          </cell>
          <cell r="AG320">
            <v>0</v>
          </cell>
          <cell r="AH320">
            <v>0</v>
          </cell>
          <cell r="AI320">
            <v>0</v>
          </cell>
          <cell r="AJ320">
            <v>0</v>
          </cell>
          <cell r="AK320">
            <v>0</v>
          </cell>
          <cell r="AL320">
            <v>0</v>
          </cell>
          <cell r="AM320">
            <v>0</v>
          </cell>
          <cell r="AN320">
            <v>0</v>
          </cell>
          <cell r="AO320">
            <v>0</v>
          </cell>
          <cell r="AP320">
            <v>0</v>
          </cell>
          <cell r="AQ320">
            <v>0</v>
          </cell>
          <cell r="AR320">
            <v>0</v>
          </cell>
          <cell r="AS320">
            <v>0</v>
          </cell>
          <cell r="AT320">
            <v>0</v>
          </cell>
          <cell r="AU320">
            <v>0</v>
          </cell>
          <cell r="AV320">
            <v>0</v>
          </cell>
          <cell r="AW320">
            <v>0</v>
          </cell>
          <cell r="AX320">
            <v>0</v>
          </cell>
        </row>
        <row r="321">
          <cell r="A321">
            <v>2844</v>
          </cell>
          <cell r="B321" t="str">
            <v>ﾏｯﾁｬﾐﾙｸ ｼｬｲｸ(RE</v>
          </cell>
          <cell r="C321">
            <v>2253</v>
          </cell>
          <cell r="D321">
            <v>0.04</v>
          </cell>
          <cell r="E321">
            <v>2339</v>
          </cell>
          <cell r="F321">
            <v>1.04E-2</v>
          </cell>
          <cell r="G321">
            <v>2050</v>
          </cell>
          <cell r="H321">
            <v>0.18</v>
          </cell>
          <cell r="I321">
            <v>0</v>
          </cell>
          <cell r="J321">
            <v>0</v>
          </cell>
          <cell r="K321">
            <v>0</v>
          </cell>
          <cell r="L321">
            <v>0</v>
          </cell>
          <cell r="M321">
            <v>0</v>
          </cell>
          <cell r="N321">
            <v>0</v>
          </cell>
          <cell r="O321">
            <v>0</v>
          </cell>
          <cell r="P321">
            <v>0</v>
          </cell>
          <cell r="Q321">
            <v>0</v>
          </cell>
          <cell r="R321">
            <v>0</v>
          </cell>
          <cell r="S321">
            <v>0</v>
          </cell>
          <cell r="T321">
            <v>0</v>
          </cell>
          <cell r="U321">
            <v>0</v>
          </cell>
          <cell r="V321">
            <v>0</v>
          </cell>
          <cell r="W321">
            <v>0</v>
          </cell>
          <cell r="X321">
            <v>0</v>
          </cell>
          <cell r="Y321">
            <v>0</v>
          </cell>
          <cell r="Z321">
            <v>0</v>
          </cell>
          <cell r="AA321">
            <v>0</v>
          </cell>
          <cell r="AB321">
            <v>0</v>
          </cell>
          <cell r="AC321">
            <v>0</v>
          </cell>
          <cell r="AD321">
            <v>0</v>
          </cell>
          <cell r="AE321">
            <v>0</v>
          </cell>
          <cell r="AF321">
            <v>0</v>
          </cell>
          <cell r="AG321">
            <v>0</v>
          </cell>
          <cell r="AH321">
            <v>0</v>
          </cell>
          <cell r="AI321">
            <v>0</v>
          </cell>
          <cell r="AJ321">
            <v>0</v>
          </cell>
          <cell r="AK321">
            <v>0</v>
          </cell>
          <cell r="AL321">
            <v>0</v>
          </cell>
          <cell r="AM321">
            <v>0</v>
          </cell>
          <cell r="AN321">
            <v>0</v>
          </cell>
          <cell r="AO321">
            <v>0</v>
          </cell>
          <cell r="AP321">
            <v>0</v>
          </cell>
          <cell r="AQ321">
            <v>0</v>
          </cell>
          <cell r="AR321">
            <v>0</v>
          </cell>
          <cell r="AS321">
            <v>0</v>
          </cell>
          <cell r="AT321">
            <v>0</v>
          </cell>
          <cell r="AU321">
            <v>0</v>
          </cell>
          <cell r="AV321">
            <v>0</v>
          </cell>
          <cell r="AW321">
            <v>0</v>
          </cell>
          <cell r="AX321">
            <v>0</v>
          </cell>
        </row>
        <row r="322">
          <cell r="A322">
            <v>2845</v>
          </cell>
          <cell r="B322" t="str">
            <v xml:space="preserve">ﾋｴﾋｴ ﾎﾟﾃﾄ(RE)  </v>
          </cell>
          <cell r="C322">
            <v>2285</v>
          </cell>
          <cell r="D322">
            <v>0.1111</v>
          </cell>
          <cell r="E322">
            <v>0</v>
          </cell>
          <cell r="F322">
            <v>0</v>
          </cell>
          <cell r="G322">
            <v>0</v>
          </cell>
          <cell r="H322">
            <v>0</v>
          </cell>
          <cell r="I322">
            <v>0</v>
          </cell>
          <cell r="J322">
            <v>0</v>
          </cell>
          <cell r="K322">
            <v>0</v>
          </cell>
          <cell r="L322">
            <v>0</v>
          </cell>
          <cell r="M322">
            <v>0</v>
          </cell>
          <cell r="N322">
            <v>0</v>
          </cell>
          <cell r="O322">
            <v>0</v>
          </cell>
          <cell r="P322">
            <v>0</v>
          </cell>
          <cell r="Q322">
            <v>0</v>
          </cell>
          <cell r="R322">
            <v>0</v>
          </cell>
          <cell r="S322">
            <v>0</v>
          </cell>
          <cell r="T322">
            <v>0</v>
          </cell>
          <cell r="U322">
            <v>0</v>
          </cell>
          <cell r="V322">
            <v>0</v>
          </cell>
          <cell r="W322">
            <v>0</v>
          </cell>
          <cell r="X322">
            <v>0</v>
          </cell>
          <cell r="Y322">
            <v>0</v>
          </cell>
          <cell r="Z322">
            <v>0</v>
          </cell>
          <cell r="AA322">
            <v>0</v>
          </cell>
          <cell r="AB322">
            <v>0</v>
          </cell>
          <cell r="AC322">
            <v>0</v>
          </cell>
          <cell r="AD322">
            <v>0</v>
          </cell>
          <cell r="AE322">
            <v>0</v>
          </cell>
          <cell r="AF322">
            <v>0</v>
          </cell>
          <cell r="AG322">
            <v>0</v>
          </cell>
          <cell r="AH322">
            <v>0</v>
          </cell>
          <cell r="AI322">
            <v>0</v>
          </cell>
          <cell r="AJ322">
            <v>0</v>
          </cell>
          <cell r="AK322">
            <v>0</v>
          </cell>
          <cell r="AL322">
            <v>0</v>
          </cell>
          <cell r="AM322">
            <v>0</v>
          </cell>
          <cell r="AN322">
            <v>0</v>
          </cell>
          <cell r="AO322">
            <v>0</v>
          </cell>
          <cell r="AP322">
            <v>0</v>
          </cell>
          <cell r="AQ322">
            <v>0</v>
          </cell>
          <cell r="AR322">
            <v>0</v>
          </cell>
          <cell r="AS322">
            <v>0</v>
          </cell>
          <cell r="AT322">
            <v>0</v>
          </cell>
          <cell r="AU322">
            <v>0</v>
          </cell>
          <cell r="AV322">
            <v>0</v>
          </cell>
          <cell r="AW322">
            <v>0</v>
          </cell>
          <cell r="AX322">
            <v>0</v>
          </cell>
        </row>
        <row r="323">
          <cell r="A323">
            <v>2851</v>
          </cell>
          <cell r="B323" t="str">
            <v xml:space="preserve">ﾋﾞｰﾙ (ﾁｭｳﾋﾞﾝ)  </v>
          </cell>
          <cell r="C323">
            <v>2117</v>
          </cell>
          <cell r="D323">
            <v>1</v>
          </cell>
          <cell r="E323">
            <v>0</v>
          </cell>
          <cell r="F323">
            <v>0</v>
          </cell>
          <cell r="G323">
            <v>0</v>
          </cell>
          <cell r="H323">
            <v>0</v>
          </cell>
          <cell r="I323">
            <v>0</v>
          </cell>
          <cell r="J323">
            <v>0</v>
          </cell>
          <cell r="K323">
            <v>0</v>
          </cell>
          <cell r="L323">
            <v>0</v>
          </cell>
          <cell r="M323">
            <v>0</v>
          </cell>
          <cell r="N323">
            <v>0</v>
          </cell>
          <cell r="O323">
            <v>0</v>
          </cell>
          <cell r="P323">
            <v>0</v>
          </cell>
          <cell r="Q323">
            <v>0</v>
          </cell>
          <cell r="R323">
            <v>0</v>
          </cell>
          <cell r="S323">
            <v>0</v>
          </cell>
          <cell r="T323">
            <v>0</v>
          </cell>
          <cell r="U323">
            <v>0</v>
          </cell>
          <cell r="V323">
            <v>0</v>
          </cell>
          <cell r="W323">
            <v>0</v>
          </cell>
          <cell r="X323">
            <v>0</v>
          </cell>
          <cell r="Y323">
            <v>0</v>
          </cell>
          <cell r="Z323">
            <v>0</v>
          </cell>
          <cell r="AA323">
            <v>0</v>
          </cell>
          <cell r="AB323">
            <v>0</v>
          </cell>
          <cell r="AC323">
            <v>0</v>
          </cell>
          <cell r="AD323">
            <v>0</v>
          </cell>
          <cell r="AE323">
            <v>0</v>
          </cell>
          <cell r="AF323">
            <v>0</v>
          </cell>
          <cell r="AG323">
            <v>0</v>
          </cell>
          <cell r="AH323">
            <v>0</v>
          </cell>
          <cell r="AI323">
            <v>0</v>
          </cell>
          <cell r="AJ323">
            <v>0</v>
          </cell>
          <cell r="AK323">
            <v>0</v>
          </cell>
          <cell r="AL323">
            <v>0</v>
          </cell>
          <cell r="AM323">
            <v>0</v>
          </cell>
          <cell r="AN323">
            <v>0</v>
          </cell>
          <cell r="AO323">
            <v>0</v>
          </cell>
          <cell r="AP323">
            <v>0</v>
          </cell>
          <cell r="AQ323">
            <v>0</v>
          </cell>
          <cell r="AR323">
            <v>0</v>
          </cell>
          <cell r="AS323">
            <v>0</v>
          </cell>
          <cell r="AT323">
            <v>0</v>
          </cell>
          <cell r="AU323">
            <v>0</v>
          </cell>
          <cell r="AV323">
            <v>0</v>
          </cell>
          <cell r="AW323">
            <v>0</v>
          </cell>
          <cell r="AX323">
            <v>0</v>
          </cell>
        </row>
        <row r="324">
          <cell r="A324">
            <v>2852</v>
          </cell>
          <cell r="B324" t="str">
            <v xml:space="preserve">ﾃﾞﾗｳﾏ ﾋﾞｰﾙ     </v>
          </cell>
          <cell r="C324">
            <v>2375</v>
          </cell>
          <cell r="D324">
            <v>1</v>
          </cell>
          <cell r="E324">
            <v>0</v>
          </cell>
          <cell r="F324">
            <v>0</v>
          </cell>
          <cell r="G324">
            <v>0</v>
          </cell>
          <cell r="H324">
            <v>0</v>
          </cell>
          <cell r="I324">
            <v>0</v>
          </cell>
          <cell r="J324">
            <v>0</v>
          </cell>
          <cell r="K324">
            <v>0</v>
          </cell>
          <cell r="L324">
            <v>0</v>
          </cell>
          <cell r="M324">
            <v>0</v>
          </cell>
          <cell r="N324">
            <v>0</v>
          </cell>
          <cell r="O324">
            <v>0</v>
          </cell>
          <cell r="P324">
            <v>0</v>
          </cell>
          <cell r="Q324">
            <v>0</v>
          </cell>
          <cell r="R324">
            <v>0</v>
          </cell>
          <cell r="S324">
            <v>0</v>
          </cell>
          <cell r="T324">
            <v>0</v>
          </cell>
          <cell r="U324">
            <v>0</v>
          </cell>
          <cell r="V324">
            <v>0</v>
          </cell>
          <cell r="W324">
            <v>0</v>
          </cell>
          <cell r="X324">
            <v>0</v>
          </cell>
          <cell r="Y324">
            <v>0</v>
          </cell>
          <cell r="Z324">
            <v>0</v>
          </cell>
          <cell r="AA324">
            <v>0</v>
          </cell>
          <cell r="AB324">
            <v>0</v>
          </cell>
          <cell r="AC324">
            <v>0</v>
          </cell>
          <cell r="AD324">
            <v>0</v>
          </cell>
          <cell r="AE324">
            <v>0</v>
          </cell>
          <cell r="AF324">
            <v>0</v>
          </cell>
          <cell r="AG324">
            <v>0</v>
          </cell>
          <cell r="AH324">
            <v>0</v>
          </cell>
          <cell r="AI324">
            <v>0</v>
          </cell>
          <cell r="AJ324">
            <v>0</v>
          </cell>
          <cell r="AK324">
            <v>0</v>
          </cell>
          <cell r="AL324">
            <v>0</v>
          </cell>
          <cell r="AM324">
            <v>0</v>
          </cell>
          <cell r="AN324">
            <v>0</v>
          </cell>
          <cell r="AO324">
            <v>0</v>
          </cell>
          <cell r="AP324">
            <v>0</v>
          </cell>
          <cell r="AQ324">
            <v>0</v>
          </cell>
          <cell r="AR324">
            <v>0</v>
          </cell>
          <cell r="AS324">
            <v>0</v>
          </cell>
          <cell r="AT324">
            <v>0</v>
          </cell>
          <cell r="AU324">
            <v>0</v>
          </cell>
          <cell r="AV324">
            <v>0</v>
          </cell>
          <cell r="AW324">
            <v>0</v>
          </cell>
          <cell r="AX324">
            <v>0</v>
          </cell>
        </row>
        <row r="325">
          <cell r="A325">
            <v>2853</v>
          </cell>
          <cell r="B325" t="str">
            <v xml:space="preserve">ﾋﾞｰﾙﾖｳ ｻﾞｰｻｲ   </v>
          </cell>
          <cell r="C325">
            <v>2221</v>
          </cell>
          <cell r="D325">
            <v>1.4999999999999999E-2</v>
          </cell>
          <cell r="E325">
            <v>0</v>
          </cell>
          <cell r="F325">
            <v>0</v>
          </cell>
          <cell r="G325">
            <v>0</v>
          </cell>
          <cell r="H325">
            <v>0</v>
          </cell>
          <cell r="I325">
            <v>0</v>
          </cell>
          <cell r="J325">
            <v>0</v>
          </cell>
          <cell r="K325">
            <v>0</v>
          </cell>
          <cell r="L325">
            <v>0</v>
          </cell>
          <cell r="M325">
            <v>0</v>
          </cell>
          <cell r="N325">
            <v>0</v>
          </cell>
          <cell r="O325">
            <v>0</v>
          </cell>
          <cell r="P325">
            <v>0</v>
          </cell>
          <cell r="Q325">
            <v>0</v>
          </cell>
          <cell r="R325">
            <v>0</v>
          </cell>
          <cell r="S325">
            <v>0</v>
          </cell>
          <cell r="T325">
            <v>0</v>
          </cell>
          <cell r="U325">
            <v>0</v>
          </cell>
          <cell r="V325">
            <v>0</v>
          </cell>
          <cell r="W325">
            <v>0</v>
          </cell>
          <cell r="X325">
            <v>0</v>
          </cell>
          <cell r="Y325">
            <v>0</v>
          </cell>
          <cell r="Z325">
            <v>0</v>
          </cell>
          <cell r="AA325">
            <v>0</v>
          </cell>
          <cell r="AB325">
            <v>0</v>
          </cell>
          <cell r="AC325">
            <v>0</v>
          </cell>
          <cell r="AD325">
            <v>0</v>
          </cell>
          <cell r="AE325">
            <v>0</v>
          </cell>
          <cell r="AF325">
            <v>0</v>
          </cell>
          <cell r="AG325">
            <v>0</v>
          </cell>
          <cell r="AH325">
            <v>0</v>
          </cell>
          <cell r="AI325">
            <v>0</v>
          </cell>
          <cell r="AJ325">
            <v>0</v>
          </cell>
          <cell r="AK325">
            <v>0</v>
          </cell>
          <cell r="AL325">
            <v>0</v>
          </cell>
          <cell r="AM325">
            <v>0</v>
          </cell>
          <cell r="AN325">
            <v>0</v>
          </cell>
          <cell r="AO325">
            <v>0</v>
          </cell>
          <cell r="AP325">
            <v>0</v>
          </cell>
          <cell r="AQ325">
            <v>0</v>
          </cell>
          <cell r="AR325">
            <v>0</v>
          </cell>
          <cell r="AS325">
            <v>0</v>
          </cell>
          <cell r="AT325">
            <v>0</v>
          </cell>
          <cell r="AU325">
            <v>0</v>
          </cell>
          <cell r="AV325">
            <v>0</v>
          </cell>
          <cell r="AW325">
            <v>0</v>
          </cell>
          <cell r="AX325">
            <v>0</v>
          </cell>
        </row>
        <row r="326">
          <cell r="A326">
            <v>2854</v>
          </cell>
          <cell r="B326" t="str">
            <v xml:space="preserve">ﾋﾞｰﾙﾖｳ ﾌﾗｲﾒﾝ   </v>
          </cell>
          <cell r="C326">
            <v>2022</v>
          </cell>
          <cell r="D326">
            <v>0.1</v>
          </cell>
          <cell r="E326">
            <v>0</v>
          </cell>
          <cell r="F326">
            <v>0</v>
          </cell>
          <cell r="G326">
            <v>0</v>
          </cell>
          <cell r="H326">
            <v>0</v>
          </cell>
          <cell r="I326">
            <v>0</v>
          </cell>
          <cell r="J326">
            <v>0</v>
          </cell>
          <cell r="K326">
            <v>0</v>
          </cell>
          <cell r="L326">
            <v>0</v>
          </cell>
          <cell r="M326">
            <v>0</v>
          </cell>
          <cell r="N326">
            <v>0</v>
          </cell>
          <cell r="O326">
            <v>0</v>
          </cell>
          <cell r="P326">
            <v>0</v>
          </cell>
          <cell r="Q326">
            <v>0</v>
          </cell>
          <cell r="R326">
            <v>0</v>
          </cell>
          <cell r="S326">
            <v>0</v>
          </cell>
          <cell r="T326">
            <v>0</v>
          </cell>
          <cell r="U326">
            <v>0</v>
          </cell>
          <cell r="V326">
            <v>0</v>
          </cell>
          <cell r="W326">
            <v>0</v>
          </cell>
          <cell r="X326">
            <v>0</v>
          </cell>
          <cell r="Y326">
            <v>0</v>
          </cell>
          <cell r="Z326">
            <v>0</v>
          </cell>
          <cell r="AA326">
            <v>0</v>
          </cell>
          <cell r="AB326">
            <v>0</v>
          </cell>
          <cell r="AC326">
            <v>0</v>
          </cell>
          <cell r="AD326">
            <v>0</v>
          </cell>
          <cell r="AE326">
            <v>0</v>
          </cell>
          <cell r="AF326">
            <v>0</v>
          </cell>
          <cell r="AG326">
            <v>0</v>
          </cell>
          <cell r="AH326">
            <v>0</v>
          </cell>
          <cell r="AI326">
            <v>0</v>
          </cell>
          <cell r="AJ326">
            <v>0</v>
          </cell>
          <cell r="AK326">
            <v>0</v>
          </cell>
          <cell r="AL326">
            <v>0</v>
          </cell>
          <cell r="AM326">
            <v>0</v>
          </cell>
          <cell r="AN326">
            <v>0</v>
          </cell>
          <cell r="AO326">
            <v>0</v>
          </cell>
          <cell r="AP326">
            <v>0</v>
          </cell>
          <cell r="AQ326">
            <v>0</v>
          </cell>
          <cell r="AR326">
            <v>0</v>
          </cell>
          <cell r="AS326">
            <v>0</v>
          </cell>
          <cell r="AT326">
            <v>0</v>
          </cell>
          <cell r="AU326">
            <v>0</v>
          </cell>
          <cell r="AV326">
            <v>0</v>
          </cell>
          <cell r="AW326">
            <v>0</v>
          </cell>
          <cell r="AX326">
            <v>0</v>
          </cell>
        </row>
        <row r="327">
          <cell r="A327">
            <v>2855</v>
          </cell>
          <cell r="B327" t="str">
            <v xml:space="preserve">ﾅﾏ ﾋﾞｰﾙ        </v>
          </cell>
          <cell r="C327">
            <v>2386</v>
          </cell>
          <cell r="D327">
            <v>0.40100000000000002</v>
          </cell>
          <cell r="E327">
            <v>2387</v>
          </cell>
          <cell r="F327">
            <v>3.8E-3</v>
          </cell>
          <cell r="G327">
            <v>0</v>
          </cell>
          <cell r="H327">
            <v>0</v>
          </cell>
          <cell r="I327">
            <v>0</v>
          </cell>
          <cell r="J327">
            <v>0</v>
          </cell>
          <cell r="K327">
            <v>0</v>
          </cell>
          <cell r="L327">
            <v>0</v>
          </cell>
          <cell r="M327">
            <v>0</v>
          </cell>
          <cell r="N327">
            <v>0</v>
          </cell>
          <cell r="O327">
            <v>0</v>
          </cell>
          <cell r="P327">
            <v>0</v>
          </cell>
          <cell r="Q327">
            <v>0</v>
          </cell>
          <cell r="R327">
            <v>0</v>
          </cell>
          <cell r="S327">
            <v>0</v>
          </cell>
          <cell r="T327">
            <v>0</v>
          </cell>
          <cell r="U327">
            <v>0</v>
          </cell>
          <cell r="V327">
            <v>0</v>
          </cell>
          <cell r="W327">
            <v>0</v>
          </cell>
          <cell r="X327">
            <v>0</v>
          </cell>
          <cell r="Y327">
            <v>0</v>
          </cell>
          <cell r="Z327">
            <v>0</v>
          </cell>
          <cell r="AA327">
            <v>0</v>
          </cell>
          <cell r="AB327">
            <v>0</v>
          </cell>
          <cell r="AC327">
            <v>0</v>
          </cell>
          <cell r="AD327">
            <v>0</v>
          </cell>
          <cell r="AE327">
            <v>0</v>
          </cell>
          <cell r="AF327">
            <v>0</v>
          </cell>
          <cell r="AG327">
            <v>0</v>
          </cell>
          <cell r="AH327">
            <v>0</v>
          </cell>
          <cell r="AI327">
            <v>0</v>
          </cell>
          <cell r="AJ327">
            <v>0</v>
          </cell>
          <cell r="AK327">
            <v>0</v>
          </cell>
          <cell r="AL327">
            <v>0</v>
          </cell>
          <cell r="AM327">
            <v>0</v>
          </cell>
          <cell r="AN327">
            <v>0</v>
          </cell>
          <cell r="AO327">
            <v>0</v>
          </cell>
          <cell r="AP327">
            <v>0</v>
          </cell>
          <cell r="AQ327">
            <v>0</v>
          </cell>
          <cell r="AR327">
            <v>0</v>
          </cell>
          <cell r="AS327">
            <v>0</v>
          </cell>
          <cell r="AT327">
            <v>0</v>
          </cell>
          <cell r="AU327">
            <v>0</v>
          </cell>
          <cell r="AV327">
            <v>0</v>
          </cell>
          <cell r="AW327">
            <v>0</v>
          </cell>
          <cell r="AX327">
            <v>0</v>
          </cell>
        </row>
        <row r="328">
          <cell r="A328">
            <v>2857</v>
          </cell>
          <cell r="B328" t="str">
            <v xml:space="preserve">ﾋﾞｰﾙ (ﾀﾝﾚｲ ｶﾝ) </v>
          </cell>
          <cell r="C328">
            <v>2092</v>
          </cell>
          <cell r="D328">
            <v>1</v>
          </cell>
          <cell r="E328">
            <v>0</v>
          </cell>
          <cell r="F328">
            <v>0</v>
          </cell>
          <cell r="G328">
            <v>0</v>
          </cell>
          <cell r="H328">
            <v>0</v>
          </cell>
          <cell r="I328">
            <v>0</v>
          </cell>
          <cell r="J328">
            <v>0</v>
          </cell>
          <cell r="K328">
            <v>0</v>
          </cell>
          <cell r="L328">
            <v>0</v>
          </cell>
          <cell r="M328">
            <v>0</v>
          </cell>
          <cell r="N328">
            <v>0</v>
          </cell>
          <cell r="O328">
            <v>0</v>
          </cell>
          <cell r="P328">
            <v>0</v>
          </cell>
          <cell r="Q328">
            <v>0</v>
          </cell>
          <cell r="R328">
            <v>0</v>
          </cell>
          <cell r="S328">
            <v>0</v>
          </cell>
          <cell r="T328">
            <v>0</v>
          </cell>
          <cell r="U328">
            <v>0</v>
          </cell>
          <cell r="V328">
            <v>0</v>
          </cell>
          <cell r="W328">
            <v>0</v>
          </cell>
          <cell r="X328">
            <v>0</v>
          </cell>
          <cell r="Y328">
            <v>0</v>
          </cell>
          <cell r="Z328">
            <v>0</v>
          </cell>
          <cell r="AA328">
            <v>0</v>
          </cell>
          <cell r="AB328">
            <v>0</v>
          </cell>
          <cell r="AC328">
            <v>0</v>
          </cell>
          <cell r="AD328">
            <v>0</v>
          </cell>
          <cell r="AE328">
            <v>0</v>
          </cell>
          <cell r="AF328">
            <v>0</v>
          </cell>
          <cell r="AG328">
            <v>0</v>
          </cell>
          <cell r="AH328">
            <v>0</v>
          </cell>
          <cell r="AI328">
            <v>0</v>
          </cell>
          <cell r="AJ328">
            <v>0</v>
          </cell>
          <cell r="AK328">
            <v>0</v>
          </cell>
          <cell r="AL328">
            <v>0</v>
          </cell>
          <cell r="AM328">
            <v>0</v>
          </cell>
          <cell r="AN328">
            <v>0</v>
          </cell>
          <cell r="AO328">
            <v>0</v>
          </cell>
          <cell r="AP328">
            <v>0</v>
          </cell>
          <cell r="AQ328">
            <v>0</v>
          </cell>
          <cell r="AR328">
            <v>0</v>
          </cell>
          <cell r="AS328">
            <v>0</v>
          </cell>
          <cell r="AT328">
            <v>0</v>
          </cell>
          <cell r="AU328">
            <v>0</v>
          </cell>
          <cell r="AV328">
            <v>0</v>
          </cell>
          <cell r="AW328">
            <v>0</v>
          </cell>
          <cell r="AX328">
            <v>0</v>
          </cell>
        </row>
        <row r="329">
          <cell r="A329">
            <v>2858</v>
          </cell>
          <cell r="B329" t="str">
            <v xml:space="preserve">ﾋﾞｰﾙ (ｽﾀｲﾆｰ)   </v>
          </cell>
          <cell r="C329">
            <v>2157</v>
          </cell>
          <cell r="D329">
            <v>1</v>
          </cell>
          <cell r="E329">
            <v>0</v>
          </cell>
          <cell r="F329">
            <v>0</v>
          </cell>
          <cell r="G329">
            <v>0</v>
          </cell>
          <cell r="H329">
            <v>0</v>
          </cell>
          <cell r="I329">
            <v>0</v>
          </cell>
          <cell r="J329">
            <v>0</v>
          </cell>
          <cell r="K329">
            <v>0</v>
          </cell>
          <cell r="L329">
            <v>0</v>
          </cell>
          <cell r="M329">
            <v>0</v>
          </cell>
          <cell r="N329">
            <v>0</v>
          </cell>
          <cell r="O329">
            <v>0</v>
          </cell>
          <cell r="P329">
            <v>0</v>
          </cell>
          <cell r="Q329">
            <v>0</v>
          </cell>
          <cell r="R329">
            <v>0</v>
          </cell>
          <cell r="S329">
            <v>0</v>
          </cell>
          <cell r="T329">
            <v>0</v>
          </cell>
          <cell r="U329">
            <v>0</v>
          </cell>
          <cell r="V329">
            <v>0</v>
          </cell>
          <cell r="W329">
            <v>0</v>
          </cell>
          <cell r="X329">
            <v>0</v>
          </cell>
          <cell r="Y329">
            <v>0</v>
          </cell>
          <cell r="Z329">
            <v>0</v>
          </cell>
          <cell r="AA329">
            <v>0</v>
          </cell>
          <cell r="AB329">
            <v>0</v>
          </cell>
          <cell r="AC329">
            <v>0</v>
          </cell>
          <cell r="AD329">
            <v>0</v>
          </cell>
          <cell r="AE329">
            <v>0</v>
          </cell>
          <cell r="AF329">
            <v>0</v>
          </cell>
          <cell r="AG329">
            <v>0</v>
          </cell>
          <cell r="AH329">
            <v>0</v>
          </cell>
          <cell r="AI329">
            <v>0</v>
          </cell>
          <cell r="AJ329">
            <v>0</v>
          </cell>
          <cell r="AK329">
            <v>0</v>
          </cell>
          <cell r="AL329">
            <v>0</v>
          </cell>
          <cell r="AM329">
            <v>0</v>
          </cell>
          <cell r="AN329">
            <v>0</v>
          </cell>
          <cell r="AO329">
            <v>0</v>
          </cell>
          <cell r="AP329">
            <v>0</v>
          </cell>
          <cell r="AQ329">
            <v>0</v>
          </cell>
          <cell r="AR329">
            <v>0</v>
          </cell>
          <cell r="AS329">
            <v>0</v>
          </cell>
          <cell r="AT329">
            <v>0</v>
          </cell>
          <cell r="AU329">
            <v>0</v>
          </cell>
          <cell r="AV329">
            <v>0</v>
          </cell>
          <cell r="AW329">
            <v>0</v>
          </cell>
          <cell r="AX329">
            <v>0</v>
          </cell>
        </row>
        <row r="330">
          <cell r="A330">
            <v>2859</v>
          </cell>
          <cell r="B330" t="str">
            <v xml:space="preserve">ﾅﾏ ﾋﾞｰﾙ (ｼｮｳ)  </v>
          </cell>
          <cell r="C330">
            <v>2386</v>
          </cell>
          <cell r="D330">
            <v>0.26</v>
          </cell>
          <cell r="E330">
            <v>2387</v>
          </cell>
          <cell r="F330">
            <v>2.5000000000000001E-3</v>
          </cell>
          <cell r="G330">
            <v>0</v>
          </cell>
          <cell r="H330">
            <v>0</v>
          </cell>
          <cell r="I330">
            <v>0</v>
          </cell>
          <cell r="J330">
            <v>0</v>
          </cell>
          <cell r="K330">
            <v>0</v>
          </cell>
          <cell r="L330">
            <v>0</v>
          </cell>
          <cell r="M330">
            <v>0</v>
          </cell>
          <cell r="N330">
            <v>0</v>
          </cell>
          <cell r="O330">
            <v>0</v>
          </cell>
          <cell r="P330">
            <v>0</v>
          </cell>
          <cell r="Q330">
            <v>0</v>
          </cell>
          <cell r="R330">
            <v>0</v>
          </cell>
          <cell r="S330">
            <v>0</v>
          </cell>
          <cell r="T330">
            <v>0</v>
          </cell>
          <cell r="U330">
            <v>0</v>
          </cell>
          <cell r="V330">
            <v>0</v>
          </cell>
          <cell r="W330">
            <v>0</v>
          </cell>
          <cell r="X330">
            <v>0</v>
          </cell>
          <cell r="Y330">
            <v>0</v>
          </cell>
          <cell r="Z330">
            <v>0</v>
          </cell>
          <cell r="AA330">
            <v>0</v>
          </cell>
          <cell r="AB330">
            <v>0</v>
          </cell>
          <cell r="AC330">
            <v>0</v>
          </cell>
          <cell r="AD330">
            <v>0</v>
          </cell>
          <cell r="AE330">
            <v>0</v>
          </cell>
          <cell r="AF330">
            <v>0</v>
          </cell>
          <cell r="AG330">
            <v>0</v>
          </cell>
          <cell r="AH330">
            <v>0</v>
          </cell>
          <cell r="AI330">
            <v>0</v>
          </cell>
          <cell r="AJ330">
            <v>0</v>
          </cell>
          <cell r="AK330">
            <v>0</v>
          </cell>
          <cell r="AL330">
            <v>0</v>
          </cell>
          <cell r="AM330">
            <v>0</v>
          </cell>
          <cell r="AN330">
            <v>0</v>
          </cell>
          <cell r="AO330">
            <v>0</v>
          </cell>
          <cell r="AP330">
            <v>0</v>
          </cell>
          <cell r="AQ330">
            <v>0</v>
          </cell>
          <cell r="AR330">
            <v>0</v>
          </cell>
          <cell r="AS330">
            <v>0</v>
          </cell>
          <cell r="AT330">
            <v>0</v>
          </cell>
          <cell r="AU330">
            <v>0</v>
          </cell>
          <cell r="AV330">
            <v>0</v>
          </cell>
          <cell r="AW330">
            <v>0</v>
          </cell>
          <cell r="AX330">
            <v>0</v>
          </cell>
        </row>
        <row r="331">
          <cell r="A331">
            <v>2871</v>
          </cell>
          <cell r="B331" t="str">
            <v xml:space="preserve">ﾌﾘｰ ﾄﾞﾘﾝｸ      </v>
          </cell>
          <cell r="C331">
            <v>2026</v>
          </cell>
          <cell r="D331">
            <v>0.42720000000000002</v>
          </cell>
          <cell r="E331">
            <v>2085</v>
          </cell>
          <cell r="F331">
            <v>3.3999999999999998E-3</v>
          </cell>
          <cell r="G331">
            <v>2199</v>
          </cell>
          <cell r="H331">
            <v>2.0999999999999999E-3</v>
          </cell>
          <cell r="I331">
            <v>2208</v>
          </cell>
          <cell r="J331">
            <v>4.1000000000000003E-3</v>
          </cell>
          <cell r="K331">
            <v>2210</v>
          </cell>
          <cell r="L331">
            <v>4.4000000000000003E-3</v>
          </cell>
          <cell r="M331">
            <v>2241</v>
          </cell>
          <cell r="N331">
            <v>3.3999999999999998E-3</v>
          </cell>
          <cell r="O331">
            <v>2242</v>
          </cell>
          <cell r="P331">
            <v>3.3E-3</v>
          </cell>
          <cell r="Q331">
            <v>2272</v>
          </cell>
          <cell r="R331">
            <v>0.42720000000000002</v>
          </cell>
          <cell r="S331">
            <v>2389</v>
          </cell>
          <cell r="T331">
            <v>4.3E-3</v>
          </cell>
          <cell r="U331">
            <v>0</v>
          </cell>
          <cell r="V331">
            <v>0</v>
          </cell>
          <cell r="W331">
            <v>0</v>
          </cell>
          <cell r="X331">
            <v>0</v>
          </cell>
          <cell r="Y331">
            <v>0</v>
          </cell>
          <cell r="Z331">
            <v>0</v>
          </cell>
          <cell r="AA331">
            <v>0</v>
          </cell>
          <cell r="AB331">
            <v>0</v>
          </cell>
          <cell r="AC331">
            <v>0</v>
          </cell>
          <cell r="AD331">
            <v>0</v>
          </cell>
          <cell r="AE331">
            <v>0</v>
          </cell>
          <cell r="AF331">
            <v>0</v>
          </cell>
          <cell r="AG331">
            <v>0</v>
          </cell>
          <cell r="AH331">
            <v>0</v>
          </cell>
          <cell r="AI331">
            <v>0</v>
          </cell>
          <cell r="AJ331">
            <v>0</v>
          </cell>
          <cell r="AK331">
            <v>0</v>
          </cell>
          <cell r="AL331">
            <v>0</v>
          </cell>
          <cell r="AM331">
            <v>0</v>
          </cell>
          <cell r="AN331">
            <v>0</v>
          </cell>
          <cell r="AO331">
            <v>0</v>
          </cell>
          <cell r="AP331">
            <v>0</v>
          </cell>
          <cell r="AQ331">
            <v>0</v>
          </cell>
          <cell r="AR331">
            <v>0</v>
          </cell>
          <cell r="AS331">
            <v>0</v>
          </cell>
          <cell r="AT331">
            <v>0</v>
          </cell>
          <cell r="AU331">
            <v>0</v>
          </cell>
          <cell r="AV331">
            <v>0</v>
          </cell>
          <cell r="AW331">
            <v>0</v>
          </cell>
          <cell r="AX331">
            <v>0</v>
          </cell>
        </row>
        <row r="332">
          <cell r="A332">
            <v>2872</v>
          </cell>
          <cell r="B332" t="str">
            <v xml:space="preserve">ﾄﾞﾘﾝｸ (ﾔｽｳﾘ)   </v>
          </cell>
          <cell r="C332">
            <v>2085</v>
          </cell>
          <cell r="D332">
            <v>2.0999999999999999E-3</v>
          </cell>
          <cell r="E332">
            <v>2242</v>
          </cell>
          <cell r="F332">
            <v>1.9E-3</v>
          </cell>
          <cell r="G332">
            <v>2225</v>
          </cell>
          <cell r="H332">
            <v>1.5E-3</v>
          </cell>
          <cell r="I332">
            <v>2208</v>
          </cell>
          <cell r="J332">
            <v>1.1999999999999999E-3</v>
          </cell>
          <cell r="K332">
            <v>2210</v>
          </cell>
          <cell r="L332">
            <v>1.1000000000000001E-3</v>
          </cell>
          <cell r="M332">
            <v>2241</v>
          </cell>
          <cell r="N332">
            <v>1E-4</v>
          </cell>
          <cell r="O332">
            <v>2082</v>
          </cell>
          <cell r="P332">
            <v>8.9999999999999998E-4</v>
          </cell>
          <cell r="Q332">
            <v>2199</v>
          </cell>
          <cell r="R332">
            <v>1E-3</v>
          </cell>
          <cell r="S332">
            <v>2272</v>
          </cell>
          <cell r="T332">
            <v>0.32700000000000001</v>
          </cell>
          <cell r="U332">
            <v>2026</v>
          </cell>
          <cell r="V332">
            <v>0.24399999999999999</v>
          </cell>
          <cell r="W332">
            <v>0</v>
          </cell>
          <cell r="X332">
            <v>0</v>
          </cell>
          <cell r="Y332">
            <v>0</v>
          </cell>
          <cell r="Z332">
            <v>0</v>
          </cell>
          <cell r="AA332">
            <v>0</v>
          </cell>
          <cell r="AB332">
            <v>0</v>
          </cell>
          <cell r="AC332">
            <v>0</v>
          </cell>
          <cell r="AD332">
            <v>0</v>
          </cell>
          <cell r="AE332">
            <v>0</v>
          </cell>
          <cell r="AF332">
            <v>0</v>
          </cell>
          <cell r="AG332">
            <v>0</v>
          </cell>
          <cell r="AH332">
            <v>0</v>
          </cell>
          <cell r="AI332">
            <v>0</v>
          </cell>
          <cell r="AJ332">
            <v>0</v>
          </cell>
          <cell r="AK332">
            <v>0</v>
          </cell>
          <cell r="AL332">
            <v>0</v>
          </cell>
          <cell r="AM332">
            <v>0</v>
          </cell>
          <cell r="AN332">
            <v>0</v>
          </cell>
          <cell r="AO332">
            <v>0</v>
          </cell>
          <cell r="AP332">
            <v>0</v>
          </cell>
          <cell r="AQ332">
            <v>0</v>
          </cell>
          <cell r="AR332">
            <v>0</v>
          </cell>
          <cell r="AS332">
            <v>0</v>
          </cell>
          <cell r="AT332">
            <v>0</v>
          </cell>
          <cell r="AU332">
            <v>0</v>
          </cell>
          <cell r="AV332">
            <v>0</v>
          </cell>
          <cell r="AW332">
            <v>0</v>
          </cell>
          <cell r="AX332">
            <v>0</v>
          </cell>
        </row>
        <row r="333">
          <cell r="A333">
            <v>2875</v>
          </cell>
          <cell r="B333" t="str">
            <v xml:space="preserve">ﾄﾞﾘﾝｸ (RE)     </v>
          </cell>
          <cell r="C333">
            <v>2208</v>
          </cell>
          <cell r="D333">
            <v>1.9E-3</v>
          </cell>
          <cell r="E333">
            <v>2225</v>
          </cell>
          <cell r="F333">
            <v>1.9E-3</v>
          </cell>
          <cell r="G333">
            <v>2241</v>
          </cell>
          <cell r="H333">
            <v>1.5E-3</v>
          </cell>
          <cell r="I333">
            <v>2272</v>
          </cell>
          <cell r="J333">
            <v>0.19420000000000001</v>
          </cell>
          <cell r="K333">
            <v>2210</v>
          </cell>
          <cell r="L333">
            <v>2E-3</v>
          </cell>
          <cell r="M333">
            <v>2242</v>
          </cell>
          <cell r="N333">
            <v>1.5E-3</v>
          </cell>
          <cell r="O333">
            <v>2026</v>
          </cell>
          <cell r="P333">
            <v>0.19420000000000001</v>
          </cell>
          <cell r="Q333">
            <v>2085</v>
          </cell>
          <cell r="R333">
            <v>1.6000000000000001E-3</v>
          </cell>
          <cell r="S333">
            <v>2199</v>
          </cell>
          <cell r="T333">
            <v>8.9999999999999998E-4</v>
          </cell>
          <cell r="U333">
            <v>0</v>
          </cell>
          <cell r="V333">
            <v>0</v>
          </cell>
          <cell r="W333">
            <v>0</v>
          </cell>
          <cell r="X333">
            <v>0</v>
          </cell>
          <cell r="Y333">
            <v>0</v>
          </cell>
          <cell r="Z333">
            <v>0</v>
          </cell>
          <cell r="AA333">
            <v>0</v>
          </cell>
          <cell r="AB333">
            <v>0</v>
          </cell>
          <cell r="AC333">
            <v>0</v>
          </cell>
          <cell r="AD333">
            <v>0</v>
          </cell>
          <cell r="AE333">
            <v>0</v>
          </cell>
          <cell r="AF333">
            <v>0</v>
          </cell>
          <cell r="AG333">
            <v>0</v>
          </cell>
          <cell r="AH333">
            <v>0</v>
          </cell>
          <cell r="AI333">
            <v>0</v>
          </cell>
          <cell r="AJ333">
            <v>0</v>
          </cell>
          <cell r="AK333">
            <v>0</v>
          </cell>
          <cell r="AL333">
            <v>0</v>
          </cell>
          <cell r="AM333">
            <v>0</v>
          </cell>
          <cell r="AN333">
            <v>0</v>
          </cell>
          <cell r="AO333">
            <v>0</v>
          </cell>
          <cell r="AP333">
            <v>0</v>
          </cell>
          <cell r="AQ333">
            <v>0</v>
          </cell>
          <cell r="AR333">
            <v>0</v>
          </cell>
          <cell r="AS333">
            <v>0</v>
          </cell>
          <cell r="AT333">
            <v>0</v>
          </cell>
          <cell r="AU333">
            <v>0</v>
          </cell>
          <cell r="AV333">
            <v>0</v>
          </cell>
          <cell r="AW333">
            <v>0</v>
          </cell>
          <cell r="AX333">
            <v>0</v>
          </cell>
        </row>
        <row r="334">
          <cell r="A334">
            <v>2881</v>
          </cell>
          <cell r="B334" t="str">
            <v xml:space="preserve">ｵﾚﾝｼﾞ ｼﾞｭｰｽ(   </v>
          </cell>
          <cell r="C334">
            <v>2127</v>
          </cell>
          <cell r="D334">
            <v>0.19</v>
          </cell>
          <cell r="E334">
            <v>0</v>
          </cell>
          <cell r="F334">
            <v>0</v>
          </cell>
          <cell r="G334">
            <v>0</v>
          </cell>
          <cell r="H334">
            <v>0</v>
          </cell>
          <cell r="I334">
            <v>0</v>
          </cell>
          <cell r="J334">
            <v>0</v>
          </cell>
          <cell r="K334">
            <v>0</v>
          </cell>
          <cell r="L334">
            <v>0</v>
          </cell>
          <cell r="M334">
            <v>0</v>
          </cell>
          <cell r="N334">
            <v>0</v>
          </cell>
          <cell r="O334">
            <v>0</v>
          </cell>
          <cell r="P334">
            <v>0</v>
          </cell>
          <cell r="Q334">
            <v>0</v>
          </cell>
          <cell r="R334">
            <v>0</v>
          </cell>
          <cell r="S334">
            <v>0</v>
          </cell>
          <cell r="T334">
            <v>0</v>
          </cell>
          <cell r="U334">
            <v>0</v>
          </cell>
          <cell r="V334">
            <v>0</v>
          </cell>
          <cell r="W334">
            <v>0</v>
          </cell>
          <cell r="X334">
            <v>0</v>
          </cell>
          <cell r="Y334">
            <v>0</v>
          </cell>
          <cell r="Z334">
            <v>0</v>
          </cell>
          <cell r="AA334">
            <v>0</v>
          </cell>
          <cell r="AB334">
            <v>0</v>
          </cell>
          <cell r="AC334">
            <v>0</v>
          </cell>
          <cell r="AD334">
            <v>0</v>
          </cell>
          <cell r="AE334">
            <v>0</v>
          </cell>
          <cell r="AF334">
            <v>0</v>
          </cell>
          <cell r="AG334">
            <v>0</v>
          </cell>
          <cell r="AH334">
            <v>0</v>
          </cell>
          <cell r="AI334">
            <v>0</v>
          </cell>
          <cell r="AJ334">
            <v>0</v>
          </cell>
          <cell r="AK334">
            <v>0</v>
          </cell>
          <cell r="AL334">
            <v>0</v>
          </cell>
          <cell r="AM334">
            <v>0</v>
          </cell>
          <cell r="AN334">
            <v>0</v>
          </cell>
          <cell r="AO334">
            <v>0</v>
          </cell>
          <cell r="AP334">
            <v>0</v>
          </cell>
          <cell r="AQ334">
            <v>0</v>
          </cell>
          <cell r="AR334">
            <v>0</v>
          </cell>
          <cell r="AS334">
            <v>0</v>
          </cell>
          <cell r="AT334">
            <v>0</v>
          </cell>
          <cell r="AU334">
            <v>0</v>
          </cell>
          <cell r="AV334">
            <v>0</v>
          </cell>
          <cell r="AW334">
            <v>0</v>
          </cell>
          <cell r="AX334">
            <v>0</v>
          </cell>
        </row>
        <row r="335">
          <cell r="A335">
            <v>2882</v>
          </cell>
          <cell r="B335" t="str">
            <v xml:space="preserve">ﾒﾛﾝ ｿｰﾀﾞ       </v>
          </cell>
          <cell r="C335">
            <v>2208</v>
          </cell>
          <cell r="D335">
            <v>9.5999999999999992E-3</v>
          </cell>
          <cell r="E335">
            <v>2199</v>
          </cell>
          <cell r="F335">
            <v>2.3999999999999998E-3</v>
          </cell>
          <cell r="G335">
            <v>0</v>
          </cell>
          <cell r="H335">
            <v>0</v>
          </cell>
          <cell r="I335">
            <v>0</v>
          </cell>
          <cell r="J335">
            <v>0</v>
          </cell>
          <cell r="K335">
            <v>0</v>
          </cell>
          <cell r="L335">
            <v>0</v>
          </cell>
          <cell r="M335">
            <v>0</v>
          </cell>
          <cell r="N335">
            <v>0</v>
          </cell>
          <cell r="O335">
            <v>0</v>
          </cell>
          <cell r="P335">
            <v>0</v>
          </cell>
          <cell r="Q335">
            <v>0</v>
          </cell>
          <cell r="R335">
            <v>0</v>
          </cell>
          <cell r="S335">
            <v>0</v>
          </cell>
          <cell r="T335">
            <v>0</v>
          </cell>
          <cell r="U335">
            <v>0</v>
          </cell>
          <cell r="V335">
            <v>0</v>
          </cell>
          <cell r="W335">
            <v>0</v>
          </cell>
          <cell r="X335">
            <v>0</v>
          </cell>
          <cell r="Y335">
            <v>0</v>
          </cell>
          <cell r="Z335">
            <v>0</v>
          </cell>
          <cell r="AA335">
            <v>0</v>
          </cell>
          <cell r="AB335">
            <v>0</v>
          </cell>
          <cell r="AC335">
            <v>0</v>
          </cell>
          <cell r="AD335">
            <v>0</v>
          </cell>
          <cell r="AE335">
            <v>0</v>
          </cell>
          <cell r="AF335">
            <v>0</v>
          </cell>
          <cell r="AG335">
            <v>0</v>
          </cell>
          <cell r="AH335">
            <v>0</v>
          </cell>
          <cell r="AI335">
            <v>0</v>
          </cell>
          <cell r="AJ335">
            <v>0</v>
          </cell>
          <cell r="AK335">
            <v>0</v>
          </cell>
          <cell r="AL335">
            <v>0</v>
          </cell>
          <cell r="AM335">
            <v>0</v>
          </cell>
          <cell r="AN335">
            <v>0</v>
          </cell>
          <cell r="AO335">
            <v>0</v>
          </cell>
          <cell r="AP335">
            <v>0</v>
          </cell>
          <cell r="AQ335">
            <v>0</v>
          </cell>
          <cell r="AR335">
            <v>0</v>
          </cell>
          <cell r="AS335">
            <v>0</v>
          </cell>
          <cell r="AT335">
            <v>0</v>
          </cell>
          <cell r="AU335">
            <v>0</v>
          </cell>
          <cell r="AV335">
            <v>0</v>
          </cell>
          <cell r="AW335">
            <v>0</v>
          </cell>
          <cell r="AX335">
            <v>0</v>
          </cell>
        </row>
        <row r="336">
          <cell r="A336">
            <v>2883</v>
          </cell>
          <cell r="B336" t="str">
            <v xml:space="preserve">ｶﾙﾋﾟｽ          </v>
          </cell>
          <cell r="C336">
            <v>2210</v>
          </cell>
          <cell r="D336">
            <v>1.04E-2</v>
          </cell>
          <cell r="E336">
            <v>0</v>
          </cell>
          <cell r="F336">
            <v>0</v>
          </cell>
          <cell r="G336">
            <v>0</v>
          </cell>
          <cell r="H336">
            <v>0</v>
          </cell>
          <cell r="I336">
            <v>0</v>
          </cell>
          <cell r="J336">
            <v>0</v>
          </cell>
          <cell r="K336">
            <v>0</v>
          </cell>
          <cell r="L336">
            <v>0</v>
          </cell>
          <cell r="M336">
            <v>0</v>
          </cell>
          <cell r="N336">
            <v>0</v>
          </cell>
          <cell r="O336">
            <v>0</v>
          </cell>
          <cell r="P336">
            <v>0</v>
          </cell>
          <cell r="Q336">
            <v>0</v>
          </cell>
          <cell r="R336">
            <v>0</v>
          </cell>
          <cell r="S336">
            <v>0</v>
          </cell>
          <cell r="T336">
            <v>0</v>
          </cell>
          <cell r="U336">
            <v>0</v>
          </cell>
          <cell r="V336">
            <v>0</v>
          </cell>
          <cell r="W336">
            <v>0</v>
          </cell>
          <cell r="X336">
            <v>0</v>
          </cell>
          <cell r="Y336">
            <v>0</v>
          </cell>
          <cell r="Z336">
            <v>0</v>
          </cell>
          <cell r="AA336">
            <v>0</v>
          </cell>
          <cell r="AB336">
            <v>0</v>
          </cell>
          <cell r="AC336">
            <v>0</v>
          </cell>
          <cell r="AD336">
            <v>0</v>
          </cell>
          <cell r="AE336">
            <v>0</v>
          </cell>
          <cell r="AF336">
            <v>0</v>
          </cell>
          <cell r="AG336">
            <v>0</v>
          </cell>
          <cell r="AH336">
            <v>0</v>
          </cell>
          <cell r="AI336">
            <v>0</v>
          </cell>
          <cell r="AJ336">
            <v>0</v>
          </cell>
          <cell r="AK336">
            <v>0</v>
          </cell>
          <cell r="AL336">
            <v>0</v>
          </cell>
          <cell r="AM336">
            <v>0</v>
          </cell>
          <cell r="AN336">
            <v>0</v>
          </cell>
          <cell r="AO336">
            <v>0</v>
          </cell>
          <cell r="AP336">
            <v>0</v>
          </cell>
          <cell r="AQ336">
            <v>0</v>
          </cell>
          <cell r="AR336">
            <v>0</v>
          </cell>
          <cell r="AS336">
            <v>0</v>
          </cell>
          <cell r="AT336">
            <v>0</v>
          </cell>
          <cell r="AU336">
            <v>0</v>
          </cell>
          <cell r="AV336">
            <v>0</v>
          </cell>
          <cell r="AW336">
            <v>0</v>
          </cell>
          <cell r="AX336">
            <v>0</v>
          </cell>
        </row>
        <row r="337">
          <cell r="A337">
            <v>2884</v>
          </cell>
          <cell r="B337" t="str">
            <v xml:space="preserve">ｳｰﾛﾝﾁｬ         </v>
          </cell>
          <cell r="C337">
            <v>2241</v>
          </cell>
          <cell r="D337">
            <v>0.01</v>
          </cell>
          <cell r="E337">
            <v>0</v>
          </cell>
          <cell r="F337">
            <v>0</v>
          </cell>
          <cell r="G337">
            <v>0</v>
          </cell>
          <cell r="H337">
            <v>0</v>
          </cell>
          <cell r="I337">
            <v>0</v>
          </cell>
          <cell r="J337">
            <v>0</v>
          </cell>
          <cell r="K337">
            <v>0</v>
          </cell>
          <cell r="L337">
            <v>0</v>
          </cell>
          <cell r="M337">
            <v>0</v>
          </cell>
          <cell r="N337">
            <v>0</v>
          </cell>
          <cell r="O337">
            <v>0</v>
          </cell>
          <cell r="P337">
            <v>0</v>
          </cell>
          <cell r="Q337">
            <v>0</v>
          </cell>
          <cell r="R337">
            <v>0</v>
          </cell>
          <cell r="S337">
            <v>0</v>
          </cell>
          <cell r="T337">
            <v>0</v>
          </cell>
          <cell r="U337">
            <v>0</v>
          </cell>
          <cell r="V337">
            <v>0</v>
          </cell>
          <cell r="W337">
            <v>0</v>
          </cell>
          <cell r="X337">
            <v>0</v>
          </cell>
          <cell r="Y337">
            <v>0</v>
          </cell>
          <cell r="Z337">
            <v>0</v>
          </cell>
          <cell r="AA337">
            <v>0</v>
          </cell>
          <cell r="AB337">
            <v>0</v>
          </cell>
          <cell r="AC337">
            <v>0</v>
          </cell>
          <cell r="AD337">
            <v>0</v>
          </cell>
          <cell r="AE337">
            <v>0</v>
          </cell>
          <cell r="AF337">
            <v>0</v>
          </cell>
          <cell r="AG337">
            <v>0</v>
          </cell>
          <cell r="AH337">
            <v>0</v>
          </cell>
          <cell r="AI337">
            <v>0</v>
          </cell>
          <cell r="AJ337">
            <v>0</v>
          </cell>
          <cell r="AK337">
            <v>0</v>
          </cell>
          <cell r="AL337">
            <v>0</v>
          </cell>
          <cell r="AM337">
            <v>0</v>
          </cell>
          <cell r="AN337">
            <v>0</v>
          </cell>
          <cell r="AO337">
            <v>0</v>
          </cell>
          <cell r="AP337">
            <v>0</v>
          </cell>
          <cell r="AQ337">
            <v>0</v>
          </cell>
          <cell r="AR337">
            <v>0</v>
          </cell>
          <cell r="AS337">
            <v>0</v>
          </cell>
          <cell r="AT337">
            <v>0</v>
          </cell>
          <cell r="AU337">
            <v>0</v>
          </cell>
          <cell r="AV337">
            <v>0</v>
          </cell>
          <cell r="AW337">
            <v>0</v>
          </cell>
          <cell r="AX337">
            <v>0</v>
          </cell>
        </row>
        <row r="338">
          <cell r="A338">
            <v>2885</v>
          </cell>
          <cell r="B338" t="str">
            <v xml:space="preserve">ｺｶ ｺｰﾗ         </v>
          </cell>
          <cell r="C338">
            <v>2132</v>
          </cell>
          <cell r="D338">
            <v>1</v>
          </cell>
          <cell r="E338">
            <v>0</v>
          </cell>
          <cell r="F338">
            <v>0</v>
          </cell>
          <cell r="G338">
            <v>0</v>
          </cell>
          <cell r="H338">
            <v>0</v>
          </cell>
          <cell r="I338">
            <v>0</v>
          </cell>
          <cell r="J338">
            <v>0</v>
          </cell>
          <cell r="K338">
            <v>0</v>
          </cell>
          <cell r="L338">
            <v>0</v>
          </cell>
          <cell r="M338">
            <v>0</v>
          </cell>
          <cell r="N338">
            <v>0</v>
          </cell>
          <cell r="O338">
            <v>0</v>
          </cell>
          <cell r="P338">
            <v>0</v>
          </cell>
          <cell r="Q338">
            <v>0</v>
          </cell>
          <cell r="R338">
            <v>0</v>
          </cell>
          <cell r="S338">
            <v>0</v>
          </cell>
          <cell r="T338">
            <v>0</v>
          </cell>
          <cell r="U338">
            <v>0</v>
          </cell>
          <cell r="V338">
            <v>0</v>
          </cell>
          <cell r="W338">
            <v>0</v>
          </cell>
          <cell r="X338">
            <v>0</v>
          </cell>
          <cell r="Y338">
            <v>0</v>
          </cell>
          <cell r="Z338">
            <v>0</v>
          </cell>
          <cell r="AA338">
            <v>0</v>
          </cell>
          <cell r="AB338">
            <v>0</v>
          </cell>
          <cell r="AC338">
            <v>0</v>
          </cell>
          <cell r="AD338">
            <v>0</v>
          </cell>
          <cell r="AE338">
            <v>0</v>
          </cell>
          <cell r="AF338">
            <v>0</v>
          </cell>
          <cell r="AG338">
            <v>0</v>
          </cell>
          <cell r="AH338">
            <v>0</v>
          </cell>
          <cell r="AI338">
            <v>0</v>
          </cell>
          <cell r="AJ338">
            <v>0</v>
          </cell>
          <cell r="AK338">
            <v>0</v>
          </cell>
          <cell r="AL338">
            <v>0</v>
          </cell>
          <cell r="AM338">
            <v>0</v>
          </cell>
          <cell r="AN338">
            <v>0</v>
          </cell>
          <cell r="AO338">
            <v>0</v>
          </cell>
          <cell r="AP338">
            <v>0</v>
          </cell>
          <cell r="AQ338">
            <v>0</v>
          </cell>
          <cell r="AR338">
            <v>0</v>
          </cell>
          <cell r="AS338">
            <v>0</v>
          </cell>
          <cell r="AT338">
            <v>0</v>
          </cell>
          <cell r="AU338">
            <v>0</v>
          </cell>
          <cell r="AV338">
            <v>0</v>
          </cell>
          <cell r="AW338">
            <v>0</v>
          </cell>
          <cell r="AX338">
            <v>0</v>
          </cell>
        </row>
        <row r="339">
          <cell r="A339">
            <v>2886</v>
          </cell>
          <cell r="B339" t="str">
            <v xml:space="preserve">ｱｲｽ ｺｰﾋｰ       </v>
          </cell>
          <cell r="C339">
            <v>2035</v>
          </cell>
          <cell r="D339">
            <v>0.19</v>
          </cell>
          <cell r="E339">
            <v>2026</v>
          </cell>
          <cell r="F339">
            <v>1</v>
          </cell>
          <cell r="G339">
            <v>0</v>
          </cell>
          <cell r="H339">
            <v>0</v>
          </cell>
          <cell r="I339">
            <v>0</v>
          </cell>
          <cell r="J339">
            <v>0</v>
          </cell>
          <cell r="K339">
            <v>0</v>
          </cell>
          <cell r="L339">
            <v>0</v>
          </cell>
          <cell r="M339">
            <v>0</v>
          </cell>
          <cell r="N339">
            <v>0</v>
          </cell>
          <cell r="O339">
            <v>0</v>
          </cell>
          <cell r="P339">
            <v>0</v>
          </cell>
          <cell r="Q339">
            <v>0</v>
          </cell>
          <cell r="R339">
            <v>0</v>
          </cell>
          <cell r="S339">
            <v>0</v>
          </cell>
          <cell r="T339">
            <v>0</v>
          </cell>
          <cell r="U339">
            <v>0</v>
          </cell>
          <cell r="V339">
            <v>0</v>
          </cell>
          <cell r="W339">
            <v>0</v>
          </cell>
          <cell r="X339">
            <v>0</v>
          </cell>
          <cell r="Y339">
            <v>0</v>
          </cell>
          <cell r="Z339">
            <v>0</v>
          </cell>
          <cell r="AA339">
            <v>0</v>
          </cell>
          <cell r="AB339">
            <v>0</v>
          </cell>
          <cell r="AC339">
            <v>0</v>
          </cell>
          <cell r="AD339">
            <v>0</v>
          </cell>
          <cell r="AE339">
            <v>0</v>
          </cell>
          <cell r="AF339">
            <v>0</v>
          </cell>
          <cell r="AG339">
            <v>0</v>
          </cell>
          <cell r="AH339">
            <v>0</v>
          </cell>
          <cell r="AI339">
            <v>0</v>
          </cell>
          <cell r="AJ339">
            <v>0</v>
          </cell>
          <cell r="AK339">
            <v>0</v>
          </cell>
          <cell r="AL339">
            <v>0</v>
          </cell>
          <cell r="AM339">
            <v>0</v>
          </cell>
          <cell r="AN339">
            <v>0</v>
          </cell>
          <cell r="AO339">
            <v>0</v>
          </cell>
          <cell r="AP339">
            <v>0</v>
          </cell>
          <cell r="AQ339">
            <v>0</v>
          </cell>
          <cell r="AR339">
            <v>0</v>
          </cell>
          <cell r="AS339">
            <v>0</v>
          </cell>
          <cell r="AT339">
            <v>0</v>
          </cell>
          <cell r="AU339">
            <v>0</v>
          </cell>
          <cell r="AV339">
            <v>0</v>
          </cell>
          <cell r="AW339">
            <v>0</v>
          </cell>
          <cell r="AX339">
            <v>0</v>
          </cell>
        </row>
        <row r="340">
          <cell r="A340">
            <v>2887</v>
          </cell>
          <cell r="B340" t="str">
            <v xml:space="preserve">ｱｲｽ ﾃｨｰ        </v>
          </cell>
          <cell r="C340">
            <v>2082</v>
          </cell>
          <cell r="D340">
            <v>0.01</v>
          </cell>
          <cell r="E340">
            <v>2272</v>
          </cell>
          <cell r="F340">
            <v>1</v>
          </cell>
          <cell r="G340">
            <v>2026</v>
          </cell>
          <cell r="H340">
            <v>1</v>
          </cell>
          <cell r="I340">
            <v>0</v>
          </cell>
          <cell r="J340">
            <v>0</v>
          </cell>
          <cell r="K340">
            <v>0</v>
          </cell>
          <cell r="L340">
            <v>0</v>
          </cell>
          <cell r="M340">
            <v>0</v>
          </cell>
          <cell r="N340">
            <v>0</v>
          </cell>
          <cell r="O340">
            <v>0</v>
          </cell>
          <cell r="P340">
            <v>0</v>
          </cell>
          <cell r="Q340">
            <v>0</v>
          </cell>
          <cell r="R340">
            <v>0</v>
          </cell>
          <cell r="S340">
            <v>0</v>
          </cell>
          <cell r="T340">
            <v>0</v>
          </cell>
          <cell r="U340">
            <v>0</v>
          </cell>
          <cell r="V340">
            <v>0</v>
          </cell>
          <cell r="W340">
            <v>0</v>
          </cell>
          <cell r="X340">
            <v>0</v>
          </cell>
          <cell r="Y340">
            <v>0</v>
          </cell>
          <cell r="Z340">
            <v>0</v>
          </cell>
          <cell r="AA340">
            <v>0</v>
          </cell>
          <cell r="AB340">
            <v>0</v>
          </cell>
          <cell r="AC340">
            <v>0</v>
          </cell>
          <cell r="AD340">
            <v>0</v>
          </cell>
          <cell r="AE340">
            <v>0</v>
          </cell>
          <cell r="AF340">
            <v>0</v>
          </cell>
          <cell r="AG340">
            <v>0</v>
          </cell>
          <cell r="AH340">
            <v>0</v>
          </cell>
          <cell r="AI340">
            <v>0</v>
          </cell>
          <cell r="AJ340">
            <v>0</v>
          </cell>
          <cell r="AK340">
            <v>0</v>
          </cell>
          <cell r="AL340">
            <v>0</v>
          </cell>
          <cell r="AM340">
            <v>0</v>
          </cell>
          <cell r="AN340">
            <v>0</v>
          </cell>
          <cell r="AO340">
            <v>0</v>
          </cell>
          <cell r="AP340">
            <v>0</v>
          </cell>
          <cell r="AQ340">
            <v>0</v>
          </cell>
          <cell r="AR340">
            <v>0</v>
          </cell>
          <cell r="AS340">
            <v>0</v>
          </cell>
          <cell r="AT340">
            <v>0</v>
          </cell>
          <cell r="AU340">
            <v>0</v>
          </cell>
          <cell r="AV340">
            <v>0</v>
          </cell>
          <cell r="AW340">
            <v>0</v>
          </cell>
          <cell r="AX340">
            <v>0</v>
          </cell>
        </row>
        <row r="341">
          <cell r="A341">
            <v>2889</v>
          </cell>
          <cell r="B341" t="str">
            <v xml:space="preserve">ｿｳｹﾝﾋﾞﾁｬ       </v>
          </cell>
          <cell r="C341">
            <v>2241</v>
          </cell>
          <cell r="D341">
            <v>7.9000000000000008E-3</v>
          </cell>
          <cell r="E341">
            <v>0</v>
          </cell>
          <cell r="F341">
            <v>0</v>
          </cell>
          <cell r="G341">
            <v>0</v>
          </cell>
          <cell r="H341">
            <v>0</v>
          </cell>
          <cell r="I341">
            <v>0</v>
          </cell>
          <cell r="J341">
            <v>0</v>
          </cell>
          <cell r="K341">
            <v>0</v>
          </cell>
          <cell r="L341">
            <v>0</v>
          </cell>
          <cell r="M341">
            <v>0</v>
          </cell>
          <cell r="N341">
            <v>0</v>
          </cell>
          <cell r="O341">
            <v>0</v>
          </cell>
          <cell r="P341">
            <v>0</v>
          </cell>
          <cell r="Q341">
            <v>0</v>
          </cell>
          <cell r="R341">
            <v>0</v>
          </cell>
          <cell r="S341">
            <v>0</v>
          </cell>
          <cell r="T341">
            <v>0</v>
          </cell>
          <cell r="U341">
            <v>0</v>
          </cell>
          <cell r="V341">
            <v>0</v>
          </cell>
          <cell r="W341">
            <v>0</v>
          </cell>
          <cell r="X341">
            <v>0</v>
          </cell>
          <cell r="Y341">
            <v>0</v>
          </cell>
          <cell r="Z341">
            <v>0</v>
          </cell>
          <cell r="AA341">
            <v>0</v>
          </cell>
          <cell r="AB341">
            <v>0</v>
          </cell>
          <cell r="AC341">
            <v>0</v>
          </cell>
          <cell r="AD341">
            <v>0</v>
          </cell>
          <cell r="AE341">
            <v>0</v>
          </cell>
          <cell r="AF341">
            <v>0</v>
          </cell>
          <cell r="AG341">
            <v>0</v>
          </cell>
          <cell r="AH341">
            <v>0</v>
          </cell>
          <cell r="AI341">
            <v>0</v>
          </cell>
          <cell r="AJ341">
            <v>0</v>
          </cell>
          <cell r="AK341">
            <v>0</v>
          </cell>
          <cell r="AL341">
            <v>0</v>
          </cell>
          <cell r="AM341">
            <v>0</v>
          </cell>
          <cell r="AN341">
            <v>0</v>
          </cell>
          <cell r="AO341">
            <v>0</v>
          </cell>
          <cell r="AP341">
            <v>0</v>
          </cell>
          <cell r="AQ341">
            <v>0</v>
          </cell>
          <cell r="AR341">
            <v>0</v>
          </cell>
          <cell r="AS341">
            <v>0</v>
          </cell>
          <cell r="AT341">
            <v>0</v>
          </cell>
          <cell r="AU341">
            <v>0</v>
          </cell>
          <cell r="AV341">
            <v>0</v>
          </cell>
          <cell r="AW341">
            <v>0</v>
          </cell>
          <cell r="AX341">
            <v>0</v>
          </cell>
        </row>
        <row r="342">
          <cell r="A342">
            <v>2891</v>
          </cell>
          <cell r="B342" t="str">
            <v xml:space="preserve">ｵﾚﾝｼﾞ ｼﾞｭｰｽ    </v>
          </cell>
          <cell r="C342">
            <v>2225</v>
          </cell>
          <cell r="D342">
            <v>0.01</v>
          </cell>
          <cell r="E342">
            <v>0</v>
          </cell>
          <cell r="F342">
            <v>0</v>
          </cell>
          <cell r="G342">
            <v>0</v>
          </cell>
          <cell r="H342">
            <v>0</v>
          </cell>
          <cell r="I342">
            <v>0</v>
          </cell>
          <cell r="J342">
            <v>0</v>
          </cell>
          <cell r="K342">
            <v>0</v>
          </cell>
          <cell r="L342">
            <v>0</v>
          </cell>
          <cell r="M342">
            <v>0</v>
          </cell>
          <cell r="N342">
            <v>0</v>
          </cell>
          <cell r="O342">
            <v>0</v>
          </cell>
          <cell r="P342">
            <v>0</v>
          </cell>
          <cell r="Q342">
            <v>0</v>
          </cell>
          <cell r="R342">
            <v>0</v>
          </cell>
          <cell r="S342">
            <v>0</v>
          </cell>
          <cell r="T342">
            <v>0</v>
          </cell>
          <cell r="U342">
            <v>0</v>
          </cell>
          <cell r="V342">
            <v>0</v>
          </cell>
          <cell r="W342">
            <v>0</v>
          </cell>
          <cell r="X342">
            <v>0</v>
          </cell>
          <cell r="Y342">
            <v>0</v>
          </cell>
          <cell r="Z342">
            <v>0</v>
          </cell>
          <cell r="AA342">
            <v>0</v>
          </cell>
          <cell r="AB342">
            <v>0</v>
          </cell>
          <cell r="AC342">
            <v>0</v>
          </cell>
          <cell r="AD342">
            <v>0</v>
          </cell>
          <cell r="AE342">
            <v>0</v>
          </cell>
          <cell r="AF342">
            <v>0</v>
          </cell>
          <cell r="AG342">
            <v>0</v>
          </cell>
          <cell r="AH342">
            <v>0</v>
          </cell>
          <cell r="AI342">
            <v>0</v>
          </cell>
          <cell r="AJ342">
            <v>0</v>
          </cell>
          <cell r="AK342">
            <v>0</v>
          </cell>
          <cell r="AL342">
            <v>0</v>
          </cell>
          <cell r="AM342">
            <v>0</v>
          </cell>
          <cell r="AN342">
            <v>0</v>
          </cell>
          <cell r="AO342">
            <v>0</v>
          </cell>
          <cell r="AP342">
            <v>0</v>
          </cell>
          <cell r="AQ342">
            <v>0</v>
          </cell>
          <cell r="AR342">
            <v>0</v>
          </cell>
          <cell r="AS342">
            <v>0</v>
          </cell>
          <cell r="AT342">
            <v>0</v>
          </cell>
          <cell r="AU342">
            <v>0</v>
          </cell>
          <cell r="AV342">
            <v>0</v>
          </cell>
          <cell r="AW342">
            <v>0</v>
          </cell>
          <cell r="AX342">
            <v>0</v>
          </cell>
        </row>
        <row r="343">
          <cell r="A343">
            <v>2895</v>
          </cell>
          <cell r="B343" t="str">
            <v xml:space="preserve">ｺｶ ｺｰﾗ         </v>
          </cell>
          <cell r="C343">
            <v>2085</v>
          </cell>
          <cell r="D343">
            <v>8.0000000000000002E-3</v>
          </cell>
          <cell r="E343">
            <v>2199</v>
          </cell>
          <cell r="F343">
            <v>2.3999999999999998E-3</v>
          </cell>
          <cell r="G343">
            <v>0</v>
          </cell>
          <cell r="H343">
            <v>0</v>
          </cell>
          <cell r="I343">
            <v>0</v>
          </cell>
          <cell r="J343">
            <v>0</v>
          </cell>
          <cell r="K343">
            <v>0</v>
          </cell>
          <cell r="L343">
            <v>0</v>
          </cell>
          <cell r="M343">
            <v>0</v>
          </cell>
          <cell r="N343">
            <v>0</v>
          </cell>
          <cell r="O343">
            <v>0</v>
          </cell>
          <cell r="P343">
            <v>0</v>
          </cell>
          <cell r="Q343">
            <v>0</v>
          </cell>
          <cell r="R343">
            <v>0</v>
          </cell>
          <cell r="S343">
            <v>0</v>
          </cell>
          <cell r="T343">
            <v>0</v>
          </cell>
          <cell r="U343">
            <v>0</v>
          </cell>
          <cell r="V343">
            <v>0</v>
          </cell>
          <cell r="W343">
            <v>0</v>
          </cell>
          <cell r="X343">
            <v>0</v>
          </cell>
          <cell r="Y343">
            <v>0</v>
          </cell>
          <cell r="Z343">
            <v>0</v>
          </cell>
          <cell r="AA343">
            <v>0</v>
          </cell>
          <cell r="AB343">
            <v>0</v>
          </cell>
          <cell r="AC343">
            <v>0</v>
          </cell>
          <cell r="AD343">
            <v>0</v>
          </cell>
          <cell r="AE343">
            <v>0</v>
          </cell>
          <cell r="AF343">
            <v>0</v>
          </cell>
          <cell r="AG343">
            <v>0</v>
          </cell>
          <cell r="AH343">
            <v>0</v>
          </cell>
          <cell r="AI343">
            <v>0</v>
          </cell>
          <cell r="AJ343">
            <v>0</v>
          </cell>
          <cell r="AK343">
            <v>0</v>
          </cell>
          <cell r="AL343">
            <v>0</v>
          </cell>
          <cell r="AM343">
            <v>0</v>
          </cell>
          <cell r="AN343">
            <v>0</v>
          </cell>
          <cell r="AO343">
            <v>0</v>
          </cell>
          <cell r="AP343">
            <v>0</v>
          </cell>
          <cell r="AQ343">
            <v>0</v>
          </cell>
          <cell r="AR343">
            <v>0</v>
          </cell>
          <cell r="AS343">
            <v>0</v>
          </cell>
          <cell r="AT343">
            <v>0</v>
          </cell>
          <cell r="AU343">
            <v>0</v>
          </cell>
          <cell r="AV343">
            <v>0</v>
          </cell>
          <cell r="AW343">
            <v>0</v>
          </cell>
          <cell r="AX343">
            <v>0</v>
          </cell>
        </row>
        <row r="344">
          <cell r="A344">
            <v>2896</v>
          </cell>
          <cell r="B344" t="str">
            <v xml:space="preserve">ｱｲｽ ｺｰﾋｰ       </v>
          </cell>
          <cell r="C344">
            <v>2242</v>
          </cell>
          <cell r="D344">
            <v>7.7999999999999996E-3</v>
          </cell>
          <cell r="E344">
            <v>2272</v>
          </cell>
          <cell r="F344">
            <v>1</v>
          </cell>
          <cell r="G344">
            <v>2026</v>
          </cell>
          <cell r="H344">
            <v>1</v>
          </cell>
          <cell r="I344">
            <v>0</v>
          </cell>
          <cell r="J344">
            <v>0</v>
          </cell>
          <cell r="K344">
            <v>0</v>
          </cell>
          <cell r="L344">
            <v>0</v>
          </cell>
          <cell r="M344">
            <v>0</v>
          </cell>
          <cell r="N344">
            <v>0</v>
          </cell>
          <cell r="O344">
            <v>0</v>
          </cell>
          <cell r="P344">
            <v>0</v>
          </cell>
          <cell r="Q344">
            <v>0</v>
          </cell>
          <cell r="R344">
            <v>0</v>
          </cell>
          <cell r="S344">
            <v>0</v>
          </cell>
          <cell r="T344">
            <v>0</v>
          </cell>
          <cell r="U344">
            <v>0</v>
          </cell>
          <cell r="V344">
            <v>0</v>
          </cell>
          <cell r="W344">
            <v>0</v>
          </cell>
          <cell r="X344">
            <v>0</v>
          </cell>
          <cell r="Y344">
            <v>0</v>
          </cell>
          <cell r="Z344">
            <v>0</v>
          </cell>
          <cell r="AA344">
            <v>0</v>
          </cell>
          <cell r="AB344">
            <v>0</v>
          </cell>
          <cell r="AC344">
            <v>0</v>
          </cell>
          <cell r="AD344">
            <v>0</v>
          </cell>
          <cell r="AE344">
            <v>0</v>
          </cell>
          <cell r="AF344">
            <v>0</v>
          </cell>
          <cell r="AG344">
            <v>0</v>
          </cell>
          <cell r="AH344">
            <v>0</v>
          </cell>
          <cell r="AI344">
            <v>0</v>
          </cell>
          <cell r="AJ344">
            <v>0</v>
          </cell>
          <cell r="AK344">
            <v>0</v>
          </cell>
          <cell r="AL344">
            <v>0</v>
          </cell>
          <cell r="AM344">
            <v>0</v>
          </cell>
          <cell r="AN344">
            <v>0</v>
          </cell>
          <cell r="AO344">
            <v>0</v>
          </cell>
          <cell r="AP344">
            <v>0</v>
          </cell>
          <cell r="AQ344">
            <v>0</v>
          </cell>
          <cell r="AR344">
            <v>0</v>
          </cell>
          <cell r="AS344">
            <v>0</v>
          </cell>
          <cell r="AT344">
            <v>0</v>
          </cell>
          <cell r="AU344">
            <v>0</v>
          </cell>
          <cell r="AV344">
            <v>0</v>
          </cell>
          <cell r="AW344">
            <v>0</v>
          </cell>
          <cell r="AX344">
            <v>0</v>
          </cell>
        </row>
        <row r="345">
          <cell r="A345">
            <v>2900</v>
          </cell>
          <cell r="B345" t="str">
            <v xml:space="preserve">ｱｼﾞｸﾗﾌﾞ ｳﾘｱｹﾞ  </v>
          </cell>
          <cell r="C345">
            <v>2330</v>
          </cell>
          <cell r="D345">
            <v>1</v>
          </cell>
          <cell r="E345">
            <v>0</v>
          </cell>
          <cell r="F345">
            <v>0</v>
          </cell>
          <cell r="G345">
            <v>0</v>
          </cell>
          <cell r="H345">
            <v>0</v>
          </cell>
          <cell r="I345">
            <v>0</v>
          </cell>
          <cell r="J345">
            <v>0</v>
          </cell>
          <cell r="K345">
            <v>0</v>
          </cell>
          <cell r="L345">
            <v>0</v>
          </cell>
          <cell r="M345">
            <v>0</v>
          </cell>
          <cell r="N345">
            <v>0</v>
          </cell>
          <cell r="O345">
            <v>0</v>
          </cell>
          <cell r="P345">
            <v>0</v>
          </cell>
          <cell r="Q345">
            <v>0</v>
          </cell>
          <cell r="R345">
            <v>0</v>
          </cell>
          <cell r="S345">
            <v>0</v>
          </cell>
          <cell r="T345">
            <v>0</v>
          </cell>
          <cell r="U345">
            <v>0</v>
          </cell>
          <cell r="V345">
            <v>0</v>
          </cell>
          <cell r="W345">
            <v>0</v>
          </cell>
          <cell r="X345">
            <v>0</v>
          </cell>
          <cell r="Y345">
            <v>0</v>
          </cell>
          <cell r="Z345">
            <v>0</v>
          </cell>
          <cell r="AA345">
            <v>0</v>
          </cell>
          <cell r="AB345">
            <v>0</v>
          </cell>
          <cell r="AC345">
            <v>0</v>
          </cell>
          <cell r="AD345">
            <v>0</v>
          </cell>
          <cell r="AE345">
            <v>0</v>
          </cell>
          <cell r="AF345">
            <v>0</v>
          </cell>
          <cell r="AG345">
            <v>0</v>
          </cell>
          <cell r="AH345">
            <v>0</v>
          </cell>
          <cell r="AI345">
            <v>0</v>
          </cell>
          <cell r="AJ345">
            <v>0</v>
          </cell>
          <cell r="AK345">
            <v>0</v>
          </cell>
          <cell r="AL345">
            <v>0</v>
          </cell>
          <cell r="AM345">
            <v>0</v>
          </cell>
          <cell r="AN345">
            <v>0</v>
          </cell>
          <cell r="AO345">
            <v>0</v>
          </cell>
          <cell r="AP345">
            <v>0</v>
          </cell>
          <cell r="AQ345">
            <v>0</v>
          </cell>
          <cell r="AR345">
            <v>0</v>
          </cell>
          <cell r="AS345">
            <v>0</v>
          </cell>
          <cell r="AT345">
            <v>0</v>
          </cell>
          <cell r="AU345">
            <v>0</v>
          </cell>
          <cell r="AV345">
            <v>0</v>
          </cell>
          <cell r="AW345">
            <v>0</v>
          </cell>
          <cell r="AX345">
            <v>0</v>
          </cell>
        </row>
        <row r="346">
          <cell r="A346">
            <v>2901</v>
          </cell>
          <cell r="B346" t="str">
            <v xml:space="preserve">ｳﾄﾞﾝ (A)       </v>
          </cell>
          <cell r="C346">
            <v>2138</v>
          </cell>
          <cell r="D346">
            <v>1</v>
          </cell>
          <cell r="E346">
            <v>0</v>
          </cell>
          <cell r="F346">
            <v>0</v>
          </cell>
          <cell r="G346">
            <v>0</v>
          </cell>
          <cell r="H346">
            <v>0</v>
          </cell>
          <cell r="I346">
            <v>0</v>
          </cell>
          <cell r="J346">
            <v>0</v>
          </cell>
          <cell r="K346">
            <v>0</v>
          </cell>
          <cell r="L346">
            <v>0</v>
          </cell>
          <cell r="M346">
            <v>0</v>
          </cell>
          <cell r="N346">
            <v>0</v>
          </cell>
          <cell r="O346">
            <v>0</v>
          </cell>
          <cell r="P346">
            <v>0</v>
          </cell>
          <cell r="Q346">
            <v>0</v>
          </cell>
          <cell r="R346">
            <v>0</v>
          </cell>
          <cell r="S346">
            <v>0</v>
          </cell>
          <cell r="T346">
            <v>0</v>
          </cell>
          <cell r="U346">
            <v>0</v>
          </cell>
          <cell r="V346">
            <v>0</v>
          </cell>
          <cell r="W346">
            <v>0</v>
          </cell>
          <cell r="X346">
            <v>0</v>
          </cell>
          <cell r="Y346">
            <v>0</v>
          </cell>
          <cell r="Z346">
            <v>0</v>
          </cell>
          <cell r="AA346">
            <v>0</v>
          </cell>
          <cell r="AB346">
            <v>0</v>
          </cell>
          <cell r="AC346">
            <v>0</v>
          </cell>
          <cell r="AD346">
            <v>0</v>
          </cell>
          <cell r="AE346">
            <v>0</v>
          </cell>
          <cell r="AF346">
            <v>0</v>
          </cell>
          <cell r="AG346">
            <v>0</v>
          </cell>
          <cell r="AH346">
            <v>0</v>
          </cell>
          <cell r="AI346">
            <v>0</v>
          </cell>
          <cell r="AJ346">
            <v>0</v>
          </cell>
          <cell r="AK346">
            <v>0</v>
          </cell>
          <cell r="AL346">
            <v>0</v>
          </cell>
          <cell r="AM346">
            <v>0</v>
          </cell>
          <cell r="AN346">
            <v>0</v>
          </cell>
          <cell r="AO346">
            <v>0</v>
          </cell>
          <cell r="AP346">
            <v>0</v>
          </cell>
          <cell r="AQ346">
            <v>0</v>
          </cell>
          <cell r="AR346">
            <v>0</v>
          </cell>
          <cell r="AS346">
            <v>0</v>
          </cell>
          <cell r="AT346">
            <v>0</v>
          </cell>
          <cell r="AU346">
            <v>0</v>
          </cell>
          <cell r="AV346">
            <v>0</v>
          </cell>
          <cell r="AW346">
            <v>0</v>
          </cell>
          <cell r="AX346">
            <v>0</v>
          </cell>
        </row>
        <row r="347">
          <cell r="A347">
            <v>2902</v>
          </cell>
          <cell r="B347" t="str">
            <v xml:space="preserve">ｳﾄﾞﾝ (B)       </v>
          </cell>
          <cell r="C347">
            <v>2139</v>
          </cell>
          <cell r="D347">
            <v>1</v>
          </cell>
          <cell r="E347">
            <v>0</v>
          </cell>
          <cell r="F347">
            <v>0</v>
          </cell>
          <cell r="G347">
            <v>0</v>
          </cell>
          <cell r="H347">
            <v>0</v>
          </cell>
          <cell r="I347">
            <v>0</v>
          </cell>
          <cell r="J347">
            <v>0</v>
          </cell>
          <cell r="K347">
            <v>0</v>
          </cell>
          <cell r="L347">
            <v>0</v>
          </cell>
          <cell r="M347">
            <v>0</v>
          </cell>
          <cell r="N347">
            <v>0</v>
          </cell>
          <cell r="O347">
            <v>0</v>
          </cell>
          <cell r="P347">
            <v>0</v>
          </cell>
          <cell r="Q347">
            <v>0</v>
          </cell>
          <cell r="R347">
            <v>0</v>
          </cell>
          <cell r="S347">
            <v>0</v>
          </cell>
          <cell r="T347">
            <v>0</v>
          </cell>
          <cell r="U347">
            <v>0</v>
          </cell>
          <cell r="V347">
            <v>0</v>
          </cell>
          <cell r="W347">
            <v>0</v>
          </cell>
          <cell r="X347">
            <v>0</v>
          </cell>
          <cell r="Y347">
            <v>0</v>
          </cell>
          <cell r="Z347">
            <v>0</v>
          </cell>
          <cell r="AA347">
            <v>0</v>
          </cell>
          <cell r="AB347">
            <v>0</v>
          </cell>
          <cell r="AC347">
            <v>0</v>
          </cell>
          <cell r="AD347">
            <v>0</v>
          </cell>
          <cell r="AE347">
            <v>0</v>
          </cell>
          <cell r="AF347">
            <v>0</v>
          </cell>
          <cell r="AG347">
            <v>0</v>
          </cell>
          <cell r="AH347">
            <v>0</v>
          </cell>
          <cell r="AI347">
            <v>0</v>
          </cell>
          <cell r="AJ347">
            <v>0</v>
          </cell>
          <cell r="AK347">
            <v>0</v>
          </cell>
          <cell r="AL347">
            <v>0</v>
          </cell>
          <cell r="AM347">
            <v>0</v>
          </cell>
          <cell r="AN347">
            <v>0</v>
          </cell>
          <cell r="AO347">
            <v>0</v>
          </cell>
          <cell r="AP347">
            <v>0</v>
          </cell>
          <cell r="AQ347">
            <v>0</v>
          </cell>
          <cell r="AR347">
            <v>0</v>
          </cell>
          <cell r="AS347">
            <v>0</v>
          </cell>
          <cell r="AT347">
            <v>0</v>
          </cell>
          <cell r="AU347">
            <v>0</v>
          </cell>
          <cell r="AV347">
            <v>0</v>
          </cell>
          <cell r="AW347">
            <v>0</v>
          </cell>
          <cell r="AX347">
            <v>0</v>
          </cell>
        </row>
        <row r="348">
          <cell r="A348">
            <v>2903</v>
          </cell>
          <cell r="B348" t="str">
            <v xml:space="preserve">ｳﾄﾞﾝ (C)       </v>
          </cell>
          <cell r="C348">
            <v>2009</v>
          </cell>
          <cell r="D348">
            <v>1</v>
          </cell>
          <cell r="E348">
            <v>0</v>
          </cell>
          <cell r="F348">
            <v>0</v>
          </cell>
          <cell r="G348">
            <v>0</v>
          </cell>
          <cell r="H348">
            <v>0</v>
          </cell>
          <cell r="I348">
            <v>0</v>
          </cell>
          <cell r="J348">
            <v>0</v>
          </cell>
          <cell r="K348">
            <v>0</v>
          </cell>
          <cell r="L348">
            <v>0</v>
          </cell>
          <cell r="M348">
            <v>0</v>
          </cell>
          <cell r="N348">
            <v>0</v>
          </cell>
          <cell r="O348">
            <v>0</v>
          </cell>
          <cell r="P348">
            <v>0</v>
          </cell>
          <cell r="Q348">
            <v>0</v>
          </cell>
          <cell r="R348">
            <v>0</v>
          </cell>
          <cell r="S348">
            <v>0</v>
          </cell>
          <cell r="T348">
            <v>0</v>
          </cell>
          <cell r="U348">
            <v>0</v>
          </cell>
          <cell r="V348">
            <v>0</v>
          </cell>
          <cell r="W348">
            <v>0</v>
          </cell>
          <cell r="X348">
            <v>0</v>
          </cell>
          <cell r="Y348">
            <v>0</v>
          </cell>
          <cell r="Z348">
            <v>0</v>
          </cell>
          <cell r="AA348">
            <v>0</v>
          </cell>
          <cell r="AB348">
            <v>0</v>
          </cell>
          <cell r="AC348">
            <v>0</v>
          </cell>
          <cell r="AD348">
            <v>0</v>
          </cell>
          <cell r="AE348">
            <v>0</v>
          </cell>
          <cell r="AF348">
            <v>0</v>
          </cell>
          <cell r="AG348">
            <v>0</v>
          </cell>
          <cell r="AH348">
            <v>0</v>
          </cell>
          <cell r="AI348">
            <v>0</v>
          </cell>
          <cell r="AJ348">
            <v>0</v>
          </cell>
          <cell r="AK348">
            <v>0</v>
          </cell>
          <cell r="AL348">
            <v>0</v>
          </cell>
          <cell r="AM348">
            <v>0</v>
          </cell>
          <cell r="AN348">
            <v>0</v>
          </cell>
          <cell r="AO348">
            <v>0</v>
          </cell>
          <cell r="AP348">
            <v>0</v>
          </cell>
          <cell r="AQ348">
            <v>0</v>
          </cell>
          <cell r="AR348">
            <v>0</v>
          </cell>
          <cell r="AS348">
            <v>0</v>
          </cell>
          <cell r="AT348">
            <v>0</v>
          </cell>
          <cell r="AU348">
            <v>0</v>
          </cell>
          <cell r="AV348">
            <v>0</v>
          </cell>
          <cell r="AW348">
            <v>0</v>
          </cell>
          <cell r="AX348">
            <v>0</v>
          </cell>
        </row>
        <row r="349">
          <cell r="A349">
            <v>2911</v>
          </cell>
          <cell r="B349" t="str">
            <v xml:space="preserve">ｿｰﾒﾝ (A)       </v>
          </cell>
          <cell r="C349">
            <v>2154</v>
          </cell>
          <cell r="D349">
            <v>1</v>
          </cell>
          <cell r="E349">
            <v>0</v>
          </cell>
          <cell r="F349">
            <v>0</v>
          </cell>
          <cell r="G349">
            <v>0</v>
          </cell>
          <cell r="H349">
            <v>0</v>
          </cell>
          <cell r="I349">
            <v>0</v>
          </cell>
          <cell r="J349">
            <v>0</v>
          </cell>
          <cell r="K349">
            <v>0</v>
          </cell>
          <cell r="L349">
            <v>0</v>
          </cell>
          <cell r="M349">
            <v>0</v>
          </cell>
          <cell r="N349">
            <v>0</v>
          </cell>
          <cell r="O349">
            <v>0</v>
          </cell>
          <cell r="P349">
            <v>0</v>
          </cell>
          <cell r="Q349">
            <v>0</v>
          </cell>
          <cell r="R349">
            <v>0</v>
          </cell>
          <cell r="S349">
            <v>0</v>
          </cell>
          <cell r="T349">
            <v>0</v>
          </cell>
          <cell r="U349">
            <v>0</v>
          </cell>
          <cell r="V349">
            <v>0</v>
          </cell>
          <cell r="W349">
            <v>0</v>
          </cell>
          <cell r="X349">
            <v>0</v>
          </cell>
          <cell r="Y349">
            <v>0</v>
          </cell>
          <cell r="Z349">
            <v>0</v>
          </cell>
          <cell r="AA349">
            <v>0</v>
          </cell>
          <cell r="AB349">
            <v>0</v>
          </cell>
          <cell r="AC349">
            <v>0</v>
          </cell>
          <cell r="AD349">
            <v>0</v>
          </cell>
          <cell r="AE349">
            <v>0</v>
          </cell>
          <cell r="AF349">
            <v>0</v>
          </cell>
          <cell r="AG349">
            <v>0</v>
          </cell>
          <cell r="AH349">
            <v>0</v>
          </cell>
          <cell r="AI349">
            <v>0</v>
          </cell>
          <cell r="AJ349">
            <v>0</v>
          </cell>
          <cell r="AK349">
            <v>0</v>
          </cell>
          <cell r="AL349">
            <v>0</v>
          </cell>
          <cell r="AM349">
            <v>0</v>
          </cell>
          <cell r="AN349">
            <v>0</v>
          </cell>
          <cell r="AO349">
            <v>0</v>
          </cell>
          <cell r="AP349">
            <v>0</v>
          </cell>
          <cell r="AQ349">
            <v>0</v>
          </cell>
          <cell r="AR349">
            <v>0</v>
          </cell>
          <cell r="AS349">
            <v>0</v>
          </cell>
          <cell r="AT349">
            <v>0</v>
          </cell>
          <cell r="AU349">
            <v>0</v>
          </cell>
          <cell r="AV349">
            <v>0</v>
          </cell>
          <cell r="AW349">
            <v>0</v>
          </cell>
          <cell r="AX349">
            <v>0</v>
          </cell>
        </row>
        <row r="350">
          <cell r="A350">
            <v>2912</v>
          </cell>
          <cell r="B350" t="str">
            <v xml:space="preserve">ｿｰﾒﾝ (B)       </v>
          </cell>
          <cell r="C350">
            <v>2155</v>
          </cell>
          <cell r="D350">
            <v>1</v>
          </cell>
          <cell r="E350">
            <v>0</v>
          </cell>
          <cell r="F350">
            <v>0</v>
          </cell>
          <cell r="G350">
            <v>0</v>
          </cell>
          <cell r="H350">
            <v>0</v>
          </cell>
          <cell r="I350">
            <v>0</v>
          </cell>
          <cell r="J350">
            <v>0</v>
          </cell>
          <cell r="K350">
            <v>0</v>
          </cell>
          <cell r="L350">
            <v>0</v>
          </cell>
          <cell r="M350">
            <v>0</v>
          </cell>
          <cell r="N350">
            <v>0</v>
          </cell>
          <cell r="O350">
            <v>0</v>
          </cell>
          <cell r="P350">
            <v>0</v>
          </cell>
          <cell r="Q350">
            <v>0</v>
          </cell>
          <cell r="R350">
            <v>0</v>
          </cell>
          <cell r="S350">
            <v>0</v>
          </cell>
          <cell r="T350">
            <v>0</v>
          </cell>
          <cell r="U350">
            <v>0</v>
          </cell>
          <cell r="V350">
            <v>0</v>
          </cell>
          <cell r="W350">
            <v>0</v>
          </cell>
          <cell r="X350">
            <v>0</v>
          </cell>
          <cell r="Y350">
            <v>0</v>
          </cell>
          <cell r="Z350">
            <v>0</v>
          </cell>
          <cell r="AA350">
            <v>0</v>
          </cell>
          <cell r="AB350">
            <v>0</v>
          </cell>
          <cell r="AC350">
            <v>0</v>
          </cell>
          <cell r="AD350">
            <v>0</v>
          </cell>
          <cell r="AE350">
            <v>0</v>
          </cell>
          <cell r="AF350">
            <v>0</v>
          </cell>
          <cell r="AG350">
            <v>0</v>
          </cell>
          <cell r="AH350">
            <v>0</v>
          </cell>
          <cell r="AI350">
            <v>0</v>
          </cell>
          <cell r="AJ350">
            <v>0</v>
          </cell>
          <cell r="AK350">
            <v>0</v>
          </cell>
          <cell r="AL350">
            <v>0</v>
          </cell>
          <cell r="AM350">
            <v>0</v>
          </cell>
          <cell r="AN350">
            <v>0</v>
          </cell>
          <cell r="AO350">
            <v>0</v>
          </cell>
          <cell r="AP350">
            <v>0</v>
          </cell>
          <cell r="AQ350">
            <v>0</v>
          </cell>
          <cell r="AR350">
            <v>0</v>
          </cell>
          <cell r="AS350">
            <v>0</v>
          </cell>
          <cell r="AT350">
            <v>0</v>
          </cell>
          <cell r="AU350">
            <v>0</v>
          </cell>
          <cell r="AV350">
            <v>0</v>
          </cell>
          <cell r="AW350">
            <v>0</v>
          </cell>
          <cell r="AX350">
            <v>0</v>
          </cell>
        </row>
        <row r="351">
          <cell r="A351">
            <v>2913</v>
          </cell>
          <cell r="B351" t="str">
            <v xml:space="preserve">ｿｰﾒﾝ (C)       </v>
          </cell>
          <cell r="C351">
            <v>2156</v>
          </cell>
          <cell r="D351">
            <v>1</v>
          </cell>
          <cell r="E351">
            <v>0</v>
          </cell>
          <cell r="F351">
            <v>0</v>
          </cell>
          <cell r="G351">
            <v>0</v>
          </cell>
          <cell r="H351">
            <v>0</v>
          </cell>
          <cell r="I351">
            <v>0</v>
          </cell>
          <cell r="J351">
            <v>0</v>
          </cell>
          <cell r="K351">
            <v>0</v>
          </cell>
          <cell r="L351">
            <v>0</v>
          </cell>
          <cell r="M351">
            <v>0</v>
          </cell>
          <cell r="N351">
            <v>0</v>
          </cell>
          <cell r="O351">
            <v>0</v>
          </cell>
          <cell r="P351">
            <v>0</v>
          </cell>
          <cell r="Q351">
            <v>0</v>
          </cell>
          <cell r="R351">
            <v>0</v>
          </cell>
          <cell r="S351">
            <v>0</v>
          </cell>
          <cell r="T351">
            <v>0</v>
          </cell>
          <cell r="U351">
            <v>0</v>
          </cell>
          <cell r="V351">
            <v>0</v>
          </cell>
          <cell r="W351">
            <v>0</v>
          </cell>
          <cell r="X351">
            <v>0</v>
          </cell>
          <cell r="Y351">
            <v>0</v>
          </cell>
          <cell r="Z351">
            <v>0</v>
          </cell>
          <cell r="AA351">
            <v>0</v>
          </cell>
          <cell r="AB351">
            <v>0</v>
          </cell>
          <cell r="AC351">
            <v>0</v>
          </cell>
          <cell r="AD351">
            <v>0</v>
          </cell>
          <cell r="AE351">
            <v>0</v>
          </cell>
          <cell r="AF351">
            <v>0</v>
          </cell>
          <cell r="AG351">
            <v>0</v>
          </cell>
          <cell r="AH351">
            <v>0</v>
          </cell>
          <cell r="AI351">
            <v>0</v>
          </cell>
          <cell r="AJ351">
            <v>0</v>
          </cell>
          <cell r="AK351">
            <v>0</v>
          </cell>
          <cell r="AL351">
            <v>0</v>
          </cell>
          <cell r="AM351">
            <v>0</v>
          </cell>
          <cell r="AN351">
            <v>0</v>
          </cell>
          <cell r="AO351">
            <v>0</v>
          </cell>
          <cell r="AP351">
            <v>0</v>
          </cell>
          <cell r="AQ351">
            <v>0</v>
          </cell>
          <cell r="AR351">
            <v>0</v>
          </cell>
          <cell r="AS351">
            <v>0</v>
          </cell>
          <cell r="AT351">
            <v>0</v>
          </cell>
          <cell r="AU351">
            <v>0</v>
          </cell>
          <cell r="AV351">
            <v>0</v>
          </cell>
          <cell r="AW351">
            <v>0</v>
          </cell>
          <cell r="AX351">
            <v>0</v>
          </cell>
        </row>
        <row r="352">
          <cell r="A352">
            <v>2915</v>
          </cell>
          <cell r="B352" t="str">
            <v xml:space="preserve">ｻﾗｳﾄﾞﾝ ｾｯﾄ (D) </v>
          </cell>
          <cell r="C352">
            <v>2119</v>
          </cell>
          <cell r="D352">
            <v>1</v>
          </cell>
          <cell r="E352">
            <v>0</v>
          </cell>
          <cell r="F352">
            <v>0</v>
          </cell>
          <cell r="G352">
            <v>0</v>
          </cell>
          <cell r="H352">
            <v>0</v>
          </cell>
          <cell r="I352">
            <v>0</v>
          </cell>
          <cell r="J352">
            <v>0</v>
          </cell>
          <cell r="K352">
            <v>0</v>
          </cell>
          <cell r="L352">
            <v>0</v>
          </cell>
          <cell r="M352">
            <v>0</v>
          </cell>
          <cell r="N352">
            <v>0</v>
          </cell>
          <cell r="O352">
            <v>0</v>
          </cell>
          <cell r="P352">
            <v>0</v>
          </cell>
          <cell r="Q352">
            <v>0</v>
          </cell>
          <cell r="R352">
            <v>0</v>
          </cell>
          <cell r="S352">
            <v>0</v>
          </cell>
          <cell r="T352">
            <v>0</v>
          </cell>
          <cell r="U352">
            <v>0</v>
          </cell>
          <cell r="V352">
            <v>0</v>
          </cell>
          <cell r="W352">
            <v>0</v>
          </cell>
          <cell r="X352">
            <v>0</v>
          </cell>
          <cell r="Y352">
            <v>0</v>
          </cell>
          <cell r="Z352">
            <v>0</v>
          </cell>
          <cell r="AA352">
            <v>0</v>
          </cell>
          <cell r="AB352">
            <v>0</v>
          </cell>
          <cell r="AC352">
            <v>0</v>
          </cell>
          <cell r="AD352">
            <v>0</v>
          </cell>
          <cell r="AE352">
            <v>0</v>
          </cell>
          <cell r="AF352">
            <v>0</v>
          </cell>
          <cell r="AG352">
            <v>0</v>
          </cell>
          <cell r="AH352">
            <v>0</v>
          </cell>
          <cell r="AI352">
            <v>0</v>
          </cell>
          <cell r="AJ352">
            <v>0</v>
          </cell>
          <cell r="AK352">
            <v>0</v>
          </cell>
          <cell r="AL352">
            <v>0</v>
          </cell>
          <cell r="AM352">
            <v>0</v>
          </cell>
          <cell r="AN352">
            <v>0</v>
          </cell>
          <cell r="AO352">
            <v>0</v>
          </cell>
          <cell r="AP352">
            <v>0</v>
          </cell>
          <cell r="AQ352">
            <v>0</v>
          </cell>
          <cell r="AR352">
            <v>0</v>
          </cell>
          <cell r="AS352">
            <v>0</v>
          </cell>
          <cell r="AT352">
            <v>0</v>
          </cell>
          <cell r="AU352">
            <v>0</v>
          </cell>
          <cell r="AV352">
            <v>0</v>
          </cell>
          <cell r="AW352">
            <v>0</v>
          </cell>
          <cell r="AX352">
            <v>0</v>
          </cell>
        </row>
        <row r="353">
          <cell r="A353">
            <v>2921</v>
          </cell>
          <cell r="B353" t="str">
            <v xml:space="preserve">ｻﾗｳﾄﾞﾝ FP      </v>
          </cell>
          <cell r="C353">
            <v>2116</v>
          </cell>
          <cell r="D353">
            <v>4</v>
          </cell>
          <cell r="E353">
            <v>2323</v>
          </cell>
          <cell r="F353">
            <v>4</v>
          </cell>
          <cell r="G353">
            <v>0</v>
          </cell>
          <cell r="H353">
            <v>0</v>
          </cell>
          <cell r="I353">
            <v>0</v>
          </cell>
          <cell r="J353">
            <v>0</v>
          </cell>
          <cell r="K353">
            <v>0</v>
          </cell>
          <cell r="L353">
            <v>0</v>
          </cell>
          <cell r="M353">
            <v>0</v>
          </cell>
          <cell r="N353">
            <v>0</v>
          </cell>
          <cell r="O353">
            <v>0</v>
          </cell>
          <cell r="P353">
            <v>0</v>
          </cell>
          <cell r="Q353">
            <v>0</v>
          </cell>
          <cell r="R353">
            <v>0</v>
          </cell>
          <cell r="S353">
            <v>0</v>
          </cell>
          <cell r="T353">
            <v>0</v>
          </cell>
          <cell r="U353">
            <v>0</v>
          </cell>
          <cell r="V353">
            <v>0</v>
          </cell>
          <cell r="W353">
            <v>0</v>
          </cell>
          <cell r="X353">
            <v>0</v>
          </cell>
          <cell r="Y353">
            <v>0</v>
          </cell>
          <cell r="Z353">
            <v>0</v>
          </cell>
          <cell r="AA353">
            <v>0</v>
          </cell>
          <cell r="AB353">
            <v>0</v>
          </cell>
          <cell r="AC353">
            <v>0</v>
          </cell>
          <cell r="AD353">
            <v>0</v>
          </cell>
          <cell r="AE353">
            <v>0</v>
          </cell>
          <cell r="AF353">
            <v>0</v>
          </cell>
          <cell r="AG353">
            <v>0</v>
          </cell>
          <cell r="AH353">
            <v>0</v>
          </cell>
          <cell r="AI353">
            <v>0</v>
          </cell>
          <cell r="AJ353">
            <v>0</v>
          </cell>
          <cell r="AK353">
            <v>0</v>
          </cell>
          <cell r="AL353">
            <v>0</v>
          </cell>
          <cell r="AM353">
            <v>0</v>
          </cell>
          <cell r="AN353">
            <v>0</v>
          </cell>
          <cell r="AO353">
            <v>0</v>
          </cell>
          <cell r="AP353">
            <v>0</v>
          </cell>
          <cell r="AQ353">
            <v>0</v>
          </cell>
          <cell r="AR353">
            <v>0</v>
          </cell>
          <cell r="AS353">
            <v>0</v>
          </cell>
          <cell r="AT353">
            <v>0</v>
          </cell>
          <cell r="AU353">
            <v>0</v>
          </cell>
          <cell r="AV353">
            <v>0</v>
          </cell>
          <cell r="AW353">
            <v>0</v>
          </cell>
          <cell r="AX353">
            <v>0</v>
          </cell>
        </row>
        <row r="354">
          <cell r="A354">
            <v>2938</v>
          </cell>
          <cell r="B354" t="str">
            <v xml:space="preserve">ﾃｨｰﾀｲﾑ         </v>
          </cell>
          <cell r="C354">
            <v>2222</v>
          </cell>
          <cell r="D354">
            <v>1</v>
          </cell>
          <cell r="E354">
            <v>0</v>
          </cell>
          <cell r="F354">
            <v>0</v>
          </cell>
          <cell r="G354">
            <v>0</v>
          </cell>
          <cell r="H354">
            <v>0</v>
          </cell>
          <cell r="I354">
            <v>0</v>
          </cell>
          <cell r="J354">
            <v>0</v>
          </cell>
          <cell r="K354">
            <v>0</v>
          </cell>
          <cell r="L354">
            <v>0</v>
          </cell>
          <cell r="M354">
            <v>0</v>
          </cell>
          <cell r="N354">
            <v>0</v>
          </cell>
          <cell r="O354">
            <v>0</v>
          </cell>
          <cell r="P354">
            <v>0</v>
          </cell>
          <cell r="Q354">
            <v>0</v>
          </cell>
          <cell r="R354">
            <v>0</v>
          </cell>
          <cell r="S354">
            <v>0</v>
          </cell>
          <cell r="T354">
            <v>0</v>
          </cell>
          <cell r="U354">
            <v>0</v>
          </cell>
          <cell r="V354">
            <v>0</v>
          </cell>
          <cell r="W354">
            <v>0</v>
          </cell>
          <cell r="X354">
            <v>0</v>
          </cell>
          <cell r="Y354">
            <v>0</v>
          </cell>
          <cell r="Z354">
            <v>0</v>
          </cell>
          <cell r="AA354">
            <v>0</v>
          </cell>
          <cell r="AB354">
            <v>0</v>
          </cell>
          <cell r="AC354">
            <v>0</v>
          </cell>
          <cell r="AD354">
            <v>0</v>
          </cell>
          <cell r="AE354">
            <v>0</v>
          </cell>
          <cell r="AF354">
            <v>0</v>
          </cell>
          <cell r="AG354">
            <v>0</v>
          </cell>
          <cell r="AH354">
            <v>0</v>
          </cell>
          <cell r="AI354">
            <v>0</v>
          </cell>
          <cell r="AJ354">
            <v>0</v>
          </cell>
          <cell r="AK354">
            <v>0</v>
          </cell>
          <cell r="AL354">
            <v>0</v>
          </cell>
          <cell r="AM354">
            <v>0</v>
          </cell>
          <cell r="AN354">
            <v>0</v>
          </cell>
          <cell r="AO354">
            <v>0</v>
          </cell>
          <cell r="AP354">
            <v>0</v>
          </cell>
          <cell r="AQ354">
            <v>0</v>
          </cell>
          <cell r="AR354">
            <v>0</v>
          </cell>
          <cell r="AS354">
            <v>0</v>
          </cell>
          <cell r="AT354">
            <v>0</v>
          </cell>
          <cell r="AU354">
            <v>0</v>
          </cell>
          <cell r="AV354">
            <v>0</v>
          </cell>
          <cell r="AW354">
            <v>0</v>
          </cell>
          <cell r="AX354">
            <v>0</v>
          </cell>
        </row>
        <row r="355">
          <cell r="A355">
            <v>2939</v>
          </cell>
          <cell r="B355" t="str">
            <v xml:space="preserve">ｶｲｾﾝｺｳﾎﾞｳ      </v>
          </cell>
          <cell r="C355">
            <v>2223</v>
          </cell>
          <cell r="D355">
            <v>1</v>
          </cell>
          <cell r="E355">
            <v>0</v>
          </cell>
          <cell r="F355">
            <v>0</v>
          </cell>
          <cell r="G355">
            <v>0</v>
          </cell>
          <cell r="H355">
            <v>0</v>
          </cell>
          <cell r="I355">
            <v>0</v>
          </cell>
          <cell r="J355">
            <v>0</v>
          </cell>
          <cell r="K355">
            <v>0</v>
          </cell>
          <cell r="L355">
            <v>0</v>
          </cell>
          <cell r="M355">
            <v>0</v>
          </cell>
          <cell r="N355">
            <v>0</v>
          </cell>
          <cell r="O355">
            <v>0</v>
          </cell>
          <cell r="P355">
            <v>0</v>
          </cell>
          <cell r="Q355">
            <v>0</v>
          </cell>
          <cell r="R355">
            <v>0</v>
          </cell>
          <cell r="S355">
            <v>0</v>
          </cell>
          <cell r="T355">
            <v>0</v>
          </cell>
          <cell r="U355">
            <v>0</v>
          </cell>
          <cell r="V355">
            <v>0</v>
          </cell>
          <cell r="W355">
            <v>0</v>
          </cell>
          <cell r="X355">
            <v>0</v>
          </cell>
          <cell r="Y355">
            <v>0</v>
          </cell>
          <cell r="Z355">
            <v>0</v>
          </cell>
          <cell r="AA355">
            <v>0</v>
          </cell>
          <cell r="AB355">
            <v>0</v>
          </cell>
          <cell r="AC355">
            <v>0</v>
          </cell>
          <cell r="AD355">
            <v>0</v>
          </cell>
          <cell r="AE355">
            <v>0</v>
          </cell>
          <cell r="AF355">
            <v>0</v>
          </cell>
          <cell r="AG355">
            <v>0</v>
          </cell>
          <cell r="AH355">
            <v>0</v>
          </cell>
          <cell r="AI355">
            <v>0</v>
          </cell>
          <cell r="AJ355">
            <v>0</v>
          </cell>
          <cell r="AK355">
            <v>0</v>
          </cell>
          <cell r="AL355">
            <v>0</v>
          </cell>
          <cell r="AM355">
            <v>0</v>
          </cell>
          <cell r="AN355">
            <v>0</v>
          </cell>
          <cell r="AO355">
            <v>0</v>
          </cell>
          <cell r="AP355">
            <v>0</v>
          </cell>
          <cell r="AQ355">
            <v>0</v>
          </cell>
          <cell r="AR355">
            <v>0</v>
          </cell>
          <cell r="AS355">
            <v>0</v>
          </cell>
          <cell r="AT355">
            <v>0</v>
          </cell>
          <cell r="AU355">
            <v>0</v>
          </cell>
          <cell r="AV355">
            <v>0</v>
          </cell>
          <cell r="AW355">
            <v>0</v>
          </cell>
          <cell r="AX355">
            <v>0</v>
          </cell>
        </row>
        <row r="356">
          <cell r="A356">
            <v>2941</v>
          </cell>
          <cell r="B356" t="str">
            <v xml:space="preserve">ﾖｳｷ 10         </v>
          </cell>
          <cell r="C356">
            <v>0</v>
          </cell>
          <cell r="D356">
            <v>0</v>
          </cell>
          <cell r="E356">
            <v>0</v>
          </cell>
          <cell r="F356">
            <v>0</v>
          </cell>
          <cell r="G356">
            <v>0</v>
          </cell>
          <cell r="H356">
            <v>0</v>
          </cell>
          <cell r="I356">
            <v>0</v>
          </cell>
          <cell r="J356">
            <v>0</v>
          </cell>
          <cell r="K356">
            <v>0</v>
          </cell>
          <cell r="L356">
            <v>0</v>
          </cell>
          <cell r="M356">
            <v>0</v>
          </cell>
          <cell r="N356">
            <v>0</v>
          </cell>
          <cell r="O356">
            <v>0</v>
          </cell>
          <cell r="P356">
            <v>0</v>
          </cell>
          <cell r="Q356">
            <v>0</v>
          </cell>
          <cell r="R356">
            <v>0</v>
          </cell>
          <cell r="S356">
            <v>0</v>
          </cell>
          <cell r="T356">
            <v>0</v>
          </cell>
          <cell r="U356">
            <v>0</v>
          </cell>
          <cell r="V356">
            <v>0</v>
          </cell>
          <cell r="W356">
            <v>0</v>
          </cell>
          <cell r="X356">
            <v>0</v>
          </cell>
          <cell r="Y356">
            <v>0</v>
          </cell>
          <cell r="Z356">
            <v>0</v>
          </cell>
          <cell r="AA356">
            <v>0</v>
          </cell>
          <cell r="AB356">
            <v>0</v>
          </cell>
          <cell r="AC356">
            <v>0</v>
          </cell>
          <cell r="AD356">
            <v>0</v>
          </cell>
          <cell r="AE356">
            <v>0</v>
          </cell>
          <cell r="AF356">
            <v>0</v>
          </cell>
          <cell r="AG356">
            <v>0</v>
          </cell>
          <cell r="AH356">
            <v>0</v>
          </cell>
          <cell r="AI356">
            <v>0</v>
          </cell>
          <cell r="AJ356">
            <v>0</v>
          </cell>
          <cell r="AK356">
            <v>0</v>
          </cell>
          <cell r="AL356">
            <v>0</v>
          </cell>
          <cell r="AM356">
            <v>0</v>
          </cell>
          <cell r="AN356">
            <v>0</v>
          </cell>
          <cell r="AO356">
            <v>0</v>
          </cell>
          <cell r="AP356">
            <v>0</v>
          </cell>
          <cell r="AQ356">
            <v>0</v>
          </cell>
          <cell r="AR356">
            <v>0</v>
          </cell>
          <cell r="AS356">
            <v>0</v>
          </cell>
          <cell r="AT356">
            <v>0</v>
          </cell>
          <cell r="AU356">
            <v>0</v>
          </cell>
          <cell r="AV356">
            <v>0</v>
          </cell>
          <cell r="AW356">
            <v>0</v>
          </cell>
          <cell r="AX356">
            <v>0</v>
          </cell>
        </row>
        <row r="357">
          <cell r="A357">
            <v>2956</v>
          </cell>
          <cell r="B357" t="str">
            <v xml:space="preserve">ﾘｻｲｸﾙ ﾋﾘｮｳ     </v>
          </cell>
          <cell r="C357">
            <v>2372</v>
          </cell>
          <cell r="D357">
            <v>1</v>
          </cell>
          <cell r="E357">
            <v>0</v>
          </cell>
          <cell r="F357">
            <v>0</v>
          </cell>
          <cell r="G357">
            <v>0</v>
          </cell>
          <cell r="H357">
            <v>0</v>
          </cell>
          <cell r="I357">
            <v>0</v>
          </cell>
          <cell r="J357">
            <v>0</v>
          </cell>
          <cell r="K357">
            <v>0</v>
          </cell>
          <cell r="L357">
            <v>0</v>
          </cell>
          <cell r="M357">
            <v>0</v>
          </cell>
          <cell r="N357">
            <v>0</v>
          </cell>
          <cell r="O357">
            <v>0</v>
          </cell>
          <cell r="P357">
            <v>0</v>
          </cell>
          <cell r="Q357">
            <v>0</v>
          </cell>
          <cell r="R357">
            <v>0</v>
          </cell>
          <cell r="S357">
            <v>0</v>
          </cell>
          <cell r="T357">
            <v>0</v>
          </cell>
          <cell r="U357">
            <v>0</v>
          </cell>
          <cell r="V357">
            <v>0</v>
          </cell>
          <cell r="W357">
            <v>0</v>
          </cell>
          <cell r="X357">
            <v>0</v>
          </cell>
          <cell r="Y357">
            <v>0</v>
          </cell>
          <cell r="Z357">
            <v>0</v>
          </cell>
          <cell r="AA357">
            <v>0</v>
          </cell>
          <cell r="AB357">
            <v>0</v>
          </cell>
          <cell r="AC357">
            <v>0</v>
          </cell>
          <cell r="AD357">
            <v>0</v>
          </cell>
          <cell r="AE357">
            <v>0</v>
          </cell>
          <cell r="AF357">
            <v>0</v>
          </cell>
          <cell r="AG357">
            <v>0</v>
          </cell>
          <cell r="AH357">
            <v>0</v>
          </cell>
          <cell r="AI357">
            <v>0</v>
          </cell>
          <cell r="AJ357">
            <v>0</v>
          </cell>
          <cell r="AK357">
            <v>0</v>
          </cell>
          <cell r="AL357">
            <v>0</v>
          </cell>
          <cell r="AM357">
            <v>0</v>
          </cell>
          <cell r="AN357">
            <v>0</v>
          </cell>
          <cell r="AO357">
            <v>0</v>
          </cell>
          <cell r="AP357">
            <v>0</v>
          </cell>
          <cell r="AQ357">
            <v>0</v>
          </cell>
          <cell r="AR357">
            <v>0</v>
          </cell>
          <cell r="AS357">
            <v>0</v>
          </cell>
          <cell r="AT357">
            <v>0</v>
          </cell>
          <cell r="AU357">
            <v>0</v>
          </cell>
          <cell r="AV357">
            <v>0</v>
          </cell>
          <cell r="AW357">
            <v>0</v>
          </cell>
          <cell r="AX357">
            <v>0</v>
          </cell>
        </row>
        <row r="358">
          <cell r="A358">
            <v>2996</v>
          </cell>
          <cell r="B358" t="str">
            <v xml:space="preserve">RH ｺｼﾋｶﾘ       </v>
          </cell>
          <cell r="C358">
            <v>2211</v>
          </cell>
          <cell r="D358">
            <v>1</v>
          </cell>
          <cell r="E358">
            <v>0</v>
          </cell>
          <cell r="F358">
            <v>0</v>
          </cell>
          <cell r="G358">
            <v>0</v>
          </cell>
          <cell r="H358">
            <v>0</v>
          </cell>
          <cell r="I358">
            <v>0</v>
          </cell>
          <cell r="J358">
            <v>0</v>
          </cell>
          <cell r="K358">
            <v>0</v>
          </cell>
          <cell r="L358">
            <v>0</v>
          </cell>
          <cell r="M358">
            <v>0</v>
          </cell>
          <cell r="N358">
            <v>0</v>
          </cell>
          <cell r="O358">
            <v>0</v>
          </cell>
          <cell r="P358">
            <v>0</v>
          </cell>
          <cell r="Q358">
            <v>0</v>
          </cell>
          <cell r="R358">
            <v>0</v>
          </cell>
          <cell r="S358">
            <v>0</v>
          </cell>
          <cell r="T358">
            <v>0</v>
          </cell>
          <cell r="U358">
            <v>0</v>
          </cell>
          <cell r="V358">
            <v>0</v>
          </cell>
          <cell r="W358">
            <v>0</v>
          </cell>
          <cell r="X358">
            <v>0</v>
          </cell>
          <cell r="Y358">
            <v>0</v>
          </cell>
          <cell r="Z358">
            <v>0</v>
          </cell>
          <cell r="AA358">
            <v>0</v>
          </cell>
          <cell r="AB358">
            <v>0</v>
          </cell>
          <cell r="AC358">
            <v>0</v>
          </cell>
          <cell r="AD358">
            <v>0</v>
          </cell>
          <cell r="AE358">
            <v>0</v>
          </cell>
          <cell r="AF358">
            <v>0</v>
          </cell>
          <cell r="AG358">
            <v>0</v>
          </cell>
          <cell r="AH358">
            <v>0</v>
          </cell>
          <cell r="AI358">
            <v>0</v>
          </cell>
          <cell r="AJ358">
            <v>0</v>
          </cell>
          <cell r="AK358">
            <v>0</v>
          </cell>
          <cell r="AL358">
            <v>0</v>
          </cell>
          <cell r="AM358">
            <v>0</v>
          </cell>
          <cell r="AN358">
            <v>0</v>
          </cell>
          <cell r="AO358">
            <v>0</v>
          </cell>
          <cell r="AP358">
            <v>0</v>
          </cell>
          <cell r="AQ358">
            <v>0</v>
          </cell>
          <cell r="AR358">
            <v>0</v>
          </cell>
          <cell r="AS358">
            <v>0</v>
          </cell>
          <cell r="AT358">
            <v>0</v>
          </cell>
          <cell r="AU358">
            <v>0</v>
          </cell>
          <cell r="AV358">
            <v>0</v>
          </cell>
          <cell r="AW358">
            <v>0</v>
          </cell>
          <cell r="AX358">
            <v>0</v>
          </cell>
        </row>
        <row r="359">
          <cell r="A359">
            <v>2999</v>
          </cell>
          <cell r="B359" t="str">
            <v xml:space="preserve">ｿﾉﾀ ｳﾘｱｹﾞ      </v>
          </cell>
          <cell r="C359">
            <v>2050</v>
          </cell>
          <cell r="D359">
            <v>1</v>
          </cell>
          <cell r="E359">
            <v>0</v>
          </cell>
          <cell r="F359">
            <v>0</v>
          </cell>
          <cell r="G359">
            <v>0</v>
          </cell>
          <cell r="H359">
            <v>0</v>
          </cell>
          <cell r="I359">
            <v>0</v>
          </cell>
          <cell r="J359">
            <v>0</v>
          </cell>
          <cell r="K359">
            <v>0</v>
          </cell>
          <cell r="L359">
            <v>0</v>
          </cell>
          <cell r="M359">
            <v>0</v>
          </cell>
          <cell r="N359">
            <v>0</v>
          </cell>
          <cell r="O359">
            <v>0</v>
          </cell>
          <cell r="P359">
            <v>0</v>
          </cell>
          <cell r="Q359">
            <v>0</v>
          </cell>
          <cell r="R359">
            <v>0</v>
          </cell>
          <cell r="S359">
            <v>0</v>
          </cell>
          <cell r="T359">
            <v>0</v>
          </cell>
          <cell r="U359">
            <v>0</v>
          </cell>
          <cell r="V359">
            <v>0</v>
          </cell>
          <cell r="W359">
            <v>0</v>
          </cell>
          <cell r="X359">
            <v>0</v>
          </cell>
          <cell r="Y359">
            <v>0</v>
          </cell>
          <cell r="Z359">
            <v>0</v>
          </cell>
          <cell r="AA359">
            <v>0</v>
          </cell>
          <cell r="AB359">
            <v>0</v>
          </cell>
          <cell r="AC359">
            <v>0</v>
          </cell>
          <cell r="AD359">
            <v>0</v>
          </cell>
          <cell r="AE359">
            <v>0</v>
          </cell>
          <cell r="AF359">
            <v>0</v>
          </cell>
          <cell r="AG359">
            <v>0</v>
          </cell>
          <cell r="AH359">
            <v>0</v>
          </cell>
          <cell r="AI359">
            <v>0</v>
          </cell>
          <cell r="AJ359">
            <v>0</v>
          </cell>
          <cell r="AK359">
            <v>0</v>
          </cell>
          <cell r="AL359">
            <v>0</v>
          </cell>
          <cell r="AM359">
            <v>0</v>
          </cell>
          <cell r="AN359">
            <v>0</v>
          </cell>
          <cell r="AO359">
            <v>0</v>
          </cell>
          <cell r="AP359">
            <v>0</v>
          </cell>
          <cell r="AQ359">
            <v>0</v>
          </cell>
          <cell r="AR359">
            <v>0</v>
          </cell>
          <cell r="AS359">
            <v>0</v>
          </cell>
          <cell r="AT359">
            <v>0</v>
          </cell>
          <cell r="AU359">
            <v>0</v>
          </cell>
          <cell r="AV359">
            <v>0</v>
          </cell>
          <cell r="AW359">
            <v>0</v>
          </cell>
          <cell r="AX359">
            <v>0</v>
          </cell>
        </row>
        <row r="360">
          <cell r="A360">
            <v>3001</v>
          </cell>
          <cell r="B360" t="str">
            <v xml:space="preserve">ｵﾆｶﾞｼﾏ ｳﾄﾞﾝ    </v>
          </cell>
          <cell r="C360">
            <v>1200</v>
          </cell>
          <cell r="D360">
            <v>1.2193000000000001</v>
          </cell>
          <cell r="E360">
            <v>0</v>
          </cell>
          <cell r="F360">
            <v>0</v>
          </cell>
          <cell r="G360">
            <v>0</v>
          </cell>
          <cell r="H360">
            <v>0</v>
          </cell>
          <cell r="I360">
            <v>0</v>
          </cell>
          <cell r="J360">
            <v>0</v>
          </cell>
          <cell r="K360">
            <v>0</v>
          </cell>
          <cell r="L360">
            <v>0</v>
          </cell>
          <cell r="M360">
            <v>0</v>
          </cell>
          <cell r="N360">
            <v>0</v>
          </cell>
          <cell r="O360">
            <v>0</v>
          </cell>
          <cell r="P360">
            <v>0</v>
          </cell>
          <cell r="Q360">
            <v>0</v>
          </cell>
          <cell r="R360">
            <v>0</v>
          </cell>
          <cell r="S360">
            <v>0</v>
          </cell>
          <cell r="T360">
            <v>0</v>
          </cell>
          <cell r="U360">
            <v>0</v>
          </cell>
          <cell r="V360">
            <v>0</v>
          </cell>
          <cell r="W360">
            <v>0</v>
          </cell>
          <cell r="X360">
            <v>0</v>
          </cell>
          <cell r="Y360">
            <v>0</v>
          </cell>
          <cell r="Z360">
            <v>0</v>
          </cell>
          <cell r="AA360">
            <v>0</v>
          </cell>
          <cell r="AB360">
            <v>0</v>
          </cell>
          <cell r="AC360">
            <v>0</v>
          </cell>
          <cell r="AD360">
            <v>0</v>
          </cell>
          <cell r="AE360">
            <v>0</v>
          </cell>
          <cell r="AF360">
            <v>0</v>
          </cell>
          <cell r="AG360">
            <v>0</v>
          </cell>
          <cell r="AH360">
            <v>0</v>
          </cell>
          <cell r="AI360">
            <v>0</v>
          </cell>
          <cell r="AJ360">
            <v>0</v>
          </cell>
          <cell r="AK360">
            <v>0</v>
          </cell>
          <cell r="AL360">
            <v>0</v>
          </cell>
          <cell r="AM360">
            <v>0</v>
          </cell>
          <cell r="AN360">
            <v>0</v>
          </cell>
          <cell r="AO360">
            <v>0</v>
          </cell>
          <cell r="AP360">
            <v>0</v>
          </cell>
          <cell r="AQ360">
            <v>0</v>
          </cell>
          <cell r="AR360">
            <v>0</v>
          </cell>
          <cell r="AS360">
            <v>0</v>
          </cell>
          <cell r="AT360">
            <v>0</v>
          </cell>
          <cell r="AU360">
            <v>0</v>
          </cell>
          <cell r="AV360">
            <v>0</v>
          </cell>
          <cell r="AW360">
            <v>0</v>
          </cell>
          <cell r="AX360">
            <v>0</v>
          </cell>
        </row>
        <row r="361">
          <cell r="A361">
            <v>3002</v>
          </cell>
          <cell r="B361" t="str">
            <v xml:space="preserve">ｴﾋﾞﾃﾝ ｳﾄﾞﾝ     </v>
          </cell>
          <cell r="C361">
            <v>1152</v>
          </cell>
          <cell r="D361">
            <v>1</v>
          </cell>
          <cell r="E361">
            <v>1200</v>
          </cell>
          <cell r="F361">
            <v>0.57150000000000001</v>
          </cell>
          <cell r="G361">
            <v>1291</v>
          </cell>
          <cell r="H361">
            <v>1.2E-2</v>
          </cell>
          <cell r="I361">
            <v>0</v>
          </cell>
          <cell r="J361">
            <v>0</v>
          </cell>
          <cell r="K361">
            <v>0</v>
          </cell>
          <cell r="L361">
            <v>0</v>
          </cell>
          <cell r="M361">
            <v>0</v>
          </cell>
          <cell r="N361">
            <v>0</v>
          </cell>
          <cell r="O361">
            <v>0</v>
          </cell>
          <cell r="P361">
            <v>0</v>
          </cell>
          <cell r="Q361">
            <v>0</v>
          </cell>
          <cell r="R361">
            <v>0</v>
          </cell>
          <cell r="S361">
            <v>0</v>
          </cell>
          <cell r="T361">
            <v>0</v>
          </cell>
          <cell r="U361">
            <v>0</v>
          </cell>
          <cell r="V361">
            <v>0</v>
          </cell>
          <cell r="W361">
            <v>0</v>
          </cell>
          <cell r="X361">
            <v>0</v>
          </cell>
          <cell r="Y361">
            <v>0</v>
          </cell>
          <cell r="Z361">
            <v>0</v>
          </cell>
          <cell r="AA361">
            <v>0</v>
          </cell>
          <cell r="AB361">
            <v>0</v>
          </cell>
          <cell r="AC361">
            <v>0</v>
          </cell>
          <cell r="AD361">
            <v>0</v>
          </cell>
          <cell r="AE361">
            <v>0</v>
          </cell>
          <cell r="AF361">
            <v>0</v>
          </cell>
          <cell r="AG361">
            <v>0</v>
          </cell>
          <cell r="AH361">
            <v>0</v>
          </cell>
          <cell r="AI361">
            <v>0</v>
          </cell>
          <cell r="AJ361">
            <v>0</v>
          </cell>
          <cell r="AK361">
            <v>0</v>
          </cell>
          <cell r="AL361">
            <v>0</v>
          </cell>
          <cell r="AM361">
            <v>0</v>
          </cell>
          <cell r="AN361">
            <v>0</v>
          </cell>
          <cell r="AO361">
            <v>0</v>
          </cell>
          <cell r="AP361">
            <v>0</v>
          </cell>
          <cell r="AQ361">
            <v>0</v>
          </cell>
          <cell r="AR361">
            <v>0</v>
          </cell>
          <cell r="AS361">
            <v>0</v>
          </cell>
          <cell r="AT361">
            <v>0</v>
          </cell>
          <cell r="AU361">
            <v>0</v>
          </cell>
          <cell r="AV361">
            <v>0</v>
          </cell>
          <cell r="AW361">
            <v>0</v>
          </cell>
          <cell r="AX361">
            <v>0</v>
          </cell>
        </row>
        <row r="362">
          <cell r="A362">
            <v>3003</v>
          </cell>
          <cell r="B362" t="str">
            <v xml:space="preserve">ｺﾞﾎﾞｳﾃﾝ ｳﾄﾞﾝ   </v>
          </cell>
          <cell r="C362">
            <v>1152</v>
          </cell>
          <cell r="D362">
            <v>1</v>
          </cell>
          <cell r="E362">
            <v>1200</v>
          </cell>
          <cell r="F362">
            <v>0.47370000000000001</v>
          </cell>
          <cell r="G362">
            <v>0</v>
          </cell>
          <cell r="H362">
            <v>0</v>
          </cell>
          <cell r="I362">
            <v>0</v>
          </cell>
          <cell r="J362">
            <v>0</v>
          </cell>
          <cell r="K362">
            <v>0</v>
          </cell>
          <cell r="L362">
            <v>0</v>
          </cell>
          <cell r="M362">
            <v>0</v>
          </cell>
          <cell r="N362">
            <v>0</v>
          </cell>
          <cell r="O362">
            <v>0</v>
          </cell>
          <cell r="P362">
            <v>0</v>
          </cell>
          <cell r="Q362">
            <v>0</v>
          </cell>
          <cell r="R362">
            <v>0</v>
          </cell>
          <cell r="S362">
            <v>0</v>
          </cell>
          <cell r="T362">
            <v>0</v>
          </cell>
          <cell r="U362">
            <v>0</v>
          </cell>
          <cell r="V362">
            <v>0</v>
          </cell>
          <cell r="W362">
            <v>0</v>
          </cell>
          <cell r="X362">
            <v>0</v>
          </cell>
          <cell r="Y362">
            <v>0</v>
          </cell>
          <cell r="Z362">
            <v>0</v>
          </cell>
          <cell r="AA362">
            <v>0</v>
          </cell>
          <cell r="AB362">
            <v>0</v>
          </cell>
          <cell r="AC362">
            <v>0</v>
          </cell>
          <cell r="AD362">
            <v>0</v>
          </cell>
          <cell r="AE362">
            <v>0</v>
          </cell>
          <cell r="AF362">
            <v>0</v>
          </cell>
          <cell r="AG362">
            <v>0</v>
          </cell>
          <cell r="AH362">
            <v>0</v>
          </cell>
          <cell r="AI362">
            <v>0</v>
          </cell>
          <cell r="AJ362">
            <v>0</v>
          </cell>
          <cell r="AK362">
            <v>0</v>
          </cell>
          <cell r="AL362">
            <v>0</v>
          </cell>
          <cell r="AM362">
            <v>0</v>
          </cell>
          <cell r="AN362">
            <v>0</v>
          </cell>
          <cell r="AO362">
            <v>0</v>
          </cell>
          <cell r="AP362">
            <v>0</v>
          </cell>
          <cell r="AQ362">
            <v>0</v>
          </cell>
          <cell r="AR362">
            <v>0</v>
          </cell>
          <cell r="AS362">
            <v>0</v>
          </cell>
          <cell r="AT362">
            <v>0</v>
          </cell>
          <cell r="AU362">
            <v>0</v>
          </cell>
          <cell r="AV362">
            <v>0</v>
          </cell>
          <cell r="AW362">
            <v>0</v>
          </cell>
          <cell r="AX362">
            <v>0</v>
          </cell>
        </row>
        <row r="363">
          <cell r="A363">
            <v>3004</v>
          </cell>
          <cell r="B363" t="str">
            <v xml:space="preserve">ﾏﾙﾃﾝ ｳﾄﾞﾝ      </v>
          </cell>
          <cell r="C363">
            <v>1200</v>
          </cell>
          <cell r="D363">
            <v>0.84419999999999995</v>
          </cell>
          <cell r="E363">
            <v>0</v>
          </cell>
          <cell r="F363">
            <v>0</v>
          </cell>
          <cell r="G363">
            <v>0</v>
          </cell>
          <cell r="H363">
            <v>0</v>
          </cell>
          <cell r="I363">
            <v>0</v>
          </cell>
          <cell r="J363">
            <v>0</v>
          </cell>
          <cell r="K363">
            <v>0</v>
          </cell>
          <cell r="L363">
            <v>0</v>
          </cell>
          <cell r="M363">
            <v>0</v>
          </cell>
          <cell r="N363">
            <v>0</v>
          </cell>
          <cell r="O363">
            <v>0</v>
          </cell>
          <cell r="P363">
            <v>0</v>
          </cell>
          <cell r="Q363">
            <v>0</v>
          </cell>
          <cell r="R363">
            <v>0</v>
          </cell>
          <cell r="S363">
            <v>0</v>
          </cell>
          <cell r="T363">
            <v>0</v>
          </cell>
          <cell r="U363">
            <v>0</v>
          </cell>
          <cell r="V363">
            <v>0</v>
          </cell>
          <cell r="W363">
            <v>0</v>
          </cell>
          <cell r="X363">
            <v>0</v>
          </cell>
          <cell r="Y363">
            <v>0</v>
          </cell>
          <cell r="Z363">
            <v>0</v>
          </cell>
          <cell r="AA363">
            <v>0</v>
          </cell>
          <cell r="AB363">
            <v>0</v>
          </cell>
          <cell r="AC363">
            <v>0</v>
          </cell>
          <cell r="AD363">
            <v>0</v>
          </cell>
          <cell r="AE363">
            <v>0</v>
          </cell>
          <cell r="AF363">
            <v>0</v>
          </cell>
          <cell r="AG363">
            <v>0</v>
          </cell>
          <cell r="AH363">
            <v>0</v>
          </cell>
          <cell r="AI363">
            <v>0</v>
          </cell>
          <cell r="AJ363">
            <v>0</v>
          </cell>
          <cell r="AK363">
            <v>0</v>
          </cell>
          <cell r="AL363">
            <v>0</v>
          </cell>
          <cell r="AM363">
            <v>0</v>
          </cell>
          <cell r="AN363">
            <v>0</v>
          </cell>
          <cell r="AO363">
            <v>0</v>
          </cell>
          <cell r="AP363">
            <v>0</v>
          </cell>
          <cell r="AQ363">
            <v>0</v>
          </cell>
          <cell r="AR363">
            <v>0</v>
          </cell>
          <cell r="AS363">
            <v>0</v>
          </cell>
          <cell r="AT363">
            <v>0</v>
          </cell>
          <cell r="AU363">
            <v>0</v>
          </cell>
          <cell r="AV363">
            <v>0</v>
          </cell>
          <cell r="AW363">
            <v>0</v>
          </cell>
          <cell r="AX363">
            <v>0</v>
          </cell>
        </row>
        <row r="364">
          <cell r="A364">
            <v>3005</v>
          </cell>
          <cell r="B364" t="str">
            <v xml:space="preserve">ｷﾂﾈ ｳﾄﾞﾝ       </v>
          </cell>
          <cell r="C364">
            <v>1152</v>
          </cell>
          <cell r="D364">
            <v>1</v>
          </cell>
          <cell r="E364">
            <v>1200</v>
          </cell>
          <cell r="F364">
            <v>0.33700000000000002</v>
          </cell>
          <cell r="G364">
            <v>0</v>
          </cell>
          <cell r="H364">
            <v>0</v>
          </cell>
          <cell r="I364">
            <v>0</v>
          </cell>
          <cell r="J364">
            <v>0</v>
          </cell>
          <cell r="K364">
            <v>0</v>
          </cell>
          <cell r="L364">
            <v>0</v>
          </cell>
          <cell r="M364">
            <v>0</v>
          </cell>
          <cell r="N364">
            <v>0</v>
          </cell>
          <cell r="O364">
            <v>0</v>
          </cell>
          <cell r="P364">
            <v>0</v>
          </cell>
          <cell r="Q364">
            <v>0</v>
          </cell>
          <cell r="R364">
            <v>0</v>
          </cell>
          <cell r="S364">
            <v>0</v>
          </cell>
          <cell r="T364">
            <v>0</v>
          </cell>
          <cell r="U364">
            <v>0</v>
          </cell>
          <cell r="V364">
            <v>0</v>
          </cell>
          <cell r="W364">
            <v>0</v>
          </cell>
          <cell r="X364">
            <v>0</v>
          </cell>
          <cell r="Y364">
            <v>0</v>
          </cell>
          <cell r="Z364">
            <v>0</v>
          </cell>
          <cell r="AA364">
            <v>0</v>
          </cell>
          <cell r="AB364">
            <v>0</v>
          </cell>
          <cell r="AC364">
            <v>0</v>
          </cell>
          <cell r="AD364">
            <v>0</v>
          </cell>
          <cell r="AE364">
            <v>0</v>
          </cell>
          <cell r="AF364">
            <v>0</v>
          </cell>
          <cell r="AG364">
            <v>0</v>
          </cell>
          <cell r="AH364">
            <v>0</v>
          </cell>
          <cell r="AI364">
            <v>0</v>
          </cell>
          <cell r="AJ364">
            <v>0</v>
          </cell>
          <cell r="AK364">
            <v>0</v>
          </cell>
          <cell r="AL364">
            <v>0</v>
          </cell>
          <cell r="AM364">
            <v>0</v>
          </cell>
          <cell r="AN364">
            <v>0</v>
          </cell>
          <cell r="AO364">
            <v>0</v>
          </cell>
          <cell r="AP364">
            <v>0</v>
          </cell>
          <cell r="AQ364">
            <v>0</v>
          </cell>
          <cell r="AR364">
            <v>0</v>
          </cell>
          <cell r="AS364">
            <v>0</v>
          </cell>
          <cell r="AT364">
            <v>0</v>
          </cell>
          <cell r="AU364">
            <v>0</v>
          </cell>
          <cell r="AV364">
            <v>0</v>
          </cell>
          <cell r="AW364">
            <v>0</v>
          </cell>
          <cell r="AX364">
            <v>0</v>
          </cell>
        </row>
        <row r="365">
          <cell r="A365">
            <v>3006</v>
          </cell>
          <cell r="B365" t="str">
            <v xml:space="preserve">ﾂｷﾐ ｳﾄﾞﾝ       </v>
          </cell>
          <cell r="C365">
            <v>1152</v>
          </cell>
          <cell r="D365">
            <v>1</v>
          </cell>
          <cell r="E365">
            <v>1200</v>
          </cell>
          <cell r="F365">
            <v>0.1963</v>
          </cell>
          <cell r="G365">
            <v>1337</v>
          </cell>
          <cell r="H365">
            <v>1</v>
          </cell>
          <cell r="I365">
            <v>0</v>
          </cell>
          <cell r="J365">
            <v>0</v>
          </cell>
          <cell r="K365">
            <v>0</v>
          </cell>
          <cell r="L365">
            <v>0</v>
          </cell>
          <cell r="M365">
            <v>0</v>
          </cell>
          <cell r="N365">
            <v>0</v>
          </cell>
          <cell r="O365">
            <v>0</v>
          </cell>
          <cell r="P365">
            <v>0</v>
          </cell>
          <cell r="Q365">
            <v>0</v>
          </cell>
          <cell r="R365">
            <v>0</v>
          </cell>
          <cell r="S365">
            <v>0</v>
          </cell>
          <cell r="T365">
            <v>0</v>
          </cell>
          <cell r="U365">
            <v>0</v>
          </cell>
          <cell r="V365">
            <v>0</v>
          </cell>
          <cell r="W365">
            <v>0</v>
          </cell>
          <cell r="X365">
            <v>0</v>
          </cell>
          <cell r="Y365">
            <v>0</v>
          </cell>
          <cell r="Z365">
            <v>0</v>
          </cell>
          <cell r="AA365">
            <v>0</v>
          </cell>
          <cell r="AB365">
            <v>0</v>
          </cell>
          <cell r="AC365">
            <v>0</v>
          </cell>
          <cell r="AD365">
            <v>0</v>
          </cell>
          <cell r="AE365">
            <v>0</v>
          </cell>
          <cell r="AF365">
            <v>0</v>
          </cell>
          <cell r="AG365">
            <v>0</v>
          </cell>
          <cell r="AH365">
            <v>0</v>
          </cell>
          <cell r="AI365">
            <v>0</v>
          </cell>
          <cell r="AJ365">
            <v>0</v>
          </cell>
          <cell r="AK365">
            <v>0</v>
          </cell>
          <cell r="AL365">
            <v>0</v>
          </cell>
          <cell r="AM365">
            <v>0</v>
          </cell>
          <cell r="AN365">
            <v>0</v>
          </cell>
          <cell r="AO365">
            <v>0</v>
          </cell>
          <cell r="AP365">
            <v>0</v>
          </cell>
          <cell r="AQ365">
            <v>0</v>
          </cell>
          <cell r="AR365">
            <v>0</v>
          </cell>
          <cell r="AS365">
            <v>0</v>
          </cell>
          <cell r="AT365">
            <v>0</v>
          </cell>
          <cell r="AU365">
            <v>0</v>
          </cell>
          <cell r="AV365">
            <v>0</v>
          </cell>
          <cell r="AW365">
            <v>0</v>
          </cell>
          <cell r="AX365">
            <v>0</v>
          </cell>
        </row>
        <row r="366">
          <cell r="A366">
            <v>3007</v>
          </cell>
          <cell r="B366" t="str">
            <v xml:space="preserve">ﾜｶﾒ ｳﾄﾞﾝ       </v>
          </cell>
          <cell r="C366">
            <v>1152</v>
          </cell>
          <cell r="D366">
            <v>1</v>
          </cell>
          <cell r="E366">
            <v>1200</v>
          </cell>
          <cell r="F366">
            <v>0.2195</v>
          </cell>
          <cell r="G366">
            <v>0</v>
          </cell>
          <cell r="H366">
            <v>0</v>
          </cell>
          <cell r="I366">
            <v>0</v>
          </cell>
          <cell r="J366">
            <v>0</v>
          </cell>
          <cell r="K366">
            <v>0</v>
          </cell>
          <cell r="L366">
            <v>0</v>
          </cell>
          <cell r="M366">
            <v>0</v>
          </cell>
          <cell r="N366">
            <v>0</v>
          </cell>
          <cell r="O366">
            <v>0</v>
          </cell>
          <cell r="P366">
            <v>0</v>
          </cell>
          <cell r="Q366">
            <v>0</v>
          </cell>
          <cell r="R366">
            <v>0</v>
          </cell>
          <cell r="S366">
            <v>0</v>
          </cell>
          <cell r="T366">
            <v>0</v>
          </cell>
          <cell r="U366">
            <v>0</v>
          </cell>
          <cell r="V366">
            <v>0</v>
          </cell>
          <cell r="W366">
            <v>0</v>
          </cell>
          <cell r="X366">
            <v>0</v>
          </cell>
          <cell r="Y366">
            <v>0</v>
          </cell>
          <cell r="Z366">
            <v>0</v>
          </cell>
          <cell r="AA366">
            <v>0</v>
          </cell>
          <cell r="AB366">
            <v>0</v>
          </cell>
          <cell r="AC366">
            <v>0</v>
          </cell>
          <cell r="AD366">
            <v>0</v>
          </cell>
          <cell r="AE366">
            <v>0</v>
          </cell>
          <cell r="AF366">
            <v>0</v>
          </cell>
          <cell r="AG366">
            <v>0</v>
          </cell>
          <cell r="AH366">
            <v>0</v>
          </cell>
          <cell r="AI366">
            <v>0</v>
          </cell>
          <cell r="AJ366">
            <v>0</v>
          </cell>
          <cell r="AK366">
            <v>0</v>
          </cell>
          <cell r="AL366">
            <v>0</v>
          </cell>
          <cell r="AM366">
            <v>0</v>
          </cell>
          <cell r="AN366">
            <v>0</v>
          </cell>
          <cell r="AO366">
            <v>0</v>
          </cell>
          <cell r="AP366">
            <v>0</v>
          </cell>
          <cell r="AQ366">
            <v>0</v>
          </cell>
          <cell r="AR366">
            <v>0</v>
          </cell>
          <cell r="AS366">
            <v>0</v>
          </cell>
          <cell r="AT366">
            <v>0</v>
          </cell>
          <cell r="AU366">
            <v>0</v>
          </cell>
          <cell r="AV366">
            <v>0</v>
          </cell>
          <cell r="AW366">
            <v>0</v>
          </cell>
          <cell r="AX366">
            <v>0</v>
          </cell>
        </row>
        <row r="367">
          <cell r="A367">
            <v>3008</v>
          </cell>
          <cell r="B367" t="str">
            <v xml:space="preserve">ｵｺｻﾏ ｳﾄﾞﾝ      </v>
          </cell>
          <cell r="C367">
            <v>1200</v>
          </cell>
          <cell r="D367">
            <v>0.59860000000000002</v>
          </cell>
          <cell r="E367">
            <v>1002</v>
          </cell>
          <cell r="F367">
            <v>0.5</v>
          </cell>
          <cell r="G367">
            <v>1142</v>
          </cell>
          <cell r="H367">
            <v>1.9699999999999999E-2</v>
          </cell>
          <cell r="I367">
            <v>1128</v>
          </cell>
          <cell r="J367">
            <v>1</v>
          </cell>
          <cell r="K367">
            <v>0</v>
          </cell>
          <cell r="L367">
            <v>0</v>
          </cell>
          <cell r="M367">
            <v>0</v>
          </cell>
          <cell r="N367">
            <v>0</v>
          </cell>
          <cell r="O367">
            <v>0</v>
          </cell>
          <cell r="P367">
            <v>0</v>
          </cell>
          <cell r="Q367">
            <v>0</v>
          </cell>
          <cell r="R367">
            <v>0</v>
          </cell>
          <cell r="S367">
            <v>0</v>
          </cell>
          <cell r="T367">
            <v>0</v>
          </cell>
          <cell r="U367">
            <v>0</v>
          </cell>
          <cell r="V367">
            <v>0</v>
          </cell>
          <cell r="W367">
            <v>0</v>
          </cell>
          <cell r="X367">
            <v>0</v>
          </cell>
          <cell r="Y367">
            <v>0</v>
          </cell>
          <cell r="Z367">
            <v>0</v>
          </cell>
          <cell r="AA367">
            <v>0</v>
          </cell>
          <cell r="AB367">
            <v>0</v>
          </cell>
          <cell r="AC367">
            <v>0</v>
          </cell>
          <cell r="AD367">
            <v>0</v>
          </cell>
          <cell r="AE367">
            <v>0</v>
          </cell>
          <cell r="AF367">
            <v>0</v>
          </cell>
          <cell r="AG367">
            <v>0</v>
          </cell>
          <cell r="AH367">
            <v>0</v>
          </cell>
          <cell r="AI367">
            <v>0</v>
          </cell>
          <cell r="AJ367">
            <v>0</v>
          </cell>
          <cell r="AK367">
            <v>0</v>
          </cell>
          <cell r="AL367">
            <v>0</v>
          </cell>
          <cell r="AM367">
            <v>0</v>
          </cell>
          <cell r="AN367">
            <v>0</v>
          </cell>
          <cell r="AO367">
            <v>0</v>
          </cell>
          <cell r="AP367">
            <v>0</v>
          </cell>
          <cell r="AQ367">
            <v>0</v>
          </cell>
          <cell r="AR367">
            <v>0</v>
          </cell>
          <cell r="AS367">
            <v>0</v>
          </cell>
          <cell r="AT367">
            <v>0</v>
          </cell>
          <cell r="AU367">
            <v>0</v>
          </cell>
          <cell r="AV367">
            <v>0</v>
          </cell>
          <cell r="AW367">
            <v>0</v>
          </cell>
          <cell r="AX367">
            <v>0</v>
          </cell>
        </row>
        <row r="368">
          <cell r="A368">
            <v>3010</v>
          </cell>
          <cell r="B368" t="str">
            <v xml:space="preserve">ﾆｸ ｳﾄﾞﾝ        </v>
          </cell>
          <cell r="C368">
            <v>1039</v>
          </cell>
          <cell r="D368">
            <v>1.2500000000000001E-2</v>
          </cell>
          <cell r="E368">
            <v>1054</v>
          </cell>
          <cell r="F368">
            <v>2.5000000000000001E-2</v>
          </cell>
          <cell r="G368">
            <v>1152</v>
          </cell>
          <cell r="H368">
            <v>1</v>
          </cell>
          <cell r="I368">
            <v>1173</v>
          </cell>
          <cell r="J368">
            <v>0.13</v>
          </cell>
          <cell r="K368">
            <v>1200</v>
          </cell>
          <cell r="L368">
            <v>0.1915</v>
          </cell>
          <cell r="M368">
            <v>1291</v>
          </cell>
          <cell r="N368">
            <v>0.05</v>
          </cell>
          <cell r="O368">
            <v>1388</v>
          </cell>
          <cell r="P368">
            <v>1.2500000000000001E-2</v>
          </cell>
          <cell r="Q368">
            <v>0</v>
          </cell>
          <cell r="R368">
            <v>0</v>
          </cell>
          <cell r="S368">
            <v>0</v>
          </cell>
          <cell r="T368">
            <v>0</v>
          </cell>
          <cell r="U368">
            <v>0</v>
          </cell>
          <cell r="V368">
            <v>0</v>
          </cell>
          <cell r="W368">
            <v>0</v>
          </cell>
          <cell r="X368">
            <v>0</v>
          </cell>
          <cell r="Y368">
            <v>0</v>
          </cell>
          <cell r="Z368">
            <v>0</v>
          </cell>
          <cell r="AA368">
            <v>0</v>
          </cell>
          <cell r="AB368">
            <v>0</v>
          </cell>
          <cell r="AC368">
            <v>0</v>
          </cell>
          <cell r="AD368">
            <v>0</v>
          </cell>
          <cell r="AE368">
            <v>0</v>
          </cell>
          <cell r="AF368">
            <v>0</v>
          </cell>
          <cell r="AG368">
            <v>0</v>
          </cell>
          <cell r="AH368">
            <v>0</v>
          </cell>
          <cell r="AI368">
            <v>0</v>
          </cell>
          <cell r="AJ368">
            <v>0</v>
          </cell>
          <cell r="AK368">
            <v>0</v>
          </cell>
          <cell r="AL368">
            <v>0</v>
          </cell>
          <cell r="AM368">
            <v>0</v>
          </cell>
          <cell r="AN368">
            <v>0</v>
          </cell>
          <cell r="AO368">
            <v>0</v>
          </cell>
          <cell r="AP368">
            <v>0</v>
          </cell>
          <cell r="AQ368">
            <v>0</v>
          </cell>
          <cell r="AR368">
            <v>0</v>
          </cell>
          <cell r="AS368">
            <v>0</v>
          </cell>
          <cell r="AT368">
            <v>0</v>
          </cell>
          <cell r="AU368">
            <v>0</v>
          </cell>
          <cell r="AV368">
            <v>0</v>
          </cell>
          <cell r="AW368">
            <v>0</v>
          </cell>
          <cell r="AX368">
            <v>0</v>
          </cell>
        </row>
        <row r="369">
          <cell r="A369">
            <v>3101</v>
          </cell>
          <cell r="B369" t="str">
            <v xml:space="preserve">ｻﾞﾙｿﾊﾞ         </v>
          </cell>
          <cell r="C369">
            <v>1200</v>
          </cell>
          <cell r="D369">
            <v>0.56340000000000001</v>
          </cell>
          <cell r="E369">
            <v>0</v>
          </cell>
          <cell r="F369">
            <v>0</v>
          </cell>
          <cell r="G369">
            <v>0</v>
          </cell>
          <cell r="H369">
            <v>0</v>
          </cell>
          <cell r="I369">
            <v>0</v>
          </cell>
          <cell r="J369">
            <v>0</v>
          </cell>
          <cell r="K369">
            <v>0</v>
          </cell>
          <cell r="L369">
            <v>0</v>
          </cell>
          <cell r="M369">
            <v>0</v>
          </cell>
          <cell r="N369">
            <v>0</v>
          </cell>
          <cell r="O369">
            <v>0</v>
          </cell>
          <cell r="P369">
            <v>0</v>
          </cell>
          <cell r="Q369">
            <v>0</v>
          </cell>
          <cell r="R369">
            <v>0</v>
          </cell>
          <cell r="S369">
            <v>0</v>
          </cell>
          <cell r="T369">
            <v>0</v>
          </cell>
          <cell r="U369">
            <v>0</v>
          </cell>
          <cell r="V369">
            <v>0</v>
          </cell>
          <cell r="W369">
            <v>0</v>
          </cell>
          <cell r="X369">
            <v>0</v>
          </cell>
          <cell r="Y369">
            <v>0</v>
          </cell>
          <cell r="Z369">
            <v>0</v>
          </cell>
          <cell r="AA369">
            <v>0</v>
          </cell>
          <cell r="AB369">
            <v>0</v>
          </cell>
          <cell r="AC369">
            <v>0</v>
          </cell>
          <cell r="AD369">
            <v>0</v>
          </cell>
          <cell r="AE369">
            <v>0</v>
          </cell>
          <cell r="AF369">
            <v>0</v>
          </cell>
          <cell r="AG369">
            <v>0</v>
          </cell>
          <cell r="AH369">
            <v>0</v>
          </cell>
          <cell r="AI369">
            <v>0</v>
          </cell>
          <cell r="AJ369">
            <v>0</v>
          </cell>
          <cell r="AK369">
            <v>0</v>
          </cell>
          <cell r="AL369">
            <v>0</v>
          </cell>
          <cell r="AM369">
            <v>0</v>
          </cell>
          <cell r="AN369">
            <v>0</v>
          </cell>
          <cell r="AO369">
            <v>0</v>
          </cell>
          <cell r="AP369">
            <v>0</v>
          </cell>
          <cell r="AQ369">
            <v>0</v>
          </cell>
          <cell r="AR369">
            <v>0</v>
          </cell>
          <cell r="AS369">
            <v>0</v>
          </cell>
          <cell r="AT369">
            <v>0</v>
          </cell>
          <cell r="AU369">
            <v>0</v>
          </cell>
          <cell r="AV369">
            <v>0</v>
          </cell>
          <cell r="AW369">
            <v>0</v>
          </cell>
          <cell r="AX369">
            <v>0</v>
          </cell>
        </row>
        <row r="370">
          <cell r="A370">
            <v>3201</v>
          </cell>
          <cell r="B370" t="str">
            <v xml:space="preserve">ﾗｰﾒﾝ           </v>
          </cell>
          <cell r="C370">
            <v>1176</v>
          </cell>
          <cell r="D370">
            <v>1</v>
          </cell>
          <cell r="E370">
            <v>1021</v>
          </cell>
          <cell r="F370">
            <v>0.05</v>
          </cell>
          <cell r="G370">
            <v>1248</v>
          </cell>
          <cell r="H370">
            <v>5.0000000000000001E-3</v>
          </cell>
          <cell r="I370">
            <v>1087</v>
          </cell>
          <cell r="J370">
            <v>2E-3</v>
          </cell>
          <cell r="K370">
            <v>1200</v>
          </cell>
          <cell r="L370">
            <v>0.70830000000000004</v>
          </cell>
          <cell r="M370">
            <v>0</v>
          </cell>
          <cell r="N370">
            <v>0</v>
          </cell>
          <cell r="O370">
            <v>0</v>
          </cell>
          <cell r="P370">
            <v>0</v>
          </cell>
          <cell r="Q370">
            <v>0</v>
          </cell>
          <cell r="R370">
            <v>0</v>
          </cell>
          <cell r="S370">
            <v>0</v>
          </cell>
          <cell r="T370">
            <v>0</v>
          </cell>
          <cell r="U370">
            <v>0</v>
          </cell>
          <cell r="V370">
            <v>0</v>
          </cell>
          <cell r="W370">
            <v>0</v>
          </cell>
          <cell r="X370">
            <v>0</v>
          </cell>
          <cell r="Y370">
            <v>0</v>
          </cell>
          <cell r="Z370">
            <v>0</v>
          </cell>
          <cell r="AA370">
            <v>0</v>
          </cell>
          <cell r="AB370">
            <v>0</v>
          </cell>
          <cell r="AC370">
            <v>0</v>
          </cell>
          <cell r="AD370">
            <v>0</v>
          </cell>
          <cell r="AE370">
            <v>0</v>
          </cell>
          <cell r="AF370">
            <v>0</v>
          </cell>
          <cell r="AG370">
            <v>0</v>
          </cell>
          <cell r="AH370">
            <v>0</v>
          </cell>
          <cell r="AI370">
            <v>0</v>
          </cell>
          <cell r="AJ370">
            <v>0</v>
          </cell>
          <cell r="AK370">
            <v>0</v>
          </cell>
          <cell r="AL370">
            <v>0</v>
          </cell>
          <cell r="AM370">
            <v>0</v>
          </cell>
          <cell r="AN370">
            <v>0</v>
          </cell>
          <cell r="AO370">
            <v>0</v>
          </cell>
          <cell r="AP370">
            <v>0</v>
          </cell>
          <cell r="AQ370">
            <v>0</v>
          </cell>
          <cell r="AR370">
            <v>0</v>
          </cell>
          <cell r="AS370">
            <v>0</v>
          </cell>
          <cell r="AT370">
            <v>0</v>
          </cell>
          <cell r="AU370">
            <v>0</v>
          </cell>
          <cell r="AV370">
            <v>0</v>
          </cell>
          <cell r="AW370">
            <v>0</v>
          </cell>
          <cell r="AX370">
            <v>0</v>
          </cell>
        </row>
        <row r="371">
          <cell r="A371">
            <v>3301</v>
          </cell>
          <cell r="B371" t="str">
            <v xml:space="preserve">ﾃﾝﾄﾞﾝ          </v>
          </cell>
          <cell r="C371">
            <v>1142</v>
          </cell>
          <cell r="D371">
            <v>8.8800000000000004E-2</v>
          </cell>
          <cell r="E371">
            <v>1200</v>
          </cell>
          <cell r="F371">
            <v>1.0670999999999999</v>
          </cell>
          <cell r="G371">
            <v>0</v>
          </cell>
          <cell r="H371">
            <v>0</v>
          </cell>
          <cell r="I371">
            <v>0</v>
          </cell>
          <cell r="J371">
            <v>0</v>
          </cell>
          <cell r="K371">
            <v>0</v>
          </cell>
          <cell r="L371">
            <v>0</v>
          </cell>
          <cell r="M371">
            <v>0</v>
          </cell>
          <cell r="N371">
            <v>0</v>
          </cell>
          <cell r="O371">
            <v>0</v>
          </cell>
          <cell r="P371">
            <v>0</v>
          </cell>
          <cell r="Q371">
            <v>0</v>
          </cell>
          <cell r="R371">
            <v>0</v>
          </cell>
          <cell r="S371">
            <v>0</v>
          </cell>
          <cell r="T371">
            <v>0</v>
          </cell>
          <cell r="U371">
            <v>0</v>
          </cell>
          <cell r="V371">
            <v>0</v>
          </cell>
          <cell r="W371">
            <v>0</v>
          </cell>
          <cell r="X371">
            <v>0</v>
          </cell>
          <cell r="Y371">
            <v>0</v>
          </cell>
          <cell r="Z371">
            <v>0</v>
          </cell>
          <cell r="AA371">
            <v>0</v>
          </cell>
          <cell r="AB371">
            <v>0</v>
          </cell>
          <cell r="AC371">
            <v>0</v>
          </cell>
          <cell r="AD371">
            <v>0</v>
          </cell>
          <cell r="AE371">
            <v>0</v>
          </cell>
          <cell r="AF371">
            <v>0</v>
          </cell>
          <cell r="AG371">
            <v>0</v>
          </cell>
          <cell r="AH371">
            <v>0</v>
          </cell>
          <cell r="AI371">
            <v>0</v>
          </cell>
          <cell r="AJ371">
            <v>0</v>
          </cell>
          <cell r="AK371">
            <v>0</v>
          </cell>
          <cell r="AL371">
            <v>0</v>
          </cell>
          <cell r="AM371">
            <v>0</v>
          </cell>
          <cell r="AN371">
            <v>0</v>
          </cell>
          <cell r="AO371">
            <v>0</v>
          </cell>
          <cell r="AP371">
            <v>0</v>
          </cell>
          <cell r="AQ371">
            <v>0</v>
          </cell>
          <cell r="AR371">
            <v>0</v>
          </cell>
          <cell r="AS371">
            <v>0</v>
          </cell>
          <cell r="AT371">
            <v>0</v>
          </cell>
          <cell r="AU371">
            <v>0</v>
          </cell>
          <cell r="AV371">
            <v>0</v>
          </cell>
          <cell r="AW371">
            <v>0</v>
          </cell>
          <cell r="AX371">
            <v>0</v>
          </cell>
        </row>
        <row r="372">
          <cell r="A372">
            <v>3302</v>
          </cell>
          <cell r="B372" t="str">
            <v xml:space="preserve">ｶﾂﾄﾞﾝ          </v>
          </cell>
          <cell r="C372">
            <v>1142</v>
          </cell>
          <cell r="D372">
            <v>8.8800000000000004E-2</v>
          </cell>
          <cell r="E372">
            <v>1337</v>
          </cell>
          <cell r="F372">
            <v>1</v>
          </cell>
          <cell r="G372">
            <v>1200</v>
          </cell>
          <cell r="H372">
            <v>0.56630000000000003</v>
          </cell>
          <cell r="I372">
            <v>0</v>
          </cell>
          <cell r="J372">
            <v>0</v>
          </cell>
          <cell r="K372">
            <v>0</v>
          </cell>
          <cell r="L372">
            <v>0</v>
          </cell>
          <cell r="M372">
            <v>0</v>
          </cell>
          <cell r="N372">
            <v>0</v>
          </cell>
          <cell r="O372">
            <v>0</v>
          </cell>
          <cell r="P372">
            <v>0</v>
          </cell>
          <cell r="Q372">
            <v>0</v>
          </cell>
          <cell r="R372">
            <v>0</v>
          </cell>
          <cell r="S372">
            <v>0</v>
          </cell>
          <cell r="T372">
            <v>0</v>
          </cell>
          <cell r="U372">
            <v>0</v>
          </cell>
          <cell r="V372">
            <v>0</v>
          </cell>
          <cell r="W372">
            <v>0</v>
          </cell>
          <cell r="X372">
            <v>0</v>
          </cell>
          <cell r="Y372">
            <v>0</v>
          </cell>
          <cell r="Z372">
            <v>0</v>
          </cell>
          <cell r="AA372">
            <v>0</v>
          </cell>
          <cell r="AB372">
            <v>0</v>
          </cell>
          <cell r="AC372">
            <v>0</v>
          </cell>
          <cell r="AD372">
            <v>0</v>
          </cell>
          <cell r="AE372">
            <v>0</v>
          </cell>
          <cell r="AF372">
            <v>0</v>
          </cell>
          <cell r="AG372">
            <v>0</v>
          </cell>
          <cell r="AH372">
            <v>0</v>
          </cell>
          <cell r="AI372">
            <v>0</v>
          </cell>
          <cell r="AJ372">
            <v>0</v>
          </cell>
          <cell r="AK372">
            <v>0</v>
          </cell>
          <cell r="AL372">
            <v>0</v>
          </cell>
          <cell r="AM372">
            <v>0</v>
          </cell>
          <cell r="AN372">
            <v>0</v>
          </cell>
          <cell r="AO372">
            <v>0</v>
          </cell>
          <cell r="AP372">
            <v>0</v>
          </cell>
          <cell r="AQ372">
            <v>0</v>
          </cell>
          <cell r="AR372">
            <v>0</v>
          </cell>
          <cell r="AS372">
            <v>0</v>
          </cell>
          <cell r="AT372">
            <v>0</v>
          </cell>
          <cell r="AU372">
            <v>0</v>
          </cell>
          <cell r="AV372">
            <v>0</v>
          </cell>
          <cell r="AW372">
            <v>0</v>
          </cell>
          <cell r="AX372">
            <v>0</v>
          </cell>
        </row>
        <row r="373">
          <cell r="A373">
            <v>3303</v>
          </cell>
          <cell r="B373" t="str">
            <v xml:space="preserve">ｵﾔｺﾄﾞﾝ         </v>
          </cell>
          <cell r="C373">
            <v>1142</v>
          </cell>
          <cell r="D373">
            <v>8.8800000000000004E-2</v>
          </cell>
          <cell r="E373">
            <v>1337</v>
          </cell>
          <cell r="F373">
            <v>1</v>
          </cell>
          <cell r="G373">
            <v>1200</v>
          </cell>
          <cell r="H373">
            <v>0.2918</v>
          </cell>
          <cell r="I373">
            <v>0</v>
          </cell>
          <cell r="J373">
            <v>0</v>
          </cell>
          <cell r="K373">
            <v>0</v>
          </cell>
          <cell r="L373">
            <v>0</v>
          </cell>
          <cell r="M373">
            <v>0</v>
          </cell>
          <cell r="N373">
            <v>0</v>
          </cell>
          <cell r="O373">
            <v>0</v>
          </cell>
          <cell r="P373">
            <v>0</v>
          </cell>
          <cell r="Q373">
            <v>0</v>
          </cell>
          <cell r="R373">
            <v>0</v>
          </cell>
          <cell r="S373">
            <v>0</v>
          </cell>
          <cell r="T373">
            <v>0</v>
          </cell>
          <cell r="U373">
            <v>0</v>
          </cell>
          <cell r="V373">
            <v>0</v>
          </cell>
          <cell r="W373">
            <v>0</v>
          </cell>
          <cell r="X373">
            <v>0</v>
          </cell>
          <cell r="Y373">
            <v>0</v>
          </cell>
          <cell r="Z373">
            <v>0</v>
          </cell>
          <cell r="AA373">
            <v>0</v>
          </cell>
          <cell r="AB373">
            <v>0</v>
          </cell>
          <cell r="AC373">
            <v>0</v>
          </cell>
          <cell r="AD373">
            <v>0</v>
          </cell>
          <cell r="AE373">
            <v>0</v>
          </cell>
          <cell r="AF373">
            <v>0</v>
          </cell>
          <cell r="AG373">
            <v>0</v>
          </cell>
          <cell r="AH373">
            <v>0</v>
          </cell>
          <cell r="AI373">
            <v>0</v>
          </cell>
          <cell r="AJ373">
            <v>0</v>
          </cell>
          <cell r="AK373">
            <v>0</v>
          </cell>
          <cell r="AL373">
            <v>0</v>
          </cell>
          <cell r="AM373">
            <v>0</v>
          </cell>
          <cell r="AN373">
            <v>0</v>
          </cell>
          <cell r="AO373">
            <v>0</v>
          </cell>
          <cell r="AP373">
            <v>0</v>
          </cell>
          <cell r="AQ373">
            <v>0</v>
          </cell>
          <cell r="AR373">
            <v>0</v>
          </cell>
          <cell r="AS373">
            <v>0</v>
          </cell>
          <cell r="AT373">
            <v>0</v>
          </cell>
          <cell r="AU373">
            <v>0</v>
          </cell>
          <cell r="AV373">
            <v>0</v>
          </cell>
          <cell r="AW373">
            <v>0</v>
          </cell>
          <cell r="AX373">
            <v>0</v>
          </cell>
        </row>
        <row r="374">
          <cell r="A374">
            <v>3351</v>
          </cell>
          <cell r="B374" t="str">
            <v xml:space="preserve">ﾃﾝﾄﾞﾝ ｾｯﾄ      </v>
          </cell>
          <cell r="C374">
            <v>1142</v>
          </cell>
          <cell r="D374">
            <v>8.8800000000000004E-2</v>
          </cell>
          <cell r="E374">
            <v>1200</v>
          </cell>
          <cell r="F374">
            <v>1.5927</v>
          </cell>
          <cell r="G374">
            <v>0</v>
          </cell>
          <cell r="H374">
            <v>0</v>
          </cell>
          <cell r="I374">
            <v>0</v>
          </cell>
          <cell r="J374">
            <v>0</v>
          </cell>
          <cell r="K374">
            <v>0</v>
          </cell>
          <cell r="L374">
            <v>0</v>
          </cell>
          <cell r="M374">
            <v>0</v>
          </cell>
          <cell r="N374">
            <v>0</v>
          </cell>
          <cell r="O374">
            <v>0</v>
          </cell>
          <cell r="P374">
            <v>0</v>
          </cell>
          <cell r="Q374">
            <v>0</v>
          </cell>
          <cell r="R374">
            <v>0</v>
          </cell>
          <cell r="S374">
            <v>0</v>
          </cell>
          <cell r="T374">
            <v>0</v>
          </cell>
          <cell r="U374">
            <v>0</v>
          </cell>
          <cell r="V374">
            <v>0</v>
          </cell>
          <cell r="W374">
            <v>0</v>
          </cell>
          <cell r="X374">
            <v>0</v>
          </cell>
          <cell r="Y374">
            <v>0</v>
          </cell>
          <cell r="Z374">
            <v>0</v>
          </cell>
          <cell r="AA374">
            <v>0</v>
          </cell>
          <cell r="AB374">
            <v>0</v>
          </cell>
          <cell r="AC374">
            <v>0</v>
          </cell>
          <cell r="AD374">
            <v>0</v>
          </cell>
          <cell r="AE374">
            <v>0</v>
          </cell>
          <cell r="AF374">
            <v>0</v>
          </cell>
          <cell r="AG374">
            <v>0</v>
          </cell>
          <cell r="AH374">
            <v>0</v>
          </cell>
          <cell r="AI374">
            <v>0</v>
          </cell>
          <cell r="AJ374">
            <v>0</v>
          </cell>
          <cell r="AK374">
            <v>0</v>
          </cell>
          <cell r="AL374">
            <v>0</v>
          </cell>
          <cell r="AM374">
            <v>0</v>
          </cell>
          <cell r="AN374">
            <v>0</v>
          </cell>
          <cell r="AO374">
            <v>0</v>
          </cell>
          <cell r="AP374">
            <v>0</v>
          </cell>
          <cell r="AQ374">
            <v>0</v>
          </cell>
          <cell r="AR374">
            <v>0</v>
          </cell>
          <cell r="AS374">
            <v>0</v>
          </cell>
          <cell r="AT374">
            <v>0</v>
          </cell>
          <cell r="AU374">
            <v>0</v>
          </cell>
          <cell r="AV374">
            <v>0</v>
          </cell>
          <cell r="AW374">
            <v>0</v>
          </cell>
          <cell r="AX374">
            <v>0</v>
          </cell>
        </row>
        <row r="375">
          <cell r="A375">
            <v>3352</v>
          </cell>
          <cell r="B375" t="str">
            <v xml:space="preserve">ｶﾂﾄﾞﾝ ｾｯﾄ      </v>
          </cell>
          <cell r="C375">
            <v>1142</v>
          </cell>
          <cell r="D375">
            <v>8.8800000000000004E-2</v>
          </cell>
          <cell r="E375">
            <v>1337</v>
          </cell>
          <cell r="F375">
            <v>1</v>
          </cell>
          <cell r="G375">
            <v>1200</v>
          </cell>
          <cell r="H375">
            <v>1.1640999999999999</v>
          </cell>
          <cell r="I375">
            <v>0</v>
          </cell>
          <cell r="J375">
            <v>0</v>
          </cell>
          <cell r="K375">
            <v>0</v>
          </cell>
          <cell r="L375">
            <v>0</v>
          </cell>
          <cell r="M375">
            <v>0</v>
          </cell>
          <cell r="N375">
            <v>0</v>
          </cell>
          <cell r="O375">
            <v>0</v>
          </cell>
          <cell r="P375">
            <v>0</v>
          </cell>
          <cell r="Q375">
            <v>0</v>
          </cell>
          <cell r="R375">
            <v>0</v>
          </cell>
          <cell r="S375">
            <v>0</v>
          </cell>
          <cell r="T375">
            <v>0</v>
          </cell>
          <cell r="U375">
            <v>0</v>
          </cell>
          <cell r="V375">
            <v>0</v>
          </cell>
          <cell r="W375">
            <v>0</v>
          </cell>
          <cell r="X375">
            <v>0</v>
          </cell>
          <cell r="Y375">
            <v>0</v>
          </cell>
          <cell r="Z375">
            <v>0</v>
          </cell>
          <cell r="AA375">
            <v>0</v>
          </cell>
          <cell r="AB375">
            <v>0</v>
          </cell>
          <cell r="AC375">
            <v>0</v>
          </cell>
          <cell r="AD375">
            <v>0</v>
          </cell>
          <cell r="AE375">
            <v>0</v>
          </cell>
          <cell r="AF375">
            <v>0</v>
          </cell>
          <cell r="AG375">
            <v>0</v>
          </cell>
          <cell r="AH375">
            <v>0</v>
          </cell>
          <cell r="AI375">
            <v>0</v>
          </cell>
          <cell r="AJ375">
            <v>0</v>
          </cell>
          <cell r="AK375">
            <v>0</v>
          </cell>
          <cell r="AL375">
            <v>0</v>
          </cell>
          <cell r="AM375">
            <v>0</v>
          </cell>
          <cell r="AN375">
            <v>0</v>
          </cell>
          <cell r="AO375">
            <v>0</v>
          </cell>
          <cell r="AP375">
            <v>0</v>
          </cell>
          <cell r="AQ375">
            <v>0</v>
          </cell>
          <cell r="AR375">
            <v>0</v>
          </cell>
          <cell r="AS375">
            <v>0</v>
          </cell>
          <cell r="AT375">
            <v>0</v>
          </cell>
          <cell r="AU375">
            <v>0</v>
          </cell>
          <cell r="AV375">
            <v>0</v>
          </cell>
          <cell r="AW375">
            <v>0</v>
          </cell>
          <cell r="AX375">
            <v>0</v>
          </cell>
        </row>
        <row r="376">
          <cell r="A376">
            <v>3353</v>
          </cell>
          <cell r="B376" t="str">
            <v xml:space="preserve">ｵﾔｺﾄﾞﾝ ｾｯﾄ     </v>
          </cell>
          <cell r="C376">
            <v>1142</v>
          </cell>
          <cell r="D376">
            <v>8.8800000000000004E-2</v>
          </cell>
          <cell r="E376">
            <v>1337</v>
          </cell>
          <cell r="F376">
            <v>1</v>
          </cell>
          <cell r="G376">
            <v>1200</v>
          </cell>
          <cell r="H376">
            <v>0.88959999999999995</v>
          </cell>
          <cell r="I376">
            <v>0</v>
          </cell>
          <cell r="J376">
            <v>0</v>
          </cell>
          <cell r="K376">
            <v>0</v>
          </cell>
          <cell r="L376">
            <v>0</v>
          </cell>
          <cell r="M376">
            <v>0</v>
          </cell>
          <cell r="N376">
            <v>0</v>
          </cell>
          <cell r="O376">
            <v>0</v>
          </cell>
          <cell r="P376">
            <v>0</v>
          </cell>
          <cell r="Q376">
            <v>0</v>
          </cell>
          <cell r="R376">
            <v>0</v>
          </cell>
          <cell r="S376">
            <v>0</v>
          </cell>
          <cell r="T376">
            <v>0</v>
          </cell>
          <cell r="U376">
            <v>0</v>
          </cell>
          <cell r="V376">
            <v>0</v>
          </cell>
          <cell r="W376">
            <v>0</v>
          </cell>
          <cell r="X376">
            <v>0</v>
          </cell>
          <cell r="Y376">
            <v>0</v>
          </cell>
          <cell r="Z376">
            <v>0</v>
          </cell>
          <cell r="AA376">
            <v>0</v>
          </cell>
          <cell r="AB376">
            <v>0</v>
          </cell>
          <cell r="AC376">
            <v>0</v>
          </cell>
          <cell r="AD376">
            <v>0</v>
          </cell>
          <cell r="AE376">
            <v>0</v>
          </cell>
          <cell r="AF376">
            <v>0</v>
          </cell>
          <cell r="AG376">
            <v>0</v>
          </cell>
          <cell r="AH376">
            <v>0</v>
          </cell>
          <cell r="AI376">
            <v>0</v>
          </cell>
          <cell r="AJ376">
            <v>0</v>
          </cell>
          <cell r="AK376">
            <v>0</v>
          </cell>
          <cell r="AL376">
            <v>0</v>
          </cell>
          <cell r="AM376">
            <v>0</v>
          </cell>
          <cell r="AN376">
            <v>0</v>
          </cell>
          <cell r="AO376">
            <v>0</v>
          </cell>
          <cell r="AP376">
            <v>0</v>
          </cell>
          <cell r="AQ376">
            <v>0</v>
          </cell>
          <cell r="AR376">
            <v>0</v>
          </cell>
          <cell r="AS376">
            <v>0</v>
          </cell>
          <cell r="AT376">
            <v>0</v>
          </cell>
          <cell r="AU376">
            <v>0</v>
          </cell>
          <cell r="AV376">
            <v>0</v>
          </cell>
          <cell r="AW376">
            <v>0</v>
          </cell>
          <cell r="AX376">
            <v>0</v>
          </cell>
        </row>
        <row r="377">
          <cell r="A377">
            <v>3401</v>
          </cell>
          <cell r="B377" t="str">
            <v xml:space="preserve">ｶｼﾜ ｵﾆｷﾞﾘ      </v>
          </cell>
          <cell r="C377">
            <v>1142</v>
          </cell>
          <cell r="D377">
            <v>7.8899999999999998E-2</v>
          </cell>
          <cell r="E377">
            <v>1200</v>
          </cell>
          <cell r="F377">
            <v>0.81889999999999996</v>
          </cell>
          <cell r="G377">
            <v>0</v>
          </cell>
          <cell r="H377">
            <v>0</v>
          </cell>
          <cell r="I377">
            <v>0</v>
          </cell>
          <cell r="J377">
            <v>0</v>
          </cell>
          <cell r="K377">
            <v>0</v>
          </cell>
          <cell r="L377">
            <v>0</v>
          </cell>
          <cell r="M377">
            <v>0</v>
          </cell>
          <cell r="N377">
            <v>0</v>
          </cell>
          <cell r="O377">
            <v>0</v>
          </cell>
          <cell r="P377">
            <v>0</v>
          </cell>
          <cell r="Q377">
            <v>0</v>
          </cell>
          <cell r="R377">
            <v>0</v>
          </cell>
          <cell r="S377">
            <v>0</v>
          </cell>
          <cell r="T377">
            <v>0</v>
          </cell>
          <cell r="U377">
            <v>0</v>
          </cell>
          <cell r="V377">
            <v>0</v>
          </cell>
          <cell r="W377">
            <v>0</v>
          </cell>
          <cell r="X377">
            <v>0</v>
          </cell>
          <cell r="Y377">
            <v>0</v>
          </cell>
          <cell r="Z377">
            <v>0</v>
          </cell>
          <cell r="AA377">
            <v>0</v>
          </cell>
          <cell r="AB377">
            <v>0</v>
          </cell>
          <cell r="AC377">
            <v>0</v>
          </cell>
          <cell r="AD377">
            <v>0</v>
          </cell>
          <cell r="AE377">
            <v>0</v>
          </cell>
          <cell r="AF377">
            <v>0</v>
          </cell>
          <cell r="AG377">
            <v>0</v>
          </cell>
          <cell r="AH377">
            <v>0</v>
          </cell>
          <cell r="AI377">
            <v>0</v>
          </cell>
          <cell r="AJ377">
            <v>0</v>
          </cell>
          <cell r="AK377">
            <v>0</v>
          </cell>
          <cell r="AL377">
            <v>0</v>
          </cell>
          <cell r="AM377">
            <v>0</v>
          </cell>
          <cell r="AN377">
            <v>0</v>
          </cell>
          <cell r="AO377">
            <v>0</v>
          </cell>
          <cell r="AP377">
            <v>0</v>
          </cell>
          <cell r="AQ377">
            <v>0</v>
          </cell>
          <cell r="AR377">
            <v>0</v>
          </cell>
          <cell r="AS377">
            <v>0</v>
          </cell>
          <cell r="AT377">
            <v>0</v>
          </cell>
          <cell r="AU377">
            <v>0</v>
          </cell>
          <cell r="AV377">
            <v>0</v>
          </cell>
          <cell r="AW377">
            <v>0</v>
          </cell>
          <cell r="AX377">
            <v>0</v>
          </cell>
        </row>
        <row r="378">
          <cell r="A378">
            <v>3402</v>
          </cell>
          <cell r="B378" t="str">
            <v xml:space="preserve">ｲﾅﾘ            </v>
          </cell>
          <cell r="C378">
            <v>1142</v>
          </cell>
          <cell r="D378">
            <v>5.7799999999999997E-2</v>
          </cell>
          <cell r="E378">
            <v>1200</v>
          </cell>
          <cell r="F378">
            <v>0.34910000000000002</v>
          </cell>
          <cell r="G378">
            <v>0</v>
          </cell>
          <cell r="H378">
            <v>0</v>
          </cell>
          <cell r="I378">
            <v>0</v>
          </cell>
          <cell r="J378">
            <v>0</v>
          </cell>
          <cell r="K378">
            <v>0</v>
          </cell>
          <cell r="L378">
            <v>0</v>
          </cell>
          <cell r="M378">
            <v>0</v>
          </cell>
          <cell r="N378">
            <v>0</v>
          </cell>
          <cell r="O378">
            <v>0</v>
          </cell>
          <cell r="P378">
            <v>0</v>
          </cell>
          <cell r="Q378">
            <v>0</v>
          </cell>
          <cell r="R378">
            <v>0</v>
          </cell>
          <cell r="S378">
            <v>0</v>
          </cell>
          <cell r="T378">
            <v>0</v>
          </cell>
          <cell r="U378">
            <v>0</v>
          </cell>
          <cell r="V378">
            <v>0</v>
          </cell>
          <cell r="W378">
            <v>0</v>
          </cell>
          <cell r="X378">
            <v>0</v>
          </cell>
          <cell r="Y378">
            <v>0</v>
          </cell>
          <cell r="Z378">
            <v>0</v>
          </cell>
          <cell r="AA378">
            <v>0</v>
          </cell>
          <cell r="AB378">
            <v>0</v>
          </cell>
          <cell r="AC378">
            <v>0</v>
          </cell>
          <cell r="AD378">
            <v>0</v>
          </cell>
          <cell r="AE378">
            <v>0</v>
          </cell>
          <cell r="AF378">
            <v>0</v>
          </cell>
          <cell r="AG378">
            <v>0</v>
          </cell>
          <cell r="AH378">
            <v>0</v>
          </cell>
          <cell r="AI378">
            <v>0</v>
          </cell>
          <cell r="AJ378">
            <v>0</v>
          </cell>
          <cell r="AK378">
            <v>0</v>
          </cell>
          <cell r="AL378">
            <v>0</v>
          </cell>
          <cell r="AM378">
            <v>0</v>
          </cell>
          <cell r="AN378">
            <v>0</v>
          </cell>
          <cell r="AO378">
            <v>0</v>
          </cell>
          <cell r="AP378">
            <v>0</v>
          </cell>
          <cell r="AQ378">
            <v>0</v>
          </cell>
          <cell r="AR378">
            <v>0</v>
          </cell>
          <cell r="AS378">
            <v>0</v>
          </cell>
          <cell r="AT378">
            <v>0</v>
          </cell>
          <cell r="AU378">
            <v>0</v>
          </cell>
          <cell r="AV378">
            <v>0</v>
          </cell>
          <cell r="AW378">
            <v>0</v>
          </cell>
          <cell r="AX378">
            <v>0</v>
          </cell>
        </row>
        <row r="379">
          <cell r="A379">
            <v>3403</v>
          </cell>
          <cell r="B379" t="str">
            <v xml:space="preserve">ｶｼﾜ ｵﾆｷﾞﾘ 1ｺ   </v>
          </cell>
          <cell r="C379">
            <v>1142</v>
          </cell>
          <cell r="D379">
            <v>3.95E-2</v>
          </cell>
          <cell r="E379">
            <v>1200</v>
          </cell>
          <cell r="F379">
            <v>0.35820000000000002</v>
          </cell>
          <cell r="G379">
            <v>0</v>
          </cell>
          <cell r="H379">
            <v>0</v>
          </cell>
          <cell r="I379">
            <v>0</v>
          </cell>
          <cell r="J379">
            <v>0</v>
          </cell>
          <cell r="K379">
            <v>0</v>
          </cell>
          <cell r="L379">
            <v>0</v>
          </cell>
          <cell r="M379">
            <v>0</v>
          </cell>
          <cell r="N379">
            <v>0</v>
          </cell>
          <cell r="O379">
            <v>0</v>
          </cell>
          <cell r="P379">
            <v>0</v>
          </cell>
          <cell r="Q379">
            <v>0</v>
          </cell>
          <cell r="R379">
            <v>0</v>
          </cell>
          <cell r="S379">
            <v>0</v>
          </cell>
          <cell r="T379">
            <v>0</v>
          </cell>
          <cell r="U379">
            <v>0</v>
          </cell>
          <cell r="V379">
            <v>0</v>
          </cell>
          <cell r="W379">
            <v>0</v>
          </cell>
          <cell r="X379">
            <v>0</v>
          </cell>
          <cell r="Y379">
            <v>0</v>
          </cell>
          <cell r="Z379">
            <v>0</v>
          </cell>
          <cell r="AA379">
            <v>0</v>
          </cell>
          <cell r="AB379">
            <v>0</v>
          </cell>
          <cell r="AC379">
            <v>0</v>
          </cell>
          <cell r="AD379">
            <v>0</v>
          </cell>
          <cell r="AE379">
            <v>0</v>
          </cell>
          <cell r="AF379">
            <v>0</v>
          </cell>
          <cell r="AG379">
            <v>0</v>
          </cell>
          <cell r="AH379">
            <v>0</v>
          </cell>
          <cell r="AI379">
            <v>0</v>
          </cell>
          <cell r="AJ379">
            <v>0</v>
          </cell>
          <cell r="AK379">
            <v>0</v>
          </cell>
          <cell r="AL379">
            <v>0</v>
          </cell>
          <cell r="AM379">
            <v>0</v>
          </cell>
          <cell r="AN379">
            <v>0</v>
          </cell>
          <cell r="AO379">
            <v>0</v>
          </cell>
          <cell r="AP379">
            <v>0</v>
          </cell>
          <cell r="AQ379">
            <v>0</v>
          </cell>
          <cell r="AR379">
            <v>0</v>
          </cell>
          <cell r="AS379">
            <v>0</v>
          </cell>
          <cell r="AT379">
            <v>0</v>
          </cell>
          <cell r="AU379">
            <v>0</v>
          </cell>
          <cell r="AV379">
            <v>0</v>
          </cell>
          <cell r="AW379">
            <v>0</v>
          </cell>
          <cell r="AX379">
            <v>0</v>
          </cell>
        </row>
        <row r="380">
          <cell r="A380">
            <v>3501</v>
          </cell>
          <cell r="B380" t="str">
            <v xml:space="preserve">ﾁｬﾝﾄﾞﾝ         </v>
          </cell>
          <cell r="C380">
            <v>1021</v>
          </cell>
          <cell r="D380">
            <v>0.08</v>
          </cell>
          <cell r="E380">
            <v>1024</v>
          </cell>
          <cell r="F380">
            <v>0.05</v>
          </cell>
          <cell r="G380">
            <v>1106</v>
          </cell>
          <cell r="H380">
            <v>1</v>
          </cell>
          <cell r="I380">
            <v>1152</v>
          </cell>
          <cell r="J380">
            <v>1</v>
          </cell>
          <cell r="K380">
            <v>1164</v>
          </cell>
          <cell r="L380">
            <v>6.0000000000000001E-3</v>
          </cell>
          <cell r="M380">
            <v>1200</v>
          </cell>
          <cell r="N380">
            <v>0.2873</v>
          </cell>
          <cell r="O380">
            <v>0</v>
          </cell>
          <cell r="P380">
            <v>0</v>
          </cell>
          <cell r="Q380">
            <v>0</v>
          </cell>
          <cell r="R380">
            <v>0</v>
          </cell>
          <cell r="S380">
            <v>0</v>
          </cell>
          <cell r="T380">
            <v>0</v>
          </cell>
          <cell r="U380">
            <v>0</v>
          </cell>
          <cell r="V380">
            <v>0</v>
          </cell>
          <cell r="W380">
            <v>0</v>
          </cell>
          <cell r="X380">
            <v>0</v>
          </cell>
          <cell r="Y380">
            <v>0</v>
          </cell>
          <cell r="Z380">
            <v>0</v>
          </cell>
          <cell r="AA380">
            <v>0</v>
          </cell>
          <cell r="AB380">
            <v>0</v>
          </cell>
          <cell r="AC380">
            <v>0</v>
          </cell>
          <cell r="AD380">
            <v>0</v>
          </cell>
          <cell r="AE380">
            <v>0</v>
          </cell>
          <cell r="AF380">
            <v>0</v>
          </cell>
          <cell r="AG380">
            <v>0</v>
          </cell>
          <cell r="AH380">
            <v>0</v>
          </cell>
          <cell r="AI380">
            <v>0</v>
          </cell>
          <cell r="AJ380">
            <v>0</v>
          </cell>
          <cell r="AK380">
            <v>0</v>
          </cell>
          <cell r="AL380">
            <v>0</v>
          </cell>
          <cell r="AM380">
            <v>0</v>
          </cell>
          <cell r="AN380">
            <v>0</v>
          </cell>
          <cell r="AO380">
            <v>0</v>
          </cell>
          <cell r="AP380">
            <v>0</v>
          </cell>
          <cell r="AQ380">
            <v>0</v>
          </cell>
          <cell r="AR380">
            <v>0</v>
          </cell>
          <cell r="AS380">
            <v>0</v>
          </cell>
          <cell r="AT380">
            <v>0</v>
          </cell>
          <cell r="AU380">
            <v>0</v>
          </cell>
          <cell r="AV380">
            <v>0</v>
          </cell>
          <cell r="AW380">
            <v>0</v>
          </cell>
          <cell r="AX380">
            <v>0</v>
          </cell>
        </row>
        <row r="381">
          <cell r="A381">
            <v>3999</v>
          </cell>
          <cell r="B381" t="str">
            <v xml:space="preserve">ｳﾄﾞﾝ ｼｮｳﾋﾝ     </v>
          </cell>
          <cell r="C381">
            <v>1200</v>
          </cell>
          <cell r="D381">
            <v>1</v>
          </cell>
          <cell r="E381">
            <v>0</v>
          </cell>
          <cell r="F381">
            <v>0</v>
          </cell>
          <cell r="G381">
            <v>0</v>
          </cell>
          <cell r="H381">
            <v>0</v>
          </cell>
          <cell r="I381">
            <v>0</v>
          </cell>
          <cell r="J381">
            <v>0</v>
          </cell>
          <cell r="K381">
            <v>0</v>
          </cell>
          <cell r="L381">
            <v>0</v>
          </cell>
          <cell r="M381">
            <v>0</v>
          </cell>
          <cell r="N381">
            <v>0</v>
          </cell>
          <cell r="O381">
            <v>0</v>
          </cell>
          <cell r="P381">
            <v>0</v>
          </cell>
          <cell r="Q381">
            <v>0</v>
          </cell>
          <cell r="R381">
            <v>0</v>
          </cell>
          <cell r="S381">
            <v>0</v>
          </cell>
          <cell r="T381">
            <v>0</v>
          </cell>
          <cell r="U381">
            <v>0</v>
          </cell>
          <cell r="V381">
            <v>0</v>
          </cell>
          <cell r="W381">
            <v>0</v>
          </cell>
          <cell r="X381">
            <v>0</v>
          </cell>
          <cell r="Y381">
            <v>0</v>
          </cell>
          <cell r="Z381">
            <v>0</v>
          </cell>
          <cell r="AA381">
            <v>0</v>
          </cell>
          <cell r="AB381">
            <v>0</v>
          </cell>
          <cell r="AC381">
            <v>0</v>
          </cell>
          <cell r="AD381">
            <v>0</v>
          </cell>
          <cell r="AE381">
            <v>0</v>
          </cell>
          <cell r="AF381">
            <v>0</v>
          </cell>
          <cell r="AG381">
            <v>0</v>
          </cell>
          <cell r="AH381">
            <v>0</v>
          </cell>
          <cell r="AI381">
            <v>0</v>
          </cell>
          <cell r="AJ381">
            <v>0</v>
          </cell>
          <cell r="AK381">
            <v>0</v>
          </cell>
          <cell r="AL381">
            <v>0</v>
          </cell>
          <cell r="AM381">
            <v>0</v>
          </cell>
          <cell r="AN381">
            <v>0</v>
          </cell>
          <cell r="AO381">
            <v>0</v>
          </cell>
          <cell r="AP381">
            <v>0</v>
          </cell>
          <cell r="AQ381">
            <v>0</v>
          </cell>
          <cell r="AR381">
            <v>0</v>
          </cell>
          <cell r="AS381">
            <v>0</v>
          </cell>
          <cell r="AT381">
            <v>0</v>
          </cell>
          <cell r="AU381">
            <v>0</v>
          </cell>
          <cell r="AV381">
            <v>0</v>
          </cell>
          <cell r="AW381">
            <v>0</v>
          </cell>
          <cell r="AX381">
            <v>0</v>
          </cell>
        </row>
        <row r="382">
          <cell r="A382">
            <v>4001</v>
          </cell>
          <cell r="B382" t="str">
            <v xml:space="preserve">ｲｹｷｽｰﾌﾟ        </v>
          </cell>
          <cell r="C382">
            <v>2028</v>
          </cell>
          <cell r="D382">
            <v>2.3400000000000001E-2</v>
          </cell>
          <cell r="E382">
            <v>2029</v>
          </cell>
          <cell r="F382">
            <v>1.5599999999999999E-2</v>
          </cell>
          <cell r="G382">
            <v>2032</v>
          </cell>
          <cell r="H382">
            <v>9.3799999999999994E-2</v>
          </cell>
          <cell r="I382">
            <v>2046</v>
          </cell>
          <cell r="J382">
            <v>1.8800000000000001E-2</v>
          </cell>
          <cell r="K382">
            <v>2093</v>
          </cell>
          <cell r="L382">
            <v>3.8E-3</v>
          </cell>
          <cell r="M382">
            <v>2175</v>
          </cell>
          <cell r="N382">
            <v>8.3999999999999995E-3</v>
          </cell>
          <cell r="O382">
            <v>2191</v>
          </cell>
          <cell r="P382">
            <v>3.0999999999999999E-3</v>
          </cell>
          <cell r="Q382">
            <v>0</v>
          </cell>
          <cell r="R382">
            <v>0</v>
          </cell>
          <cell r="S382">
            <v>0</v>
          </cell>
          <cell r="T382">
            <v>0</v>
          </cell>
          <cell r="U382">
            <v>0</v>
          </cell>
          <cell r="V382">
            <v>0</v>
          </cell>
          <cell r="W382">
            <v>0</v>
          </cell>
          <cell r="X382">
            <v>0</v>
          </cell>
          <cell r="Y382">
            <v>0</v>
          </cell>
          <cell r="Z382">
            <v>0</v>
          </cell>
          <cell r="AA382">
            <v>0</v>
          </cell>
          <cell r="AB382">
            <v>0</v>
          </cell>
          <cell r="AC382">
            <v>0</v>
          </cell>
          <cell r="AD382">
            <v>0</v>
          </cell>
          <cell r="AE382">
            <v>0</v>
          </cell>
          <cell r="AF382">
            <v>0</v>
          </cell>
          <cell r="AG382">
            <v>0</v>
          </cell>
          <cell r="AH382">
            <v>0</v>
          </cell>
          <cell r="AI382">
            <v>0</v>
          </cell>
          <cell r="AJ382">
            <v>0</v>
          </cell>
          <cell r="AK382">
            <v>0</v>
          </cell>
          <cell r="AL382">
            <v>0</v>
          </cell>
          <cell r="AM382">
            <v>0</v>
          </cell>
          <cell r="AN382">
            <v>0</v>
          </cell>
          <cell r="AO382">
            <v>0</v>
          </cell>
          <cell r="AP382">
            <v>0</v>
          </cell>
          <cell r="AQ382">
            <v>0</v>
          </cell>
          <cell r="AR382">
            <v>0</v>
          </cell>
          <cell r="AS382">
            <v>0</v>
          </cell>
          <cell r="AT382">
            <v>0</v>
          </cell>
          <cell r="AU382">
            <v>0</v>
          </cell>
          <cell r="AV382">
            <v>0</v>
          </cell>
          <cell r="AW382">
            <v>0</v>
          </cell>
          <cell r="AX382">
            <v>0</v>
          </cell>
        </row>
        <row r="383">
          <cell r="A383">
            <v>4002</v>
          </cell>
          <cell r="B383" t="str">
            <v xml:space="preserve">ﾀﾞｲﾁｷﾞｮﾌﾝ      </v>
          </cell>
          <cell r="C383">
            <v>2029</v>
          </cell>
          <cell r="D383">
            <v>0.57140000000000002</v>
          </cell>
          <cell r="E383">
            <v>2398</v>
          </cell>
          <cell r="F383">
            <v>0.42859999999999998</v>
          </cell>
          <cell r="G383">
            <v>0</v>
          </cell>
          <cell r="H383">
            <v>0</v>
          </cell>
          <cell r="I383">
            <v>0</v>
          </cell>
          <cell r="J383">
            <v>0</v>
          </cell>
          <cell r="K383">
            <v>0</v>
          </cell>
          <cell r="L383">
            <v>0</v>
          </cell>
          <cell r="M383">
            <v>0</v>
          </cell>
          <cell r="N383">
            <v>0</v>
          </cell>
          <cell r="O383">
            <v>0</v>
          </cell>
          <cell r="P383">
            <v>0</v>
          </cell>
          <cell r="Q383">
            <v>0</v>
          </cell>
          <cell r="R383">
            <v>0</v>
          </cell>
          <cell r="S383">
            <v>0</v>
          </cell>
          <cell r="T383">
            <v>0</v>
          </cell>
          <cell r="U383">
            <v>0</v>
          </cell>
          <cell r="V383">
            <v>0</v>
          </cell>
          <cell r="W383">
            <v>0</v>
          </cell>
          <cell r="X383">
            <v>0</v>
          </cell>
          <cell r="Y383">
            <v>0</v>
          </cell>
          <cell r="Z383">
            <v>0</v>
          </cell>
          <cell r="AA383">
            <v>0</v>
          </cell>
          <cell r="AB383">
            <v>0</v>
          </cell>
          <cell r="AC383">
            <v>0</v>
          </cell>
          <cell r="AD383">
            <v>0</v>
          </cell>
          <cell r="AE383">
            <v>0</v>
          </cell>
          <cell r="AF383">
            <v>0</v>
          </cell>
          <cell r="AG383">
            <v>0</v>
          </cell>
          <cell r="AH383">
            <v>0</v>
          </cell>
          <cell r="AI383">
            <v>0</v>
          </cell>
          <cell r="AJ383">
            <v>0</v>
          </cell>
          <cell r="AK383">
            <v>0</v>
          </cell>
          <cell r="AL383">
            <v>0</v>
          </cell>
          <cell r="AM383">
            <v>0</v>
          </cell>
          <cell r="AN383">
            <v>0</v>
          </cell>
          <cell r="AO383">
            <v>0</v>
          </cell>
          <cell r="AP383">
            <v>0</v>
          </cell>
          <cell r="AQ383">
            <v>0</v>
          </cell>
          <cell r="AR383">
            <v>0</v>
          </cell>
          <cell r="AS383">
            <v>0</v>
          </cell>
          <cell r="AT383">
            <v>0</v>
          </cell>
          <cell r="AU383">
            <v>0</v>
          </cell>
          <cell r="AV383">
            <v>0</v>
          </cell>
          <cell r="AW383">
            <v>0</v>
          </cell>
          <cell r="AX383">
            <v>0</v>
          </cell>
        </row>
        <row r="384">
          <cell r="A384">
            <v>4003</v>
          </cell>
          <cell r="B384" t="str">
            <v xml:space="preserve">ﾅｲｾｲﾗｰﾄﾞ       </v>
          </cell>
          <cell r="C384">
            <v>2254</v>
          </cell>
          <cell r="D384">
            <v>2</v>
          </cell>
          <cell r="E384">
            <v>0</v>
          </cell>
          <cell r="F384">
            <v>0</v>
          </cell>
          <cell r="G384">
            <v>0</v>
          </cell>
          <cell r="H384">
            <v>0</v>
          </cell>
          <cell r="I384">
            <v>0</v>
          </cell>
          <cell r="J384">
            <v>0</v>
          </cell>
          <cell r="K384">
            <v>0</v>
          </cell>
          <cell r="L384">
            <v>0</v>
          </cell>
          <cell r="M384">
            <v>0</v>
          </cell>
          <cell r="N384">
            <v>0</v>
          </cell>
          <cell r="O384">
            <v>0</v>
          </cell>
          <cell r="P384">
            <v>0</v>
          </cell>
          <cell r="Q384">
            <v>0</v>
          </cell>
          <cell r="R384">
            <v>0</v>
          </cell>
          <cell r="S384">
            <v>0</v>
          </cell>
          <cell r="T384">
            <v>0</v>
          </cell>
          <cell r="U384">
            <v>0</v>
          </cell>
          <cell r="V384">
            <v>0</v>
          </cell>
          <cell r="W384">
            <v>0</v>
          </cell>
          <cell r="X384">
            <v>0</v>
          </cell>
          <cell r="Y384">
            <v>0</v>
          </cell>
          <cell r="Z384">
            <v>0</v>
          </cell>
          <cell r="AA384">
            <v>0</v>
          </cell>
          <cell r="AB384">
            <v>0</v>
          </cell>
          <cell r="AC384">
            <v>0</v>
          </cell>
          <cell r="AD384">
            <v>0</v>
          </cell>
          <cell r="AE384">
            <v>0</v>
          </cell>
          <cell r="AF384">
            <v>0</v>
          </cell>
          <cell r="AG384">
            <v>0</v>
          </cell>
          <cell r="AH384">
            <v>0</v>
          </cell>
          <cell r="AI384">
            <v>0</v>
          </cell>
          <cell r="AJ384">
            <v>0</v>
          </cell>
          <cell r="AK384">
            <v>0</v>
          </cell>
          <cell r="AL384">
            <v>0</v>
          </cell>
          <cell r="AM384">
            <v>0</v>
          </cell>
          <cell r="AN384">
            <v>0</v>
          </cell>
          <cell r="AO384">
            <v>0</v>
          </cell>
          <cell r="AP384">
            <v>0</v>
          </cell>
          <cell r="AQ384">
            <v>0</v>
          </cell>
          <cell r="AR384">
            <v>0</v>
          </cell>
          <cell r="AS384">
            <v>0</v>
          </cell>
          <cell r="AT384">
            <v>0</v>
          </cell>
          <cell r="AU384">
            <v>0</v>
          </cell>
          <cell r="AV384">
            <v>0</v>
          </cell>
          <cell r="AW384">
            <v>0</v>
          </cell>
          <cell r="AX384">
            <v>0</v>
          </cell>
        </row>
        <row r="385">
          <cell r="A385">
            <v>4004</v>
          </cell>
          <cell r="B385" t="str">
            <v xml:space="preserve">ﾜﾝﾀﾝ           </v>
          </cell>
          <cell r="C385">
            <v>2029</v>
          </cell>
          <cell r="D385">
            <v>2.0000000000000001E-4</v>
          </cell>
          <cell r="E385">
            <v>2045</v>
          </cell>
          <cell r="F385">
            <v>3.2000000000000002E-3</v>
          </cell>
          <cell r="G385">
            <v>2088</v>
          </cell>
          <cell r="H385">
            <v>5.0000000000000001E-4</v>
          </cell>
          <cell r="I385">
            <v>2260</v>
          </cell>
          <cell r="J385">
            <v>0.01</v>
          </cell>
          <cell r="K385">
            <v>2375</v>
          </cell>
          <cell r="L385">
            <v>0.01</v>
          </cell>
          <cell r="M385">
            <v>2398</v>
          </cell>
          <cell r="N385">
            <v>2.0000000000000001E-4</v>
          </cell>
          <cell r="O385">
            <v>0</v>
          </cell>
          <cell r="P385">
            <v>0</v>
          </cell>
          <cell r="Q385">
            <v>0</v>
          </cell>
          <cell r="R385">
            <v>0</v>
          </cell>
          <cell r="S385">
            <v>0</v>
          </cell>
          <cell r="T385">
            <v>0</v>
          </cell>
          <cell r="U385">
            <v>0</v>
          </cell>
          <cell r="V385">
            <v>0</v>
          </cell>
          <cell r="W385">
            <v>0</v>
          </cell>
          <cell r="X385">
            <v>0</v>
          </cell>
          <cell r="Y385">
            <v>0</v>
          </cell>
          <cell r="Z385">
            <v>0</v>
          </cell>
          <cell r="AA385">
            <v>0</v>
          </cell>
          <cell r="AB385">
            <v>0</v>
          </cell>
          <cell r="AC385">
            <v>0</v>
          </cell>
          <cell r="AD385">
            <v>0</v>
          </cell>
          <cell r="AE385">
            <v>0</v>
          </cell>
          <cell r="AF385">
            <v>0</v>
          </cell>
          <cell r="AG385">
            <v>0</v>
          </cell>
          <cell r="AH385">
            <v>0</v>
          </cell>
          <cell r="AI385">
            <v>0</v>
          </cell>
          <cell r="AJ385">
            <v>0</v>
          </cell>
          <cell r="AK385">
            <v>0</v>
          </cell>
          <cell r="AL385">
            <v>0</v>
          </cell>
          <cell r="AM385">
            <v>0</v>
          </cell>
          <cell r="AN385">
            <v>0</v>
          </cell>
          <cell r="AO385">
            <v>0</v>
          </cell>
          <cell r="AP385">
            <v>0</v>
          </cell>
          <cell r="AQ385">
            <v>0</v>
          </cell>
          <cell r="AR385">
            <v>0</v>
          </cell>
          <cell r="AS385">
            <v>0</v>
          </cell>
          <cell r="AT385">
            <v>0</v>
          </cell>
          <cell r="AU385">
            <v>0</v>
          </cell>
          <cell r="AV385">
            <v>0</v>
          </cell>
          <cell r="AW385">
            <v>0</v>
          </cell>
          <cell r="AX385">
            <v>0</v>
          </cell>
        </row>
        <row r="386">
          <cell r="A386">
            <v>4005</v>
          </cell>
          <cell r="B386" t="str">
            <v xml:space="preserve">ｽｲｷﾞｮｳｻﾞ       </v>
          </cell>
          <cell r="C386">
            <v>2027</v>
          </cell>
          <cell r="D386">
            <v>6.1000000000000004E-3</v>
          </cell>
          <cell r="E386">
            <v>2029</v>
          </cell>
          <cell r="F386">
            <v>1E-4</v>
          </cell>
          <cell r="G386">
            <v>2045</v>
          </cell>
          <cell r="H386">
            <v>3.2000000000000002E-3</v>
          </cell>
          <cell r="I386">
            <v>2088</v>
          </cell>
          <cell r="J386">
            <v>8.9999999999999998E-4</v>
          </cell>
          <cell r="K386">
            <v>2213</v>
          </cell>
          <cell r="L386">
            <v>1E-4</v>
          </cell>
          <cell r="M386">
            <v>2248</v>
          </cell>
          <cell r="N386">
            <v>6.9999999999999999E-4</v>
          </cell>
          <cell r="O386">
            <v>2260</v>
          </cell>
          <cell r="P386">
            <v>1.0999999999999999E-2</v>
          </cell>
          <cell r="Q386">
            <v>2319</v>
          </cell>
          <cell r="R386">
            <v>8.9999999999999998E-4</v>
          </cell>
          <cell r="S386">
            <v>2322</v>
          </cell>
          <cell r="T386">
            <v>1E-4</v>
          </cell>
          <cell r="U386">
            <v>2375</v>
          </cell>
          <cell r="V386">
            <v>0.01</v>
          </cell>
          <cell r="W386">
            <v>2398</v>
          </cell>
          <cell r="X386">
            <v>2.0000000000000001E-4</v>
          </cell>
          <cell r="Y386">
            <v>0</v>
          </cell>
          <cell r="Z386">
            <v>0</v>
          </cell>
          <cell r="AA386">
            <v>0</v>
          </cell>
          <cell r="AB386">
            <v>0</v>
          </cell>
          <cell r="AC386">
            <v>0</v>
          </cell>
          <cell r="AD386">
            <v>0</v>
          </cell>
          <cell r="AE386">
            <v>0</v>
          </cell>
          <cell r="AF386">
            <v>0</v>
          </cell>
          <cell r="AG386">
            <v>0</v>
          </cell>
          <cell r="AH386">
            <v>0</v>
          </cell>
          <cell r="AI386">
            <v>0</v>
          </cell>
          <cell r="AJ386">
            <v>0</v>
          </cell>
          <cell r="AK386">
            <v>0</v>
          </cell>
          <cell r="AL386">
            <v>0</v>
          </cell>
          <cell r="AM386">
            <v>0</v>
          </cell>
          <cell r="AN386">
            <v>0</v>
          </cell>
          <cell r="AO386">
            <v>0</v>
          </cell>
          <cell r="AP386">
            <v>0</v>
          </cell>
          <cell r="AQ386">
            <v>0</v>
          </cell>
          <cell r="AR386">
            <v>0</v>
          </cell>
          <cell r="AS386">
            <v>0</v>
          </cell>
          <cell r="AT386">
            <v>0</v>
          </cell>
          <cell r="AU386">
            <v>0</v>
          </cell>
          <cell r="AV386">
            <v>0</v>
          </cell>
          <cell r="AW386">
            <v>0</v>
          </cell>
          <cell r="AX386">
            <v>0</v>
          </cell>
        </row>
        <row r="387">
          <cell r="A387">
            <v>4006</v>
          </cell>
          <cell r="B387" t="str">
            <v xml:space="preserve">ﾁﾘﾐｰﾄｿｰｽ       </v>
          </cell>
          <cell r="C387">
            <v>2250</v>
          </cell>
          <cell r="D387">
            <v>1</v>
          </cell>
          <cell r="E387">
            <v>0</v>
          </cell>
          <cell r="F387">
            <v>0</v>
          </cell>
          <cell r="G387">
            <v>0</v>
          </cell>
          <cell r="H387">
            <v>0</v>
          </cell>
          <cell r="I387">
            <v>0</v>
          </cell>
          <cell r="J387">
            <v>0</v>
          </cell>
          <cell r="K387">
            <v>0</v>
          </cell>
          <cell r="L387">
            <v>0</v>
          </cell>
          <cell r="M387">
            <v>0</v>
          </cell>
          <cell r="N387">
            <v>0</v>
          </cell>
          <cell r="O387">
            <v>0</v>
          </cell>
          <cell r="P387">
            <v>0</v>
          </cell>
          <cell r="Q387">
            <v>0</v>
          </cell>
          <cell r="R387">
            <v>0</v>
          </cell>
          <cell r="S387">
            <v>0</v>
          </cell>
          <cell r="T387">
            <v>0</v>
          </cell>
          <cell r="U387">
            <v>0</v>
          </cell>
          <cell r="V387">
            <v>0</v>
          </cell>
          <cell r="W387">
            <v>0</v>
          </cell>
          <cell r="X387">
            <v>0</v>
          </cell>
          <cell r="Y387">
            <v>0</v>
          </cell>
          <cell r="Z387">
            <v>0</v>
          </cell>
          <cell r="AA387">
            <v>0</v>
          </cell>
          <cell r="AB387">
            <v>0</v>
          </cell>
          <cell r="AC387">
            <v>0</v>
          </cell>
          <cell r="AD387">
            <v>0</v>
          </cell>
          <cell r="AE387">
            <v>0</v>
          </cell>
          <cell r="AF387">
            <v>0</v>
          </cell>
          <cell r="AG387">
            <v>0</v>
          </cell>
          <cell r="AH387">
            <v>0</v>
          </cell>
          <cell r="AI387">
            <v>0</v>
          </cell>
          <cell r="AJ387">
            <v>0</v>
          </cell>
          <cell r="AK387">
            <v>0</v>
          </cell>
          <cell r="AL387">
            <v>0</v>
          </cell>
          <cell r="AM387">
            <v>0</v>
          </cell>
          <cell r="AN387">
            <v>0</v>
          </cell>
          <cell r="AO387">
            <v>0</v>
          </cell>
          <cell r="AP387">
            <v>0</v>
          </cell>
          <cell r="AQ387">
            <v>0</v>
          </cell>
          <cell r="AR387">
            <v>0</v>
          </cell>
          <cell r="AS387">
            <v>0</v>
          </cell>
          <cell r="AT387">
            <v>0</v>
          </cell>
          <cell r="AU387">
            <v>0</v>
          </cell>
          <cell r="AV387">
            <v>0</v>
          </cell>
          <cell r="AW387">
            <v>0</v>
          </cell>
          <cell r="AX387">
            <v>0</v>
          </cell>
        </row>
        <row r="388">
          <cell r="A388">
            <v>4007</v>
          </cell>
          <cell r="B388" t="str">
            <v xml:space="preserve">ﾄﾝｿｸ           </v>
          </cell>
          <cell r="C388">
            <v>2273</v>
          </cell>
          <cell r="D388">
            <v>0.40699999999999997</v>
          </cell>
          <cell r="E388">
            <v>0</v>
          </cell>
          <cell r="F388">
            <v>0</v>
          </cell>
          <cell r="G388">
            <v>0</v>
          </cell>
          <cell r="H388">
            <v>0</v>
          </cell>
          <cell r="I388">
            <v>0</v>
          </cell>
          <cell r="J388">
            <v>0</v>
          </cell>
          <cell r="K388">
            <v>0</v>
          </cell>
          <cell r="L388">
            <v>0</v>
          </cell>
          <cell r="M388">
            <v>0</v>
          </cell>
          <cell r="N388">
            <v>0</v>
          </cell>
          <cell r="O388">
            <v>0</v>
          </cell>
          <cell r="P388">
            <v>0</v>
          </cell>
          <cell r="Q388">
            <v>0</v>
          </cell>
          <cell r="R388">
            <v>0</v>
          </cell>
          <cell r="S388">
            <v>0</v>
          </cell>
          <cell r="T388">
            <v>0</v>
          </cell>
          <cell r="U388">
            <v>0</v>
          </cell>
          <cell r="V388">
            <v>0</v>
          </cell>
          <cell r="W388">
            <v>0</v>
          </cell>
          <cell r="X388">
            <v>0</v>
          </cell>
          <cell r="Y388">
            <v>0</v>
          </cell>
          <cell r="Z388">
            <v>0</v>
          </cell>
          <cell r="AA388">
            <v>0</v>
          </cell>
          <cell r="AB388">
            <v>0</v>
          </cell>
          <cell r="AC388">
            <v>0</v>
          </cell>
          <cell r="AD388">
            <v>0</v>
          </cell>
          <cell r="AE388">
            <v>0</v>
          </cell>
          <cell r="AF388">
            <v>0</v>
          </cell>
          <cell r="AG388">
            <v>0</v>
          </cell>
          <cell r="AH388">
            <v>0</v>
          </cell>
          <cell r="AI388">
            <v>0</v>
          </cell>
          <cell r="AJ388">
            <v>0</v>
          </cell>
          <cell r="AK388">
            <v>0</v>
          </cell>
          <cell r="AL388">
            <v>0</v>
          </cell>
          <cell r="AM388">
            <v>0</v>
          </cell>
          <cell r="AN388">
            <v>0</v>
          </cell>
          <cell r="AO388">
            <v>0</v>
          </cell>
          <cell r="AP388">
            <v>0</v>
          </cell>
          <cell r="AQ388">
            <v>0</v>
          </cell>
          <cell r="AR388">
            <v>0</v>
          </cell>
          <cell r="AS388">
            <v>0</v>
          </cell>
          <cell r="AT388">
            <v>0</v>
          </cell>
          <cell r="AU388">
            <v>0</v>
          </cell>
          <cell r="AV388">
            <v>0</v>
          </cell>
          <cell r="AW388">
            <v>0</v>
          </cell>
          <cell r="AX388">
            <v>0</v>
          </cell>
        </row>
        <row r="389">
          <cell r="A389">
            <v>4008</v>
          </cell>
          <cell r="B389" t="str">
            <v xml:space="preserve">ｷﾞｭｳｶｸﾆ        </v>
          </cell>
          <cell r="C389">
            <v>2284</v>
          </cell>
          <cell r="D389">
            <v>0.38700000000000001</v>
          </cell>
          <cell r="E389">
            <v>0</v>
          </cell>
          <cell r="F389">
            <v>0</v>
          </cell>
          <cell r="G389">
            <v>0</v>
          </cell>
          <cell r="H389">
            <v>0</v>
          </cell>
          <cell r="I389">
            <v>0</v>
          </cell>
          <cell r="J389">
            <v>0</v>
          </cell>
          <cell r="K389">
            <v>0</v>
          </cell>
          <cell r="L389">
            <v>0</v>
          </cell>
          <cell r="M389">
            <v>0</v>
          </cell>
          <cell r="N389">
            <v>0</v>
          </cell>
          <cell r="O389">
            <v>0</v>
          </cell>
          <cell r="P389">
            <v>0</v>
          </cell>
          <cell r="Q389">
            <v>0</v>
          </cell>
          <cell r="R389">
            <v>0</v>
          </cell>
          <cell r="S389">
            <v>0</v>
          </cell>
          <cell r="T389">
            <v>0</v>
          </cell>
          <cell r="U389">
            <v>0</v>
          </cell>
          <cell r="V389">
            <v>0</v>
          </cell>
          <cell r="W389">
            <v>0</v>
          </cell>
          <cell r="X389">
            <v>0</v>
          </cell>
          <cell r="Y389">
            <v>0</v>
          </cell>
          <cell r="Z389">
            <v>0</v>
          </cell>
          <cell r="AA389">
            <v>0</v>
          </cell>
          <cell r="AB389">
            <v>0</v>
          </cell>
          <cell r="AC389">
            <v>0</v>
          </cell>
          <cell r="AD389">
            <v>0</v>
          </cell>
          <cell r="AE389">
            <v>0</v>
          </cell>
          <cell r="AF389">
            <v>0</v>
          </cell>
          <cell r="AG389">
            <v>0</v>
          </cell>
          <cell r="AH389">
            <v>0</v>
          </cell>
          <cell r="AI389">
            <v>0</v>
          </cell>
          <cell r="AJ389">
            <v>0</v>
          </cell>
          <cell r="AK389">
            <v>0</v>
          </cell>
          <cell r="AL389">
            <v>0</v>
          </cell>
          <cell r="AM389">
            <v>0</v>
          </cell>
          <cell r="AN389">
            <v>0</v>
          </cell>
          <cell r="AO389">
            <v>0</v>
          </cell>
          <cell r="AP389">
            <v>0</v>
          </cell>
          <cell r="AQ389">
            <v>0</v>
          </cell>
          <cell r="AR389">
            <v>0</v>
          </cell>
          <cell r="AS389">
            <v>0</v>
          </cell>
          <cell r="AT389">
            <v>0</v>
          </cell>
          <cell r="AU389">
            <v>0</v>
          </cell>
          <cell r="AV389">
            <v>0</v>
          </cell>
          <cell r="AW389">
            <v>0</v>
          </cell>
          <cell r="AX389">
            <v>0</v>
          </cell>
        </row>
        <row r="390">
          <cell r="A390">
            <v>4009</v>
          </cell>
          <cell r="B390" t="str">
            <v xml:space="preserve">ｷﾞｭｳｽｼﾞ        </v>
          </cell>
          <cell r="C390">
            <v>2093</v>
          </cell>
          <cell r="D390">
            <v>1.6899999999999998E-2</v>
          </cell>
          <cell r="E390">
            <v>2131</v>
          </cell>
          <cell r="F390">
            <v>3.7000000000000002E-3</v>
          </cell>
          <cell r="G390">
            <v>2153</v>
          </cell>
          <cell r="H390">
            <v>3.7000000000000002E-3</v>
          </cell>
          <cell r="I390">
            <v>2175</v>
          </cell>
          <cell r="J390">
            <v>5.1999999999999998E-3</v>
          </cell>
          <cell r="K390">
            <v>2178</v>
          </cell>
          <cell r="L390">
            <v>5.5399999999999998E-2</v>
          </cell>
          <cell r="M390">
            <v>2179</v>
          </cell>
          <cell r="N390">
            <v>3.3000000000000002E-2</v>
          </cell>
          <cell r="O390">
            <v>2191</v>
          </cell>
          <cell r="P390">
            <v>7.4999999999999997E-3</v>
          </cell>
          <cell r="Q390">
            <v>2282</v>
          </cell>
          <cell r="R390">
            <v>0.74919999999999998</v>
          </cell>
          <cell r="S390">
            <v>2299</v>
          </cell>
          <cell r="T390">
            <v>9.7000000000000003E-3</v>
          </cell>
          <cell r="U390">
            <v>2333</v>
          </cell>
          <cell r="V390">
            <v>1.9E-3</v>
          </cell>
          <cell r="W390">
            <v>2348</v>
          </cell>
          <cell r="X390">
            <v>4.8999999999999998E-3</v>
          </cell>
          <cell r="Y390">
            <v>2397</v>
          </cell>
          <cell r="Z390">
            <v>3.7000000000000002E-3</v>
          </cell>
          <cell r="AA390">
            <v>2398</v>
          </cell>
          <cell r="AB390">
            <v>2.2499999999999999E-2</v>
          </cell>
          <cell r="AC390">
            <v>0</v>
          </cell>
          <cell r="AD390">
            <v>0</v>
          </cell>
          <cell r="AE390">
            <v>0</v>
          </cell>
          <cell r="AF390">
            <v>0</v>
          </cell>
          <cell r="AG390">
            <v>0</v>
          </cell>
          <cell r="AH390">
            <v>0</v>
          </cell>
          <cell r="AI390">
            <v>0</v>
          </cell>
          <cell r="AJ390">
            <v>0</v>
          </cell>
          <cell r="AK390">
            <v>0</v>
          </cell>
          <cell r="AL390">
            <v>0</v>
          </cell>
          <cell r="AM390">
            <v>0</v>
          </cell>
          <cell r="AN390">
            <v>0</v>
          </cell>
          <cell r="AO390">
            <v>0</v>
          </cell>
          <cell r="AP390">
            <v>0</v>
          </cell>
          <cell r="AQ390">
            <v>0</v>
          </cell>
          <cell r="AR390">
            <v>0</v>
          </cell>
          <cell r="AS390">
            <v>0</v>
          </cell>
          <cell r="AT390">
            <v>0</v>
          </cell>
          <cell r="AU390">
            <v>0</v>
          </cell>
          <cell r="AV390">
            <v>0</v>
          </cell>
          <cell r="AW390">
            <v>0</v>
          </cell>
          <cell r="AX390">
            <v>0</v>
          </cell>
        </row>
        <row r="391">
          <cell r="A391">
            <v>4010</v>
          </cell>
          <cell r="B391" t="str">
            <v xml:space="preserve">ｼｲﾀｹ           </v>
          </cell>
          <cell r="C391">
            <v>2283</v>
          </cell>
          <cell r="D391">
            <v>8.5999999999999993E-2</v>
          </cell>
          <cell r="E391">
            <v>0</v>
          </cell>
          <cell r="F391">
            <v>0</v>
          </cell>
          <cell r="G391">
            <v>0</v>
          </cell>
          <cell r="H391">
            <v>0</v>
          </cell>
          <cell r="I391">
            <v>0</v>
          </cell>
          <cell r="J391">
            <v>0</v>
          </cell>
          <cell r="K391">
            <v>0</v>
          </cell>
          <cell r="L391">
            <v>0</v>
          </cell>
          <cell r="M391">
            <v>0</v>
          </cell>
          <cell r="N391">
            <v>0</v>
          </cell>
          <cell r="O391">
            <v>0</v>
          </cell>
          <cell r="P391">
            <v>0</v>
          </cell>
          <cell r="Q391">
            <v>0</v>
          </cell>
          <cell r="R391">
            <v>0</v>
          </cell>
          <cell r="S391">
            <v>0</v>
          </cell>
          <cell r="T391">
            <v>0</v>
          </cell>
          <cell r="U391">
            <v>0</v>
          </cell>
          <cell r="V391">
            <v>0</v>
          </cell>
          <cell r="W391">
            <v>0</v>
          </cell>
          <cell r="X391">
            <v>0</v>
          </cell>
          <cell r="Y391">
            <v>0</v>
          </cell>
          <cell r="Z391">
            <v>0</v>
          </cell>
          <cell r="AA391">
            <v>0</v>
          </cell>
          <cell r="AB391">
            <v>0</v>
          </cell>
          <cell r="AC391">
            <v>0</v>
          </cell>
          <cell r="AD391">
            <v>0</v>
          </cell>
          <cell r="AE391">
            <v>0</v>
          </cell>
          <cell r="AF391">
            <v>0</v>
          </cell>
          <cell r="AG391">
            <v>0</v>
          </cell>
          <cell r="AH391">
            <v>0</v>
          </cell>
          <cell r="AI391">
            <v>0</v>
          </cell>
          <cell r="AJ391">
            <v>0</v>
          </cell>
          <cell r="AK391">
            <v>0</v>
          </cell>
          <cell r="AL391">
            <v>0</v>
          </cell>
          <cell r="AM391">
            <v>0</v>
          </cell>
          <cell r="AN391">
            <v>0</v>
          </cell>
          <cell r="AO391">
            <v>0</v>
          </cell>
          <cell r="AP391">
            <v>0</v>
          </cell>
          <cell r="AQ391">
            <v>0</v>
          </cell>
          <cell r="AR391">
            <v>0</v>
          </cell>
          <cell r="AS391">
            <v>0</v>
          </cell>
          <cell r="AT391">
            <v>0</v>
          </cell>
          <cell r="AU391">
            <v>0</v>
          </cell>
          <cell r="AV391">
            <v>0</v>
          </cell>
          <cell r="AW391">
            <v>0</v>
          </cell>
          <cell r="AX391">
            <v>0</v>
          </cell>
        </row>
        <row r="392">
          <cell r="A392">
            <v>4011</v>
          </cell>
          <cell r="B392" t="str">
            <v xml:space="preserve">ｶﾕ             </v>
          </cell>
          <cell r="C392">
            <v>2061</v>
          </cell>
          <cell r="D392">
            <v>1</v>
          </cell>
          <cell r="E392">
            <v>0</v>
          </cell>
          <cell r="F392">
            <v>0</v>
          </cell>
          <cell r="G392">
            <v>0</v>
          </cell>
          <cell r="H392">
            <v>0</v>
          </cell>
          <cell r="I392">
            <v>0</v>
          </cell>
          <cell r="J392">
            <v>0</v>
          </cell>
          <cell r="K392">
            <v>0</v>
          </cell>
          <cell r="L392">
            <v>0</v>
          </cell>
          <cell r="M392">
            <v>0</v>
          </cell>
          <cell r="N392">
            <v>0</v>
          </cell>
          <cell r="O392">
            <v>0</v>
          </cell>
          <cell r="P392">
            <v>0</v>
          </cell>
          <cell r="Q392">
            <v>0</v>
          </cell>
          <cell r="R392">
            <v>0</v>
          </cell>
          <cell r="S392">
            <v>0</v>
          </cell>
          <cell r="T392">
            <v>0</v>
          </cell>
          <cell r="U392">
            <v>0</v>
          </cell>
          <cell r="V392">
            <v>0</v>
          </cell>
          <cell r="W392">
            <v>0</v>
          </cell>
          <cell r="X392">
            <v>0</v>
          </cell>
          <cell r="Y392">
            <v>0</v>
          </cell>
          <cell r="Z392">
            <v>0</v>
          </cell>
          <cell r="AA392">
            <v>0</v>
          </cell>
          <cell r="AB392">
            <v>0</v>
          </cell>
          <cell r="AC392">
            <v>0</v>
          </cell>
          <cell r="AD392">
            <v>0</v>
          </cell>
          <cell r="AE392">
            <v>0</v>
          </cell>
          <cell r="AF392">
            <v>0</v>
          </cell>
          <cell r="AG392">
            <v>0</v>
          </cell>
          <cell r="AH392">
            <v>0</v>
          </cell>
          <cell r="AI392">
            <v>0</v>
          </cell>
          <cell r="AJ392">
            <v>0</v>
          </cell>
          <cell r="AK392">
            <v>0</v>
          </cell>
          <cell r="AL392">
            <v>0</v>
          </cell>
          <cell r="AM392">
            <v>0</v>
          </cell>
          <cell r="AN392">
            <v>0</v>
          </cell>
          <cell r="AO392">
            <v>0</v>
          </cell>
          <cell r="AP392">
            <v>0</v>
          </cell>
          <cell r="AQ392">
            <v>0</v>
          </cell>
          <cell r="AR392">
            <v>0</v>
          </cell>
          <cell r="AS392">
            <v>0</v>
          </cell>
          <cell r="AT392">
            <v>0</v>
          </cell>
          <cell r="AU392">
            <v>0</v>
          </cell>
          <cell r="AV392">
            <v>0</v>
          </cell>
          <cell r="AW392">
            <v>0</v>
          </cell>
          <cell r="AX392">
            <v>0</v>
          </cell>
        </row>
        <row r="393">
          <cell r="A393">
            <v>4012</v>
          </cell>
          <cell r="B393" t="str">
            <v xml:space="preserve">ｾｲﾋﾝｸﾙﾐﾉｵｼﾙｺ   </v>
          </cell>
          <cell r="C393">
            <v>2136</v>
          </cell>
          <cell r="D393">
            <v>3.78E-2</v>
          </cell>
          <cell r="E393">
            <v>2133</v>
          </cell>
          <cell r="F393">
            <v>7.5700000000000003E-2</v>
          </cell>
          <cell r="G393">
            <v>2137</v>
          </cell>
          <cell r="H393">
            <v>9.4600000000000004E-2</v>
          </cell>
          <cell r="I393">
            <v>2313</v>
          </cell>
          <cell r="J393">
            <v>1.7000000000000001E-2</v>
          </cell>
          <cell r="K393">
            <v>2315</v>
          </cell>
          <cell r="L393">
            <v>1.2999999999999999E-3</v>
          </cell>
          <cell r="M393">
            <v>2322</v>
          </cell>
          <cell r="N393">
            <v>6.3100000000000003E-2</v>
          </cell>
          <cell r="O393">
            <v>2398</v>
          </cell>
          <cell r="P393">
            <v>5.6800000000000003E-2</v>
          </cell>
          <cell r="Q393">
            <v>0</v>
          </cell>
          <cell r="R393">
            <v>0</v>
          </cell>
          <cell r="S393">
            <v>0</v>
          </cell>
          <cell r="T393">
            <v>0</v>
          </cell>
          <cell r="U393">
            <v>0</v>
          </cell>
          <cell r="V393">
            <v>0</v>
          </cell>
          <cell r="W393">
            <v>0</v>
          </cell>
          <cell r="X393">
            <v>0</v>
          </cell>
          <cell r="Y393">
            <v>0</v>
          </cell>
          <cell r="Z393">
            <v>0</v>
          </cell>
          <cell r="AA393">
            <v>0</v>
          </cell>
          <cell r="AB393">
            <v>0</v>
          </cell>
          <cell r="AC393">
            <v>0</v>
          </cell>
          <cell r="AD393">
            <v>0</v>
          </cell>
          <cell r="AE393">
            <v>0</v>
          </cell>
          <cell r="AF393">
            <v>0</v>
          </cell>
          <cell r="AG393">
            <v>0</v>
          </cell>
          <cell r="AH393">
            <v>0</v>
          </cell>
          <cell r="AI393">
            <v>0</v>
          </cell>
          <cell r="AJ393">
            <v>0</v>
          </cell>
          <cell r="AK393">
            <v>0</v>
          </cell>
          <cell r="AL393">
            <v>0</v>
          </cell>
          <cell r="AM393">
            <v>0</v>
          </cell>
          <cell r="AN393">
            <v>0</v>
          </cell>
          <cell r="AO393">
            <v>0</v>
          </cell>
          <cell r="AP393">
            <v>0</v>
          </cell>
          <cell r="AQ393">
            <v>0</v>
          </cell>
          <cell r="AR393">
            <v>0</v>
          </cell>
          <cell r="AS393">
            <v>0</v>
          </cell>
          <cell r="AT393">
            <v>0</v>
          </cell>
          <cell r="AU393">
            <v>0</v>
          </cell>
          <cell r="AV393">
            <v>0</v>
          </cell>
          <cell r="AW393">
            <v>0</v>
          </cell>
          <cell r="AX393">
            <v>0</v>
          </cell>
        </row>
        <row r="394">
          <cell r="A394">
            <v>4013</v>
          </cell>
          <cell r="B394" t="str">
            <v xml:space="preserve">ﾑｷﾞｲﾘﾄｷﾕﾊﾞ     </v>
          </cell>
          <cell r="C394">
            <v>2137</v>
          </cell>
          <cell r="D394">
            <v>9.0200000000000002E-2</v>
          </cell>
          <cell r="E394">
            <v>2177</v>
          </cell>
          <cell r="F394">
            <v>3.3799999999999997E-2</v>
          </cell>
          <cell r="G394">
            <v>2377</v>
          </cell>
          <cell r="H394">
            <v>1.35E-2</v>
          </cell>
          <cell r="I394">
            <v>2378</v>
          </cell>
          <cell r="J394">
            <v>3.3799999999999997E-2</v>
          </cell>
          <cell r="K394">
            <v>0</v>
          </cell>
          <cell r="L394">
            <v>0</v>
          </cell>
          <cell r="M394">
            <v>0</v>
          </cell>
          <cell r="N394">
            <v>0</v>
          </cell>
          <cell r="O394">
            <v>0</v>
          </cell>
          <cell r="P394">
            <v>0</v>
          </cell>
          <cell r="Q394">
            <v>0</v>
          </cell>
          <cell r="R394">
            <v>0</v>
          </cell>
          <cell r="S394">
            <v>0</v>
          </cell>
          <cell r="T394">
            <v>0</v>
          </cell>
          <cell r="U394">
            <v>0</v>
          </cell>
          <cell r="V394">
            <v>0</v>
          </cell>
          <cell r="W394">
            <v>0</v>
          </cell>
          <cell r="X394">
            <v>0</v>
          </cell>
          <cell r="Y394">
            <v>0</v>
          </cell>
          <cell r="Z394">
            <v>0</v>
          </cell>
          <cell r="AA394">
            <v>0</v>
          </cell>
          <cell r="AB394">
            <v>0</v>
          </cell>
          <cell r="AC394">
            <v>0</v>
          </cell>
          <cell r="AD394">
            <v>0</v>
          </cell>
          <cell r="AE394">
            <v>0</v>
          </cell>
          <cell r="AF394">
            <v>0</v>
          </cell>
          <cell r="AG394">
            <v>0</v>
          </cell>
          <cell r="AH394">
            <v>0</v>
          </cell>
          <cell r="AI394">
            <v>0</v>
          </cell>
          <cell r="AJ394">
            <v>0</v>
          </cell>
          <cell r="AK394">
            <v>0</v>
          </cell>
          <cell r="AL394">
            <v>0</v>
          </cell>
          <cell r="AM394">
            <v>0</v>
          </cell>
          <cell r="AN394">
            <v>0</v>
          </cell>
          <cell r="AO394">
            <v>0</v>
          </cell>
          <cell r="AP394">
            <v>0</v>
          </cell>
          <cell r="AQ394">
            <v>0</v>
          </cell>
          <cell r="AR394">
            <v>0</v>
          </cell>
          <cell r="AS394">
            <v>0</v>
          </cell>
          <cell r="AT394">
            <v>0</v>
          </cell>
          <cell r="AU394">
            <v>0</v>
          </cell>
          <cell r="AV394">
            <v>0</v>
          </cell>
          <cell r="AW394">
            <v>0</v>
          </cell>
          <cell r="AX394">
            <v>0</v>
          </cell>
        </row>
        <row r="395">
          <cell r="A395">
            <v>4014</v>
          </cell>
          <cell r="B395" t="str">
            <v xml:space="preserve">ｾｲﾋﾝｺﾞﾏﾉｵｼﾙｺ   </v>
          </cell>
          <cell r="C395">
            <v>2050</v>
          </cell>
          <cell r="D395">
            <v>4.3</v>
          </cell>
          <cell r="E395">
            <v>0</v>
          </cell>
          <cell r="F395">
            <v>0</v>
          </cell>
          <cell r="G395">
            <v>0</v>
          </cell>
          <cell r="H395">
            <v>0</v>
          </cell>
          <cell r="I395">
            <v>0</v>
          </cell>
          <cell r="J395">
            <v>0</v>
          </cell>
          <cell r="K395">
            <v>0</v>
          </cell>
          <cell r="L395">
            <v>0</v>
          </cell>
          <cell r="M395">
            <v>0</v>
          </cell>
          <cell r="N395">
            <v>0</v>
          </cell>
          <cell r="O395">
            <v>0</v>
          </cell>
          <cell r="P395">
            <v>0</v>
          </cell>
          <cell r="Q395">
            <v>0</v>
          </cell>
          <cell r="R395">
            <v>0</v>
          </cell>
          <cell r="S395">
            <v>0</v>
          </cell>
          <cell r="T395">
            <v>0</v>
          </cell>
          <cell r="U395">
            <v>0</v>
          </cell>
          <cell r="V395">
            <v>0</v>
          </cell>
          <cell r="W395">
            <v>0</v>
          </cell>
          <cell r="X395">
            <v>0</v>
          </cell>
          <cell r="Y395">
            <v>0</v>
          </cell>
          <cell r="Z395">
            <v>0</v>
          </cell>
          <cell r="AA395">
            <v>0</v>
          </cell>
          <cell r="AB395">
            <v>0</v>
          </cell>
          <cell r="AC395">
            <v>0</v>
          </cell>
          <cell r="AD395">
            <v>0</v>
          </cell>
          <cell r="AE395">
            <v>0</v>
          </cell>
          <cell r="AF395">
            <v>0</v>
          </cell>
          <cell r="AG395">
            <v>0</v>
          </cell>
          <cell r="AH395">
            <v>0</v>
          </cell>
          <cell r="AI395">
            <v>0</v>
          </cell>
          <cell r="AJ395">
            <v>0</v>
          </cell>
          <cell r="AK395">
            <v>0</v>
          </cell>
          <cell r="AL395">
            <v>0</v>
          </cell>
          <cell r="AM395">
            <v>0</v>
          </cell>
          <cell r="AN395">
            <v>0</v>
          </cell>
          <cell r="AO395">
            <v>0</v>
          </cell>
          <cell r="AP395">
            <v>0</v>
          </cell>
          <cell r="AQ395">
            <v>0</v>
          </cell>
          <cell r="AR395">
            <v>0</v>
          </cell>
          <cell r="AS395">
            <v>0</v>
          </cell>
          <cell r="AT395">
            <v>0</v>
          </cell>
          <cell r="AU395">
            <v>0</v>
          </cell>
          <cell r="AV395">
            <v>0</v>
          </cell>
          <cell r="AW395">
            <v>0</v>
          </cell>
          <cell r="AX395">
            <v>0</v>
          </cell>
        </row>
        <row r="396">
          <cell r="A396">
            <v>4015</v>
          </cell>
          <cell r="B396" t="str">
            <v xml:space="preserve">ｾｲﾋﾝｸﾜｷｾｲﾁｬ    </v>
          </cell>
          <cell r="C396">
            <v>2232</v>
          </cell>
          <cell r="D396">
            <v>8.3999999999999995E-3</v>
          </cell>
          <cell r="E396">
            <v>2237</v>
          </cell>
          <cell r="F396">
            <v>9.4000000000000004E-3</v>
          </cell>
          <cell r="G396">
            <v>2137</v>
          </cell>
          <cell r="H396">
            <v>9.3700000000000006E-2</v>
          </cell>
          <cell r="I396">
            <v>2234</v>
          </cell>
          <cell r="J396">
            <v>4.7000000000000002E-3</v>
          </cell>
          <cell r="K396">
            <v>0</v>
          </cell>
          <cell r="L396">
            <v>0</v>
          </cell>
          <cell r="M396">
            <v>0</v>
          </cell>
          <cell r="N396">
            <v>0</v>
          </cell>
          <cell r="O396">
            <v>0</v>
          </cell>
          <cell r="P396">
            <v>0</v>
          </cell>
          <cell r="Q396">
            <v>0</v>
          </cell>
          <cell r="R396">
            <v>0</v>
          </cell>
          <cell r="S396">
            <v>0</v>
          </cell>
          <cell r="T396">
            <v>0</v>
          </cell>
          <cell r="U396">
            <v>0</v>
          </cell>
          <cell r="V396">
            <v>0</v>
          </cell>
          <cell r="W396">
            <v>0</v>
          </cell>
          <cell r="X396">
            <v>0</v>
          </cell>
          <cell r="Y396">
            <v>0</v>
          </cell>
          <cell r="Z396">
            <v>0</v>
          </cell>
          <cell r="AA396">
            <v>0</v>
          </cell>
          <cell r="AB396">
            <v>0</v>
          </cell>
          <cell r="AC396">
            <v>0</v>
          </cell>
          <cell r="AD396">
            <v>0</v>
          </cell>
          <cell r="AE396">
            <v>0</v>
          </cell>
          <cell r="AF396">
            <v>0</v>
          </cell>
          <cell r="AG396">
            <v>0</v>
          </cell>
          <cell r="AH396">
            <v>0</v>
          </cell>
          <cell r="AI396">
            <v>0</v>
          </cell>
          <cell r="AJ396">
            <v>0</v>
          </cell>
          <cell r="AK396">
            <v>0</v>
          </cell>
          <cell r="AL396">
            <v>0</v>
          </cell>
          <cell r="AM396">
            <v>0</v>
          </cell>
          <cell r="AN396">
            <v>0</v>
          </cell>
          <cell r="AO396">
            <v>0</v>
          </cell>
          <cell r="AP396">
            <v>0</v>
          </cell>
          <cell r="AQ396">
            <v>0</v>
          </cell>
          <cell r="AR396">
            <v>0</v>
          </cell>
          <cell r="AS396">
            <v>0</v>
          </cell>
          <cell r="AT396">
            <v>0</v>
          </cell>
          <cell r="AU396">
            <v>0</v>
          </cell>
          <cell r="AV396">
            <v>0</v>
          </cell>
          <cell r="AW396">
            <v>0</v>
          </cell>
          <cell r="AX396">
            <v>0</v>
          </cell>
        </row>
        <row r="397">
          <cell r="A397">
            <v>4016</v>
          </cell>
          <cell r="B397" t="str">
            <v xml:space="preserve">ｾｲﾋﾝｽｲｰﾄﾎﾟﾃﾄ   </v>
          </cell>
          <cell r="C397">
            <v>2297</v>
          </cell>
          <cell r="D397">
            <v>0.41</v>
          </cell>
          <cell r="E397">
            <v>2368</v>
          </cell>
          <cell r="F397">
            <v>1E-4</v>
          </cell>
          <cell r="G397">
            <v>2191</v>
          </cell>
          <cell r="H397">
            <v>2.0500000000000001E-2</v>
          </cell>
          <cell r="I397">
            <v>2175</v>
          </cell>
          <cell r="J397">
            <v>6.9999999999999999E-4</v>
          </cell>
          <cell r="K397">
            <v>2137</v>
          </cell>
          <cell r="L397">
            <v>8.2000000000000007E-3</v>
          </cell>
          <cell r="M397">
            <v>0</v>
          </cell>
          <cell r="N397">
            <v>0</v>
          </cell>
          <cell r="O397">
            <v>0</v>
          </cell>
          <cell r="P397">
            <v>0</v>
          </cell>
          <cell r="Q397">
            <v>0</v>
          </cell>
          <cell r="R397">
            <v>0</v>
          </cell>
          <cell r="S397">
            <v>0</v>
          </cell>
          <cell r="T397">
            <v>0</v>
          </cell>
          <cell r="U397">
            <v>0</v>
          </cell>
          <cell r="V397">
            <v>0</v>
          </cell>
          <cell r="W397">
            <v>0</v>
          </cell>
          <cell r="X397">
            <v>0</v>
          </cell>
          <cell r="Y397">
            <v>0</v>
          </cell>
          <cell r="Z397">
            <v>0</v>
          </cell>
          <cell r="AA397">
            <v>0</v>
          </cell>
          <cell r="AB397">
            <v>0</v>
          </cell>
          <cell r="AC397">
            <v>0</v>
          </cell>
          <cell r="AD397">
            <v>0</v>
          </cell>
          <cell r="AE397">
            <v>0</v>
          </cell>
          <cell r="AF397">
            <v>0</v>
          </cell>
          <cell r="AG397">
            <v>0</v>
          </cell>
          <cell r="AH397">
            <v>0</v>
          </cell>
          <cell r="AI397">
            <v>0</v>
          </cell>
          <cell r="AJ397">
            <v>0</v>
          </cell>
          <cell r="AK397">
            <v>0</v>
          </cell>
          <cell r="AL397">
            <v>0</v>
          </cell>
          <cell r="AM397">
            <v>0</v>
          </cell>
          <cell r="AN397">
            <v>0</v>
          </cell>
          <cell r="AO397">
            <v>0</v>
          </cell>
          <cell r="AP397">
            <v>0</v>
          </cell>
          <cell r="AQ397">
            <v>0</v>
          </cell>
          <cell r="AR397">
            <v>0</v>
          </cell>
          <cell r="AS397">
            <v>0</v>
          </cell>
          <cell r="AT397">
            <v>0</v>
          </cell>
          <cell r="AU397">
            <v>0</v>
          </cell>
          <cell r="AV397">
            <v>0</v>
          </cell>
          <cell r="AW397">
            <v>0</v>
          </cell>
          <cell r="AX397">
            <v>0</v>
          </cell>
        </row>
        <row r="398">
          <cell r="A398">
            <v>4017</v>
          </cell>
          <cell r="B398" t="str">
            <v xml:space="preserve">ｾｲﾋﾝｵｼﾙｺ       </v>
          </cell>
          <cell r="C398">
            <v>2089</v>
          </cell>
          <cell r="D398">
            <v>0.221</v>
          </cell>
          <cell r="E398">
            <v>2137</v>
          </cell>
          <cell r="F398">
            <v>8.3199999999999996E-2</v>
          </cell>
          <cell r="G398">
            <v>2333</v>
          </cell>
          <cell r="H398">
            <v>6.9999999999999999E-4</v>
          </cell>
          <cell r="I398">
            <v>0</v>
          </cell>
          <cell r="J398">
            <v>0</v>
          </cell>
          <cell r="K398">
            <v>0</v>
          </cell>
          <cell r="L398">
            <v>0</v>
          </cell>
          <cell r="M398">
            <v>0</v>
          </cell>
          <cell r="N398">
            <v>0</v>
          </cell>
          <cell r="O398">
            <v>0</v>
          </cell>
          <cell r="P398">
            <v>0</v>
          </cell>
          <cell r="Q398">
            <v>0</v>
          </cell>
          <cell r="R398">
            <v>0</v>
          </cell>
          <cell r="S398">
            <v>0</v>
          </cell>
          <cell r="T398">
            <v>0</v>
          </cell>
          <cell r="U398">
            <v>0</v>
          </cell>
          <cell r="V398">
            <v>0</v>
          </cell>
          <cell r="W398">
            <v>0</v>
          </cell>
          <cell r="X398">
            <v>0</v>
          </cell>
          <cell r="Y398">
            <v>0</v>
          </cell>
          <cell r="Z398">
            <v>0</v>
          </cell>
          <cell r="AA398">
            <v>0</v>
          </cell>
          <cell r="AB398">
            <v>0</v>
          </cell>
          <cell r="AC398">
            <v>0</v>
          </cell>
          <cell r="AD398">
            <v>0</v>
          </cell>
          <cell r="AE398">
            <v>0</v>
          </cell>
          <cell r="AF398">
            <v>0</v>
          </cell>
          <cell r="AG398">
            <v>0</v>
          </cell>
          <cell r="AH398">
            <v>0</v>
          </cell>
          <cell r="AI398">
            <v>0</v>
          </cell>
          <cell r="AJ398">
            <v>0</v>
          </cell>
          <cell r="AK398">
            <v>0</v>
          </cell>
          <cell r="AL398">
            <v>0</v>
          </cell>
          <cell r="AM398">
            <v>0</v>
          </cell>
          <cell r="AN398">
            <v>0</v>
          </cell>
          <cell r="AO398">
            <v>0</v>
          </cell>
          <cell r="AP398">
            <v>0</v>
          </cell>
          <cell r="AQ398">
            <v>0</v>
          </cell>
          <cell r="AR398">
            <v>0</v>
          </cell>
          <cell r="AS398">
            <v>0</v>
          </cell>
          <cell r="AT398">
            <v>0</v>
          </cell>
          <cell r="AU398">
            <v>0</v>
          </cell>
          <cell r="AV398">
            <v>0</v>
          </cell>
          <cell r="AW398">
            <v>0</v>
          </cell>
          <cell r="AX398">
            <v>0</v>
          </cell>
        </row>
        <row r="399">
          <cell r="A399">
            <v>4018</v>
          </cell>
          <cell r="B399" t="str">
            <v>ｾｲﾋﾝﾀﾋﾟｵｶｲﾘｵｼﾙｺ</v>
          </cell>
          <cell r="C399">
            <v>2050</v>
          </cell>
          <cell r="D399">
            <v>4.7222</v>
          </cell>
          <cell r="E399">
            <v>0</v>
          </cell>
          <cell r="F399">
            <v>0</v>
          </cell>
          <cell r="G399">
            <v>0</v>
          </cell>
          <cell r="H399">
            <v>0</v>
          </cell>
          <cell r="I399">
            <v>0</v>
          </cell>
          <cell r="J399">
            <v>0</v>
          </cell>
          <cell r="K399">
            <v>0</v>
          </cell>
          <cell r="L399">
            <v>0</v>
          </cell>
          <cell r="M399">
            <v>0</v>
          </cell>
          <cell r="N399">
            <v>0</v>
          </cell>
          <cell r="O399">
            <v>0</v>
          </cell>
          <cell r="P399">
            <v>0</v>
          </cell>
          <cell r="Q399">
            <v>0</v>
          </cell>
          <cell r="R399">
            <v>0</v>
          </cell>
          <cell r="S399">
            <v>0</v>
          </cell>
          <cell r="T399">
            <v>0</v>
          </cell>
          <cell r="U399">
            <v>0</v>
          </cell>
          <cell r="V399">
            <v>0</v>
          </cell>
          <cell r="W399">
            <v>0</v>
          </cell>
          <cell r="X399">
            <v>0</v>
          </cell>
          <cell r="Y399">
            <v>0</v>
          </cell>
          <cell r="Z399">
            <v>0</v>
          </cell>
          <cell r="AA399">
            <v>0</v>
          </cell>
          <cell r="AB399">
            <v>0</v>
          </cell>
          <cell r="AC399">
            <v>0</v>
          </cell>
          <cell r="AD399">
            <v>0</v>
          </cell>
          <cell r="AE399">
            <v>0</v>
          </cell>
          <cell r="AF399">
            <v>0</v>
          </cell>
          <cell r="AG399">
            <v>0</v>
          </cell>
          <cell r="AH399">
            <v>0</v>
          </cell>
          <cell r="AI399">
            <v>0</v>
          </cell>
          <cell r="AJ399">
            <v>0</v>
          </cell>
          <cell r="AK399">
            <v>0</v>
          </cell>
          <cell r="AL399">
            <v>0</v>
          </cell>
          <cell r="AM399">
            <v>0</v>
          </cell>
          <cell r="AN399">
            <v>0</v>
          </cell>
          <cell r="AO399">
            <v>0</v>
          </cell>
          <cell r="AP399">
            <v>0</v>
          </cell>
          <cell r="AQ399">
            <v>0</v>
          </cell>
          <cell r="AR399">
            <v>0</v>
          </cell>
          <cell r="AS399">
            <v>0</v>
          </cell>
          <cell r="AT399">
            <v>0</v>
          </cell>
          <cell r="AU399">
            <v>0</v>
          </cell>
          <cell r="AV399">
            <v>0</v>
          </cell>
          <cell r="AW399">
            <v>0</v>
          </cell>
          <cell r="AX399">
            <v>0</v>
          </cell>
        </row>
        <row r="400">
          <cell r="A400">
            <v>4019</v>
          </cell>
          <cell r="B400" t="str">
            <v xml:space="preserve">ｾｲﾋﾝﾄｳﾌﾊﾞﾅ     </v>
          </cell>
          <cell r="C400">
            <v>2137</v>
          </cell>
          <cell r="D400">
            <v>0.124</v>
          </cell>
          <cell r="E400">
            <v>2140</v>
          </cell>
          <cell r="F400">
            <v>3.0999999999999999E-3</v>
          </cell>
          <cell r="G400">
            <v>2183</v>
          </cell>
          <cell r="H400">
            <v>0.55779999999999996</v>
          </cell>
          <cell r="I400">
            <v>0</v>
          </cell>
          <cell r="J400">
            <v>0</v>
          </cell>
          <cell r="K400">
            <v>0</v>
          </cell>
          <cell r="L400">
            <v>0</v>
          </cell>
          <cell r="M400">
            <v>0</v>
          </cell>
          <cell r="N400">
            <v>0</v>
          </cell>
          <cell r="O400">
            <v>0</v>
          </cell>
          <cell r="P400">
            <v>0</v>
          </cell>
          <cell r="Q400">
            <v>0</v>
          </cell>
          <cell r="R400">
            <v>0</v>
          </cell>
          <cell r="S400">
            <v>0</v>
          </cell>
          <cell r="T400">
            <v>0</v>
          </cell>
          <cell r="U400">
            <v>0</v>
          </cell>
          <cell r="V400">
            <v>0</v>
          </cell>
          <cell r="W400">
            <v>0</v>
          </cell>
          <cell r="X400">
            <v>0</v>
          </cell>
          <cell r="Y400">
            <v>0</v>
          </cell>
          <cell r="Z400">
            <v>0</v>
          </cell>
          <cell r="AA400">
            <v>0</v>
          </cell>
          <cell r="AB400">
            <v>0</v>
          </cell>
          <cell r="AC400">
            <v>0</v>
          </cell>
          <cell r="AD400">
            <v>0</v>
          </cell>
          <cell r="AE400">
            <v>0</v>
          </cell>
          <cell r="AF400">
            <v>0</v>
          </cell>
          <cell r="AG400">
            <v>0</v>
          </cell>
          <cell r="AH400">
            <v>0</v>
          </cell>
          <cell r="AI400">
            <v>0</v>
          </cell>
          <cell r="AJ400">
            <v>0</v>
          </cell>
          <cell r="AK400">
            <v>0</v>
          </cell>
          <cell r="AL400">
            <v>0</v>
          </cell>
          <cell r="AM400">
            <v>0</v>
          </cell>
          <cell r="AN400">
            <v>0</v>
          </cell>
          <cell r="AO400">
            <v>0</v>
          </cell>
          <cell r="AP400">
            <v>0</v>
          </cell>
          <cell r="AQ400">
            <v>0</v>
          </cell>
          <cell r="AR400">
            <v>0</v>
          </cell>
          <cell r="AS400">
            <v>0</v>
          </cell>
          <cell r="AT400">
            <v>0</v>
          </cell>
          <cell r="AU400">
            <v>0</v>
          </cell>
          <cell r="AV400">
            <v>0</v>
          </cell>
          <cell r="AW400">
            <v>0</v>
          </cell>
          <cell r="AX400">
            <v>0</v>
          </cell>
        </row>
        <row r="401">
          <cell r="A401">
            <v>4020</v>
          </cell>
          <cell r="B401" t="str">
            <v xml:space="preserve">ｱｹﾞﾜﾝﾀﾝｿｰｽ     </v>
          </cell>
          <cell r="C401">
            <v>2125</v>
          </cell>
          <cell r="D401">
            <v>7.4899999999999994E-2</v>
          </cell>
          <cell r="E401">
            <v>2131</v>
          </cell>
          <cell r="F401">
            <v>7.4999999999999997E-3</v>
          </cell>
          <cell r="G401">
            <v>2093</v>
          </cell>
          <cell r="H401">
            <v>7.4899999999999994E-2</v>
          </cell>
          <cell r="I401">
            <v>2172</v>
          </cell>
          <cell r="J401">
            <v>0.1124</v>
          </cell>
          <cell r="K401">
            <v>2356</v>
          </cell>
          <cell r="L401">
            <v>0.58050000000000002</v>
          </cell>
          <cell r="M401">
            <v>2398</v>
          </cell>
          <cell r="N401">
            <v>0.14979999999999999</v>
          </cell>
          <cell r="O401">
            <v>0</v>
          </cell>
          <cell r="P401">
            <v>0</v>
          </cell>
          <cell r="Q401">
            <v>0</v>
          </cell>
          <cell r="R401">
            <v>0</v>
          </cell>
          <cell r="S401">
            <v>0</v>
          </cell>
          <cell r="T401">
            <v>0</v>
          </cell>
          <cell r="U401">
            <v>0</v>
          </cell>
          <cell r="V401">
            <v>0</v>
          </cell>
          <cell r="W401">
            <v>0</v>
          </cell>
          <cell r="X401">
            <v>0</v>
          </cell>
          <cell r="Y401">
            <v>0</v>
          </cell>
          <cell r="Z401">
            <v>0</v>
          </cell>
          <cell r="AA401">
            <v>0</v>
          </cell>
          <cell r="AB401">
            <v>0</v>
          </cell>
          <cell r="AC401">
            <v>0</v>
          </cell>
          <cell r="AD401">
            <v>0</v>
          </cell>
          <cell r="AE401">
            <v>0</v>
          </cell>
          <cell r="AF401">
            <v>0</v>
          </cell>
          <cell r="AG401">
            <v>0</v>
          </cell>
          <cell r="AH401">
            <v>0</v>
          </cell>
          <cell r="AI401">
            <v>0</v>
          </cell>
          <cell r="AJ401">
            <v>0</v>
          </cell>
          <cell r="AK401">
            <v>0</v>
          </cell>
          <cell r="AL401">
            <v>0</v>
          </cell>
          <cell r="AM401">
            <v>0</v>
          </cell>
          <cell r="AN401">
            <v>0</v>
          </cell>
          <cell r="AO401">
            <v>0</v>
          </cell>
          <cell r="AP401">
            <v>0</v>
          </cell>
          <cell r="AQ401">
            <v>0</v>
          </cell>
          <cell r="AR401">
            <v>0</v>
          </cell>
          <cell r="AS401">
            <v>0</v>
          </cell>
          <cell r="AT401">
            <v>0</v>
          </cell>
          <cell r="AU401">
            <v>0</v>
          </cell>
          <cell r="AV401">
            <v>0</v>
          </cell>
          <cell r="AW401">
            <v>0</v>
          </cell>
          <cell r="AX401">
            <v>0</v>
          </cell>
        </row>
        <row r="402">
          <cell r="A402">
            <v>4022</v>
          </cell>
          <cell r="B402" t="str">
            <v xml:space="preserve">ﾁｭｳｺﾞｸﾁｬ 4ｼｭ   </v>
          </cell>
          <cell r="C402">
            <v>2126</v>
          </cell>
          <cell r="D402">
            <v>1</v>
          </cell>
          <cell r="E402">
            <v>0</v>
          </cell>
          <cell r="F402">
            <v>0</v>
          </cell>
          <cell r="G402">
            <v>0</v>
          </cell>
          <cell r="H402">
            <v>0</v>
          </cell>
          <cell r="I402">
            <v>0</v>
          </cell>
          <cell r="J402">
            <v>0</v>
          </cell>
          <cell r="K402">
            <v>0</v>
          </cell>
          <cell r="L402">
            <v>0</v>
          </cell>
          <cell r="M402">
            <v>0</v>
          </cell>
          <cell r="N402">
            <v>0</v>
          </cell>
          <cell r="O402">
            <v>0</v>
          </cell>
          <cell r="P402">
            <v>0</v>
          </cell>
          <cell r="Q402">
            <v>0</v>
          </cell>
          <cell r="R402">
            <v>0</v>
          </cell>
          <cell r="S402">
            <v>0</v>
          </cell>
          <cell r="T402">
            <v>0</v>
          </cell>
          <cell r="U402">
            <v>0</v>
          </cell>
          <cell r="V402">
            <v>0</v>
          </cell>
          <cell r="W402">
            <v>0</v>
          </cell>
          <cell r="X402">
            <v>0</v>
          </cell>
          <cell r="Y402">
            <v>0</v>
          </cell>
          <cell r="Z402">
            <v>0</v>
          </cell>
          <cell r="AA402">
            <v>0</v>
          </cell>
          <cell r="AB402">
            <v>0</v>
          </cell>
          <cell r="AC402">
            <v>0</v>
          </cell>
          <cell r="AD402">
            <v>0</v>
          </cell>
          <cell r="AE402">
            <v>0</v>
          </cell>
          <cell r="AF402">
            <v>0</v>
          </cell>
          <cell r="AG402">
            <v>0</v>
          </cell>
          <cell r="AH402">
            <v>0</v>
          </cell>
          <cell r="AI402">
            <v>0</v>
          </cell>
          <cell r="AJ402">
            <v>0</v>
          </cell>
          <cell r="AK402">
            <v>0</v>
          </cell>
          <cell r="AL402">
            <v>0</v>
          </cell>
          <cell r="AM402">
            <v>0</v>
          </cell>
          <cell r="AN402">
            <v>0</v>
          </cell>
          <cell r="AO402">
            <v>0</v>
          </cell>
          <cell r="AP402">
            <v>0</v>
          </cell>
          <cell r="AQ402">
            <v>0</v>
          </cell>
          <cell r="AR402">
            <v>0</v>
          </cell>
          <cell r="AS402">
            <v>0</v>
          </cell>
          <cell r="AT402">
            <v>0</v>
          </cell>
          <cell r="AU402">
            <v>0</v>
          </cell>
          <cell r="AV402">
            <v>0</v>
          </cell>
          <cell r="AW402">
            <v>0</v>
          </cell>
          <cell r="AX402">
            <v>0</v>
          </cell>
        </row>
        <row r="403">
          <cell r="A403">
            <v>4023</v>
          </cell>
          <cell r="B403" t="str">
            <v xml:space="preserve">ﾃﾝﾁｬ           </v>
          </cell>
          <cell r="C403">
            <v>2130</v>
          </cell>
          <cell r="D403">
            <v>1</v>
          </cell>
          <cell r="E403">
            <v>0</v>
          </cell>
          <cell r="F403">
            <v>0</v>
          </cell>
          <cell r="G403">
            <v>0</v>
          </cell>
          <cell r="H403">
            <v>0</v>
          </cell>
          <cell r="I403">
            <v>0</v>
          </cell>
          <cell r="J403">
            <v>0</v>
          </cell>
          <cell r="K403">
            <v>0</v>
          </cell>
          <cell r="L403">
            <v>0</v>
          </cell>
          <cell r="M403">
            <v>0</v>
          </cell>
          <cell r="N403">
            <v>0</v>
          </cell>
          <cell r="O403">
            <v>0</v>
          </cell>
          <cell r="P403">
            <v>0</v>
          </cell>
          <cell r="Q403">
            <v>0</v>
          </cell>
          <cell r="R403">
            <v>0</v>
          </cell>
          <cell r="S403">
            <v>0</v>
          </cell>
          <cell r="T403">
            <v>0</v>
          </cell>
          <cell r="U403">
            <v>0</v>
          </cell>
          <cell r="V403">
            <v>0</v>
          </cell>
          <cell r="W403">
            <v>0</v>
          </cell>
          <cell r="X403">
            <v>0</v>
          </cell>
          <cell r="Y403">
            <v>0</v>
          </cell>
          <cell r="Z403">
            <v>0</v>
          </cell>
          <cell r="AA403">
            <v>0</v>
          </cell>
          <cell r="AB403">
            <v>0</v>
          </cell>
          <cell r="AC403">
            <v>0</v>
          </cell>
          <cell r="AD403">
            <v>0</v>
          </cell>
          <cell r="AE403">
            <v>0</v>
          </cell>
          <cell r="AF403">
            <v>0</v>
          </cell>
          <cell r="AG403">
            <v>0</v>
          </cell>
          <cell r="AH403">
            <v>0</v>
          </cell>
          <cell r="AI403">
            <v>0</v>
          </cell>
          <cell r="AJ403">
            <v>0</v>
          </cell>
          <cell r="AK403">
            <v>0</v>
          </cell>
          <cell r="AL403">
            <v>0</v>
          </cell>
          <cell r="AM403">
            <v>0</v>
          </cell>
          <cell r="AN403">
            <v>0</v>
          </cell>
          <cell r="AO403">
            <v>0</v>
          </cell>
          <cell r="AP403">
            <v>0</v>
          </cell>
          <cell r="AQ403">
            <v>0</v>
          </cell>
          <cell r="AR403">
            <v>0</v>
          </cell>
          <cell r="AS403">
            <v>0</v>
          </cell>
          <cell r="AT403">
            <v>0</v>
          </cell>
          <cell r="AU403">
            <v>0</v>
          </cell>
          <cell r="AV403">
            <v>0</v>
          </cell>
          <cell r="AW403">
            <v>0</v>
          </cell>
          <cell r="AX403">
            <v>0</v>
          </cell>
        </row>
        <row r="404">
          <cell r="A404">
            <v>4024</v>
          </cell>
          <cell r="B404" t="str">
            <v xml:space="preserve">ﾊﾂﾎﾟｳﾁｬ        </v>
          </cell>
          <cell r="C404">
            <v>2141</v>
          </cell>
          <cell r="D404">
            <v>1</v>
          </cell>
          <cell r="E404">
            <v>0</v>
          </cell>
          <cell r="F404">
            <v>0</v>
          </cell>
          <cell r="G404">
            <v>0</v>
          </cell>
          <cell r="H404">
            <v>0</v>
          </cell>
          <cell r="I404">
            <v>0</v>
          </cell>
          <cell r="J404">
            <v>0</v>
          </cell>
          <cell r="K404">
            <v>0</v>
          </cell>
          <cell r="L404">
            <v>0</v>
          </cell>
          <cell r="M404">
            <v>0</v>
          </cell>
          <cell r="N404">
            <v>0</v>
          </cell>
          <cell r="O404">
            <v>0</v>
          </cell>
          <cell r="P404">
            <v>0</v>
          </cell>
          <cell r="Q404">
            <v>0</v>
          </cell>
          <cell r="R404">
            <v>0</v>
          </cell>
          <cell r="S404">
            <v>0</v>
          </cell>
          <cell r="T404">
            <v>0</v>
          </cell>
          <cell r="U404">
            <v>0</v>
          </cell>
          <cell r="V404">
            <v>0</v>
          </cell>
          <cell r="W404">
            <v>0</v>
          </cell>
          <cell r="X404">
            <v>0</v>
          </cell>
          <cell r="Y404">
            <v>0</v>
          </cell>
          <cell r="Z404">
            <v>0</v>
          </cell>
          <cell r="AA404">
            <v>0</v>
          </cell>
          <cell r="AB404">
            <v>0</v>
          </cell>
          <cell r="AC404">
            <v>0</v>
          </cell>
          <cell r="AD404">
            <v>0</v>
          </cell>
          <cell r="AE404">
            <v>0</v>
          </cell>
          <cell r="AF404">
            <v>0</v>
          </cell>
          <cell r="AG404">
            <v>0</v>
          </cell>
          <cell r="AH404">
            <v>0</v>
          </cell>
          <cell r="AI404">
            <v>0</v>
          </cell>
          <cell r="AJ404">
            <v>0</v>
          </cell>
          <cell r="AK404">
            <v>0</v>
          </cell>
          <cell r="AL404">
            <v>0</v>
          </cell>
          <cell r="AM404">
            <v>0</v>
          </cell>
          <cell r="AN404">
            <v>0</v>
          </cell>
          <cell r="AO404">
            <v>0</v>
          </cell>
          <cell r="AP404">
            <v>0</v>
          </cell>
          <cell r="AQ404">
            <v>0</v>
          </cell>
          <cell r="AR404">
            <v>0</v>
          </cell>
          <cell r="AS404">
            <v>0</v>
          </cell>
          <cell r="AT404">
            <v>0</v>
          </cell>
          <cell r="AU404">
            <v>0</v>
          </cell>
          <cell r="AV404">
            <v>0</v>
          </cell>
          <cell r="AW404">
            <v>0</v>
          </cell>
          <cell r="AX404">
            <v>0</v>
          </cell>
        </row>
        <row r="405">
          <cell r="A405">
            <v>4025</v>
          </cell>
          <cell r="B405" t="str">
            <v xml:space="preserve">ｶﾝﾐ            </v>
          </cell>
          <cell r="C405">
            <v>2122</v>
          </cell>
          <cell r="D405">
            <v>1</v>
          </cell>
          <cell r="E405">
            <v>0</v>
          </cell>
          <cell r="F405">
            <v>0</v>
          </cell>
          <cell r="G405">
            <v>0</v>
          </cell>
          <cell r="H405">
            <v>0</v>
          </cell>
          <cell r="I405">
            <v>0</v>
          </cell>
          <cell r="J405">
            <v>0</v>
          </cell>
          <cell r="K405">
            <v>0</v>
          </cell>
          <cell r="L405">
            <v>0</v>
          </cell>
          <cell r="M405">
            <v>0</v>
          </cell>
          <cell r="N405">
            <v>0</v>
          </cell>
          <cell r="O405">
            <v>0</v>
          </cell>
          <cell r="P405">
            <v>0</v>
          </cell>
          <cell r="Q405">
            <v>0</v>
          </cell>
          <cell r="R405">
            <v>0</v>
          </cell>
          <cell r="S405">
            <v>0</v>
          </cell>
          <cell r="T405">
            <v>0</v>
          </cell>
          <cell r="U405">
            <v>0</v>
          </cell>
          <cell r="V405">
            <v>0</v>
          </cell>
          <cell r="W405">
            <v>0</v>
          </cell>
          <cell r="X405">
            <v>0</v>
          </cell>
          <cell r="Y405">
            <v>0</v>
          </cell>
          <cell r="Z405">
            <v>0</v>
          </cell>
          <cell r="AA405">
            <v>0</v>
          </cell>
          <cell r="AB405">
            <v>0</v>
          </cell>
          <cell r="AC405">
            <v>0</v>
          </cell>
          <cell r="AD405">
            <v>0</v>
          </cell>
          <cell r="AE405">
            <v>0</v>
          </cell>
          <cell r="AF405">
            <v>0</v>
          </cell>
          <cell r="AG405">
            <v>0</v>
          </cell>
          <cell r="AH405">
            <v>0</v>
          </cell>
          <cell r="AI405">
            <v>0</v>
          </cell>
          <cell r="AJ405">
            <v>0</v>
          </cell>
          <cell r="AK405">
            <v>0</v>
          </cell>
          <cell r="AL405">
            <v>0</v>
          </cell>
          <cell r="AM405">
            <v>0</v>
          </cell>
          <cell r="AN405">
            <v>0</v>
          </cell>
          <cell r="AO405">
            <v>0</v>
          </cell>
          <cell r="AP405">
            <v>0</v>
          </cell>
          <cell r="AQ405">
            <v>0</v>
          </cell>
          <cell r="AR405">
            <v>0</v>
          </cell>
          <cell r="AS405">
            <v>0</v>
          </cell>
          <cell r="AT405">
            <v>0</v>
          </cell>
          <cell r="AU405">
            <v>0</v>
          </cell>
          <cell r="AV405">
            <v>0</v>
          </cell>
          <cell r="AW405">
            <v>0</v>
          </cell>
          <cell r="AX405">
            <v>0</v>
          </cell>
        </row>
        <row r="406">
          <cell r="A406">
            <v>4026</v>
          </cell>
          <cell r="B406" t="str">
            <v xml:space="preserve">ﾃﾝｼﾝ           </v>
          </cell>
          <cell r="C406">
            <v>2109</v>
          </cell>
          <cell r="D406">
            <v>1</v>
          </cell>
          <cell r="E406">
            <v>0</v>
          </cell>
          <cell r="F406">
            <v>0</v>
          </cell>
          <cell r="G406">
            <v>0</v>
          </cell>
          <cell r="H406">
            <v>0</v>
          </cell>
          <cell r="I406">
            <v>0</v>
          </cell>
          <cell r="J406">
            <v>0</v>
          </cell>
          <cell r="K406">
            <v>0</v>
          </cell>
          <cell r="L406">
            <v>0</v>
          </cell>
          <cell r="M406">
            <v>0</v>
          </cell>
          <cell r="N406">
            <v>0</v>
          </cell>
          <cell r="O406">
            <v>0</v>
          </cell>
          <cell r="P406">
            <v>0</v>
          </cell>
          <cell r="Q406">
            <v>0</v>
          </cell>
          <cell r="R406">
            <v>0</v>
          </cell>
          <cell r="S406">
            <v>0</v>
          </cell>
          <cell r="T406">
            <v>0</v>
          </cell>
          <cell r="U406">
            <v>0</v>
          </cell>
          <cell r="V406">
            <v>0</v>
          </cell>
          <cell r="W406">
            <v>0</v>
          </cell>
          <cell r="X406">
            <v>0</v>
          </cell>
          <cell r="Y406">
            <v>0</v>
          </cell>
          <cell r="Z406">
            <v>0</v>
          </cell>
          <cell r="AA406">
            <v>0</v>
          </cell>
          <cell r="AB406">
            <v>0</v>
          </cell>
          <cell r="AC406">
            <v>0</v>
          </cell>
          <cell r="AD406">
            <v>0</v>
          </cell>
          <cell r="AE406">
            <v>0</v>
          </cell>
          <cell r="AF406">
            <v>0</v>
          </cell>
          <cell r="AG406">
            <v>0</v>
          </cell>
          <cell r="AH406">
            <v>0</v>
          </cell>
          <cell r="AI406">
            <v>0</v>
          </cell>
          <cell r="AJ406">
            <v>0</v>
          </cell>
          <cell r="AK406">
            <v>0</v>
          </cell>
          <cell r="AL406">
            <v>0</v>
          </cell>
          <cell r="AM406">
            <v>0</v>
          </cell>
          <cell r="AN406">
            <v>0</v>
          </cell>
          <cell r="AO406">
            <v>0</v>
          </cell>
          <cell r="AP406">
            <v>0</v>
          </cell>
          <cell r="AQ406">
            <v>0</v>
          </cell>
          <cell r="AR406">
            <v>0</v>
          </cell>
          <cell r="AS406">
            <v>0</v>
          </cell>
          <cell r="AT406">
            <v>0</v>
          </cell>
          <cell r="AU406">
            <v>0</v>
          </cell>
          <cell r="AV406">
            <v>0</v>
          </cell>
          <cell r="AW406">
            <v>0</v>
          </cell>
          <cell r="AX406">
            <v>0</v>
          </cell>
        </row>
        <row r="407">
          <cell r="A407">
            <v>4027</v>
          </cell>
          <cell r="B407" t="str">
            <v xml:space="preserve">ｲｹｷ ｺﾞﾏｺﾞﾏ     </v>
          </cell>
          <cell r="C407">
            <v>2056</v>
          </cell>
          <cell r="D407">
            <v>1</v>
          </cell>
          <cell r="E407">
            <v>0</v>
          </cell>
          <cell r="F407">
            <v>0</v>
          </cell>
          <cell r="G407">
            <v>0</v>
          </cell>
          <cell r="H407">
            <v>0</v>
          </cell>
          <cell r="I407">
            <v>0</v>
          </cell>
          <cell r="J407">
            <v>0</v>
          </cell>
          <cell r="K407">
            <v>0</v>
          </cell>
          <cell r="L407">
            <v>0</v>
          </cell>
          <cell r="M407">
            <v>0</v>
          </cell>
          <cell r="N407">
            <v>0</v>
          </cell>
          <cell r="O407">
            <v>0</v>
          </cell>
          <cell r="P407">
            <v>0</v>
          </cell>
          <cell r="Q407">
            <v>0</v>
          </cell>
          <cell r="R407">
            <v>0</v>
          </cell>
          <cell r="S407">
            <v>0</v>
          </cell>
          <cell r="T407">
            <v>0</v>
          </cell>
          <cell r="U407">
            <v>0</v>
          </cell>
          <cell r="V407">
            <v>0</v>
          </cell>
          <cell r="W407">
            <v>0</v>
          </cell>
          <cell r="X407">
            <v>0</v>
          </cell>
          <cell r="Y407">
            <v>0</v>
          </cell>
          <cell r="Z407">
            <v>0</v>
          </cell>
          <cell r="AA407">
            <v>0</v>
          </cell>
          <cell r="AB407">
            <v>0</v>
          </cell>
          <cell r="AC407">
            <v>0</v>
          </cell>
          <cell r="AD407">
            <v>0</v>
          </cell>
          <cell r="AE407">
            <v>0</v>
          </cell>
          <cell r="AF407">
            <v>0</v>
          </cell>
          <cell r="AG407">
            <v>0</v>
          </cell>
          <cell r="AH407">
            <v>0</v>
          </cell>
          <cell r="AI407">
            <v>0</v>
          </cell>
          <cell r="AJ407">
            <v>0</v>
          </cell>
          <cell r="AK407">
            <v>0</v>
          </cell>
          <cell r="AL407">
            <v>0</v>
          </cell>
          <cell r="AM407">
            <v>0</v>
          </cell>
          <cell r="AN407">
            <v>0</v>
          </cell>
          <cell r="AO407">
            <v>0</v>
          </cell>
          <cell r="AP407">
            <v>0</v>
          </cell>
          <cell r="AQ407">
            <v>0</v>
          </cell>
          <cell r="AR407">
            <v>0</v>
          </cell>
          <cell r="AS407">
            <v>0</v>
          </cell>
          <cell r="AT407">
            <v>0</v>
          </cell>
          <cell r="AU407">
            <v>0</v>
          </cell>
          <cell r="AV407">
            <v>0</v>
          </cell>
          <cell r="AW407">
            <v>0</v>
          </cell>
          <cell r="AX407">
            <v>0</v>
          </cell>
        </row>
        <row r="408">
          <cell r="A408">
            <v>4028</v>
          </cell>
          <cell r="B408" t="str">
            <v xml:space="preserve">ｾｲﾋﾝﾏﾝｺﾞﾌﾟﾘﾝ   </v>
          </cell>
          <cell r="C408">
            <v>2050</v>
          </cell>
          <cell r="D408">
            <v>0.20830000000000001</v>
          </cell>
          <cell r="E408">
            <v>2137</v>
          </cell>
          <cell r="F408">
            <v>1.04E-2</v>
          </cell>
          <cell r="G408">
            <v>2351</v>
          </cell>
          <cell r="H408">
            <v>1.6999999999999999E-3</v>
          </cell>
          <cell r="I408">
            <v>2355</v>
          </cell>
          <cell r="J408">
            <v>4.1700000000000001E-2</v>
          </cell>
          <cell r="K408">
            <v>2358</v>
          </cell>
          <cell r="L408">
            <v>2.0799999999999999E-2</v>
          </cell>
          <cell r="M408">
            <v>2363</v>
          </cell>
          <cell r="N408">
            <v>4.1700000000000001E-2</v>
          </cell>
          <cell r="O408">
            <v>0</v>
          </cell>
          <cell r="P408">
            <v>0</v>
          </cell>
          <cell r="Q408">
            <v>0</v>
          </cell>
          <cell r="R408">
            <v>0</v>
          </cell>
          <cell r="S408">
            <v>0</v>
          </cell>
          <cell r="T408">
            <v>0</v>
          </cell>
          <cell r="U408">
            <v>0</v>
          </cell>
          <cell r="V408">
            <v>0</v>
          </cell>
          <cell r="W408">
            <v>0</v>
          </cell>
          <cell r="X408">
            <v>0</v>
          </cell>
          <cell r="Y408">
            <v>0</v>
          </cell>
          <cell r="Z408">
            <v>0</v>
          </cell>
          <cell r="AA408">
            <v>0</v>
          </cell>
          <cell r="AB408">
            <v>0</v>
          </cell>
          <cell r="AC408">
            <v>0</v>
          </cell>
          <cell r="AD408">
            <v>0</v>
          </cell>
          <cell r="AE408">
            <v>0</v>
          </cell>
          <cell r="AF408">
            <v>0</v>
          </cell>
          <cell r="AG408">
            <v>0</v>
          </cell>
          <cell r="AH408">
            <v>0</v>
          </cell>
          <cell r="AI408">
            <v>0</v>
          </cell>
          <cell r="AJ408">
            <v>0</v>
          </cell>
          <cell r="AK408">
            <v>0</v>
          </cell>
          <cell r="AL408">
            <v>0</v>
          </cell>
          <cell r="AM408">
            <v>0</v>
          </cell>
          <cell r="AN408">
            <v>0</v>
          </cell>
          <cell r="AO408">
            <v>0</v>
          </cell>
          <cell r="AP408">
            <v>0</v>
          </cell>
          <cell r="AQ408">
            <v>0</v>
          </cell>
          <cell r="AR408">
            <v>0</v>
          </cell>
          <cell r="AS408">
            <v>0</v>
          </cell>
          <cell r="AT408">
            <v>0</v>
          </cell>
          <cell r="AU408">
            <v>0</v>
          </cell>
          <cell r="AV408">
            <v>0</v>
          </cell>
          <cell r="AW408">
            <v>0</v>
          </cell>
          <cell r="AX408">
            <v>0</v>
          </cell>
        </row>
        <row r="409">
          <cell r="A409">
            <v>4029</v>
          </cell>
          <cell r="B409" t="str">
            <v xml:space="preserve">ｾｲﾋﾝｱﾝﾆﾝﾄｳﾌ    </v>
          </cell>
          <cell r="C409">
            <v>2137</v>
          </cell>
          <cell r="D409">
            <v>7.3000000000000001E-3</v>
          </cell>
          <cell r="E409">
            <v>2315</v>
          </cell>
          <cell r="F409">
            <v>2.3E-3</v>
          </cell>
          <cell r="G409">
            <v>2357</v>
          </cell>
          <cell r="H409">
            <v>4.0000000000000002E-4</v>
          </cell>
          <cell r="I409">
            <v>2358</v>
          </cell>
          <cell r="J409">
            <v>9.1000000000000004E-3</v>
          </cell>
          <cell r="K409">
            <v>2363</v>
          </cell>
          <cell r="L409">
            <v>4.5499999999999999E-2</v>
          </cell>
          <cell r="M409">
            <v>0</v>
          </cell>
          <cell r="N409">
            <v>0</v>
          </cell>
          <cell r="O409">
            <v>0</v>
          </cell>
          <cell r="P409">
            <v>0</v>
          </cell>
          <cell r="Q409">
            <v>0</v>
          </cell>
          <cell r="R409">
            <v>0</v>
          </cell>
          <cell r="S409">
            <v>0</v>
          </cell>
          <cell r="T409">
            <v>0</v>
          </cell>
          <cell r="U409">
            <v>0</v>
          </cell>
          <cell r="V409">
            <v>0</v>
          </cell>
          <cell r="W409">
            <v>0</v>
          </cell>
          <cell r="X409">
            <v>0</v>
          </cell>
          <cell r="Y409">
            <v>0</v>
          </cell>
          <cell r="Z409">
            <v>0</v>
          </cell>
          <cell r="AA409">
            <v>0</v>
          </cell>
          <cell r="AB409">
            <v>0</v>
          </cell>
          <cell r="AC409">
            <v>0</v>
          </cell>
          <cell r="AD409">
            <v>0</v>
          </cell>
          <cell r="AE409">
            <v>0</v>
          </cell>
          <cell r="AF409">
            <v>0</v>
          </cell>
          <cell r="AG409">
            <v>0</v>
          </cell>
          <cell r="AH409">
            <v>0</v>
          </cell>
          <cell r="AI409">
            <v>0</v>
          </cell>
          <cell r="AJ409">
            <v>0</v>
          </cell>
          <cell r="AK409">
            <v>0</v>
          </cell>
          <cell r="AL409">
            <v>0</v>
          </cell>
          <cell r="AM409">
            <v>0</v>
          </cell>
          <cell r="AN409">
            <v>0</v>
          </cell>
          <cell r="AO409">
            <v>0</v>
          </cell>
          <cell r="AP409">
            <v>0</v>
          </cell>
          <cell r="AQ409">
            <v>0</v>
          </cell>
          <cell r="AR409">
            <v>0</v>
          </cell>
          <cell r="AS409">
            <v>0</v>
          </cell>
          <cell r="AT409">
            <v>0</v>
          </cell>
          <cell r="AU409">
            <v>0</v>
          </cell>
          <cell r="AV409">
            <v>0</v>
          </cell>
          <cell r="AW409">
            <v>0</v>
          </cell>
          <cell r="AX409">
            <v>0</v>
          </cell>
        </row>
        <row r="410">
          <cell r="A410">
            <v>4030</v>
          </cell>
          <cell r="B410" t="str">
            <v xml:space="preserve">ｱﾝﾆﾝｼﾛｯﾌﾟ      </v>
          </cell>
          <cell r="C410">
            <v>2050</v>
          </cell>
          <cell r="D410">
            <v>0.18179999999999999</v>
          </cell>
          <cell r="E410">
            <v>2137</v>
          </cell>
          <cell r="F410">
            <v>3.8E-3</v>
          </cell>
          <cell r="G410">
            <v>0</v>
          </cell>
          <cell r="H410">
            <v>0</v>
          </cell>
          <cell r="I410">
            <v>0</v>
          </cell>
          <cell r="J410">
            <v>0</v>
          </cell>
          <cell r="K410">
            <v>0</v>
          </cell>
          <cell r="L410">
            <v>0</v>
          </cell>
          <cell r="M410">
            <v>0</v>
          </cell>
          <cell r="N410">
            <v>0</v>
          </cell>
          <cell r="O410">
            <v>0</v>
          </cell>
          <cell r="P410">
            <v>0</v>
          </cell>
          <cell r="Q410">
            <v>0</v>
          </cell>
          <cell r="R410">
            <v>0</v>
          </cell>
          <cell r="S410">
            <v>0</v>
          </cell>
          <cell r="T410">
            <v>0</v>
          </cell>
          <cell r="U410">
            <v>0</v>
          </cell>
          <cell r="V410">
            <v>0</v>
          </cell>
          <cell r="W410">
            <v>0</v>
          </cell>
          <cell r="X410">
            <v>0</v>
          </cell>
          <cell r="Y410">
            <v>0</v>
          </cell>
          <cell r="Z410">
            <v>0</v>
          </cell>
          <cell r="AA410">
            <v>0</v>
          </cell>
          <cell r="AB410">
            <v>0</v>
          </cell>
          <cell r="AC410">
            <v>0</v>
          </cell>
          <cell r="AD410">
            <v>0</v>
          </cell>
          <cell r="AE410">
            <v>0</v>
          </cell>
          <cell r="AF410">
            <v>0</v>
          </cell>
          <cell r="AG410">
            <v>0</v>
          </cell>
          <cell r="AH410">
            <v>0</v>
          </cell>
          <cell r="AI410">
            <v>0</v>
          </cell>
          <cell r="AJ410">
            <v>0</v>
          </cell>
          <cell r="AK410">
            <v>0</v>
          </cell>
          <cell r="AL410">
            <v>0</v>
          </cell>
          <cell r="AM410">
            <v>0</v>
          </cell>
          <cell r="AN410">
            <v>0</v>
          </cell>
          <cell r="AO410">
            <v>0</v>
          </cell>
          <cell r="AP410">
            <v>0</v>
          </cell>
          <cell r="AQ410">
            <v>0</v>
          </cell>
          <cell r="AR410">
            <v>0</v>
          </cell>
          <cell r="AS410">
            <v>0</v>
          </cell>
          <cell r="AT410">
            <v>0</v>
          </cell>
          <cell r="AU410">
            <v>0</v>
          </cell>
          <cell r="AV410">
            <v>0</v>
          </cell>
          <cell r="AW410">
            <v>0</v>
          </cell>
          <cell r="AX410">
            <v>0</v>
          </cell>
        </row>
        <row r="411">
          <cell r="A411">
            <v>4031</v>
          </cell>
          <cell r="B411" t="str">
            <v xml:space="preserve">ｺｺﾅｯﾂｿｰｽ       </v>
          </cell>
          <cell r="C411">
            <v>2050</v>
          </cell>
          <cell r="D411">
            <v>1.5900000000000001E-2</v>
          </cell>
          <cell r="E411">
            <v>2136</v>
          </cell>
          <cell r="F411">
            <v>2.0000000000000001E-4</v>
          </cell>
          <cell r="G411">
            <v>2137</v>
          </cell>
          <cell r="H411">
            <v>1.2999999999999999E-3</v>
          </cell>
          <cell r="I411">
            <v>2358</v>
          </cell>
          <cell r="J411">
            <v>1.6999999999999999E-3</v>
          </cell>
          <cell r="K411">
            <v>2363</v>
          </cell>
          <cell r="L411">
            <v>6.7000000000000002E-3</v>
          </cell>
          <cell r="M411">
            <v>0</v>
          </cell>
          <cell r="N411">
            <v>0</v>
          </cell>
          <cell r="O411">
            <v>0</v>
          </cell>
          <cell r="P411">
            <v>0</v>
          </cell>
          <cell r="Q411">
            <v>0</v>
          </cell>
          <cell r="R411">
            <v>0</v>
          </cell>
          <cell r="S411">
            <v>0</v>
          </cell>
          <cell r="T411">
            <v>0</v>
          </cell>
          <cell r="U411">
            <v>0</v>
          </cell>
          <cell r="V411">
            <v>0</v>
          </cell>
          <cell r="W411">
            <v>0</v>
          </cell>
          <cell r="X411">
            <v>0</v>
          </cell>
          <cell r="Y411">
            <v>0</v>
          </cell>
          <cell r="Z411">
            <v>0</v>
          </cell>
          <cell r="AA411">
            <v>0</v>
          </cell>
          <cell r="AB411">
            <v>0</v>
          </cell>
          <cell r="AC411">
            <v>0</v>
          </cell>
          <cell r="AD411">
            <v>0</v>
          </cell>
          <cell r="AE411">
            <v>0</v>
          </cell>
          <cell r="AF411">
            <v>0</v>
          </cell>
          <cell r="AG411">
            <v>0</v>
          </cell>
          <cell r="AH411">
            <v>0</v>
          </cell>
          <cell r="AI411">
            <v>0</v>
          </cell>
          <cell r="AJ411">
            <v>0</v>
          </cell>
          <cell r="AK411">
            <v>0</v>
          </cell>
          <cell r="AL411">
            <v>0</v>
          </cell>
          <cell r="AM411">
            <v>0</v>
          </cell>
          <cell r="AN411">
            <v>0</v>
          </cell>
          <cell r="AO411">
            <v>0</v>
          </cell>
          <cell r="AP411">
            <v>0</v>
          </cell>
          <cell r="AQ411">
            <v>0</v>
          </cell>
          <cell r="AR411">
            <v>0</v>
          </cell>
          <cell r="AS411">
            <v>0</v>
          </cell>
          <cell r="AT411">
            <v>0</v>
          </cell>
          <cell r="AU411">
            <v>0</v>
          </cell>
          <cell r="AV411">
            <v>0</v>
          </cell>
          <cell r="AW411">
            <v>0</v>
          </cell>
          <cell r="AX411">
            <v>0</v>
          </cell>
        </row>
        <row r="412">
          <cell r="A412">
            <v>4032</v>
          </cell>
          <cell r="B412" t="str">
            <v xml:space="preserve">ﾚｲﾄｳｼﾗﾀﾏ       </v>
          </cell>
          <cell r="C412">
            <v>2050</v>
          </cell>
          <cell r="D412">
            <v>0.10440000000000001</v>
          </cell>
          <cell r="E412">
            <v>0</v>
          </cell>
          <cell r="F412">
            <v>0</v>
          </cell>
          <cell r="G412">
            <v>0</v>
          </cell>
          <cell r="H412">
            <v>0</v>
          </cell>
          <cell r="I412">
            <v>0</v>
          </cell>
          <cell r="J412">
            <v>0</v>
          </cell>
          <cell r="K412">
            <v>0</v>
          </cell>
          <cell r="L412">
            <v>0</v>
          </cell>
          <cell r="M412">
            <v>0</v>
          </cell>
          <cell r="N412">
            <v>0</v>
          </cell>
          <cell r="O412">
            <v>0</v>
          </cell>
          <cell r="P412">
            <v>0</v>
          </cell>
          <cell r="Q412">
            <v>0</v>
          </cell>
          <cell r="R412">
            <v>0</v>
          </cell>
          <cell r="S412">
            <v>0</v>
          </cell>
          <cell r="T412">
            <v>0</v>
          </cell>
          <cell r="U412">
            <v>0</v>
          </cell>
          <cell r="V412">
            <v>0</v>
          </cell>
          <cell r="W412">
            <v>0</v>
          </cell>
          <cell r="X412">
            <v>0</v>
          </cell>
          <cell r="Y412">
            <v>0</v>
          </cell>
          <cell r="Z412">
            <v>0</v>
          </cell>
          <cell r="AA412">
            <v>0</v>
          </cell>
          <cell r="AB412">
            <v>0</v>
          </cell>
          <cell r="AC412">
            <v>0</v>
          </cell>
          <cell r="AD412">
            <v>0</v>
          </cell>
          <cell r="AE412">
            <v>0</v>
          </cell>
          <cell r="AF412">
            <v>0</v>
          </cell>
          <cell r="AG412">
            <v>0</v>
          </cell>
          <cell r="AH412">
            <v>0</v>
          </cell>
          <cell r="AI412">
            <v>0</v>
          </cell>
          <cell r="AJ412">
            <v>0</v>
          </cell>
          <cell r="AK412">
            <v>0</v>
          </cell>
          <cell r="AL412">
            <v>0</v>
          </cell>
          <cell r="AM412">
            <v>0</v>
          </cell>
          <cell r="AN412">
            <v>0</v>
          </cell>
          <cell r="AO412">
            <v>0</v>
          </cell>
          <cell r="AP412">
            <v>0</v>
          </cell>
          <cell r="AQ412">
            <v>0</v>
          </cell>
          <cell r="AR412">
            <v>0</v>
          </cell>
          <cell r="AS412">
            <v>0</v>
          </cell>
          <cell r="AT412">
            <v>0</v>
          </cell>
          <cell r="AU412">
            <v>0</v>
          </cell>
          <cell r="AV412">
            <v>0</v>
          </cell>
          <cell r="AW412">
            <v>0</v>
          </cell>
          <cell r="AX412">
            <v>0</v>
          </cell>
        </row>
        <row r="413">
          <cell r="A413">
            <v>4101</v>
          </cell>
          <cell r="B413" t="str">
            <v xml:space="preserve">ﾒﾝ ｽｰﾌﾟ        </v>
          </cell>
          <cell r="C413">
            <v>2019</v>
          </cell>
          <cell r="D413">
            <v>1E-3</v>
          </cell>
          <cell r="E413">
            <v>2295</v>
          </cell>
          <cell r="F413">
            <v>5.0000000000000001E-3</v>
          </cell>
          <cell r="G413">
            <v>2311</v>
          </cell>
          <cell r="H413">
            <v>1</v>
          </cell>
          <cell r="I413">
            <v>0</v>
          </cell>
          <cell r="J413">
            <v>0</v>
          </cell>
          <cell r="K413">
            <v>0</v>
          </cell>
          <cell r="L413">
            <v>0</v>
          </cell>
          <cell r="M413">
            <v>0</v>
          </cell>
          <cell r="N413">
            <v>0</v>
          </cell>
          <cell r="O413">
            <v>0</v>
          </cell>
          <cell r="P413">
            <v>0</v>
          </cell>
          <cell r="Q413">
            <v>0</v>
          </cell>
          <cell r="R413">
            <v>0</v>
          </cell>
          <cell r="S413">
            <v>0</v>
          </cell>
          <cell r="T413">
            <v>0</v>
          </cell>
          <cell r="U413">
            <v>0</v>
          </cell>
          <cell r="V413">
            <v>0</v>
          </cell>
          <cell r="W413">
            <v>0</v>
          </cell>
          <cell r="X413">
            <v>0</v>
          </cell>
          <cell r="Y413">
            <v>0</v>
          </cell>
          <cell r="Z413">
            <v>0</v>
          </cell>
          <cell r="AA413">
            <v>0</v>
          </cell>
          <cell r="AB413">
            <v>0</v>
          </cell>
          <cell r="AC413">
            <v>0</v>
          </cell>
          <cell r="AD413">
            <v>0</v>
          </cell>
          <cell r="AE413">
            <v>0</v>
          </cell>
          <cell r="AF413">
            <v>0</v>
          </cell>
          <cell r="AG413">
            <v>0</v>
          </cell>
          <cell r="AH413">
            <v>0</v>
          </cell>
          <cell r="AI413">
            <v>0</v>
          </cell>
          <cell r="AJ413">
            <v>0</v>
          </cell>
          <cell r="AK413">
            <v>0</v>
          </cell>
          <cell r="AL413">
            <v>0</v>
          </cell>
          <cell r="AM413">
            <v>0</v>
          </cell>
          <cell r="AN413">
            <v>0</v>
          </cell>
          <cell r="AO413">
            <v>0</v>
          </cell>
          <cell r="AP413">
            <v>0</v>
          </cell>
          <cell r="AQ413">
            <v>0</v>
          </cell>
          <cell r="AR413">
            <v>0</v>
          </cell>
          <cell r="AS413">
            <v>0</v>
          </cell>
          <cell r="AT413">
            <v>0</v>
          </cell>
          <cell r="AU413">
            <v>0</v>
          </cell>
          <cell r="AV413">
            <v>0</v>
          </cell>
          <cell r="AW413">
            <v>0</v>
          </cell>
          <cell r="AX413">
            <v>0</v>
          </cell>
        </row>
        <row r="414">
          <cell r="A414">
            <v>4102</v>
          </cell>
          <cell r="B414" t="str">
            <v xml:space="preserve">ﾒﾝ ﾜﾝﾀﾝ        </v>
          </cell>
          <cell r="C414">
            <v>2019</v>
          </cell>
          <cell r="D414">
            <v>1E-3</v>
          </cell>
          <cell r="E414">
            <v>2295</v>
          </cell>
          <cell r="F414">
            <v>5.0000000000000001E-3</v>
          </cell>
          <cell r="G414">
            <v>2311</v>
          </cell>
          <cell r="H414">
            <v>1</v>
          </cell>
          <cell r="I414">
            <v>0</v>
          </cell>
          <cell r="J414">
            <v>0</v>
          </cell>
          <cell r="K414">
            <v>0</v>
          </cell>
          <cell r="L414">
            <v>0</v>
          </cell>
          <cell r="M414">
            <v>0</v>
          </cell>
          <cell r="N414">
            <v>0</v>
          </cell>
          <cell r="O414">
            <v>0</v>
          </cell>
          <cell r="P414">
            <v>0</v>
          </cell>
          <cell r="Q414">
            <v>0</v>
          </cell>
          <cell r="R414">
            <v>0</v>
          </cell>
          <cell r="S414">
            <v>0</v>
          </cell>
          <cell r="T414">
            <v>0</v>
          </cell>
          <cell r="U414">
            <v>0</v>
          </cell>
          <cell r="V414">
            <v>0</v>
          </cell>
          <cell r="W414">
            <v>0</v>
          </cell>
          <cell r="X414">
            <v>0</v>
          </cell>
          <cell r="Y414">
            <v>0</v>
          </cell>
          <cell r="Z414">
            <v>0</v>
          </cell>
          <cell r="AA414">
            <v>0</v>
          </cell>
          <cell r="AB414">
            <v>0</v>
          </cell>
          <cell r="AC414">
            <v>0</v>
          </cell>
          <cell r="AD414">
            <v>0</v>
          </cell>
          <cell r="AE414">
            <v>0</v>
          </cell>
          <cell r="AF414">
            <v>0</v>
          </cell>
          <cell r="AG414">
            <v>0</v>
          </cell>
          <cell r="AH414">
            <v>0</v>
          </cell>
          <cell r="AI414">
            <v>0</v>
          </cell>
          <cell r="AJ414">
            <v>0</v>
          </cell>
          <cell r="AK414">
            <v>0</v>
          </cell>
          <cell r="AL414">
            <v>0</v>
          </cell>
          <cell r="AM414">
            <v>0</v>
          </cell>
          <cell r="AN414">
            <v>0</v>
          </cell>
          <cell r="AO414">
            <v>0</v>
          </cell>
          <cell r="AP414">
            <v>0</v>
          </cell>
          <cell r="AQ414">
            <v>0</v>
          </cell>
          <cell r="AR414">
            <v>0</v>
          </cell>
          <cell r="AS414">
            <v>0</v>
          </cell>
          <cell r="AT414">
            <v>0</v>
          </cell>
          <cell r="AU414">
            <v>0</v>
          </cell>
          <cell r="AV414">
            <v>0</v>
          </cell>
          <cell r="AW414">
            <v>0</v>
          </cell>
          <cell r="AX414">
            <v>0</v>
          </cell>
        </row>
        <row r="415">
          <cell r="A415">
            <v>4103</v>
          </cell>
          <cell r="B415" t="str">
            <v xml:space="preserve">ﾒﾝ ｽｲｷﾞｮｳｻﾞ    </v>
          </cell>
          <cell r="C415">
            <v>2019</v>
          </cell>
          <cell r="D415">
            <v>1E-3</v>
          </cell>
          <cell r="E415">
            <v>2295</v>
          </cell>
          <cell r="F415">
            <v>5.0000000000000001E-3</v>
          </cell>
          <cell r="G415">
            <v>2311</v>
          </cell>
          <cell r="H415">
            <v>1</v>
          </cell>
          <cell r="I415">
            <v>0</v>
          </cell>
          <cell r="J415">
            <v>0</v>
          </cell>
          <cell r="K415">
            <v>0</v>
          </cell>
          <cell r="L415">
            <v>0</v>
          </cell>
          <cell r="M415">
            <v>0</v>
          </cell>
          <cell r="N415">
            <v>0</v>
          </cell>
          <cell r="O415">
            <v>0</v>
          </cell>
          <cell r="P415">
            <v>0</v>
          </cell>
          <cell r="Q415">
            <v>0</v>
          </cell>
          <cell r="R415">
            <v>0</v>
          </cell>
          <cell r="S415">
            <v>0</v>
          </cell>
          <cell r="T415">
            <v>0</v>
          </cell>
          <cell r="U415">
            <v>0</v>
          </cell>
          <cell r="V415">
            <v>0</v>
          </cell>
          <cell r="W415">
            <v>0</v>
          </cell>
          <cell r="X415">
            <v>0</v>
          </cell>
          <cell r="Y415">
            <v>0</v>
          </cell>
          <cell r="Z415">
            <v>0</v>
          </cell>
          <cell r="AA415">
            <v>0</v>
          </cell>
          <cell r="AB415">
            <v>0</v>
          </cell>
          <cell r="AC415">
            <v>0</v>
          </cell>
          <cell r="AD415">
            <v>0</v>
          </cell>
          <cell r="AE415">
            <v>0</v>
          </cell>
          <cell r="AF415">
            <v>0</v>
          </cell>
          <cell r="AG415">
            <v>0</v>
          </cell>
          <cell r="AH415">
            <v>0</v>
          </cell>
          <cell r="AI415">
            <v>0</v>
          </cell>
          <cell r="AJ415">
            <v>0</v>
          </cell>
          <cell r="AK415">
            <v>0</v>
          </cell>
          <cell r="AL415">
            <v>0</v>
          </cell>
          <cell r="AM415">
            <v>0</v>
          </cell>
          <cell r="AN415">
            <v>0</v>
          </cell>
          <cell r="AO415">
            <v>0</v>
          </cell>
          <cell r="AP415">
            <v>0</v>
          </cell>
          <cell r="AQ415">
            <v>0</v>
          </cell>
          <cell r="AR415">
            <v>0</v>
          </cell>
          <cell r="AS415">
            <v>0</v>
          </cell>
          <cell r="AT415">
            <v>0</v>
          </cell>
          <cell r="AU415">
            <v>0</v>
          </cell>
          <cell r="AV415">
            <v>0</v>
          </cell>
          <cell r="AW415">
            <v>0</v>
          </cell>
          <cell r="AX415">
            <v>0</v>
          </cell>
        </row>
        <row r="416">
          <cell r="A416">
            <v>4104</v>
          </cell>
          <cell r="B416" t="str">
            <v xml:space="preserve">ﾒﾝ ｷﾞｭｳｶｸﾆ     </v>
          </cell>
          <cell r="C416">
            <v>2019</v>
          </cell>
          <cell r="D416">
            <v>1E-3</v>
          </cell>
          <cell r="E416">
            <v>2295</v>
          </cell>
          <cell r="F416">
            <v>5.0000000000000001E-3</v>
          </cell>
          <cell r="G416">
            <v>2311</v>
          </cell>
          <cell r="H416">
            <v>1</v>
          </cell>
          <cell r="I416">
            <v>0</v>
          </cell>
          <cell r="J416">
            <v>0</v>
          </cell>
          <cell r="K416">
            <v>0</v>
          </cell>
          <cell r="L416">
            <v>0</v>
          </cell>
          <cell r="M416">
            <v>0</v>
          </cell>
          <cell r="N416">
            <v>0</v>
          </cell>
          <cell r="O416">
            <v>0</v>
          </cell>
          <cell r="P416">
            <v>0</v>
          </cell>
          <cell r="Q416">
            <v>0</v>
          </cell>
          <cell r="R416">
            <v>0</v>
          </cell>
          <cell r="S416">
            <v>0</v>
          </cell>
          <cell r="T416">
            <v>0</v>
          </cell>
          <cell r="U416">
            <v>0</v>
          </cell>
          <cell r="V416">
            <v>0</v>
          </cell>
          <cell r="W416">
            <v>0</v>
          </cell>
          <cell r="X416">
            <v>0</v>
          </cell>
          <cell r="Y416">
            <v>0</v>
          </cell>
          <cell r="Z416">
            <v>0</v>
          </cell>
          <cell r="AA416">
            <v>0</v>
          </cell>
          <cell r="AB416">
            <v>0</v>
          </cell>
          <cell r="AC416">
            <v>0</v>
          </cell>
          <cell r="AD416">
            <v>0</v>
          </cell>
          <cell r="AE416">
            <v>0</v>
          </cell>
          <cell r="AF416">
            <v>0</v>
          </cell>
          <cell r="AG416">
            <v>0</v>
          </cell>
          <cell r="AH416">
            <v>0</v>
          </cell>
          <cell r="AI416">
            <v>0</v>
          </cell>
          <cell r="AJ416">
            <v>0</v>
          </cell>
          <cell r="AK416">
            <v>0</v>
          </cell>
          <cell r="AL416">
            <v>0</v>
          </cell>
          <cell r="AM416">
            <v>0</v>
          </cell>
          <cell r="AN416">
            <v>0</v>
          </cell>
          <cell r="AO416">
            <v>0</v>
          </cell>
          <cell r="AP416">
            <v>0</v>
          </cell>
          <cell r="AQ416">
            <v>0</v>
          </cell>
          <cell r="AR416">
            <v>0</v>
          </cell>
          <cell r="AS416">
            <v>0</v>
          </cell>
          <cell r="AT416">
            <v>0</v>
          </cell>
          <cell r="AU416">
            <v>0</v>
          </cell>
          <cell r="AV416">
            <v>0</v>
          </cell>
          <cell r="AW416">
            <v>0</v>
          </cell>
          <cell r="AX416">
            <v>0</v>
          </cell>
        </row>
        <row r="417">
          <cell r="A417">
            <v>4105</v>
          </cell>
          <cell r="B417" t="str">
            <v xml:space="preserve">ﾒﾝ ｷﾞｭｳｽｼﾞ     </v>
          </cell>
          <cell r="C417">
            <v>2019</v>
          </cell>
          <cell r="D417">
            <v>1E-3</v>
          </cell>
          <cell r="E417">
            <v>2295</v>
          </cell>
          <cell r="F417">
            <v>5.0000000000000001E-3</v>
          </cell>
          <cell r="G417">
            <v>2311</v>
          </cell>
          <cell r="H417">
            <v>1</v>
          </cell>
          <cell r="I417">
            <v>0</v>
          </cell>
          <cell r="J417">
            <v>0</v>
          </cell>
          <cell r="K417">
            <v>0</v>
          </cell>
          <cell r="L417">
            <v>0</v>
          </cell>
          <cell r="M417">
            <v>0</v>
          </cell>
          <cell r="N417">
            <v>0</v>
          </cell>
          <cell r="O417">
            <v>0</v>
          </cell>
          <cell r="P417">
            <v>0</v>
          </cell>
          <cell r="Q417">
            <v>0</v>
          </cell>
          <cell r="R417">
            <v>0</v>
          </cell>
          <cell r="S417">
            <v>0</v>
          </cell>
          <cell r="T417">
            <v>0</v>
          </cell>
          <cell r="U417">
            <v>0</v>
          </cell>
          <cell r="V417">
            <v>0</v>
          </cell>
          <cell r="W417">
            <v>0</v>
          </cell>
          <cell r="X417">
            <v>0</v>
          </cell>
          <cell r="Y417">
            <v>0</v>
          </cell>
          <cell r="Z417">
            <v>0</v>
          </cell>
          <cell r="AA417">
            <v>0</v>
          </cell>
          <cell r="AB417">
            <v>0</v>
          </cell>
          <cell r="AC417">
            <v>0</v>
          </cell>
          <cell r="AD417">
            <v>0</v>
          </cell>
          <cell r="AE417">
            <v>0</v>
          </cell>
          <cell r="AF417">
            <v>0</v>
          </cell>
          <cell r="AG417">
            <v>0</v>
          </cell>
          <cell r="AH417">
            <v>0</v>
          </cell>
          <cell r="AI417">
            <v>0</v>
          </cell>
          <cell r="AJ417">
            <v>0</v>
          </cell>
          <cell r="AK417">
            <v>0</v>
          </cell>
          <cell r="AL417">
            <v>0</v>
          </cell>
          <cell r="AM417">
            <v>0</v>
          </cell>
          <cell r="AN417">
            <v>0</v>
          </cell>
          <cell r="AO417">
            <v>0</v>
          </cell>
          <cell r="AP417">
            <v>0</v>
          </cell>
          <cell r="AQ417">
            <v>0</v>
          </cell>
          <cell r="AR417">
            <v>0</v>
          </cell>
          <cell r="AS417">
            <v>0</v>
          </cell>
          <cell r="AT417">
            <v>0</v>
          </cell>
          <cell r="AU417">
            <v>0</v>
          </cell>
          <cell r="AV417">
            <v>0</v>
          </cell>
          <cell r="AW417">
            <v>0</v>
          </cell>
          <cell r="AX417">
            <v>0</v>
          </cell>
        </row>
        <row r="418">
          <cell r="A418">
            <v>4106</v>
          </cell>
          <cell r="B418" t="str">
            <v xml:space="preserve">ﾒﾝ ﾄﾝｿｸ        </v>
          </cell>
          <cell r="C418">
            <v>2019</v>
          </cell>
          <cell r="D418">
            <v>1E-3</v>
          </cell>
          <cell r="E418">
            <v>2295</v>
          </cell>
          <cell r="F418">
            <v>5.0000000000000001E-3</v>
          </cell>
          <cell r="G418">
            <v>2311</v>
          </cell>
          <cell r="H418">
            <v>1</v>
          </cell>
          <cell r="I418">
            <v>0</v>
          </cell>
          <cell r="J418">
            <v>0</v>
          </cell>
          <cell r="K418">
            <v>0</v>
          </cell>
          <cell r="L418">
            <v>0</v>
          </cell>
          <cell r="M418">
            <v>0</v>
          </cell>
          <cell r="N418">
            <v>0</v>
          </cell>
          <cell r="O418">
            <v>0</v>
          </cell>
          <cell r="P418">
            <v>0</v>
          </cell>
          <cell r="Q418">
            <v>0</v>
          </cell>
          <cell r="R418">
            <v>0</v>
          </cell>
          <cell r="S418">
            <v>0</v>
          </cell>
          <cell r="T418">
            <v>0</v>
          </cell>
          <cell r="U418">
            <v>0</v>
          </cell>
          <cell r="V418">
            <v>0</v>
          </cell>
          <cell r="W418">
            <v>0</v>
          </cell>
          <cell r="X418">
            <v>0</v>
          </cell>
          <cell r="Y418">
            <v>0</v>
          </cell>
          <cell r="Z418">
            <v>0</v>
          </cell>
          <cell r="AA418">
            <v>0</v>
          </cell>
          <cell r="AB418">
            <v>0</v>
          </cell>
          <cell r="AC418">
            <v>0</v>
          </cell>
          <cell r="AD418">
            <v>0</v>
          </cell>
          <cell r="AE418">
            <v>0</v>
          </cell>
          <cell r="AF418">
            <v>0</v>
          </cell>
          <cell r="AG418">
            <v>0</v>
          </cell>
          <cell r="AH418">
            <v>0</v>
          </cell>
          <cell r="AI418">
            <v>0</v>
          </cell>
          <cell r="AJ418">
            <v>0</v>
          </cell>
          <cell r="AK418">
            <v>0</v>
          </cell>
          <cell r="AL418">
            <v>0</v>
          </cell>
          <cell r="AM418">
            <v>0</v>
          </cell>
          <cell r="AN418">
            <v>0</v>
          </cell>
          <cell r="AO418">
            <v>0</v>
          </cell>
          <cell r="AP418">
            <v>0</v>
          </cell>
          <cell r="AQ418">
            <v>0</v>
          </cell>
          <cell r="AR418">
            <v>0</v>
          </cell>
          <cell r="AS418">
            <v>0</v>
          </cell>
          <cell r="AT418">
            <v>0</v>
          </cell>
          <cell r="AU418">
            <v>0</v>
          </cell>
          <cell r="AV418">
            <v>0</v>
          </cell>
          <cell r="AW418">
            <v>0</v>
          </cell>
          <cell r="AX418">
            <v>0</v>
          </cell>
        </row>
        <row r="419">
          <cell r="A419">
            <v>4107</v>
          </cell>
          <cell r="B419" t="str">
            <v xml:space="preserve">ﾒﾝ ｼｲﾀｹ        </v>
          </cell>
          <cell r="C419">
            <v>2019</v>
          </cell>
          <cell r="D419">
            <v>1E-3</v>
          </cell>
          <cell r="E419">
            <v>2295</v>
          </cell>
          <cell r="F419">
            <v>5.0000000000000001E-3</v>
          </cell>
          <cell r="G419">
            <v>2311</v>
          </cell>
          <cell r="H419">
            <v>1</v>
          </cell>
          <cell r="I419">
            <v>0</v>
          </cell>
          <cell r="J419">
            <v>0</v>
          </cell>
          <cell r="K419">
            <v>0</v>
          </cell>
          <cell r="L419">
            <v>0</v>
          </cell>
          <cell r="M419">
            <v>0</v>
          </cell>
          <cell r="N419">
            <v>0</v>
          </cell>
          <cell r="O419">
            <v>0</v>
          </cell>
          <cell r="P419">
            <v>0</v>
          </cell>
          <cell r="Q419">
            <v>0</v>
          </cell>
          <cell r="R419">
            <v>0</v>
          </cell>
          <cell r="S419">
            <v>0</v>
          </cell>
          <cell r="T419">
            <v>0</v>
          </cell>
          <cell r="U419">
            <v>0</v>
          </cell>
          <cell r="V419">
            <v>0</v>
          </cell>
          <cell r="W419">
            <v>0</v>
          </cell>
          <cell r="X419">
            <v>0</v>
          </cell>
          <cell r="Y419">
            <v>0</v>
          </cell>
          <cell r="Z419">
            <v>0</v>
          </cell>
          <cell r="AA419">
            <v>0</v>
          </cell>
          <cell r="AB419">
            <v>0</v>
          </cell>
          <cell r="AC419">
            <v>0</v>
          </cell>
          <cell r="AD419">
            <v>0</v>
          </cell>
          <cell r="AE419">
            <v>0</v>
          </cell>
          <cell r="AF419">
            <v>0</v>
          </cell>
          <cell r="AG419">
            <v>0</v>
          </cell>
          <cell r="AH419">
            <v>0</v>
          </cell>
          <cell r="AI419">
            <v>0</v>
          </cell>
          <cell r="AJ419">
            <v>0</v>
          </cell>
          <cell r="AK419">
            <v>0</v>
          </cell>
          <cell r="AL419">
            <v>0</v>
          </cell>
          <cell r="AM419">
            <v>0</v>
          </cell>
          <cell r="AN419">
            <v>0</v>
          </cell>
          <cell r="AO419">
            <v>0</v>
          </cell>
          <cell r="AP419">
            <v>0</v>
          </cell>
          <cell r="AQ419">
            <v>0</v>
          </cell>
          <cell r="AR419">
            <v>0</v>
          </cell>
          <cell r="AS419">
            <v>0</v>
          </cell>
          <cell r="AT419">
            <v>0</v>
          </cell>
          <cell r="AU419">
            <v>0</v>
          </cell>
          <cell r="AV419">
            <v>0</v>
          </cell>
          <cell r="AW419">
            <v>0</v>
          </cell>
          <cell r="AX419">
            <v>0</v>
          </cell>
        </row>
        <row r="420">
          <cell r="A420">
            <v>4108</v>
          </cell>
          <cell r="B420" t="str">
            <v xml:space="preserve">ﾒﾝ ｻｶﾅﾀﾞﾝｺﾞ    </v>
          </cell>
          <cell r="C420">
            <v>2019</v>
          </cell>
          <cell r="D420">
            <v>1E-3</v>
          </cell>
          <cell r="E420">
            <v>2181</v>
          </cell>
          <cell r="F420">
            <v>7.4999999999999997E-2</v>
          </cell>
          <cell r="G420">
            <v>2295</v>
          </cell>
          <cell r="H420">
            <v>5.0000000000000001E-3</v>
          </cell>
          <cell r="I420">
            <v>2311</v>
          </cell>
          <cell r="J420">
            <v>1</v>
          </cell>
          <cell r="K420">
            <v>0</v>
          </cell>
          <cell r="L420">
            <v>0</v>
          </cell>
          <cell r="M420">
            <v>0</v>
          </cell>
          <cell r="N420">
            <v>0</v>
          </cell>
          <cell r="O420">
            <v>0</v>
          </cell>
          <cell r="P420">
            <v>0</v>
          </cell>
          <cell r="Q420">
            <v>0</v>
          </cell>
          <cell r="R420">
            <v>0</v>
          </cell>
          <cell r="S420">
            <v>0</v>
          </cell>
          <cell r="T420">
            <v>0</v>
          </cell>
          <cell r="U420">
            <v>0</v>
          </cell>
          <cell r="V420">
            <v>0</v>
          </cell>
          <cell r="W420">
            <v>0</v>
          </cell>
          <cell r="X420">
            <v>0</v>
          </cell>
          <cell r="Y420">
            <v>0</v>
          </cell>
          <cell r="Z420">
            <v>0</v>
          </cell>
          <cell r="AA420">
            <v>0</v>
          </cell>
          <cell r="AB420">
            <v>0</v>
          </cell>
          <cell r="AC420">
            <v>0</v>
          </cell>
          <cell r="AD420">
            <v>0</v>
          </cell>
          <cell r="AE420">
            <v>0</v>
          </cell>
          <cell r="AF420">
            <v>0</v>
          </cell>
          <cell r="AG420">
            <v>0</v>
          </cell>
          <cell r="AH420">
            <v>0</v>
          </cell>
          <cell r="AI420">
            <v>0</v>
          </cell>
          <cell r="AJ420">
            <v>0</v>
          </cell>
          <cell r="AK420">
            <v>0</v>
          </cell>
          <cell r="AL420">
            <v>0</v>
          </cell>
          <cell r="AM420">
            <v>0</v>
          </cell>
          <cell r="AN420">
            <v>0</v>
          </cell>
          <cell r="AO420">
            <v>0</v>
          </cell>
          <cell r="AP420">
            <v>0</v>
          </cell>
          <cell r="AQ420">
            <v>0</v>
          </cell>
          <cell r="AR420">
            <v>0</v>
          </cell>
          <cell r="AS420">
            <v>0</v>
          </cell>
          <cell r="AT420">
            <v>0</v>
          </cell>
          <cell r="AU420">
            <v>0</v>
          </cell>
          <cell r="AV420">
            <v>0</v>
          </cell>
          <cell r="AW420">
            <v>0</v>
          </cell>
          <cell r="AX420">
            <v>0</v>
          </cell>
        </row>
        <row r="421">
          <cell r="A421">
            <v>4109</v>
          </cell>
          <cell r="B421" t="str">
            <v xml:space="preserve">ﾒﾝ ｷﾞｮｳｻﾞﾜﾝﾀﾝ  </v>
          </cell>
          <cell r="C421">
            <v>2019</v>
          </cell>
          <cell r="D421">
            <v>1E-3</v>
          </cell>
          <cell r="E421">
            <v>2295</v>
          </cell>
          <cell r="F421">
            <v>5.0000000000000001E-3</v>
          </cell>
          <cell r="G421">
            <v>2311</v>
          </cell>
          <cell r="H421">
            <v>1</v>
          </cell>
          <cell r="I421">
            <v>0</v>
          </cell>
          <cell r="J421">
            <v>0</v>
          </cell>
          <cell r="K421">
            <v>0</v>
          </cell>
          <cell r="L421">
            <v>0</v>
          </cell>
          <cell r="M421">
            <v>0</v>
          </cell>
          <cell r="N421">
            <v>0</v>
          </cell>
          <cell r="O421">
            <v>0</v>
          </cell>
          <cell r="P421">
            <v>0</v>
          </cell>
          <cell r="Q421">
            <v>0</v>
          </cell>
          <cell r="R421">
            <v>0</v>
          </cell>
          <cell r="S421">
            <v>0</v>
          </cell>
          <cell r="T421">
            <v>0</v>
          </cell>
          <cell r="U421">
            <v>0</v>
          </cell>
          <cell r="V421">
            <v>0</v>
          </cell>
          <cell r="W421">
            <v>0</v>
          </cell>
          <cell r="X421">
            <v>0</v>
          </cell>
          <cell r="Y421">
            <v>0</v>
          </cell>
          <cell r="Z421">
            <v>0</v>
          </cell>
          <cell r="AA421">
            <v>0</v>
          </cell>
          <cell r="AB421">
            <v>0</v>
          </cell>
          <cell r="AC421">
            <v>0</v>
          </cell>
          <cell r="AD421">
            <v>0</v>
          </cell>
          <cell r="AE421">
            <v>0</v>
          </cell>
          <cell r="AF421">
            <v>0</v>
          </cell>
          <cell r="AG421">
            <v>0</v>
          </cell>
          <cell r="AH421">
            <v>0</v>
          </cell>
          <cell r="AI421">
            <v>0</v>
          </cell>
          <cell r="AJ421">
            <v>0</v>
          </cell>
          <cell r="AK421">
            <v>0</v>
          </cell>
          <cell r="AL421">
            <v>0</v>
          </cell>
          <cell r="AM421">
            <v>0</v>
          </cell>
          <cell r="AN421">
            <v>0</v>
          </cell>
          <cell r="AO421">
            <v>0</v>
          </cell>
          <cell r="AP421">
            <v>0</v>
          </cell>
          <cell r="AQ421">
            <v>0</v>
          </cell>
          <cell r="AR421">
            <v>0</v>
          </cell>
          <cell r="AS421">
            <v>0</v>
          </cell>
          <cell r="AT421">
            <v>0</v>
          </cell>
          <cell r="AU421">
            <v>0</v>
          </cell>
          <cell r="AV421">
            <v>0</v>
          </cell>
          <cell r="AW421">
            <v>0</v>
          </cell>
          <cell r="AX421">
            <v>0</v>
          </cell>
        </row>
        <row r="422">
          <cell r="A422">
            <v>4110</v>
          </cell>
          <cell r="B422" t="str">
            <v xml:space="preserve">ﾒﾝ ｷﾞｭｳｶｸﾆﾜﾝﾀﾝ </v>
          </cell>
          <cell r="C422">
            <v>2019</v>
          </cell>
          <cell r="D422">
            <v>1E-3</v>
          </cell>
          <cell r="E422">
            <v>2295</v>
          </cell>
          <cell r="F422">
            <v>5.0000000000000001E-3</v>
          </cell>
          <cell r="G422">
            <v>2311</v>
          </cell>
          <cell r="H422">
            <v>1</v>
          </cell>
          <cell r="I422">
            <v>0</v>
          </cell>
          <cell r="J422">
            <v>0</v>
          </cell>
          <cell r="K422">
            <v>0</v>
          </cell>
          <cell r="L422">
            <v>0</v>
          </cell>
          <cell r="M422">
            <v>0</v>
          </cell>
          <cell r="N422">
            <v>0</v>
          </cell>
          <cell r="O422">
            <v>0</v>
          </cell>
          <cell r="P422">
            <v>0</v>
          </cell>
          <cell r="Q422">
            <v>0</v>
          </cell>
          <cell r="R422">
            <v>0</v>
          </cell>
          <cell r="S422">
            <v>0</v>
          </cell>
          <cell r="T422">
            <v>0</v>
          </cell>
          <cell r="U422">
            <v>0</v>
          </cell>
          <cell r="V422">
            <v>0</v>
          </cell>
          <cell r="W422">
            <v>0</v>
          </cell>
          <cell r="X422">
            <v>0</v>
          </cell>
          <cell r="Y422">
            <v>0</v>
          </cell>
          <cell r="Z422">
            <v>0</v>
          </cell>
          <cell r="AA422">
            <v>0</v>
          </cell>
          <cell r="AB422">
            <v>0</v>
          </cell>
          <cell r="AC422">
            <v>0</v>
          </cell>
          <cell r="AD422">
            <v>0</v>
          </cell>
          <cell r="AE422">
            <v>0</v>
          </cell>
          <cell r="AF422">
            <v>0</v>
          </cell>
          <cell r="AG422">
            <v>0</v>
          </cell>
          <cell r="AH422">
            <v>0</v>
          </cell>
          <cell r="AI422">
            <v>0</v>
          </cell>
          <cell r="AJ422">
            <v>0</v>
          </cell>
          <cell r="AK422">
            <v>0</v>
          </cell>
          <cell r="AL422">
            <v>0</v>
          </cell>
          <cell r="AM422">
            <v>0</v>
          </cell>
          <cell r="AN422">
            <v>0</v>
          </cell>
          <cell r="AO422">
            <v>0</v>
          </cell>
          <cell r="AP422">
            <v>0</v>
          </cell>
          <cell r="AQ422">
            <v>0</v>
          </cell>
          <cell r="AR422">
            <v>0</v>
          </cell>
          <cell r="AS422">
            <v>0</v>
          </cell>
          <cell r="AT422">
            <v>0</v>
          </cell>
          <cell r="AU422">
            <v>0</v>
          </cell>
          <cell r="AV422">
            <v>0</v>
          </cell>
          <cell r="AW422">
            <v>0</v>
          </cell>
          <cell r="AX422">
            <v>0</v>
          </cell>
        </row>
        <row r="423">
          <cell r="A423">
            <v>4111</v>
          </cell>
          <cell r="B423" t="str">
            <v xml:space="preserve">ﾒﾝ ｷﾞｭｳｽｼﾞﾜﾝﾀﾝ </v>
          </cell>
          <cell r="C423">
            <v>2019</v>
          </cell>
          <cell r="D423">
            <v>1E-3</v>
          </cell>
          <cell r="E423">
            <v>2295</v>
          </cell>
          <cell r="F423">
            <v>5.0000000000000001E-3</v>
          </cell>
          <cell r="G423">
            <v>2311</v>
          </cell>
          <cell r="H423">
            <v>1</v>
          </cell>
          <cell r="I423">
            <v>0</v>
          </cell>
          <cell r="J423">
            <v>0</v>
          </cell>
          <cell r="K423">
            <v>0</v>
          </cell>
          <cell r="L423">
            <v>0</v>
          </cell>
          <cell r="M423">
            <v>0</v>
          </cell>
          <cell r="N423">
            <v>0</v>
          </cell>
          <cell r="O423">
            <v>0</v>
          </cell>
          <cell r="P423">
            <v>0</v>
          </cell>
          <cell r="Q423">
            <v>0</v>
          </cell>
          <cell r="R423">
            <v>0</v>
          </cell>
          <cell r="S423">
            <v>0</v>
          </cell>
          <cell r="T423">
            <v>0</v>
          </cell>
          <cell r="U423">
            <v>0</v>
          </cell>
          <cell r="V423">
            <v>0</v>
          </cell>
          <cell r="W423">
            <v>0</v>
          </cell>
          <cell r="X423">
            <v>0</v>
          </cell>
          <cell r="Y423">
            <v>0</v>
          </cell>
          <cell r="Z423">
            <v>0</v>
          </cell>
          <cell r="AA423">
            <v>0</v>
          </cell>
          <cell r="AB423">
            <v>0</v>
          </cell>
          <cell r="AC423">
            <v>0</v>
          </cell>
          <cell r="AD423">
            <v>0</v>
          </cell>
          <cell r="AE423">
            <v>0</v>
          </cell>
          <cell r="AF423">
            <v>0</v>
          </cell>
          <cell r="AG423">
            <v>0</v>
          </cell>
          <cell r="AH423">
            <v>0</v>
          </cell>
          <cell r="AI423">
            <v>0</v>
          </cell>
          <cell r="AJ423">
            <v>0</v>
          </cell>
          <cell r="AK423">
            <v>0</v>
          </cell>
          <cell r="AL423">
            <v>0</v>
          </cell>
          <cell r="AM423">
            <v>0</v>
          </cell>
          <cell r="AN423">
            <v>0</v>
          </cell>
          <cell r="AO423">
            <v>0</v>
          </cell>
          <cell r="AP423">
            <v>0</v>
          </cell>
          <cell r="AQ423">
            <v>0</v>
          </cell>
          <cell r="AR423">
            <v>0</v>
          </cell>
          <cell r="AS423">
            <v>0</v>
          </cell>
          <cell r="AT423">
            <v>0</v>
          </cell>
          <cell r="AU423">
            <v>0</v>
          </cell>
          <cell r="AV423">
            <v>0</v>
          </cell>
          <cell r="AW423">
            <v>0</v>
          </cell>
          <cell r="AX423">
            <v>0</v>
          </cell>
        </row>
        <row r="424">
          <cell r="A424">
            <v>4112</v>
          </cell>
          <cell r="B424" t="str">
            <v xml:space="preserve">ﾒﾝ ﾄﾝｿｸﾜﾝﾀﾝ    </v>
          </cell>
          <cell r="C424">
            <v>2019</v>
          </cell>
          <cell r="D424">
            <v>1E-3</v>
          </cell>
          <cell r="E424">
            <v>2295</v>
          </cell>
          <cell r="F424">
            <v>5.0000000000000001E-3</v>
          </cell>
          <cell r="G424">
            <v>2311</v>
          </cell>
          <cell r="H424">
            <v>1</v>
          </cell>
          <cell r="I424">
            <v>0</v>
          </cell>
          <cell r="J424">
            <v>0</v>
          </cell>
          <cell r="K424">
            <v>0</v>
          </cell>
          <cell r="L424">
            <v>0</v>
          </cell>
          <cell r="M424">
            <v>0</v>
          </cell>
          <cell r="N424">
            <v>0</v>
          </cell>
          <cell r="O424">
            <v>0</v>
          </cell>
          <cell r="P424">
            <v>0</v>
          </cell>
          <cell r="Q424">
            <v>0</v>
          </cell>
          <cell r="R424">
            <v>0</v>
          </cell>
          <cell r="S424">
            <v>0</v>
          </cell>
          <cell r="T424">
            <v>0</v>
          </cell>
          <cell r="U424">
            <v>0</v>
          </cell>
          <cell r="V424">
            <v>0</v>
          </cell>
          <cell r="W424">
            <v>0</v>
          </cell>
          <cell r="X424">
            <v>0</v>
          </cell>
          <cell r="Y424">
            <v>0</v>
          </cell>
          <cell r="Z424">
            <v>0</v>
          </cell>
          <cell r="AA424">
            <v>0</v>
          </cell>
          <cell r="AB424">
            <v>0</v>
          </cell>
          <cell r="AC424">
            <v>0</v>
          </cell>
          <cell r="AD424">
            <v>0</v>
          </cell>
          <cell r="AE424">
            <v>0</v>
          </cell>
          <cell r="AF424">
            <v>0</v>
          </cell>
          <cell r="AG424">
            <v>0</v>
          </cell>
          <cell r="AH424">
            <v>0</v>
          </cell>
          <cell r="AI424">
            <v>0</v>
          </cell>
          <cell r="AJ424">
            <v>0</v>
          </cell>
          <cell r="AK424">
            <v>0</v>
          </cell>
          <cell r="AL424">
            <v>0</v>
          </cell>
          <cell r="AM424">
            <v>0</v>
          </cell>
          <cell r="AN424">
            <v>0</v>
          </cell>
          <cell r="AO424">
            <v>0</v>
          </cell>
          <cell r="AP424">
            <v>0</v>
          </cell>
          <cell r="AQ424">
            <v>0</v>
          </cell>
          <cell r="AR424">
            <v>0</v>
          </cell>
          <cell r="AS424">
            <v>0</v>
          </cell>
          <cell r="AT424">
            <v>0</v>
          </cell>
          <cell r="AU424">
            <v>0</v>
          </cell>
          <cell r="AV424">
            <v>0</v>
          </cell>
          <cell r="AW424">
            <v>0</v>
          </cell>
          <cell r="AX424">
            <v>0</v>
          </cell>
        </row>
        <row r="425">
          <cell r="A425">
            <v>4113</v>
          </cell>
          <cell r="B425" t="str">
            <v xml:space="preserve">ﾛｳﾒﾝ ｵｲｽﾀｰｿｰｽ  </v>
          </cell>
          <cell r="C425">
            <v>2019</v>
          </cell>
          <cell r="D425">
            <v>1E-3</v>
          </cell>
          <cell r="E425">
            <v>2091</v>
          </cell>
          <cell r="F425">
            <v>0.05</v>
          </cell>
          <cell r="G425">
            <v>2295</v>
          </cell>
          <cell r="H425">
            <v>2.5000000000000001E-3</v>
          </cell>
          <cell r="I425">
            <v>2311</v>
          </cell>
          <cell r="J425">
            <v>1.5</v>
          </cell>
          <cell r="K425">
            <v>0</v>
          </cell>
          <cell r="L425">
            <v>0</v>
          </cell>
          <cell r="M425">
            <v>0</v>
          </cell>
          <cell r="N425">
            <v>0</v>
          </cell>
          <cell r="O425">
            <v>0</v>
          </cell>
          <cell r="P425">
            <v>0</v>
          </cell>
          <cell r="Q425">
            <v>0</v>
          </cell>
          <cell r="R425">
            <v>0</v>
          </cell>
          <cell r="S425">
            <v>0</v>
          </cell>
          <cell r="T425">
            <v>0</v>
          </cell>
          <cell r="U425">
            <v>0</v>
          </cell>
          <cell r="V425">
            <v>0</v>
          </cell>
          <cell r="W425">
            <v>0</v>
          </cell>
          <cell r="X425">
            <v>0</v>
          </cell>
          <cell r="Y425">
            <v>0</v>
          </cell>
          <cell r="Z425">
            <v>0</v>
          </cell>
          <cell r="AA425">
            <v>0</v>
          </cell>
          <cell r="AB425">
            <v>0</v>
          </cell>
          <cell r="AC425">
            <v>0</v>
          </cell>
          <cell r="AD425">
            <v>0</v>
          </cell>
          <cell r="AE425">
            <v>0</v>
          </cell>
          <cell r="AF425">
            <v>0</v>
          </cell>
          <cell r="AG425">
            <v>0</v>
          </cell>
          <cell r="AH425">
            <v>0</v>
          </cell>
          <cell r="AI425">
            <v>0</v>
          </cell>
          <cell r="AJ425">
            <v>0</v>
          </cell>
          <cell r="AK425">
            <v>0</v>
          </cell>
          <cell r="AL425">
            <v>0</v>
          </cell>
          <cell r="AM425">
            <v>0</v>
          </cell>
          <cell r="AN425">
            <v>0</v>
          </cell>
          <cell r="AO425">
            <v>0</v>
          </cell>
          <cell r="AP425">
            <v>0</v>
          </cell>
          <cell r="AQ425">
            <v>0</v>
          </cell>
          <cell r="AR425">
            <v>0</v>
          </cell>
          <cell r="AS425">
            <v>0</v>
          </cell>
          <cell r="AT425">
            <v>0</v>
          </cell>
          <cell r="AU425">
            <v>0</v>
          </cell>
          <cell r="AV425">
            <v>0</v>
          </cell>
          <cell r="AW425">
            <v>0</v>
          </cell>
          <cell r="AX425">
            <v>0</v>
          </cell>
        </row>
        <row r="426">
          <cell r="A426">
            <v>4114</v>
          </cell>
          <cell r="B426" t="str">
            <v xml:space="preserve">ﾛｳﾒﾝ ﾁﾘﾐｰﾄｿｰｽ  </v>
          </cell>
          <cell r="C426">
            <v>2019</v>
          </cell>
          <cell r="D426">
            <v>1E-3</v>
          </cell>
          <cell r="E426">
            <v>2295</v>
          </cell>
          <cell r="F426">
            <v>2.5000000000000001E-3</v>
          </cell>
          <cell r="G426">
            <v>2311</v>
          </cell>
          <cell r="H426">
            <v>1.5</v>
          </cell>
          <cell r="I426">
            <v>0</v>
          </cell>
          <cell r="J426">
            <v>0</v>
          </cell>
          <cell r="K426">
            <v>0</v>
          </cell>
          <cell r="L426">
            <v>0</v>
          </cell>
          <cell r="M426">
            <v>0</v>
          </cell>
          <cell r="N426">
            <v>0</v>
          </cell>
          <cell r="O426">
            <v>0</v>
          </cell>
          <cell r="P426">
            <v>0</v>
          </cell>
          <cell r="Q426">
            <v>0</v>
          </cell>
          <cell r="R426">
            <v>0</v>
          </cell>
          <cell r="S426">
            <v>0</v>
          </cell>
          <cell r="T426">
            <v>0</v>
          </cell>
          <cell r="U426">
            <v>0</v>
          </cell>
          <cell r="V426">
            <v>0</v>
          </cell>
          <cell r="W426">
            <v>0</v>
          </cell>
          <cell r="X426">
            <v>0</v>
          </cell>
          <cell r="Y426">
            <v>0</v>
          </cell>
          <cell r="Z426">
            <v>0</v>
          </cell>
          <cell r="AA426">
            <v>0</v>
          </cell>
          <cell r="AB426">
            <v>0</v>
          </cell>
          <cell r="AC426">
            <v>0</v>
          </cell>
          <cell r="AD426">
            <v>0</v>
          </cell>
          <cell r="AE426">
            <v>0</v>
          </cell>
          <cell r="AF426">
            <v>0</v>
          </cell>
          <cell r="AG426">
            <v>0</v>
          </cell>
          <cell r="AH426">
            <v>0</v>
          </cell>
          <cell r="AI426">
            <v>0</v>
          </cell>
          <cell r="AJ426">
            <v>0</v>
          </cell>
          <cell r="AK426">
            <v>0</v>
          </cell>
          <cell r="AL426">
            <v>0</v>
          </cell>
          <cell r="AM426">
            <v>0</v>
          </cell>
          <cell r="AN426">
            <v>0</v>
          </cell>
          <cell r="AO426">
            <v>0</v>
          </cell>
          <cell r="AP426">
            <v>0</v>
          </cell>
          <cell r="AQ426">
            <v>0</v>
          </cell>
          <cell r="AR426">
            <v>0</v>
          </cell>
          <cell r="AS426">
            <v>0</v>
          </cell>
          <cell r="AT426">
            <v>0</v>
          </cell>
          <cell r="AU426">
            <v>0</v>
          </cell>
          <cell r="AV426">
            <v>0</v>
          </cell>
          <cell r="AW426">
            <v>0</v>
          </cell>
          <cell r="AX426">
            <v>0</v>
          </cell>
        </row>
        <row r="427">
          <cell r="A427">
            <v>4115</v>
          </cell>
          <cell r="B427" t="str">
            <v xml:space="preserve">ﾛｳﾒﾝ ｴﾋﾞﾉﾀﾏｺﾞ  </v>
          </cell>
          <cell r="C427">
            <v>2019</v>
          </cell>
          <cell r="D427">
            <v>1E-3</v>
          </cell>
          <cell r="E427">
            <v>2095</v>
          </cell>
          <cell r="F427">
            <v>0.01</v>
          </cell>
          <cell r="G427">
            <v>2295</v>
          </cell>
          <cell r="H427">
            <v>2.5000000000000001E-3</v>
          </cell>
          <cell r="I427">
            <v>2311</v>
          </cell>
          <cell r="J427">
            <v>1.5</v>
          </cell>
          <cell r="K427">
            <v>0</v>
          </cell>
          <cell r="L427">
            <v>0</v>
          </cell>
          <cell r="M427">
            <v>0</v>
          </cell>
          <cell r="N427">
            <v>0</v>
          </cell>
          <cell r="O427">
            <v>0</v>
          </cell>
          <cell r="P427">
            <v>0</v>
          </cell>
          <cell r="Q427">
            <v>0</v>
          </cell>
          <cell r="R427">
            <v>0</v>
          </cell>
          <cell r="S427">
            <v>0</v>
          </cell>
          <cell r="T427">
            <v>0</v>
          </cell>
          <cell r="U427">
            <v>0</v>
          </cell>
          <cell r="V427">
            <v>0</v>
          </cell>
          <cell r="W427">
            <v>0</v>
          </cell>
          <cell r="X427">
            <v>0</v>
          </cell>
          <cell r="Y427">
            <v>0</v>
          </cell>
          <cell r="Z427">
            <v>0</v>
          </cell>
          <cell r="AA427">
            <v>0</v>
          </cell>
          <cell r="AB427">
            <v>0</v>
          </cell>
          <cell r="AC427">
            <v>0</v>
          </cell>
          <cell r="AD427">
            <v>0</v>
          </cell>
          <cell r="AE427">
            <v>0</v>
          </cell>
          <cell r="AF427">
            <v>0</v>
          </cell>
          <cell r="AG427">
            <v>0</v>
          </cell>
          <cell r="AH427">
            <v>0</v>
          </cell>
          <cell r="AI427">
            <v>0</v>
          </cell>
          <cell r="AJ427">
            <v>0</v>
          </cell>
          <cell r="AK427">
            <v>0</v>
          </cell>
          <cell r="AL427">
            <v>0</v>
          </cell>
          <cell r="AM427">
            <v>0</v>
          </cell>
          <cell r="AN427">
            <v>0</v>
          </cell>
          <cell r="AO427">
            <v>0</v>
          </cell>
          <cell r="AP427">
            <v>0</v>
          </cell>
          <cell r="AQ427">
            <v>0</v>
          </cell>
          <cell r="AR427">
            <v>0</v>
          </cell>
          <cell r="AS427">
            <v>0</v>
          </cell>
          <cell r="AT427">
            <v>0</v>
          </cell>
          <cell r="AU427">
            <v>0</v>
          </cell>
          <cell r="AV427">
            <v>0</v>
          </cell>
          <cell r="AW427">
            <v>0</v>
          </cell>
          <cell r="AX427">
            <v>0</v>
          </cell>
        </row>
        <row r="428">
          <cell r="A428">
            <v>4116</v>
          </cell>
          <cell r="B428" t="str">
            <v xml:space="preserve">ﾛｳﾒﾝ ﾜﾝﾀﾝ      </v>
          </cell>
          <cell r="C428">
            <v>2019</v>
          </cell>
          <cell r="D428">
            <v>1E-3</v>
          </cell>
          <cell r="E428">
            <v>2091</v>
          </cell>
          <cell r="F428">
            <v>0.05</v>
          </cell>
          <cell r="G428">
            <v>2295</v>
          </cell>
          <cell r="H428">
            <v>2.5000000000000001E-3</v>
          </cell>
          <cell r="I428">
            <v>2311</v>
          </cell>
          <cell r="J428">
            <v>1.5</v>
          </cell>
          <cell r="K428">
            <v>0</v>
          </cell>
          <cell r="L428">
            <v>0</v>
          </cell>
          <cell r="M428">
            <v>0</v>
          </cell>
          <cell r="N428">
            <v>0</v>
          </cell>
          <cell r="O428">
            <v>0</v>
          </cell>
          <cell r="P428">
            <v>0</v>
          </cell>
          <cell r="Q428">
            <v>0</v>
          </cell>
          <cell r="R428">
            <v>0</v>
          </cell>
          <cell r="S428">
            <v>0</v>
          </cell>
          <cell r="T428">
            <v>0</v>
          </cell>
          <cell r="U428">
            <v>0</v>
          </cell>
          <cell r="V428">
            <v>0</v>
          </cell>
          <cell r="W428">
            <v>0</v>
          </cell>
          <cell r="X428">
            <v>0</v>
          </cell>
          <cell r="Y428">
            <v>0</v>
          </cell>
          <cell r="Z428">
            <v>0</v>
          </cell>
          <cell r="AA428">
            <v>0</v>
          </cell>
          <cell r="AB428">
            <v>0</v>
          </cell>
          <cell r="AC428">
            <v>0</v>
          </cell>
          <cell r="AD428">
            <v>0</v>
          </cell>
          <cell r="AE428">
            <v>0</v>
          </cell>
          <cell r="AF428">
            <v>0</v>
          </cell>
          <cell r="AG428">
            <v>0</v>
          </cell>
          <cell r="AH428">
            <v>0</v>
          </cell>
          <cell r="AI428">
            <v>0</v>
          </cell>
          <cell r="AJ428">
            <v>0</v>
          </cell>
          <cell r="AK428">
            <v>0</v>
          </cell>
          <cell r="AL428">
            <v>0</v>
          </cell>
          <cell r="AM428">
            <v>0</v>
          </cell>
          <cell r="AN428">
            <v>0</v>
          </cell>
          <cell r="AO428">
            <v>0</v>
          </cell>
          <cell r="AP428">
            <v>0</v>
          </cell>
          <cell r="AQ428">
            <v>0</v>
          </cell>
          <cell r="AR428">
            <v>0</v>
          </cell>
          <cell r="AS428">
            <v>0</v>
          </cell>
          <cell r="AT428">
            <v>0</v>
          </cell>
          <cell r="AU428">
            <v>0</v>
          </cell>
          <cell r="AV428">
            <v>0</v>
          </cell>
          <cell r="AW428">
            <v>0</v>
          </cell>
          <cell r="AX428">
            <v>0</v>
          </cell>
        </row>
        <row r="429">
          <cell r="A429">
            <v>4117</v>
          </cell>
          <cell r="B429" t="str">
            <v xml:space="preserve">ﾛｳﾒﾝ ｽｲｷﾞｮｳｻﾞ  </v>
          </cell>
          <cell r="C429">
            <v>2019</v>
          </cell>
          <cell r="D429">
            <v>1E-3</v>
          </cell>
          <cell r="E429">
            <v>2091</v>
          </cell>
          <cell r="F429">
            <v>0.05</v>
          </cell>
          <cell r="G429">
            <v>2295</v>
          </cell>
          <cell r="H429">
            <v>2.5000000000000001E-3</v>
          </cell>
          <cell r="I429">
            <v>2311</v>
          </cell>
          <cell r="J429">
            <v>1.5</v>
          </cell>
          <cell r="K429">
            <v>0</v>
          </cell>
          <cell r="L429">
            <v>0</v>
          </cell>
          <cell r="M429">
            <v>0</v>
          </cell>
          <cell r="N429">
            <v>0</v>
          </cell>
          <cell r="O429">
            <v>0</v>
          </cell>
          <cell r="P429">
            <v>0</v>
          </cell>
          <cell r="Q429">
            <v>0</v>
          </cell>
          <cell r="R429">
            <v>0</v>
          </cell>
          <cell r="S429">
            <v>0</v>
          </cell>
          <cell r="T429">
            <v>0</v>
          </cell>
          <cell r="U429">
            <v>0</v>
          </cell>
          <cell r="V429">
            <v>0</v>
          </cell>
          <cell r="W429">
            <v>0</v>
          </cell>
          <cell r="X429">
            <v>0</v>
          </cell>
          <cell r="Y429">
            <v>0</v>
          </cell>
          <cell r="Z429">
            <v>0</v>
          </cell>
          <cell r="AA429">
            <v>0</v>
          </cell>
          <cell r="AB429">
            <v>0</v>
          </cell>
          <cell r="AC429">
            <v>0</v>
          </cell>
          <cell r="AD429">
            <v>0</v>
          </cell>
          <cell r="AE429">
            <v>0</v>
          </cell>
          <cell r="AF429">
            <v>0</v>
          </cell>
          <cell r="AG429">
            <v>0</v>
          </cell>
          <cell r="AH429">
            <v>0</v>
          </cell>
          <cell r="AI429">
            <v>0</v>
          </cell>
          <cell r="AJ429">
            <v>0</v>
          </cell>
          <cell r="AK429">
            <v>0</v>
          </cell>
          <cell r="AL429">
            <v>0</v>
          </cell>
          <cell r="AM429">
            <v>0</v>
          </cell>
          <cell r="AN429">
            <v>0</v>
          </cell>
          <cell r="AO429">
            <v>0</v>
          </cell>
          <cell r="AP429">
            <v>0</v>
          </cell>
          <cell r="AQ429">
            <v>0</v>
          </cell>
          <cell r="AR429">
            <v>0</v>
          </cell>
          <cell r="AS429">
            <v>0</v>
          </cell>
          <cell r="AT429">
            <v>0</v>
          </cell>
          <cell r="AU429">
            <v>0</v>
          </cell>
          <cell r="AV429">
            <v>0</v>
          </cell>
          <cell r="AW429">
            <v>0</v>
          </cell>
          <cell r="AX429">
            <v>0</v>
          </cell>
        </row>
        <row r="430">
          <cell r="A430">
            <v>4118</v>
          </cell>
          <cell r="B430" t="str">
            <v xml:space="preserve">ﾛｳﾒﾝ ｷﾞｭｳｶｸﾆ   </v>
          </cell>
          <cell r="C430">
            <v>2019</v>
          </cell>
          <cell r="D430">
            <v>1E-3</v>
          </cell>
          <cell r="E430">
            <v>2295</v>
          </cell>
          <cell r="F430">
            <v>2.5000000000000001E-3</v>
          </cell>
          <cell r="G430">
            <v>2311</v>
          </cell>
          <cell r="H430">
            <v>1.5</v>
          </cell>
          <cell r="I430">
            <v>0</v>
          </cell>
          <cell r="J430">
            <v>0</v>
          </cell>
          <cell r="K430">
            <v>0</v>
          </cell>
          <cell r="L430">
            <v>0</v>
          </cell>
          <cell r="M430">
            <v>0</v>
          </cell>
          <cell r="N430">
            <v>0</v>
          </cell>
          <cell r="O430">
            <v>0</v>
          </cell>
          <cell r="P430">
            <v>0</v>
          </cell>
          <cell r="Q430">
            <v>0</v>
          </cell>
          <cell r="R430">
            <v>0</v>
          </cell>
          <cell r="S430">
            <v>0</v>
          </cell>
          <cell r="T430">
            <v>0</v>
          </cell>
          <cell r="U430">
            <v>0</v>
          </cell>
          <cell r="V430">
            <v>0</v>
          </cell>
          <cell r="W430">
            <v>0</v>
          </cell>
          <cell r="X430">
            <v>0</v>
          </cell>
          <cell r="Y430">
            <v>0</v>
          </cell>
          <cell r="Z430">
            <v>0</v>
          </cell>
          <cell r="AA430">
            <v>0</v>
          </cell>
          <cell r="AB430">
            <v>0</v>
          </cell>
          <cell r="AC430">
            <v>0</v>
          </cell>
          <cell r="AD430">
            <v>0</v>
          </cell>
          <cell r="AE430">
            <v>0</v>
          </cell>
          <cell r="AF430">
            <v>0</v>
          </cell>
          <cell r="AG430">
            <v>0</v>
          </cell>
          <cell r="AH430">
            <v>0</v>
          </cell>
          <cell r="AI430">
            <v>0</v>
          </cell>
          <cell r="AJ430">
            <v>0</v>
          </cell>
          <cell r="AK430">
            <v>0</v>
          </cell>
          <cell r="AL430">
            <v>0</v>
          </cell>
          <cell r="AM430">
            <v>0</v>
          </cell>
          <cell r="AN430">
            <v>0</v>
          </cell>
          <cell r="AO430">
            <v>0</v>
          </cell>
          <cell r="AP430">
            <v>0</v>
          </cell>
          <cell r="AQ430">
            <v>0</v>
          </cell>
          <cell r="AR430">
            <v>0</v>
          </cell>
          <cell r="AS430">
            <v>0</v>
          </cell>
          <cell r="AT430">
            <v>0</v>
          </cell>
          <cell r="AU430">
            <v>0</v>
          </cell>
          <cell r="AV430">
            <v>0</v>
          </cell>
          <cell r="AW430">
            <v>0</v>
          </cell>
          <cell r="AX430">
            <v>0</v>
          </cell>
        </row>
        <row r="431">
          <cell r="A431">
            <v>4119</v>
          </cell>
          <cell r="B431" t="str">
            <v xml:space="preserve">ﾛｳﾒﾝ ｷﾞｭｳｽｼﾞ   </v>
          </cell>
          <cell r="C431">
            <v>2019</v>
          </cell>
          <cell r="D431">
            <v>1E-3</v>
          </cell>
          <cell r="E431">
            <v>2295</v>
          </cell>
          <cell r="F431">
            <v>2.5000000000000001E-3</v>
          </cell>
          <cell r="G431">
            <v>2311</v>
          </cell>
          <cell r="H431">
            <v>1.5</v>
          </cell>
          <cell r="I431">
            <v>0</v>
          </cell>
          <cell r="J431">
            <v>0</v>
          </cell>
          <cell r="K431">
            <v>0</v>
          </cell>
          <cell r="L431">
            <v>0</v>
          </cell>
          <cell r="M431">
            <v>0</v>
          </cell>
          <cell r="N431">
            <v>0</v>
          </cell>
          <cell r="O431">
            <v>0</v>
          </cell>
          <cell r="P431">
            <v>0</v>
          </cell>
          <cell r="Q431">
            <v>0</v>
          </cell>
          <cell r="R431">
            <v>0</v>
          </cell>
          <cell r="S431">
            <v>0</v>
          </cell>
          <cell r="T431">
            <v>0</v>
          </cell>
          <cell r="U431">
            <v>0</v>
          </cell>
          <cell r="V431">
            <v>0</v>
          </cell>
          <cell r="W431">
            <v>0</v>
          </cell>
          <cell r="X431">
            <v>0</v>
          </cell>
          <cell r="Y431">
            <v>0</v>
          </cell>
          <cell r="Z431">
            <v>0</v>
          </cell>
          <cell r="AA431">
            <v>0</v>
          </cell>
          <cell r="AB431">
            <v>0</v>
          </cell>
          <cell r="AC431">
            <v>0</v>
          </cell>
          <cell r="AD431">
            <v>0</v>
          </cell>
          <cell r="AE431">
            <v>0</v>
          </cell>
          <cell r="AF431">
            <v>0</v>
          </cell>
          <cell r="AG431">
            <v>0</v>
          </cell>
          <cell r="AH431">
            <v>0</v>
          </cell>
          <cell r="AI431">
            <v>0</v>
          </cell>
          <cell r="AJ431">
            <v>0</v>
          </cell>
          <cell r="AK431">
            <v>0</v>
          </cell>
          <cell r="AL431">
            <v>0</v>
          </cell>
          <cell r="AM431">
            <v>0</v>
          </cell>
          <cell r="AN431">
            <v>0</v>
          </cell>
          <cell r="AO431">
            <v>0</v>
          </cell>
          <cell r="AP431">
            <v>0</v>
          </cell>
          <cell r="AQ431">
            <v>0</v>
          </cell>
          <cell r="AR431">
            <v>0</v>
          </cell>
          <cell r="AS431">
            <v>0</v>
          </cell>
          <cell r="AT431">
            <v>0</v>
          </cell>
          <cell r="AU431">
            <v>0</v>
          </cell>
          <cell r="AV431">
            <v>0</v>
          </cell>
          <cell r="AW431">
            <v>0</v>
          </cell>
          <cell r="AX431">
            <v>0</v>
          </cell>
        </row>
        <row r="432">
          <cell r="A432">
            <v>4120</v>
          </cell>
          <cell r="B432" t="str">
            <v xml:space="preserve">ﾛｳﾒﾝ ﾈｷﾞﾉｾ     </v>
          </cell>
          <cell r="C432">
            <v>2019</v>
          </cell>
          <cell r="D432">
            <v>1E-3</v>
          </cell>
          <cell r="E432">
            <v>2102</v>
          </cell>
          <cell r="F432">
            <v>0.02</v>
          </cell>
          <cell r="G432">
            <v>2295</v>
          </cell>
          <cell r="H432">
            <v>2.5000000000000001E-3</v>
          </cell>
          <cell r="I432">
            <v>2311</v>
          </cell>
          <cell r="J432">
            <v>1.5</v>
          </cell>
          <cell r="K432">
            <v>2352</v>
          </cell>
          <cell r="L432">
            <v>0.02</v>
          </cell>
          <cell r="M432">
            <v>0</v>
          </cell>
          <cell r="N432">
            <v>0</v>
          </cell>
          <cell r="O432">
            <v>0</v>
          </cell>
          <cell r="P432">
            <v>0</v>
          </cell>
          <cell r="Q432">
            <v>0</v>
          </cell>
          <cell r="R432">
            <v>0</v>
          </cell>
          <cell r="S432">
            <v>0</v>
          </cell>
          <cell r="T432">
            <v>0</v>
          </cell>
          <cell r="U432">
            <v>0</v>
          </cell>
          <cell r="V432">
            <v>0</v>
          </cell>
          <cell r="W432">
            <v>0</v>
          </cell>
          <cell r="X432">
            <v>0</v>
          </cell>
          <cell r="Y432">
            <v>0</v>
          </cell>
          <cell r="Z432">
            <v>0</v>
          </cell>
          <cell r="AA432">
            <v>0</v>
          </cell>
          <cell r="AB432">
            <v>0</v>
          </cell>
          <cell r="AC432">
            <v>0</v>
          </cell>
          <cell r="AD432">
            <v>0</v>
          </cell>
          <cell r="AE432">
            <v>0</v>
          </cell>
          <cell r="AF432">
            <v>0</v>
          </cell>
          <cell r="AG432">
            <v>0</v>
          </cell>
          <cell r="AH432">
            <v>0</v>
          </cell>
          <cell r="AI432">
            <v>0</v>
          </cell>
          <cell r="AJ432">
            <v>0</v>
          </cell>
          <cell r="AK432">
            <v>0</v>
          </cell>
          <cell r="AL432">
            <v>0</v>
          </cell>
          <cell r="AM432">
            <v>0</v>
          </cell>
          <cell r="AN432">
            <v>0</v>
          </cell>
          <cell r="AO432">
            <v>0</v>
          </cell>
          <cell r="AP432">
            <v>0</v>
          </cell>
          <cell r="AQ432">
            <v>0</v>
          </cell>
          <cell r="AR432">
            <v>0</v>
          </cell>
          <cell r="AS432">
            <v>0</v>
          </cell>
          <cell r="AT432">
            <v>0</v>
          </cell>
          <cell r="AU432">
            <v>0</v>
          </cell>
          <cell r="AV432">
            <v>0</v>
          </cell>
          <cell r="AW432">
            <v>0</v>
          </cell>
          <cell r="AX432">
            <v>0</v>
          </cell>
        </row>
        <row r="433">
          <cell r="A433">
            <v>4121</v>
          </cell>
          <cell r="B433" t="str">
            <v xml:space="preserve">ﾛｳﾒﾝ ﾄﾝｿｸ      </v>
          </cell>
          <cell r="C433">
            <v>2019</v>
          </cell>
          <cell r="D433">
            <v>1E-3</v>
          </cell>
          <cell r="E433">
            <v>2295</v>
          </cell>
          <cell r="F433">
            <v>2.5000000000000001E-3</v>
          </cell>
          <cell r="G433">
            <v>2311</v>
          </cell>
          <cell r="H433">
            <v>1.5</v>
          </cell>
          <cell r="I433">
            <v>0</v>
          </cell>
          <cell r="J433">
            <v>0</v>
          </cell>
          <cell r="K433">
            <v>0</v>
          </cell>
          <cell r="L433">
            <v>0</v>
          </cell>
          <cell r="M433">
            <v>0</v>
          </cell>
          <cell r="N433">
            <v>0</v>
          </cell>
          <cell r="O433">
            <v>0</v>
          </cell>
          <cell r="P433">
            <v>0</v>
          </cell>
          <cell r="Q433">
            <v>0</v>
          </cell>
          <cell r="R433">
            <v>0</v>
          </cell>
          <cell r="S433">
            <v>0</v>
          </cell>
          <cell r="T433">
            <v>0</v>
          </cell>
          <cell r="U433">
            <v>0</v>
          </cell>
          <cell r="V433">
            <v>0</v>
          </cell>
          <cell r="W433">
            <v>0</v>
          </cell>
          <cell r="X433">
            <v>0</v>
          </cell>
          <cell r="Y433">
            <v>0</v>
          </cell>
          <cell r="Z433">
            <v>0</v>
          </cell>
          <cell r="AA433">
            <v>0</v>
          </cell>
          <cell r="AB433">
            <v>0</v>
          </cell>
          <cell r="AC433">
            <v>0</v>
          </cell>
          <cell r="AD433">
            <v>0</v>
          </cell>
          <cell r="AE433">
            <v>0</v>
          </cell>
          <cell r="AF433">
            <v>0</v>
          </cell>
          <cell r="AG433">
            <v>0</v>
          </cell>
          <cell r="AH433">
            <v>0</v>
          </cell>
          <cell r="AI433">
            <v>0</v>
          </cell>
          <cell r="AJ433">
            <v>0</v>
          </cell>
          <cell r="AK433">
            <v>0</v>
          </cell>
          <cell r="AL433">
            <v>0</v>
          </cell>
          <cell r="AM433">
            <v>0</v>
          </cell>
          <cell r="AN433">
            <v>0</v>
          </cell>
          <cell r="AO433">
            <v>0</v>
          </cell>
          <cell r="AP433">
            <v>0</v>
          </cell>
          <cell r="AQ433">
            <v>0</v>
          </cell>
          <cell r="AR433">
            <v>0</v>
          </cell>
          <cell r="AS433">
            <v>0</v>
          </cell>
          <cell r="AT433">
            <v>0</v>
          </cell>
          <cell r="AU433">
            <v>0</v>
          </cell>
          <cell r="AV433">
            <v>0</v>
          </cell>
          <cell r="AW433">
            <v>0</v>
          </cell>
          <cell r="AX433">
            <v>0</v>
          </cell>
        </row>
        <row r="434">
          <cell r="A434">
            <v>4122</v>
          </cell>
          <cell r="B434" t="str">
            <v xml:space="preserve">ｼﾛｶﾞﾕ          </v>
          </cell>
          <cell r="C434">
            <v>2102</v>
          </cell>
          <cell r="D434">
            <v>5.0000000000000001E-4</v>
          </cell>
          <cell r="E434">
            <v>2114</v>
          </cell>
          <cell r="F434">
            <v>5.0000000000000001E-4</v>
          </cell>
          <cell r="G434">
            <v>2398</v>
          </cell>
          <cell r="H434">
            <v>5.0000000000000001E-3</v>
          </cell>
          <cell r="I434">
            <v>0</v>
          </cell>
          <cell r="J434">
            <v>0</v>
          </cell>
          <cell r="K434">
            <v>0</v>
          </cell>
          <cell r="L434">
            <v>0</v>
          </cell>
          <cell r="M434">
            <v>0</v>
          </cell>
          <cell r="N434">
            <v>0</v>
          </cell>
          <cell r="O434">
            <v>0</v>
          </cell>
          <cell r="P434">
            <v>0</v>
          </cell>
          <cell r="Q434">
            <v>0</v>
          </cell>
          <cell r="R434">
            <v>0</v>
          </cell>
          <cell r="S434">
            <v>0</v>
          </cell>
          <cell r="T434">
            <v>0</v>
          </cell>
          <cell r="U434">
            <v>0</v>
          </cell>
          <cell r="V434">
            <v>0</v>
          </cell>
          <cell r="W434">
            <v>0</v>
          </cell>
          <cell r="X434">
            <v>0</v>
          </cell>
          <cell r="Y434">
            <v>0</v>
          </cell>
          <cell r="Z434">
            <v>0</v>
          </cell>
          <cell r="AA434">
            <v>0</v>
          </cell>
          <cell r="AB434">
            <v>0</v>
          </cell>
          <cell r="AC434">
            <v>0</v>
          </cell>
          <cell r="AD434">
            <v>0</v>
          </cell>
          <cell r="AE434">
            <v>0</v>
          </cell>
          <cell r="AF434">
            <v>0</v>
          </cell>
          <cell r="AG434">
            <v>0</v>
          </cell>
          <cell r="AH434">
            <v>0</v>
          </cell>
          <cell r="AI434">
            <v>0</v>
          </cell>
          <cell r="AJ434">
            <v>0</v>
          </cell>
          <cell r="AK434">
            <v>0</v>
          </cell>
          <cell r="AL434">
            <v>0</v>
          </cell>
          <cell r="AM434">
            <v>0</v>
          </cell>
          <cell r="AN434">
            <v>0</v>
          </cell>
          <cell r="AO434">
            <v>0</v>
          </cell>
          <cell r="AP434">
            <v>0</v>
          </cell>
          <cell r="AQ434">
            <v>0</v>
          </cell>
          <cell r="AR434">
            <v>0</v>
          </cell>
          <cell r="AS434">
            <v>0</v>
          </cell>
          <cell r="AT434">
            <v>0</v>
          </cell>
          <cell r="AU434">
            <v>0</v>
          </cell>
          <cell r="AV434">
            <v>0</v>
          </cell>
          <cell r="AW434">
            <v>0</v>
          </cell>
          <cell r="AX434">
            <v>0</v>
          </cell>
        </row>
        <row r="435">
          <cell r="A435">
            <v>4123</v>
          </cell>
          <cell r="B435" t="str">
            <v xml:space="preserve">ｼｲﾀｹｶﾞﾕ        </v>
          </cell>
          <cell r="C435">
            <v>2102</v>
          </cell>
          <cell r="D435">
            <v>5.0000000000000001E-4</v>
          </cell>
          <cell r="E435">
            <v>2114</v>
          </cell>
          <cell r="F435">
            <v>5.0000000000000001E-4</v>
          </cell>
          <cell r="G435">
            <v>2398</v>
          </cell>
          <cell r="H435">
            <v>5.0000000000000001E-3</v>
          </cell>
          <cell r="I435">
            <v>0</v>
          </cell>
          <cell r="J435">
            <v>0</v>
          </cell>
          <cell r="K435">
            <v>0</v>
          </cell>
          <cell r="L435">
            <v>0</v>
          </cell>
          <cell r="M435">
            <v>0</v>
          </cell>
          <cell r="N435">
            <v>0</v>
          </cell>
          <cell r="O435">
            <v>0</v>
          </cell>
          <cell r="P435">
            <v>0</v>
          </cell>
          <cell r="Q435">
            <v>0</v>
          </cell>
          <cell r="R435">
            <v>0</v>
          </cell>
          <cell r="S435">
            <v>0</v>
          </cell>
          <cell r="T435">
            <v>0</v>
          </cell>
          <cell r="U435">
            <v>0</v>
          </cell>
          <cell r="V435">
            <v>0</v>
          </cell>
          <cell r="W435">
            <v>0</v>
          </cell>
          <cell r="X435">
            <v>0</v>
          </cell>
          <cell r="Y435">
            <v>0</v>
          </cell>
          <cell r="Z435">
            <v>0</v>
          </cell>
          <cell r="AA435">
            <v>0</v>
          </cell>
          <cell r="AB435">
            <v>0</v>
          </cell>
          <cell r="AC435">
            <v>0</v>
          </cell>
          <cell r="AD435">
            <v>0</v>
          </cell>
          <cell r="AE435">
            <v>0</v>
          </cell>
          <cell r="AF435">
            <v>0</v>
          </cell>
          <cell r="AG435">
            <v>0</v>
          </cell>
          <cell r="AH435">
            <v>0</v>
          </cell>
          <cell r="AI435">
            <v>0</v>
          </cell>
          <cell r="AJ435">
            <v>0</v>
          </cell>
          <cell r="AK435">
            <v>0</v>
          </cell>
          <cell r="AL435">
            <v>0</v>
          </cell>
          <cell r="AM435">
            <v>0</v>
          </cell>
          <cell r="AN435">
            <v>0</v>
          </cell>
          <cell r="AO435">
            <v>0</v>
          </cell>
          <cell r="AP435">
            <v>0</v>
          </cell>
          <cell r="AQ435">
            <v>0</v>
          </cell>
          <cell r="AR435">
            <v>0</v>
          </cell>
          <cell r="AS435">
            <v>0</v>
          </cell>
          <cell r="AT435">
            <v>0</v>
          </cell>
          <cell r="AU435">
            <v>0</v>
          </cell>
          <cell r="AV435">
            <v>0</v>
          </cell>
          <cell r="AW435">
            <v>0</v>
          </cell>
          <cell r="AX435">
            <v>0</v>
          </cell>
        </row>
        <row r="436">
          <cell r="A436">
            <v>4124</v>
          </cell>
          <cell r="B436" t="str">
            <v xml:space="preserve">ﾋﾟｰﾀﾝｶﾞﾕ       </v>
          </cell>
          <cell r="C436">
            <v>2102</v>
          </cell>
          <cell r="D436">
            <v>5.0000000000000001E-4</v>
          </cell>
          <cell r="E436">
            <v>2114</v>
          </cell>
          <cell r="F436">
            <v>5.0000000000000001E-4</v>
          </cell>
          <cell r="G436">
            <v>2359</v>
          </cell>
          <cell r="H436">
            <v>0.5</v>
          </cell>
          <cell r="I436">
            <v>2398</v>
          </cell>
          <cell r="J436">
            <v>5.0000000000000001E-3</v>
          </cell>
          <cell r="K436">
            <v>0</v>
          </cell>
          <cell r="L436">
            <v>0</v>
          </cell>
          <cell r="M436">
            <v>0</v>
          </cell>
          <cell r="N436">
            <v>0</v>
          </cell>
          <cell r="O436">
            <v>0</v>
          </cell>
          <cell r="P436">
            <v>0</v>
          </cell>
          <cell r="Q436">
            <v>0</v>
          </cell>
          <cell r="R436">
            <v>0</v>
          </cell>
          <cell r="S436">
            <v>0</v>
          </cell>
          <cell r="T436">
            <v>0</v>
          </cell>
          <cell r="U436">
            <v>0</v>
          </cell>
          <cell r="V436">
            <v>0</v>
          </cell>
          <cell r="W436">
            <v>0</v>
          </cell>
          <cell r="X436">
            <v>0</v>
          </cell>
          <cell r="Y436">
            <v>0</v>
          </cell>
          <cell r="Z436">
            <v>0</v>
          </cell>
          <cell r="AA436">
            <v>0</v>
          </cell>
          <cell r="AB436">
            <v>0</v>
          </cell>
          <cell r="AC436">
            <v>0</v>
          </cell>
          <cell r="AD436">
            <v>0</v>
          </cell>
          <cell r="AE436">
            <v>0</v>
          </cell>
          <cell r="AF436">
            <v>0</v>
          </cell>
          <cell r="AG436">
            <v>0</v>
          </cell>
          <cell r="AH436">
            <v>0</v>
          </cell>
          <cell r="AI436">
            <v>0</v>
          </cell>
          <cell r="AJ436">
            <v>0</v>
          </cell>
          <cell r="AK436">
            <v>0</v>
          </cell>
          <cell r="AL436">
            <v>0</v>
          </cell>
          <cell r="AM436">
            <v>0</v>
          </cell>
          <cell r="AN436">
            <v>0</v>
          </cell>
          <cell r="AO436">
            <v>0</v>
          </cell>
          <cell r="AP436">
            <v>0</v>
          </cell>
          <cell r="AQ436">
            <v>0</v>
          </cell>
          <cell r="AR436">
            <v>0</v>
          </cell>
          <cell r="AS436">
            <v>0</v>
          </cell>
          <cell r="AT436">
            <v>0</v>
          </cell>
          <cell r="AU436">
            <v>0</v>
          </cell>
          <cell r="AV436">
            <v>0</v>
          </cell>
          <cell r="AW436">
            <v>0</v>
          </cell>
          <cell r="AX436">
            <v>0</v>
          </cell>
        </row>
        <row r="437">
          <cell r="A437">
            <v>4125</v>
          </cell>
          <cell r="B437" t="str">
            <v xml:space="preserve">ｻｶﾅﾀﾞﾝｺﾞｶﾞﾕ    </v>
          </cell>
          <cell r="C437">
            <v>2102</v>
          </cell>
          <cell r="D437">
            <v>5.0000000000000001E-4</v>
          </cell>
          <cell r="E437">
            <v>2114</v>
          </cell>
          <cell r="F437">
            <v>5.0000000000000001E-4</v>
          </cell>
          <cell r="G437">
            <v>2181</v>
          </cell>
          <cell r="H437">
            <v>7.4999999999999997E-2</v>
          </cell>
          <cell r="I437">
            <v>2398</v>
          </cell>
          <cell r="J437">
            <v>5.0000000000000001E-3</v>
          </cell>
          <cell r="K437">
            <v>0</v>
          </cell>
          <cell r="L437">
            <v>0</v>
          </cell>
          <cell r="M437">
            <v>0</v>
          </cell>
          <cell r="N437">
            <v>0</v>
          </cell>
          <cell r="O437">
            <v>0</v>
          </cell>
          <cell r="P437">
            <v>0</v>
          </cell>
          <cell r="Q437">
            <v>0</v>
          </cell>
          <cell r="R437">
            <v>0</v>
          </cell>
          <cell r="S437">
            <v>0</v>
          </cell>
          <cell r="T437">
            <v>0</v>
          </cell>
          <cell r="U437">
            <v>0</v>
          </cell>
          <cell r="V437">
            <v>0</v>
          </cell>
          <cell r="W437">
            <v>0</v>
          </cell>
          <cell r="X437">
            <v>0</v>
          </cell>
          <cell r="Y437">
            <v>0</v>
          </cell>
          <cell r="Z437">
            <v>0</v>
          </cell>
          <cell r="AA437">
            <v>0</v>
          </cell>
          <cell r="AB437">
            <v>0</v>
          </cell>
          <cell r="AC437">
            <v>0</v>
          </cell>
          <cell r="AD437">
            <v>0</v>
          </cell>
          <cell r="AE437">
            <v>0</v>
          </cell>
          <cell r="AF437">
            <v>0</v>
          </cell>
          <cell r="AG437">
            <v>0</v>
          </cell>
          <cell r="AH437">
            <v>0</v>
          </cell>
          <cell r="AI437">
            <v>0</v>
          </cell>
          <cell r="AJ437">
            <v>0</v>
          </cell>
          <cell r="AK437">
            <v>0</v>
          </cell>
          <cell r="AL437">
            <v>0</v>
          </cell>
          <cell r="AM437">
            <v>0</v>
          </cell>
          <cell r="AN437">
            <v>0</v>
          </cell>
          <cell r="AO437">
            <v>0</v>
          </cell>
          <cell r="AP437">
            <v>0</v>
          </cell>
          <cell r="AQ437">
            <v>0</v>
          </cell>
          <cell r="AR437">
            <v>0</v>
          </cell>
          <cell r="AS437">
            <v>0</v>
          </cell>
          <cell r="AT437">
            <v>0</v>
          </cell>
          <cell r="AU437">
            <v>0</v>
          </cell>
          <cell r="AV437">
            <v>0</v>
          </cell>
          <cell r="AW437">
            <v>0</v>
          </cell>
          <cell r="AX437">
            <v>0</v>
          </cell>
        </row>
        <row r="438">
          <cell r="A438">
            <v>4126</v>
          </cell>
          <cell r="B438" t="str">
            <v xml:space="preserve">ﾜﾝﾀﾝｽｰﾌﾟ       </v>
          </cell>
          <cell r="C438">
            <v>2019</v>
          </cell>
          <cell r="D438">
            <v>1E-3</v>
          </cell>
          <cell r="E438">
            <v>2295</v>
          </cell>
          <cell r="F438">
            <v>5.0000000000000001E-3</v>
          </cell>
          <cell r="G438">
            <v>0</v>
          </cell>
          <cell r="H438">
            <v>0</v>
          </cell>
          <cell r="I438">
            <v>0</v>
          </cell>
          <cell r="J438">
            <v>0</v>
          </cell>
          <cell r="K438">
            <v>0</v>
          </cell>
          <cell r="L438">
            <v>0</v>
          </cell>
          <cell r="M438">
            <v>0</v>
          </cell>
          <cell r="N438">
            <v>0</v>
          </cell>
          <cell r="O438">
            <v>0</v>
          </cell>
          <cell r="P438">
            <v>0</v>
          </cell>
          <cell r="Q438">
            <v>0</v>
          </cell>
          <cell r="R438">
            <v>0</v>
          </cell>
          <cell r="S438">
            <v>0</v>
          </cell>
          <cell r="T438">
            <v>0</v>
          </cell>
          <cell r="U438">
            <v>0</v>
          </cell>
          <cell r="V438">
            <v>0</v>
          </cell>
          <cell r="W438">
            <v>0</v>
          </cell>
          <cell r="X438">
            <v>0</v>
          </cell>
          <cell r="Y438">
            <v>0</v>
          </cell>
          <cell r="Z438">
            <v>0</v>
          </cell>
          <cell r="AA438">
            <v>0</v>
          </cell>
          <cell r="AB438">
            <v>0</v>
          </cell>
          <cell r="AC438">
            <v>0</v>
          </cell>
          <cell r="AD438">
            <v>0</v>
          </cell>
          <cell r="AE438">
            <v>0</v>
          </cell>
          <cell r="AF438">
            <v>0</v>
          </cell>
          <cell r="AG438">
            <v>0</v>
          </cell>
          <cell r="AH438">
            <v>0</v>
          </cell>
          <cell r="AI438">
            <v>0</v>
          </cell>
          <cell r="AJ438">
            <v>0</v>
          </cell>
          <cell r="AK438">
            <v>0</v>
          </cell>
          <cell r="AL438">
            <v>0</v>
          </cell>
          <cell r="AM438">
            <v>0</v>
          </cell>
          <cell r="AN438">
            <v>0</v>
          </cell>
          <cell r="AO438">
            <v>0</v>
          </cell>
          <cell r="AP438">
            <v>0</v>
          </cell>
          <cell r="AQ438">
            <v>0</v>
          </cell>
          <cell r="AR438">
            <v>0</v>
          </cell>
          <cell r="AS438">
            <v>0</v>
          </cell>
          <cell r="AT438">
            <v>0</v>
          </cell>
          <cell r="AU438">
            <v>0</v>
          </cell>
          <cell r="AV438">
            <v>0</v>
          </cell>
          <cell r="AW438">
            <v>0</v>
          </cell>
          <cell r="AX438">
            <v>0</v>
          </cell>
        </row>
        <row r="439">
          <cell r="A439">
            <v>4127</v>
          </cell>
          <cell r="B439" t="str">
            <v xml:space="preserve">ｷﾞｮｳｻﾞｽｰﾌﾟ     </v>
          </cell>
          <cell r="C439">
            <v>2019</v>
          </cell>
          <cell r="D439">
            <v>1E-3</v>
          </cell>
          <cell r="E439">
            <v>2295</v>
          </cell>
          <cell r="F439">
            <v>5.0000000000000001E-3</v>
          </cell>
          <cell r="G439">
            <v>0</v>
          </cell>
          <cell r="H439">
            <v>0</v>
          </cell>
          <cell r="I439">
            <v>0</v>
          </cell>
          <cell r="J439">
            <v>0</v>
          </cell>
          <cell r="K439">
            <v>0</v>
          </cell>
          <cell r="L439">
            <v>0</v>
          </cell>
          <cell r="M439">
            <v>0</v>
          </cell>
          <cell r="N439">
            <v>0</v>
          </cell>
          <cell r="O439">
            <v>0</v>
          </cell>
          <cell r="P439">
            <v>0</v>
          </cell>
          <cell r="Q439">
            <v>0</v>
          </cell>
          <cell r="R439">
            <v>0</v>
          </cell>
          <cell r="S439">
            <v>0</v>
          </cell>
          <cell r="T439">
            <v>0</v>
          </cell>
          <cell r="U439">
            <v>0</v>
          </cell>
          <cell r="V439">
            <v>0</v>
          </cell>
          <cell r="W439">
            <v>0</v>
          </cell>
          <cell r="X439">
            <v>0</v>
          </cell>
          <cell r="Y439">
            <v>0</v>
          </cell>
          <cell r="Z439">
            <v>0</v>
          </cell>
          <cell r="AA439">
            <v>0</v>
          </cell>
          <cell r="AB439">
            <v>0</v>
          </cell>
          <cell r="AC439">
            <v>0</v>
          </cell>
          <cell r="AD439">
            <v>0</v>
          </cell>
          <cell r="AE439">
            <v>0</v>
          </cell>
          <cell r="AF439">
            <v>0</v>
          </cell>
          <cell r="AG439">
            <v>0</v>
          </cell>
          <cell r="AH439">
            <v>0</v>
          </cell>
          <cell r="AI439">
            <v>0</v>
          </cell>
          <cell r="AJ439">
            <v>0</v>
          </cell>
          <cell r="AK439">
            <v>0</v>
          </cell>
          <cell r="AL439">
            <v>0</v>
          </cell>
          <cell r="AM439">
            <v>0</v>
          </cell>
          <cell r="AN439">
            <v>0</v>
          </cell>
          <cell r="AO439">
            <v>0</v>
          </cell>
          <cell r="AP439">
            <v>0</v>
          </cell>
          <cell r="AQ439">
            <v>0</v>
          </cell>
          <cell r="AR439">
            <v>0</v>
          </cell>
          <cell r="AS439">
            <v>0</v>
          </cell>
          <cell r="AT439">
            <v>0</v>
          </cell>
          <cell r="AU439">
            <v>0</v>
          </cell>
          <cell r="AV439">
            <v>0</v>
          </cell>
          <cell r="AW439">
            <v>0</v>
          </cell>
          <cell r="AX439">
            <v>0</v>
          </cell>
        </row>
        <row r="440">
          <cell r="A440">
            <v>4128</v>
          </cell>
          <cell r="B440" t="str">
            <v xml:space="preserve">ｱｹﾞﾜﾝﾀﾝ        </v>
          </cell>
          <cell r="C440">
            <v>2101</v>
          </cell>
          <cell r="D440">
            <v>0.05</v>
          </cell>
          <cell r="E440">
            <v>2398</v>
          </cell>
          <cell r="F440">
            <v>3.4500000000000003E-2</v>
          </cell>
          <cell r="G440">
            <v>0</v>
          </cell>
          <cell r="H440">
            <v>0</v>
          </cell>
          <cell r="I440">
            <v>0</v>
          </cell>
          <cell r="J440">
            <v>0</v>
          </cell>
          <cell r="K440">
            <v>0</v>
          </cell>
          <cell r="L440">
            <v>0</v>
          </cell>
          <cell r="M440">
            <v>0</v>
          </cell>
          <cell r="N440">
            <v>0</v>
          </cell>
          <cell r="O440">
            <v>0</v>
          </cell>
          <cell r="P440">
            <v>0</v>
          </cell>
          <cell r="Q440">
            <v>0</v>
          </cell>
          <cell r="R440">
            <v>0</v>
          </cell>
          <cell r="S440">
            <v>0</v>
          </cell>
          <cell r="T440">
            <v>0</v>
          </cell>
          <cell r="U440">
            <v>0</v>
          </cell>
          <cell r="V440">
            <v>0</v>
          </cell>
          <cell r="W440">
            <v>0</v>
          </cell>
          <cell r="X440">
            <v>0</v>
          </cell>
          <cell r="Y440">
            <v>0</v>
          </cell>
          <cell r="Z440">
            <v>0</v>
          </cell>
          <cell r="AA440">
            <v>0</v>
          </cell>
          <cell r="AB440">
            <v>0</v>
          </cell>
          <cell r="AC440">
            <v>0</v>
          </cell>
          <cell r="AD440">
            <v>0</v>
          </cell>
          <cell r="AE440">
            <v>0</v>
          </cell>
          <cell r="AF440">
            <v>0</v>
          </cell>
          <cell r="AG440">
            <v>0</v>
          </cell>
          <cell r="AH440">
            <v>0</v>
          </cell>
          <cell r="AI440">
            <v>0</v>
          </cell>
          <cell r="AJ440">
            <v>0</v>
          </cell>
          <cell r="AK440">
            <v>0</v>
          </cell>
          <cell r="AL440">
            <v>0</v>
          </cell>
          <cell r="AM440">
            <v>0</v>
          </cell>
          <cell r="AN440">
            <v>0</v>
          </cell>
          <cell r="AO440">
            <v>0</v>
          </cell>
          <cell r="AP440">
            <v>0</v>
          </cell>
          <cell r="AQ440">
            <v>0</v>
          </cell>
          <cell r="AR440">
            <v>0</v>
          </cell>
          <cell r="AS440">
            <v>0</v>
          </cell>
          <cell r="AT440">
            <v>0</v>
          </cell>
          <cell r="AU440">
            <v>0</v>
          </cell>
          <cell r="AV440">
            <v>0</v>
          </cell>
          <cell r="AW440">
            <v>0</v>
          </cell>
          <cell r="AX440">
            <v>0</v>
          </cell>
        </row>
        <row r="441">
          <cell r="A441">
            <v>4129</v>
          </cell>
          <cell r="B441" t="str">
            <v xml:space="preserve">ｱｹﾞｷﾞｮｳｻﾞ      </v>
          </cell>
          <cell r="C441">
            <v>2101</v>
          </cell>
          <cell r="D441">
            <v>0.05</v>
          </cell>
          <cell r="E441">
            <v>2398</v>
          </cell>
          <cell r="F441">
            <v>4.4999999999999998E-2</v>
          </cell>
          <cell r="G441">
            <v>0</v>
          </cell>
          <cell r="H441">
            <v>0</v>
          </cell>
          <cell r="I441">
            <v>0</v>
          </cell>
          <cell r="J441">
            <v>0</v>
          </cell>
          <cell r="K441">
            <v>0</v>
          </cell>
          <cell r="L441">
            <v>0</v>
          </cell>
          <cell r="M441">
            <v>0</v>
          </cell>
          <cell r="N441">
            <v>0</v>
          </cell>
          <cell r="O441">
            <v>0</v>
          </cell>
          <cell r="P441">
            <v>0</v>
          </cell>
          <cell r="Q441">
            <v>0</v>
          </cell>
          <cell r="R441">
            <v>0</v>
          </cell>
          <cell r="S441">
            <v>0</v>
          </cell>
          <cell r="T441">
            <v>0</v>
          </cell>
          <cell r="U441">
            <v>0</v>
          </cell>
          <cell r="V441">
            <v>0</v>
          </cell>
          <cell r="W441">
            <v>0</v>
          </cell>
          <cell r="X441">
            <v>0</v>
          </cell>
          <cell r="Y441">
            <v>0</v>
          </cell>
          <cell r="Z441">
            <v>0</v>
          </cell>
          <cell r="AA441">
            <v>0</v>
          </cell>
          <cell r="AB441">
            <v>0</v>
          </cell>
          <cell r="AC441">
            <v>0</v>
          </cell>
          <cell r="AD441">
            <v>0</v>
          </cell>
          <cell r="AE441">
            <v>0</v>
          </cell>
          <cell r="AF441">
            <v>0</v>
          </cell>
          <cell r="AG441">
            <v>0</v>
          </cell>
          <cell r="AH441">
            <v>0</v>
          </cell>
          <cell r="AI441">
            <v>0</v>
          </cell>
          <cell r="AJ441">
            <v>0</v>
          </cell>
          <cell r="AK441">
            <v>0</v>
          </cell>
          <cell r="AL441">
            <v>0</v>
          </cell>
          <cell r="AM441">
            <v>0</v>
          </cell>
          <cell r="AN441">
            <v>0</v>
          </cell>
          <cell r="AO441">
            <v>0</v>
          </cell>
          <cell r="AP441">
            <v>0</v>
          </cell>
          <cell r="AQ441">
            <v>0</v>
          </cell>
          <cell r="AR441">
            <v>0</v>
          </cell>
          <cell r="AS441">
            <v>0</v>
          </cell>
          <cell r="AT441">
            <v>0</v>
          </cell>
          <cell r="AU441">
            <v>0</v>
          </cell>
          <cell r="AV441">
            <v>0</v>
          </cell>
          <cell r="AW441">
            <v>0</v>
          </cell>
          <cell r="AX441">
            <v>0</v>
          </cell>
        </row>
        <row r="442">
          <cell r="A442">
            <v>4130</v>
          </cell>
          <cell r="B442" t="str">
            <v xml:space="preserve">ｱｹﾞｻｶﾅﾀﾞﾝｺﾞ    </v>
          </cell>
          <cell r="C442">
            <v>2101</v>
          </cell>
          <cell r="D442">
            <v>0.05</v>
          </cell>
          <cell r="E442">
            <v>2110</v>
          </cell>
          <cell r="F442">
            <v>2.0000000000000001E-4</v>
          </cell>
          <cell r="G442">
            <v>2181</v>
          </cell>
          <cell r="H442">
            <v>7.4999999999999997E-2</v>
          </cell>
          <cell r="I442">
            <v>2238</v>
          </cell>
          <cell r="J442">
            <v>0.02</v>
          </cell>
          <cell r="K442">
            <v>2398</v>
          </cell>
          <cell r="L442">
            <v>0.05</v>
          </cell>
          <cell r="M442">
            <v>0</v>
          </cell>
          <cell r="N442">
            <v>0</v>
          </cell>
          <cell r="O442">
            <v>0</v>
          </cell>
          <cell r="P442">
            <v>0</v>
          </cell>
          <cell r="Q442">
            <v>0</v>
          </cell>
          <cell r="R442">
            <v>0</v>
          </cell>
          <cell r="S442">
            <v>0</v>
          </cell>
          <cell r="T442">
            <v>0</v>
          </cell>
          <cell r="U442">
            <v>0</v>
          </cell>
          <cell r="V442">
            <v>0</v>
          </cell>
          <cell r="W442">
            <v>0</v>
          </cell>
          <cell r="X442">
            <v>0</v>
          </cell>
          <cell r="Y442">
            <v>0</v>
          </cell>
          <cell r="Z442">
            <v>0</v>
          </cell>
          <cell r="AA442">
            <v>0</v>
          </cell>
          <cell r="AB442">
            <v>0</v>
          </cell>
          <cell r="AC442">
            <v>0</v>
          </cell>
          <cell r="AD442">
            <v>0</v>
          </cell>
          <cell r="AE442">
            <v>0</v>
          </cell>
          <cell r="AF442">
            <v>0</v>
          </cell>
          <cell r="AG442">
            <v>0</v>
          </cell>
          <cell r="AH442">
            <v>0</v>
          </cell>
          <cell r="AI442">
            <v>0</v>
          </cell>
          <cell r="AJ442">
            <v>0</v>
          </cell>
          <cell r="AK442">
            <v>0</v>
          </cell>
          <cell r="AL442">
            <v>0</v>
          </cell>
          <cell r="AM442">
            <v>0</v>
          </cell>
          <cell r="AN442">
            <v>0</v>
          </cell>
          <cell r="AO442">
            <v>0</v>
          </cell>
          <cell r="AP442">
            <v>0</v>
          </cell>
          <cell r="AQ442">
            <v>0</v>
          </cell>
          <cell r="AR442">
            <v>0</v>
          </cell>
          <cell r="AS442">
            <v>0</v>
          </cell>
          <cell r="AT442">
            <v>0</v>
          </cell>
          <cell r="AU442">
            <v>0</v>
          </cell>
          <cell r="AV442">
            <v>0</v>
          </cell>
          <cell r="AW442">
            <v>0</v>
          </cell>
          <cell r="AX442">
            <v>0</v>
          </cell>
        </row>
        <row r="443">
          <cell r="A443">
            <v>4131</v>
          </cell>
          <cell r="B443" t="str">
            <v xml:space="preserve">ｼﾖｳ ﾌｶ         </v>
          </cell>
          <cell r="C443">
            <v>2352</v>
          </cell>
          <cell r="D443">
            <v>0.02</v>
          </cell>
          <cell r="E443">
            <v>0</v>
          </cell>
          <cell r="F443">
            <v>0</v>
          </cell>
          <cell r="G443">
            <v>0</v>
          </cell>
          <cell r="H443">
            <v>0</v>
          </cell>
          <cell r="I443">
            <v>0</v>
          </cell>
          <cell r="J443">
            <v>0</v>
          </cell>
          <cell r="K443">
            <v>0</v>
          </cell>
          <cell r="L443">
            <v>0</v>
          </cell>
          <cell r="M443">
            <v>0</v>
          </cell>
          <cell r="N443">
            <v>0</v>
          </cell>
          <cell r="O443">
            <v>0</v>
          </cell>
          <cell r="P443">
            <v>0</v>
          </cell>
          <cell r="Q443">
            <v>0</v>
          </cell>
          <cell r="R443">
            <v>0</v>
          </cell>
          <cell r="S443">
            <v>0</v>
          </cell>
          <cell r="T443">
            <v>0</v>
          </cell>
          <cell r="U443">
            <v>0</v>
          </cell>
          <cell r="V443">
            <v>0</v>
          </cell>
          <cell r="W443">
            <v>0</v>
          </cell>
          <cell r="X443">
            <v>0</v>
          </cell>
          <cell r="Y443">
            <v>0</v>
          </cell>
          <cell r="Z443">
            <v>0</v>
          </cell>
          <cell r="AA443">
            <v>0</v>
          </cell>
          <cell r="AB443">
            <v>0</v>
          </cell>
          <cell r="AC443">
            <v>0</v>
          </cell>
          <cell r="AD443">
            <v>0</v>
          </cell>
          <cell r="AE443">
            <v>0</v>
          </cell>
          <cell r="AF443">
            <v>0</v>
          </cell>
          <cell r="AG443">
            <v>0</v>
          </cell>
          <cell r="AH443">
            <v>0</v>
          </cell>
          <cell r="AI443">
            <v>0</v>
          </cell>
          <cell r="AJ443">
            <v>0</v>
          </cell>
          <cell r="AK443">
            <v>0</v>
          </cell>
          <cell r="AL443">
            <v>0</v>
          </cell>
          <cell r="AM443">
            <v>0</v>
          </cell>
          <cell r="AN443">
            <v>0</v>
          </cell>
          <cell r="AO443">
            <v>0</v>
          </cell>
          <cell r="AP443">
            <v>0</v>
          </cell>
          <cell r="AQ443">
            <v>0</v>
          </cell>
          <cell r="AR443">
            <v>0</v>
          </cell>
          <cell r="AS443">
            <v>0</v>
          </cell>
          <cell r="AT443">
            <v>0</v>
          </cell>
          <cell r="AU443">
            <v>0</v>
          </cell>
          <cell r="AV443">
            <v>0</v>
          </cell>
          <cell r="AW443">
            <v>0</v>
          </cell>
          <cell r="AX443">
            <v>0</v>
          </cell>
        </row>
        <row r="444">
          <cell r="A444">
            <v>4132</v>
          </cell>
          <cell r="B444" t="str">
            <v xml:space="preserve">ﾁﾝｹﾞﾝｻｲ        </v>
          </cell>
          <cell r="C444">
            <v>2091</v>
          </cell>
          <cell r="D444">
            <v>0.04</v>
          </cell>
          <cell r="E444">
            <v>2147</v>
          </cell>
          <cell r="F444">
            <v>0.1125</v>
          </cell>
          <cell r="G444">
            <v>0</v>
          </cell>
          <cell r="H444">
            <v>0</v>
          </cell>
          <cell r="I444">
            <v>0</v>
          </cell>
          <cell r="J444">
            <v>0</v>
          </cell>
          <cell r="K444">
            <v>0</v>
          </cell>
          <cell r="L444">
            <v>0</v>
          </cell>
          <cell r="M444">
            <v>0</v>
          </cell>
          <cell r="N444">
            <v>0</v>
          </cell>
          <cell r="O444">
            <v>0</v>
          </cell>
          <cell r="P444">
            <v>0</v>
          </cell>
          <cell r="Q444">
            <v>0</v>
          </cell>
          <cell r="R444">
            <v>0</v>
          </cell>
          <cell r="S444">
            <v>0</v>
          </cell>
          <cell r="T444">
            <v>0</v>
          </cell>
          <cell r="U444">
            <v>0</v>
          </cell>
          <cell r="V444">
            <v>0</v>
          </cell>
          <cell r="W444">
            <v>0</v>
          </cell>
          <cell r="X444">
            <v>0</v>
          </cell>
          <cell r="Y444">
            <v>0</v>
          </cell>
          <cell r="Z444">
            <v>0</v>
          </cell>
          <cell r="AA444">
            <v>0</v>
          </cell>
          <cell r="AB444">
            <v>0</v>
          </cell>
          <cell r="AC444">
            <v>0</v>
          </cell>
          <cell r="AD444">
            <v>0</v>
          </cell>
          <cell r="AE444">
            <v>0</v>
          </cell>
          <cell r="AF444">
            <v>0</v>
          </cell>
          <cell r="AG444">
            <v>0</v>
          </cell>
          <cell r="AH444">
            <v>0</v>
          </cell>
          <cell r="AI444">
            <v>0</v>
          </cell>
          <cell r="AJ444">
            <v>0</v>
          </cell>
          <cell r="AK444">
            <v>0</v>
          </cell>
          <cell r="AL444">
            <v>0</v>
          </cell>
          <cell r="AM444">
            <v>0</v>
          </cell>
          <cell r="AN444">
            <v>0</v>
          </cell>
          <cell r="AO444">
            <v>0</v>
          </cell>
          <cell r="AP444">
            <v>0</v>
          </cell>
          <cell r="AQ444">
            <v>0</v>
          </cell>
          <cell r="AR444">
            <v>0</v>
          </cell>
          <cell r="AS444">
            <v>0</v>
          </cell>
          <cell r="AT444">
            <v>0</v>
          </cell>
          <cell r="AU444">
            <v>0</v>
          </cell>
          <cell r="AV444">
            <v>0</v>
          </cell>
          <cell r="AW444">
            <v>0</v>
          </cell>
          <cell r="AX444">
            <v>0</v>
          </cell>
        </row>
        <row r="445">
          <cell r="A445">
            <v>4133</v>
          </cell>
          <cell r="B445" t="str">
            <v xml:space="preserve">ﾚﾀｽ            </v>
          </cell>
          <cell r="C445">
            <v>2091</v>
          </cell>
          <cell r="D445">
            <v>0.04</v>
          </cell>
          <cell r="E445">
            <v>2101</v>
          </cell>
          <cell r="F445">
            <v>0.1125</v>
          </cell>
          <cell r="G445">
            <v>0</v>
          </cell>
          <cell r="H445">
            <v>0</v>
          </cell>
          <cell r="I445">
            <v>0</v>
          </cell>
          <cell r="J445">
            <v>0</v>
          </cell>
          <cell r="K445">
            <v>0</v>
          </cell>
          <cell r="L445">
            <v>0</v>
          </cell>
          <cell r="M445">
            <v>0</v>
          </cell>
          <cell r="N445">
            <v>0</v>
          </cell>
          <cell r="O445">
            <v>0</v>
          </cell>
          <cell r="P445">
            <v>0</v>
          </cell>
          <cell r="Q445">
            <v>0</v>
          </cell>
          <cell r="R445">
            <v>0</v>
          </cell>
          <cell r="S445">
            <v>0</v>
          </cell>
          <cell r="T445">
            <v>0</v>
          </cell>
          <cell r="U445">
            <v>0</v>
          </cell>
          <cell r="V445">
            <v>0</v>
          </cell>
          <cell r="W445">
            <v>0</v>
          </cell>
          <cell r="X445">
            <v>0</v>
          </cell>
          <cell r="Y445">
            <v>0</v>
          </cell>
          <cell r="Z445">
            <v>0</v>
          </cell>
          <cell r="AA445">
            <v>0</v>
          </cell>
          <cell r="AB445">
            <v>0</v>
          </cell>
          <cell r="AC445">
            <v>0</v>
          </cell>
          <cell r="AD445">
            <v>0</v>
          </cell>
          <cell r="AE445">
            <v>0</v>
          </cell>
          <cell r="AF445">
            <v>0</v>
          </cell>
          <cell r="AG445">
            <v>0</v>
          </cell>
          <cell r="AH445">
            <v>0</v>
          </cell>
          <cell r="AI445">
            <v>0</v>
          </cell>
          <cell r="AJ445">
            <v>0</v>
          </cell>
          <cell r="AK445">
            <v>0</v>
          </cell>
          <cell r="AL445">
            <v>0</v>
          </cell>
          <cell r="AM445">
            <v>0</v>
          </cell>
          <cell r="AN445">
            <v>0</v>
          </cell>
          <cell r="AO445">
            <v>0</v>
          </cell>
          <cell r="AP445">
            <v>0</v>
          </cell>
          <cell r="AQ445">
            <v>0</v>
          </cell>
          <cell r="AR445">
            <v>0</v>
          </cell>
          <cell r="AS445">
            <v>0</v>
          </cell>
          <cell r="AT445">
            <v>0</v>
          </cell>
          <cell r="AU445">
            <v>0</v>
          </cell>
          <cell r="AV445">
            <v>0</v>
          </cell>
          <cell r="AW445">
            <v>0</v>
          </cell>
          <cell r="AX445">
            <v>0</v>
          </cell>
        </row>
        <row r="446">
          <cell r="A446">
            <v>4134</v>
          </cell>
          <cell r="B446" t="str">
            <v xml:space="preserve">ｺﾏﾂﾅ           </v>
          </cell>
          <cell r="C446">
            <v>2091</v>
          </cell>
          <cell r="D446">
            <v>0.04</v>
          </cell>
          <cell r="E446">
            <v>2149</v>
          </cell>
          <cell r="F446">
            <v>0.09</v>
          </cell>
          <cell r="G446">
            <v>0</v>
          </cell>
          <cell r="H446">
            <v>0</v>
          </cell>
          <cell r="I446">
            <v>0</v>
          </cell>
          <cell r="J446">
            <v>0</v>
          </cell>
          <cell r="K446">
            <v>0</v>
          </cell>
          <cell r="L446">
            <v>0</v>
          </cell>
          <cell r="M446">
            <v>0</v>
          </cell>
          <cell r="N446">
            <v>0</v>
          </cell>
          <cell r="O446">
            <v>0</v>
          </cell>
          <cell r="P446">
            <v>0</v>
          </cell>
          <cell r="Q446">
            <v>0</v>
          </cell>
          <cell r="R446">
            <v>0</v>
          </cell>
          <cell r="S446">
            <v>0</v>
          </cell>
          <cell r="T446">
            <v>0</v>
          </cell>
          <cell r="U446">
            <v>0</v>
          </cell>
          <cell r="V446">
            <v>0</v>
          </cell>
          <cell r="W446">
            <v>0</v>
          </cell>
          <cell r="X446">
            <v>0</v>
          </cell>
          <cell r="Y446">
            <v>0</v>
          </cell>
          <cell r="Z446">
            <v>0</v>
          </cell>
          <cell r="AA446">
            <v>0</v>
          </cell>
          <cell r="AB446">
            <v>0</v>
          </cell>
          <cell r="AC446">
            <v>0</v>
          </cell>
          <cell r="AD446">
            <v>0</v>
          </cell>
          <cell r="AE446">
            <v>0</v>
          </cell>
          <cell r="AF446">
            <v>0</v>
          </cell>
          <cell r="AG446">
            <v>0</v>
          </cell>
          <cell r="AH446">
            <v>0</v>
          </cell>
          <cell r="AI446">
            <v>0</v>
          </cell>
          <cell r="AJ446">
            <v>0</v>
          </cell>
          <cell r="AK446">
            <v>0</v>
          </cell>
          <cell r="AL446">
            <v>0</v>
          </cell>
          <cell r="AM446">
            <v>0</v>
          </cell>
          <cell r="AN446">
            <v>0</v>
          </cell>
          <cell r="AO446">
            <v>0</v>
          </cell>
          <cell r="AP446">
            <v>0</v>
          </cell>
          <cell r="AQ446">
            <v>0</v>
          </cell>
          <cell r="AR446">
            <v>0</v>
          </cell>
          <cell r="AS446">
            <v>0</v>
          </cell>
          <cell r="AT446">
            <v>0</v>
          </cell>
          <cell r="AU446">
            <v>0</v>
          </cell>
          <cell r="AV446">
            <v>0</v>
          </cell>
          <cell r="AW446">
            <v>0</v>
          </cell>
          <cell r="AX446">
            <v>0</v>
          </cell>
        </row>
        <row r="447">
          <cell r="A447">
            <v>4135</v>
          </cell>
          <cell r="B447" t="str">
            <v xml:space="preserve">ﾄﾝｿｸ           </v>
          </cell>
          <cell r="C447">
            <v>2019</v>
          </cell>
          <cell r="D447">
            <v>2E-3</v>
          </cell>
          <cell r="E447">
            <v>2102</v>
          </cell>
          <cell r="F447">
            <v>1E-3</v>
          </cell>
          <cell r="G447">
            <v>2114</v>
          </cell>
          <cell r="H447">
            <v>1E-3</v>
          </cell>
          <cell r="I447">
            <v>0</v>
          </cell>
          <cell r="J447">
            <v>0</v>
          </cell>
          <cell r="K447">
            <v>0</v>
          </cell>
          <cell r="L447">
            <v>0</v>
          </cell>
          <cell r="M447">
            <v>0</v>
          </cell>
          <cell r="N447">
            <v>0</v>
          </cell>
          <cell r="O447">
            <v>0</v>
          </cell>
          <cell r="P447">
            <v>0</v>
          </cell>
          <cell r="Q447">
            <v>0</v>
          </cell>
          <cell r="R447">
            <v>0</v>
          </cell>
          <cell r="S447">
            <v>0</v>
          </cell>
          <cell r="T447">
            <v>0</v>
          </cell>
          <cell r="U447">
            <v>0</v>
          </cell>
          <cell r="V447">
            <v>0</v>
          </cell>
          <cell r="W447">
            <v>0</v>
          </cell>
          <cell r="X447">
            <v>0</v>
          </cell>
          <cell r="Y447">
            <v>0</v>
          </cell>
          <cell r="Z447">
            <v>0</v>
          </cell>
          <cell r="AA447">
            <v>0</v>
          </cell>
          <cell r="AB447">
            <v>0</v>
          </cell>
          <cell r="AC447">
            <v>0</v>
          </cell>
          <cell r="AD447">
            <v>0</v>
          </cell>
          <cell r="AE447">
            <v>0</v>
          </cell>
          <cell r="AF447">
            <v>0</v>
          </cell>
          <cell r="AG447">
            <v>0</v>
          </cell>
          <cell r="AH447">
            <v>0</v>
          </cell>
          <cell r="AI447">
            <v>0</v>
          </cell>
          <cell r="AJ447">
            <v>0</v>
          </cell>
          <cell r="AK447">
            <v>0</v>
          </cell>
          <cell r="AL447">
            <v>0</v>
          </cell>
          <cell r="AM447">
            <v>0</v>
          </cell>
          <cell r="AN447">
            <v>0</v>
          </cell>
          <cell r="AO447">
            <v>0</v>
          </cell>
          <cell r="AP447">
            <v>0</v>
          </cell>
          <cell r="AQ447">
            <v>0</v>
          </cell>
          <cell r="AR447">
            <v>0</v>
          </cell>
          <cell r="AS447">
            <v>0</v>
          </cell>
          <cell r="AT447">
            <v>0</v>
          </cell>
          <cell r="AU447">
            <v>0</v>
          </cell>
          <cell r="AV447">
            <v>0</v>
          </cell>
          <cell r="AW447">
            <v>0</v>
          </cell>
          <cell r="AX447">
            <v>0</v>
          </cell>
        </row>
        <row r="448">
          <cell r="A448">
            <v>4136</v>
          </cell>
          <cell r="B448" t="str">
            <v xml:space="preserve">ｷﾞｭｳｶｸﾆ        </v>
          </cell>
          <cell r="C448">
            <v>2019</v>
          </cell>
          <cell r="D448">
            <v>2E-3</v>
          </cell>
          <cell r="E448">
            <v>2102</v>
          </cell>
          <cell r="F448">
            <v>1E-3</v>
          </cell>
          <cell r="G448">
            <v>2114</v>
          </cell>
          <cell r="H448">
            <v>1E-3</v>
          </cell>
          <cell r="I448">
            <v>0</v>
          </cell>
          <cell r="J448">
            <v>0</v>
          </cell>
          <cell r="K448">
            <v>0</v>
          </cell>
          <cell r="L448">
            <v>0</v>
          </cell>
          <cell r="M448">
            <v>0</v>
          </cell>
          <cell r="N448">
            <v>0</v>
          </cell>
          <cell r="O448">
            <v>0</v>
          </cell>
          <cell r="P448">
            <v>0</v>
          </cell>
          <cell r="Q448">
            <v>0</v>
          </cell>
          <cell r="R448">
            <v>0</v>
          </cell>
          <cell r="S448">
            <v>0</v>
          </cell>
          <cell r="T448">
            <v>0</v>
          </cell>
          <cell r="U448">
            <v>0</v>
          </cell>
          <cell r="V448">
            <v>0</v>
          </cell>
          <cell r="W448">
            <v>0</v>
          </cell>
          <cell r="X448">
            <v>0</v>
          </cell>
          <cell r="Y448">
            <v>0</v>
          </cell>
          <cell r="Z448">
            <v>0</v>
          </cell>
          <cell r="AA448">
            <v>0</v>
          </cell>
          <cell r="AB448">
            <v>0</v>
          </cell>
          <cell r="AC448">
            <v>0</v>
          </cell>
          <cell r="AD448">
            <v>0</v>
          </cell>
          <cell r="AE448">
            <v>0</v>
          </cell>
          <cell r="AF448">
            <v>0</v>
          </cell>
          <cell r="AG448">
            <v>0</v>
          </cell>
          <cell r="AH448">
            <v>0</v>
          </cell>
          <cell r="AI448">
            <v>0</v>
          </cell>
          <cell r="AJ448">
            <v>0</v>
          </cell>
          <cell r="AK448">
            <v>0</v>
          </cell>
          <cell r="AL448">
            <v>0</v>
          </cell>
          <cell r="AM448">
            <v>0</v>
          </cell>
          <cell r="AN448">
            <v>0</v>
          </cell>
          <cell r="AO448">
            <v>0</v>
          </cell>
          <cell r="AP448">
            <v>0</v>
          </cell>
          <cell r="AQ448">
            <v>0</v>
          </cell>
          <cell r="AR448">
            <v>0</v>
          </cell>
          <cell r="AS448">
            <v>0</v>
          </cell>
          <cell r="AT448">
            <v>0</v>
          </cell>
          <cell r="AU448">
            <v>0</v>
          </cell>
          <cell r="AV448">
            <v>0</v>
          </cell>
          <cell r="AW448">
            <v>0</v>
          </cell>
          <cell r="AX448">
            <v>0</v>
          </cell>
        </row>
        <row r="449">
          <cell r="A449">
            <v>4137</v>
          </cell>
          <cell r="B449" t="str">
            <v xml:space="preserve">ｷﾞｭｳｽｼﾞ        </v>
          </cell>
          <cell r="C449">
            <v>2019</v>
          </cell>
          <cell r="D449">
            <v>2E-3</v>
          </cell>
          <cell r="E449">
            <v>2102</v>
          </cell>
          <cell r="F449">
            <v>1E-3</v>
          </cell>
          <cell r="G449">
            <v>2114</v>
          </cell>
          <cell r="H449">
            <v>1E-3</v>
          </cell>
          <cell r="I449">
            <v>0</v>
          </cell>
          <cell r="J449">
            <v>0</v>
          </cell>
          <cell r="K449">
            <v>0</v>
          </cell>
          <cell r="L449">
            <v>0</v>
          </cell>
          <cell r="M449">
            <v>0</v>
          </cell>
          <cell r="N449">
            <v>0</v>
          </cell>
          <cell r="O449">
            <v>0</v>
          </cell>
          <cell r="P449">
            <v>0</v>
          </cell>
          <cell r="Q449">
            <v>0</v>
          </cell>
          <cell r="R449">
            <v>0</v>
          </cell>
          <cell r="S449">
            <v>0</v>
          </cell>
          <cell r="T449">
            <v>0</v>
          </cell>
          <cell r="U449">
            <v>0</v>
          </cell>
          <cell r="V449">
            <v>0</v>
          </cell>
          <cell r="W449">
            <v>0</v>
          </cell>
          <cell r="X449">
            <v>0</v>
          </cell>
          <cell r="Y449">
            <v>0</v>
          </cell>
          <cell r="Z449">
            <v>0</v>
          </cell>
          <cell r="AA449">
            <v>0</v>
          </cell>
          <cell r="AB449">
            <v>0</v>
          </cell>
          <cell r="AC449">
            <v>0</v>
          </cell>
          <cell r="AD449">
            <v>0</v>
          </cell>
          <cell r="AE449">
            <v>0</v>
          </cell>
          <cell r="AF449">
            <v>0</v>
          </cell>
          <cell r="AG449">
            <v>0</v>
          </cell>
          <cell r="AH449">
            <v>0</v>
          </cell>
          <cell r="AI449">
            <v>0</v>
          </cell>
          <cell r="AJ449">
            <v>0</v>
          </cell>
          <cell r="AK449">
            <v>0</v>
          </cell>
          <cell r="AL449">
            <v>0</v>
          </cell>
          <cell r="AM449">
            <v>0</v>
          </cell>
          <cell r="AN449">
            <v>0</v>
          </cell>
          <cell r="AO449">
            <v>0</v>
          </cell>
          <cell r="AP449">
            <v>0</v>
          </cell>
          <cell r="AQ449">
            <v>0</v>
          </cell>
          <cell r="AR449">
            <v>0</v>
          </cell>
          <cell r="AS449">
            <v>0</v>
          </cell>
          <cell r="AT449">
            <v>0</v>
          </cell>
          <cell r="AU449">
            <v>0</v>
          </cell>
          <cell r="AV449">
            <v>0</v>
          </cell>
          <cell r="AW449">
            <v>0</v>
          </cell>
          <cell r="AX449">
            <v>0</v>
          </cell>
        </row>
        <row r="450">
          <cell r="A450">
            <v>4138</v>
          </cell>
          <cell r="B450" t="str">
            <v xml:space="preserve">ﾋﾟｰﾀﾝ          </v>
          </cell>
          <cell r="C450">
            <v>2101</v>
          </cell>
          <cell r="D450">
            <v>0.05</v>
          </cell>
          <cell r="E450">
            <v>2359</v>
          </cell>
          <cell r="F450">
            <v>1</v>
          </cell>
          <cell r="G450">
            <v>0</v>
          </cell>
          <cell r="H450">
            <v>0</v>
          </cell>
          <cell r="I450">
            <v>0</v>
          </cell>
          <cell r="J450">
            <v>0</v>
          </cell>
          <cell r="K450">
            <v>0</v>
          </cell>
          <cell r="L450">
            <v>0</v>
          </cell>
          <cell r="M450">
            <v>0</v>
          </cell>
          <cell r="N450">
            <v>0</v>
          </cell>
          <cell r="O450">
            <v>0</v>
          </cell>
          <cell r="P450">
            <v>0</v>
          </cell>
          <cell r="Q450">
            <v>0</v>
          </cell>
          <cell r="R450">
            <v>0</v>
          </cell>
          <cell r="S450">
            <v>0</v>
          </cell>
          <cell r="T450">
            <v>0</v>
          </cell>
          <cell r="U450">
            <v>0</v>
          </cell>
          <cell r="V450">
            <v>0</v>
          </cell>
          <cell r="W450">
            <v>0</v>
          </cell>
          <cell r="X450">
            <v>0</v>
          </cell>
          <cell r="Y450">
            <v>0</v>
          </cell>
          <cell r="Z450">
            <v>0</v>
          </cell>
          <cell r="AA450">
            <v>0</v>
          </cell>
          <cell r="AB450">
            <v>0</v>
          </cell>
          <cell r="AC450">
            <v>0</v>
          </cell>
          <cell r="AD450">
            <v>0</v>
          </cell>
          <cell r="AE450">
            <v>0</v>
          </cell>
          <cell r="AF450">
            <v>0</v>
          </cell>
          <cell r="AG450">
            <v>0</v>
          </cell>
          <cell r="AH450">
            <v>0</v>
          </cell>
          <cell r="AI450">
            <v>0</v>
          </cell>
          <cell r="AJ450">
            <v>0</v>
          </cell>
          <cell r="AK450">
            <v>0</v>
          </cell>
          <cell r="AL450">
            <v>0</v>
          </cell>
          <cell r="AM450">
            <v>0</v>
          </cell>
          <cell r="AN450">
            <v>0</v>
          </cell>
          <cell r="AO450">
            <v>0</v>
          </cell>
          <cell r="AP450">
            <v>0</v>
          </cell>
          <cell r="AQ450">
            <v>0</v>
          </cell>
          <cell r="AR450">
            <v>0</v>
          </cell>
          <cell r="AS450">
            <v>0</v>
          </cell>
          <cell r="AT450">
            <v>0</v>
          </cell>
          <cell r="AU450">
            <v>0</v>
          </cell>
          <cell r="AV450">
            <v>0</v>
          </cell>
          <cell r="AW450">
            <v>0</v>
          </cell>
          <cell r="AX450">
            <v>0</v>
          </cell>
        </row>
        <row r="451">
          <cell r="A451">
            <v>4139</v>
          </cell>
          <cell r="B451" t="str">
            <v xml:space="preserve">ｵｼﾙｺﾄｳﾌﾊﾞﾅ     </v>
          </cell>
          <cell r="C451">
            <v>0</v>
          </cell>
          <cell r="D451">
            <v>0</v>
          </cell>
          <cell r="E451">
            <v>0</v>
          </cell>
          <cell r="F451">
            <v>0</v>
          </cell>
          <cell r="G451">
            <v>0</v>
          </cell>
          <cell r="H451">
            <v>0</v>
          </cell>
          <cell r="I451">
            <v>0</v>
          </cell>
          <cell r="J451">
            <v>0</v>
          </cell>
          <cell r="K451">
            <v>0</v>
          </cell>
          <cell r="L451">
            <v>0</v>
          </cell>
          <cell r="M451">
            <v>0</v>
          </cell>
          <cell r="N451">
            <v>0</v>
          </cell>
          <cell r="O451">
            <v>0</v>
          </cell>
          <cell r="P451">
            <v>0</v>
          </cell>
          <cell r="Q451">
            <v>0</v>
          </cell>
          <cell r="R451">
            <v>0</v>
          </cell>
          <cell r="S451">
            <v>0</v>
          </cell>
          <cell r="T451">
            <v>0</v>
          </cell>
          <cell r="U451">
            <v>0</v>
          </cell>
          <cell r="V451">
            <v>0</v>
          </cell>
          <cell r="W451">
            <v>0</v>
          </cell>
          <cell r="X451">
            <v>0</v>
          </cell>
          <cell r="Y451">
            <v>0</v>
          </cell>
          <cell r="Z451">
            <v>0</v>
          </cell>
          <cell r="AA451">
            <v>0</v>
          </cell>
          <cell r="AB451">
            <v>0</v>
          </cell>
          <cell r="AC451">
            <v>0</v>
          </cell>
          <cell r="AD451">
            <v>0</v>
          </cell>
          <cell r="AE451">
            <v>0</v>
          </cell>
          <cell r="AF451">
            <v>0</v>
          </cell>
          <cell r="AG451">
            <v>0</v>
          </cell>
          <cell r="AH451">
            <v>0</v>
          </cell>
          <cell r="AI451">
            <v>0</v>
          </cell>
          <cell r="AJ451">
            <v>0</v>
          </cell>
          <cell r="AK451">
            <v>0</v>
          </cell>
          <cell r="AL451">
            <v>0</v>
          </cell>
          <cell r="AM451">
            <v>0</v>
          </cell>
          <cell r="AN451">
            <v>0</v>
          </cell>
          <cell r="AO451">
            <v>0</v>
          </cell>
          <cell r="AP451">
            <v>0</v>
          </cell>
          <cell r="AQ451">
            <v>0</v>
          </cell>
          <cell r="AR451">
            <v>0</v>
          </cell>
          <cell r="AS451">
            <v>0</v>
          </cell>
          <cell r="AT451">
            <v>0</v>
          </cell>
          <cell r="AU451">
            <v>0</v>
          </cell>
          <cell r="AV451">
            <v>0</v>
          </cell>
          <cell r="AW451">
            <v>0</v>
          </cell>
          <cell r="AX451">
            <v>0</v>
          </cell>
        </row>
        <row r="452">
          <cell r="A452">
            <v>4140</v>
          </cell>
          <cell r="B452" t="str">
            <v xml:space="preserve">ｵｼﾙｺ           </v>
          </cell>
          <cell r="C452">
            <v>0</v>
          </cell>
          <cell r="D452">
            <v>0</v>
          </cell>
          <cell r="E452">
            <v>0</v>
          </cell>
          <cell r="F452">
            <v>0</v>
          </cell>
          <cell r="G452">
            <v>0</v>
          </cell>
          <cell r="H452">
            <v>0</v>
          </cell>
          <cell r="I452">
            <v>0</v>
          </cell>
          <cell r="J452">
            <v>0</v>
          </cell>
          <cell r="K452">
            <v>0</v>
          </cell>
          <cell r="L452">
            <v>0</v>
          </cell>
          <cell r="M452">
            <v>0</v>
          </cell>
          <cell r="N452">
            <v>0</v>
          </cell>
          <cell r="O452">
            <v>0</v>
          </cell>
          <cell r="P452">
            <v>0</v>
          </cell>
          <cell r="Q452">
            <v>0</v>
          </cell>
          <cell r="R452">
            <v>0</v>
          </cell>
          <cell r="S452">
            <v>0</v>
          </cell>
          <cell r="T452">
            <v>0</v>
          </cell>
          <cell r="U452">
            <v>0</v>
          </cell>
          <cell r="V452">
            <v>0</v>
          </cell>
          <cell r="W452">
            <v>0</v>
          </cell>
          <cell r="X452">
            <v>0</v>
          </cell>
          <cell r="Y452">
            <v>0</v>
          </cell>
          <cell r="Z452">
            <v>0</v>
          </cell>
          <cell r="AA452">
            <v>0</v>
          </cell>
          <cell r="AB452">
            <v>0</v>
          </cell>
          <cell r="AC452">
            <v>0</v>
          </cell>
          <cell r="AD452">
            <v>0</v>
          </cell>
          <cell r="AE452">
            <v>0</v>
          </cell>
          <cell r="AF452">
            <v>0</v>
          </cell>
          <cell r="AG452">
            <v>0</v>
          </cell>
          <cell r="AH452">
            <v>0</v>
          </cell>
          <cell r="AI452">
            <v>0</v>
          </cell>
          <cell r="AJ452">
            <v>0</v>
          </cell>
          <cell r="AK452">
            <v>0</v>
          </cell>
          <cell r="AL452">
            <v>0</v>
          </cell>
          <cell r="AM452">
            <v>0</v>
          </cell>
          <cell r="AN452">
            <v>0</v>
          </cell>
          <cell r="AO452">
            <v>0</v>
          </cell>
          <cell r="AP452">
            <v>0</v>
          </cell>
          <cell r="AQ452">
            <v>0</v>
          </cell>
          <cell r="AR452">
            <v>0</v>
          </cell>
          <cell r="AS452">
            <v>0</v>
          </cell>
          <cell r="AT452">
            <v>0</v>
          </cell>
          <cell r="AU452">
            <v>0</v>
          </cell>
          <cell r="AV452">
            <v>0</v>
          </cell>
          <cell r="AW452">
            <v>0</v>
          </cell>
          <cell r="AX452">
            <v>0</v>
          </cell>
        </row>
        <row r="453">
          <cell r="A453">
            <v>4141</v>
          </cell>
          <cell r="B453" t="str">
            <v xml:space="preserve">ｸﾙﾐﾉｵｼﾙｺ       </v>
          </cell>
          <cell r="C453">
            <v>0</v>
          </cell>
          <cell r="D453">
            <v>0</v>
          </cell>
          <cell r="E453">
            <v>0</v>
          </cell>
          <cell r="F453">
            <v>0</v>
          </cell>
          <cell r="G453">
            <v>0</v>
          </cell>
          <cell r="H453">
            <v>0</v>
          </cell>
          <cell r="I453">
            <v>0</v>
          </cell>
          <cell r="J453">
            <v>0</v>
          </cell>
          <cell r="K453">
            <v>0</v>
          </cell>
          <cell r="L453">
            <v>0</v>
          </cell>
          <cell r="M453">
            <v>0</v>
          </cell>
          <cell r="N453">
            <v>0</v>
          </cell>
          <cell r="O453">
            <v>0</v>
          </cell>
          <cell r="P453">
            <v>0</v>
          </cell>
          <cell r="Q453">
            <v>0</v>
          </cell>
          <cell r="R453">
            <v>0</v>
          </cell>
          <cell r="S453">
            <v>0</v>
          </cell>
          <cell r="T453">
            <v>0</v>
          </cell>
          <cell r="U453">
            <v>0</v>
          </cell>
          <cell r="V453">
            <v>0</v>
          </cell>
          <cell r="W453">
            <v>0</v>
          </cell>
          <cell r="X453">
            <v>0</v>
          </cell>
          <cell r="Y453">
            <v>0</v>
          </cell>
          <cell r="Z453">
            <v>0</v>
          </cell>
          <cell r="AA453">
            <v>0</v>
          </cell>
          <cell r="AB453">
            <v>0</v>
          </cell>
          <cell r="AC453">
            <v>0</v>
          </cell>
          <cell r="AD453">
            <v>0</v>
          </cell>
          <cell r="AE453">
            <v>0</v>
          </cell>
          <cell r="AF453">
            <v>0</v>
          </cell>
          <cell r="AG453">
            <v>0</v>
          </cell>
          <cell r="AH453">
            <v>0</v>
          </cell>
          <cell r="AI453">
            <v>0</v>
          </cell>
          <cell r="AJ453">
            <v>0</v>
          </cell>
          <cell r="AK453">
            <v>0</v>
          </cell>
          <cell r="AL453">
            <v>0</v>
          </cell>
          <cell r="AM453">
            <v>0</v>
          </cell>
          <cell r="AN453">
            <v>0</v>
          </cell>
          <cell r="AO453">
            <v>0</v>
          </cell>
          <cell r="AP453">
            <v>0</v>
          </cell>
          <cell r="AQ453">
            <v>0</v>
          </cell>
          <cell r="AR453">
            <v>0</v>
          </cell>
          <cell r="AS453">
            <v>0</v>
          </cell>
          <cell r="AT453">
            <v>0</v>
          </cell>
          <cell r="AU453">
            <v>0</v>
          </cell>
          <cell r="AV453">
            <v>0</v>
          </cell>
          <cell r="AW453">
            <v>0</v>
          </cell>
          <cell r="AX453">
            <v>0</v>
          </cell>
        </row>
        <row r="454">
          <cell r="A454">
            <v>4142</v>
          </cell>
          <cell r="B454" t="str">
            <v xml:space="preserve">ｺﾞﾏﾉｵｼﾙｺ       </v>
          </cell>
          <cell r="C454">
            <v>0</v>
          </cell>
          <cell r="D454">
            <v>0</v>
          </cell>
          <cell r="E454">
            <v>0</v>
          </cell>
          <cell r="F454">
            <v>0</v>
          </cell>
          <cell r="G454">
            <v>0</v>
          </cell>
          <cell r="H454">
            <v>0</v>
          </cell>
          <cell r="I454">
            <v>0</v>
          </cell>
          <cell r="J454">
            <v>0</v>
          </cell>
          <cell r="K454">
            <v>0</v>
          </cell>
          <cell r="L454">
            <v>0</v>
          </cell>
          <cell r="M454">
            <v>0</v>
          </cell>
          <cell r="N454">
            <v>0</v>
          </cell>
          <cell r="O454">
            <v>0</v>
          </cell>
          <cell r="P454">
            <v>0</v>
          </cell>
          <cell r="Q454">
            <v>0</v>
          </cell>
          <cell r="R454">
            <v>0</v>
          </cell>
          <cell r="S454">
            <v>0</v>
          </cell>
          <cell r="T454">
            <v>0</v>
          </cell>
          <cell r="U454">
            <v>0</v>
          </cell>
          <cell r="V454">
            <v>0</v>
          </cell>
          <cell r="W454">
            <v>0</v>
          </cell>
          <cell r="X454">
            <v>0</v>
          </cell>
          <cell r="Y454">
            <v>0</v>
          </cell>
          <cell r="Z454">
            <v>0</v>
          </cell>
          <cell r="AA454">
            <v>0</v>
          </cell>
          <cell r="AB454">
            <v>0</v>
          </cell>
          <cell r="AC454">
            <v>0</v>
          </cell>
          <cell r="AD454">
            <v>0</v>
          </cell>
          <cell r="AE454">
            <v>0</v>
          </cell>
          <cell r="AF454">
            <v>0</v>
          </cell>
          <cell r="AG454">
            <v>0</v>
          </cell>
          <cell r="AH454">
            <v>0</v>
          </cell>
          <cell r="AI454">
            <v>0</v>
          </cell>
          <cell r="AJ454">
            <v>0</v>
          </cell>
          <cell r="AK454">
            <v>0</v>
          </cell>
          <cell r="AL454">
            <v>0</v>
          </cell>
          <cell r="AM454">
            <v>0</v>
          </cell>
          <cell r="AN454">
            <v>0</v>
          </cell>
          <cell r="AO454">
            <v>0</v>
          </cell>
          <cell r="AP454">
            <v>0</v>
          </cell>
          <cell r="AQ454">
            <v>0</v>
          </cell>
          <cell r="AR454">
            <v>0</v>
          </cell>
          <cell r="AS454">
            <v>0</v>
          </cell>
          <cell r="AT454">
            <v>0</v>
          </cell>
          <cell r="AU454">
            <v>0</v>
          </cell>
          <cell r="AV454">
            <v>0</v>
          </cell>
          <cell r="AW454">
            <v>0</v>
          </cell>
          <cell r="AX454">
            <v>0</v>
          </cell>
        </row>
        <row r="455">
          <cell r="A455">
            <v>4143</v>
          </cell>
          <cell r="B455" t="str">
            <v xml:space="preserve">ｽｲｰﾄﾎﾟﾃﾄ       </v>
          </cell>
          <cell r="C455">
            <v>0</v>
          </cell>
          <cell r="D455">
            <v>0</v>
          </cell>
          <cell r="E455">
            <v>0</v>
          </cell>
          <cell r="F455">
            <v>0</v>
          </cell>
          <cell r="G455">
            <v>0</v>
          </cell>
          <cell r="H455">
            <v>0</v>
          </cell>
          <cell r="I455">
            <v>0</v>
          </cell>
          <cell r="J455">
            <v>0</v>
          </cell>
          <cell r="K455">
            <v>0</v>
          </cell>
          <cell r="L455">
            <v>0</v>
          </cell>
          <cell r="M455">
            <v>0</v>
          </cell>
          <cell r="N455">
            <v>0</v>
          </cell>
          <cell r="O455">
            <v>0</v>
          </cell>
          <cell r="P455">
            <v>0</v>
          </cell>
          <cell r="Q455">
            <v>0</v>
          </cell>
          <cell r="R455">
            <v>0</v>
          </cell>
          <cell r="S455">
            <v>0</v>
          </cell>
          <cell r="T455">
            <v>0</v>
          </cell>
          <cell r="U455">
            <v>0</v>
          </cell>
          <cell r="V455">
            <v>0</v>
          </cell>
          <cell r="W455">
            <v>0</v>
          </cell>
          <cell r="X455">
            <v>0</v>
          </cell>
          <cell r="Y455">
            <v>0</v>
          </cell>
          <cell r="Z455">
            <v>0</v>
          </cell>
          <cell r="AA455">
            <v>0</v>
          </cell>
          <cell r="AB455">
            <v>0</v>
          </cell>
          <cell r="AC455">
            <v>0</v>
          </cell>
          <cell r="AD455">
            <v>0</v>
          </cell>
          <cell r="AE455">
            <v>0</v>
          </cell>
          <cell r="AF455">
            <v>0</v>
          </cell>
          <cell r="AG455">
            <v>0</v>
          </cell>
          <cell r="AH455">
            <v>0</v>
          </cell>
          <cell r="AI455">
            <v>0</v>
          </cell>
          <cell r="AJ455">
            <v>0</v>
          </cell>
          <cell r="AK455">
            <v>0</v>
          </cell>
          <cell r="AL455">
            <v>0</v>
          </cell>
          <cell r="AM455">
            <v>0</v>
          </cell>
          <cell r="AN455">
            <v>0</v>
          </cell>
          <cell r="AO455">
            <v>0</v>
          </cell>
          <cell r="AP455">
            <v>0</v>
          </cell>
          <cell r="AQ455">
            <v>0</v>
          </cell>
          <cell r="AR455">
            <v>0</v>
          </cell>
          <cell r="AS455">
            <v>0</v>
          </cell>
          <cell r="AT455">
            <v>0</v>
          </cell>
          <cell r="AU455">
            <v>0</v>
          </cell>
          <cell r="AV455">
            <v>0</v>
          </cell>
          <cell r="AW455">
            <v>0</v>
          </cell>
          <cell r="AX455">
            <v>0</v>
          </cell>
        </row>
        <row r="456">
          <cell r="A456">
            <v>4144</v>
          </cell>
          <cell r="B456" t="str">
            <v xml:space="preserve">ﾄｳﾌﾊﾞﾅ         </v>
          </cell>
          <cell r="C456">
            <v>0</v>
          </cell>
          <cell r="D456">
            <v>0</v>
          </cell>
          <cell r="E456">
            <v>0</v>
          </cell>
          <cell r="F456">
            <v>0</v>
          </cell>
          <cell r="G456">
            <v>0</v>
          </cell>
          <cell r="H456">
            <v>0</v>
          </cell>
          <cell r="I456">
            <v>0</v>
          </cell>
          <cell r="J456">
            <v>0</v>
          </cell>
          <cell r="K456">
            <v>0</v>
          </cell>
          <cell r="L456">
            <v>0</v>
          </cell>
          <cell r="M456">
            <v>0</v>
          </cell>
          <cell r="N456">
            <v>0</v>
          </cell>
          <cell r="O456">
            <v>0</v>
          </cell>
          <cell r="P456">
            <v>0</v>
          </cell>
          <cell r="Q456">
            <v>0</v>
          </cell>
          <cell r="R456">
            <v>0</v>
          </cell>
          <cell r="S456">
            <v>0</v>
          </cell>
          <cell r="T456">
            <v>0</v>
          </cell>
          <cell r="U456">
            <v>0</v>
          </cell>
          <cell r="V456">
            <v>0</v>
          </cell>
          <cell r="W456">
            <v>0</v>
          </cell>
          <cell r="X456">
            <v>0</v>
          </cell>
          <cell r="Y456">
            <v>0</v>
          </cell>
          <cell r="Z456">
            <v>0</v>
          </cell>
          <cell r="AA456">
            <v>0</v>
          </cell>
          <cell r="AB456">
            <v>0</v>
          </cell>
          <cell r="AC456">
            <v>0</v>
          </cell>
          <cell r="AD456">
            <v>0</v>
          </cell>
          <cell r="AE456">
            <v>0</v>
          </cell>
          <cell r="AF456">
            <v>0</v>
          </cell>
          <cell r="AG456">
            <v>0</v>
          </cell>
          <cell r="AH456">
            <v>0</v>
          </cell>
          <cell r="AI456">
            <v>0</v>
          </cell>
          <cell r="AJ456">
            <v>0</v>
          </cell>
          <cell r="AK456">
            <v>0</v>
          </cell>
          <cell r="AL456">
            <v>0</v>
          </cell>
          <cell r="AM456">
            <v>0</v>
          </cell>
          <cell r="AN456">
            <v>0</v>
          </cell>
          <cell r="AO456">
            <v>0</v>
          </cell>
          <cell r="AP456">
            <v>0</v>
          </cell>
          <cell r="AQ456">
            <v>0</v>
          </cell>
          <cell r="AR456">
            <v>0</v>
          </cell>
          <cell r="AS456">
            <v>0</v>
          </cell>
          <cell r="AT456">
            <v>0</v>
          </cell>
          <cell r="AU456">
            <v>0</v>
          </cell>
          <cell r="AV456">
            <v>0</v>
          </cell>
          <cell r="AW456">
            <v>0</v>
          </cell>
          <cell r="AX456">
            <v>0</v>
          </cell>
        </row>
        <row r="457">
          <cell r="A457">
            <v>4145</v>
          </cell>
          <cell r="B457" t="str">
            <v xml:space="preserve">ﾀﾋﾟｵｶｲﾘｵｼﾙｺ    </v>
          </cell>
          <cell r="C457">
            <v>0</v>
          </cell>
          <cell r="D457">
            <v>0</v>
          </cell>
          <cell r="E457">
            <v>0</v>
          </cell>
          <cell r="F457">
            <v>0</v>
          </cell>
          <cell r="G457">
            <v>0</v>
          </cell>
          <cell r="H457">
            <v>0</v>
          </cell>
          <cell r="I457">
            <v>0</v>
          </cell>
          <cell r="J457">
            <v>0</v>
          </cell>
          <cell r="K457">
            <v>0</v>
          </cell>
          <cell r="L457">
            <v>0</v>
          </cell>
          <cell r="M457">
            <v>0</v>
          </cell>
          <cell r="N457">
            <v>0</v>
          </cell>
          <cell r="O457">
            <v>0</v>
          </cell>
          <cell r="P457">
            <v>0</v>
          </cell>
          <cell r="Q457">
            <v>0</v>
          </cell>
          <cell r="R457">
            <v>0</v>
          </cell>
          <cell r="S457">
            <v>0</v>
          </cell>
          <cell r="T457">
            <v>0</v>
          </cell>
          <cell r="U457">
            <v>0</v>
          </cell>
          <cell r="V457">
            <v>0</v>
          </cell>
          <cell r="W457">
            <v>0</v>
          </cell>
          <cell r="X457">
            <v>0</v>
          </cell>
          <cell r="Y457">
            <v>0</v>
          </cell>
          <cell r="Z457">
            <v>0</v>
          </cell>
          <cell r="AA457">
            <v>0</v>
          </cell>
          <cell r="AB457">
            <v>0</v>
          </cell>
          <cell r="AC457">
            <v>0</v>
          </cell>
          <cell r="AD457">
            <v>0</v>
          </cell>
          <cell r="AE457">
            <v>0</v>
          </cell>
          <cell r="AF457">
            <v>0</v>
          </cell>
          <cell r="AG457">
            <v>0</v>
          </cell>
          <cell r="AH457">
            <v>0</v>
          </cell>
          <cell r="AI457">
            <v>0</v>
          </cell>
          <cell r="AJ457">
            <v>0</v>
          </cell>
          <cell r="AK457">
            <v>0</v>
          </cell>
          <cell r="AL457">
            <v>0</v>
          </cell>
          <cell r="AM457">
            <v>0</v>
          </cell>
          <cell r="AN457">
            <v>0</v>
          </cell>
          <cell r="AO457">
            <v>0</v>
          </cell>
          <cell r="AP457">
            <v>0</v>
          </cell>
          <cell r="AQ457">
            <v>0</v>
          </cell>
          <cell r="AR457">
            <v>0</v>
          </cell>
          <cell r="AS457">
            <v>0</v>
          </cell>
          <cell r="AT457">
            <v>0</v>
          </cell>
          <cell r="AU457">
            <v>0</v>
          </cell>
          <cell r="AV457">
            <v>0</v>
          </cell>
          <cell r="AW457">
            <v>0</v>
          </cell>
          <cell r="AX457">
            <v>0</v>
          </cell>
        </row>
        <row r="458">
          <cell r="A458">
            <v>4146</v>
          </cell>
          <cell r="B458" t="str">
            <v xml:space="preserve">ﾊｽﾉﾐﾁｬ         </v>
          </cell>
          <cell r="C458">
            <v>2382</v>
          </cell>
          <cell r="D458">
            <v>0.01</v>
          </cell>
          <cell r="E458">
            <v>2137</v>
          </cell>
          <cell r="F458">
            <v>0.03</v>
          </cell>
          <cell r="G458">
            <v>0</v>
          </cell>
          <cell r="H458">
            <v>0</v>
          </cell>
          <cell r="I458">
            <v>0</v>
          </cell>
          <cell r="J458">
            <v>0</v>
          </cell>
          <cell r="K458">
            <v>0</v>
          </cell>
          <cell r="L458">
            <v>0</v>
          </cell>
          <cell r="M458">
            <v>0</v>
          </cell>
          <cell r="N458">
            <v>0</v>
          </cell>
          <cell r="O458">
            <v>0</v>
          </cell>
          <cell r="P458">
            <v>0</v>
          </cell>
          <cell r="Q458">
            <v>0</v>
          </cell>
          <cell r="R458">
            <v>0</v>
          </cell>
          <cell r="S458">
            <v>0</v>
          </cell>
          <cell r="T458">
            <v>0</v>
          </cell>
          <cell r="U458">
            <v>0</v>
          </cell>
          <cell r="V458">
            <v>0</v>
          </cell>
          <cell r="W458">
            <v>0</v>
          </cell>
          <cell r="X458">
            <v>0</v>
          </cell>
          <cell r="Y458">
            <v>0</v>
          </cell>
          <cell r="Z458">
            <v>0</v>
          </cell>
          <cell r="AA458">
            <v>0</v>
          </cell>
          <cell r="AB458">
            <v>0</v>
          </cell>
          <cell r="AC458">
            <v>0</v>
          </cell>
          <cell r="AD458">
            <v>0</v>
          </cell>
          <cell r="AE458">
            <v>0</v>
          </cell>
          <cell r="AF458">
            <v>0</v>
          </cell>
          <cell r="AG458">
            <v>0</v>
          </cell>
          <cell r="AH458">
            <v>0</v>
          </cell>
          <cell r="AI458">
            <v>0</v>
          </cell>
          <cell r="AJ458">
            <v>0</v>
          </cell>
          <cell r="AK458">
            <v>0</v>
          </cell>
          <cell r="AL458">
            <v>0</v>
          </cell>
          <cell r="AM458">
            <v>0</v>
          </cell>
          <cell r="AN458">
            <v>0</v>
          </cell>
          <cell r="AO458">
            <v>0</v>
          </cell>
          <cell r="AP458">
            <v>0</v>
          </cell>
          <cell r="AQ458">
            <v>0</v>
          </cell>
          <cell r="AR458">
            <v>0</v>
          </cell>
          <cell r="AS458">
            <v>0</v>
          </cell>
          <cell r="AT458">
            <v>0</v>
          </cell>
          <cell r="AU458">
            <v>0</v>
          </cell>
          <cell r="AV458">
            <v>0</v>
          </cell>
          <cell r="AW458">
            <v>0</v>
          </cell>
          <cell r="AX458">
            <v>0</v>
          </cell>
        </row>
        <row r="459">
          <cell r="A459">
            <v>4147</v>
          </cell>
          <cell r="B459" t="str">
            <v xml:space="preserve">ﾕﾊﾞﾄｷﾞﾝﾅﾝ      </v>
          </cell>
          <cell r="C459">
            <v>2227</v>
          </cell>
          <cell r="D459">
            <v>0.03</v>
          </cell>
          <cell r="E459">
            <v>2137</v>
          </cell>
          <cell r="F459">
            <v>0.03</v>
          </cell>
          <cell r="G459">
            <v>0</v>
          </cell>
          <cell r="H459">
            <v>0</v>
          </cell>
          <cell r="I459">
            <v>0</v>
          </cell>
          <cell r="J459">
            <v>0</v>
          </cell>
          <cell r="K459">
            <v>0</v>
          </cell>
          <cell r="L459">
            <v>0</v>
          </cell>
          <cell r="M459">
            <v>0</v>
          </cell>
          <cell r="N459">
            <v>0</v>
          </cell>
          <cell r="O459">
            <v>0</v>
          </cell>
          <cell r="P459">
            <v>0</v>
          </cell>
          <cell r="Q459">
            <v>0</v>
          </cell>
          <cell r="R459">
            <v>0</v>
          </cell>
          <cell r="S459">
            <v>0</v>
          </cell>
          <cell r="T459">
            <v>0</v>
          </cell>
          <cell r="U459">
            <v>0</v>
          </cell>
          <cell r="V459">
            <v>0</v>
          </cell>
          <cell r="W459">
            <v>0</v>
          </cell>
          <cell r="X459">
            <v>0</v>
          </cell>
          <cell r="Y459">
            <v>0</v>
          </cell>
          <cell r="Z459">
            <v>0</v>
          </cell>
          <cell r="AA459">
            <v>0</v>
          </cell>
          <cell r="AB459">
            <v>0</v>
          </cell>
          <cell r="AC459">
            <v>0</v>
          </cell>
          <cell r="AD459">
            <v>0</v>
          </cell>
          <cell r="AE459">
            <v>0</v>
          </cell>
          <cell r="AF459">
            <v>0</v>
          </cell>
          <cell r="AG459">
            <v>0</v>
          </cell>
          <cell r="AH459">
            <v>0</v>
          </cell>
          <cell r="AI459">
            <v>0</v>
          </cell>
          <cell r="AJ459">
            <v>0</v>
          </cell>
          <cell r="AK459">
            <v>0</v>
          </cell>
          <cell r="AL459">
            <v>0</v>
          </cell>
          <cell r="AM459">
            <v>0</v>
          </cell>
          <cell r="AN459">
            <v>0</v>
          </cell>
          <cell r="AO459">
            <v>0</v>
          </cell>
          <cell r="AP459">
            <v>0</v>
          </cell>
          <cell r="AQ459">
            <v>0</v>
          </cell>
          <cell r="AR459">
            <v>0</v>
          </cell>
          <cell r="AS459">
            <v>0</v>
          </cell>
          <cell r="AT459">
            <v>0</v>
          </cell>
          <cell r="AU459">
            <v>0</v>
          </cell>
          <cell r="AV459">
            <v>0</v>
          </cell>
          <cell r="AW459">
            <v>0</v>
          </cell>
          <cell r="AX459">
            <v>0</v>
          </cell>
        </row>
        <row r="460">
          <cell r="A460">
            <v>4148</v>
          </cell>
          <cell r="B460" t="str">
            <v xml:space="preserve">ﾁﾝﾀｵﾋﾞｰﾙ       </v>
          </cell>
          <cell r="C460">
            <v>2187</v>
          </cell>
          <cell r="D460">
            <v>1</v>
          </cell>
          <cell r="E460">
            <v>0</v>
          </cell>
          <cell r="F460">
            <v>0</v>
          </cell>
          <cell r="G460">
            <v>0</v>
          </cell>
          <cell r="H460">
            <v>0</v>
          </cell>
          <cell r="I460">
            <v>0</v>
          </cell>
          <cell r="J460">
            <v>0</v>
          </cell>
          <cell r="K460">
            <v>0</v>
          </cell>
          <cell r="L460">
            <v>0</v>
          </cell>
          <cell r="M460">
            <v>0</v>
          </cell>
          <cell r="N460">
            <v>0</v>
          </cell>
          <cell r="O460">
            <v>0</v>
          </cell>
          <cell r="P460">
            <v>0</v>
          </cell>
          <cell r="Q460">
            <v>0</v>
          </cell>
          <cell r="R460">
            <v>0</v>
          </cell>
          <cell r="S460">
            <v>0</v>
          </cell>
          <cell r="T460">
            <v>0</v>
          </cell>
          <cell r="U460">
            <v>0</v>
          </cell>
          <cell r="V460">
            <v>0</v>
          </cell>
          <cell r="W460">
            <v>0</v>
          </cell>
          <cell r="X460">
            <v>0</v>
          </cell>
          <cell r="Y460">
            <v>0</v>
          </cell>
          <cell r="Z460">
            <v>0</v>
          </cell>
          <cell r="AA460">
            <v>0</v>
          </cell>
          <cell r="AB460">
            <v>0</v>
          </cell>
          <cell r="AC460">
            <v>0</v>
          </cell>
          <cell r="AD460">
            <v>0</v>
          </cell>
          <cell r="AE460">
            <v>0</v>
          </cell>
          <cell r="AF460">
            <v>0</v>
          </cell>
          <cell r="AG460">
            <v>0</v>
          </cell>
          <cell r="AH460">
            <v>0</v>
          </cell>
          <cell r="AI460">
            <v>0</v>
          </cell>
          <cell r="AJ460">
            <v>0</v>
          </cell>
          <cell r="AK460">
            <v>0</v>
          </cell>
          <cell r="AL460">
            <v>0</v>
          </cell>
          <cell r="AM460">
            <v>0</v>
          </cell>
          <cell r="AN460">
            <v>0</v>
          </cell>
          <cell r="AO460">
            <v>0</v>
          </cell>
          <cell r="AP460">
            <v>0</v>
          </cell>
          <cell r="AQ460">
            <v>0</v>
          </cell>
          <cell r="AR460">
            <v>0</v>
          </cell>
          <cell r="AS460">
            <v>0</v>
          </cell>
          <cell r="AT460">
            <v>0</v>
          </cell>
          <cell r="AU460">
            <v>0</v>
          </cell>
          <cell r="AV460">
            <v>0</v>
          </cell>
          <cell r="AW460">
            <v>0</v>
          </cell>
          <cell r="AX460">
            <v>0</v>
          </cell>
        </row>
        <row r="461">
          <cell r="A461">
            <v>4149</v>
          </cell>
          <cell r="B461" t="str">
            <v xml:space="preserve">ﾅﾏﾋﾞｰﾙ         </v>
          </cell>
          <cell r="C461">
            <v>2387</v>
          </cell>
          <cell r="D461">
            <v>3.0000000000000001E-3</v>
          </cell>
          <cell r="E461">
            <v>2386</v>
          </cell>
          <cell r="F461">
            <v>0.33300000000000002</v>
          </cell>
          <cell r="G461">
            <v>0</v>
          </cell>
          <cell r="H461">
            <v>0</v>
          </cell>
          <cell r="I461">
            <v>0</v>
          </cell>
          <cell r="J461">
            <v>0</v>
          </cell>
          <cell r="K461">
            <v>0</v>
          </cell>
          <cell r="L461">
            <v>0</v>
          </cell>
          <cell r="M461">
            <v>0</v>
          </cell>
          <cell r="N461">
            <v>0</v>
          </cell>
          <cell r="O461">
            <v>0</v>
          </cell>
          <cell r="P461">
            <v>0</v>
          </cell>
          <cell r="Q461">
            <v>0</v>
          </cell>
          <cell r="R461">
            <v>0</v>
          </cell>
          <cell r="S461">
            <v>0</v>
          </cell>
          <cell r="T461">
            <v>0</v>
          </cell>
          <cell r="U461">
            <v>0</v>
          </cell>
          <cell r="V461">
            <v>0</v>
          </cell>
          <cell r="W461">
            <v>0</v>
          </cell>
          <cell r="X461">
            <v>0</v>
          </cell>
          <cell r="Y461">
            <v>0</v>
          </cell>
          <cell r="Z461">
            <v>0</v>
          </cell>
          <cell r="AA461">
            <v>0</v>
          </cell>
          <cell r="AB461">
            <v>0</v>
          </cell>
          <cell r="AC461">
            <v>0</v>
          </cell>
          <cell r="AD461">
            <v>0</v>
          </cell>
          <cell r="AE461">
            <v>0</v>
          </cell>
          <cell r="AF461">
            <v>0</v>
          </cell>
          <cell r="AG461">
            <v>0</v>
          </cell>
          <cell r="AH461">
            <v>0</v>
          </cell>
          <cell r="AI461">
            <v>0</v>
          </cell>
          <cell r="AJ461">
            <v>0</v>
          </cell>
          <cell r="AK461">
            <v>0</v>
          </cell>
          <cell r="AL461">
            <v>0</v>
          </cell>
          <cell r="AM461">
            <v>0</v>
          </cell>
          <cell r="AN461">
            <v>0</v>
          </cell>
          <cell r="AO461">
            <v>0</v>
          </cell>
          <cell r="AP461">
            <v>0</v>
          </cell>
          <cell r="AQ461">
            <v>0</v>
          </cell>
          <cell r="AR461">
            <v>0</v>
          </cell>
          <cell r="AS461">
            <v>0</v>
          </cell>
          <cell r="AT461">
            <v>0</v>
          </cell>
          <cell r="AU461">
            <v>0</v>
          </cell>
          <cell r="AV461">
            <v>0</v>
          </cell>
          <cell r="AW461">
            <v>0</v>
          </cell>
          <cell r="AX461">
            <v>0</v>
          </cell>
        </row>
        <row r="462">
          <cell r="A462">
            <v>4150</v>
          </cell>
          <cell r="B462" t="str">
            <v xml:space="preserve">ﾎﾞﾄﾙｼｮｳｺｳｼｭ    </v>
          </cell>
          <cell r="C462">
            <v>2192</v>
          </cell>
          <cell r="D462">
            <v>1</v>
          </cell>
          <cell r="E462">
            <v>0</v>
          </cell>
          <cell r="F462">
            <v>0</v>
          </cell>
          <cell r="G462">
            <v>0</v>
          </cell>
          <cell r="H462">
            <v>0</v>
          </cell>
          <cell r="I462">
            <v>0</v>
          </cell>
          <cell r="J462">
            <v>0</v>
          </cell>
          <cell r="K462">
            <v>0</v>
          </cell>
          <cell r="L462">
            <v>0</v>
          </cell>
          <cell r="M462">
            <v>0</v>
          </cell>
          <cell r="N462">
            <v>0</v>
          </cell>
          <cell r="O462">
            <v>0</v>
          </cell>
          <cell r="P462">
            <v>0</v>
          </cell>
          <cell r="Q462">
            <v>0</v>
          </cell>
          <cell r="R462">
            <v>0</v>
          </cell>
          <cell r="S462">
            <v>0</v>
          </cell>
          <cell r="T462">
            <v>0</v>
          </cell>
          <cell r="U462">
            <v>0</v>
          </cell>
          <cell r="V462">
            <v>0</v>
          </cell>
          <cell r="W462">
            <v>0</v>
          </cell>
          <cell r="X462">
            <v>0</v>
          </cell>
          <cell r="Y462">
            <v>0</v>
          </cell>
          <cell r="Z462">
            <v>0</v>
          </cell>
          <cell r="AA462">
            <v>0</v>
          </cell>
          <cell r="AB462">
            <v>0</v>
          </cell>
          <cell r="AC462">
            <v>0</v>
          </cell>
          <cell r="AD462">
            <v>0</v>
          </cell>
          <cell r="AE462">
            <v>0</v>
          </cell>
          <cell r="AF462">
            <v>0</v>
          </cell>
          <cell r="AG462">
            <v>0</v>
          </cell>
          <cell r="AH462">
            <v>0</v>
          </cell>
          <cell r="AI462">
            <v>0</v>
          </cell>
          <cell r="AJ462">
            <v>0</v>
          </cell>
          <cell r="AK462">
            <v>0</v>
          </cell>
          <cell r="AL462">
            <v>0</v>
          </cell>
          <cell r="AM462">
            <v>0</v>
          </cell>
          <cell r="AN462">
            <v>0</v>
          </cell>
          <cell r="AO462">
            <v>0</v>
          </cell>
          <cell r="AP462">
            <v>0</v>
          </cell>
          <cell r="AQ462">
            <v>0</v>
          </cell>
          <cell r="AR462">
            <v>0</v>
          </cell>
          <cell r="AS462">
            <v>0</v>
          </cell>
          <cell r="AT462">
            <v>0</v>
          </cell>
          <cell r="AU462">
            <v>0</v>
          </cell>
          <cell r="AV462">
            <v>0</v>
          </cell>
          <cell r="AW462">
            <v>0</v>
          </cell>
          <cell r="AX462">
            <v>0</v>
          </cell>
        </row>
        <row r="463">
          <cell r="A463">
            <v>4151</v>
          </cell>
          <cell r="B463" t="str">
            <v xml:space="preserve">ｸﾞﾗｽｼｮｳｺｳｼｭ    </v>
          </cell>
          <cell r="C463">
            <v>2192</v>
          </cell>
          <cell r="D463">
            <v>8.3299999999999999E-2</v>
          </cell>
          <cell r="E463">
            <v>0</v>
          </cell>
          <cell r="F463">
            <v>0</v>
          </cell>
          <cell r="G463">
            <v>0</v>
          </cell>
          <cell r="H463">
            <v>0</v>
          </cell>
          <cell r="I463">
            <v>0</v>
          </cell>
          <cell r="J463">
            <v>0</v>
          </cell>
          <cell r="K463">
            <v>0</v>
          </cell>
          <cell r="L463">
            <v>0</v>
          </cell>
          <cell r="M463">
            <v>0</v>
          </cell>
          <cell r="N463">
            <v>0</v>
          </cell>
          <cell r="O463">
            <v>0</v>
          </cell>
          <cell r="P463">
            <v>0</v>
          </cell>
          <cell r="Q463">
            <v>0</v>
          </cell>
          <cell r="R463">
            <v>0</v>
          </cell>
          <cell r="S463">
            <v>0</v>
          </cell>
          <cell r="T463">
            <v>0</v>
          </cell>
          <cell r="U463">
            <v>0</v>
          </cell>
          <cell r="V463">
            <v>0</v>
          </cell>
          <cell r="W463">
            <v>0</v>
          </cell>
          <cell r="X463">
            <v>0</v>
          </cell>
          <cell r="Y463">
            <v>0</v>
          </cell>
          <cell r="Z463">
            <v>0</v>
          </cell>
          <cell r="AA463">
            <v>0</v>
          </cell>
          <cell r="AB463">
            <v>0</v>
          </cell>
          <cell r="AC463">
            <v>0</v>
          </cell>
          <cell r="AD463">
            <v>0</v>
          </cell>
          <cell r="AE463">
            <v>0</v>
          </cell>
          <cell r="AF463">
            <v>0</v>
          </cell>
          <cell r="AG463">
            <v>0</v>
          </cell>
          <cell r="AH463">
            <v>0</v>
          </cell>
          <cell r="AI463">
            <v>0</v>
          </cell>
          <cell r="AJ463">
            <v>0</v>
          </cell>
          <cell r="AK463">
            <v>0</v>
          </cell>
          <cell r="AL463">
            <v>0</v>
          </cell>
          <cell r="AM463">
            <v>0</v>
          </cell>
          <cell r="AN463">
            <v>0</v>
          </cell>
          <cell r="AO463">
            <v>0</v>
          </cell>
          <cell r="AP463">
            <v>0</v>
          </cell>
          <cell r="AQ463">
            <v>0</v>
          </cell>
          <cell r="AR463">
            <v>0</v>
          </cell>
          <cell r="AS463">
            <v>0</v>
          </cell>
          <cell r="AT463">
            <v>0</v>
          </cell>
          <cell r="AU463">
            <v>0</v>
          </cell>
          <cell r="AV463">
            <v>0</v>
          </cell>
          <cell r="AW463">
            <v>0</v>
          </cell>
          <cell r="AX463">
            <v>0</v>
          </cell>
        </row>
        <row r="464">
          <cell r="A464">
            <v>4152</v>
          </cell>
          <cell r="B464" t="str">
            <v xml:space="preserve">ｾｯﾄﾖｳ ｵﾝﾔｻｲ    </v>
          </cell>
          <cell r="C464">
            <v>2091</v>
          </cell>
          <cell r="D464">
            <v>0.04</v>
          </cell>
          <cell r="E464">
            <v>2101</v>
          </cell>
          <cell r="F464">
            <v>3.7499999999999999E-2</v>
          </cell>
          <cell r="G464">
            <v>2147</v>
          </cell>
          <cell r="H464">
            <v>3.7499999999999999E-2</v>
          </cell>
          <cell r="I464">
            <v>2149</v>
          </cell>
          <cell r="J464">
            <v>0.03</v>
          </cell>
          <cell r="K464">
            <v>2254</v>
          </cell>
          <cell r="L464">
            <v>0.06</v>
          </cell>
          <cell r="M464">
            <v>0</v>
          </cell>
          <cell r="N464">
            <v>0</v>
          </cell>
          <cell r="O464">
            <v>0</v>
          </cell>
          <cell r="P464">
            <v>0</v>
          </cell>
          <cell r="Q464">
            <v>0</v>
          </cell>
          <cell r="R464">
            <v>0</v>
          </cell>
          <cell r="S464">
            <v>0</v>
          </cell>
          <cell r="T464">
            <v>0</v>
          </cell>
          <cell r="U464">
            <v>0</v>
          </cell>
          <cell r="V464">
            <v>0</v>
          </cell>
          <cell r="W464">
            <v>0</v>
          </cell>
          <cell r="X464">
            <v>0</v>
          </cell>
          <cell r="Y464">
            <v>0</v>
          </cell>
          <cell r="Z464">
            <v>0</v>
          </cell>
          <cell r="AA464">
            <v>0</v>
          </cell>
          <cell r="AB464">
            <v>0</v>
          </cell>
          <cell r="AC464">
            <v>0</v>
          </cell>
          <cell r="AD464">
            <v>0</v>
          </cell>
          <cell r="AE464">
            <v>0</v>
          </cell>
          <cell r="AF464">
            <v>0</v>
          </cell>
          <cell r="AG464">
            <v>0</v>
          </cell>
          <cell r="AH464">
            <v>0</v>
          </cell>
          <cell r="AI464">
            <v>0</v>
          </cell>
          <cell r="AJ464">
            <v>0</v>
          </cell>
          <cell r="AK464">
            <v>0</v>
          </cell>
          <cell r="AL464">
            <v>0</v>
          </cell>
          <cell r="AM464">
            <v>0</v>
          </cell>
          <cell r="AN464">
            <v>0</v>
          </cell>
          <cell r="AO464">
            <v>0</v>
          </cell>
          <cell r="AP464">
            <v>0</v>
          </cell>
          <cell r="AQ464">
            <v>0</v>
          </cell>
          <cell r="AR464">
            <v>0</v>
          </cell>
          <cell r="AS464">
            <v>0</v>
          </cell>
          <cell r="AT464">
            <v>0</v>
          </cell>
          <cell r="AU464">
            <v>0</v>
          </cell>
          <cell r="AV464">
            <v>0</v>
          </cell>
          <cell r="AW464">
            <v>0</v>
          </cell>
          <cell r="AX464">
            <v>0</v>
          </cell>
        </row>
        <row r="465">
          <cell r="A465">
            <v>4153</v>
          </cell>
          <cell r="B465" t="str">
            <v xml:space="preserve">ｾｯﾄﾖｳ ｱｹﾞﾓﾉ    </v>
          </cell>
          <cell r="C465">
            <v>2027</v>
          </cell>
          <cell r="D465">
            <v>6.1000000000000004E-3</v>
          </cell>
          <cell r="E465">
            <v>2029</v>
          </cell>
          <cell r="F465">
            <v>6.4000000000000003E-3</v>
          </cell>
          <cell r="G465">
            <v>2034</v>
          </cell>
          <cell r="H465">
            <v>2.3999999999999998E-3</v>
          </cell>
          <cell r="I465">
            <v>2045</v>
          </cell>
          <cell r="J465">
            <v>1.6999999999999999E-3</v>
          </cell>
          <cell r="K465">
            <v>2088</v>
          </cell>
          <cell r="L465">
            <v>8.0000000000000004E-4</v>
          </cell>
          <cell r="M465">
            <v>2093</v>
          </cell>
          <cell r="N465">
            <v>1.5E-3</v>
          </cell>
          <cell r="O465">
            <v>2101</v>
          </cell>
          <cell r="P465">
            <v>0.05</v>
          </cell>
          <cell r="Q465">
            <v>2110</v>
          </cell>
          <cell r="R465">
            <v>1.67E-2</v>
          </cell>
          <cell r="S465">
            <v>2125</v>
          </cell>
          <cell r="T465">
            <v>1.5E-3</v>
          </cell>
          <cell r="U465">
            <v>2131</v>
          </cell>
          <cell r="V465">
            <v>1E-4</v>
          </cell>
          <cell r="W465">
            <v>2172</v>
          </cell>
          <cell r="X465">
            <v>2.2000000000000001E-3</v>
          </cell>
          <cell r="Y465">
            <v>2181</v>
          </cell>
          <cell r="Z465">
            <v>2.5000000000000001E-3</v>
          </cell>
          <cell r="AA465">
            <v>2213</v>
          </cell>
          <cell r="AB465">
            <v>1E-4</v>
          </cell>
          <cell r="AC465">
            <v>2238</v>
          </cell>
          <cell r="AD465">
            <v>8.0000000000000004E-4</v>
          </cell>
          <cell r="AE465">
            <v>2248</v>
          </cell>
          <cell r="AF465">
            <v>6.9999999999999999E-4</v>
          </cell>
          <cell r="AG465">
            <v>2260</v>
          </cell>
          <cell r="AH465">
            <v>1.24E-2</v>
          </cell>
          <cell r="AI465">
            <v>2273</v>
          </cell>
          <cell r="AJ465">
            <v>0.04</v>
          </cell>
          <cell r="AK465">
            <v>2284</v>
          </cell>
          <cell r="AL465">
            <v>1.7999999999999999E-2</v>
          </cell>
          <cell r="AM465">
            <v>2319</v>
          </cell>
          <cell r="AN465">
            <v>8.9999999999999998E-4</v>
          </cell>
          <cell r="AO465">
            <v>2322</v>
          </cell>
          <cell r="AP465">
            <v>1E-4</v>
          </cell>
          <cell r="AQ465">
            <v>2356</v>
          </cell>
          <cell r="AR465">
            <v>1.1599999999999999E-2</v>
          </cell>
          <cell r="AS465">
            <v>2375</v>
          </cell>
          <cell r="AT465">
            <v>1.1000000000000001E-3</v>
          </cell>
          <cell r="AU465">
            <v>2398</v>
          </cell>
          <cell r="AV465">
            <v>3.32E-2</v>
          </cell>
          <cell r="AW465">
            <v>0</v>
          </cell>
          <cell r="AX465">
            <v>0</v>
          </cell>
        </row>
        <row r="466">
          <cell r="A466">
            <v>4154</v>
          </cell>
          <cell r="B466" t="str">
            <v xml:space="preserve">ｾｯﾄﾖｳ ﾃﾞｻﾞｰﾄ   </v>
          </cell>
          <cell r="C466">
            <v>2137</v>
          </cell>
          <cell r="D466">
            <v>6.6E-3</v>
          </cell>
          <cell r="E466">
            <v>2227</v>
          </cell>
          <cell r="F466">
            <v>3.3E-3</v>
          </cell>
          <cell r="G466">
            <v>2382</v>
          </cell>
          <cell r="H466">
            <v>1.1000000000000001E-3</v>
          </cell>
          <cell r="I466">
            <v>2136</v>
          </cell>
          <cell r="J466">
            <v>1.8E-3</v>
          </cell>
          <cell r="K466">
            <v>2215</v>
          </cell>
          <cell r="L466">
            <v>1.9E-3</v>
          </cell>
          <cell r="M466">
            <v>2219</v>
          </cell>
          <cell r="N466">
            <v>8.9999999999999998E-4</v>
          </cell>
          <cell r="O466">
            <v>2232</v>
          </cell>
          <cell r="P466">
            <v>2.0000000000000001E-4</v>
          </cell>
          <cell r="Q466">
            <v>2234</v>
          </cell>
          <cell r="R466">
            <v>1E-4</v>
          </cell>
          <cell r="S466">
            <v>2237</v>
          </cell>
          <cell r="T466">
            <v>2.0000000000000001E-4</v>
          </cell>
          <cell r="U466">
            <v>2297</v>
          </cell>
          <cell r="V466">
            <v>8.9999999999999993E-3</v>
          </cell>
          <cell r="W466">
            <v>2313</v>
          </cell>
          <cell r="X466">
            <v>4.0000000000000002E-4</v>
          </cell>
          <cell r="Y466">
            <v>2315</v>
          </cell>
          <cell r="Z466">
            <v>1E-4</v>
          </cell>
          <cell r="AA466">
            <v>2322</v>
          </cell>
          <cell r="AB466">
            <v>1.9E-3</v>
          </cell>
          <cell r="AC466">
            <v>2333</v>
          </cell>
          <cell r="AD466">
            <v>1E-4</v>
          </cell>
          <cell r="AE466">
            <v>2368</v>
          </cell>
          <cell r="AF466">
            <v>1E-4</v>
          </cell>
          <cell r="AG466">
            <v>2377</v>
          </cell>
          <cell r="AH466">
            <v>2.9999999999999997E-4</v>
          </cell>
          <cell r="AI466">
            <v>2398</v>
          </cell>
          <cell r="AJ466">
            <v>1.2999999999999999E-3</v>
          </cell>
          <cell r="AK466">
            <v>2177</v>
          </cell>
          <cell r="AL466">
            <v>8.0000000000000004E-4</v>
          </cell>
          <cell r="AM466">
            <v>2183</v>
          </cell>
          <cell r="AN466">
            <v>2.3199999999999998E-2</v>
          </cell>
          <cell r="AO466">
            <v>2089</v>
          </cell>
          <cell r="AP466">
            <v>3.0000000000000001E-3</v>
          </cell>
          <cell r="AQ466">
            <v>2133</v>
          </cell>
          <cell r="AR466">
            <v>1.6999999999999999E-3</v>
          </cell>
          <cell r="AS466">
            <v>2134</v>
          </cell>
          <cell r="AT466">
            <v>1E-4</v>
          </cell>
          <cell r="AU466">
            <v>2137</v>
          </cell>
          <cell r="AV466">
            <v>1.29E-2</v>
          </cell>
          <cell r="AW466">
            <v>2140</v>
          </cell>
          <cell r="AX466">
            <v>1E-4</v>
          </cell>
        </row>
        <row r="467">
          <cell r="A467">
            <v>4155</v>
          </cell>
          <cell r="B467" t="str">
            <v xml:space="preserve">ｾｯﾄﾖｳ ﾃﾞｻﾞｰﾄ2  </v>
          </cell>
          <cell r="C467">
            <v>2089</v>
          </cell>
          <cell r="D467">
            <v>0.02</v>
          </cell>
          <cell r="E467">
            <v>2133</v>
          </cell>
          <cell r="F467">
            <v>2.2000000000000001E-3</v>
          </cell>
          <cell r="G467">
            <v>2134</v>
          </cell>
          <cell r="H467">
            <v>1.5E-3</v>
          </cell>
          <cell r="I467">
            <v>2137</v>
          </cell>
          <cell r="J467">
            <v>0.03</v>
          </cell>
          <cell r="K467">
            <v>2140</v>
          </cell>
          <cell r="L467">
            <v>1E-4</v>
          </cell>
          <cell r="M467">
            <v>2183</v>
          </cell>
          <cell r="N467">
            <v>2.1000000000000001E-2</v>
          </cell>
          <cell r="O467">
            <v>2191</v>
          </cell>
          <cell r="P467">
            <v>5.9999999999999995E-4</v>
          </cell>
          <cell r="Q467">
            <v>2215</v>
          </cell>
          <cell r="R467">
            <v>2.2000000000000001E-3</v>
          </cell>
          <cell r="S467">
            <v>2219</v>
          </cell>
          <cell r="T467">
            <v>1.1000000000000001E-3</v>
          </cell>
          <cell r="U467">
            <v>2297</v>
          </cell>
          <cell r="V467">
            <v>1.17E-2</v>
          </cell>
          <cell r="W467">
            <v>2313</v>
          </cell>
          <cell r="X467">
            <v>5.0000000000000001E-4</v>
          </cell>
          <cell r="Y467">
            <v>2322</v>
          </cell>
          <cell r="Z467">
            <v>1E-3</v>
          </cell>
          <cell r="AA467">
            <v>2333</v>
          </cell>
          <cell r="AB467">
            <v>1E-4</v>
          </cell>
          <cell r="AC467">
            <v>2368</v>
          </cell>
          <cell r="AD467">
            <v>1E-4</v>
          </cell>
          <cell r="AE467">
            <v>2398</v>
          </cell>
          <cell r="AF467">
            <v>1.6000000000000001E-3</v>
          </cell>
          <cell r="AG467">
            <v>0</v>
          </cell>
          <cell r="AH467">
            <v>0</v>
          </cell>
          <cell r="AI467">
            <v>0</v>
          </cell>
          <cell r="AJ467">
            <v>0</v>
          </cell>
          <cell r="AK467">
            <v>0</v>
          </cell>
          <cell r="AL467">
            <v>0</v>
          </cell>
          <cell r="AM467">
            <v>0</v>
          </cell>
          <cell r="AN467">
            <v>0</v>
          </cell>
          <cell r="AO467">
            <v>0</v>
          </cell>
          <cell r="AP467">
            <v>0</v>
          </cell>
          <cell r="AQ467">
            <v>0</v>
          </cell>
          <cell r="AR467">
            <v>0</v>
          </cell>
          <cell r="AS467">
            <v>0</v>
          </cell>
          <cell r="AT467">
            <v>0</v>
          </cell>
          <cell r="AU467">
            <v>0</v>
          </cell>
          <cell r="AV467">
            <v>0</v>
          </cell>
          <cell r="AW467">
            <v>0</v>
          </cell>
          <cell r="AX467">
            <v>0</v>
          </cell>
        </row>
        <row r="468">
          <cell r="A468">
            <v>5001</v>
          </cell>
          <cell r="B468" t="str">
            <v xml:space="preserve">ﾁｬﾝﾎﾟﾝ         </v>
          </cell>
          <cell r="C468">
            <v>5001</v>
          </cell>
          <cell r="D468">
            <v>1</v>
          </cell>
          <cell r="E468">
            <v>5003</v>
          </cell>
          <cell r="F468">
            <v>2.5000000000000001E-2</v>
          </cell>
          <cell r="G468">
            <v>5010</v>
          </cell>
          <cell r="H468">
            <v>0.02</v>
          </cell>
          <cell r="I468">
            <v>5087</v>
          </cell>
          <cell r="J468">
            <v>5.0000000000000001E-4</v>
          </cell>
          <cell r="K468">
            <v>5021</v>
          </cell>
          <cell r="L468">
            <v>7.0000000000000007E-2</v>
          </cell>
          <cell r="M468">
            <v>5182</v>
          </cell>
          <cell r="N468">
            <v>0.1</v>
          </cell>
          <cell r="O468">
            <v>5090</v>
          </cell>
          <cell r="P468">
            <v>2.0000000000000001E-4</v>
          </cell>
          <cell r="Q468">
            <v>5100</v>
          </cell>
          <cell r="R468">
            <v>0.01</v>
          </cell>
          <cell r="S468">
            <v>5135</v>
          </cell>
          <cell r="T468">
            <v>1.2999999999999999E-2</v>
          </cell>
          <cell r="U468">
            <v>5150</v>
          </cell>
          <cell r="V468">
            <v>5.0000000000000001E-3</v>
          </cell>
          <cell r="W468">
            <v>5189</v>
          </cell>
          <cell r="X468">
            <v>0.01</v>
          </cell>
          <cell r="Y468">
            <v>5170</v>
          </cell>
          <cell r="Z468">
            <v>0.01</v>
          </cell>
          <cell r="AA468">
            <v>5195</v>
          </cell>
          <cell r="AB468">
            <v>1E-3</v>
          </cell>
          <cell r="AC468">
            <v>5196</v>
          </cell>
          <cell r="AD468">
            <v>2.0000000000000001E-4</v>
          </cell>
          <cell r="AE468">
            <v>5235</v>
          </cell>
          <cell r="AF468">
            <v>1.4999999999999999E-2</v>
          </cell>
          <cell r="AG468">
            <v>5236</v>
          </cell>
          <cell r="AH468">
            <v>0.02</v>
          </cell>
          <cell r="AI468">
            <v>5240</v>
          </cell>
          <cell r="AJ468">
            <v>0.01</v>
          </cell>
          <cell r="AK468">
            <v>5008</v>
          </cell>
          <cell r="AL468">
            <v>8.0000000000000004E-4</v>
          </cell>
          <cell r="AM468">
            <v>0</v>
          </cell>
          <cell r="AN468">
            <v>0</v>
          </cell>
          <cell r="AO468">
            <v>0</v>
          </cell>
          <cell r="AP468">
            <v>0</v>
          </cell>
          <cell r="AQ468">
            <v>0</v>
          </cell>
          <cell r="AR468">
            <v>0</v>
          </cell>
          <cell r="AS468">
            <v>0</v>
          </cell>
          <cell r="AT468">
            <v>0</v>
          </cell>
          <cell r="AU468">
            <v>0</v>
          </cell>
          <cell r="AV468">
            <v>0</v>
          </cell>
          <cell r="AW468">
            <v>0</v>
          </cell>
          <cell r="AX468">
            <v>0</v>
          </cell>
        </row>
        <row r="469">
          <cell r="A469">
            <v>5021</v>
          </cell>
          <cell r="B469" t="str">
            <v xml:space="preserve">Wﾁｬﾝﾎﾟﾝ(ﾋﾞｯｸﾞ) </v>
          </cell>
          <cell r="C469">
            <v>5001</v>
          </cell>
          <cell r="D469">
            <v>2</v>
          </cell>
          <cell r="E469">
            <v>5003</v>
          </cell>
          <cell r="F469">
            <v>2.5000000000000001E-2</v>
          </cell>
          <cell r="G469">
            <v>5010</v>
          </cell>
          <cell r="H469">
            <v>0.03</v>
          </cell>
          <cell r="I469">
            <v>5087</v>
          </cell>
          <cell r="J469">
            <v>5.0000000000000001E-4</v>
          </cell>
          <cell r="K469">
            <v>5021</v>
          </cell>
          <cell r="L469">
            <v>7.0000000000000007E-2</v>
          </cell>
          <cell r="M469">
            <v>5182</v>
          </cell>
          <cell r="N469">
            <v>0.1</v>
          </cell>
          <cell r="O469">
            <v>5090</v>
          </cell>
          <cell r="P469">
            <v>2.0000000000000001E-4</v>
          </cell>
          <cell r="Q469">
            <v>5100</v>
          </cell>
          <cell r="R469">
            <v>0.01</v>
          </cell>
          <cell r="S469">
            <v>5135</v>
          </cell>
          <cell r="T469">
            <v>1.95E-2</v>
          </cell>
          <cell r="U469">
            <v>5150</v>
          </cell>
          <cell r="V469">
            <v>5.0000000000000001E-3</v>
          </cell>
          <cell r="W469">
            <v>5189</v>
          </cell>
          <cell r="X469">
            <v>0.01</v>
          </cell>
          <cell r="Y469">
            <v>5170</v>
          </cell>
          <cell r="Z469">
            <v>0.01</v>
          </cell>
          <cell r="AA469">
            <v>5195</v>
          </cell>
          <cell r="AB469">
            <v>1E-3</v>
          </cell>
          <cell r="AC469">
            <v>5196</v>
          </cell>
          <cell r="AD469">
            <v>2.0000000000000001E-4</v>
          </cell>
          <cell r="AE469">
            <v>5235</v>
          </cell>
          <cell r="AF469">
            <v>1.4999999999999999E-2</v>
          </cell>
          <cell r="AG469">
            <v>5236</v>
          </cell>
          <cell r="AH469">
            <v>0.02</v>
          </cell>
          <cell r="AI469">
            <v>5240</v>
          </cell>
          <cell r="AJ469">
            <v>0.01</v>
          </cell>
          <cell r="AK469">
            <v>5008</v>
          </cell>
          <cell r="AL469">
            <v>8.0000000000000004E-4</v>
          </cell>
          <cell r="AM469">
            <v>0</v>
          </cell>
          <cell r="AN469">
            <v>0</v>
          </cell>
          <cell r="AO469">
            <v>0</v>
          </cell>
          <cell r="AP469">
            <v>0</v>
          </cell>
          <cell r="AQ469">
            <v>0</v>
          </cell>
          <cell r="AR469">
            <v>0</v>
          </cell>
          <cell r="AS469">
            <v>0</v>
          </cell>
          <cell r="AT469">
            <v>0</v>
          </cell>
          <cell r="AU469">
            <v>0</v>
          </cell>
          <cell r="AV469">
            <v>0</v>
          </cell>
          <cell r="AW469">
            <v>0</v>
          </cell>
          <cell r="AX469">
            <v>0</v>
          </cell>
        </row>
        <row r="470">
          <cell r="A470">
            <v>5041</v>
          </cell>
          <cell r="B470" t="str">
            <v xml:space="preserve">ｽﾅｯｸ(ｽﾓｰﾙ)ﾁｬﾝ  </v>
          </cell>
          <cell r="C470">
            <v>5001</v>
          </cell>
          <cell r="D470">
            <v>0.5</v>
          </cell>
          <cell r="E470">
            <v>5003</v>
          </cell>
          <cell r="F470">
            <v>1.2500000000000001E-2</v>
          </cell>
          <cell r="G470">
            <v>5010</v>
          </cell>
          <cell r="H470">
            <v>1.2999999999999999E-2</v>
          </cell>
          <cell r="I470">
            <v>5087</v>
          </cell>
          <cell r="J470">
            <v>2.9999999999999997E-4</v>
          </cell>
          <cell r="K470">
            <v>5021</v>
          </cell>
          <cell r="L470">
            <v>3.5000000000000003E-2</v>
          </cell>
          <cell r="M470">
            <v>5182</v>
          </cell>
          <cell r="N470">
            <v>0.05</v>
          </cell>
          <cell r="O470">
            <v>5090</v>
          </cell>
          <cell r="P470">
            <v>2.0000000000000001E-4</v>
          </cell>
          <cell r="Q470">
            <v>5100</v>
          </cell>
          <cell r="R470">
            <v>5.0000000000000001E-3</v>
          </cell>
          <cell r="S470">
            <v>5135</v>
          </cell>
          <cell r="T470">
            <v>8.6999999999999994E-3</v>
          </cell>
          <cell r="U470">
            <v>5150</v>
          </cell>
          <cell r="V470">
            <v>2.5000000000000001E-3</v>
          </cell>
          <cell r="W470">
            <v>5189</v>
          </cell>
          <cell r="X470">
            <v>5.0000000000000001E-3</v>
          </cell>
          <cell r="Y470">
            <v>5170</v>
          </cell>
          <cell r="Z470">
            <v>5.0000000000000001E-3</v>
          </cell>
          <cell r="AA470">
            <v>5195</v>
          </cell>
          <cell r="AB470">
            <v>5.0000000000000001E-4</v>
          </cell>
          <cell r="AC470">
            <v>5196</v>
          </cell>
          <cell r="AD470">
            <v>1E-4</v>
          </cell>
          <cell r="AE470">
            <v>5235</v>
          </cell>
          <cell r="AF470">
            <v>7.4999999999999997E-3</v>
          </cell>
          <cell r="AG470">
            <v>5236</v>
          </cell>
          <cell r="AH470">
            <v>0.01</v>
          </cell>
          <cell r="AI470">
            <v>5240</v>
          </cell>
          <cell r="AJ470">
            <v>5.0000000000000001E-3</v>
          </cell>
          <cell r="AK470">
            <v>5008</v>
          </cell>
          <cell r="AL470">
            <v>4.0000000000000002E-4</v>
          </cell>
          <cell r="AM470">
            <v>0</v>
          </cell>
          <cell r="AN470">
            <v>0</v>
          </cell>
          <cell r="AO470">
            <v>0</v>
          </cell>
          <cell r="AP470">
            <v>0</v>
          </cell>
          <cell r="AQ470">
            <v>0</v>
          </cell>
          <cell r="AR470">
            <v>0</v>
          </cell>
          <cell r="AS470">
            <v>0</v>
          </cell>
          <cell r="AT470">
            <v>0</v>
          </cell>
          <cell r="AU470">
            <v>0</v>
          </cell>
          <cell r="AV470">
            <v>0</v>
          </cell>
          <cell r="AW470">
            <v>0</v>
          </cell>
          <cell r="AX470">
            <v>0</v>
          </cell>
        </row>
        <row r="471">
          <cell r="A471">
            <v>5061</v>
          </cell>
          <cell r="B471" t="str">
            <v xml:space="preserve">ｵｺｻﾏ ﾁｬﾝﾎﾟﾝ    </v>
          </cell>
          <cell r="C471">
            <v>5001</v>
          </cell>
          <cell r="D471">
            <v>0.5</v>
          </cell>
          <cell r="E471">
            <v>5003</v>
          </cell>
          <cell r="F471">
            <v>1.2500000000000001E-2</v>
          </cell>
          <cell r="G471">
            <v>5010</v>
          </cell>
          <cell r="H471">
            <v>1.2999999999999999E-2</v>
          </cell>
          <cell r="I471">
            <v>5087</v>
          </cell>
          <cell r="J471">
            <v>2.9999999999999997E-4</v>
          </cell>
          <cell r="K471">
            <v>5021</v>
          </cell>
          <cell r="L471">
            <v>0.05</v>
          </cell>
          <cell r="M471">
            <v>5182</v>
          </cell>
          <cell r="N471">
            <v>0.05</v>
          </cell>
          <cell r="O471">
            <v>5100</v>
          </cell>
          <cell r="P471">
            <v>5.0000000000000001E-3</v>
          </cell>
          <cell r="Q471">
            <v>5135</v>
          </cell>
          <cell r="R471">
            <v>8.6999999999999994E-3</v>
          </cell>
          <cell r="S471">
            <v>5150</v>
          </cell>
          <cell r="T471">
            <v>2.5000000000000001E-3</v>
          </cell>
          <cell r="U471">
            <v>5189</v>
          </cell>
          <cell r="V471">
            <v>5.0000000000000001E-3</v>
          </cell>
          <cell r="W471">
            <v>5170</v>
          </cell>
          <cell r="X471">
            <v>5.0000000000000001E-3</v>
          </cell>
          <cell r="Y471">
            <v>5195</v>
          </cell>
          <cell r="Z471">
            <v>5.0000000000000001E-4</v>
          </cell>
          <cell r="AA471">
            <v>5235</v>
          </cell>
          <cell r="AB471">
            <v>7.4999999999999997E-3</v>
          </cell>
          <cell r="AC471">
            <v>5236</v>
          </cell>
          <cell r="AD471">
            <v>0.01</v>
          </cell>
          <cell r="AE471">
            <v>5240</v>
          </cell>
          <cell r="AF471">
            <v>5.0000000000000001E-3</v>
          </cell>
          <cell r="AG471">
            <v>5008</v>
          </cell>
          <cell r="AH471">
            <v>4.0000000000000002E-4</v>
          </cell>
          <cell r="AI471">
            <v>5218</v>
          </cell>
          <cell r="AJ471">
            <v>3.0000000000000001E-3</v>
          </cell>
          <cell r="AK471">
            <v>0</v>
          </cell>
          <cell r="AL471">
            <v>0</v>
          </cell>
          <cell r="AM471">
            <v>0</v>
          </cell>
          <cell r="AN471">
            <v>0</v>
          </cell>
          <cell r="AO471">
            <v>0</v>
          </cell>
          <cell r="AP471">
            <v>0</v>
          </cell>
          <cell r="AQ471">
            <v>0</v>
          </cell>
          <cell r="AR471">
            <v>0</v>
          </cell>
          <cell r="AS471">
            <v>0</v>
          </cell>
          <cell r="AT471">
            <v>0</v>
          </cell>
          <cell r="AU471">
            <v>0</v>
          </cell>
          <cell r="AV471">
            <v>0</v>
          </cell>
          <cell r="AW471">
            <v>0</v>
          </cell>
          <cell r="AX471">
            <v>0</v>
          </cell>
        </row>
        <row r="472">
          <cell r="A472">
            <v>5091</v>
          </cell>
          <cell r="B472" t="str">
            <v>ｶｲｾﾝﾁｬﾝﾎﾟﾝ(ｱｻﾘ)</v>
          </cell>
          <cell r="C472">
            <v>5001</v>
          </cell>
          <cell r="D472">
            <v>1</v>
          </cell>
          <cell r="E472">
            <v>5003</v>
          </cell>
          <cell r="F472">
            <v>2.5000000000000001E-2</v>
          </cell>
          <cell r="G472">
            <v>5008</v>
          </cell>
          <cell r="H472">
            <v>5.0000000000000001E-3</v>
          </cell>
          <cell r="I472">
            <v>5021</v>
          </cell>
          <cell r="J472">
            <v>7.0000000000000007E-2</v>
          </cell>
          <cell r="K472">
            <v>5100</v>
          </cell>
          <cell r="L472">
            <v>0.01</v>
          </cell>
          <cell r="M472">
            <v>5103</v>
          </cell>
          <cell r="N472">
            <v>0.01</v>
          </cell>
          <cell r="O472">
            <v>5104</v>
          </cell>
          <cell r="P472">
            <v>1</v>
          </cell>
          <cell r="Q472">
            <v>5135</v>
          </cell>
          <cell r="R472">
            <v>1.44E-2</v>
          </cell>
          <cell r="S472">
            <v>5150</v>
          </cell>
          <cell r="T472">
            <v>5.0000000000000001E-3</v>
          </cell>
          <cell r="U472">
            <v>5163</v>
          </cell>
          <cell r="V472">
            <v>5.0000000000000001E-4</v>
          </cell>
          <cell r="W472">
            <v>5170</v>
          </cell>
          <cell r="X472">
            <v>0.01</v>
          </cell>
          <cell r="Y472">
            <v>5182</v>
          </cell>
          <cell r="Z472">
            <v>0.1</v>
          </cell>
          <cell r="AA472">
            <v>5189</v>
          </cell>
          <cell r="AB472">
            <v>1.2E-2</v>
          </cell>
          <cell r="AC472">
            <v>5195</v>
          </cell>
          <cell r="AD472">
            <v>1E-3</v>
          </cell>
          <cell r="AE472">
            <v>5196</v>
          </cell>
          <cell r="AF472">
            <v>2.0000000000000001E-4</v>
          </cell>
          <cell r="AG472">
            <v>5233</v>
          </cell>
          <cell r="AH472">
            <v>3</v>
          </cell>
          <cell r="AI472">
            <v>5235</v>
          </cell>
          <cell r="AJ472">
            <v>1.4999999999999999E-2</v>
          </cell>
          <cell r="AK472">
            <v>5236</v>
          </cell>
          <cell r="AL472">
            <v>0.02</v>
          </cell>
          <cell r="AM472">
            <v>5240</v>
          </cell>
          <cell r="AN472">
            <v>0.01</v>
          </cell>
          <cell r="AO472">
            <v>5394</v>
          </cell>
          <cell r="AP472">
            <v>2.1999999999999999E-2</v>
          </cell>
          <cell r="AQ472">
            <v>0</v>
          </cell>
          <cell r="AR472">
            <v>0</v>
          </cell>
          <cell r="AS472">
            <v>0</v>
          </cell>
          <cell r="AT472">
            <v>0</v>
          </cell>
          <cell r="AU472">
            <v>0</v>
          </cell>
          <cell r="AV472">
            <v>0</v>
          </cell>
          <cell r="AW472">
            <v>0</v>
          </cell>
          <cell r="AX472">
            <v>0</v>
          </cell>
        </row>
        <row r="473">
          <cell r="A473">
            <v>5092</v>
          </cell>
          <cell r="B473" t="str">
            <v xml:space="preserve">ｶｲｾﾝﾁｬﾝﾎﾟﾝ(ｲｶ) </v>
          </cell>
          <cell r="C473">
            <v>5001</v>
          </cell>
          <cell r="D473">
            <v>1</v>
          </cell>
          <cell r="E473">
            <v>5003</v>
          </cell>
          <cell r="F473">
            <v>2.5000000000000001E-2</v>
          </cell>
          <cell r="G473">
            <v>5010</v>
          </cell>
          <cell r="H473">
            <v>1.4E-2</v>
          </cell>
          <cell r="I473">
            <v>5021</v>
          </cell>
          <cell r="J473">
            <v>7.0000000000000007E-2</v>
          </cell>
          <cell r="K473">
            <v>5182</v>
          </cell>
          <cell r="L473">
            <v>0.1</v>
          </cell>
          <cell r="M473">
            <v>5100</v>
          </cell>
          <cell r="N473">
            <v>0.01</v>
          </cell>
          <cell r="O473">
            <v>5135</v>
          </cell>
          <cell r="P473">
            <v>1.44E-2</v>
          </cell>
          <cell r="Q473">
            <v>5150</v>
          </cell>
          <cell r="R473">
            <v>5.0000000000000001E-3</v>
          </cell>
          <cell r="S473">
            <v>5162</v>
          </cell>
          <cell r="T473">
            <v>1</v>
          </cell>
          <cell r="U473">
            <v>5163</v>
          </cell>
          <cell r="V473">
            <v>5.0000000000000001E-4</v>
          </cell>
          <cell r="W473">
            <v>5189</v>
          </cell>
          <cell r="X473">
            <v>1.2E-2</v>
          </cell>
          <cell r="Y473">
            <v>5170</v>
          </cell>
          <cell r="Z473">
            <v>0.01</v>
          </cell>
          <cell r="AA473">
            <v>5171</v>
          </cell>
          <cell r="AB473">
            <v>6.0000000000000001E-3</v>
          </cell>
          <cell r="AC473">
            <v>5195</v>
          </cell>
          <cell r="AD473">
            <v>1E-3</v>
          </cell>
          <cell r="AE473">
            <v>5196</v>
          </cell>
          <cell r="AF473">
            <v>2.0000000000000001E-4</v>
          </cell>
          <cell r="AG473">
            <v>5233</v>
          </cell>
          <cell r="AH473">
            <v>3</v>
          </cell>
          <cell r="AI473">
            <v>5235</v>
          </cell>
          <cell r="AJ473">
            <v>1.4999999999999999E-2</v>
          </cell>
          <cell r="AK473">
            <v>5236</v>
          </cell>
          <cell r="AL473">
            <v>0.02</v>
          </cell>
          <cell r="AM473">
            <v>5240</v>
          </cell>
          <cell r="AN473">
            <v>0.01</v>
          </cell>
          <cell r="AO473">
            <v>5008</v>
          </cell>
          <cell r="AP473">
            <v>8.0000000000000004E-4</v>
          </cell>
          <cell r="AQ473">
            <v>0</v>
          </cell>
          <cell r="AR473">
            <v>0</v>
          </cell>
          <cell r="AS473">
            <v>0</v>
          </cell>
          <cell r="AT473">
            <v>0</v>
          </cell>
          <cell r="AU473">
            <v>0</v>
          </cell>
          <cell r="AV473">
            <v>0</v>
          </cell>
          <cell r="AW473">
            <v>0</v>
          </cell>
          <cell r="AX473">
            <v>0</v>
          </cell>
        </row>
        <row r="474">
          <cell r="A474">
            <v>5093</v>
          </cell>
          <cell r="B474" t="str">
            <v>ｶｲｾﾝﾁｬﾝﾎﾟﾝ(ﾎﾀﾃ)</v>
          </cell>
          <cell r="C474">
            <v>5001</v>
          </cell>
          <cell r="D474">
            <v>1</v>
          </cell>
          <cell r="E474">
            <v>5003</v>
          </cell>
          <cell r="F474">
            <v>2.5000000000000001E-2</v>
          </cell>
          <cell r="G474">
            <v>5236</v>
          </cell>
          <cell r="H474">
            <v>0.02</v>
          </cell>
          <cell r="I474">
            <v>5235</v>
          </cell>
          <cell r="J474">
            <v>1.4999999999999999E-2</v>
          </cell>
          <cell r="K474">
            <v>5189</v>
          </cell>
          <cell r="L474">
            <v>0.01</v>
          </cell>
          <cell r="M474">
            <v>5182</v>
          </cell>
          <cell r="N474">
            <v>0.1</v>
          </cell>
          <cell r="O474">
            <v>5008</v>
          </cell>
          <cell r="P474">
            <v>5.9999999999999995E-4</v>
          </cell>
          <cell r="Q474">
            <v>5021</v>
          </cell>
          <cell r="R474">
            <v>7.0000000000000007E-2</v>
          </cell>
          <cell r="S474">
            <v>5150</v>
          </cell>
          <cell r="T474">
            <v>5.0000000000000001E-3</v>
          </cell>
          <cell r="U474">
            <v>5170</v>
          </cell>
          <cell r="V474">
            <v>0.01</v>
          </cell>
          <cell r="W474">
            <v>5100</v>
          </cell>
          <cell r="X474">
            <v>0.01</v>
          </cell>
          <cell r="Y474">
            <v>5010</v>
          </cell>
          <cell r="Z474">
            <v>1.4E-2</v>
          </cell>
          <cell r="AA474">
            <v>5195</v>
          </cell>
          <cell r="AB474">
            <v>1E-3</v>
          </cell>
          <cell r="AC474">
            <v>5135</v>
          </cell>
          <cell r="AD474">
            <v>1.14E-2</v>
          </cell>
          <cell r="AE474">
            <v>5240</v>
          </cell>
          <cell r="AF474">
            <v>0.01</v>
          </cell>
          <cell r="AG474">
            <v>5196</v>
          </cell>
          <cell r="AH474">
            <v>2.0000000000000001E-4</v>
          </cell>
          <cell r="AI474">
            <v>5163</v>
          </cell>
          <cell r="AJ474">
            <v>5.0000000000000001E-4</v>
          </cell>
          <cell r="AK474">
            <v>5171</v>
          </cell>
          <cell r="AL474">
            <v>6.0000000000000001E-3</v>
          </cell>
          <cell r="AM474">
            <v>5307</v>
          </cell>
          <cell r="AN474">
            <v>3.9E-2</v>
          </cell>
          <cell r="AO474">
            <v>0</v>
          </cell>
          <cell r="AP474">
            <v>0</v>
          </cell>
          <cell r="AQ474">
            <v>0</v>
          </cell>
          <cell r="AR474">
            <v>0</v>
          </cell>
          <cell r="AS474">
            <v>0</v>
          </cell>
          <cell r="AT474">
            <v>0</v>
          </cell>
          <cell r="AU474">
            <v>0</v>
          </cell>
          <cell r="AV474">
            <v>0</v>
          </cell>
          <cell r="AW474">
            <v>0</v>
          </cell>
          <cell r="AX474">
            <v>0</v>
          </cell>
        </row>
        <row r="475">
          <cell r="A475">
            <v>5094</v>
          </cell>
          <cell r="B475" t="str">
            <v>ｶｲｾﾝﾁｬﾝﾎﾟﾝ (ｶｷ)</v>
          </cell>
          <cell r="C475">
            <v>5001</v>
          </cell>
          <cell r="D475">
            <v>1</v>
          </cell>
          <cell r="E475">
            <v>5003</v>
          </cell>
          <cell r="F475">
            <v>2.5000000000000001E-2</v>
          </cell>
          <cell r="G475">
            <v>5021</v>
          </cell>
          <cell r="H475">
            <v>7.0000000000000007E-2</v>
          </cell>
          <cell r="I475">
            <v>5182</v>
          </cell>
          <cell r="J475">
            <v>0.1</v>
          </cell>
          <cell r="K475">
            <v>5100</v>
          </cell>
          <cell r="L475">
            <v>0.01</v>
          </cell>
          <cell r="M475">
            <v>5135</v>
          </cell>
          <cell r="N475">
            <v>1.44E-2</v>
          </cell>
          <cell r="O475">
            <v>5150</v>
          </cell>
          <cell r="P475">
            <v>5.0000000000000001E-3</v>
          </cell>
          <cell r="Q475">
            <v>5163</v>
          </cell>
          <cell r="R475">
            <v>5.0000000000000001E-4</v>
          </cell>
          <cell r="S475">
            <v>5189</v>
          </cell>
          <cell r="T475">
            <v>0.01</v>
          </cell>
          <cell r="U475">
            <v>5170</v>
          </cell>
          <cell r="V475">
            <v>0.01</v>
          </cell>
          <cell r="W475">
            <v>5171</v>
          </cell>
          <cell r="X475">
            <v>6.0000000000000001E-3</v>
          </cell>
          <cell r="Y475">
            <v>5188</v>
          </cell>
          <cell r="Z475">
            <v>5.8000000000000003E-2</v>
          </cell>
          <cell r="AA475">
            <v>5195</v>
          </cell>
          <cell r="AB475">
            <v>1E-3</v>
          </cell>
          <cell r="AC475">
            <v>5196</v>
          </cell>
          <cell r="AD475">
            <v>2.0000000000000001E-4</v>
          </cell>
          <cell r="AE475">
            <v>5233</v>
          </cell>
          <cell r="AF475">
            <v>3</v>
          </cell>
          <cell r="AG475">
            <v>5235</v>
          </cell>
          <cell r="AH475">
            <v>1.4999999999999999E-2</v>
          </cell>
          <cell r="AI475">
            <v>5236</v>
          </cell>
          <cell r="AJ475">
            <v>0.02</v>
          </cell>
          <cell r="AK475">
            <v>5240</v>
          </cell>
          <cell r="AL475">
            <v>0.01</v>
          </cell>
          <cell r="AM475">
            <v>5301</v>
          </cell>
          <cell r="AN475">
            <v>0.02</v>
          </cell>
          <cell r="AO475">
            <v>5008</v>
          </cell>
          <cell r="AP475">
            <v>8.0000000000000004E-4</v>
          </cell>
          <cell r="AQ475">
            <v>0</v>
          </cell>
          <cell r="AR475">
            <v>0</v>
          </cell>
          <cell r="AS475">
            <v>0</v>
          </cell>
          <cell r="AT475">
            <v>0</v>
          </cell>
          <cell r="AU475">
            <v>0</v>
          </cell>
          <cell r="AV475">
            <v>0</v>
          </cell>
          <cell r="AW475">
            <v>0</v>
          </cell>
          <cell r="AX475">
            <v>0</v>
          </cell>
        </row>
        <row r="476">
          <cell r="A476">
            <v>5101</v>
          </cell>
          <cell r="B476" t="str">
            <v xml:space="preserve">ﾄﾝｺﾂ ﾐｿﾁｬﾝﾎﾟﾝ  </v>
          </cell>
          <cell r="C476">
            <v>5001</v>
          </cell>
          <cell r="D476">
            <v>1</v>
          </cell>
          <cell r="E476">
            <v>5003</v>
          </cell>
          <cell r="F476">
            <v>2.5000000000000001E-2</v>
          </cell>
          <cell r="G476">
            <v>5301</v>
          </cell>
          <cell r="H476">
            <v>0.02</v>
          </cell>
          <cell r="I476">
            <v>5087</v>
          </cell>
          <cell r="J476">
            <v>5.0000000000000001E-4</v>
          </cell>
          <cell r="K476">
            <v>5021</v>
          </cell>
          <cell r="L476">
            <v>7.0000000000000007E-2</v>
          </cell>
          <cell r="M476">
            <v>5182</v>
          </cell>
          <cell r="N476">
            <v>0.1</v>
          </cell>
          <cell r="O476">
            <v>5090</v>
          </cell>
          <cell r="P476">
            <v>2.0000000000000001E-4</v>
          </cell>
          <cell r="Q476">
            <v>5100</v>
          </cell>
          <cell r="R476">
            <v>0.01</v>
          </cell>
          <cell r="S476">
            <v>5135</v>
          </cell>
          <cell r="T476">
            <v>1.2999999999999999E-2</v>
          </cell>
          <cell r="U476">
            <v>5150</v>
          </cell>
          <cell r="V476">
            <v>5.0000000000000001E-3</v>
          </cell>
          <cell r="W476">
            <v>5189</v>
          </cell>
          <cell r="X476">
            <v>0.01</v>
          </cell>
          <cell r="Y476">
            <v>5170</v>
          </cell>
          <cell r="Z476">
            <v>0.01</v>
          </cell>
          <cell r="AA476">
            <v>5195</v>
          </cell>
          <cell r="AB476">
            <v>1E-3</v>
          </cell>
          <cell r="AC476">
            <v>5196</v>
          </cell>
          <cell r="AD476">
            <v>2.0000000000000001E-4</v>
          </cell>
          <cell r="AE476">
            <v>5235</v>
          </cell>
          <cell r="AF476">
            <v>1.4999999999999999E-2</v>
          </cell>
          <cell r="AG476">
            <v>5236</v>
          </cell>
          <cell r="AH476">
            <v>0.02</v>
          </cell>
          <cell r="AI476">
            <v>5240</v>
          </cell>
          <cell r="AJ476">
            <v>0.01</v>
          </cell>
          <cell r="AK476">
            <v>5008</v>
          </cell>
          <cell r="AL476">
            <v>8.0000000000000004E-4</v>
          </cell>
          <cell r="AM476">
            <v>0</v>
          </cell>
          <cell r="AN476">
            <v>0</v>
          </cell>
          <cell r="AO476">
            <v>0</v>
          </cell>
          <cell r="AP476">
            <v>0</v>
          </cell>
          <cell r="AQ476">
            <v>0</v>
          </cell>
          <cell r="AR476">
            <v>0</v>
          </cell>
          <cell r="AS476">
            <v>0</v>
          </cell>
          <cell r="AT476">
            <v>0</v>
          </cell>
          <cell r="AU476">
            <v>0</v>
          </cell>
          <cell r="AV476">
            <v>0</v>
          </cell>
          <cell r="AW476">
            <v>0</v>
          </cell>
          <cell r="AX476">
            <v>0</v>
          </cell>
        </row>
        <row r="477">
          <cell r="A477">
            <v>5103</v>
          </cell>
          <cell r="B477" t="str">
            <v xml:space="preserve">ｱｯｻﾘﾁｬﾝﾎﾟﾝ     </v>
          </cell>
          <cell r="C477">
            <v>5001</v>
          </cell>
          <cell r="D477">
            <v>1</v>
          </cell>
          <cell r="E477">
            <v>5003</v>
          </cell>
          <cell r="F477">
            <v>2.5000000000000001E-2</v>
          </cell>
          <cell r="G477">
            <v>5010</v>
          </cell>
          <cell r="H477">
            <v>6.0000000000000001E-3</v>
          </cell>
          <cell r="I477">
            <v>5021</v>
          </cell>
          <cell r="J477">
            <v>7.0000000000000007E-2</v>
          </cell>
          <cell r="K477">
            <v>5024</v>
          </cell>
          <cell r="L477">
            <v>0.1</v>
          </cell>
          <cell r="M477">
            <v>5100</v>
          </cell>
          <cell r="N477">
            <v>0.01</v>
          </cell>
          <cell r="O477">
            <v>5150</v>
          </cell>
          <cell r="P477">
            <v>5.0000000000000001E-3</v>
          </cell>
          <cell r="Q477">
            <v>5170</v>
          </cell>
          <cell r="R477">
            <v>0.01</v>
          </cell>
          <cell r="S477">
            <v>5189</v>
          </cell>
          <cell r="T477">
            <v>1.2E-2</v>
          </cell>
          <cell r="U477">
            <v>5195</v>
          </cell>
          <cell r="V477">
            <v>1E-3</v>
          </cell>
          <cell r="W477">
            <v>5196</v>
          </cell>
          <cell r="X477">
            <v>2.0000000000000001E-4</v>
          </cell>
          <cell r="Y477">
            <v>5235</v>
          </cell>
          <cell r="Z477">
            <v>1.4999999999999999E-2</v>
          </cell>
          <cell r="AA477">
            <v>5236</v>
          </cell>
          <cell r="AB477">
            <v>0.02</v>
          </cell>
          <cell r="AC477">
            <v>5240</v>
          </cell>
          <cell r="AD477">
            <v>0.01</v>
          </cell>
          <cell r="AE477">
            <v>5248</v>
          </cell>
          <cell r="AF477">
            <v>5.0000000000000001E-3</v>
          </cell>
          <cell r="AG477">
            <v>5259</v>
          </cell>
          <cell r="AH477">
            <v>0.02</v>
          </cell>
          <cell r="AI477">
            <v>5287</v>
          </cell>
          <cell r="AJ477">
            <v>7.4999999999999997E-3</v>
          </cell>
          <cell r="AK477">
            <v>5395</v>
          </cell>
          <cell r="AL477">
            <v>2.5000000000000001E-3</v>
          </cell>
          <cell r="AM477">
            <v>0</v>
          </cell>
          <cell r="AN477">
            <v>0</v>
          </cell>
          <cell r="AO477">
            <v>0</v>
          </cell>
          <cell r="AP477">
            <v>0</v>
          </cell>
          <cell r="AQ477">
            <v>0</v>
          </cell>
          <cell r="AR477">
            <v>0</v>
          </cell>
          <cell r="AS477">
            <v>0</v>
          </cell>
          <cell r="AT477">
            <v>0</v>
          </cell>
          <cell r="AU477">
            <v>0</v>
          </cell>
          <cell r="AV477">
            <v>0</v>
          </cell>
          <cell r="AW477">
            <v>0</v>
          </cell>
          <cell r="AX477">
            <v>0</v>
          </cell>
        </row>
        <row r="478">
          <cell r="A478">
            <v>5201</v>
          </cell>
          <cell r="B478" t="str">
            <v xml:space="preserve">ｻﾗｳﾄﾞﾝ         </v>
          </cell>
          <cell r="C478">
            <v>5003</v>
          </cell>
          <cell r="D478">
            <v>2.5000000000000001E-2</v>
          </cell>
          <cell r="E478">
            <v>5021</v>
          </cell>
          <cell r="F478">
            <v>7.0000000000000007E-2</v>
          </cell>
          <cell r="G478">
            <v>5182</v>
          </cell>
          <cell r="H478">
            <v>0.1</v>
          </cell>
          <cell r="I478">
            <v>5100</v>
          </cell>
          <cell r="J478">
            <v>0.01</v>
          </cell>
          <cell r="K478">
            <v>5107</v>
          </cell>
          <cell r="L478">
            <v>1.7000000000000001E-2</v>
          </cell>
          <cell r="M478">
            <v>5108</v>
          </cell>
          <cell r="N478">
            <v>6.1999999999999998E-3</v>
          </cell>
          <cell r="O478">
            <v>5116</v>
          </cell>
          <cell r="P478">
            <v>1</v>
          </cell>
          <cell r="Q478">
            <v>5136</v>
          </cell>
          <cell r="R478">
            <v>0.02</v>
          </cell>
          <cell r="S478">
            <v>5125</v>
          </cell>
          <cell r="T478">
            <v>0.01</v>
          </cell>
          <cell r="U478">
            <v>5144</v>
          </cell>
          <cell r="V478">
            <v>1.1299999999999999E-2</v>
          </cell>
          <cell r="W478">
            <v>5150</v>
          </cell>
          <cell r="X478">
            <v>5.0000000000000001E-3</v>
          </cell>
          <cell r="Y478">
            <v>5189</v>
          </cell>
          <cell r="Z478">
            <v>0.01</v>
          </cell>
          <cell r="AA478">
            <v>5170</v>
          </cell>
          <cell r="AB478">
            <v>0.01</v>
          </cell>
          <cell r="AC478">
            <v>5195</v>
          </cell>
          <cell r="AD478">
            <v>1E-3</v>
          </cell>
          <cell r="AE478">
            <v>5235</v>
          </cell>
          <cell r="AF478">
            <v>1.4999999999999999E-2</v>
          </cell>
          <cell r="AG478">
            <v>5236</v>
          </cell>
          <cell r="AH478">
            <v>0.02</v>
          </cell>
          <cell r="AI478">
            <v>5240</v>
          </cell>
          <cell r="AJ478">
            <v>0.01</v>
          </cell>
          <cell r="AK478">
            <v>5008</v>
          </cell>
          <cell r="AL478">
            <v>8.0000000000000004E-4</v>
          </cell>
          <cell r="AM478">
            <v>0</v>
          </cell>
          <cell r="AN478">
            <v>0</v>
          </cell>
          <cell r="AO478">
            <v>0</v>
          </cell>
          <cell r="AP478">
            <v>0</v>
          </cell>
          <cell r="AQ478">
            <v>0</v>
          </cell>
          <cell r="AR478">
            <v>0</v>
          </cell>
          <cell r="AS478">
            <v>0</v>
          </cell>
          <cell r="AT478">
            <v>0</v>
          </cell>
          <cell r="AU478">
            <v>0</v>
          </cell>
          <cell r="AV478">
            <v>0</v>
          </cell>
          <cell r="AW478">
            <v>0</v>
          </cell>
          <cell r="AX478">
            <v>0</v>
          </cell>
        </row>
        <row r="479">
          <cell r="A479">
            <v>5221</v>
          </cell>
          <cell r="B479" t="str">
            <v xml:space="preserve">ﾊｰﾌ ｻﾗｳﾄﾞﾝ     </v>
          </cell>
          <cell r="C479">
            <v>5003</v>
          </cell>
          <cell r="D479">
            <v>1.2500000000000001E-2</v>
          </cell>
          <cell r="E479">
            <v>5021</v>
          </cell>
          <cell r="F479">
            <v>3.5000000000000003E-2</v>
          </cell>
          <cell r="G479">
            <v>5182</v>
          </cell>
          <cell r="H479">
            <v>0.05</v>
          </cell>
          <cell r="I479">
            <v>5100</v>
          </cell>
          <cell r="J479">
            <v>5.0000000000000001E-3</v>
          </cell>
          <cell r="K479">
            <v>5107</v>
          </cell>
          <cell r="L479">
            <v>8.5000000000000006E-3</v>
          </cell>
          <cell r="M479">
            <v>5108</v>
          </cell>
          <cell r="N479">
            <v>3.0999999999999999E-3</v>
          </cell>
          <cell r="O479">
            <v>5116</v>
          </cell>
          <cell r="P479">
            <v>0.5</v>
          </cell>
          <cell r="Q479">
            <v>5136</v>
          </cell>
          <cell r="R479">
            <v>0.01</v>
          </cell>
          <cell r="S479">
            <v>5125</v>
          </cell>
          <cell r="T479">
            <v>5.0000000000000001E-3</v>
          </cell>
          <cell r="U479">
            <v>5144</v>
          </cell>
          <cell r="V479">
            <v>5.7000000000000002E-3</v>
          </cell>
          <cell r="W479">
            <v>5150</v>
          </cell>
          <cell r="X479">
            <v>2.5000000000000001E-3</v>
          </cell>
          <cell r="Y479">
            <v>5189</v>
          </cell>
          <cell r="Z479">
            <v>5.0000000000000001E-3</v>
          </cell>
          <cell r="AA479">
            <v>5170</v>
          </cell>
          <cell r="AB479">
            <v>5.0000000000000001E-3</v>
          </cell>
          <cell r="AC479">
            <v>5195</v>
          </cell>
          <cell r="AD479">
            <v>5.0000000000000001E-4</v>
          </cell>
          <cell r="AE479">
            <v>5235</v>
          </cell>
          <cell r="AF479">
            <v>7.4999999999999997E-3</v>
          </cell>
          <cell r="AG479">
            <v>5236</v>
          </cell>
          <cell r="AH479">
            <v>0.01</v>
          </cell>
          <cell r="AI479">
            <v>5240</v>
          </cell>
          <cell r="AJ479">
            <v>5.0000000000000001E-3</v>
          </cell>
          <cell r="AK479">
            <v>5008</v>
          </cell>
          <cell r="AL479">
            <v>4.0000000000000002E-4</v>
          </cell>
          <cell r="AM479">
            <v>0</v>
          </cell>
          <cell r="AN479">
            <v>0</v>
          </cell>
          <cell r="AO479">
            <v>0</v>
          </cell>
          <cell r="AP479">
            <v>0</v>
          </cell>
          <cell r="AQ479">
            <v>0</v>
          </cell>
          <cell r="AR479">
            <v>0</v>
          </cell>
          <cell r="AS479">
            <v>0</v>
          </cell>
          <cell r="AT479">
            <v>0</v>
          </cell>
          <cell r="AU479">
            <v>0</v>
          </cell>
          <cell r="AV479">
            <v>0</v>
          </cell>
          <cell r="AW479">
            <v>0</v>
          </cell>
          <cell r="AX479">
            <v>0</v>
          </cell>
        </row>
        <row r="480">
          <cell r="A480">
            <v>5251</v>
          </cell>
          <cell r="B480" t="str">
            <v xml:space="preserve">ﾌﾄﾒﾝ ｻﾗｳﾄﾞﾝ    </v>
          </cell>
          <cell r="C480">
            <v>5003</v>
          </cell>
          <cell r="D480">
            <v>2.5000000000000001E-2</v>
          </cell>
          <cell r="E480">
            <v>5021</v>
          </cell>
          <cell r="F480">
            <v>7.0000000000000007E-2</v>
          </cell>
          <cell r="G480">
            <v>5182</v>
          </cell>
          <cell r="H480">
            <v>0.1</v>
          </cell>
          <cell r="I480">
            <v>5100</v>
          </cell>
          <cell r="J480">
            <v>0.01</v>
          </cell>
          <cell r="K480">
            <v>5107</v>
          </cell>
          <cell r="L480">
            <v>1.7000000000000001E-2</v>
          </cell>
          <cell r="M480">
            <v>5108</v>
          </cell>
          <cell r="N480">
            <v>6.1999999999999998E-3</v>
          </cell>
          <cell r="O480">
            <v>5001</v>
          </cell>
          <cell r="P480">
            <v>1</v>
          </cell>
          <cell r="Q480">
            <v>5136</v>
          </cell>
          <cell r="R480">
            <v>0.02</v>
          </cell>
          <cell r="S480">
            <v>5052</v>
          </cell>
          <cell r="T480">
            <v>3.0000000000000001E-3</v>
          </cell>
          <cell r="U480">
            <v>5144</v>
          </cell>
          <cell r="V480">
            <v>1.1299999999999999E-2</v>
          </cell>
          <cell r="W480">
            <v>5150</v>
          </cell>
          <cell r="X480">
            <v>5.0000000000000001E-3</v>
          </cell>
          <cell r="Y480">
            <v>5189</v>
          </cell>
          <cell r="Z480">
            <v>0.01</v>
          </cell>
          <cell r="AA480">
            <v>5170</v>
          </cell>
          <cell r="AB480">
            <v>0.01</v>
          </cell>
          <cell r="AC480">
            <v>5195</v>
          </cell>
          <cell r="AD480">
            <v>1E-3</v>
          </cell>
          <cell r="AE480">
            <v>5235</v>
          </cell>
          <cell r="AF480">
            <v>1.4999999999999999E-2</v>
          </cell>
          <cell r="AG480">
            <v>5236</v>
          </cell>
          <cell r="AH480">
            <v>0.02</v>
          </cell>
          <cell r="AI480">
            <v>5240</v>
          </cell>
          <cell r="AJ480">
            <v>1.7000000000000001E-2</v>
          </cell>
          <cell r="AK480">
            <v>5008</v>
          </cell>
          <cell r="AL480">
            <v>8.0000000000000004E-4</v>
          </cell>
          <cell r="AM480">
            <v>5383</v>
          </cell>
          <cell r="AN480">
            <v>5.0000000000000001E-3</v>
          </cell>
          <cell r="AO480">
            <v>0</v>
          </cell>
          <cell r="AP480">
            <v>0</v>
          </cell>
          <cell r="AQ480">
            <v>0</v>
          </cell>
          <cell r="AR480">
            <v>0</v>
          </cell>
          <cell r="AS480">
            <v>0</v>
          </cell>
          <cell r="AT480">
            <v>0</v>
          </cell>
          <cell r="AU480">
            <v>0</v>
          </cell>
          <cell r="AV480">
            <v>0</v>
          </cell>
          <cell r="AW480">
            <v>0</v>
          </cell>
          <cell r="AX480">
            <v>0</v>
          </cell>
        </row>
        <row r="481">
          <cell r="A481">
            <v>5293</v>
          </cell>
          <cell r="B481" t="str">
            <v xml:space="preserve">ﾁｭｳｶﾄﾞﾝ        </v>
          </cell>
          <cell r="C481">
            <v>5003</v>
          </cell>
          <cell r="D481">
            <v>1.2500000000000001E-2</v>
          </cell>
          <cell r="E481">
            <v>5236</v>
          </cell>
          <cell r="F481">
            <v>0.01</v>
          </cell>
          <cell r="G481">
            <v>5235</v>
          </cell>
          <cell r="H481">
            <v>7.4999999999999997E-3</v>
          </cell>
          <cell r="I481">
            <v>5189</v>
          </cell>
          <cell r="J481">
            <v>5.0000000000000001E-3</v>
          </cell>
          <cell r="K481">
            <v>5182</v>
          </cell>
          <cell r="L481">
            <v>0.05</v>
          </cell>
          <cell r="M481">
            <v>5008</v>
          </cell>
          <cell r="N481">
            <v>4.0000000000000002E-4</v>
          </cell>
          <cell r="O481">
            <v>5150</v>
          </cell>
          <cell r="P481">
            <v>2.5000000000000001E-3</v>
          </cell>
          <cell r="Q481">
            <v>5021</v>
          </cell>
          <cell r="R481">
            <v>3.5000000000000003E-2</v>
          </cell>
          <cell r="S481">
            <v>5100</v>
          </cell>
          <cell r="T481">
            <v>5.0000000000000001E-3</v>
          </cell>
          <cell r="U481">
            <v>5170</v>
          </cell>
          <cell r="V481">
            <v>5.0000000000000001E-3</v>
          </cell>
          <cell r="W481">
            <v>5144</v>
          </cell>
          <cell r="X481">
            <v>5.0000000000000001E-3</v>
          </cell>
          <cell r="Y481">
            <v>5107</v>
          </cell>
          <cell r="Z481">
            <v>0.01</v>
          </cell>
          <cell r="AA481">
            <v>5240</v>
          </cell>
          <cell r="AB481">
            <v>5.0000000000000001E-3</v>
          </cell>
          <cell r="AC481">
            <v>5136</v>
          </cell>
          <cell r="AD481">
            <v>1.0999999999999999E-2</v>
          </cell>
          <cell r="AE481">
            <v>5195</v>
          </cell>
          <cell r="AF481">
            <v>1E-3</v>
          </cell>
          <cell r="AG481">
            <v>5010</v>
          </cell>
          <cell r="AH481">
            <v>5.0000000000000001E-3</v>
          </cell>
          <cell r="AI481">
            <v>5228</v>
          </cell>
          <cell r="AJ481">
            <v>0.1036</v>
          </cell>
          <cell r="AK481">
            <v>0</v>
          </cell>
          <cell r="AL481">
            <v>0</v>
          </cell>
          <cell r="AM481">
            <v>0</v>
          </cell>
          <cell r="AN481">
            <v>0</v>
          </cell>
          <cell r="AO481">
            <v>0</v>
          </cell>
          <cell r="AP481">
            <v>0</v>
          </cell>
          <cell r="AQ481">
            <v>0</v>
          </cell>
          <cell r="AR481">
            <v>0</v>
          </cell>
          <cell r="AS481">
            <v>0</v>
          </cell>
          <cell r="AT481">
            <v>0</v>
          </cell>
          <cell r="AU481">
            <v>0</v>
          </cell>
          <cell r="AV481">
            <v>0</v>
          </cell>
          <cell r="AW481">
            <v>0</v>
          </cell>
          <cell r="AX481">
            <v>0</v>
          </cell>
        </row>
        <row r="482">
          <cell r="A482">
            <v>5301</v>
          </cell>
          <cell r="B482" t="str">
            <v xml:space="preserve">ﾒﾝｽﾞ ｻﾗﾀﾞ(ｺﾞﾏ) </v>
          </cell>
          <cell r="C482">
            <v>5017</v>
          </cell>
          <cell r="D482">
            <v>1.4999999999999999E-2</v>
          </cell>
          <cell r="E482">
            <v>5021</v>
          </cell>
          <cell r="F482">
            <v>0.04</v>
          </cell>
          <cell r="G482">
            <v>5024</v>
          </cell>
          <cell r="H482">
            <v>0.04</v>
          </cell>
          <cell r="I482">
            <v>5033</v>
          </cell>
          <cell r="J482">
            <v>2.1999999999999999E-2</v>
          </cell>
          <cell r="K482">
            <v>5145</v>
          </cell>
          <cell r="L482">
            <v>0.02</v>
          </cell>
          <cell r="M482">
            <v>5160</v>
          </cell>
          <cell r="N482">
            <v>1</v>
          </cell>
          <cell r="O482">
            <v>5161</v>
          </cell>
          <cell r="P482">
            <v>0.02</v>
          </cell>
          <cell r="Q482">
            <v>5185</v>
          </cell>
          <cell r="R482">
            <v>2.5000000000000001E-2</v>
          </cell>
          <cell r="S482">
            <v>5186</v>
          </cell>
          <cell r="T482">
            <v>1</v>
          </cell>
          <cell r="U482">
            <v>5113</v>
          </cell>
          <cell r="V482">
            <v>5.5E-2</v>
          </cell>
          <cell r="W482">
            <v>0</v>
          </cell>
          <cell r="X482">
            <v>0</v>
          </cell>
          <cell r="Y482">
            <v>0</v>
          </cell>
          <cell r="Z482">
            <v>0</v>
          </cell>
          <cell r="AA482">
            <v>0</v>
          </cell>
          <cell r="AB482">
            <v>0</v>
          </cell>
          <cell r="AC482">
            <v>0</v>
          </cell>
          <cell r="AD482">
            <v>0</v>
          </cell>
          <cell r="AE482">
            <v>0</v>
          </cell>
          <cell r="AF482">
            <v>0</v>
          </cell>
          <cell r="AG482">
            <v>0</v>
          </cell>
          <cell r="AH482">
            <v>0</v>
          </cell>
          <cell r="AI482">
            <v>0</v>
          </cell>
          <cell r="AJ482">
            <v>0</v>
          </cell>
          <cell r="AK482">
            <v>0</v>
          </cell>
          <cell r="AL482">
            <v>0</v>
          </cell>
          <cell r="AM482">
            <v>0</v>
          </cell>
          <cell r="AN482">
            <v>0</v>
          </cell>
          <cell r="AO482">
            <v>0</v>
          </cell>
          <cell r="AP482">
            <v>0</v>
          </cell>
          <cell r="AQ482">
            <v>0</v>
          </cell>
          <cell r="AR482">
            <v>0</v>
          </cell>
          <cell r="AS482">
            <v>0</v>
          </cell>
          <cell r="AT482">
            <v>0</v>
          </cell>
          <cell r="AU482">
            <v>0</v>
          </cell>
          <cell r="AV482">
            <v>0</v>
          </cell>
          <cell r="AW482">
            <v>0</v>
          </cell>
          <cell r="AX482">
            <v>0</v>
          </cell>
        </row>
        <row r="483">
          <cell r="A483">
            <v>5302</v>
          </cell>
          <cell r="B483" t="str">
            <v>ﾒﾝｽﾞｻﾗﾀﾞ (ﾁｭｳｶ)</v>
          </cell>
          <cell r="C483">
            <v>5017</v>
          </cell>
          <cell r="D483">
            <v>1.4999999999999999E-2</v>
          </cell>
          <cell r="E483">
            <v>5021</v>
          </cell>
          <cell r="F483">
            <v>0.04</v>
          </cell>
          <cell r="G483">
            <v>5024</v>
          </cell>
          <cell r="H483">
            <v>0.04</v>
          </cell>
          <cell r="I483">
            <v>5033</v>
          </cell>
          <cell r="J483">
            <v>2.1999999999999999E-2</v>
          </cell>
          <cell r="K483">
            <v>5145</v>
          </cell>
          <cell r="L483">
            <v>0.02</v>
          </cell>
          <cell r="M483">
            <v>5160</v>
          </cell>
          <cell r="N483">
            <v>1</v>
          </cell>
          <cell r="O483">
            <v>5161</v>
          </cell>
          <cell r="P483">
            <v>0.02</v>
          </cell>
          <cell r="Q483">
            <v>5185</v>
          </cell>
          <cell r="R483">
            <v>2.5000000000000001E-2</v>
          </cell>
          <cell r="S483">
            <v>5186</v>
          </cell>
          <cell r="T483">
            <v>1</v>
          </cell>
          <cell r="U483">
            <v>5190</v>
          </cell>
          <cell r="V483">
            <v>4.4999999999999998E-2</v>
          </cell>
          <cell r="W483">
            <v>0</v>
          </cell>
          <cell r="X483">
            <v>0</v>
          </cell>
          <cell r="Y483">
            <v>0</v>
          </cell>
          <cell r="Z483">
            <v>0</v>
          </cell>
          <cell r="AA483">
            <v>0</v>
          </cell>
          <cell r="AB483">
            <v>0</v>
          </cell>
          <cell r="AC483">
            <v>0</v>
          </cell>
          <cell r="AD483">
            <v>0</v>
          </cell>
          <cell r="AE483">
            <v>0</v>
          </cell>
          <cell r="AF483">
            <v>0</v>
          </cell>
          <cell r="AG483">
            <v>0</v>
          </cell>
          <cell r="AH483">
            <v>0</v>
          </cell>
          <cell r="AI483">
            <v>0</v>
          </cell>
          <cell r="AJ483">
            <v>0</v>
          </cell>
          <cell r="AK483">
            <v>0</v>
          </cell>
          <cell r="AL483">
            <v>0</v>
          </cell>
          <cell r="AM483">
            <v>0</v>
          </cell>
          <cell r="AN483">
            <v>0</v>
          </cell>
          <cell r="AO483">
            <v>0</v>
          </cell>
          <cell r="AP483">
            <v>0</v>
          </cell>
          <cell r="AQ483">
            <v>0</v>
          </cell>
          <cell r="AR483">
            <v>0</v>
          </cell>
          <cell r="AS483">
            <v>0</v>
          </cell>
          <cell r="AT483">
            <v>0</v>
          </cell>
          <cell r="AU483">
            <v>0</v>
          </cell>
          <cell r="AV483">
            <v>0</v>
          </cell>
          <cell r="AW483">
            <v>0</v>
          </cell>
          <cell r="AX483">
            <v>0</v>
          </cell>
        </row>
        <row r="484">
          <cell r="A484">
            <v>5303</v>
          </cell>
          <cell r="B484" t="str">
            <v xml:space="preserve">ﾒﾝｽﾞｻﾗﾀﾞ       </v>
          </cell>
          <cell r="C484">
            <v>5186</v>
          </cell>
          <cell r="D484">
            <v>1</v>
          </cell>
          <cell r="E484">
            <v>5024</v>
          </cell>
          <cell r="F484">
            <v>0.04</v>
          </cell>
          <cell r="G484">
            <v>5021</v>
          </cell>
          <cell r="H484">
            <v>0.04</v>
          </cell>
          <cell r="I484">
            <v>5338</v>
          </cell>
          <cell r="J484">
            <v>0.02</v>
          </cell>
          <cell r="K484">
            <v>5145</v>
          </cell>
          <cell r="L484">
            <v>0.02</v>
          </cell>
          <cell r="M484">
            <v>5017</v>
          </cell>
          <cell r="N484">
            <v>1.4999999999999999E-2</v>
          </cell>
          <cell r="O484">
            <v>5185</v>
          </cell>
          <cell r="P484">
            <v>2.5000000000000001E-2</v>
          </cell>
          <cell r="Q484">
            <v>5161</v>
          </cell>
          <cell r="R484">
            <v>0.02</v>
          </cell>
          <cell r="S484">
            <v>5160</v>
          </cell>
          <cell r="T484">
            <v>1</v>
          </cell>
          <cell r="U484">
            <v>5190</v>
          </cell>
          <cell r="V484">
            <v>2.5000000000000001E-2</v>
          </cell>
          <cell r="W484">
            <v>5113</v>
          </cell>
          <cell r="X484">
            <v>2.3099999999999999E-2</v>
          </cell>
          <cell r="Y484">
            <v>0</v>
          </cell>
          <cell r="Z484">
            <v>0</v>
          </cell>
          <cell r="AA484">
            <v>0</v>
          </cell>
          <cell r="AB484">
            <v>0</v>
          </cell>
          <cell r="AC484">
            <v>0</v>
          </cell>
          <cell r="AD484">
            <v>0</v>
          </cell>
          <cell r="AE484">
            <v>0</v>
          </cell>
          <cell r="AF484">
            <v>0</v>
          </cell>
          <cell r="AG484">
            <v>0</v>
          </cell>
          <cell r="AH484">
            <v>0</v>
          </cell>
          <cell r="AI484">
            <v>0</v>
          </cell>
          <cell r="AJ484">
            <v>0</v>
          </cell>
          <cell r="AK484">
            <v>0</v>
          </cell>
          <cell r="AL484">
            <v>0</v>
          </cell>
          <cell r="AM484">
            <v>0</v>
          </cell>
          <cell r="AN484">
            <v>0</v>
          </cell>
          <cell r="AO484">
            <v>0</v>
          </cell>
          <cell r="AP484">
            <v>0</v>
          </cell>
          <cell r="AQ484">
            <v>0</v>
          </cell>
          <cell r="AR484">
            <v>0</v>
          </cell>
          <cell r="AS484">
            <v>0</v>
          </cell>
          <cell r="AT484">
            <v>0</v>
          </cell>
          <cell r="AU484">
            <v>0</v>
          </cell>
          <cell r="AV484">
            <v>0</v>
          </cell>
          <cell r="AW484">
            <v>0</v>
          </cell>
          <cell r="AX484">
            <v>0</v>
          </cell>
        </row>
        <row r="485">
          <cell r="A485">
            <v>5307</v>
          </cell>
          <cell r="B485" t="str">
            <v xml:space="preserve">ﾋﾔｼﾁｬﾝﾎﾟﾝ(ﾆｼ)  </v>
          </cell>
          <cell r="C485">
            <v>5021</v>
          </cell>
          <cell r="D485">
            <v>7.0000000000000007E-2</v>
          </cell>
          <cell r="E485">
            <v>5024</v>
          </cell>
          <cell r="F485">
            <v>7.0000000000000007E-2</v>
          </cell>
          <cell r="G485">
            <v>5055</v>
          </cell>
          <cell r="H485">
            <v>0.01</v>
          </cell>
          <cell r="I485">
            <v>5076</v>
          </cell>
          <cell r="J485">
            <v>0.02</v>
          </cell>
          <cell r="K485">
            <v>5081</v>
          </cell>
          <cell r="L485">
            <v>0</v>
          </cell>
          <cell r="M485">
            <v>5100</v>
          </cell>
          <cell r="N485">
            <v>0.01</v>
          </cell>
          <cell r="O485">
            <v>5115</v>
          </cell>
          <cell r="P485">
            <v>7.0000000000000007E-2</v>
          </cell>
          <cell r="Q485">
            <v>5161</v>
          </cell>
          <cell r="R485">
            <v>0.02</v>
          </cell>
          <cell r="S485">
            <v>5164</v>
          </cell>
          <cell r="T485">
            <v>0.01</v>
          </cell>
          <cell r="U485">
            <v>5174</v>
          </cell>
          <cell r="V485">
            <v>0</v>
          </cell>
          <cell r="W485">
            <v>5184</v>
          </cell>
          <cell r="X485">
            <v>0.5</v>
          </cell>
          <cell r="Y485">
            <v>5186</v>
          </cell>
          <cell r="Z485">
            <v>1</v>
          </cell>
          <cell r="AA485">
            <v>5282</v>
          </cell>
          <cell r="AB485">
            <v>0.03</v>
          </cell>
          <cell r="AC485">
            <v>0</v>
          </cell>
          <cell r="AD485">
            <v>0</v>
          </cell>
          <cell r="AE485">
            <v>0</v>
          </cell>
          <cell r="AF485">
            <v>0</v>
          </cell>
          <cell r="AG485">
            <v>0</v>
          </cell>
          <cell r="AH485">
            <v>0</v>
          </cell>
          <cell r="AI485">
            <v>0</v>
          </cell>
          <cell r="AJ485">
            <v>0</v>
          </cell>
          <cell r="AK485">
            <v>0</v>
          </cell>
          <cell r="AL485">
            <v>0</v>
          </cell>
          <cell r="AM485">
            <v>0</v>
          </cell>
          <cell r="AN485">
            <v>0</v>
          </cell>
          <cell r="AO485">
            <v>0</v>
          </cell>
          <cell r="AP485">
            <v>0</v>
          </cell>
          <cell r="AQ485">
            <v>0</v>
          </cell>
          <cell r="AR485">
            <v>0</v>
          </cell>
          <cell r="AS485">
            <v>0</v>
          </cell>
          <cell r="AT485">
            <v>0</v>
          </cell>
          <cell r="AU485">
            <v>0</v>
          </cell>
          <cell r="AV485">
            <v>0</v>
          </cell>
          <cell r="AW485">
            <v>0</v>
          </cell>
          <cell r="AX485">
            <v>0</v>
          </cell>
        </row>
        <row r="486">
          <cell r="A486">
            <v>5321</v>
          </cell>
          <cell r="B486" t="str">
            <v xml:space="preserve">ﾌﾘｻﾗ･ｽﾊﾟｲｼｰ    </v>
          </cell>
          <cell r="C486">
            <v>5001</v>
          </cell>
          <cell r="D486">
            <v>1</v>
          </cell>
          <cell r="E486">
            <v>5307</v>
          </cell>
          <cell r="F486">
            <v>1.6199999999999999E-2</v>
          </cell>
          <cell r="G486">
            <v>5294</v>
          </cell>
          <cell r="H486">
            <v>1.1999999999999999E-3</v>
          </cell>
          <cell r="I486">
            <v>5310</v>
          </cell>
          <cell r="J486">
            <v>1.9E-3</v>
          </cell>
          <cell r="K486">
            <v>5054</v>
          </cell>
          <cell r="L486">
            <v>8.9999999999999998E-4</v>
          </cell>
          <cell r="M486">
            <v>5240</v>
          </cell>
          <cell r="N486">
            <v>5.9999999999999995E-4</v>
          </cell>
          <cell r="O486">
            <v>5317</v>
          </cell>
          <cell r="P486">
            <v>5.9999999999999995E-4</v>
          </cell>
          <cell r="Q486">
            <v>5050</v>
          </cell>
          <cell r="R486">
            <v>0.32340000000000002</v>
          </cell>
          <cell r="S486">
            <v>0</v>
          </cell>
          <cell r="T486">
            <v>0</v>
          </cell>
          <cell r="U486">
            <v>0</v>
          </cell>
          <cell r="V486">
            <v>0</v>
          </cell>
          <cell r="W486">
            <v>0</v>
          </cell>
          <cell r="X486">
            <v>0</v>
          </cell>
          <cell r="Y486">
            <v>0</v>
          </cell>
          <cell r="Z486">
            <v>0</v>
          </cell>
          <cell r="AA486">
            <v>0</v>
          </cell>
          <cell r="AB486">
            <v>0</v>
          </cell>
          <cell r="AC486">
            <v>0</v>
          </cell>
          <cell r="AD486">
            <v>0</v>
          </cell>
          <cell r="AE486">
            <v>0</v>
          </cell>
          <cell r="AF486">
            <v>0</v>
          </cell>
          <cell r="AG486">
            <v>0</v>
          </cell>
          <cell r="AH486">
            <v>0</v>
          </cell>
          <cell r="AI486">
            <v>0</v>
          </cell>
          <cell r="AJ486">
            <v>0</v>
          </cell>
          <cell r="AK486">
            <v>0</v>
          </cell>
          <cell r="AL486">
            <v>0</v>
          </cell>
          <cell r="AM486">
            <v>0</v>
          </cell>
          <cell r="AN486">
            <v>0</v>
          </cell>
          <cell r="AO486">
            <v>0</v>
          </cell>
          <cell r="AP486">
            <v>0</v>
          </cell>
          <cell r="AQ486">
            <v>0</v>
          </cell>
          <cell r="AR486">
            <v>0</v>
          </cell>
          <cell r="AS486">
            <v>0</v>
          </cell>
          <cell r="AT486">
            <v>0</v>
          </cell>
          <cell r="AU486">
            <v>0</v>
          </cell>
          <cell r="AV486">
            <v>0</v>
          </cell>
          <cell r="AW486">
            <v>0</v>
          </cell>
          <cell r="AX486">
            <v>0</v>
          </cell>
        </row>
        <row r="487">
          <cell r="A487">
            <v>5322</v>
          </cell>
          <cell r="B487" t="str">
            <v xml:space="preserve">ﾌﾘｻﾗ･ﾊﾞﾝﾊﾞﾝｼﾞｰ </v>
          </cell>
          <cell r="C487">
            <v>5001</v>
          </cell>
          <cell r="D487">
            <v>1</v>
          </cell>
          <cell r="E487">
            <v>5310</v>
          </cell>
          <cell r="F487">
            <v>2.0999999999999999E-3</v>
          </cell>
          <cell r="G487">
            <v>5113</v>
          </cell>
          <cell r="H487">
            <v>1.7100000000000001E-2</v>
          </cell>
          <cell r="I487">
            <v>5054</v>
          </cell>
          <cell r="J487">
            <v>8.9999999999999998E-4</v>
          </cell>
          <cell r="K487">
            <v>5161</v>
          </cell>
          <cell r="L487">
            <v>1.4999999999999999E-2</v>
          </cell>
          <cell r="M487">
            <v>5050</v>
          </cell>
          <cell r="N487">
            <v>0.32340000000000002</v>
          </cell>
          <cell r="O487">
            <v>0</v>
          </cell>
          <cell r="P487">
            <v>0</v>
          </cell>
          <cell r="Q487">
            <v>0</v>
          </cell>
          <cell r="R487">
            <v>0</v>
          </cell>
          <cell r="S487">
            <v>0</v>
          </cell>
          <cell r="T487">
            <v>0</v>
          </cell>
          <cell r="U487">
            <v>0</v>
          </cell>
          <cell r="V487">
            <v>0</v>
          </cell>
          <cell r="W487">
            <v>0</v>
          </cell>
          <cell r="X487">
            <v>0</v>
          </cell>
          <cell r="Y487">
            <v>0</v>
          </cell>
          <cell r="Z487">
            <v>0</v>
          </cell>
          <cell r="AA487">
            <v>0</v>
          </cell>
          <cell r="AB487">
            <v>0</v>
          </cell>
          <cell r="AC487">
            <v>0</v>
          </cell>
          <cell r="AD487">
            <v>0</v>
          </cell>
          <cell r="AE487">
            <v>0</v>
          </cell>
          <cell r="AF487">
            <v>0</v>
          </cell>
          <cell r="AG487">
            <v>0</v>
          </cell>
          <cell r="AH487">
            <v>0</v>
          </cell>
          <cell r="AI487">
            <v>0</v>
          </cell>
          <cell r="AJ487">
            <v>0</v>
          </cell>
          <cell r="AK487">
            <v>0</v>
          </cell>
          <cell r="AL487">
            <v>0</v>
          </cell>
          <cell r="AM487">
            <v>0</v>
          </cell>
          <cell r="AN487">
            <v>0</v>
          </cell>
          <cell r="AO487">
            <v>0</v>
          </cell>
          <cell r="AP487">
            <v>0</v>
          </cell>
          <cell r="AQ487">
            <v>0</v>
          </cell>
          <cell r="AR487">
            <v>0</v>
          </cell>
          <cell r="AS487">
            <v>0</v>
          </cell>
          <cell r="AT487">
            <v>0</v>
          </cell>
          <cell r="AU487">
            <v>0</v>
          </cell>
          <cell r="AV487">
            <v>0</v>
          </cell>
          <cell r="AW487">
            <v>0</v>
          </cell>
          <cell r="AX487">
            <v>0</v>
          </cell>
        </row>
        <row r="488">
          <cell r="A488">
            <v>5323</v>
          </cell>
          <cell r="B488" t="str">
            <v xml:space="preserve">ﾌﾘｻﾗ･ｼｰﾌｰﾄﾞ    </v>
          </cell>
          <cell r="C488">
            <v>5001</v>
          </cell>
          <cell r="D488">
            <v>1</v>
          </cell>
          <cell r="E488">
            <v>5235</v>
          </cell>
          <cell r="F488">
            <v>8.9999999999999993E-3</v>
          </cell>
          <cell r="G488">
            <v>5318</v>
          </cell>
          <cell r="H488">
            <v>1.1999999999999999E-3</v>
          </cell>
          <cell r="I488">
            <v>5308</v>
          </cell>
          <cell r="J488">
            <v>1.6E-2</v>
          </cell>
          <cell r="K488">
            <v>5054</v>
          </cell>
          <cell r="L488">
            <v>8.9999999999999998E-4</v>
          </cell>
          <cell r="M488">
            <v>5309</v>
          </cell>
          <cell r="N488">
            <v>4.0000000000000001E-3</v>
          </cell>
          <cell r="O488">
            <v>5050</v>
          </cell>
          <cell r="P488">
            <v>0.32340000000000002</v>
          </cell>
          <cell r="Q488">
            <v>0</v>
          </cell>
          <cell r="R488">
            <v>0</v>
          </cell>
          <cell r="S488">
            <v>0</v>
          </cell>
          <cell r="T488">
            <v>0</v>
          </cell>
          <cell r="U488">
            <v>0</v>
          </cell>
          <cell r="V488">
            <v>0</v>
          </cell>
          <cell r="W488">
            <v>0</v>
          </cell>
          <cell r="X488">
            <v>0</v>
          </cell>
          <cell r="Y488">
            <v>0</v>
          </cell>
          <cell r="Z488">
            <v>0</v>
          </cell>
          <cell r="AA488">
            <v>0</v>
          </cell>
          <cell r="AB488">
            <v>0</v>
          </cell>
          <cell r="AC488">
            <v>0</v>
          </cell>
          <cell r="AD488">
            <v>0</v>
          </cell>
          <cell r="AE488">
            <v>0</v>
          </cell>
          <cell r="AF488">
            <v>0</v>
          </cell>
          <cell r="AG488">
            <v>0</v>
          </cell>
          <cell r="AH488">
            <v>0</v>
          </cell>
          <cell r="AI488">
            <v>0</v>
          </cell>
          <cell r="AJ488">
            <v>0</v>
          </cell>
          <cell r="AK488">
            <v>0</v>
          </cell>
          <cell r="AL488">
            <v>0</v>
          </cell>
          <cell r="AM488">
            <v>0</v>
          </cell>
          <cell r="AN488">
            <v>0</v>
          </cell>
          <cell r="AO488">
            <v>0</v>
          </cell>
          <cell r="AP488">
            <v>0</v>
          </cell>
          <cell r="AQ488">
            <v>0</v>
          </cell>
          <cell r="AR488">
            <v>0</v>
          </cell>
          <cell r="AS488">
            <v>0</v>
          </cell>
          <cell r="AT488">
            <v>0</v>
          </cell>
          <cell r="AU488">
            <v>0</v>
          </cell>
          <cell r="AV488">
            <v>0</v>
          </cell>
          <cell r="AW488">
            <v>0</v>
          </cell>
          <cell r="AX488">
            <v>0</v>
          </cell>
        </row>
        <row r="489">
          <cell r="A489">
            <v>5401</v>
          </cell>
          <cell r="B489" t="str">
            <v xml:space="preserve">ｵ) ﾁｬﾝﾎﾟﾝ      </v>
          </cell>
          <cell r="C489">
            <v>5001</v>
          </cell>
          <cell r="D489">
            <v>1</v>
          </cell>
          <cell r="E489">
            <v>5003</v>
          </cell>
          <cell r="F489">
            <v>2.5000000000000001E-2</v>
          </cell>
          <cell r="G489">
            <v>5010</v>
          </cell>
          <cell r="H489">
            <v>0.02</v>
          </cell>
          <cell r="I489">
            <v>5087</v>
          </cell>
          <cell r="J489">
            <v>5.0000000000000001E-4</v>
          </cell>
          <cell r="K489">
            <v>5021</v>
          </cell>
          <cell r="L489">
            <v>7.0000000000000007E-2</v>
          </cell>
          <cell r="M489">
            <v>5182</v>
          </cell>
          <cell r="N489">
            <v>0.1</v>
          </cell>
          <cell r="O489">
            <v>5090</v>
          </cell>
          <cell r="P489">
            <v>2.0000000000000001E-4</v>
          </cell>
          <cell r="Q489">
            <v>5100</v>
          </cell>
          <cell r="R489">
            <v>0.01</v>
          </cell>
          <cell r="S489">
            <v>5135</v>
          </cell>
          <cell r="T489">
            <v>1.2999999999999999E-2</v>
          </cell>
          <cell r="U489">
            <v>5150</v>
          </cell>
          <cell r="V489">
            <v>5.0000000000000001E-3</v>
          </cell>
          <cell r="W489">
            <v>5189</v>
          </cell>
          <cell r="X489">
            <v>0.01</v>
          </cell>
          <cell r="Y489">
            <v>5170</v>
          </cell>
          <cell r="Z489">
            <v>0.01</v>
          </cell>
          <cell r="AA489">
            <v>5195</v>
          </cell>
          <cell r="AB489">
            <v>1E-3</v>
          </cell>
          <cell r="AC489">
            <v>5159</v>
          </cell>
          <cell r="AD489">
            <v>1</v>
          </cell>
          <cell r="AE489">
            <v>5235</v>
          </cell>
          <cell r="AF489">
            <v>1.4999999999999999E-2</v>
          </cell>
          <cell r="AG489">
            <v>5236</v>
          </cell>
          <cell r="AH489">
            <v>0.02</v>
          </cell>
          <cell r="AI489">
            <v>5240</v>
          </cell>
          <cell r="AJ489">
            <v>0.01</v>
          </cell>
          <cell r="AK489">
            <v>5008</v>
          </cell>
          <cell r="AL489">
            <v>8.0000000000000004E-4</v>
          </cell>
          <cell r="AM489">
            <v>0</v>
          </cell>
          <cell r="AN489">
            <v>0</v>
          </cell>
          <cell r="AO489">
            <v>0</v>
          </cell>
          <cell r="AP489">
            <v>0</v>
          </cell>
          <cell r="AQ489">
            <v>0</v>
          </cell>
          <cell r="AR489">
            <v>0</v>
          </cell>
          <cell r="AS489">
            <v>0</v>
          </cell>
          <cell r="AT489">
            <v>0</v>
          </cell>
          <cell r="AU489">
            <v>0</v>
          </cell>
          <cell r="AV489">
            <v>0</v>
          </cell>
          <cell r="AW489">
            <v>0</v>
          </cell>
          <cell r="AX489">
            <v>0</v>
          </cell>
        </row>
        <row r="490">
          <cell r="A490">
            <v>5406</v>
          </cell>
          <cell r="B490" t="str">
            <v xml:space="preserve">ｵ)ﾋﾄｸﾁｷﾞｮｳｻﾞ6ｺ </v>
          </cell>
          <cell r="C490">
            <v>5005</v>
          </cell>
          <cell r="D490">
            <v>0.67</v>
          </cell>
          <cell r="E490">
            <v>5044</v>
          </cell>
          <cell r="F490">
            <v>1</v>
          </cell>
          <cell r="G490">
            <v>5240</v>
          </cell>
          <cell r="H490">
            <v>0</v>
          </cell>
          <cell r="I490">
            <v>0</v>
          </cell>
          <cell r="J490">
            <v>0</v>
          </cell>
          <cell r="K490">
            <v>0</v>
          </cell>
          <cell r="L490">
            <v>0</v>
          </cell>
          <cell r="M490">
            <v>0</v>
          </cell>
          <cell r="N490">
            <v>0</v>
          </cell>
          <cell r="O490">
            <v>0</v>
          </cell>
          <cell r="P490">
            <v>0</v>
          </cell>
          <cell r="Q490">
            <v>0</v>
          </cell>
          <cell r="R490">
            <v>0</v>
          </cell>
          <cell r="S490">
            <v>0</v>
          </cell>
          <cell r="T490">
            <v>0</v>
          </cell>
          <cell r="U490">
            <v>0</v>
          </cell>
          <cell r="V490">
            <v>0</v>
          </cell>
          <cell r="W490">
            <v>0</v>
          </cell>
          <cell r="X490">
            <v>0</v>
          </cell>
          <cell r="Y490">
            <v>0</v>
          </cell>
          <cell r="Z490">
            <v>0</v>
          </cell>
          <cell r="AA490">
            <v>0</v>
          </cell>
          <cell r="AB490">
            <v>0</v>
          </cell>
          <cell r="AC490">
            <v>0</v>
          </cell>
          <cell r="AD490">
            <v>0</v>
          </cell>
          <cell r="AE490">
            <v>0</v>
          </cell>
          <cell r="AF490">
            <v>0</v>
          </cell>
          <cell r="AG490">
            <v>0</v>
          </cell>
          <cell r="AH490">
            <v>0</v>
          </cell>
          <cell r="AI490">
            <v>0</v>
          </cell>
          <cell r="AJ490">
            <v>0</v>
          </cell>
          <cell r="AK490">
            <v>0</v>
          </cell>
          <cell r="AL490">
            <v>0</v>
          </cell>
          <cell r="AM490">
            <v>0</v>
          </cell>
          <cell r="AN490">
            <v>0</v>
          </cell>
          <cell r="AO490">
            <v>0</v>
          </cell>
          <cell r="AP490">
            <v>0</v>
          </cell>
          <cell r="AQ490">
            <v>0</v>
          </cell>
          <cell r="AR490">
            <v>0</v>
          </cell>
          <cell r="AS490">
            <v>0</v>
          </cell>
          <cell r="AT490">
            <v>0</v>
          </cell>
          <cell r="AU490">
            <v>0</v>
          </cell>
          <cell r="AV490">
            <v>0</v>
          </cell>
          <cell r="AW490">
            <v>0</v>
          </cell>
          <cell r="AX490">
            <v>0</v>
          </cell>
        </row>
        <row r="491">
          <cell r="A491">
            <v>5407</v>
          </cell>
          <cell r="B491" t="str">
            <v>ｵ)ﾋﾄｸﾁｷﾞｮｳｻﾞ12ｺ</v>
          </cell>
          <cell r="C491">
            <v>5005</v>
          </cell>
          <cell r="D491">
            <v>1.33</v>
          </cell>
          <cell r="E491">
            <v>5044</v>
          </cell>
          <cell r="F491">
            <v>1</v>
          </cell>
          <cell r="G491">
            <v>5240</v>
          </cell>
          <cell r="H491">
            <v>0</v>
          </cell>
          <cell r="I491">
            <v>0</v>
          </cell>
          <cell r="J491">
            <v>0</v>
          </cell>
          <cell r="K491">
            <v>0</v>
          </cell>
          <cell r="L491">
            <v>0</v>
          </cell>
          <cell r="M491">
            <v>0</v>
          </cell>
          <cell r="N491">
            <v>0</v>
          </cell>
          <cell r="O491">
            <v>0</v>
          </cell>
          <cell r="P491">
            <v>0</v>
          </cell>
          <cell r="Q491">
            <v>0</v>
          </cell>
          <cell r="R491">
            <v>0</v>
          </cell>
          <cell r="S491">
            <v>0</v>
          </cell>
          <cell r="T491">
            <v>0</v>
          </cell>
          <cell r="U491">
            <v>0</v>
          </cell>
          <cell r="V491">
            <v>0</v>
          </cell>
          <cell r="W491">
            <v>0</v>
          </cell>
          <cell r="X491">
            <v>0</v>
          </cell>
          <cell r="Y491">
            <v>0</v>
          </cell>
          <cell r="Z491">
            <v>0</v>
          </cell>
          <cell r="AA491">
            <v>0</v>
          </cell>
          <cell r="AB491">
            <v>0</v>
          </cell>
          <cell r="AC491">
            <v>0</v>
          </cell>
          <cell r="AD491">
            <v>0</v>
          </cell>
          <cell r="AE491">
            <v>0</v>
          </cell>
          <cell r="AF491">
            <v>0</v>
          </cell>
          <cell r="AG491">
            <v>0</v>
          </cell>
          <cell r="AH491">
            <v>0</v>
          </cell>
          <cell r="AI491">
            <v>0</v>
          </cell>
          <cell r="AJ491">
            <v>0</v>
          </cell>
          <cell r="AK491">
            <v>0</v>
          </cell>
          <cell r="AL491">
            <v>0</v>
          </cell>
          <cell r="AM491">
            <v>0</v>
          </cell>
          <cell r="AN491">
            <v>0</v>
          </cell>
          <cell r="AO491">
            <v>0</v>
          </cell>
          <cell r="AP491">
            <v>0</v>
          </cell>
          <cell r="AQ491">
            <v>0</v>
          </cell>
          <cell r="AR491">
            <v>0</v>
          </cell>
          <cell r="AS491">
            <v>0</v>
          </cell>
          <cell r="AT491">
            <v>0</v>
          </cell>
          <cell r="AU491">
            <v>0</v>
          </cell>
          <cell r="AV491">
            <v>0</v>
          </cell>
          <cell r="AW491">
            <v>0</v>
          </cell>
          <cell r="AX491">
            <v>0</v>
          </cell>
        </row>
        <row r="492">
          <cell r="A492">
            <v>5411</v>
          </cell>
          <cell r="B492" t="str">
            <v xml:space="preserve">ｵ) ｻﾗｳﾄﾞﾝ      </v>
          </cell>
          <cell r="C492">
            <v>5003</v>
          </cell>
          <cell r="D492">
            <v>2.5000000000000001E-2</v>
          </cell>
          <cell r="E492">
            <v>5021</v>
          </cell>
          <cell r="F492">
            <v>7.0000000000000007E-2</v>
          </cell>
          <cell r="G492">
            <v>5182</v>
          </cell>
          <cell r="H492">
            <v>0.1</v>
          </cell>
          <cell r="I492">
            <v>5100</v>
          </cell>
          <cell r="J492">
            <v>0.01</v>
          </cell>
          <cell r="K492">
            <v>5107</v>
          </cell>
          <cell r="L492">
            <v>1.7000000000000001E-2</v>
          </cell>
          <cell r="M492">
            <v>5043</v>
          </cell>
          <cell r="N492">
            <v>1</v>
          </cell>
          <cell r="O492">
            <v>5116</v>
          </cell>
          <cell r="P492">
            <v>1</v>
          </cell>
          <cell r="Q492">
            <v>5136</v>
          </cell>
          <cell r="R492">
            <v>0.02</v>
          </cell>
          <cell r="S492">
            <v>5144</v>
          </cell>
          <cell r="T492">
            <v>1.1299999999999999E-2</v>
          </cell>
          <cell r="U492">
            <v>5150</v>
          </cell>
          <cell r="V492">
            <v>5.0000000000000001E-3</v>
          </cell>
          <cell r="W492">
            <v>5189</v>
          </cell>
          <cell r="X492">
            <v>0.01</v>
          </cell>
          <cell r="Y492">
            <v>5170</v>
          </cell>
          <cell r="Z492">
            <v>0.01</v>
          </cell>
          <cell r="AA492">
            <v>5195</v>
          </cell>
          <cell r="AB492">
            <v>1E-3</v>
          </cell>
          <cell r="AC492">
            <v>5235</v>
          </cell>
          <cell r="AD492">
            <v>1.4999999999999999E-2</v>
          </cell>
          <cell r="AE492">
            <v>5236</v>
          </cell>
          <cell r="AF492">
            <v>0.02</v>
          </cell>
          <cell r="AG492">
            <v>5240</v>
          </cell>
          <cell r="AH492">
            <v>0.01</v>
          </cell>
          <cell r="AI492">
            <v>5008</v>
          </cell>
          <cell r="AJ492">
            <v>8.0000000000000004E-4</v>
          </cell>
          <cell r="AK492">
            <v>0</v>
          </cell>
          <cell r="AL492">
            <v>0</v>
          </cell>
          <cell r="AM492">
            <v>0</v>
          </cell>
          <cell r="AN492">
            <v>0</v>
          </cell>
          <cell r="AO492">
            <v>0</v>
          </cell>
          <cell r="AP492">
            <v>0</v>
          </cell>
          <cell r="AQ492">
            <v>0</v>
          </cell>
          <cell r="AR492">
            <v>0</v>
          </cell>
          <cell r="AS492">
            <v>0</v>
          </cell>
          <cell r="AT492">
            <v>0</v>
          </cell>
          <cell r="AU492">
            <v>0</v>
          </cell>
          <cell r="AV492">
            <v>0</v>
          </cell>
          <cell r="AW492">
            <v>0</v>
          </cell>
          <cell r="AX492">
            <v>0</v>
          </cell>
        </row>
        <row r="493">
          <cell r="A493">
            <v>5421</v>
          </cell>
          <cell r="B493" t="str">
            <v xml:space="preserve">ｵ) ｷﾞｮｳｻﾞ      </v>
          </cell>
          <cell r="C493">
            <v>5002</v>
          </cell>
          <cell r="D493">
            <v>2</v>
          </cell>
          <cell r="E493">
            <v>5240</v>
          </cell>
          <cell r="F493">
            <v>2E-3</v>
          </cell>
          <cell r="G493">
            <v>5044</v>
          </cell>
          <cell r="H493">
            <v>2</v>
          </cell>
          <cell r="I493">
            <v>0</v>
          </cell>
          <cell r="J493">
            <v>0</v>
          </cell>
          <cell r="K493">
            <v>0</v>
          </cell>
          <cell r="L493">
            <v>0</v>
          </cell>
          <cell r="M493">
            <v>0</v>
          </cell>
          <cell r="N493">
            <v>0</v>
          </cell>
          <cell r="O493">
            <v>0</v>
          </cell>
          <cell r="P493">
            <v>0</v>
          </cell>
          <cell r="Q493">
            <v>0</v>
          </cell>
          <cell r="R493">
            <v>0</v>
          </cell>
          <cell r="S493">
            <v>0</v>
          </cell>
          <cell r="T493">
            <v>0</v>
          </cell>
          <cell r="U493">
            <v>0</v>
          </cell>
          <cell r="V493">
            <v>0</v>
          </cell>
          <cell r="W493">
            <v>0</v>
          </cell>
          <cell r="X493">
            <v>0</v>
          </cell>
          <cell r="Y493">
            <v>0</v>
          </cell>
          <cell r="Z493">
            <v>0</v>
          </cell>
          <cell r="AA493">
            <v>0</v>
          </cell>
          <cell r="AB493">
            <v>0</v>
          </cell>
          <cell r="AC493">
            <v>0</v>
          </cell>
          <cell r="AD493">
            <v>0</v>
          </cell>
          <cell r="AE493">
            <v>0</v>
          </cell>
          <cell r="AF493">
            <v>0</v>
          </cell>
          <cell r="AG493">
            <v>0</v>
          </cell>
          <cell r="AH493">
            <v>0</v>
          </cell>
          <cell r="AI493">
            <v>0</v>
          </cell>
          <cell r="AJ493">
            <v>0</v>
          </cell>
          <cell r="AK493">
            <v>0</v>
          </cell>
          <cell r="AL493">
            <v>0</v>
          </cell>
          <cell r="AM493">
            <v>0</v>
          </cell>
          <cell r="AN493">
            <v>0</v>
          </cell>
          <cell r="AO493">
            <v>0</v>
          </cell>
          <cell r="AP493">
            <v>0</v>
          </cell>
          <cell r="AQ493">
            <v>0</v>
          </cell>
          <cell r="AR493">
            <v>0</v>
          </cell>
          <cell r="AS493">
            <v>0</v>
          </cell>
          <cell r="AT493">
            <v>0</v>
          </cell>
          <cell r="AU493">
            <v>0</v>
          </cell>
          <cell r="AV493">
            <v>0</v>
          </cell>
          <cell r="AW493">
            <v>0</v>
          </cell>
          <cell r="AX493">
            <v>0</v>
          </cell>
        </row>
        <row r="494">
          <cell r="A494">
            <v>5501</v>
          </cell>
          <cell r="B494" t="str">
            <v xml:space="preserve">ｷﾞｮｳｻﾞ 6ｺ      </v>
          </cell>
          <cell r="C494">
            <v>5002</v>
          </cell>
          <cell r="D494">
            <v>1</v>
          </cell>
          <cell r="E494">
            <v>5090</v>
          </cell>
          <cell r="F494">
            <v>1E-3</v>
          </cell>
          <cell r="G494">
            <v>5013</v>
          </cell>
          <cell r="H494">
            <v>9.1000000000000004E-3</v>
          </cell>
          <cell r="I494">
            <v>5240</v>
          </cell>
          <cell r="J494">
            <v>1E-3</v>
          </cell>
          <cell r="K494">
            <v>0</v>
          </cell>
          <cell r="L494">
            <v>0</v>
          </cell>
          <cell r="M494">
            <v>0</v>
          </cell>
          <cell r="N494">
            <v>0</v>
          </cell>
          <cell r="O494">
            <v>0</v>
          </cell>
          <cell r="P494">
            <v>0</v>
          </cell>
          <cell r="Q494">
            <v>0</v>
          </cell>
          <cell r="R494">
            <v>0</v>
          </cell>
          <cell r="S494">
            <v>0</v>
          </cell>
          <cell r="T494">
            <v>0</v>
          </cell>
          <cell r="U494">
            <v>0</v>
          </cell>
          <cell r="V494">
            <v>0</v>
          </cell>
          <cell r="W494">
            <v>0</v>
          </cell>
          <cell r="X494">
            <v>0</v>
          </cell>
          <cell r="Y494">
            <v>0</v>
          </cell>
          <cell r="Z494">
            <v>0</v>
          </cell>
          <cell r="AA494">
            <v>0</v>
          </cell>
          <cell r="AB494">
            <v>0</v>
          </cell>
          <cell r="AC494">
            <v>0</v>
          </cell>
          <cell r="AD494">
            <v>0</v>
          </cell>
          <cell r="AE494">
            <v>0</v>
          </cell>
          <cell r="AF494">
            <v>0</v>
          </cell>
          <cell r="AG494">
            <v>0</v>
          </cell>
          <cell r="AH494">
            <v>0</v>
          </cell>
          <cell r="AI494">
            <v>0</v>
          </cell>
          <cell r="AJ494">
            <v>0</v>
          </cell>
          <cell r="AK494">
            <v>0</v>
          </cell>
          <cell r="AL494">
            <v>0</v>
          </cell>
          <cell r="AM494">
            <v>0</v>
          </cell>
          <cell r="AN494">
            <v>0</v>
          </cell>
          <cell r="AO494">
            <v>0</v>
          </cell>
          <cell r="AP494">
            <v>0</v>
          </cell>
          <cell r="AQ494">
            <v>0</v>
          </cell>
          <cell r="AR494">
            <v>0</v>
          </cell>
          <cell r="AS494">
            <v>0</v>
          </cell>
          <cell r="AT494">
            <v>0</v>
          </cell>
          <cell r="AU494">
            <v>0</v>
          </cell>
          <cell r="AV494">
            <v>0</v>
          </cell>
          <cell r="AW494">
            <v>0</v>
          </cell>
          <cell r="AX494">
            <v>0</v>
          </cell>
        </row>
        <row r="495">
          <cell r="A495">
            <v>5521</v>
          </cell>
          <cell r="B495" t="str">
            <v xml:space="preserve">ｷﾞｮｳｻﾞ 9ｺ      </v>
          </cell>
          <cell r="C495">
            <v>5002</v>
          </cell>
          <cell r="D495">
            <v>1.5</v>
          </cell>
          <cell r="E495">
            <v>5090</v>
          </cell>
          <cell r="F495">
            <v>1E-3</v>
          </cell>
          <cell r="G495">
            <v>5013</v>
          </cell>
          <cell r="H495">
            <v>9.1000000000000004E-3</v>
          </cell>
          <cell r="I495">
            <v>5240</v>
          </cell>
          <cell r="J495">
            <v>1E-3</v>
          </cell>
          <cell r="K495">
            <v>0</v>
          </cell>
          <cell r="L495">
            <v>0</v>
          </cell>
          <cell r="M495">
            <v>0</v>
          </cell>
          <cell r="N495">
            <v>0</v>
          </cell>
          <cell r="O495">
            <v>0</v>
          </cell>
          <cell r="P495">
            <v>0</v>
          </cell>
          <cell r="Q495">
            <v>0</v>
          </cell>
          <cell r="R495">
            <v>0</v>
          </cell>
          <cell r="S495">
            <v>0</v>
          </cell>
          <cell r="T495">
            <v>0</v>
          </cell>
          <cell r="U495">
            <v>0</v>
          </cell>
          <cell r="V495">
            <v>0</v>
          </cell>
          <cell r="W495">
            <v>0</v>
          </cell>
          <cell r="X495">
            <v>0</v>
          </cell>
          <cell r="Y495">
            <v>0</v>
          </cell>
          <cell r="Z495">
            <v>0</v>
          </cell>
          <cell r="AA495">
            <v>0</v>
          </cell>
          <cell r="AB495">
            <v>0</v>
          </cell>
          <cell r="AC495">
            <v>0</v>
          </cell>
          <cell r="AD495">
            <v>0</v>
          </cell>
          <cell r="AE495">
            <v>0</v>
          </cell>
          <cell r="AF495">
            <v>0</v>
          </cell>
          <cell r="AG495">
            <v>0</v>
          </cell>
          <cell r="AH495">
            <v>0</v>
          </cell>
          <cell r="AI495">
            <v>0</v>
          </cell>
          <cell r="AJ495">
            <v>0</v>
          </cell>
          <cell r="AK495">
            <v>0</v>
          </cell>
          <cell r="AL495">
            <v>0</v>
          </cell>
          <cell r="AM495">
            <v>0</v>
          </cell>
          <cell r="AN495">
            <v>0</v>
          </cell>
          <cell r="AO495">
            <v>0</v>
          </cell>
          <cell r="AP495">
            <v>0</v>
          </cell>
          <cell r="AQ495">
            <v>0</v>
          </cell>
          <cell r="AR495">
            <v>0</v>
          </cell>
          <cell r="AS495">
            <v>0</v>
          </cell>
          <cell r="AT495">
            <v>0</v>
          </cell>
          <cell r="AU495">
            <v>0</v>
          </cell>
          <cell r="AV495">
            <v>0</v>
          </cell>
          <cell r="AW495">
            <v>0</v>
          </cell>
          <cell r="AX495">
            <v>0</v>
          </cell>
        </row>
        <row r="496">
          <cell r="A496">
            <v>5531</v>
          </cell>
          <cell r="B496" t="str">
            <v xml:space="preserve">ｷﾞｮｳｻﾞ(ﾋﾄｸﾁ)   </v>
          </cell>
          <cell r="C496">
            <v>5005</v>
          </cell>
          <cell r="D496">
            <v>1</v>
          </cell>
          <cell r="E496">
            <v>5090</v>
          </cell>
          <cell r="F496">
            <v>1E-3</v>
          </cell>
          <cell r="G496">
            <v>5013</v>
          </cell>
          <cell r="H496">
            <v>9.1000000000000004E-3</v>
          </cell>
          <cell r="I496">
            <v>5240</v>
          </cell>
          <cell r="J496">
            <v>1E-3</v>
          </cell>
          <cell r="K496">
            <v>0</v>
          </cell>
          <cell r="L496">
            <v>0</v>
          </cell>
          <cell r="M496">
            <v>0</v>
          </cell>
          <cell r="N496">
            <v>0</v>
          </cell>
          <cell r="O496">
            <v>0</v>
          </cell>
          <cell r="P496">
            <v>0</v>
          </cell>
          <cell r="Q496">
            <v>0</v>
          </cell>
          <cell r="R496">
            <v>0</v>
          </cell>
          <cell r="S496">
            <v>0</v>
          </cell>
          <cell r="T496">
            <v>0</v>
          </cell>
          <cell r="U496">
            <v>0</v>
          </cell>
          <cell r="V496">
            <v>0</v>
          </cell>
          <cell r="W496">
            <v>0</v>
          </cell>
          <cell r="X496">
            <v>0</v>
          </cell>
          <cell r="Y496">
            <v>0</v>
          </cell>
          <cell r="Z496">
            <v>0</v>
          </cell>
          <cell r="AA496">
            <v>0</v>
          </cell>
          <cell r="AB496">
            <v>0</v>
          </cell>
          <cell r="AC496">
            <v>0</v>
          </cell>
          <cell r="AD496">
            <v>0</v>
          </cell>
          <cell r="AE496">
            <v>0</v>
          </cell>
          <cell r="AF496">
            <v>0</v>
          </cell>
          <cell r="AG496">
            <v>0</v>
          </cell>
          <cell r="AH496">
            <v>0</v>
          </cell>
          <cell r="AI496">
            <v>0</v>
          </cell>
          <cell r="AJ496">
            <v>0</v>
          </cell>
          <cell r="AK496">
            <v>0</v>
          </cell>
          <cell r="AL496">
            <v>0</v>
          </cell>
          <cell r="AM496">
            <v>0</v>
          </cell>
          <cell r="AN496">
            <v>0</v>
          </cell>
          <cell r="AO496">
            <v>0</v>
          </cell>
          <cell r="AP496">
            <v>0</v>
          </cell>
          <cell r="AQ496">
            <v>0</v>
          </cell>
          <cell r="AR496">
            <v>0</v>
          </cell>
          <cell r="AS496">
            <v>0</v>
          </cell>
          <cell r="AT496">
            <v>0</v>
          </cell>
          <cell r="AU496">
            <v>0</v>
          </cell>
          <cell r="AV496">
            <v>0</v>
          </cell>
          <cell r="AW496">
            <v>0</v>
          </cell>
          <cell r="AX496">
            <v>0</v>
          </cell>
        </row>
        <row r="497">
          <cell r="A497">
            <v>5532</v>
          </cell>
          <cell r="B497" t="str">
            <v xml:space="preserve">ﾄｯﾋﾟﾝｸﾞ ｿｰｽ    </v>
          </cell>
          <cell r="C497">
            <v>5328</v>
          </cell>
          <cell r="D497">
            <v>0.33329999999999999</v>
          </cell>
          <cell r="E497">
            <v>5344</v>
          </cell>
          <cell r="F497">
            <v>5.0000000000000001E-3</v>
          </cell>
          <cell r="G497">
            <v>5270</v>
          </cell>
          <cell r="H497">
            <v>5.0000000000000001E-3</v>
          </cell>
          <cell r="I497">
            <v>0</v>
          </cell>
          <cell r="J497">
            <v>0</v>
          </cell>
          <cell r="K497">
            <v>0</v>
          </cell>
          <cell r="L497">
            <v>0</v>
          </cell>
          <cell r="M497">
            <v>0</v>
          </cell>
          <cell r="N497">
            <v>0</v>
          </cell>
          <cell r="O497">
            <v>0</v>
          </cell>
          <cell r="P497">
            <v>0</v>
          </cell>
          <cell r="Q497">
            <v>0</v>
          </cell>
          <cell r="R497">
            <v>0</v>
          </cell>
          <cell r="S497">
            <v>0</v>
          </cell>
          <cell r="T497">
            <v>0</v>
          </cell>
          <cell r="U497">
            <v>0</v>
          </cell>
          <cell r="V497">
            <v>0</v>
          </cell>
          <cell r="W497">
            <v>0</v>
          </cell>
          <cell r="X497">
            <v>0</v>
          </cell>
          <cell r="Y497">
            <v>0</v>
          </cell>
          <cell r="Z497">
            <v>0</v>
          </cell>
          <cell r="AA497">
            <v>0</v>
          </cell>
          <cell r="AB497">
            <v>0</v>
          </cell>
          <cell r="AC497">
            <v>0</v>
          </cell>
          <cell r="AD497">
            <v>0</v>
          </cell>
          <cell r="AE497">
            <v>0</v>
          </cell>
          <cell r="AF497">
            <v>0</v>
          </cell>
          <cell r="AG497">
            <v>0</v>
          </cell>
          <cell r="AH497">
            <v>0</v>
          </cell>
          <cell r="AI497">
            <v>0</v>
          </cell>
          <cell r="AJ497">
            <v>0</v>
          </cell>
          <cell r="AK497">
            <v>0</v>
          </cell>
          <cell r="AL497">
            <v>0</v>
          </cell>
          <cell r="AM497">
            <v>0</v>
          </cell>
          <cell r="AN497">
            <v>0</v>
          </cell>
          <cell r="AO497">
            <v>0</v>
          </cell>
          <cell r="AP497">
            <v>0</v>
          </cell>
          <cell r="AQ497">
            <v>0</v>
          </cell>
          <cell r="AR497">
            <v>0</v>
          </cell>
          <cell r="AS497">
            <v>0</v>
          </cell>
          <cell r="AT497">
            <v>0</v>
          </cell>
          <cell r="AU497">
            <v>0</v>
          </cell>
          <cell r="AV497">
            <v>0</v>
          </cell>
          <cell r="AW497">
            <v>0</v>
          </cell>
          <cell r="AX497">
            <v>0</v>
          </cell>
        </row>
        <row r="498">
          <cell r="A498">
            <v>5601</v>
          </cell>
          <cell r="B498" t="str">
            <v xml:space="preserve">ｵﾆｷﾞﾘ 2ｺ       </v>
          </cell>
          <cell r="C498">
            <v>5228</v>
          </cell>
          <cell r="D498">
            <v>7.9000000000000001E-2</v>
          </cell>
          <cell r="E498">
            <v>5229</v>
          </cell>
          <cell r="F498">
            <v>2</v>
          </cell>
          <cell r="G498">
            <v>5274</v>
          </cell>
          <cell r="H498">
            <v>5.0000000000000001E-3</v>
          </cell>
          <cell r="I498">
            <v>5275</v>
          </cell>
          <cell r="J498">
            <v>5.0000000000000001E-3</v>
          </cell>
          <cell r="K498">
            <v>0</v>
          </cell>
          <cell r="L498">
            <v>0</v>
          </cell>
          <cell r="M498">
            <v>0</v>
          </cell>
          <cell r="N498">
            <v>0</v>
          </cell>
          <cell r="O498">
            <v>0</v>
          </cell>
          <cell r="P498">
            <v>0</v>
          </cell>
          <cell r="Q498">
            <v>0</v>
          </cell>
          <cell r="R498">
            <v>0</v>
          </cell>
          <cell r="S498">
            <v>0</v>
          </cell>
          <cell r="T498">
            <v>0</v>
          </cell>
          <cell r="U498">
            <v>0</v>
          </cell>
          <cell r="V498">
            <v>0</v>
          </cell>
          <cell r="W498">
            <v>0</v>
          </cell>
          <cell r="X498">
            <v>0</v>
          </cell>
          <cell r="Y498">
            <v>0</v>
          </cell>
          <cell r="Z498">
            <v>0</v>
          </cell>
          <cell r="AA498">
            <v>0</v>
          </cell>
          <cell r="AB498">
            <v>0</v>
          </cell>
          <cell r="AC498">
            <v>0</v>
          </cell>
          <cell r="AD498">
            <v>0</v>
          </cell>
          <cell r="AE498">
            <v>0</v>
          </cell>
          <cell r="AF498">
            <v>0</v>
          </cell>
          <cell r="AG498">
            <v>0</v>
          </cell>
          <cell r="AH498">
            <v>0</v>
          </cell>
          <cell r="AI498">
            <v>0</v>
          </cell>
          <cell r="AJ498">
            <v>0</v>
          </cell>
          <cell r="AK498">
            <v>0</v>
          </cell>
          <cell r="AL498">
            <v>0</v>
          </cell>
          <cell r="AM498">
            <v>0</v>
          </cell>
          <cell r="AN498">
            <v>0</v>
          </cell>
          <cell r="AO498">
            <v>0</v>
          </cell>
          <cell r="AP498">
            <v>0</v>
          </cell>
          <cell r="AQ498">
            <v>0</v>
          </cell>
          <cell r="AR498">
            <v>0</v>
          </cell>
          <cell r="AS498">
            <v>0</v>
          </cell>
          <cell r="AT498">
            <v>0</v>
          </cell>
          <cell r="AU498">
            <v>0</v>
          </cell>
          <cell r="AV498">
            <v>0</v>
          </cell>
          <cell r="AW498">
            <v>0</v>
          </cell>
          <cell r="AX498">
            <v>0</v>
          </cell>
        </row>
        <row r="499">
          <cell r="A499">
            <v>5611</v>
          </cell>
          <cell r="B499" t="str">
            <v xml:space="preserve">ｵﾆｷﾞﾘ 1ｺ       </v>
          </cell>
          <cell r="C499">
            <v>5228</v>
          </cell>
          <cell r="D499">
            <v>3.95E-2</v>
          </cell>
          <cell r="E499">
            <v>5229</v>
          </cell>
          <cell r="F499">
            <v>1</v>
          </cell>
          <cell r="G499">
            <v>5274</v>
          </cell>
          <cell r="H499">
            <v>2.5000000000000001E-3</v>
          </cell>
          <cell r="I499">
            <v>5275</v>
          </cell>
          <cell r="J499">
            <v>2.5000000000000001E-3</v>
          </cell>
          <cell r="K499">
            <v>0</v>
          </cell>
          <cell r="L499">
            <v>0</v>
          </cell>
          <cell r="M499">
            <v>0</v>
          </cell>
          <cell r="N499">
            <v>0</v>
          </cell>
          <cell r="O499">
            <v>0</v>
          </cell>
          <cell r="P499">
            <v>0</v>
          </cell>
          <cell r="Q499">
            <v>0</v>
          </cell>
          <cell r="R499">
            <v>0</v>
          </cell>
          <cell r="S499">
            <v>0</v>
          </cell>
          <cell r="T499">
            <v>0</v>
          </cell>
          <cell r="U499">
            <v>0</v>
          </cell>
          <cell r="V499">
            <v>0</v>
          </cell>
          <cell r="W499">
            <v>0</v>
          </cell>
          <cell r="X499">
            <v>0</v>
          </cell>
          <cell r="Y499">
            <v>0</v>
          </cell>
          <cell r="Z499">
            <v>0</v>
          </cell>
          <cell r="AA499">
            <v>0</v>
          </cell>
          <cell r="AB499">
            <v>0</v>
          </cell>
          <cell r="AC499">
            <v>0</v>
          </cell>
          <cell r="AD499">
            <v>0</v>
          </cell>
          <cell r="AE499">
            <v>0</v>
          </cell>
          <cell r="AF499">
            <v>0</v>
          </cell>
          <cell r="AG499">
            <v>0</v>
          </cell>
          <cell r="AH499">
            <v>0</v>
          </cell>
          <cell r="AI499">
            <v>0</v>
          </cell>
          <cell r="AJ499">
            <v>0</v>
          </cell>
          <cell r="AK499">
            <v>0</v>
          </cell>
          <cell r="AL499">
            <v>0</v>
          </cell>
          <cell r="AM499">
            <v>0</v>
          </cell>
          <cell r="AN499">
            <v>0</v>
          </cell>
          <cell r="AO499">
            <v>0</v>
          </cell>
          <cell r="AP499">
            <v>0</v>
          </cell>
          <cell r="AQ499">
            <v>0</v>
          </cell>
          <cell r="AR499">
            <v>0</v>
          </cell>
          <cell r="AS499">
            <v>0</v>
          </cell>
          <cell r="AT499">
            <v>0</v>
          </cell>
          <cell r="AU499">
            <v>0</v>
          </cell>
          <cell r="AV499">
            <v>0</v>
          </cell>
          <cell r="AW499">
            <v>0</v>
          </cell>
          <cell r="AX499">
            <v>0</v>
          </cell>
        </row>
        <row r="500">
          <cell r="A500">
            <v>5631</v>
          </cell>
          <cell r="B500" t="str">
            <v xml:space="preserve">ﾁｬｰﾊﾝ          </v>
          </cell>
          <cell r="C500">
            <v>5341</v>
          </cell>
          <cell r="D500">
            <v>1</v>
          </cell>
          <cell r="E500">
            <v>5098</v>
          </cell>
          <cell r="F500">
            <v>4.0000000000000002E-4</v>
          </cell>
          <cell r="G500">
            <v>5103</v>
          </cell>
          <cell r="H500">
            <v>2E-3</v>
          </cell>
          <cell r="I500">
            <v>5325</v>
          </cell>
          <cell r="J500">
            <v>3.0000000000000001E-3</v>
          </cell>
          <cell r="K500">
            <v>0</v>
          </cell>
          <cell r="L500">
            <v>0</v>
          </cell>
          <cell r="M500">
            <v>0</v>
          </cell>
          <cell r="N500">
            <v>0</v>
          </cell>
          <cell r="O500">
            <v>0</v>
          </cell>
          <cell r="P500">
            <v>0</v>
          </cell>
          <cell r="Q500">
            <v>0</v>
          </cell>
          <cell r="R500">
            <v>0</v>
          </cell>
          <cell r="S500">
            <v>0</v>
          </cell>
          <cell r="T500">
            <v>0</v>
          </cell>
          <cell r="U500">
            <v>0</v>
          </cell>
          <cell r="V500">
            <v>0</v>
          </cell>
          <cell r="W500">
            <v>0</v>
          </cell>
          <cell r="X500">
            <v>0</v>
          </cell>
          <cell r="Y500">
            <v>0</v>
          </cell>
          <cell r="Z500">
            <v>0</v>
          </cell>
          <cell r="AA500">
            <v>0</v>
          </cell>
          <cell r="AB500">
            <v>0</v>
          </cell>
          <cell r="AC500">
            <v>0</v>
          </cell>
          <cell r="AD500">
            <v>0</v>
          </cell>
          <cell r="AE500">
            <v>0</v>
          </cell>
          <cell r="AF500">
            <v>0</v>
          </cell>
          <cell r="AG500">
            <v>0</v>
          </cell>
          <cell r="AH500">
            <v>0</v>
          </cell>
          <cell r="AI500">
            <v>0</v>
          </cell>
          <cell r="AJ500">
            <v>0</v>
          </cell>
          <cell r="AK500">
            <v>0</v>
          </cell>
          <cell r="AL500">
            <v>0</v>
          </cell>
          <cell r="AM500">
            <v>0</v>
          </cell>
          <cell r="AN500">
            <v>0</v>
          </cell>
          <cell r="AO500">
            <v>0</v>
          </cell>
          <cell r="AP500">
            <v>0</v>
          </cell>
          <cell r="AQ500">
            <v>0</v>
          </cell>
          <cell r="AR500">
            <v>0</v>
          </cell>
          <cell r="AS500">
            <v>0</v>
          </cell>
          <cell r="AT500">
            <v>0</v>
          </cell>
          <cell r="AU500">
            <v>0</v>
          </cell>
          <cell r="AV500">
            <v>0</v>
          </cell>
          <cell r="AW500">
            <v>0</v>
          </cell>
          <cell r="AX500">
            <v>0</v>
          </cell>
        </row>
        <row r="501">
          <cell r="A501">
            <v>5641</v>
          </cell>
          <cell r="B501" t="str">
            <v xml:space="preserve">ｼﾞｬｺﾒｼ         </v>
          </cell>
          <cell r="C501">
            <v>5228</v>
          </cell>
          <cell r="D501">
            <v>0.1</v>
          </cell>
          <cell r="E501">
            <v>5204</v>
          </cell>
          <cell r="F501">
            <v>8.0000000000000002E-3</v>
          </cell>
          <cell r="G501">
            <v>5280</v>
          </cell>
          <cell r="H501">
            <v>0.01</v>
          </cell>
          <cell r="I501">
            <v>5207</v>
          </cell>
          <cell r="J501">
            <v>0.5</v>
          </cell>
          <cell r="K501">
            <v>5302</v>
          </cell>
          <cell r="L501">
            <v>0.1</v>
          </cell>
          <cell r="M501">
            <v>0</v>
          </cell>
          <cell r="N501">
            <v>0</v>
          </cell>
          <cell r="O501">
            <v>0</v>
          </cell>
          <cell r="P501">
            <v>0</v>
          </cell>
          <cell r="Q501">
            <v>0</v>
          </cell>
          <cell r="R501">
            <v>0</v>
          </cell>
          <cell r="S501">
            <v>0</v>
          </cell>
          <cell r="T501">
            <v>0</v>
          </cell>
          <cell r="U501">
            <v>0</v>
          </cell>
          <cell r="V501">
            <v>0</v>
          </cell>
          <cell r="W501">
            <v>0</v>
          </cell>
          <cell r="X501">
            <v>0</v>
          </cell>
          <cell r="Y501">
            <v>0</v>
          </cell>
          <cell r="Z501">
            <v>0</v>
          </cell>
          <cell r="AA501">
            <v>0</v>
          </cell>
          <cell r="AB501">
            <v>0</v>
          </cell>
          <cell r="AC501">
            <v>0</v>
          </cell>
          <cell r="AD501">
            <v>0</v>
          </cell>
          <cell r="AE501">
            <v>0</v>
          </cell>
          <cell r="AF501">
            <v>0</v>
          </cell>
          <cell r="AG501">
            <v>0</v>
          </cell>
          <cell r="AH501">
            <v>0</v>
          </cell>
          <cell r="AI501">
            <v>0</v>
          </cell>
          <cell r="AJ501">
            <v>0</v>
          </cell>
          <cell r="AK501">
            <v>0</v>
          </cell>
          <cell r="AL501">
            <v>0</v>
          </cell>
          <cell r="AM501">
            <v>0</v>
          </cell>
          <cell r="AN501">
            <v>0</v>
          </cell>
          <cell r="AO501">
            <v>0</v>
          </cell>
          <cell r="AP501">
            <v>0</v>
          </cell>
          <cell r="AQ501">
            <v>0</v>
          </cell>
          <cell r="AR501">
            <v>0</v>
          </cell>
          <cell r="AS501">
            <v>0</v>
          </cell>
          <cell r="AT501">
            <v>0</v>
          </cell>
          <cell r="AU501">
            <v>0</v>
          </cell>
          <cell r="AV501">
            <v>0</v>
          </cell>
          <cell r="AW501">
            <v>0</v>
          </cell>
          <cell r="AX501">
            <v>0</v>
          </cell>
        </row>
        <row r="502">
          <cell r="A502">
            <v>5710</v>
          </cell>
          <cell r="B502" t="str">
            <v xml:space="preserve">ｸﾝｾｲﾀﾏｺﾞ(ｻﾗﾓﾘ) </v>
          </cell>
          <cell r="C502">
            <v>5184</v>
          </cell>
          <cell r="D502">
            <v>1</v>
          </cell>
          <cell r="E502">
            <v>0</v>
          </cell>
          <cell r="F502">
            <v>0</v>
          </cell>
          <cell r="G502">
            <v>0</v>
          </cell>
          <cell r="H502">
            <v>0</v>
          </cell>
          <cell r="I502">
            <v>0</v>
          </cell>
          <cell r="J502">
            <v>0</v>
          </cell>
          <cell r="K502">
            <v>0</v>
          </cell>
          <cell r="L502">
            <v>0</v>
          </cell>
          <cell r="M502">
            <v>0</v>
          </cell>
          <cell r="N502">
            <v>0</v>
          </cell>
          <cell r="O502">
            <v>0</v>
          </cell>
          <cell r="P502">
            <v>0</v>
          </cell>
          <cell r="Q502">
            <v>0</v>
          </cell>
          <cell r="R502">
            <v>0</v>
          </cell>
          <cell r="S502">
            <v>0</v>
          </cell>
          <cell r="T502">
            <v>0</v>
          </cell>
          <cell r="U502">
            <v>0</v>
          </cell>
          <cell r="V502">
            <v>0</v>
          </cell>
          <cell r="W502">
            <v>0</v>
          </cell>
          <cell r="X502">
            <v>0</v>
          </cell>
          <cell r="Y502">
            <v>0</v>
          </cell>
          <cell r="Z502">
            <v>0</v>
          </cell>
          <cell r="AA502">
            <v>0</v>
          </cell>
          <cell r="AB502">
            <v>0</v>
          </cell>
          <cell r="AC502">
            <v>0</v>
          </cell>
          <cell r="AD502">
            <v>0</v>
          </cell>
          <cell r="AE502">
            <v>0</v>
          </cell>
          <cell r="AF502">
            <v>0</v>
          </cell>
          <cell r="AG502">
            <v>0</v>
          </cell>
          <cell r="AH502">
            <v>0</v>
          </cell>
          <cell r="AI502">
            <v>0</v>
          </cell>
          <cell r="AJ502">
            <v>0</v>
          </cell>
          <cell r="AK502">
            <v>0</v>
          </cell>
          <cell r="AL502">
            <v>0</v>
          </cell>
          <cell r="AM502">
            <v>0</v>
          </cell>
          <cell r="AN502">
            <v>0</v>
          </cell>
          <cell r="AO502">
            <v>0</v>
          </cell>
          <cell r="AP502">
            <v>0</v>
          </cell>
          <cell r="AQ502">
            <v>0</v>
          </cell>
          <cell r="AR502">
            <v>0</v>
          </cell>
          <cell r="AS502">
            <v>0</v>
          </cell>
          <cell r="AT502">
            <v>0</v>
          </cell>
          <cell r="AU502">
            <v>0</v>
          </cell>
          <cell r="AV502">
            <v>0</v>
          </cell>
          <cell r="AW502">
            <v>0</v>
          </cell>
          <cell r="AX502">
            <v>0</v>
          </cell>
        </row>
        <row r="503">
          <cell r="A503">
            <v>5711</v>
          </cell>
          <cell r="B503" t="str">
            <v xml:space="preserve">ｶｱｱｹﾞ          </v>
          </cell>
          <cell r="C503">
            <v>5193</v>
          </cell>
          <cell r="D503">
            <v>0.13200000000000001</v>
          </cell>
          <cell r="E503">
            <v>5050</v>
          </cell>
          <cell r="F503">
            <v>0.02</v>
          </cell>
          <cell r="G503">
            <v>0</v>
          </cell>
          <cell r="H503">
            <v>0</v>
          </cell>
          <cell r="I503">
            <v>0</v>
          </cell>
          <cell r="J503">
            <v>0</v>
          </cell>
          <cell r="K503">
            <v>0</v>
          </cell>
          <cell r="L503">
            <v>0</v>
          </cell>
          <cell r="M503">
            <v>0</v>
          </cell>
          <cell r="N503">
            <v>0</v>
          </cell>
          <cell r="O503">
            <v>0</v>
          </cell>
          <cell r="P503">
            <v>0</v>
          </cell>
          <cell r="Q503">
            <v>0</v>
          </cell>
          <cell r="R503">
            <v>0</v>
          </cell>
          <cell r="S503">
            <v>0</v>
          </cell>
          <cell r="T503">
            <v>0</v>
          </cell>
          <cell r="U503">
            <v>0</v>
          </cell>
          <cell r="V503">
            <v>0</v>
          </cell>
          <cell r="W503">
            <v>0</v>
          </cell>
          <cell r="X503">
            <v>0</v>
          </cell>
          <cell r="Y503">
            <v>0</v>
          </cell>
          <cell r="Z503">
            <v>0</v>
          </cell>
          <cell r="AA503">
            <v>0</v>
          </cell>
          <cell r="AB503">
            <v>0</v>
          </cell>
          <cell r="AC503">
            <v>0</v>
          </cell>
          <cell r="AD503">
            <v>0</v>
          </cell>
          <cell r="AE503">
            <v>0</v>
          </cell>
          <cell r="AF503">
            <v>0</v>
          </cell>
          <cell r="AG503">
            <v>0</v>
          </cell>
          <cell r="AH503">
            <v>0</v>
          </cell>
          <cell r="AI503">
            <v>0</v>
          </cell>
          <cell r="AJ503">
            <v>0</v>
          </cell>
          <cell r="AK503">
            <v>0</v>
          </cell>
          <cell r="AL503">
            <v>0</v>
          </cell>
          <cell r="AM503">
            <v>0</v>
          </cell>
          <cell r="AN503">
            <v>0</v>
          </cell>
          <cell r="AO503">
            <v>0</v>
          </cell>
          <cell r="AP503">
            <v>0</v>
          </cell>
          <cell r="AQ503">
            <v>0</v>
          </cell>
          <cell r="AR503">
            <v>0</v>
          </cell>
          <cell r="AS503">
            <v>0</v>
          </cell>
          <cell r="AT503">
            <v>0</v>
          </cell>
          <cell r="AU503">
            <v>0</v>
          </cell>
          <cell r="AV503">
            <v>0</v>
          </cell>
          <cell r="AW503">
            <v>0</v>
          </cell>
          <cell r="AX503">
            <v>0</v>
          </cell>
        </row>
        <row r="504">
          <cell r="A504">
            <v>5713</v>
          </cell>
          <cell r="B504" t="str">
            <v xml:space="preserve">ｴﾀﾞﾏﾒ          </v>
          </cell>
          <cell r="C504">
            <v>5050</v>
          </cell>
          <cell r="D504">
            <v>0.2</v>
          </cell>
          <cell r="E504">
            <v>0</v>
          </cell>
          <cell r="F504">
            <v>0</v>
          </cell>
          <cell r="G504">
            <v>0</v>
          </cell>
          <cell r="H504">
            <v>0</v>
          </cell>
          <cell r="I504">
            <v>0</v>
          </cell>
          <cell r="J504">
            <v>0</v>
          </cell>
          <cell r="K504">
            <v>0</v>
          </cell>
          <cell r="L504">
            <v>0</v>
          </cell>
          <cell r="M504">
            <v>0</v>
          </cell>
          <cell r="N504">
            <v>0</v>
          </cell>
          <cell r="O504">
            <v>0</v>
          </cell>
          <cell r="P504">
            <v>0</v>
          </cell>
          <cell r="Q504">
            <v>0</v>
          </cell>
          <cell r="R504">
            <v>0</v>
          </cell>
          <cell r="S504">
            <v>0</v>
          </cell>
          <cell r="T504">
            <v>0</v>
          </cell>
          <cell r="U504">
            <v>0</v>
          </cell>
          <cell r="V504">
            <v>0</v>
          </cell>
          <cell r="W504">
            <v>0</v>
          </cell>
          <cell r="X504">
            <v>0</v>
          </cell>
          <cell r="Y504">
            <v>0</v>
          </cell>
          <cell r="Z504">
            <v>0</v>
          </cell>
          <cell r="AA504">
            <v>0</v>
          </cell>
          <cell r="AB504">
            <v>0</v>
          </cell>
          <cell r="AC504">
            <v>0</v>
          </cell>
          <cell r="AD504">
            <v>0</v>
          </cell>
          <cell r="AE504">
            <v>0</v>
          </cell>
          <cell r="AF504">
            <v>0</v>
          </cell>
          <cell r="AG504">
            <v>0</v>
          </cell>
          <cell r="AH504">
            <v>0</v>
          </cell>
          <cell r="AI504">
            <v>0</v>
          </cell>
          <cell r="AJ504">
            <v>0</v>
          </cell>
          <cell r="AK504">
            <v>0</v>
          </cell>
          <cell r="AL504">
            <v>0</v>
          </cell>
          <cell r="AM504">
            <v>0</v>
          </cell>
          <cell r="AN504">
            <v>0</v>
          </cell>
          <cell r="AO504">
            <v>0</v>
          </cell>
          <cell r="AP504">
            <v>0</v>
          </cell>
          <cell r="AQ504">
            <v>0</v>
          </cell>
          <cell r="AR504">
            <v>0</v>
          </cell>
          <cell r="AS504">
            <v>0</v>
          </cell>
          <cell r="AT504">
            <v>0</v>
          </cell>
          <cell r="AU504">
            <v>0</v>
          </cell>
          <cell r="AV504">
            <v>0</v>
          </cell>
          <cell r="AW504">
            <v>0</v>
          </cell>
          <cell r="AX504">
            <v>0</v>
          </cell>
        </row>
        <row r="505">
          <cell r="A505">
            <v>5714</v>
          </cell>
          <cell r="B505" t="str">
            <v xml:space="preserve">ﾋﾔﾔｯｺ          </v>
          </cell>
          <cell r="C505">
            <v>5050</v>
          </cell>
          <cell r="D505">
            <v>0.31</v>
          </cell>
          <cell r="E505">
            <v>5054</v>
          </cell>
          <cell r="F505">
            <v>0.02</v>
          </cell>
          <cell r="G505">
            <v>5103</v>
          </cell>
          <cell r="H505">
            <v>0</v>
          </cell>
          <cell r="I505">
            <v>0</v>
          </cell>
          <cell r="J505">
            <v>0</v>
          </cell>
          <cell r="K505">
            <v>0</v>
          </cell>
          <cell r="L505">
            <v>0</v>
          </cell>
          <cell r="M505">
            <v>0</v>
          </cell>
          <cell r="N505">
            <v>0</v>
          </cell>
          <cell r="O505">
            <v>0</v>
          </cell>
          <cell r="P505">
            <v>0</v>
          </cell>
          <cell r="Q505">
            <v>0</v>
          </cell>
          <cell r="R505">
            <v>0</v>
          </cell>
          <cell r="S505">
            <v>0</v>
          </cell>
          <cell r="T505">
            <v>0</v>
          </cell>
          <cell r="U505">
            <v>0</v>
          </cell>
          <cell r="V505">
            <v>0</v>
          </cell>
          <cell r="W505">
            <v>0</v>
          </cell>
          <cell r="X505">
            <v>0</v>
          </cell>
          <cell r="Y505">
            <v>0</v>
          </cell>
          <cell r="Z505">
            <v>0</v>
          </cell>
          <cell r="AA505">
            <v>0</v>
          </cell>
          <cell r="AB505">
            <v>0</v>
          </cell>
          <cell r="AC505">
            <v>0</v>
          </cell>
          <cell r="AD505">
            <v>0</v>
          </cell>
          <cell r="AE505">
            <v>0</v>
          </cell>
          <cell r="AF505">
            <v>0</v>
          </cell>
          <cell r="AG505">
            <v>0</v>
          </cell>
          <cell r="AH505">
            <v>0</v>
          </cell>
          <cell r="AI505">
            <v>0</v>
          </cell>
          <cell r="AJ505">
            <v>0</v>
          </cell>
          <cell r="AK505">
            <v>0</v>
          </cell>
          <cell r="AL505">
            <v>0</v>
          </cell>
          <cell r="AM505">
            <v>0</v>
          </cell>
          <cell r="AN505">
            <v>0</v>
          </cell>
          <cell r="AO505">
            <v>0</v>
          </cell>
          <cell r="AP505">
            <v>0</v>
          </cell>
          <cell r="AQ505">
            <v>0</v>
          </cell>
          <cell r="AR505">
            <v>0</v>
          </cell>
          <cell r="AS505">
            <v>0</v>
          </cell>
          <cell r="AT505">
            <v>0</v>
          </cell>
          <cell r="AU505">
            <v>0</v>
          </cell>
          <cell r="AV505">
            <v>0</v>
          </cell>
          <cell r="AW505">
            <v>0</v>
          </cell>
          <cell r="AX505">
            <v>0</v>
          </cell>
        </row>
        <row r="506">
          <cell r="A506">
            <v>5715</v>
          </cell>
          <cell r="B506" t="str">
            <v xml:space="preserve">ﾄﾘﾓﾓﾆｸｱｶﾏﾗﾆ    </v>
          </cell>
          <cell r="C506">
            <v>5050</v>
          </cell>
          <cell r="D506">
            <v>0.45</v>
          </cell>
          <cell r="E506">
            <v>5054</v>
          </cell>
          <cell r="F506">
            <v>0.02</v>
          </cell>
          <cell r="G506">
            <v>5136</v>
          </cell>
          <cell r="H506">
            <v>0.01</v>
          </cell>
          <cell r="I506">
            <v>5298</v>
          </cell>
          <cell r="J506">
            <v>0</v>
          </cell>
          <cell r="K506">
            <v>0</v>
          </cell>
          <cell r="L506">
            <v>0</v>
          </cell>
          <cell r="M506">
            <v>0</v>
          </cell>
          <cell r="N506">
            <v>0</v>
          </cell>
          <cell r="O506">
            <v>0</v>
          </cell>
          <cell r="P506">
            <v>0</v>
          </cell>
          <cell r="Q506">
            <v>0</v>
          </cell>
          <cell r="R506">
            <v>0</v>
          </cell>
          <cell r="S506">
            <v>0</v>
          </cell>
          <cell r="T506">
            <v>0</v>
          </cell>
          <cell r="U506">
            <v>0</v>
          </cell>
          <cell r="V506">
            <v>0</v>
          </cell>
          <cell r="W506">
            <v>0</v>
          </cell>
          <cell r="X506">
            <v>0</v>
          </cell>
          <cell r="Y506">
            <v>0</v>
          </cell>
          <cell r="Z506">
            <v>0</v>
          </cell>
          <cell r="AA506">
            <v>0</v>
          </cell>
          <cell r="AB506">
            <v>0</v>
          </cell>
          <cell r="AC506">
            <v>0</v>
          </cell>
          <cell r="AD506">
            <v>0</v>
          </cell>
          <cell r="AE506">
            <v>0</v>
          </cell>
          <cell r="AF506">
            <v>0</v>
          </cell>
          <cell r="AG506">
            <v>0</v>
          </cell>
          <cell r="AH506">
            <v>0</v>
          </cell>
          <cell r="AI506">
            <v>0</v>
          </cell>
          <cell r="AJ506">
            <v>0</v>
          </cell>
          <cell r="AK506">
            <v>0</v>
          </cell>
          <cell r="AL506">
            <v>0</v>
          </cell>
          <cell r="AM506">
            <v>0</v>
          </cell>
          <cell r="AN506">
            <v>0</v>
          </cell>
          <cell r="AO506">
            <v>0</v>
          </cell>
          <cell r="AP506">
            <v>0</v>
          </cell>
          <cell r="AQ506">
            <v>0</v>
          </cell>
          <cell r="AR506">
            <v>0</v>
          </cell>
          <cell r="AS506">
            <v>0</v>
          </cell>
          <cell r="AT506">
            <v>0</v>
          </cell>
          <cell r="AU506">
            <v>0</v>
          </cell>
          <cell r="AV506">
            <v>0</v>
          </cell>
          <cell r="AW506">
            <v>0</v>
          </cell>
          <cell r="AX506">
            <v>0</v>
          </cell>
        </row>
        <row r="507">
          <cell r="A507">
            <v>5716</v>
          </cell>
          <cell r="B507" t="str">
            <v xml:space="preserve">ｽｲｷﾞｮｳｻﾞ       </v>
          </cell>
          <cell r="C507">
            <v>5005</v>
          </cell>
          <cell r="D507">
            <v>0.56000000000000005</v>
          </cell>
          <cell r="E507">
            <v>5103</v>
          </cell>
          <cell r="F507">
            <v>0.01</v>
          </cell>
          <cell r="G507">
            <v>5107</v>
          </cell>
          <cell r="H507">
            <v>0.02</v>
          </cell>
          <cell r="I507">
            <v>5144</v>
          </cell>
          <cell r="J507">
            <v>0</v>
          </cell>
          <cell r="K507">
            <v>5150</v>
          </cell>
          <cell r="L507">
            <v>0.01</v>
          </cell>
          <cell r="M507">
            <v>5248</v>
          </cell>
          <cell r="N507">
            <v>0.01</v>
          </cell>
          <cell r="O507">
            <v>0</v>
          </cell>
          <cell r="P507">
            <v>0</v>
          </cell>
          <cell r="Q507">
            <v>0</v>
          </cell>
          <cell r="R507">
            <v>0</v>
          </cell>
          <cell r="S507">
            <v>0</v>
          </cell>
          <cell r="T507">
            <v>0</v>
          </cell>
          <cell r="U507">
            <v>0</v>
          </cell>
          <cell r="V507">
            <v>0</v>
          </cell>
          <cell r="W507">
            <v>0</v>
          </cell>
          <cell r="X507">
            <v>0</v>
          </cell>
          <cell r="Y507">
            <v>0</v>
          </cell>
          <cell r="Z507">
            <v>0</v>
          </cell>
          <cell r="AA507">
            <v>0</v>
          </cell>
          <cell r="AB507">
            <v>0</v>
          </cell>
          <cell r="AC507">
            <v>0</v>
          </cell>
          <cell r="AD507">
            <v>0</v>
          </cell>
          <cell r="AE507">
            <v>0</v>
          </cell>
          <cell r="AF507">
            <v>0</v>
          </cell>
          <cell r="AG507">
            <v>0</v>
          </cell>
          <cell r="AH507">
            <v>0</v>
          </cell>
          <cell r="AI507">
            <v>0</v>
          </cell>
          <cell r="AJ507">
            <v>0</v>
          </cell>
          <cell r="AK507">
            <v>0</v>
          </cell>
          <cell r="AL507">
            <v>0</v>
          </cell>
          <cell r="AM507">
            <v>0</v>
          </cell>
          <cell r="AN507">
            <v>0</v>
          </cell>
          <cell r="AO507">
            <v>0</v>
          </cell>
          <cell r="AP507">
            <v>0</v>
          </cell>
          <cell r="AQ507">
            <v>0</v>
          </cell>
          <cell r="AR507">
            <v>0</v>
          </cell>
          <cell r="AS507">
            <v>0</v>
          </cell>
          <cell r="AT507">
            <v>0</v>
          </cell>
          <cell r="AU507">
            <v>0</v>
          </cell>
          <cell r="AV507">
            <v>0</v>
          </cell>
          <cell r="AW507">
            <v>0</v>
          </cell>
          <cell r="AX507">
            <v>0</v>
          </cell>
        </row>
        <row r="508">
          <cell r="A508">
            <v>5717</v>
          </cell>
          <cell r="B508" t="str">
            <v xml:space="preserve">ﾋﾄｸﾁｱｹﾞｷﾞｮｳｻﾞ  </v>
          </cell>
          <cell r="C508">
            <v>5005</v>
          </cell>
          <cell r="D508">
            <v>1</v>
          </cell>
          <cell r="E508">
            <v>5050</v>
          </cell>
          <cell r="F508">
            <v>0.01</v>
          </cell>
          <cell r="G508">
            <v>5298</v>
          </cell>
          <cell r="H508">
            <v>0.02</v>
          </cell>
          <cell r="I508">
            <v>0</v>
          </cell>
          <cell r="J508">
            <v>0</v>
          </cell>
          <cell r="K508">
            <v>0</v>
          </cell>
          <cell r="L508">
            <v>0</v>
          </cell>
          <cell r="M508">
            <v>0</v>
          </cell>
          <cell r="N508">
            <v>0</v>
          </cell>
          <cell r="O508">
            <v>0</v>
          </cell>
          <cell r="P508">
            <v>0</v>
          </cell>
          <cell r="Q508">
            <v>0</v>
          </cell>
          <cell r="R508">
            <v>0</v>
          </cell>
          <cell r="S508">
            <v>0</v>
          </cell>
          <cell r="T508">
            <v>0</v>
          </cell>
          <cell r="U508">
            <v>0</v>
          </cell>
          <cell r="V508">
            <v>0</v>
          </cell>
          <cell r="W508">
            <v>0</v>
          </cell>
          <cell r="X508">
            <v>0</v>
          </cell>
          <cell r="Y508">
            <v>0</v>
          </cell>
          <cell r="Z508">
            <v>0</v>
          </cell>
          <cell r="AA508">
            <v>0</v>
          </cell>
          <cell r="AB508">
            <v>0</v>
          </cell>
          <cell r="AC508">
            <v>0</v>
          </cell>
          <cell r="AD508">
            <v>0</v>
          </cell>
          <cell r="AE508">
            <v>0</v>
          </cell>
          <cell r="AF508">
            <v>0</v>
          </cell>
          <cell r="AG508">
            <v>0</v>
          </cell>
          <cell r="AH508">
            <v>0</v>
          </cell>
          <cell r="AI508">
            <v>0</v>
          </cell>
          <cell r="AJ508">
            <v>0</v>
          </cell>
          <cell r="AK508">
            <v>0</v>
          </cell>
          <cell r="AL508">
            <v>0</v>
          </cell>
          <cell r="AM508">
            <v>0</v>
          </cell>
          <cell r="AN508">
            <v>0</v>
          </cell>
          <cell r="AO508">
            <v>0</v>
          </cell>
          <cell r="AP508">
            <v>0</v>
          </cell>
          <cell r="AQ508">
            <v>0</v>
          </cell>
          <cell r="AR508">
            <v>0</v>
          </cell>
          <cell r="AS508">
            <v>0</v>
          </cell>
          <cell r="AT508">
            <v>0</v>
          </cell>
          <cell r="AU508">
            <v>0</v>
          </cell>
          <cell r="AV508">
            <v>0</v>
          </cell>
          <cell r="AW508">
            <v>0</v>
          </cell>
          <cell r="AX508">
            <v>0</v>
          </cell>
        </row>
        <row r="509">
          <cell r="A509">
            <v>5718</v>
          </cell>
          <cell r="B509" t="str">
            <v xml:space="preserve">ﾁｷﾝｶﾗｱｹﾞ       </v>
          </cell>
          <cell r="C509">
            <v>5050</v>
          </cell>
          <cell r="D509">
            <v>0.81</v>
          </cell>
          <cell r="E509">
            <v>5136</v>
          </cell>
          <cell r="F509">
            <v>0.01</v>
          </cell>
          <cell r="G509">
            <v>5298</v>
          </cell>
          <cell r="H509">
            <v>0.02</v>
          </cell>
          <cell r="I509">
            <v>0</v>
          </cell>
          <cell r="J509">
            <v>0</v>
          </cell>
          <cell r="K509">
            <v>0</v>
          </cell>
          <cell r="L509">
            <v>0</v>
          </cell>
          <cell r="M509">
            <v>0</v>
          </cell>
          <cell r="N509">
            <v>0</v>
          </cell>
          <cell r="O509">
            <v>0</v>
          </cell>
          <cell r="P509">
            <v>0</v>
          </cell>
          <cell r="Q509">
            <v>0</v>
          </cell>
          <cell r="R509">
            <v>0</v>
          </cell>
          <cell r="S509">
            <v>0</v>
          </cell>
          <cell r="T509">
            <v>0</v>
          </cell>
          <cell r="U509">
            <v>0</v>
          </cell>
          <cell r="V509">
            <v>0</v>
          </cell>
          <cell r="W509">
            <v>0</v>
          </cell>
          <cell r="X509">
            <v>0</v>
          </cell>
          <cell r="Y509">
            <v>0</v>
          </cell>
          <cell r="Z509">
            <v>0</v>
          </cell>
          <cell r="AA509">
            <v>0</v>
          </cell>
          <cell r="AB509">
            <v>0</v>
          </cell>
          <cell r="AC509">
            <v>0</v>
          </cell>
          <cell r="AD509">
            <v>0</v>
          </cell>
          <cell r="AE509">
            <v>0</v>
          </cell>
          <cell r="AF509">
            <v>0</v>
          </cell>
          <cell r="AG509">
            <v>0</v>
          </cell>
          <cell r="AH509">
            <v>0</v>
          </cell>
          <cell r="AI509">
            <v>0</v>
          </cell>
          <cell r="AJ509">
            <v>0</v>
          </cell>
          <cell r="AK509">
            <v>0</v>
          </cell>
          <cell r="AL509">
            <v>0</v>
          </cell>
          <cell r="AM509">
            <v>0</v>
          </cell>
          <cell r="AN509">
            <v>0</v>
          </cell>
          <cell r="AO509">
            <v>0</v>
          </cell>
          <cell r="AP509">
            <v>0</v>
          </cell>
          <cell r="AQ509">
            <v>0</v>
          </cell>
          <cell r="AR509">
            <v>0</v>
          </cell>
          <cell r="AS509">
            <v>0</v>
          </cell>
          <cell r="AT509">
            <v>0</v>
          </cell>
          <cell r="AU509">
            <v>0</v>
          </cell>
          <cell r="AV509">
            <v>0</v>
          </cell>
          <cell r="AW509">
            <v>0</v>
          </cell>
          <cell r="AX509">
            <v>0</v>
          </cell>
        </row>
        <row r="510">
          <cell r="A510">
            <v>5719</v>
          </cell>
          <cell r="B510" t="str">
            <v xml:space="preserve">ﾃﾞｻﾞｰﾄ         </v>
          </cell>
          <cell r="C510">
            <v>5050</v>
          </cell>
          <cell r="D510">
            <v>0.01</v>
          </cell>
          <cell r="E510">
            <v>5086</v>
          </cell>
          <cell r="F510">
            <v>0.33</v>
          </cell>
          <cell r="G510">
            <v>5216</v>
          </cell>
          <cell r="H510">
            <v>0.33</v>
          </cell>
          <cell r="I510">
            <v>5217</v>
          </cell>
          <cell r="J510">
            <v>0.33</v>
          </cell>
          <cell r="K510">
            <v>5232</v>
          </cell>
          <cell r="L510">
            <v>1</v>
          </cell>
          <cell r="M510">
            <v>0</v>
          </cell>
          <cell r="N510">
            <v>0</v>
          </cell>
          <cell r="O510">
            <v>0</v>
          </cell>
          <cell r="P510">
            <v>0</v>
          </cell>
          <cell r="Q510">
            <v>0</v>
          </cell>
          <cell r="R510">
            <v>0</v>
          </cell>
          <cell r="S510">
            <v>0</v>
          </cell>
          <cell r="T510">
            <v>0</v>
          </cell>
          <cell r="U510">
            <v>0</v>
          </cell>
          <cell r="V510">
            <v>0</v>
          </cell>
          <cell r="W510">
            <v>0</v>
          </cell>
          <cell r="X510">
            <v>0</v>
          </cell>
          <cell r="Y510">
            <v>0</v>
          </cell>
          <cell r="Z510">
            <v>0</v>
          </cell>
          <cell r="AA510">
            <v>0</v>
          </cell>
          <cell r="AB510">
            <v>0</v>
          </cell>
          <cell r="AC510">
            <v>0</v>
          </cell>
          <cell r="AD510">
            <v>0</v>
          </cell>
          <cell r="AE510">
            <v>0</v>
          </cell>
          <cell r="AF510">
            <v>0</v>
          </cell>
          <cell r="AG510">
            <v>0</v>
          </cell>
          <cell r="AH510">
            <v>0</v>
          </cell>
          <cell r="AI510">
            <v>0</v>
          </cell>
          <cell r="AJ510">
            <v>0</v>
          </cell>
          <cell r="AK510">
            <v>0</v>
          </cell>
          <cell r="AL510">
            <v>0</v>
          </cell>
          <cell r="AM510">
            <v>0</v>
          </cell>
          <cell r="AN510">
            <v>0</v>
          </cell>
          <cell r="AO510">
            <v>0</v>
          </cell>
          <cell r="AP510">
            <v>0</v>
          </cell>
          <cell r="AQ510">
            <v>0</v>
          </cell>
          <cell r="AR510">
            <v>0</v>
          </cell>
          <cell r="AS510">
            <v>0</v>
          </cell>
          <cell r="AT510">
            <v>0</v>
          </cell>
          <cell r="AU510">
            <v>0</v>
          </cell>
          <cell r="AV510">
            <v>0</v>
          </cell>
          <cell r="AW510">
            <v>0</v>
          </cell>
          <cell r="AX510">
            <v>0</v>
          </cell>
        </row>
        <row r="511">
          <cell r="A511">
            <v>5752</v>
          </cell>
          <cell r="B511" t="str">
            <v xml:space="preserve">ﾋﾟﾘｶﾗ ﾄﾞﾚｯｼﾝｸﾞ </v>
          </cell>
          <cell r="C511">
            <v>5346</v>
          </cell>
          <cell r="D511">
            <v>8.0000000000000002E-3</v>
          </cell>
          <cell r="E511">
            <v>0</v>
          </cell>
          <cell r="F511">
            <v>0</v>
          </cell>
          <cell r="G511">
            <v>0</v>
          </cell>
          <cell r="H511">
            <v>0</v>
          </cell>
          <cell r="I511">
            <v>0</v>
          </cell>
          <cell r="J511">
            <v>0</v>
          </cell>
          <cell r="K511">
            <v>0</v>
          </cell>
          <cell r="L511">
            <v>0</v>
          </cell>
          <cell r="M511">
            <v>0</v>
          </cell>
          <cell r="N511">
            <v>0</v>
          </cell>
          <cell r="O511">
            <v>0</v>
          </cell>
          <cell r="P511">
            <v>0</v>
          </cell>
          <cell r="Q511">
            <v>0</v>
          </cell>
          <cell r="R511">
            <v>0</v>
          </cell>
          <cell r="S511">
            <v>0</v>
          </cell>
          <cell r="T511">
            <v>0</v>
          </cell>
          <cell r="U511">
            <v>0</v>
          </cell>
          <cell r="V511">
            <v>0</v>
          </cell>
          <cell r="W511">
            <v>0</v>
          </cell>
          <cell r="X511">
            <v>0</v>
          </cell>
          <cell r="Y511">
            <v>0</v>
          </cell>
          <cell r="Z511">
            <v>0</v>
          </cell>
          <cell r="AA511">
            <v>0</v>
          </cell>
          <cell r="AB511">
            <v>0</v>
          </cell>
          <cell r="AC511">
            <v>0</v>
          </cell>
          <cell r="AD511">
            <v>0</v>
          </cell>
          <cell r="AE511">
            <v>0</v>
          </cell>
          <cell r="AF511">
            <v>0</v>
          </cell>
          <cell r="AG511">
            <v>0</v>
          </cell>
          <cell r="AH511">
            <v>0</v>
          </cell>
          <cell r="AI511">
            <v>0</v>
          </cell>
          <cell r="AJ511">
            <v>0</v>
          </cell>
          <cell r="AK511">
            <v>0</v>
          </cell>
          <cell r="AL511">
            <v>0</v>
          </cell>
          <cell r="AM511">
            <v>0</v>
          </cell>
          <cell r="AN511">
            <v>0</v>
          </cell>
          <cell r="AO511">
            <v>0</v>
          </cell>
          <cell r="AP511">
            <v>0</v>
          </cell>
          <cell r="AQ511">
            <v>0</v>
          </cell>
          <cell r="AR511">
            <v>0</v>
          </cell>
          <cell r="AS511">
            <v>0</v>
          </cell>
          <cell r="AT511">
            <v>0</v>
          </cell>
          <cell r="AU511">
            <v>0</v>
          </cell>
          <cell r="AV511">
            <v>0</v>
          </cell>
          <cell r="AW511">
            <v>0</v>
          </cell>
          <cell r="AX511">
            <v>0</v>
          </cell>
        </row>
        <row r="512">
          <cell r="A512">
            <v>5763</v>
          </cell>
          <cell r="B512" t="str">
            <v xml:space="preserve">ｸﾝｾｲ ﾀﾏｺﾞ      </v>
          </cell>
          <cell r="C512">
            <v>5184</v>
          </cell>
          <cell r="D512">
            <v>1</v>
          </cell>
          <cell r="E512">
            <v>0</v>
          </cell>
          <cell r="F512">
            <v>0</v>
          </cell>
          <cell r="G512">
            <v>0</v>
          </cell>
          <cell r="H512">
            <v>0</v>
          </cell>
          <cell r="I512">
            <v>0</v>
          </cell>
          <cell r="J512">
            <v>0</v>
          </cell>
          <cell r="K512">
            <v>0</v>
          </cell>
          <cell r="L512">
            <v>0</v>
          </cell>
          <cell r="M512">
            <v>0</v>
          </cell>
          <cell r="N512">
            <v>0</v>
          </cell>
          <cell r="O512">
            <v>0</v>
          </cell>
          <cell r="P512">
            <v>0</v>
          </cell>
          <cell r="Q512">
            <v>0</v>
          </cell>
          <cell r="R512">
            <v>0</v>
          </cell>
          <cell r="S512">
            <v>0</v>
          </cell>
          <cell r="T512">
            <v>0</v>
          </cell>
          <cell r="U512">
            <v>0</v>
          </cell>
          <cell r="V512">
            <v>0</v>
          </cell>
          <cell r="W512">
            <v>0</v>
          </cell>
          <cell r="X512">
            <v>0</v>
          </cell>
          <cell r="Y512">
            <v>0</v>
          </cell>
          <cell r="Z512">
            <v>0</v>
          </cell>
          <cell r="AA512">
            <v>0</v>
          </cell>
          <cell r="AB512">
            <v>0</v>
          </cell>
          <cell r="AC512">
            <v>0</v>
          </cell>
          <cell r="AD512">
            <v>0</v>
          </cell>
          <cell r="AE512">
            <v>0</v>
          </cell>
          <cell r="AF512">
            <v>0</v>
          </cell>
          <cell r="AG512">
            <v>0</v>
          </cell>
          <cell r="AH512">
            <v>0</v>
          </cell>
          <cell r="AI512">
            <v>0</v>
          </cell>
          <cell r="AJ512">
            <v>0</v>
          </cell>
          <cell r="AK512">
            <v>0</v>
          </cell>
          <cell r="AL512">
            <v>0</v>
          </cell>
          <cell r="AM512">
            <v>0</v>
          </cell>
          <cell r="AN512">
            <v>0</v>
          </cell>
          <cell r="AO512">
            <v>0</v>
          </cell>
          <cell r="AP512">
            <v>0</v>
          </cell>
          <cell r="AQ512">
            <v>0</v>
          </cell>
          <cell r="AR512">
            <v>0</v>
          </cell>
          <cell r="AS512">
            <v>0</v>
          </cell>
          <cell r="AT512">
            <v>0</v>
          </cell>
          <cell r="AU512">
            <v>0</v>
          </cell>
          <cell r="AV512">
            <v>0</v>
          </cell>
          <cell r="AW512">
            <v>0</v>
          </cell>
          <cell r="AX512">
            <v>0</v>
          </cell>
        </row>
        <row r="513">
          <cell r="A513">
            <v>5801</v>
          </cell>
          <cell r="B513" t="str">
            <v xml:space="preserve">ｱｲｽ ｸﾘｰﾑ       </v>
          </cell>
          <cell r="C513">
            <v>5037</v>
          </cell>
          <cell r="D513">
            <v>1</v>
          </cell>
          <cell r="E513">
            <v>5096</v>
          </cell>
          <cell r="F513">
            <v>1</v>
          </cell>
          <cell r="G513">
            <v>0</v>
          </cell>
          <cell r="H513">
            <v>0</v>
          </cell>
          <cell r="I513">
            <v>0</v>
          </cell>
          <cell r="J513">
            <v>0</v>
          </cell>
          <cell r="K513">
            <v>0</v>
          </cell>
          <cell r="L513">
            <v>0</v>
          </cell>
          <cell r="M513">
            <v>0</v>
          </cell>
          <cell r="N513">
            <v>0</v>
          </cell>
          <cell r="O513">
            <v>0</v>
          </cell>
          <cell r="P513">
            <v>0</v>
          </cell>
          <cell r="Q513">
            <v>0</v>
          </cell>
          <cell r="R513">
            <v>0</v>
          </cell>
          <cell r="S513">
            <v>0</v>
          </cell>
          <cell r="T513">
            <v>0</v>
          </cell>
          <cell r="U513">
            <v>0</v>
          </cell>
          <cell r="V513">
            <v>0</v>
          </cell>
          <cell r="W513">
            <v>0</v>
          </cell>
          <cell r="X513">
            <v>0</v>
          </cell>
          <cell r="Y513">
            <v>0</v>
          </cell>
          <cell r="Z513">
            <v>0</v>
          </cell>
          <cell r="AA513">
            <v>0</v>
          </cell>
          <cell r="AB513">
            <v>0</v>
          </cell>
          <cell r="AC513">
            <v>0</v>
          </cell>
          <cell r="AD513">
            <v>0</v>
          </cell>
          <cell r="AE513">
            <v>0</v>
          </cell>
          <cell r="AF513">
            <v>0</v>
          </cell>
          <cell r="AG513">
            <v>0</v>
          </cell>
          <cell r="AH513">
            <v>0</v>
          </cell>
          <cell r="AI513">
            <v>0</v>
          </cell>
          <cell r="AJ513">
            <v>0</v>
          </cell>
          <cell r="AK513">
            <v>0</v>
          </cell>
          <cell r="AL513">
            <v>0</v>
          </cell>
          <cell r="AM513">
            <v>0</v>
          </cell>
          <cell r="AN513">
            <v>0</v>
          </cell>
          <cell r="AO513">
            <v>0</v>
          </cell>
          <cell r="AP513">
            <v>0</v>
          </cell>
          <cell r="AQ513">
            <v>0</v>
          </cell>
          <cell r="AR513">
            <v>0</v>
          </cell>
          <cell r="AS513">
            <v>0</v>
          </cell>
          <cell r="AT513">
            <v>0</v>
          </cell>
          <cell r="AU513">
            <v>0</v>
          </cell>
          <cell r="AV513">
            <v>0</v>
          </cell>
          <cell r="AW513">
            <v>0</v>
          </cell>
          <cell r="AX513">
            <v>0</v>
          </cell>
        </row>
        <row r="514">
          <cell r="A514">
            <v>5806</v>
          </cell>
          <cell r="B514" t="str">
            <v xml:space="preserve">ｻﾜｰ            </v>
          </cell>
          <cell r="C514">
            <v>5050</v>
          </cell>
          <cell r="D514">
            <v>0.75</v>
          </cell>
          <cell r="E514">
            <v>0</v>
          </cell>
          <cell r="F514">
            <v>0</v>
          </cell>
          <cell r="G514">
            <v>0</v>
          </cell>
          <cell r="H514">
            <v>0</v>
          </cell>
          <cell r="I514">
            <v>0</v>
          </cell>
          <cell r="J514">
            <v>0</v>
          </cell>
          <cell r="K514">
            <v>0</v>
          </cell>
          <cell r="L514">
            <v>0</v>
          </cell>
          <cell r="M514">
            <v>0</v>
          </cell>
          <cell r="N514">
            <v>0</v>
          </cell>
          <cell r="O514">
            <v>0</v>
          </cell>
          <cell r="P514">
            <v>0</v>
          </cell>
          <cell r="Q514">
            <v>0</v>
          </cell>
          <cell r="R514">
            <v>0</v>
          </cell>
          <cell r="S514">
            <v>0</v>
          </cell>
          <cell r="T514">
            <v>0</v>
          </cell>
          <cell r="U514">
            <v>0</v>
          </cell>
          <cell r="V514">
            <v>0</v>
          </cell>
          <cell r="W514">
            <v>0</v>
          </cell>
          <cell r="X514">
            <v>0</v>
          </cell>
          <cell r="Y514">
            <v>0</v>
          </cell>
          <cell r="Z514">
            <v>0</v>
          </cell>
          <cell r="AA514">
            <v>0</v>
          </cell>
          <cell r="AB514">
            <v>0</v>
          </cell>
          <cell r="AC514">
            <v>0</v>
          </cell>
          <cell r="AD514">
            <v>0</v>
          </cell>
          <cell r="AE514">
            <v>0</v>
          </cell>
          <cell r="AF514">
            <v>0</v>
          </cell>
          <cell r="AG514">
            <v>0</v>
          </cell>
          <cell r="AH514">
            <v>0</v>
          </cell>
          <cell r="AI514">
            <v>0</v>
          </cell>
          <cell r="AJ514">
            <v>0</v>
          </cell>
          <cell r="AK514">
            <v>0</v>
          </cell>
          <cell r="AL514">
            <v>0</v>
          </cell>
          <cell r="AM514">
            <v>0</v>
          </cell>
          <cell r="AN514">
            <v>0</v>
          </cell>
          <cell r="AO514">
            <v>0</v>
          </cell>
          <cell r="AP514">
            <v>0</v>
          </cell>
          <cell r="AQ514">
            <v>0</v>
          </cell>
          <cell r="AR514">
            <v>0</v>
          </cell>
          <cell r="AS514">
            <v>0</v>
          </cell>
          <cell r="AT514">
            <v>0</v>
          </cell>
          <cell r="AU514">
            <v>0</v>
          </cell>
          <cell r="AV514">
            <v>0</v>
          </cell>
          <cell r="AW514">
            <v>0</v>
          </cell>
          <cell r="AX514">
            <v>0</v>
          </cell>
        </row>
        <row r="515">
          <cell r="A515">
            <v>5807</v>
          </cell>
          <cell r="B515" t="str">
            <v xml:space="preserve">ﾋﾞｰﾙ(ｷﾘﾝﾀﾝﾚｲ)  </v>
          </cell>
          <cell r="C515">
            <v>5121</v>
          </cell>
          <cell r="D515">
            <v>0.40100000000000002</v>
          </cell>
          <cell r="E515">
            <v>5387</v>
          </cell>
          <cell r="F515">
            <v>3.8E-3</v>
          </cell>
          <cell r="G515">
            <v>0</v>
          </cell>
          <cell r="H515">
            <v>0</v>
          </cell>
          <cell r="I515">
            <v>0</v>
          </cell>
          <cell r="J515">
            <v>0</v>
          </cell>
          <cell r="K515">
            <v>0</v>
          </cell>
          <cell r="L515">
            <v>0</v>
          </cell>
          <cell r="M515">
            <v>0</v>
          </cell>
          <cell r="N515">
            <v>0</v>
          </cell>
          <cell r="O515">
            <v>0</v>
          </cell>
          <cell r="P515">
            <v>0</v>
          </cell>
          <cell r="Q515">
            <v>0</v>
          </cell>
          <cell r="R515">
            <v>0</v>
          </cell>
          <cell r="S515">
            <v>0</v>
          </cell>
          <cell r="T515">
            <v>0</v>
          </cell>
          <cell r="U515">
            <v>0</v>
          </cell>
          <cell r="V515">
            <v>0</v>
          </cell>
          <cell r="W515">
            <v>0</v>
          </cell>
          <cell r="X515">
            <v>0</v>
          </cell>
          <cell r="Y515">
            <v>0</v>
          </cell>
          <cell r="Z515">
            <v>0</v>
          </cell>
          <cell r="AA515">
            <v>0</v>
          </cell>
          <cell r="AB515">
            <v>0</v>
          </cell>
          <cell r="AC515">
            <v>0</v>
          </cell>
          <cell r="AD515">
            <v>0</v>
          </cell>
          <cell r="AE515">
            <v>0</v>
          </cell>
          <cell r="AF515">
            <v>0</v>
          </cell>
          <cell r="AG515">
            <v>0</v>
          </cell>
          <cell r="AH515">
            <v>0</v>
          </cell>
          <cell r="AI515">
            <v>0</v>
          </cell>
          <cell r="AJ515">
            <v>0</v>
          </cell>
          <cell r="AK515">
            <v>0</v>
          </cell>
          <cell r="AL515">
            <v>0</v>
          </cell>
          <cell r="AM515">
            <v>0</v>
          </cell>
          <cell r="AN515">
            <v>0</v>
          </cell>
          <cell r="AO515">
            <v>0</v>
          </cell>
          <cell r="AP515">
            <v>0</v>
          </cell>
          <cell r="AQ515">
            <v>0</v>
          </cell>
          <cell r="AR515">
            <v>0</v>
          </cell>
          <cell r="AS515">
            <v>0</v>
          </cell>
          <cell r="AT515">
            <v>0</v>
          </cell>
          <cell r="AU515">
            <v>0</v>
          </cell>
          <cell r="AV515">
            <v>0</v>
          </cell>
          <cell r="AW515">
            <v>0</v>
          </cell>
          <cell r="AX515">
            <v>0</v>
          </cell>
        </row>
        <row r="516">
          <cell r="A516">
            <v>5812</v>
          </cell>
          <cell r="B516" t="str">
            <v xml:space="preserve">ｼｬｰﾍﾞｯﾄ        </v>
          </cell>
          <cell r="C516">
            <v>5128</v>
          </cell>
          <cell r="D516">
            <v>1</v>
          </cell>
          <cell r="E516">
            <v>0</v>
          </cell>
          <cell r="F516">
            <v>0</v>
          </cell>
          <cell r="G516">
            <v>0</v>
          </cell>
          <cell r="H516">
            <v>0</v>
          </cell>
          <cell r="I516">
            <v>0</v>
          </cell>
          <cell r="J516">
            <v>0</v>
          </cell>
          <cell r="K516">
            <v>0</v>
          </cell>
          <cell r="L516">
            <v>0</v>
          </cell>
          <cell r="M516">
            <v>0</v>
          </cell>
          <cell r="N516">
            <v>0</v>
          </cell>
          <cell r="O516">
            <v>0</v>
          </cell>
          <cell r="P516">
            <v>0</v>
          </cell>
          <cell r="Q516">
            <v>0</v>
          </cell>
          <cell r="R516">
            <v>0</v>
          </cell>
          <cell r="S516">
            <v>0</v>
          </cell>
          <cell r="T516">
            <v>0</v>
          </cell>
          <cell r="U516">
            <v>0</v>
          </cell>
          <cell r="V516">
            <v>0</v>
          </cell>
          <cell r="W516">
            <v>0</v>
          </cell>
          <cell r="X516">
            <v>0</v>
          </cell>
          <cell r="Y516">
            <v>0</v>
          </cell>
          <cell r="Z516">
            <v>0</v>
          </cell>
          <cell r="AA516">
            <v>0</v>
          </cell>
          <cell r="AB516">
            <v>0</v>
          </cell>
          <cell r="AC516">
            <v>0</v>
          </cell>
          <cell r="AD516">
            <v>0</v>
          </cell>
          <cell r="AE516">
            <v>0</v>
          </cell>
          <cell r="AF516">
            <v>0</v>
          </cell>
          <cell r="AG516">
            <v>0</v>
          </cell>
          <cell r="AH516">
            <v>0</v>
          </cell>
          <cell r="AI516">
            <v>0</v>
          </cell>
          <cell r="AJ516">
            <v>0</v>
          </cell>
          <cell r="AK516">
            <v>0</v>
          </cell>
          <cell r="AL516">
            <v>0</v>
          </cell>
          <cell r="AM516">
            <v>0</v>
          </cell>
          <cell r="AN516">
            <v>0</v>
          </cell>
          <cell r="AO516">
            <v>0</v>
          </cell>
          <cell r="AP516">
            <v>0</v>
          </cell>
          <cell r="AQ516">
            <v>0</v>
          </cell>
          <cell r="AR516">
            <v>0</v>
          </cell>
          <cell r="AS516">
            <v>0</v>
          </cell>
          <cell r="AT516">
            <v>0</v>
          </cell>
          <cell r="AU516">
            <v>0</v>
          </cell>
          <cell r="AV516">
            <v>0</v>
          </cell>
          <cell r="AW516">
            <v>0</v>
          </cell>
          <cell r="AX516">
            <v>0</v>
          </cell>
        </row>
        <row r="517">
          <cell r="A517">
            <v>5847</v>
          </cell>
          <cell r="B517" t="str">
            <v xml:space="preserve">ﾄﾞﾘﾝｸ (ﾔｽｳﾘ)   </v>
          </cell>
          <cell r="C517">
            <v>5242</v>
          </cell>
          <cell r="D517">
            <v>1.2999999999999999E-3</v>
          </cell>
          <cell r="E517">
            <v>5082</v>
          </cell>
          <cell r="F517">
            <v>5.9999999999999995E-4</v>
          </cell>
          <cell r="G517">
            <v>5241</v>
          </cell>
          <cell r="H517">
            <v>1E-4</v>
          </cell>
          <cell r="I517">
            <v>5225</v>
          </cell>
          <cell r="J517">
            <v>2.0999999999999999E-3</v>
          </cell>
          <cell r="K517">
            <v>5085</v>
          </cell>
          <cell r="L517">
            <v>2E-3</v>
          </cell>
          <cell r="M517">
            <v>5199</v>
          </cell>
          <cell r="N517">
            <v>1E-3</v>
          </cell>
          <cell r="O517">
            <v>5210</v>
          </cell>
          <cell r="P517">
            <v>1.4E-3</v>
          </cell>
          <cell r="Q517">
            <v>5208</v>
          </cell>
          <cell r="R517">
            <v>1.6999999999999999E-3</v>
          </cell>
          <cell r="S517">
            <v>5026</v>
          </cell>
          <cell r="T517">
            <v>0.16700000000000001</v>
          </cell>
          <cell r="U517">
            <v>0</v>
          </cell>
          <cell r="V517">
            <v>0</v>
          </cell>
          <cell r="W517">
            <v>0</v>
          </cell>
          <cell r="X517">
            <v>0</v>
          </cell>
          <cell r="Y517">
            <v>0</v>
          </cell>
          <cell r="Z517">
            <v>0</v>
          </cell>
          <cell r="AA517">
            <v>0</v>
          </cell>
          <cell r="AB517">
            <v>0</v>
          </cell>
          <cell r="AC517">
            <v>0</v>
          </cell>
          <cell r="AD517">
            <v>0</v>
          </cell>
          <cell r="AE517">
            <v>0</v>
          </cell>
          <cell r="AF517">
            <v>0</v>
          </cell>
          <cell r="AG517">
            <v>0</v>
          </cell>
          <cell r="AH517">
            <v>0</v>
          </cell>
          <cell r="AI517">
            <v>0</v>
          </cell>
          <cell r="AJ517">
            <v>0</v>
          </cell>
          <cell r="AK517">
            <v>0</v>
          </cell>
          <cell r="AL517">
            <v>0</v>
          </cell>
          <cell r="AM517">
            <v>0</v>
          </cell>
          <cell r="AN517">
            <v>0</v>
          </cell>
          <cell r="AO517">
            <v>0</v>
          </cell>
          <cell r="AP517">
            <v>0</v>
          </cell>
          <cell r="AQ517">
            <v>0</v>
          </cell>
          <cell r="AR517">
            <v>0</v>
          </cell>
          <cell r="AS517">
            <v>0</v>
          </cell>
          <cell r="AT517">
            <v>0</v>
          </cell>
          <cell r="AU517">
            <v>0</v>
          </cell>
          <cell r="AV517">
            <v>0</v>
          </cell>
          <cell r="AW517">
            <v>0</v>
          </cell>
          <cell r="AX517">
            <v>0</v>
          </cell>
        </row>
        <row r="518">
          <cell r="A518">
            <v>5851</v>
          </cell>
          <cell r="B518" t="str">
            <v xml:space="preserve">ﾋﾞｰﾙ (ﾁｭｳﾋﾞﾝ)  </v>
          </cell>
          <cell r="C518">
            <v>5117</v>
          </cell>
          <cell r="D518">
            <v>1</v>
          </cell>
          <cell r="E518">
            <v>0</v>
          </cell>
          <cell r="F518">
            <v>0</v>
          </cell>
          <cell r="G518">
            <v>0</v>
          </cell>
          <cell r="H518">
            <v>0</v>
          </cell>
          <cell r="I518">
            <v>0</v>
          </cell>
          <cell r="J518">
            <v>0</v>
          </cell>
          <cell r="K518">
            <v>0</v>
          </cell>
          <cell r="L518">
            <v>0</v>
          </cell>
          <cell r="M518">
            <v>0</v>
          </cell>
          <cell r="N518">
            <v>0</v>
          </cell>
          <cell r="O518">
            <v>0</v>
          </cell>
          <cell r="P518">
            <v>0</v>
          </cell>
          <cell r="Q518">
            <v>0</v>
          </cell>
          <cell r="R518">
            <v>0</v>
          </cell>
          <cell r="S518">
            <v>0</v>
          </cell>
          <cell r="T518">
            <v>0</v>
          </cell>
          <cell r="U518">
            <v>0</v>
          </cell>
          <cell r="V518">
            <v>0</v>
          </cell>
          <cell r="W518">
            <v>0</v>
          </cell>
          <cell r="X518">
            <v>0</v>
          </cell>
          <cell r="Y518">
            <v>0</v>
          </cell>
          <cell r="Z518">
            <v>0</v>
          </cell>
          <cell r="AA518">
            <v>0</v>
          </cell>
          <cell r="AB518">
            <v>0</v>
          </cell>
          <cell r="AC518">
            <v>0</v>
          </cell>
          <cell r="AD518">
            <v>0</v>
          </cell>
          <cell r="AE518">
            <v>0</v>
          </cell>
          <cell r="AF518">
            <v>0</v>
          </cell>
          <cell r="AG518">
            <v>0</v>
          </cell>
          <cell r="AH518">
            <v>0</v>
          </cell>
          <cell r="AI518">
            <v>0</v>
          </cell>
          <cell r="AJ518">
            <v>0</v>
          </cell>
          <cell r="AK518">
            <v>0</v>
          </cell>
          <cell r="AL518">
            <v>0</v>
          </cell>
          <cell r="AM518">
            <v>0</v>
          </cell>
          <cell r="AN518">
            <v>0</v>
          </cell>
          <cell r="AO518">
            <v>0</v>
          </cell>
          <cell r="AP518">
            <v>0</v>
          </cell>
          <cell r="AQ518">
            <v>0</v>
          </cell>
          <cell r="AR518">
            <v>0</v>
          </cell>
          <cell r="AS518">
            <v>0</v>
          </cell>
          <cell r="AT518">
            <v>0</v>
          </cell>
          <cell r="AU518">
            <v>0</v>
          </cell>
          <cell r="AV518">
            <v>0</v>
          </cell>
          <cell r="AW518">
            <v>0</v>
          </cell>
          <cell r="AX518">
            <v>0</v>
          </cell>
        </row>
        <row r="519">
          <cell r="A519">
            <v>5855</v>
          </cell>
          <cell r="B519" t="str">
            <v xml:space="preserve">ﾅﾏ ﾋﾞｰﾙ        </v>
          </cell>
          <cell r="C519">
            <v>5386</v>
          </cell>
          <cell r="D519">
            <v>0.40100000000000002</v>
          </cell>
          <cell r="E519">
            <v>5387</v>
          </cell>
          <cell r="F519">
            <v>3.8E-3</v>
          </cell>
          <cell r="G519">
            <v>0</v>
          </cell>
          <cell r="H519">
            <v>0</v>
          </cell>
          <cell r="I519">
            <v>0</v>
          </cell>
          <cell r="J519">
            <v>0</v>
          </cell>
          <cell r="K519">
            <v>0</v>
          </cell>
          <cell r="L519">
            <v>0</v>
          </cell>
          <cell r="M519">
            <v>0</v>
          </cell>
          <cell r="N519">
            <v>0</v>
          </cell>
          <cell r="O519">
            <v>0</v>
          </cell>
          <cell r="P519">
            <v>0</v>
          </cell>
          <cell r="Q519">
            <v>0</v>
          </cell>
          <cell r="R519">
            <v>0</v>
          </cell>
          <cell r="S519">
            <v>0</v>
          </cell>
          <cell r="T519">
            <v>0</v>
          </cell>
          <cell r="U519">
            <v>0</v>
          </cell>
          <cell r="V519">
            <v>0</v>
          </cell>
          <cell r="W519">
            <v>0</v>
          </cell>
          <cell r="X519">
            <v>0</v>
          </cell>
          <cell r="Y519">
            <v>0</v>
          </cell>
          <cell r="Z519">
            <v>0</v>
          </cell>
          <cell r="AA519">
            <v>0</v>
          </cell>
          <cell r="AB519">
            <v>0</v>
          </cell>
          <cell r="AC519">
            <v>0</v>
          </cell>
          <cell r="AD519">
            <v>0</v>
          </cell>
          <cell r="AE519">
            <v>0</v>
          </cell>
          <cell r="AF519">
            <v>0</v>
          </cell>
          <cell r="AG519">
            <v>0</v>
          </cell>
          <cell r="AH519">
            <v>0</v>
          </cell>
          <cell r="AI519">
            <v>0</v>
          </cell>
          <cell r="AJ519">
            <v>0</v>
          </cell>
          <cell r="AK519">
            <v>0</v>
          </cell>
          <cell r="AL519">
            <v>0</v>
          </cell>
          <cell r="AM519">
            <v>0</v>
          </cell>
          <cell r="AN519">
            <v>0</v>
          </cell>
          <cell r="AO519">
            <v>0</v>
          </cell>
          <cell r="AP519">
            <v>0</v>
          </cell>
          <cell r="AQ519">
            <v>0</v>
          </cell>
          <cell r="AR519">
            <v>0</v>
          </cell>
          <cell r="AS519">
            <v>0</v>
          </cell>
          <cell r="AT519">
            <v>0</v>
          </cell>
          <cell r="AU519">
            <v>0</v>
          </cell>
          <cell r="AV519">
            <v>0</v>
          </cell>
          <cell r="AW519">
            <v>0</v>
          </cell>
          <cell r="AX519">
            <v>0</v>
          </cell>
        </row>
        <row r="520">
          <cell r="A520">
            <v>5859</v>
          </cell>
          <cell r="B520" t="str">
            <v xml:space="preserve">ﾅﾏ ﾋﾞｰﾙ (ｸﾞﾗｽ) </v>
          </cell>
          <cell r="C520">
            <v>5121</v>
          </cell>
          <cell r="D520">
            <v>0.312</v>
          </cell>
          <cell r="E520">
            <v>5387</v>
          </cell>
          <cell r="F520">
            <v>3.0000000000000001E-3</v>
          </cell>
          <cell r="G520">
            <v>0</v>
          </cell>
          <cell r="H520">
            <v>0</v>
          </cell>
          <cell r="I520">
            <v>0</v>
          </cell>
          <cell r="J520">
            <v>0</v>
          </cell>
          <cell r="K520">
            <v>0</v>
          </cell>
          <cell r="L520">
            <v>0</v>
          </cell>
          <cell r="M520">
            <v>0</v>
          </cell>
          <cell r="N520">
            <v>0</v>
          </cell>
          <cell r="O520">
            <v>0</v>
          </cell>
          <cell r="P520">
            <v>0</v>
          </cell>
          <cell r="Q520">
            <v>0</v>
          </cell>
          <cell r="R520">
            <v>0</v>
          </cell>
          <cell r="S520">
            <v>0</v>
          </cell>
          <cell r="T520">
            <v>0</v>
          </cell>
          <cell r="U520">
            <v>0</v>
          </cell>
          <cell r="V520">
            <v>0</v>
          </cell>
          <cell r="W520">
            <v>0</v>
          </cell>
          <cell r="X520">
            <v>0</v>
          </cell>
          <cell r="Y520">
            <v>0</v>
          </cell>
          <cell r="Z520">
            <v>0</v>
          </cell>
          <cell r="AA520">
            <v>0</v>
          </cell>
          <cell r="AB520">
            <v>0</v>
          </cell>
          <cell r="AC520">
            <v>0</v>
          </cell>
          <cell r="AD520">
            <v>0</v>
          </cell>
          <cell r="AE520">
            <v>0</v>
          </cell>
          <cell r="AF520">
            <v>0</v>
          </cell>
          <cell r="AG520">
            <v>0</v>
          </cell>
          <cell r="AH520">
            <v>0</v>
          </cell>
          <cell r="AI520">
            <v>0</v>
          </cell>
          <cell r="AJ520">
            <v>0</v>
          </cell>
          <cell r="AK520">
            <v>0</v>
          </cell>
          <cell r="AL520">
            <v>0</v>
          </cell>
          <cell r="AM520">
            <v>0</v>
          </cell>
          <cell r="AN520">
            <v>0</v>
          </cell>
          <cell r="AO520">
            <v>0</v>
          </cell>
          <cell r="AP520">
            <v>0</v>
          </cell>
          <cell r="AQ520">
            <v>0</v>
          </cell>
          <cell r="AR520">
            <v>0</v>
          </cell>
          <cell r="AS520">
            <v>0</v>
          </cell>
          <cell r="AT520">
            <v>0</v>
          </cell>
          <cell r="AU520">
            <v>0</v>
          </cell>
          <cell r="AV520">
            <v>0</v>
          </cell>
          <cell r="AW520">
            <v>0</v>
          </cell>
          <cell r="AX520">
            <v>0</v>
          </cell>
        </row>
        <row r="521">
          <cell r="A521">
            <v>5871</v>
          </cell>
          <cell r="B521" t="str">
            <v xml:space="preserve">ﾌﾘｰ ﾄﾞﾘﾝｸ      </v>
          </cell>
          <cell r="C521">
            <v>5242</v>
          </cell>
          <cell r="D521">
            <v>3.3E-3</v>
          </cell>
          <cell r="E521">
            <v>5241</v>
          </cell>
          <cell r="F521">
            <v>3.3999999999999998E-3</v>
          </cell>
          <cell r="G521">
            <v>5225</v>
          </cell>
          <cell r="H521">
            <v>4.3E-3</v>
          </cell>
          <cell r="I521">
            <v>5085</v>
          </cell>
          <cell r="J521">
            <v>3.3999999999999998E-3</v>
          </cell>
          <cell r="K521">
            <v>5199</v>
          </cell>
          <cell r="L521">
            <v>2.0999999999999999E-3</v>
          </cell>
          <cell r="M521">
            <v>5210</v>
          </cell>
          <cell r="N521">
            <v>4.4000000000000003E-3</v>
          </cell>
          <cell r="O521">
            <v>5208</v>
          </cell>
          <cell r="P521">
            <v>4.1000000000000003E-3</v>
          </cell>
          <cell r="Q521">
            <v>5026</v>
          </cell>
          <cell r="R521">
            <v>0.42720000000000002</v>
          </cell>
          <cell r="S521">
            <v>0</v>
          </cell>
          <cell r="T521">
            <v>0</v>
          </cell>
          <cell r="U521">
            <v>0</v>
          </cell>
          <cell r="V521">
            <v>0</v>
          </cell>
          <cell r="W521">
            <v>0</v>
          </cell>
          <cell r="X521">
            <v>0</v>
          </cell>
          <cell r="Y521">
            <v>0</v>
          </cell>
          <cell r="Z521">
            <v>0</v>
          </cell>
          <cell r="AA521">
            <v>0</v>
          </cell>
          <cell r="AB521">
            <v>0</v>
          </cell>
          <cell r="AC521">
            <v>0</v>
          </cell>
          <cell r="AD521">
            <v>0</v>
          </cell>
          <cell r="AE521">
            <v>0</v>
          </cell>
          <cell r="AF521">
            <v>0</v>
          </cell>
          <cell r="AG521">
            <v>0</v>
          </cell>
          <cell r="AH521">
            <v>0</v>
          </cell>
          <cell r="AI521">
            <v>0</v>
          </cell>
          <cell r="AJ521">
            <v>0</v>
          </cell>
          <cell r="AK521">
            <v>0</v>
          </cell>
          <cell r="AL521">
            <v>0</v>
          </cell>
          <cell r="AM521">
            <v>0</v>
          </cell>
          <cell r="AN521">
            <v>0</v>
          </cell>
          <cell r="AO521">
            <v>0</v>
          </cell>
          <cell r="AP521">
            <v>0</v>
          </cell>
          <cell r="AQ521">
            <v>0</v>
          </cell>
          <cell r="AR521">
            <v>0</v>
          </cell>
          <cell r="AS521">
            <v>0</v>
          </cell>
          <cell r="AT521">
            <v>0</v>
          </cell>
          <cell r="AU521">
            <v>0</v>
          </cell>
          <cell r="AV521">
            <v>0</v>
          </cell>
          <cell r="AW521">
            <v>0</v>
          </cell>
          <cell r="AX521">
            <v>0</v>
          </cell>
        </row>
        <row r="522">
          <cell r="A522">
            <v>5873</v>
          </cell>
          <cell r="B522" t="str">
            <v xml:space="preserve">ﾄﾞﾘﾝｸ F CP     </v>
          </cell>
          <cell r="C522">
            <v>5242</v>
          </cell>
          <cell r="D522">
            <v>3.3E-3</v>
          </cell>
          <cell r="E522">
            <v>5241</v>
          </cell>
          <cell r="F522">
            <v>3.3999999999999998E-3</v>
          </cell>
          <cell r="G522">
            <v>5225</v>
          </cell>
          <cell r="H522">
            <v>4.3E-3</v>
          </cell>
          <cell r="I522">
            <v>5085</v>
          </cell>
          <cell r="J522">
            <v>3.3999999999999998E-3</v>
          </cell>
          <cell r="K522">
            <v>5199</v>
          </cell>
          <cell r="L522">
            <v>2.0999999999999999E-3</v>
          </cell>
          <cell r="M522">
            <v>5210</v>
          </cell>
          <cell r="N522">
            <v>4.4000000000000003E-3</v>
          </cell>
          <cell r="O522">
            <v>5208</v>
          </cell>
          <cell r="P522">
            <v>4.1000000000000003E-3</v>
          </cell>
          <cell r="Q522">
            <v>5026</v>
          </cell>
          <cell r="R522">
            <v>0.42720000000000002</v>
          </cell>
          <cell r="S522">
            <v>0</v>
          </cell>
          <cell r="T522">
            <v>0</v>
          </cell>
          <cell r="U522">
            <v>0</v>
          </cell>
          <cell r="V522">
            <v>0</v>
          </cell>
          <cell r="W522">
            <v>0</v>
          </cell>
          <cell r="X522">
            <v>0</v>
          </cell>
          <cell r="Y522">
            <v>0</v>
          </cell>
          <cell r="Z522">
            <v>0</v>
          </cell>
          <cell r="AA522">
            <v>0</v>
          </cell>
          <cell r="AB522">
            <v>0</v>
          </cell>
          <cell r="AC522">
            <v>0</v>
          </cell>
          <cell r="AD522">
            <v>0</v>
          </cell>
          <cell r="AE522">
            <v>0</v>
          </cell>
          <cell r="AF522">
            <v>0</v>
          </cell>
          <cell r="AG522">
            <v>0</v>
          </cell>
          <cell r="AH522">
            <v>0</v>
          </cell>
          <cell r="AI522">
            <v>0</v>
          </cell>
          <cell r="AJ522">
            <v>0</v>
          </cell>
          <cell r="AK522">
            <v>0</v>
          </cell>
          <cell r="AL522">
            <v>0</v>
          </cell>
          <cell r="AM522">
            <v>0</v>
          </cell>
          <cell r="AN522">
            <v>0</v>
          </cell>
          <cell r="AO522">
            <v>0</v>
          </cell>
          <cell r="AP522">
            <v>0</v>
          </cell>
          <cell r="AQ522">
            <v>0</v>
          </cell>
          <cell r="AR522">
            <v>0</v>
          </cell>
          <cell r="AS522">
            <v>0</v>
          </cell>
          <cell r="AT522">
            <v>0</v>
          </cell>
          <cell r="AU522">
            <v>0</v>
          </cell>
          <cell r="AV522">
            <v>0</v>
          </cell>
          <cell r="AW522">
            <v>0</v>
          </cell>
          <cell r="AX522">
            <v>0</v>
          </cell>
        </row>
        <row r="523">
          <cell r="A523">
            <v>5881</v>
          </cell>
          <cell r="B523" t="str">
            <v xml:space="preserve">ｵﾚﾝｼﾞ          </v>
          </cell>
          <cell r="C523">
            <v>5225</v>
          </cell>
          <cell r="D523">
            <v>0.01</v>
          </cell>
          <cell r="E523">
            <v>0</v>
          </cell>
          <cell r="F523">
            <v>0</v>
          </cell>
          <cell r="G523">
            <v>0</v>
          </cell>
          <cell r="H523">
            <v>0</v>
          </cell>
          <cell r="I523">
            <v>0</v>
          </cell>
          <cell r="J523">
            <v>0</v>
          </cell>
          <cell r="K523">
            <v>0</v>
          </cell>
          <cell r="L523">
            <v>0</v>
          </cell>
          <cell r="M523">
            <v>0</v>
          </cell>
          <cell r="N523">
            <v>0</v>
          </cell>
          <cell r="O523">
            <v>0</v>
          </cell>
          <cell r="P523">
            <v>0</v>
          </cell>
          <cell r="Q523">
            <v>0</v>
          </cell>
          <cell r="R523">
            <v>0</v>
          </cell>
          <cell r="S523">
            <v>0</v>
          </cell>
          <cell r="T523">
            <v>0</v>
          </cell>
          <cell r="U523">
            <v>0</v>
          </cell>
          <cell r="V523">
            <v>0</v>
          </cell>
          <cell r="W523">
            <v>0</v>
          </cell>
          <cell r="X523">
            <v>0</v>
          </cell>
          <cell r="Y523">
            <v>0</v>
          </cell>
          <cell r="Z523">
            <v>0</v>
          </cell>
          <cell r="AA523">
            <v>0</v>
          </cell>
          <cell r="AB523">
            <v>0</v>
          </cell>
          <cell r="AC523">
            <v>0</v>
          </cell>
          <cell r="AD523">
            <v>0</v>
          </cell>
          <cell r="AE523">
            <v>0</v>
          </cell>
          <cell r="AF523">
            <v>0</v>
          </cell>
          <cell r="AG523">
            <v>0</v>
          </cell>
          <cell r="AH523">
            <v>0</v>
          </cell>
          <cell r="AI523">
            <v>0</v>
          </cell>
          <cell r="AJ523">
            <v>0</v>
          </cell>
          <cell r="AK523">
            <v>0</v>
          </cell>
          <cell r="AL523">
            <v>0</v>
          </cell>
          <cell r="AM523">
            <v>0</v>
          </cell>
          <cell r="AN523">
            <v>0</v>
          </cell>
          <cell r="AO523">
            <v>0</v>
          </cell>
          <cell r="AP523">
            <v>0</v>
          </cell>
          <cell r="AQ523">
            <v>0</v>
          </cell>
          <cell r="AR523">
            <v>0</v>
          </cell>
          <cell r="AS523">
            <v>0</v>
          </cell>
          <cell r="AT523">
            <v>0</v>
          </cell>
          <cell r="AU523">
            <v>0</v>
          </cell>
          <cell r="AV523">
            <v>0</v>
          </cell>
          <cell r="AW523">
            <v>0</v>
          </cell>
          <cell r="AX523">
            <v>0</v>
          </cell>
        </row>
        <row r="524">
          <cell r="A524">
            <v>5882</v>
          </cell>
          <cell r="B524" t="str">
            <v xml:space="preserve">ﾒﾛﾝ ｿｰﾀﾞ       </v>
          </cell>
          <cell r="C524">
            <v>5208</v>
          </cell>
          <cell r="D524">
            <v>9.5999999999999992E-3</v>
          </cell>
          <cell r="E524">
            <v>5199</v>
          </cell>
          <cell r="F524">
            <v>2.3999999999999998E-3</v>
          </cell>
          <cell r="G524">
            <v>0</v>
          </cell>
          <cell r="H524">
            <v>0</v>
          </cell>
          <cell r="I524">
            <v>0</v>
          </cell>
          <cell r="J524">
            <v>0</v>
          </cell>
          <cell r="K524">
            <v>0</v>
          </cell>
          <cell r="L524">
            <v>0</v>
          </cell>
          <cell r="M524">
            <v>0</v>
          </cell>
          <cell r="N524">
            <v>0</v>
          </cell>
          <cell r="O524">
            <v>0</v>
          </cell>
          <cell r="P524">
            <v>0</v>
          </cell>
          <cell r="Q524">
            <v>0</v>
          </cell>
          <cell r="R524">
            <v>0</v>
          </cell>
          <cell r="S524">
            <v>0</v>
          </cell>
          <cell r="T524">
            <v>0</v>
          </cell>
          <cell r="U524">
            <v>0</v>
          </cell>
          <cell r="V524">
            <v>0</v>
          </cell>
          <cell r="W524">
            <v>0</v>
          </cell>
          <cell r="X524">
            <v>0</v>
          </cell>
          <cell r="Y524">
            <v>0</v>
          </cell>
          <cell r="Z524">
            <v>0</v>
          </cell>
          <cell r="AA524">
            <v>0</v>
          </cell>
          <cell r="AB524">
            <v>0</v>
          </cell>
          <cell r="AC524">
            <v>0</v>
          </cell>
          <cell r="AD524">
            <v>0</v>
          </cell>
          <cell r="AE524">
            <v>0</v>
          </cell>
          <cell r="AF524">
            <v>0</v>
          </cell>
          <cell r="AG524">
            <v>0</v>
          </cell>
          <cell r="AH524">
            <v>0</v>
          </cell>
          <cell r="AI524">
            <v>0</v>
          </cell>
          <cell r="AJ524">
            <v>0</v>
          </cell>
          <cell r="AK524">
            <v>0</v>
          </cell>
          <cell r="AL524">
            <v>0</v>
          </cell>
          <cell r="AM524">
            <v>0</v>
          </cell>
          <cell r="AN524">
            <v>0</v>
          </cell>
          <cell r="AO524">
            <v>0</v>
          </cell>
          <cell r="AP524">
            <v>0</v>
          </cell>
          <cell r="AQ524">
            <v>0</v>
          </cell>
          <cell r="AR524">
            <v>0</v>
          </cell>
          <cell r="AS524">
            <v>0</v>
          </cell>
          <cell r="AT524">
            <v>0</v>
          </cell>
          <cell r="AU524">
            <v>0</v>
          </cell>
          <cell r="AV524">
            <v>0</v>
          </cell>
          <cell r="AW524">
            <v>0</v>
          </cell>
          <cell r="AX524">
            <v>0</v>
          </cell>
        </row>
        <row r="525">
          <cell r="A525">
            <v>5883</v>
          </cell>
          <cell r="B525" t="str">
            <v xml:space="preserve">ｶﾙﾋﾟｽ          </v>
          </cell>
          <cell r="C525">
            <v>5210</v>
          </cell>
          <cell r="D525">
            <v>1.04E-2</v>
          </cell>
          <cell r="E525">
            <v>0</v>
          </cell>
          <cell r="F525">
            <v>0</v>
          </cell>
          <cell r="G525">
            <v>0</v>
          </cell>
          <cell r="H525">
            <v>0</v>
          </cell>
          <cell r="I525">
            <v>0</v>
          </cell>
          <cell r="J525">
            <v>0</v>
          </cell>
          <cell r="K525">
            <v>0</v>
          </cell>
          <cell r="L525">
            <v>0</v>
          </cell>
          <cell r="M525">
            <v>0</v>
          </cell>
          <cell r="N525">
            <v>0</v>
          </cell>
          <cell r="O525">
            <v>0</v>
          </cell>
          <cell r="P525">
            <v>0</v>
          </cell>
          <cell r="Q525">
            <v>0</v>
          </cell>
          <cell r="R525">
            <v>0</v>
          </cell>
          <cell r="S525">
            <v>0</v>
          </cell>
          <cell r="T525">
            <v>0</v>
          </cell>
          <cell r="U525">
            <v>0</v>
          </cell>
          <cell r="V525">
            <v>0</v>
          </cell>
          <cell r="W525">
            <v>0</v>
          </cell>
          <cell r="X525">
            <v>0</v>
          </cell>
          <cell r="Y525">
            <v>0</v>
          </cell>
          <cell r="Z525">
            <v>0</v>
          </cell>
          <cell r="AA525">
            <v>0</v>
          </cell>
          <cell r="AB525">
            <v>0</v>
          </cell>
          <cell r="AC525">
            <v>0</v>
          </cell>
          <cell r="AD525">
            <v>0</v>
          </cell>
          <cell r="AE525">
            <v>0</v>
          </cell>
          <cell r="AF525">
            <v>0</v>
          </cell>
          <cell r="AG525">
            <v>0</v>
          </cell>
          <cell r="AH525">
            <v>0</v>
          </cell>
          <cell r="AI525">
            <v>0</v>
          </cell>
          <cell r="AJ525">
            <v>0</v>
          </cell>
          <cell r="AK525">
            <v>0</v>
          </cell>
          <cell r="AL525">
            <v>0</v>
          </cell>
          <cell r="AM525">
            <v>0</v>
          </cell>
          <cell r="AN525">
            <v>0</v>
          </cell>
          <cell r="AO525">
            <v>0</v>
          </cell>
          <cell r="AP525">
            <v>0</v>
          </cell>
          <cell r="AQ525">
            <v>0</v>
          </cell>
          <cell r="AR525">
            <v>0</v>
          </cell>
          <cell r="AS525">
            <v>0</v>
          </cell>
          <cell r="AT525">
            <v>0</v>
          </cell>
          <cell r="AU525">
            <v>0</v>
          </cell>
          <cell r="AV525">
            <v>0</v>
          </cell>
          <cell r="AW525">
            <v>0</v>
          </cell>
          <cell r="AX525">
            <v>0</v>
          </cell>
        </row>
        <row r="526">
          <cell r="A526">
            <v>5884</v>
          </cell>
          <cell r="B526" t="str">
            <v xml:space="preserve">ｳｰﾛﾝﾁｬ         </v>
          </cell>
          <cell r="C526">
            <v>5241</v>
          </cell>
          <cell r="D526">
            <v>0.01</v>
          </cell>
          <cell r="E526">
            <v>0</v>
          </cell>
          <cell r="F526">
            <v>0</v>
          </cell>
          <cell r="G526">
            <v>0</v>
          </cell>
          <cell r="H526">
            <v>0</v>
          </cell>
          <cell r="I526">
            <v>0</v>
          </cell>
          <cell r="J526">
            <v>0</v>
          </cell>
          <cell r="K526">
            <v>0</v>
          </cell>
          <cell r="L526">
            <v>0</v>
          </cell>
          <cell r="M526">
            <v>0</v>
          </cell>
          <cell r="N526">
            <v>0</v>
          </cell>
          <cell r="O526">
            <v>0</v>
          </cell>
          <cell r="P526">
            <v>0</v>
          </cell>
          <cell r="Q526">
            <v>0</v>
          </cell>
          <cell r="R526">
            <v>0</v>
          </cell>
          <cell r="S526">
            <v>0</v>
          </cell>
          <cell r="T526">
            <v>0</v>
          </cell>
          <cell r="U526">
            <v>0</v>
          </cell>
          <cell r="V526">
            <v>0</v>
          </cell>
          <cell r="W526">
            <v>0</v>
          </cell>
          <cell r="X526">
            <v>0</v>
          </cell>
          <cell r="Y526">
            <v>0</v>
          </cell>
          <cell r="Z526">
            <v>0</v>
          </cell>
          <cell r="AA526">
            <v>0</v>
          </cell>
          <cell r="AB526">
            <v>0</v>
          </cell>
          <cell r="AC526">
            <v>0</v>
          </cell>
          <cell r="AD526">
            <v>0</v>
          </cell>
          <cell r="AE526">
            <v>0</v>
          </cell>
          <cell r="AF526">
            <v>0</v>
          </cell>
          <cell r="AG526">
            <v>0</v>
          </cell>
          <cell r="AH526">
            <v>0</v>
          </cell>
          <cell r="AI526">
            <v>0</v>
          </cell>
          <cell r="AJ526">
            <v>0</v>
          </cell>
          <cell r="AK526">
            <v>0</v>
          </cell>
          <cell r="AL526">
            <v>0</v>
          </cell>
          <cell r="AM526">
            <v>0</v>
          </cell>
          <cell r="AN526">
            <v>0</v>
          </cell>
          <cell r="AO526">
            <v>0</v>
          </cell>
          <cell r="AP526">
            <v>0</v>
          </cell>
          <cell r="AQ526">
            <v>0</v>
          </cell>
          <cell r="AR526">
            <v>0</v>
          </cell>
          <cell r="AS526">
            <v>0</v>
          </cell>
          <cell r="AT526">
            <v>0</v>
          </cell>
          <cell r="AU526">
            <v>0</v>
          </cell>
          <cell r="AV526">
            <v>0</v>
          </cell>
          <cell r="AW526">
            <v>0</v>
          </cell>
          <cell r="AX526">
            <v>0</v>
          </cell>
        </row>
        <row r="527">
          <cell r="A527">
            <v>5885</v>
          </cell>
          <cell r="B527" t="str">
            <v xml:space="preserve">ｺｶ ｺｰﾗ         </v>
          </cell>
          <cell r="C527">
            <v>5085</v>
          </cell>
          <cell r="D527">
            <v>8.0000000000000002E-3</v>
          </cell>
          <cell r="E527">
            <v>5199</v>
          </cell>
          <cell r="F527">
            <v>2.3999999999999998E-3</v>
          </cell>
          <cell r="G527">
            <v>0</v>
          </cell>
          <cell r="H527">
            <v>0</v>
          </cell>
          <cell r="I527">
            <v>0</v>
          </cell>
          <cell r="J527">
            <v>0</v>
          </cell>
          <cell r="K527">
            <v>0</v>
          </cell>
          <cell r="L527">
            <v>0</v>
          </cell>
          <cell r="M527">
            <v>0</v>
          </cell>
          <cell r="N527">
            <v>0</v>
          </cell>
          <cell r="O527">
            <v>0</v>
          </cell>
          <cell r="P527">
            <v>0</v>
          </cell>
          <cell r="Q527">
            <v>0</v>
          </cell>
          <cell r="R527">
            <v>0</v>
          </cell>
          <cell r="S527">
            <v>0</v>
          </cell>
          <cell r="T527">
            <v>0</v>
          </cell>
          <cell r="U527">
            <v>0</v>
          </cell>
          <cell r="V527">
            <v>0</v>
          </cell>
          <cell r="W527">
            <v>0</v>
          </cell>
          <cell r="X527">
            <v>0</v>
          </cell>
          <cell r="Y527">
            <v>0</v>
          </cell>
          <cell r="Z527">
            <v>0</v>
          </cell>
          <cell r="AA527">
            <v>0</v>
          </cell>
          <cell r="AB527">
            <v>0</v>
          </cell>
          <cell r="AC527">
            <v>0</v>
          </cell>
          <cell r="AD527">
            <v>0</v>
          </cell>
          <cell r="AE527">
            <v>0</v>
          </cell>
          <cell r="AF527">
            <v>0</v>
          </cell>
          <cell r="AG527">
            <v>0</v>
          </cell>
          <cell r="AH527">
            <v>0</v>
          </cell>
          <cell r="AI527">
            <v>0</v>
          </cell>
          <cell r="AJ527">
            <v>0</v>
          </cell>
          <cell r="AK527">
            <v>0</v>
          </cell>
          <cell r="AL527">
            <v>0</v>
          </cell>
          <cell r="AM527">
            <v>0</v>
          </cell>
          <cell r="AN527">
            <v>0</v>
          </cell>
          <cell r="AO527">
            <v>0</v>
          </cell>
          <cell r="AP527">
            <v>0</v>
          </cell>
          <cell r="AQ527">
            <v>0</v>
          </cell>
          <cell r="AR527">
            <v>0</v>
          </cell>
          <cell r="AS527">
            <v>0</v>
          </cell>
          <cell r="AT527">
            <v>0</v>
          </cell>
          <cell r="AU527">
            <v>0</v>
          </cell>
          <cell r="AV527">
            <v>0</v>
          </cell>
          <cell r="AW527">
            <v>0</v>
          </cell>
          <cell r="AX527">
            <v>0</v>
          </cell>
        </row>
        <row r="528">
          <cell r="A528">
            <v>5886</v>
          </cell>
          <cell r="B528" t="str">
            <v xml:space="preserve">ｱｲｽ ｺｰﾋｰ       </v>
          </cell>
          <cell r="C528">
            <v>5242</v>
          </cell>
          <cell r="D528">
            <v>7.7999999999999996E-3</v>
          </cell>
          <cell r="E528">
            <v>5026</v>
          </cell>
          <cell r="F528">
            <v>1</v>
          </cell>
          <cell r="G528">
            <v>5026</v>
          </cell>
          <cell r="H528">
            <v>1</v>
          </cell>
          <cell r="I528">
            <v>0</v>
          </cell>
          <cell r="J528">
            <v>0</v>
          </cell>
          <cell r="K528">
            <v>0</v>
          </cell>
          <cell r="L528">
            <v>0</v>
          </cell>
          <cell r="M528">
            <v>0</v>
          </cell>
          <cell r="N528">
            <v>0</v>
          </cell>
          <cell r="O528">
            <v>0</v>
          </cell>
          <cell r="P528">
            <v>0</v>
          </cell>
          <cell r="Q528">
            <v>0</v>
          </cell>
          <cell r="R528">
            <v>0</v>
          </cell>
          <cell r="S528">
            <v>0</v>
          </cell>
          <cell r="T528">
            <v>0</v>
          </cell>
          <cell r="U528">
            <v>0</v>
          </cell>
          <cell r="V528">
            <v>0</v>
          </cell>
          <cell r="W528">
            <v>0</v>
          </cell>
          <cell r="X528">
            <v>0</v>
          </cell>
          <cell r="Y528">
            <v>0</v>
          </cell>
          <cell r="Z528">
            <v>0</v>
          </cell>
          <cell r="AA528">
            <v>0</v>
          </cell>
          <cell r="AB528">
            <v>0</v>
          </cell>
          <cell r="AC528">
            <v>0</v>
          </cell>
          <cell r="AD528">
            <v>0</v>
          </cell>
          <cell r="AE528">
            <v>0</v>
          </cell>
          <cell r="AF528">
            <v>0</v>
          </cell>
          <cell r="AG528">
            <v>0</v>
          </cell>
          <cell r="AH528">
            <v>0</v>
          </cell>
          <cell r="AI528">
            <v>0</v>
          </cell>
          <cell r="AJ528">
            <v>0</v>
          </cell>
          <cell r="AK528">
            <v>0</v>
          </cell>
          <cell r="AL528">
            <v>0</v>
          </cell>
          <cell r="AM528">
            <v>0</v>
          </cell>
          <cell r="AN528">
            <v>0</v>
          </cell>
          <cell r="AO528">
            <v>0</v>
          </cell>
          <cell r="AP528">
            <v>0</v>
          </cell>
          <cell r="AQ528">
            <v>0</v>
          </cell>
          <cell r="AR528">
            <v>0</v>
          </cell>
          <cell r="AS528">
            <v>0</v>
          </cell>
          <cell r="AT528">
            <v>0</v>
          </cell>
          <cell r="AU528">
            <v>0</v>
          </cell>
          <cell r="AV528">
            <v>0</v>
          </cell>
          <cell r="AW528">
            <v>0</v>
          </cell>
          <cell r="AX528">
            <v>0</v>
          </cell>
        </row>
        <row r="529">
          <cell r="A529">
            <v>5889</v>
          </cell>
          <cell r="B529" t="str">
            <v xml:space="preserve">ｿｳｹﾝﾋﾞﾁｬ       </v>
          </cell>
          <cell r="C529">
            <v>5241</v>
          </cell>
          <cell r="D529">
            <v>7.9000000000000008E-3</v>
          </cell>
          <cell r="E529">
            <v>0</v>
          </cell>
          <cell r="F529">
            <v>0</v>
          </cell>
          <cell r="G529">
            <v>0</v>
          </cell>
          <cell r="H529">
            <v>0</v>
          </cell>
          <cell r="I529">
            <v>0</v>
          </cell>
          <cell r="J529">
            <v>0</v>
          </cell>
          <cell r="K529">
            <v>0</v>
          </cell>
          <cell r="L529">
            <v>0</v>
          </cell>
          <cell r="M529">
            <v>0</v>
          </cell>
          <cell r="N529">
            <v>0</v>
          </cell>
          <cell r="O529">
            <v>0</v>
          </cell>
          <cell r="P529">
            <v>0</v>
          </cell>
          <cell r="Q529">
            <v>0</v>
          </cell>
          <cell r="R529">
            <v>0</v>
          </cell>
          <cell r="S529">
            <v>0</v>
          </cell>
          <cell r="T529">
            <v>0</v>
          </cell>
          <cell r="U529">
            <v>0</v>
          </cell>
          <cell r="V529">
            <v>0</v>
          </cell>
          <cell r="W529">
            <v>0</v>
          </cell>
          <cell r="X529">
            <v>0</v>
          </cell>
          <cell r="Y529">
            <v>0</v>
          </cell>
          <cell r="Z529">
            <v>0</v>
          </cell>
          <cell r="AA529">
            <v>0</v>
          </cell>
          <cell r="AB529">
            <v>0</v>
          </cell>
          <cell r="AC529">
            <v>0</v>
          </cell>
          <cell r="AD529">
            <v>0</v>
          </cell>
          <cell r="AE529">
            <v>0</v>
          </cell>
          <cell r="AF529">
            <v>0</v>
          </cell>
          <cell r="AG529">
            <v>0</v>
          </cell>
          <cell r="AH529">
            <v>0</v>
          </cell>
          <cell r="AI529">
            <v>0</v>
          </cell>
          <cell r="AJ529">
            <v>0</v>
          </cell>
          <cell r="AK529">
            <v>0</v>
          </cell>
          <cell r="AL529">
            <v>0</v>
          </cell>
          <cell r="AM529">
            <v>0</v>
          </cell>
          <cell r="AN529">
            <v>0</v>
          </cell>
          <cell r="AO529">
            <v>0</v>
          </cell>
          <cell r="AP529">
            <v>0</v>
          </cell>
          <cell r="AQ529">
            <v>0</v>
          </cell>
          <cell r="AR529">
            <v>0</v>
          </cell>
          <cell r="AS529">
            <v>0</v>
          </cell>
          <cell r="AT529">
            <v>0</v>
          </cell>
          <cell r="AU529">
            <v>0</v>
          </cell>
          <cell r="AV529">
            <v>0</v>
          </cell>
          <cell r="AW529">
            <v>0</v>
          </cell>
          <cell r="AX529">
            <v>0</v>
          </cell>
        </row>
        <row r="530">
          <cell r="A530">
            <v>5900</v>
          </cell>
          <cell r="B530" t="str">
            <v xml:space="preserve">ｱｼﾞｸﾗﾌﾞ ｳﾘｱｹﾞ  </v>
          </cell>
          <cell r="C530">
            <v>5330</v>
          </cell>
          <cell r="D530">
            <v>1</v>
          </cell>
          <cell r="E530">
            <v>0</v>
          </cell>
          <cell r="F530">
            <v>0</v>
          </cell>
          <cell r="G530">
            <v>0</v>
          </cell>
          <cell r="H530">
            <v>0</v>
          </cell>
          <cell r="I530">
            <v>0</v>
          </cell>
          <cell r="J530">
            <v>0</v>
          </cell>
          <cell r="K530">
            <v>0</v>
          </cell>
          <cell r="L530">
            <v>0</v>
          </cell>
          <cell r="M530">
            <v>0</v>
          </cell>
          <cell r="N530">
            <v>0</v>
          </cell>
          <cell r="O530">
            <v>0</v>
          </cell>
          <cell r="P530">
            <v>0</v>
          </cell>
          <cell r="Q530">
            <v>0</v>
          </cell>
          <cell r="R530">
            <v>0</v>
          </cell>
          <cell r="S530">
            <v>0</v>
          </cell>
          <cell r="T530">
            <v>0</v>
          </cell>
          <cell r="U530">
            <v>0</v>
          </cell>
          <cell r="V530">
            <v>0</v>
          </cell>
          <cell r="W530">
            <v>0</v>
          </cell>
          <cell r="X530">
            <v>0</v>
          </cell>
          <cell r="Y530">
            <v>0</v>
          </cell>
          <cell r="Z530">
            <v>0</v>
          </cell>
          <cell r="AA530">
            <v>0</v>
          </cell>
          <cell r="AB530">
            <v>0</v>
          </cell>
          <cell r="AC530">
            <v>0</v>
          </cell>
          <cell r="AD530">
            <v>0</v>
          </cell>
          <cell r="AE530">
            <v>0</v>
          </cell>
          <cell r="AF530">
            <v>0</v>
          </cell>
          <cell r="AG530">
            <v>0</v>
          </cell>
          <cell r="AH530">
            <v>0</v>
          </cell>
          <cell r="AI530">
            <v>0</v>
          </cell>
          <cell r="AJ530">
            <v>0</v>
          </cell>
          <cell r="AK530">
            <v>0</v>
          </cell>
          <cell r="AL530">
            <v>0</v>
          </cell>
          <cell r="AM530">
            <v>0</v>
          </cell>
          <cell r="AN530">
            <v>0</v>
          </cell>
          <cell r="AO530">
            <v>0</v>
          </cell>
          <cell r="AP530">
            <v>0</v>
          </cell>
          <cell r="AQ530">
            <v>0</v>
          </cell>
          <cell r="AR530">
            <v>0</v>
          </cell>
          <cell r="AS530">
            <v>0</v>
          </cell>
          <cell r="AT530">
            <v>0</v>
          </cell>
          <cell r="AU530">
            <v>0</v>
          </cell>
          <cell r="AV530">
            <v>0</v>
          </cell>
          <cell r="AW530">
            <v>0</v>
          </cell>
          <cell r="AX530">
            <v>0</v>
          </cell>
        </row>
        <row r="531">
          <cell r="A531">
            <v>5901</v>
          </cell>
          <cell r="B531" t="str">
            <v xml:space="preserve">ｺﾞﾄｳｳﾄﾞﾝ (A)   </v>
          </cell>
          <cell r="C531">
            <v>5138</v>
          </cell>
          <cell r="D531">
            <v>1</v>
          </cell>
          <cell r="E531">
            <v>0</v>
          </cell>
          <cell r="F531">
            <v>0</v>
          </cell>
          <cell r="G531">
            <v>0</v>
          </cell>
          <cell r="H531">
            <v>0</v>
          </cell>
          <cell r="I531">
            <v>0</v>
          </cell>
          <cell r="J531">
            <v>0</v>
          </cell>
          <cell r="K531">
            <v>0</v>
          </cell>
          <cell r="L531">
            <v>0</v>
          </cell>
          <cell r="M531">
            <v>0</v>
          </cell>
          <cell r="N531">
            <v>0</v>
          </cell>
          <cell r="O531">
            <v>0</v>
          </cell>
          <cell r="P531">
            <v>0</v>
          </cell>
          <cell r="Q531">
            <v>0</v>
          </cell>
          <cell r="R531">
            <v>0</v>
          </cell>
          <cell r="S531">
            <v>0</v>
          </cell>
          <cell r="T531">
            <v>0</v>
          </cell>
          <cell r="U531">
            <v>0</v>
          </cell>
          <cell r="V531">
            <v>0</v>
          </cell>
          <cell r="W531">
            <v>0</v>
          </cell>
          <cell r="X531">
            <v>0</v>
          </cell>
          <cell r="Y531">
            <v>0</v>
          </cell>
          <cell r="Z531">
            <v>0</v>
          </cell>
          <cell r="AA531">
            <v>0</v>
          </cell>
          <cell r="AB531">
            <v>0</v>
          </cell>
          <cell r="AC531">
            <v>0</v>
          </cell>
          <cell r="AD531">
            <v>0</v>
          </cell>
          <cell r="AE531">
            <v>0</v>
          </cell>
          <cell r="AF531">
            <v>0</v>
          </cell>
          <cell r="AG531">
            <v>0</v>
          </cell>
          <cell r="AH531">
            <v>0</v>
          </cell>
          <cell r="AI531">
            <v>0</v>
          </cell>
          <cell r="AJ531">
            <v>0</v>
          </cell>
          <cell r="AK531">
            <v>0</v>
          </cell>
          <cell r="AL531">
            <v>0</v>
          </cell>
          <cell r="AM531">
            <v>0</v>
          </cell>
          <cell r="AN531">
            <v>0</v>
          </cell>
          <cell r="AO531">
            <v>0</v>
          </cell>
          <cell r="AP531">
            <v>0</v>
          </cell>
          <cell r="AQ531">
            <v>0</v>
          </cell>
          <cell r="AR531">
            <v>0</v>
          </cell>
          <cell r="AS531">
            <v>0</v>
          </cell>
          <cell r="AT531">
            <v>0</v>
          </cell>
          <cell r="AU531">
            <v>0</v>
          </cell>
          <cell r="AV531">
            <v>0</v>
          </cell>
          <cell r="AW531">
            <v>0</v>
          </cell>
          <cell r="AX531">
            <v>0</v>
          </cell>
        </row>
        <row r="532">
          <cell r="A532">
            <v>5902</v>
          </cell>
          <cell r="B532" t="str">
            <v xml:space="preserve">ｺﾞﾄｳｳﾄﾞﾝ (B)   </v>
          </cell>
          <cell r="C532">
            <v>5139</v>
          </cell>
          <cell r="D532">
            <v>1</v>
          </cell>
          <cell r="E532">
            <v>0</v>
          </cell>
          <cell r="F532">
            <v>0</v>
          </cell>
          <cell r="G532">
            <v>0</v>
          </cell>
          <cell r="H532">
            <v>0</v>
          </cell>
          <cell r="I532">
            <v>0</v>
          </cell>
          <cell r="J532">
            <v>0</v>
          </cell>
          <cell r="K532">
            <v>0</v>
          </cell>
          <cell r="L532">
            <v>0</v>
          </cell>
          <cell r="M532">
            <v>0</v>
          </cell>
          <cell r="N532">
            <v>0</v>
          </cell>
          <cell r="O532">
            <v>0</v>
          </cell>
          <cell r="P532">
            <v>0</v>
          </cell>
          <cell r="Q532">
            <v>0</v>
          </cell>
          <cell r="R532">
            <v>0</v>
          </cell>
          <cell r="S532">
            <v>0</v>
          </cell>
          <cell r="T532">
            <v>0</v>
          </cell>
          <cell r="U532">
            <v>0</v>
          </cell>
          <cell r="V532">
            <v>0</v>
          </cell>
          <cell r="W532">
            <v>0</v>
          </cell>
          <cell r="X532">
            <v>0</v>
          </cell>
          <cell r="Y532">
            <v>0</v>
          </cell>
          <cell r="Z532">
            <v>0</v>
          </cell>
          <cell r="AA532">
            <v>0</v>
          </cell>
          <cell r="AB532">
            <v>0</v>
          </cell>
          <cell r="AC532">
            <v>0</v>
          </cell>
          <cell r="AD532">
            <v>0</v>
          </cell>
          <cell r="AE532">
            <v>0</v>
          </cell>
          <cell r="AF532">
            <v>0</v>
          </cell>
          <cell r="AG532">
            <v>0</v>
          </cell>
          <cell r="AH532">
            <v>0</v>
          </cell>
          <cell r="AI532">
            <v>0</v>
          </cell>
          <cell r="AJ532">
            <v>0</v>
          </cell>
          <cell r="AK532">
            <v>0</v>
          </cell>
          <cell r="AL532">
            <v>0</v>
          </cell>
          <cell r="AM532">
            <v>0</v>
          </cell>
          <cell r="AN532">
            <v>0</v>
          </cell>
          <cell r="AO532">
            <v>0</v>
          </cell>
          <cell r="AP532">
            <v>0</v>
          </cell>
          <cell r="AQ532">
            <v>0</v>
          </cell>
          <cell r="AR532">
            <v>0</v>
          </cell>
          <cell r="AS532">
            <v>0</v>
          </cell>
          <cell r="AT532">
            <v>0</v>
          </cell>
          <cell r="AU532">
            <v>0</v>
          </cell>
          <cell r="AV532">
            <v>0</v>
          </cell>
          <cell r="AW532">
            <v>0</v>
          </cell>
          <cell r="AX532">
            <v>0</v>
          </cell>
        </row>
        <row r="533">
          <cell r="A533">
            <v>5903</v>
          </cell>
          <cell r="B533" t="str">
            <v xml:space="preserve">ｺﾞﾄｳｳﾄﾞﾝ (C)   </v>
          </cell>
          <cell r="C533">
            <v>5009</v>
          </cell>
          <cell r="D533">
            <v>1</v>
          </cell>
          <cell r="E533">
            <v>0</v>
          </cell>
          <cell r="F533">
            <v>0</v>
          </cell>
          <cell r="G533">
            <v>0</v>
          </cell>
          <cell r="H533">
            <v>0</v>
          </cell>
          <cell r="I533">
            <v>0</v>
          </cell>
          <cell r="J533">
            <v>0</v>
          </cell>
          <cell r="K533">
            <v>0</v>
          </cell>
          <cell r="L533">
            <v>0</v>
          </cell>
          <cell r="M533">
            <v>0</v>
          </cell>
          <cell r="N533">
            <v>0</v>
          </cell>
          <cell r="O533">
            <v>0</v>
          </cell>
          <cell r="P533">
            <v>0</v>
          </cell>
          <cell r="Q533">
            <v>0</v>
          </cell>
          <cell r="R533">
            <v>0</v>
          </cell>
          <cell r="S533">
            <v>0</v>
          </cell>
          <cell r="T533">
            <v>0</v>
          </cell>
          <cell r="U533">
            <v>0</v>
          </cell>
          <cell r="V533">
            <v>0</v>
          </cell>
          <cell r="W533">
            <v>0</v>
          </cell>
          <cell r="X533">
            <v>0</v>
          </cell>
          <cell r="Y533">
            <v>0</v>
          </cell>
          <cell r="Z533">
            <v>0</v>
          </cell>
          <cell r="AA533">
            <v>0</v>
          </cell>
          <cell r="AB533">
            <v>0</v>
          </cell>
          <cell r="AC533">
            <v>0</v>
          </cell>
          <cell r="AD533">
            <v>0</v>
          </cell>
          <cell r="AE533">
            <v>0</v>
          </cell>
          <cell r="AF533">
            <v>0</v>
          </cell>
          <cell r="AG533">
            <v>0</v>
          </cell>
          <cell r="AH533">
            <v>0</v>
          </cell>
          <cell r="AI533">
            <v>0</v>
          </cell>
          <cell r="AJ533">
            <v>0</v>
          </cell>
          <cell r="AK533">
            <v>0</v>
          </cell>
          <cell r="AL533">
            <v>0</v>
          </cell>
          <cell r="AM533">
            <v>0</v>
          </cell>
          <cell r="AN533">
            <v>0</v>
          </cell>
          <cell r="AO533">
            <v>0</v>
          </cell>
          <cell r="AP533">
            <v>0</v>
          </cell>
          <cell r="AQ533">
            <v>0</v>
          </cell>
          <cell r="AR533">
            <v>0</v>
          </cell>
          <cell r="AS533">
            <v>0</v>
          </cell>
          <cell r="AT533">
            <v>0</v>
          </cell>
          <cell r="AU533">
            <v>0</v>
          </cell>
          <cell r="AV533">
            <v>0</v>
          </cell>
          <cell r="AW533">
            <v>0</v>
          </cell>
          <cell r="AX533">
            <v>0</v>
          </cell>
        </row>
        <row r="534">
          <cell r="A534">
            <v>5911</v>
          </cell>
          <cell r="B534" t="str">
            <v xml:space="preserve">ｿｰﾒﾝ (A)       </v>
          </cell>
          <cell r="C534">
            <v>5154</v>
          </cell>
          <cell r="D534">
            <v>1</v>
          </cell>
          <cell r="E534">
            <v>0</v>
          </cell>
          <cell r="F534">
            <v>0</v>
          </cell>
          <cell r="G534">
            <v>0</v>
          </cell>
          <cell r="H534">
            <v>0</v>
          </cell>
          <cell r="I534">
            <v>0</v>
          </cell>
          <cell r="J534">
            <v>0</v>
          </cell>
          <cell r="K534">
            <v>0</v>
          </cell>
          <cell r="L534">
            <v>0</v>
          </cell>
          <cell r="M534">
            <v>0</v>
          </cell>
          <cell r="N534">
            <v>0</v>
          </cell>
          <cell r="O534">
            <v>0</v>
          </cell>
          <cell r="P534">
            <v>0</v>
          </cell>
          <cell r="Q534">
            <v>0</v>
          </cell>
          <cell r="R534">
            <v>0</v>
          </cell>
          <cell r="S534">
            <v>0</v>
          </cell>
          <cell r="T534">
            <v>0</v>
          </cell>
          <cell r="U534">
            <v>0</v>
          </cell>
          <cell r="V534">
            <v>0</v>
          </cell>
          <cell r="W534">
            <v>0</v>
          </cell>
          <cell r="X534">
            <v>0</v>
          </cell>
          <cell r="Y534">
            <v>0</v>
          </cell>
          <cell r="Z534">
            <v>0</v>
          </cell>
          <cell r="AA534">
            <v>0</v>
          </cell>
          <cell r="AB534">
            <v>0</v>
          </cell>
          <cell r="AC534">
            <v>0</v>
          </cell>
          <cell r="AD534">
            <v>0</v>
          </cell>
          <cell r="AE534">
            <v>0</v>
          </cell>
          <cell r="AF534">
            <v>0</v>
          </cell>
          <cell r="AG534">
            <v>0</v>
          </cell>
          <cell r="AH534">
            <v>0</v>
          </cell>
          <cell r="AI534">
            <v>0</v>
          </cell>
          <cell r="AJ534">
            <v>0</v>
          </cell>
          <cell r="AK534">
            <v>0</v>
          </cell>
          <cell r="AL534">
            <v>0</v>
          </cell>
          <cell r="AM534">
            <v>0</v>
          </cell>
          <cell r="AN534">
            <v>0</v>
          </cell>
          <cell r="AO534">
            <v>0</v>
          </cell>
          <cell r="AP534">
            <v>0</v>
          </cell>
          <cell r="AQ534">
            <v>0</v>
          </cell>
          <cell r="AR534">
            <v>0</v>
          </cell>
          <cell r="AS534">
            <v>0</v>
          </cell>
          <cell r="AT534">
            <v>0</v>
          </cell>
          <cell r="AU534">
            <v>0</v>
          </cell>
          <cell r="AV534">
            <v>0</v>
          </cell>
          <cell r="AW534">
            <v>0</v>
          </cell>
          <cell r="AX534">
            <v>0</v>
          </cell>
        </row>
        <row r="535">
          <cell r="A535">
            <v>5912</v>
          </cell>
          <cell r="B535" t="str">
            <v xml:space="preserve">ｿｰﾒﾝ (B)       </v>
          </cell>
          <cell r="C535">
            <v>5155</v>
          </cell>
          <cell r="D535">
            <v>1</v>
          </cell>
          <cell r="E535">
            <v>0</v>
          </cell>
          <cell r="F535">
            <v>0</v>
          </cell>
          <cell r="G535">
            <v>0</v>
          </cell>
          <cell r="H535">
            <v>0</v>
          </cell>
          <cell r="I535">
            <v>0</v>
          </cell>
          <cell r="J535">
            <v>0</v>
          </cell>
          <cell r="K535">
            <v>0</v>
          </cell>
          <cell r="L535">
            <v>0</v>
          </cell>
          <cell r="M535">
            <v>0</v>
          </cell>
          <cell r="N535">
            <v>0</v>
          </cell>
          <cell r="O535">
            <v>0</v>
          </cell>
          <cell r="P535">
            <v>0</v>
          </cell>
          <cell r="Q535">
            <v>0</v>
          </cell>
          <cell r="R535">
            <v>0</v>
          </cell>
          <cell r="S535">
            <v>0</v>
          </cell>
          <cell r="T535">
            <v>0</v>
          </cell>
          <cell r="U535">
            <v>0</v>
          </cell>
          <cell r="V535">
            <v>0</v>
          </cell>
          <cell r="W535">
            <v>0</v>
          </cell>
          <cell r="X535">
            <v>0</v>
          </cell>
          <cell r="Y535">
            <v>0</v>
          </cell>
          <cell r="Z535">
            <v>0</v>
          </cell>
          <cell r="AA535">
            <v>0</v>
          </cell>
          <cell r="AB535">
            <v>0</v>
          </cell>
          <cell r="AC535">
            <v>0</v>
          </cell>
          <cell r="AD535">
            <v>0</v>
          </cell>
          <cell r="AE535">
            <v>0</v>
          </cell>
          <cell r="AF535">
            <v>0</v>
          </cell>
          <cell r="AG535">
            <v>0</v>
          </cell>
          <cell r="AH535">
            <v>0</v>
          </cell>
          <cell r="AI535">
            <v>0</v>
          </cell>
          <cell r="AJ535">
            <v>0</v>
          </cell>
          <cell r="AK535">
            <v>0</v>
          </cell>
          <cell r="AL535">
            <v>0</v>
          </cell>
          <cell r="AM535">
            <v>0</v>
          </cell>
          <cell r="AN535">
            <v>0</v>
          </cell>
          <cell r="AO535">
            <v>0</v>
          </cell>
          <cell r="AP535">
            <v>0</v>
          </cell>
          <cell r="AQ535">
            <v>0</v>
          </cell>
          <cell r="AR535">
            <v>0</v>
          </cell>
          <cell r="AS535">
            <v>0</v>
          </cell>
          <cell r="AT535">
            <v>0</v>
          </cell>
          <cell r="AU535">
            <v>0</v>
          </cell>
          <cell r="AV535">
            <v>0</v>
          </cell>
          <cell r="AW535">
            <v>0</v>
          </cell>
          <cell r="AX535">
            <v>0</v>
          </cell>
        </row>
        <row r="536">
          <cell r="A536">
            <v>5913</v>
          </cell>
          <cell r="B536" t="str">
            <v xml:space="preserve">ｿｰﾒﾝ (C)       </v>
          </cell>
          <cell r="C536">
            <v>5156</v>
          </cell>
          <cell r="D536">
            <v>1</v>
          </cell>
          <cell r="E536">
            <v>0</v>
          </cell>
          <cell r="F536">
            <v>0</v>
          </cell>
          <cell r="G536">
            <v>0</v>
          </cell>
          <cell r="H536">
            <v>0</v>
          </cell>
          <cell r="I536">
            <v>0</v>
          </cell>
          <cell r="J536">
            <v>0</v>
          </cell>
          <cell r="K536">
            <v>0</v>
          </cell>
          <cell r="L536">
            <v>0</v>
          </cell>
          <cell r="M536">
            <v>0</v>
          </cell>
          <cell r="N536">
            <v>0</v>
          </cell>
          <cell r="O536">
            <v>0</v>
          </cell>
          <cell r="P536">
            <v>0</v>
          </cell>
          <cell r="Q536">
            <v>0</v>
          </cell>
          <cell r="R536">
            <v>0</v>
          </cell>
          <cell r="S536">
            <v>0</v>
          </cell>
          <cell r="T536">
            <v>0</v>
          </cell>
          <cell r="U536">
            <v>0</v>
          </cell>
          <cell r="V536">
            <v>0</v>
          </cell>
          <cell r="W536">
            <v>0</v>
          </cell>
          <cell r="X536">
            <v>0</v>
          </cell>
          <cell r="Y536">
            <v>0</v>
          </cell>
          <cell r="Z536">
            <v>0</v>
          </cell>
          <cell r="AA536">
            <v>0</v>
          </cell>
          <cell r="AB536">
            <v>0</v>
          </cell>
          <cell r="AC536">
            <v>0</v>
          </cell>
          <cell r="AD536">
            <v>0</v>
          </cell>
          <cell r="AE536">
            <v>0</v>
          </cell>
          <cell r="AF536">
            <v>0</v>
          </cell>
          <cell r="AG536">
            <v>0</v>
          </cell>
          <cell r="AH536">
            <v>0</v>
          </cell>
          <cell r="AI536">
            <v>0</v>
          </cell>
          <cell r="AJ536">
            <v>0</v>
          </cell>
          <cell r="AK536">
            <v>0</v>
          </cell>
          <cell r="AL536">
            <v>0</v>
          </cell>
          <cell r="AM536">
            <v>0</v>
          </cell>
          <cell r="AN536">
            <v>0</v>
          </cell>
          <cell r="AO536">
            <v>0</v>
          </cell>
          <cell r="AP536">
            <v>0</v>
          </cell>
          <cell r="AQ536">
            <v>0</v>
          </cell>
          <cell r="AR536">
            <v>0</v>
          </cell>
          <cell r="AS536">
            <v>0</v>
          </cell>
          <cell r="AT536">
            <v>0</v>
          </cell>
          <cell r="AU536">
            <v>0</v>
          </cell>
          <cell r="AV536">
            <v>0</v>
          </cell>
          <cell r="AW536">
            <v>0</v>
          </cell>
          <cell r="AX536">
            <v>0</v>
          </cell>
        </row>
        <row r="537">
          <cell r="A537">
            <v>5915</v>
          </cell>
          <cell r="B537" t="str">
            <v xml:space="preserve">ｻﾗｳﾄﾞﾝ ｾｯﾄ (D) </v>
          </cell>
          <cell r="C537">
            <v>5119</v>
          </cell>
          <cell r="D537">
            <v>1</v>
          </cell>
          <cell r="E537">
            <v>0</v>
          </cell>
          <cell r="F537">
            <v>0</v>
          </cell>
          <cell r="G537">
            <v>0</v>
          </cell>
          <cell r="H537">
            <v>0</v>
          </cell>
          <cell r="I537">
            <v>0</v>
          </cell>
          <cell r="J537">
            <v>0</v>
          </cell>
          <cell r="K537">
            <v>0</v>
          </cell>
          <cell r="L537">
            <v>0</v>
          </cell>
          <cell r="M537">
            <v>0</v>
          </cell>
          <cell r="N537">
            <v>0</v>
          </cell>
          <cell r="O537">
            <v>0</v>
          </cell>
          <cell r="P537">
            <v>0</v>
          </cell>
          <cell r="Q537">
            <v>0</v>
          </cell>
          <cell r="R537">
            <v>0</v>
          </cell>
          <cell r="S537">
            <v>0</v>
          </cell>
          <cell r="T537">
            <v>0</v>
          </cell>
          <cell r="U537">
            <v>0</v>
          </cell>
          <cell r="V537">
            <v>0</v>
          </cell>
          <cell r="W537">
            <v>0</v>
          </cell>
          <cell r="X537">
            <v>0</v>
          </cell>
          <cell r="Y537">
            <v>0</v>
          </cell>
          <cell r="Z537">
            <v>0</v>
          </cell>
          <cell r="AA537">
            <v>0</v>
          </cell>
          <cell r="AB537">
            <v>0</v>
          </cell>
          <cell r="AC537">
            <v>0</v>
          </cell>
          <cell r="AD537">
            <v>0</v>
          </cell>
          <cell r="AE537">
            <v>0</v>
          </cell>
          <cell r="AF537">
            <v>0</v>
          </cell>
          <cell r="AG537">
            <v>0</v>
          </cell>
          <cell r="AH537">
            <v>0</v>
          </cell>
          <cell r="AI537">
            <v>0</v>
          </cell>
          <cell r="AJ537">
            <v>0</v>
          </cell>
          <cell r="AK537">
            <v>0</v>
          </cell>
          <cell r="AL537">
            <v>0</v>
          </cell>
          <cell r="AM537">
            <v>0</v>
          </cell>
          <cell r="AN537">
            <v>0</v>
          </cell>
          <cell r="AO537">
            <v>0</v>
          </cell>
          <cell r="AP537">
            <v>0</v>
          </cell>
          <cell r="AQ537">
            <v>0</v>
          </cell>
          <cell r="AR537">
            <v>0</v>
          </cell>
          <cell r="AS537">
            <v>0</v>
          </cell>
          <cell r="AT537">
            <v>0</v>
          </cell>
          <cell r="AU537">
            <v>0</v>
          </cell>
          <cell r="AV537">
            <v>0</v>
          </cell>
          <cell r="AW537">
            <v>0</v>
          </cell>
          <cell r="AX537">
            <v>0</v>
          </cell>
        </row>
        <row r="538">
          <cell r="A538">
            <v>5921</v>
          </cell>
          <cell r="B538" t="str">
            <v xml:space="preserve">ｻﾗｳﾄﾞﾝ FP      </v>
          </cell>
          <cell r="C538">
            <v>0</v>
          </cell>
          <cell r="D538">
            <v>0</v>
          </cell>
          <cell r="E538">
            <v>0</v>
          </cell>
          <cell r="F538">
            <v>0</v>
          </cell>
          <cell r="G538">
            <v>0</v>
          </cell>
          <cell r="H538">
            <v>0</v>
          </cell>
          <cell r="I538">
            <v>0</v>
          </cell>
          <cell r="J538">
            <v>0</v>
          </cell>
          <cell r="K538">
            <v>0</v>
          </cell>
          <cell r="L538">
            <v>0</v>
          </cell>
          <cell r="M538">
            <v>0</v>
          </cell>
          <cell r="N538">
            <v>0</v>
          </cell>
          <cell r="O538">
            <v>0</v>
          </cell>
          <cell r="P538">
            <v>0</v>
          </cell>
          <cell r="Q538">
            <v>0</v>
          </cell>
          <cell r="R538">
            <v>0</v>
          </cell>
          <cell r="S538">
            <v>0</v>
          </cell>
          <cell r="T538">
            <v>0</v>
          </cell>
          <cell r="U538">
            <v>0</v>
          </cell>
          <cell r="V538">
            <v>0</v>
          </cell>
          <cell r="W538">
            <v>0</v>
          </cell>
          <cell r="X538">
            <v>0</v>
          </cell>
          <cell r="Y538">
            <v>0</v>
          </cell>
          <cell r="Z538">
            <v>0</v>
          </cell>
          <cell r="AA538">
            <v>0</v>
          </cell>
          <cell r="AB538">
            <v>0</v>
          </cell>
          <cell r="AC538">
            <v>0</v>
          </cell>
          <cell r="AD538">
            <v>0</v>
          </cell>
          <cell r="AE538">
            <v>0</v>
          </cell>
          <cell r="AF538">
            <v>0</v>
          </cell>
          <cell r="AG538">
            <v>0</v>
          </cell>
          <cell r="AH538">
            <v>0</v>
          </cell>
          <cell r="AI538">
            <v>0</v>
          </cell>
          <cell r="AJ538">
            <v>0</v>
          </cell>
          <cell r="AK538">
            <v>0</v>
          </cell>
          <cell r="AL538">
            <v>0</v>
          </cell>
          <cell r="AM538">
            <v>0</v>
          </cell>
          <cell r="AN538">
            <v>0</v>
          </cell>
          <cell r="AO538">
            <v>0</v>
          </cell>
          <cell r="AP538">
            <v>0</v>
          </cell>
          <cell r="AQ538">
            <v>0</v>
          </cell>
          <cell r="AR538">
            <v>0</v>
          </cell>
          <cell r="AS538">
            <v>0</v>
          </cell>
          <cell r="AT538">
            <v>0</v>
          </cell>
          <cell r="AU538">
            <v>0</v>
          </cell>
          <cell r="AV538">
            <v>0</v>
          </cell>
          <cell r="AW538">
            <v>0</v>
          </cell>
          <cell r="AX538">
            <v>0</v>
          </cell>
        </row>
        <row r="539">
          <cell r="A539">
            <v>5938</v>
          </cell>
          <cell r="B539" t="str">
            <v xml:space="preserve">ﾃｨｰﾀｲﾑ         </v>
          </cell>
          <cell r="C539">
            <v>5222</v>
          </cell>
          <cell r="D539">
            <v>1</v>
          </cell>
          <cell r="E539">
            <v>0</v>
          </cell>
          <cell r="F539">
            <v>0</v>
          </cell>
          <cell r="G539">
            <v>0</v>
          </cell>
          <cell r="H539">
            <v>0</v>
          </cell>
          <cell r="I539">
            <v>0</v>
          </cell>
          <cell r="J539">
            <v>0</v>
          </cell>
          <cell r="K539">
            <v>0</v>
          </cell>
          <cell r="L539">
            <v>0</v>
          </cell>
          <cell r="M539">
            <v>0</v>
          </cell>
          <cell r="N539">
            <v>0</v>
          </cell>
          <cell r="O539">
            <v>0</v>
          </cell>
          <cell r="P539">
            <v>0</v>
          </cell>
          <cell r="Q539">
            <v>0</v>
          </cell>
          <cell r="R539">
            <v>0</v>
          </cell>
          <cell r="S539">
            <v>0</v>
          </cell>
          <cell r="T539">
            <v>0</v>
          </cell>
          <cell r="U539">
            <v>0</v>
          </cell>
          <cell r="V539">
            <v>0</v>
          </cell>
          <cell r="W539">
            <v>0</v>
          </cell>
          <cell r="X539">
            <v>0</v>
          </cell>
          <cell r="Y539">
            <v>0</v>
          </cell>
          <cell r="Z539">
            <v>0</v>
          </cell>
          <cell r="AA539">
            <v>0</v>
          </cell>
          <cell r="AB539">
            <v>0</v>
          </cell>
          <cell r="AC539">
            <v>0</v>
          </cell>
          <cell r="AD539">
            <v>0</v>
          </cell>
          <cell r="AE539">
            <v>0</v>
          </cell>
          <cell r="AF539">
            <v>0</v>
          </cell>
          <cell r="AG539">
            <v>0</v>
          </cell>
          <cell r="AH539">
            <v>0</v>
          </cell>
          <cell r="AI539">
            <v>0</v>
          </cell>
          <cell r="AJ539">
            <v>0</v>
          </cell>
          <cell r="AK539">
            <v>0</v>
          </cell>
          <cell r="AL539">
            <v>0</v>
          </cell>
          <cell r="AM539">
            <v>0</v>
          </cell>
          <cell r="AN539">
            <v>0</v>
          </cell>
          <cell r="AO539">
            <v>0</v>
          </cell>
          <cell r="AP539">
            <v>0</v>
          </cell>
          <cell r="AQ539">
            <v>0</v>
          </cell>
          <cell r="AR539">
            <v>0</v>
          </cell>
          <cell r="AS539">
            <v>0</v>
          </cell>
          <cell r="AT539">
            <v>0</v>
          </cell>
          <cell r="AU539">
            <v>0</v>
          </cell>
          <cell r="AV539">
            <v>0</v>
          </cell>
          <cell r="AW539">
            <v>0</v>
          </cell>
          <cell r="AX539">
            <v>0</v>
          </cell>
        </row>
        <row r="540">
          <cell r="A540">
            <v>5939</v>
          </cell>
          <cell r="B540" t="str">
            <v xml:space="preserve">ｶｲｾﾝｺｳﾎﾞｳ      </v>
          </cell>
          <cell r="C540">
            <v>5223</v>
          </cell>
          <cell r="D540">
            <v>1</v>
          </cell>
          <cell r="E540">
            <v>0</v>
          </cell>
          <cell r="F540">
            <v>0</v>
          </cell>
          <cell r="G540">
            <v>0</v>
          </cell>
          <cell r="H540">
            <v>0</v>
          </cell>
          <cell r="I540">
            <v>0</v>
          </cell>
          <cell r="J540">
            <v>0</v>
          </cell>
          <cell r="K540">
            <v>0</v>
          </cell>
          <cell r="L540">
            <v>0</v>
          </cell>
          <cell r="M540">
            <v>0</v>
          </cell>
          <cell r="N540">
            <v>0</v>
          </cell>
          <cell r="O540">
            <v>0</v>
          </cell>
          <cell r="P540">
            <v>0</v>
          </cell>
          <cell r="Q540">
            <v>0</v>
          </cell>
          <cell r="R540">
            <v>0</v>
          </cell>
          <cell r="S540">
            <v>0</v>
          </cell>
          <cell r="T540">
            <v>0</v>
          </cell>
          <cell r="U540">
            <v>0</v>
          </cell>
          <cell r="V540">
            <v>0</v>
          </cell>
          <cell r="W540">
            <v>0</v>
          </cell>
          <cell r="X540">
            <v>0</v>
          </cell>
          <cell r="Y540">
            <v>0</v>
          </cell>
          <cell r="Z540">
            <v>0</v>
          </cell>
          <cell r="AA540">
            <v>0</v>
          </cell>
          <cell r="AB540">
            <v>0</v>
          </cell>
          <cell r="AC540">
            <v>0</v>
          </cell>
          <cell r="AD540">
            <v>0</v>
          </cell>
          <cell r="AE540">
            <v>0</v>
          </cell>
          <cell r="AF540">
            <v>0</v>
          </cell>
          <cell r="AG540">
            <v>0</v>
          </cell>
          <cell r="AH540">
            <v>0</v>
          </cell>
          <cell r="AI540">
            <v>0</v>
          </cell>
          <cell r="AJ540">
            <v>0</v>
          </cell>
          <cell r="AK540">
            <v>0</v>
          </cell>
          <cell r="AL540">
            <v>0</v>
          </cell>
          <cell r="AM540">
            <v>0</v>
          </cell>
          <cell r="AN540">
            <v>0</v>
          </cell>
          <cell r="AO540">
            <v>0</v>
          </cell>
          <cell r="AP540">
            <v>0</v>
          </cell>
          <cell r="AQ540">
            <v>0</v>
          </cell>
          <cell r="AR540">
            <v>0</v>
          </cell>
          <cell r="AS540">
            <v>0</v>
          </cell>
          <cell r="AT540">
            <v>0</v>
          </cell>
          <cell r="AU540">
            <v>0</v>
          </cell>
          <cell r="AV540">
            <v>0</v>
          </cell>
          <cell r="AW540">
            <v>0</v>
          </cell>
          <cell r="AX540">
            <v>0</v>
          </cell>
        </row>
        <row r="541">
          <cell r="A541">
            <v>5941</v>
          </cell>
          <cell r="B541" t="str">
            <v xml:space="preserve">ﾖｳｷ 10         </v>
          </cell>
          <cell r="C541">
            <v>0</v>
          </cell>
          <cell r="D541">
            <v>0</v>
          </cell>
          <cell r="E541">
            <v>0</v>
          </cell>
          <cell r="F541">
            <v>0</v>
          </cell>
          <cell r="G541">
            <v>0</v>
          </cell>
          <cell r="H541">
            <v>0</v>
          </cell>
          <cell r="I541">
            <v>0</v>
          </cell>
          <cell r="J541">
            <v>0</v>
          </cell>
          <cell r="K541">
            <v>0</v>
          </cell>
          <cell r="L541">
            <v>0</v>
          </cell>
          <cell r="M541">
            <v>0</v>
          </cell>
          <cell r="N541">
            <v>0</v>
          </cell>
          <cell r="O541">
            <v>0</v>
          </cell>
          <cell r="P541">
            <v>0</v>
          </cell>
          <cell r="Q541">
            <v>0</v>
          </cell>
          <cell r="R541">
            <v>0</v>
          </cell>
          <cell r="S541">
            <v>0</v>
          </cell>
          <cell r="T541">
            <v>0</v>
          </cell>
          <cell r="U541">
            <v>0</v>
          </cell>
          <cell r="V541">
            <v>0</v>
          </cell>
          <cell r="W541">
            <v>0</v>
          </cell>
          <cell r="X541">
            <v>0</v>
          </cell>
          <cell r="Y541">
            <v>0</v>
          </cell>
          <cell r="Z541">
            <v>0</v>
          </cell>
          <cell r="AA541">
            <v>0</v>
          </cell>
          <cell r="AB541">
            <v>0</v>
          </cell>
          <cell r="AC541">
            <v>0</v>
          </cell>
          <cell r="AD541">
            <v>0</v>
          </cell>
          <cell r="AE541">
            <v>0</v>
          </cell>
          <cell r="AF541">
            <v>0</v>
          </cell>
          <cell r="AG541">
            <v>0</v>
          </cell>
          <cell r="AH541">
            <v>0</v>
          </cell>
          <cell r="AI541">
            <v>0</v>
          </cell>
          <cell r="AJ541">
            <v>0</v>
          </cell>
          <cell r="AK541">
            <v>0</v>
          </cell>
          <cell r="AL541">
            <v>0</v>
          </cell>
          <cell r="AM541">
            <v>0</v>
          </cell>
          <cell r="AN541">
            <v>0</v>
          </cell>
          <cell r="AO541">
            <v>0</v>
          </cell>
          <cell r="AP541">
            <v>0</v>
          </cell>
          <cell r="AQ541">
            <v>0</v>
          </cell>
          <cell r="AR541">
            <v>0</v>
          </cell>
          <cell r="AS541">
            <v>0</v>
          </cell>
          <cell r="AT541">
            <v>0</v>
          </cell>
          <cell r="AU541">
            <v>0</v>
          </cell>
          <cell r="AV541">
            <v>0</v>
          </cell>
          <cell r="AW541">
            <v>0</v>
          </cell>
          <cell r="AX541">
            <v>0</v>
          </cell>
        </row>
        <row r="542">
          <cell r="A542">
            <v>5951</v>
          </cell>
          <cell r="B542" t="str">
            <v xml:space="preserve">T) ﾁｬﾝﾎﾟﾝ      </v>
          </cell>
          <cell r="C542">
            <v>5001</v>
          </cell>
          <cell r="D542">
            <v>2</v>
          </cell>
          <cell r="E542">
            <v>5324</v>
          </cell>
          <cell r="F542">
            <v>2</v>
          </cell>
          <cell r="G542">
            <v>0</v>
          </cell>
          <cell r="H542">
            <v>0</v>
          </cell>
          <cell r="I542">
            <v>0</v>
          </cell>
          <cell r="J542">
            <v>0</v>
          </cell>
          <cell r="K542">
            <v>0</v>
          </cell>
          <cell r="L542">
            <v>0</v>
          </cell>
          <cell r="M542">
            <v>0</v>
          </cell>
          <cell r="N542">
            <v>0</v>
          </cell>
          <cell r="O542">
            <v>0</v>
          </cell>
          <cell r="P542">
            <v>0</v>
          </cell>
          <cell r="Q542">
            <v>0</v>
          </cell>
          <cell r="R542">
            <v>0</v>
          </cell>
          <cell r="S542">
            <v>0</v>
          </cell>
          <cell r="T542">
            <v>0</v>
          </cell>
          <cell r="U542">
            <v>0</v>
          </cell>
          <cell r="V542">
            <v>0</v>
          </cell>
          <cell r="W542">
            <v>0</v>
          </cell>
          <cell r="X542">
            <v>0</v>
          </cell>
          <cell r="Y542">
            <v>0</v>
          </cell>
          <cell r="Z542">
            <v>0</v>
          </cell>
          <cell r="AA542">
            <v>0</v>
          </cell>
          <cell r="AB542">
            <v>0</v>
          </cell>
          <cell r="AC542">
            <v>0</v>
          </cell>
          <cell r="AD542">
            <v>0</v>
          </cell>
          <cell r="AE542">
            <v>0</v>
          </cell>
          <cell r="AF542">
            <v>0</v>
          </cell>
          <cell r="AG542">
            <v>0</v>
          </cell>
          <cell r="AH542">
            <v>0</v>
          </cell>
          <cell r="AI542">
            <v>0</v>
          </cell>
          <cell r="AJ542">
            <v>0</v>
          </cell>
          <cell r="AK542">
            <v>0</v>
          </cell>
          <cell r="AL542">
            <v>0</v>
          </cell>
          <cell r="AM542">
            <v>0</v>
          </cell>
          <cell r="AN542">
            <v>0</v>
          </cell>
          <cell r="AO542">
            <v>0</v>
          </cell>
          <cell r="AP542">
            <v>0</v>
          </cell>
          <cell r="AQ542">
            <v>0</v>
          </cell>
          <cell r="AR542">
            <v>0</v>
          </cell>
          <cell r="AS542">
            <v>0</v>
          </cell>
          <cell r="AT542">
            <v>0</v>
          </cell>
          <cell r="AU542">
            <v>0</v>
          </cell>
          <cell r="AV542">
            <v>0</v>
          </cell>
          <cell r="AW542">
            <v>0</v>
          </cell>
          <cell r="AX542">
            <v>0</v>
          </cell>
        </row>
        <row r="543">
          <cell r="A543">
            <v>5952</v>
          </cell>
          <cell r="B543" t="str">
            <v xml:space="preserve">T) ｻﾗｳﾄﾞﾝ      </v>
          </cell>
          <cell r="C543">
            <v>5116</v>
          </cell>
          <cell r="D543">
            <v>2</v>
          </cell>
          <cell r="E543">
            <v>5323</v>
          </cell>
          <cell r="F543">
            <v>2</v>
          </cell>
          <cell r="G543">
            <v>0</v>
          </cell>
          <cell r="H543">
            <v>0</v>
          </cell>
          <cell r="I543">
            <v>0</v>
          </cell>
          <cell r="J543">
            <v>0</v>
          </cell>
          <cell r="K543">
            <v>0</v>
          </cell>
          <cell r="L543">
            <v>0</v>
          </cell>
          <cell r="M543">
            <v>0</v>
          </cell>
          <cell r="N543">
            <v>0</v>
          </cell>
          <cell r="O543">
            <v>0</v>
          </cell>
          <cell r="P543">
            <v>0</v>
          </cell>
          <cell r="Q543">
            <v>0</v>
          </cell>
          <cell r="R543">
            <v>0</v>
          </cell>
          <cell r="S543">
            <v>0</v>
          </cell>
          <cell r="T543">
            <v>0</v>
          </cell>
          <cell r="U543">
            <v>0</v>
          </cell>
          <cell r="V543">
            <v>0</v>
          </cell>
          <cell r="W543">
            <v>0</v>
          </cell>
          <cell r="X543">
            <v>0</v>
          </cell>
          <cell r="Y543">
            <v>0</v>
          </cell>
          <cell r="Z543">
            <v>0</v>
          </cell>
          <cell r="AA543">
            <v>0</v>
          </cell>
          <cell r="AB543">
            <v>0</v>
          </cell>
          <cell r="AC543">
            <v>0</v>
          </cell>
          <cell r="AD543">
            <v>0</v>
          </cell>
          <cell r="AE543">
            <v>0</v>
          </cell>
          <cell r="AF543">
            <v>0</v>
          </cell>
          <cell r="AG543">
            <v>0</v>
          </cell>
          <cell r="AH543">
            <v>0</v>
          </cell>
          <cell r="AI543">
            <v>0</v>
          </cell>
          <cell r="AJ543">
            <v>0</v>
          </cell>
          <cell r="AK543">
            <v>0</v>
          </cell>
          <cell r="AL543">
            <v>0</v>
          </cell>
          <cell r="AM543">
            <v>0</v>
          </cell>
          <cell r="AN543">
            <v>0</v>
          </cell>
          <cell r="AO543">
            <v>0</v>
          </cell>
          <cell r="AP543">
            <v>0</v>
          </cell>
          <cell r="AQ543">
            <v>0</v>
          </cell>
          <cell r="AR543">
            <v>0</v>
          </cell>
          <cell r="AS543">
            <v>0</v>
          </cell>
          <cell r="AT543">
            <v>0</v>
          </cell>
          <cell r="AU543">
            <v>0</v>
          </cell>
          <cell r="AV543">
            <v>0</v>
          </cell>
          <cell r="AW543">
            <v>0</v>
          </cell>
          <cell r="AX543">
            <v>0</v>
          </cell>
        </row>
        <row r="544">
          <cell r="A544">
            <v>5999</v>
          </cell>
          <cell r="B544" t="str">
            <v xml:space="preserve">ｿﾉﾀ ｳﾘｱｹﾞ      </v>
          </cell>
          <cell r="C544">
            <v>5050</v>
          </cell>
          <cell r="D544">
            <v>1</v>
          </cell>
          <cell r="E544">
            <v>0</v>
          </cell>
          <cell r="F544">
            <v>0</v>
          </cell>
          <cell r="G544">
            <v>0</v>
          </cell>
          <cell r="H544">
            <v>0</v>
          </cell>
          <cell r="I544">
            <v>0</v>
          </cell>
          <cell r="J544">
            <v>0</v>
          </cell>
          <cell r="K544">
            <v>0</v>
          </cell>
          <cell r="L544">
            <v>0</v>
          </cell>
          <cell r="M544">
            <v>0</v>
          </cell>
          <cell r="N544">
            <v>0</v>
          </cell>
          <cell r="O544">
            <v>0</v>
          </cell>
          <cell r="P544">
            <v>0</v>
          </cell>
          <cell r="Q544">
            <v>0</v>
          </cell>
          <cell r="R544">
            <v>0</v>
          </cell>
          <cell r="S544">
            <v>0</v>
          </cell>
          <cell r="T544">
            <v>0</v>
          </cell>
          <cell r="U544">
            <v>0</v>
          </cell>
          <cell r="V544">
            <v>0</v>
          </cell>
          <cell r="W544">
            <v>0</v>
          </cell>
          <cell r="X544">
            <v>0</v>
          </cell>
          <cell r="Y544">
            <v>0</v>
          </cell>
          <cell r="Z544">
            <v>0</v>
          </cell>
          <cell r="AA544">
            <v>0</v>
          </cell>
          <cell r="AB544">
            <v>0</v>
          </cell>
          <cell r="AC544">
            <v>0</v>
          </cell>
          <cell r="AD544">
            <v>0</v>
          </cell>
          <cell r="AE544">
            <v>0</v>
          </cell>
          <cell r="AF544">
            <v>0</v>
          </cell>
          <cell r="AG544">
            <v>0</v>
          </cell>
          <cell r="AH544">
            <v>0</v>
          </cell>
          <cell r="AI544">
            <v>0</v>
          </cell>
          <cell r="AJ544">
            <v>0</v>
          </cell>
          <cell r="AK544">
            <v>0</v>
          </cell>
          <cell r="AL544">
            <v>0</v>
          </cell>
          <cell r="AM544">
            <v>0</v>
          </cell>
          <cell r="AN544">
            <v>0</v>
          </cell>
          <cell r="AO544">
            <v>0</v>
          </cell>
          <cell r="AP544">
            <v>0</v>
          </cell>
          <cell r="AQ544">
            <v>0</v>
          </cell>
          <cell r="AR544">
            <v>0</v>
          </cell>
          <cell r="AS544">
            <v>0</v>
          </cell>
          <cell r="AT544">
            <v>0</v>
          </cell>
          <cell r="AU544">
            <v>0</v>
          </cell>
          <cell r="AV544">
            <v>0</v>
          </cell>
          <cell r="AW544">
            <v>0</v>
          </cell>
          <cell r="AX544">
            <v>0</v>
          </cell>
        </row>
        <row r="545">
          <cell r="A545">
            <v>1541</v>
          </cell>
          <cell r="B545" t="str">
            <v xml:space="preserve">ｷﾞｮｳｻﾞ (ｱｹﾞ)   </v>
          </cell>
          <cell r="C545">
            <v>1005</v>
          </cell>
          <cell r="D545">
            <v>1</v>
          </cell>
          <cell r="E545">
            <v>1050</v>
          </cell>
          <cell r="F545">
            <v>6.1999999999999998E-3</v>
          </cell>
          <cell r="G545">
            <v>1298</v>
          </cell>
          <cell r="H545">
            <v>0.02</v>
          </cell>
          <cell r="I545">
            <v>0</v>
          </cell>
          <cell r="J545">
            <v>0</v>
          </cell>
          <cell r="K545">
            <v>0</v>
          </cell>
          <cell r="L545">
            <v>0</v>
          </cell>
          <cell r="M545">
            <v>0</v>
          </cell>
          <cell r="N545">
            <v>0</v>
          </cell>
          <cell r="O545">
            <v>0</v>
          </cell>
          <cell r="P545">
            <v>0</v>
          </cell>
          <cell r="Q545">
            <v>0</v>
          </cell>
          <cell r="R545">
            <v>0</v>
          </cell>
          <cell r="S545">
            <v>0</v>
          </cell>
          <cell r="T545">
            <v>0</v>
          </cell>
          <cell r="U545">
            <v>0</v>
          </cell>
          <cell r="V545">
            <v>0</v>
          </cell>
          <cell r="W545">
            <v>0</v>
          </cell>
          <cell r="X545">
            <v>0</v>
          </cell>
          <cell r="Y545">
            <v>0</v>
          </cell>
          <cell r="Z545">
            <v>0</v>
          </cell>
          <cell r="AA545">
            <v>0</v>
          </cell>
          <cell r="AB545">
            <v>0</v>
          </cell>
          <cell r="AC545">
            <v>0</v>
          </cell>
          <cell r="AD545">
            <v>0</v>
          </cell>
          <cell r="AE545">
            <v>0</v>
          </cell>
          <cell r="AF545">
            <v>0</v>
          </cell>
          <cell r="AG545">
            <v>0</v>
          </cell>
          <cell r="AH545">
            <v>0</v>
          </cell>
          <cell r="AI545">
            <v>0</v>
          </cell>
          <cell r="AJ545">
            <v>0</v>
          </cell>
          <cell r="AK545">
            <v>0</v>
          </cell>
          <cell r="AL545">
            <v>0</v>
          </cell>
          <cell r="AM545">
            <v>0</v>
          </cell>
          <cell r="AN545">
            <v>0</v>
          </cell>
          <cell r="AO545">
            <v>0</v>
          </cell>
          <cell r="AP545">
            <v>0</v>
          </cell>
          <cell r="AQ545">
            <v>0</v>
          </cell>
          <cell r="AR545">
            <v>0</v>
          </cell>
          <cell r="AS545">
            <v>0</v>
          </cell>
          <cell r="AT545">
            <v>0</v>
          </cell>
          <cell r="AU545">
            <v>0</v>
          </cell>
          <cell r="AV545">
            <v>0</v>
          </cell>
          <cell r="AW545">
            <v>0</v>
          </cell>
          <cell r="AX545">
            <v>0</v>
          </cell>
        </row>
        <row r="546">
          <cell r="A546">
            <v>1860</v>
          </cell>
          <cell r="B546" t="str">
            <v>ﾋﾞｰﾙ (ﾀﾝﾚｲ ｶﾝ2)</v>
          </cell>
          <cell r="C546">
            <v>1025</v>
          </cell>
          <cell r="D546">
            <v>1</v>
          </cell>
          <cell r="E546">
            <v>0</v>
          </cell>
          <cell r="F546">
            <v>0</v>
          </cell>
          <cell r="G546">
            <v>0</v>
          </cell>
          <cell r="H546">
            <v>0</v>
          </cell>
          <cell r="I546">
            <v>0</v>
          </cell>
          <cell r="J546">
            <v>0</v>
          </cell>
          <cell r="K546">
            <v>0</v>
          </cell>
          <cell r="L546">
            <v>0</v>
          </cell>
          <cell r="M546">
            <v>0</v>
          </cell>
          <cell r="N546">
            <v>0</v>
          </cell>
          <cell r="O546">
            <v>0</v>
          </cell>
          <cell r="P546">
            <v>0</v>
          </cell>
          <cell r="Q546">
            <v>0</v>
          </cell>
          <cell r="R546">
            <v>0</v>
          </cell>
          <cell r="S546">
            <v>0</v>
          </cell>
          <cell r="T546">
            <v>0</v>
          </cell>
          <cell r="U546">
            <v>0</v>
          </cell>
          <cell r="V546">
            <v>0</v>
          </cell>
          <cell r="W546">
            <v>0</v>
          </cell>
          <cell r="X546">
            <v>0</v>
          </cell>
          <cell r="Y546">
            <v>0</v>
          </cell>
          <cell r="Z546">
            <v>0</v>
          </cell>
          <cell r="AA546">
            <v>0</v>
          </cell>
          <cell r="AB546">
            <v>0</v>
          </cell>
          <cell r="AC546">
            <v>0</v>
          </cell>
          <cell r="AD546">
            <v>0</v>
          </cell>
          <cell r="AE546">
            <v>0</v>
          </cell>
          <cell r="AF546">
            <v>0</v>
          </cell>
          <cell r="AG546">
            <v>0</v>
          </cell>
          <cell r="AH546">
            <v>0</v>
          </cell>
          <cell r="AI546">
            <v>0</v>
          </cell>
          <cell r="AJ546">
            <v>0</v>
          </cell>
          <cell r="AK546">
            <v>0</v>
          </cell>
          <cell r="AL546">
            <v>0</v>
          </cell>
          <cell r="AM546">
            <v>0</v>
          </cell>
          <cell r="AN546">
            <v>0</v>
          </cell>
          <cell r="AO546">
            <v>0</v>
          </cell>
          <cell r="AP546">
            <v>0</v>
          </cell>
          <cell r="AQ546">
            <v>0</v>
          </cell>
          <cell r="AR546">
            <v>0</v>
          </cell>
          <cell r="AS546">
            <v>0</v>
          </cell>
          <cell r="AT546">
            <v>0</v>
          </cell>
          <cell r="AU546">
            <v>0</v>
          </cell>
          <cell r="AV546">
            <v>0</v>
          </cell>
          <cell r="AW546">
            <v>0</v>
          </cell>
          <cell r="AX546">
            <v>0</v>
          </cell>
        </row>
        <row r="547">
          <cell r="A547">
            <v>5074</v>
          </cell>
          <cell r="B547" t="str">
            <v xml:space="preserve">ﾔｻｲ ﾁｬﾝﾎﾟﾝ G   </v>
          </cell>
          <cell r="C547">
            <v>5001</v>
          </cell>
          <cell r="D547">
            <v>1</v>
          </cell>
          <cell r="E547">
            <v>5003</v>
          </cell>
          <cell r="F547">
            <v>2.5000000000000001E-2</v>
          </cell>
          <cell r="G547">
            <v>5010</v>
          </cell>
          <cell r="H547">
            <v>0.02</v>
          </cell>
          <cell r="I547">
            <v>5021</v>
          </cell>
          <cell r="J547">
            <v>0.13500000000000001</v>
          </cell>
          <cell r="K547">
            <v>5182</v>
          </cell>
          <cell r="L547">
            <v>0.1</v>
          </cell>
          <cell r="M547">
            <v>5063</v>
          </cell>
          <cell r="N547">
            <v>0.03</v>
          </cell>
          <cell r="O547">
            <v>5087</v>
          </cell>
          <cell r="P547">
            <v>5.0000000000000001E-4</v>
          </cell>
          <cell r="Q547">
            <v>5090</v>
          </cell>
          <cell r="R547">
            <v>2.0000000000000001E-4</v>
          </cell>
          <cell r="S547">
            <v>5100</v>
          </cell>
          <cell r="T547">
            <v>0.01</v>
          </cell>
          <cell r="U547">
            <v>5110</v>
          </cell>
          <cell r="V547">
            <v>2.9999999999999997E-4</v>
          </cell>
          <cell r="W547">
            <v>5135</v>
          </cell>
          <cell r="X547">
            <v>1.34E-2</v>
          </cell>
          <cell r="Y547">
            <v>5150</v>
          </cell>
          <cell r="Z547">
            <v>5.0000000000000001E-3</v>
          </cell>
          <cell r="AA547">
            <v>5189</v>
          </cell>
          <cell r="AB547">
            <v>1.2E-2</v>
          </cell>
          <cell r="AC547">
            <v>5170</v>
          </cell>
          <cell r="AD547">
            <v>0.01</v>
          </cell>
          <cell r="AE547">
            <v>5195</v>
          </cell>
          <cell r="AF547">
            <v>1E-3</v>
          </cell>
          <cell r="AG547">
            <v>5196</v>
          </cell>
          <cell r="AH547">
            <v>2.0000000000000001E-4</v>
          </cell>
          <cell r="AI547">
            <v>5235</v>
          </cell>
          <cell r="AJ547">
            <v>1.4999999999999999E-2</v>
          </cell>
          <cell r="AK547">
            <v>5236</v>
          </cell>
          <cell r="AL547">
            <v>0.02</v>
          </cell>
          <cell r="AM547">
            <v>5240</v>
          </cell>
          <cell r="AN547">
            <v>0.01</v>
          </cell>
          <cell r="AO547">
            <v>5008</v>
          </cell>
          <cell r="AP547">
            <v>5.0000000000000001E-3</v>
          </cell>
          <cell r="AQ547">
            <v>5288</v>
          </cell>
          <cell r="AR547">
            <v>0.03</v>
          </cell>
          <cell r="AS547">
            <v>0</v>
          </cell>
          <cell r="AT547">
            <v>0</v>
          </cell>
          <cell r="AU547">
            <v>0</v>
          </cell>
          <cell r="AV547">
            <v>0</v>
          </cell>
          <cell r="AW547">
            <v>0</v>
          </cell>
          <cell r="AX547">
            <v>0</v>
          </cell>
        </row>
        <row r="548">
          <cell r="A548">
            <v>5725</v>
          </cell>
          <cell r="B548" t="str">
            <v xml:space="preserve">ｶｷｺﾞｵﾘ(ﾌｸﾛ)    </v>
          </cell>
          <cell r="C548">
            <v>5062</v>
          </cell>
          <cell r="D548">
            <v>1</v>
          </cell>
          <cell r="E548">
            <v>5251</v>
          </cell>
          <cell r="F548">
            <v>1.67E-2</v>
          </cell>
          <cell r="G548">
            <v>5253</v>
          </cell>
          <cell r="H548">
            <v>1.67E-2</v>
          </cell>
          <cell r="I548">
            <v>5296</v>
          </cell>
          <cell r="J548">
            <v>1.67E-2</v>
          </cell>
          <cell r="K548">
            <v>0</v>
          </cell>
          <cell r="L548">
            <v>0</v>
          </cell>
          <cell r="M548">
            <v>0</v>
          </cell>
          <cell r="N548">
            <v>0</v>
          </cell>
          <cell r="O548">
            <v>0</v>
          </cell>
          <cell r="P548">
            <v>0</v>
          </cell>
          <cell r="Q548">
            <v>0</v>
          </cell>
          <cell r="R548">
            <v>0</v>
          </cell>
          <cell r="S548">
            <v>0</v>
          </cell>
          <cell r="T548">
            <v>0</v>
          </cell>
          <cell r="U548">
            <v>0</v>
          </cell>
          <cell r="V548">
            <v>0</v>
          </cell>
          <cell r="W548">
            <v>0</v>
          </cell>
          <cell r="X548">
            <v>0</v>
          </cell>
          <cell r="Y548">
            <v>0</v>
          </cell>
          <cell r="Z548">
            <v>0</v>
          </cell>
          <cell r="AA548">
            <v>0</v>
          </cell>
          <cell r="AB548">
            <v>0</v>
          </cell>
          <cell r="AC548">
            <v>0</v>
          </cell>
          <cell r="AD548">
            <v>0</v>
          </cell>
          <cell r="AE548">
            <v>0</v>
          </cell>
          <cell r="AF548">
            <v>0</v>
          </cell>
          <cell r="AG548">
            <v>0</v>
          </cell>
          <cell r="AH548">
            <v>0</v>
          </cell>
          <cell r="AI548">
            <v>0</v>
          </cell>
          <cell r="AJ548">
            <v>0</v>
          </cell>
          <cell r="AK548">
            <v>0</v>
          </cell>
          <cell r="AL548">
            <v>0</v>
          </cell>
          <cell r="AM548">
            <v>0</v>
          </cell>
          <cell r="AN548">
            <v>0</v>
          </cell>
          <cell r="AO548">
            <v>0</v>
          </cell>
          <cell r="AP548">
            <v>0</v>
          </cell>
          <cell r="AQ548">
            <v>0</v>
          </cell>
          <cell r="AR548">
            <v>0</v>
          </cell>
          <cell r="AS548">
            <v>0</v>
          </cell>
          <cell r="AT548">
            <v>0</v>
          </cell>
          <cell r="AU548">
            <v>0</v>
          </cell>
          <cell r="AV548">
            <v>0</v>
          </cell>
          <cell r="AW548">
            <v>0</v>
          </cell>
          <cell r="AX548">
            <v>0</v>
          </cell>
        </row>
        <row r="549">
          <cell r="A549">
            <v>5726</v>
          </cell>
          <cell r="B549" t="str">
            <v xml:space="preserve">ﾄﾞﾘﾝｸ(ﾔｽｳﾘ)    </v>
          </cell>
          <cell r="C549">
            <v>5026</v>
          </cell>
          <cell r="D549">
            <v>0.19420000000000001</v>
          </cell>
          <cell r="E549">
            <v>5085</v>
          </cell>
          <cell r="F549">
            <v>1.6000000000000001E-3</v>
          </cell>
          <cell r="G549">
            <v>5199</v>
          </cell>
          <cell r="H549">
            <v>8.9999999999999998E-4</v>
          </cell>
          <cell r="I549">
            <v>5208</v>
          </cell>
          <cell r="J549">
            <v>1.9E-3</v>
          </cell>
          <cell r="K549">
            <v>5210</v>
          </cell>
          <cell r="L549">
            <v>2E-3</v>
          </cell>
          <cell r="M549">
            <v>5225</v>
          </cell>
          <cell r="N549">
            <v>1.9E-3</v>
          </cell>
          <cell r="O549">
            <v>5241</v>
          </cell>
          <cell r="P549">
            <v>1.5E-3</v>
          </cell>
          <cell r="Q549">
            <v>5242</v>
          </cell>
          <cell r="R549">
            <v>1.5E-3</v>
          </cell>
          <cell r="S549">
            <v>0</v>
          </cell>
          <cell r="T549">
            <v>0</v>
          </cell>
          <cell r="U549">
            <v>0</v>
          </cell>
          <cell r="V549">
            <v>0</v>
          </cell>
          <cell r="W549">
            <v>0</v>
          </cell>
          <cell r="X549">
            <v>0</v>
          </cell>
          <cell r="Y549">
            <v>0</v>
          </cell>
          <cell r="Z549">
            <v>0</v>
          </cell>
          <cell r="AA549">
            <v>0</v>
          </cell>
          <cell r="AB549">
            <v>0</v>
          </cell>
          <cell r="AC549">
            <v>0</v>
          </cell>
          <cell r="AD549">
            <v>0</v>
          </cell>
          <cell r="AE549">
            <v>0</v>
          </cell>
          <cell r="AF549">
            <v>0</v>
          </cell>
          <cell r="AG549">
            <v>0</v>
          </cell>
          <cell r="AH549">
            <v>0</v>
          </cell>
          <cell r="AI549">
            <v>0</v>
          </cell>
          <cell r="AJ549">
            <v>0</v>
          </cell>
          <cell r="AK549">
            <v>0</v>
          </cell>
          <cell r="AL549">
            <v>0</v>
          </cell>
          <cell r="AM549">
            <v>0</v>
          </cell>
          <cell r="AN549">
            <v>0</v>
          </cell>
          <cell r="AO549">
            <v>0</v>
          </cell>
          <cell r="AP549">
            <v>0</v>
          </cell>
          <cell r="AQ549">
            <v>0</v>
          </cell>
          <cell r="AR549">
            <v>0</v>
          </cell>
          <cell r="AS549">
            <v>0</v>
          </cell>
          <cell r="AT549">
            <v>0</v>
          </cell>
          <cell r="AU549">
            <v>0</v>
          </cell>
          <cell r="AV549">
            <v>0</v>
          </cell>
          <cell r="AW549">
            <v>0</v>
          </cell>
          <cell r="AX549">
            <v>0</v>
          </cell>
        </row>
        <row r="550">
          <cell r="A550">
            <v>5856</v>
          </cell>
          <cell r="B550" t="str">
            <v xml:space="preserve">ﾋﾞｰﾙ (ｷﾘﾝﾀﾝﾚｲ) </v>
          </cell>
          <cell r="C550">
            <v>5121</v>
          </cell>
          <cell r="D550">
            <v>0.40100000000000002</v>
          </cell>
          <cell r="E550">
            <v>5387</v>
          </cell>
          <cell r="F550">
            <v>3.8E-3</v>
          </cell>
          <cell r="G550">
            <v>0</v>
          </cell>
          <cell r="H550">
            <v>0</v>
          </cell>
          <cell r="I550">
            <v>0</v>
          </cell>
          <cell r="J550">
            <v>0</v>
          </cell>
          <cell r="K550">
            <v>0</v>
          </cell>
          <cell r="L550">
            <v>0</v>
          </cell>
          <cell r="M550">
            <v>0</v>
          </cell>
          <cell r="N550">
            <v>0</v>
          </cell>
          <cell r="O550">
            <v>0</v>
          </cell>
          <cell r="P550">
            <v>0</v>
          </cell>
          <cell r="Q550">
            <v>0</v>
          </cell>
          <cell r="R550">
            <v>0</v>
          </cell>
          <cell r="S550">
            <v>0</v>
          </cell>
          <cell r="T550">
            <v>0</v>
          </cell>
          <cell r="U550">
            <v>0</v>
          </cell>
          <cell r="V550">
            <v>0</v>
          </cell>
          <cell r="W550">
            <v>0</v>
          </cell>
          <cell r="X550">
            <v>0</v>
          </cell>
          <cell r="Y550">
            <v>0</v>
          </cell>
          <cell r="Z550">
            <v>0</v>
          </cell>
          <cell r="AA550">
            <v>0</v>
          </cell>
          <cell r="AB550">
            <v>0</v>
          </cell>
          <cell r="AC550">
            <v>0</v>
          </cell>
          <cell r="AD550">
            <v>0</v>
          </cell>
          <cell r="AE550">
            <v>0</v>
          </cell>
          <cell r="AF550">
            <v>0</v>
          </cell>
          <cell r="AG550">
            <v>0</v>
          </cell>
          <cell r="AH550">
            <v>0</v>
          </cell>
          <cell r="AI550">
            <v>0</v>
          </cell>
          <cell r="AJ550">
            <v>0</v>
          </cell>
          <cell r="AK550">
            <v>0</v>
          </cell>
          <cell r="AL550">
            <v>0</v>
          </cell>
          <cell r="AM550">
            <v>0</v>
          </cell>
          <cell r="AN550">
            <v>0</v>
          </cell>
          <cell r="AO550">
            <v>0</v>
          </cell>
          <cell r="AP550">
            <v>0</v>
          </cell>
          <cell r="AQ550">
            <v>0</v>
          </cell>
          <cell r="AR550">
            <v>0</v>
          </cell>
          <cell r="AS550">
            <v>0</v>
          </cell>
          <cell r="AT550">
            <v>0</v>
          </cell>
          <cell r="AU550">
            <v>0</v>
          </cell>
          <cell r="AV550">
            <v>0</v>
          </cell>
          <cell r="AW550">
            <v>0</v>
          </cell>
          <cell r="AX550">
            <v>0</v>
          </cell>
        </row>
        <row r="551">
          <cell r="A551">
            <v>1108</v>
          </cell>
          <cell r="B551" t="str">
            <v xml:space="preserve">ｼｮｳﾕﾁｬﾝﾎﾟﾝ(EX) </v>
          </cell>
          <cell r="C551">
            <v>1007</v>
          </cell>
          <cell r="D551">
            <v>1</v>
          </cell>
          <cell r="E551">
            <v>1019</v>
          </cell>
          <cell r="F551">
            <v>2.9999999999999997E-4</v>
          </cell>
          <cell r="G551">
            <v>1021</v>
          </cell>
          <cell r="H551">
            <v>0.08</v>
          </cell>
          <cell r="I551">
            <v>1024</v>
          </cell>
          <cell r="J551">
            <v>0.05</v>
          </cell>
          <cell r="K551">
            <v>1090</v>
          </cell>
          <cell r="L551">
            <v>1E-4</v>
          </cell>
          <cell r="M551">
            <v>1106</v>
          </cell>
          <cell r="N551">
            <v>1</v>
          </cell>
          <cell r="O551">
            <v>1196</v>
          </cell>
          <cell r="P551">
            <v>1E-4</v>
          </cell>
          <cell r="Q551">
            <v>1240</v>
          </cell>
          <cell r="R551">
            <v>1.0800000000000001E-2</v>
          </cell>
          <cell r="S551">
            <v>1318</v>
          </cell>
          <cell r="T551">
            <v>4.2500000000000003E-2</v>
          </cell>
          <cell r="U551">
            <v>0</v>
          </cell>
          <cell r="V551">
            <v>0</v>
          </cell>
          <cell r="W551">
            <v>0</v>
          </cell>
          <cell r="X551">
            <v>0</v>
          </cell>
          <cell r="Y551">
            <v>0</v>
          </cell>
          <cell r="Z551">
            <v>0</v>
          </cell>
          <cell r="AA551">
            <v>0</v>
          </cell>
          <cell r="AB551">
            <v>0</v>
          </cell>
          <cell r="AC551">
            <v>0</v>
          </cell>
          <cell r="AD551">
            <v>0</v>
          </cell>
          <cell r="AE551">
            <v>0</v>
          </cell>
          <cell r="AF551">
            <v>0</v>
          </cell>
          <cell r="AG551">
            <v>0</v>
          </cell>
          <cell r="AH551">
            <v>0</v>
          </cell>
          <cell r="AI551">
            <v>0</v>
          </cell>
          <cell r="AJ551">
            <v>0</v>
          </cell>
          <cell r="AK551">
            <v>0</v>
          </cell>
          <cell r="AL551">
            <v>0</v>
          </cell>
          <cell r="AM551">
            <v>0</v>
          </cell>
          <cell r="AN551">
            <v>0</v>
          </cell>
          <cell r="AO551">
            <v>0</v>
          </cell>
          <cell r="AP551">
            <v>0</v>
          </cell>
          <cell r="AQ551">
            <v>0</v>
          </cell>
          <cell r="AR551">
            <v>0</v>
          </cell>
          <cell r="AS551">
            <v>0</v>
          </cell>
          <cell r="AT551">
            <v>0</v>
          </cell>
          <cell r="AU551">
            <v>0</v>
          </cell>
          <cell r="AV551">
            <v>0</v>
          </cell>
          <cell r="AW551">
            <v>0</v>
          </cell>
          <cell r="AX551">
            <v>0</v>
          </cell>
        </row>
        <row r="552">
          <cell r="A552">
            <v>1109</v>
          </cell>
          <cell r="B552" t="str">
            <v>ﾄﾝｺﾂﾐｿﾁｬﾝﾎﾟﾝ(EX</v>
          </cell>
          <cell r="C552">
            <v>1007</v>
          </cell>
          <cell r="D552">
            <v>1</v>
          </cell>
          <cell r="E552">
            <v>1019</v>
          </cell>
          <cell r="F552">
            <v>2.9999999999999997E-4</v>
          </cell>
          <cell r="G552">
            <v>1021</v>
          </cell>
          <cell r="H552">
            <v>0.08</v>
          </cell>
          <cell r="I552">
            <v>1024</v>
          </cell>
          <cell r="J552">
            <v>0.05</v>
          </cell>
          <cell r="K552">
            <v>1090</v>
          </cell>
          <cell r="L552">
            <v>1E-4</v>
          </cell>
          <cell r="M552">
            <v>1106</v>
          </cell>
          <cell r="N552">
            <v>1</v>
          </cell>
          <cell r="O552">
            <v>1164</v>
          </cell>
          <cell r="P552">
            <v>1.67E-2</v>
          </cell>
          <cell r="Q552">
            <v>1196</v>
          </cell>
          <cell r="R552">
            <v>1E-4</v>
          </cell>
          <cell r="S552">
            <v>1240</v>
          </cell>
          <cell r="T552">
            <v>1.0800000000000001E-2</v>
          </cell>
          <cell r="U552">
            <v>1308</v>
          </cell>
          <cell r="V552">
            <v>2.5999999999999999E-2</v>
          </cell>
          <cell r="W552">
            <v>0</v>
          </cell>
          <cell r="X552">
            <v>0</v>
          </cell>
          <cell r="Y552">
            <v>0</v>
          </cell>
          <cell r="Z552">
            <v>0</v>
          </cell>
          <cell r="AA552">
            <v>0</v>
          </cell>
          <cell r="AB552">
            <v>0</v>
          </cell>
          <cell r="AC552">
            <v>0</v>
          </cell>
          <cell r="AD552">
            <v>0</v>
          </cell>
          <cell r="AE552">
            <v>0</v>
          </cell>
          <cell r="AF552">
            <v>0</v>
          </cell>
          <cell r="AG552">
            <v>0</v>
          </cell>
          <cell r="AH552">
            <v>0</v>
          </cell>
          <cell r="AI552">
            <v>0</v>
          </cell>
          <cell r="AJ552">
            <v>0</v>
          </cell>
          <cell r="AK552">
            <v>0</v>
          </cell>
          <cell r="AL552">
            <v>0</v>
          </cell>
          <cell r="AM552">
            <v>0</v>
          </cell>
          <cell r="AN552">
            <v>0</v>
          </cell>
          <cell r="AO552">
            <v>0</v>
          </cell>
          <cell r="AP552">
            <v>0</v>
          </cell>
          <cell r="AQ552">
            <v>0</v>
          </cell>
          <cell r="AR552">
            <v>0</v>
          </cell>
          <cell r="AS552">
            <v>0</v>
          </cell>
          <cell r="AT552">
            <v>0</v>
          </cell>
          <cell r="AU552">
            <v>0</v>
          </cell>
          <cell r="AV552">
            <v>0</v>
          </cell>
          <cell r="AW552">
            <v>0</v>
          </cell>
          <cell r="AX552">
            <v>0</v>
          </cell>
        </row>
        <row r="553">
          <cell r="A553">
            <v>1110</v>
          </cell>
          <cell r="B553" t="str">
            <v xml:space="preserve">ｱｯｻﾘﾁｬﾝﾎﾟﾝ     </v>
          </cell>
          <cell r="C553">
            <v>1001</v>
          </cell>
          <cell r="D553">
            <v>1</v>
          </cell>
          <cell r="E553">
            <v>1003</v>
          </cell>
          <cell r="F553">
            <v>2.5000000000000001E-2</v>
          </cell>
          <cell r="G553">
            <v>1010</v>
          </cell>
          <cell r="H553">
            <v>6.0000000000000001E-3</v>
          </cell>
          <cell r="I553">
            <v>1021</v>
          </cell>
          <cell r="J553">
            <v>7.0000000000000007E-2</v>
          </cell>
          <cell r="K553">
            <v>1024</v>
          </cell>
          <cell r="L553">
            <v>0.1</v>
          </cell>
          <cell r="M553">
            <v>1100</v>
          </cell>
          <cell r="N553">
            <v>0.01</v>
          </cell>
          <cell r="O553">
            <v>1150</v>
          </cell>
          <cell r="P553">
            <v>5.0000000000000001E-3</v>
          </cell>
          <cell r="Q553">
            <v>1164</v>
          </cell>
          <cell r="R553">
            <v>1.2E-2</v>
          </cell>
          <cell r="S553">
            <v>1170</v>
          </cell>
          <cell r="T553">
            <v>0.01</v>
          </cell>
          <cell r="U553">
            <v>1195</v>
          </cell>
          <cell r="V553">
            <v>1E-3</v>
          </cell>
          <cell r="W553">
            <v>1196</v>
          </cell>
          <cell r="X553">
            <v>2.0000000000000001E-4</v>
          </cell>
          <cell r="Y553">
            <v>1235</v>
          </cell>
          <cell r="Z553">
            <v>1.4999999999999999E-2</v>
          </cell>
          <cell r="AA553">
            <v>1236</v>
          </cell>
          <cell r="AB553">
            <v>0.02</v>
          </cell>
          <cell r="AC553">
            <v>1248</v>
          </cell>
          <cell r="AD553">
            <v>5.0000000000000001E-3</v>
          </cell>
          <cell r="AE553">
            <v>1259</v>
          </cell>
          <cell r="AF553">
            <v>0.02</v>
          </cell>
          <cell r="AG553">
            <v>1287</v>
          </cell>
          <cell r="AH553">
            <v>7.4999999999999997E-3</v>
          </cell>
          <cell r="AI553">
            <v>1298</v>
          </cell>
          <cell r="AJ553">
            <v>0.01</v>
          </cell>
          <cell r="AK553">
            <v>1395</v>
          </cell>
          <cell r="AL553">
            <v>2.5000000000000001E-3</v>
          </cell>
          <cell r="AM553">
            <v>0</v>
          </cell>
          <cell r="AN553">
            <v>0</v>
          </cell>
          <cell r="AO553">
            <v>0</v>
          </cell>
          <cell r="AP553">
            <v>0</v>
          </cell>
          <cell r="AQ553">
            <v>0</v>
          </cell>
          <cell r="AR553">
            <v>0</v>
          </cell>
          <cell r="AS553">
            <v>0</v>
          </cell>
          <cell r="AT553">
            <v>0</v>
          </cell>
          <cell r="AU553">
            <v>0</v>
          </cell>
          <cell r="AV553">
            <v>0</v>
          </cell>
          <cell r="AW553">
            <v>0</v>
          </cell>
          <cell r="AX553">
            <v>0</v>
          </cell>
        </row>
        <row r="554">
          <cell r="A554">
            <v>1114</v>
          </cell>
          <cell r="B554" t="str">
            <v xml:space="preserve">T100           </v>
          </cell>
          <cell r="C554">
            <v>1021</v>
          </cell>
          <cell r="D554">
            <v>0.03</v>
          </cell>
          <cell r="E554">
            <v>1041</v>
          </cell>
          <cell r="F554">
            <v>0.25</v>
          </cell>
          <cell r="G554">
            <v>1050</v>
          </cell>
          <cell r="H554">
            <v>4.3700000000000003E-2</v>
          </cell>
          <cell r="I554">
            <v>1100</v>
          </cell>
          <cell r="J554">
            <v>3.7499999999999999E-2</v>
          </cell>
          <cell r="K554">
            <v>1248</v>
          </cell>
          <cell r="L554">
            <v>2.5000000000000001E-2</v>
          </cell>
          <cell r="M554">
            <v>0</v>
          </cell>
          <cell r="N554">
            <v>0</v>
          </cell>
          <cell r="O554">
            <v>0</v>
          </cell>
          <cell r="P554">
            <v>0</v>
          </cell>
          <cell r="Q554">
            <v>0</v>
          </cell>
          <cell r="R554">
            <v>0</v>
          </cell>
          <cell r="S554">
            <v>0</v>
          </cell>
          <cell r="T554">
            <v>0</v>
          </cell>
          <cell r="U554">
            <v>0</v>
          </cell>
          <cell r="V554">
            <v>0</v>
          </cell>
          <cell r="W554">
            <v>0</v>
          </cell>
          <cell r="X554">
            <v>0</v>
          </cell>
          <cell r="Y554">
            <v>0</v>
          </cell>
          <cell r="Z554">
            <v>0</v>
          </cell>
          <cell r="AA554">
            <v>0</v>
          </cell>
          <cell r="AB554">
            <v>0</v>
          </cell>
          <cell r="AC554">
            <v>0</v>
          </cell>
          <cell r="AD554">
            <v>0</v>
          </cell>
          <cell r="AE554">
            <v>0</v>
          </cell>
          <cell r="AF554">
            <v>0</v>
          </cell>
          <cell r="AG554">
            <v>0</v>
          </cell>
          <cell r="AH554">
            <v>0</v>
          </cell>
          <cell r="AI554">
            <v>0</v>
          </cell>
          <cell r="AJ554">
            <v>0</v>
          </cell>
          <cell r="AK554">
            <v>0</v>
          </cell>
          <cell r="AL554">
            <v>0</v>
          </cell>
          <cell r="AM554">
            <v>0</v>
          </cell>
          <cell r="AN554">
            <v>0</v>
          </cell>
          <cell r="AO554">
            <v>0</v>
          </cell>
          <cell r="AP554">
            <v>0</v>
          </cell>
          <cell r="AQ554">
            <v>0</v>
          </cell>
          <cell r="AR554">
            <v>0</v>
          </cell>
          <cell r="AS554">
            <v>0</v>
          </cell>
          <cell r="AT554">
            <v>0</v>
          </cell>
          <cell r="AU554">
            <v>0</v>
          </cell>
          <cell r="AV554">
            <v>0</v>
          </cell>
          <cell r="AW554">
            <v>0</v>
          </cell>
          <cell r="AX554">
            <v>0</v>
          </cell>
        </row>
        <row r="555">
          <cell r="A555">
            <v>1115</v>
          </cell>
          <cell r="B555" t="str">
            <v xml:space="preserve">ﾁｬﾝﾎﾟﾝ T200    </v>
          </cell>
          <cell r="C555">
            <v>1069</v>
          </cell>
          <cell r="D555">
            <v>1</v>
          </cell>
          <cell r="E555">
            <v>0</v>
          </cell>
          <cell r="F555">
            <v>0</v>
          </cell>
          <cell r="G555">
            <v>0</v>
          </cell>
          <cell r="H555">
            <v>0</v>
          </cell>
          <cell r="I555">
            <v>0</v>
          </cell>
          <cell r="J555">
            <v>0</v>
          </cell>
          <cell r="K555">
            <v>0</v>
          </cell>
          <cell r="L555">
            <v>0</v>
          </cell>
          <cell r="M555">
            <v>0</v>
          </cell>
          <cell r="N555">
            <v>0</v>
          </cell>
          <cell r="O555">
            <v>0</v>
          </cell>
          <cell r="P555">
            <v>0</v>
          </cell>
          <cell r="Q555">
            <v>0</v>
          </cell>
          <cell r="R555">
            <v>0</v>
          </cell>
          <cell r="S555">
            <v>0</v>
          </cell>
          <cell r="T555">
            <v>0</v>
          </cell>
          <cell r="U555">
            <v>0</v>
          </cell>
          <cell r="V555">
            <v>0</v>
          </cell>
          <cell r="W555">
            <v>0</v>
          </cell>
          <cell r="X555">
            <v>0</v>
          </cell>
          <cell r="Y555">
            <v>0</v>
          </cell>
          <cell r="Z555">
            <v>0</v>
          </cell>
          <cell r="AA555">
            <v>0</v>
          </cell>
          <cell r="AB555">
            <v>0</v>
          </cell>
          <cell r="AC555">
            <v>0</v>
          </cell>
          <cell r="AD555">
            <v>0</v>
          </cell>
          <cell r="AE555">
            <v>0</v>
          </cell>
          <cell r="AF555">
            <v>0</v>
          </cell>
          <cell r="AG555">
            <v>0</v>
          </cell>
          <cell r="AH555">
            <v>0</v>
          </cell>
          <cell r="AI555">
            <v>0</v>
          </cell>
          <cell r="AJ555">
            <v>0</v>
          </cell>
          <cell r="AK555">
            <v>0</v>
          </cell>
          <cell r="AL555">
            <v>0</v>
          </cell>
          <cell r="AM555">
            <v>0</v>
          </cell>
          <cell r="AN555">
            <v>0</v>
          </cell>
          <cell r="AO555">
            <v>0</v>
          </cell>
          <cell r="AP555">
            <v>0</v>
          </cell>
          <cell r="AQ555">
            <v>0</v>
          </cell>
          <cell r="AR555">
            <v>0</v>
          </cell>
          <cell r="AS555">
            <v>0</v>
          </cell>
          <cell r="AT555">
            <v>0</v>
          </cell>
          <cell r="AU555">
            <v>0</v>
          </cell>
          <cell r="AV555">
            <v>0</v>
          </cell>
          <cell r="AW555">
            <v>0</v>
          </cell>
          <cell r="AX555">
            <v>0</v>
          </cell>
        </row>
        <row r="556">
          <cell r="A556">
            <v>1605</v>
          </cell>
          <cell r="B556" t="str">
            <v xml:space="preserve">ｺﾞﾊﾝ           </v>
          </cell>
          <cell r="C556">
            <v>1142</v>
          </cell>
          <cell r="D556">
            <v>0.08</v>
          </cell>
          <cell r="E556">
            <v>0</v>
          </cell>
          <cell r="F556">
            <v>0</v>
          </cell>
          <cell r="G556">
            <v>0</v>
          </cell>
          <cell r="H556">
            <v>0</v>
          </cell>
          <cell r="I556">
            <v>0</v>
          </cell>
          <cell r="J556">
            <v>0</v>
          </cell>
          <cell r="K556">
            <v>0</v>
          </cell>
          <cell r="L556">
            <v>0</v>
          </cell>
          <cell r="M556">
            <v>0</v>
          </cell>
          <cell r="N556">
            <v>0</v>
          </cell>
          <cell r="O556">
            <v>0</v>
          </cell>
          <cell r="P556">
            <v>0</v>
          </cell>
          <cell r="Q556">
            <v>0</v>
          </cell>
          <cell r="R556">
            <v>0</v>
          </cell>
          <cell r="S556">
            <v>0</v>
          </cell>
          <cell r="T556">
            <v>0</v>
          </cell>
          <cell r="U556">
            <v>0</v>
          </cell>
          <cell r="V556">
            <v>0</v>
          </cell>
          <cell r="W556">
            <v>0</v>
          </cell>
          <cell r="X556">
            <v>0</v>
          </cell>
          <cell r="Y556">
            <v>0</v>
          </cell>
          <cell r="Z556">
            <v>0</v>
          </cell>
          <cell r="AA556">
            <v>0</v>
          </cell>
          <cell r="AB556">
            <v>0</v>
          </cell>
          <cell r="AC556">
            <v>0</v>
          </cell>
          <cell r="AD556">
            <v>0</v>
          </cell>
          <cell r="AE556">
            <v>0</v>
          </cell>
          <cell r="AF556">
            <v>0</v>
          </cell>
          <cell r="AG556">
            <v>0</v>
          </cell>
          <cell r="AH556">
            <v>0</v>
          </cell>
          <cell r="AI556">
            <v>0</v>
          </cell>
          <cell r="AJ556">
            <v>0</v>
          </cell>
          <cell r="AK556">
            <v>0</v>
          </cell>
          <cell r="AL556">
            <v>0</v>
          </cell>
          <cell r="AM556">
            <v>0</v>
          </cell>
          <cell r="AN556">
            <v>0</v>
          </cell>
          <cell r="AO556">
            <v>0</v>
          </cell>
          <cell r="AP556">
            <v>0</v>
          </cell>
          <cell r="AQ556">
            <v>0</v>
          </cell>
          <cell r="AR556">
            <v>0</v>
          </cell>
          <cell r="AS556">
            <v>0</v>
          </cell>
          <cell r="AT556">
            <v>0</v>
          </cell>
          <cell r="AU556">
            <v>0</v>
          </cell>
          <cell r="AV556">
            <v>0</v>
          </cell>
          <cell r="AW556">
            <v>0</v>
          </cell>
          <cell r="AX556">
            <v>0</v>
          </cell>
        </row>
        <row r="557">
          <cell r="A557">
            <v>1904</v>
          </cell>
          <cell r="B557" t="str">
            <v xml:space="preserve">ｼｬﾊﾝﾏｲ         </v>
          </cell>
          <cell r="C557">
            <v>1211</v>
          </cell>
          <cell r="D557">
            <v>1</v>
          </cell>
          <cell r="E557">
            <v>0</v>
          </cell>
          <cell r="F557">
            <v>0</v>
          </cell>
          <cell r="G557">
            <v>0</v>
          </cell>
          <cell r="H557">
            <v>0</v>
          </cell>
          <cell r="I557">
            <v>0</v>
          </cell>
          <cell r="J557">
            <v>0</v>
          </cell>
          <cell r="K557">
            <v>0</v>
          </cell>
          <cell r="L557">
            <v>0</v>
          </cell>
          <cell r="M557">
            <v>0</v>
          </cell>
          <cell r="N557">
            <v>0</v>
          </cell>
          <cell r="O557">
            <v>0</v>
          </cell>
          <cell r="P557">
            <v>0</v>
          </cell>
          <cell r="Q557">
            <v>0</v>
          </cell>
          <cell r="R557">
            <v>0</v>
          </cell>
          <cell r="S557">
            <v>0</v>
          </cell>
          <cell r="T557">
            <v>0</v>
          </cell>
          <cell r="U557">
            <v>0</v>
          </cell>
          <cell r="V557">
            <v>0</v>
          </cell>
          <cell r="W557">
            <v>0</v>
          </cell>
          <cell r="X557">
            <v>0</v>
          </cell>
          <cell r="Y557">
            <v>0</v>
          </cell>
          <cell r="Z557">
            <v>0</v>
          </cell>
          <cell r="AA557">
            <v>0</v>
          </cell>
          <cell r="AB557">
            <v>0</v>
          </cell>
          <cell r="AC557">
            <v>0</v>
          </cell>
          <cell r="AD557">
            <v>0</v>
          </cell>
          <cell r="AE557">
            <v>0</v>
          </cell>
          <cell r="AF557">
            <v>0</v>
          </cell>
          <cell r="AG557">
            <v>0</v>
          </cell>
          <cell r="AH557">
            <v>0</v>
          </cell>
          <cell r="AI557">
            <v>0</v>
          </cell>
          <cell r="AJ557">
            <v>0</v>
          </cell>
          <cell r="AK557">
            <v>0</v>
          </cell>
          <cell r="AL557">
            <v>0</v>
          </cell>
          <cell r="AM557">
            <v>0</v>
          </cell>
          <cell r="AN557">
            <v>0</v>
          </cell>
          <cell r="AO557">
            <v>0</v>
          </cell>
          <cell r="AP557">
            <v>0</v>
          </cell>
          <cell r="AQ557">
            <v>0</v>
          </cell>
          <cell r="AR557">
            <v>0</v>
          </cell>
          <cell r="AS557">
            <v>0</v>
          </cell>
          <cell r="AT557">
            <v>0</v>
          </cell>
          <cell r="AU557">
            <v>0</v>
          </cell>
          <cell r="AV557">
            <v>0</v>
          </cell>
          <cell r="AW557">
            <v>0</v>
          </cell>
          <cell r="AX557">
            <v>0</v>
          </cell>
        </row>
        <row r="558">
          <cell r="A558">
            <v>1905</v>
          </cell>
          <cell r="B558" t="str">
            <v xml:space="preserve">ｼｬﾊﾝｼｮｳﾁｭｳ     </v>
          </cell>
          <cell r="C558">
            <v>1168</v>
          </cell>
          <cell r="D558">
            <v>1</v>
          </cell>
          <cell r="E558">
            <v>0</v>
          </cell>
          <cell r="F558">
            <v>0</v>
          </cell>
          <cell r="G558">
            <v>0</v>
          </cell>
          <cell r="H558">
            <v>0</v>
          </cell>
          <cell r="I558">
            <v>0</v>
          </cell>
          <cell r="J558">
            <v>0</v>
          </cell>
          <cell r="K558">
            <v>0</v>
          </cell>
          <cell r="L558">
            <v>0</v>
          </cell>
          <cell r="M558">
            <v>0</v>
          </cell>
          <cell r="N558">
            <v>0</v>
          </cell>
          <cell r="O558">
            <v>0</v>
          </cell>
          <cell r="P558">
            <v>0</v>
          </cell>
          <cell r="Q558">
            <v>0</v>
          </cell>
          <cell r="R558">
            <v>0</v>
          </cell>
          <cell r="S558">
            <v>0</v>
          </cell>
          <cell r="T558">
            <v>0</v>
          </cell>
          <cell r="U558">
            <v>0</v>
          </cell>
          <cell r="V558">
            <v>0</v>
          </cell>
          <cell r="W558">
            <v>0</v>
          </cell>
          <cell r="X558">
            <v>0</v>
          </cell>
          <cell r="Y558">
            <v>0</v>
          </cell>
          <cell r="Z558">
            <v>0</v>
          </cell>
          <cell r="AA558">
            <v>0</v>
          </cell>
          <cell r="AB558">
            <v>0</v>
          </cell>
          <cell r="AC558">
            <v>0</v>
          </cell>
          <cell r="AD558">
            <v>0</v>
          </cell>
          <cell r="AE558">
            <v>0</v>
          </cell>
          <cell r="AF558">
            <v>0</v>
          </cell>
          <cell r="AG558">
            <v>0</v>
          </cell>
          <cell r="AH558">
            <v>0</v>
          </cell>
          <cell r="AI558">
            <v>0</v>
          </cell>
          <cell r="AJ558">
            <v>0</v>
          </cell>
          <cell r="AK558">
            <v>0</v>
          </cell>
          <cell r="AL558">
            <v>0</v>
          </cell>
          <cell r="AM558">
            <v>0</v>
          </cell>
          <cell r="AN558">
            <v>0</v>
          </cell>
          <cell r="AO558">
            <v>0</v>
          </cell>
          <cell r="AP558">
            <v>0</v>
          </cell>
          <cell r="AQ558">
            <v>0</v>
          </cell>
          <cell r="AR558">
            <v>0</v>
          </cell>
          <cell r="AS558">
            <v>0</v>
          </cell>
          <cell r="AT558">
            <v>0</v>
          </cell>
          <cell r="AU558">
            <v>0</v>
          </cell>
          <cell r="AV558">
            <v>0</v>
          </cell>
          <cell r="AW558">
            <v>0</v>
          </cell>
          <cell r="AX558">
            <v>0</v>
          </cell>
        </row>
        <row r="559">
          <cell r="A559">
            <v>1906</v>
          </cell>
          <cell r="B559" t="str">
            <v xml:space="preserve">ｼｬﾊﾝｶﾝﾋﾞｰﾙ     </v>
          </cell>
          <cell r="C559">
            <v>1167</v>
          </cell>
          <cell r="D559">
            <v>1</v>
          </cell>
          <cell r="E559">
            <v>0</v>
          </cell>
          <cell r="F559">
            <v>0</v>
          </cell>
          <cell r="G559">
            <v>0</v>
          </cell>
          <cell r="H559">
            <v>0</v>
          </cell>
          <cell r="I559">
            <v>0</v>
          </cell>
          <cell r="J559">
            <v>0</v>
          </cell>
          <cell r="K559">
            <v>0</v>
          </cell>
          <cell r="L559">
            <v>0</v>
          </cell>
          <cell r="M559">
            <v>0</v>
          </cell>
          <cell r="N559">
            <v>0</v>
          </cell>
          <cell r="O559">
            <v>0</v>
          </cell>
          <cell r="P559">
            <v>0</v>
          </cell>
          <cell r="Q559">
            <v>0</v>
          </cell>
          <cell r="R559">
            <v>0</v>
          </cell>
          <cell r="S559">
            <v>0</v>
          </cell>
          <cell r="T559">
            <v>0</v>
          </cell>
          <cell r="U559">
            <v>0</v>
          </cell>
          <cell r="V559">
            <v>0</v>
          </cell>
          <cell r="W559">
            <v>0</v>
          </cell>
          <cell r="X559">
            <v>0</v>
          </cell>
          <cell r="Y559">
            <v>0</v>
          </cell>
          <cell r="Z559">
            <v>0</v>
          </cell>
          <cell r="AA559">
            <v>0</v>
          </cell>
          <cell r="AB559">
            <v>0</v>
          </cell>
          <cell r="AC559">
            <v>0</v>
          </cell>
          <cell r="AD559">
            <v>0</v>
          </cell>
          <cell r="AE559">
            <v>0</v>
          </cell>
          <cell r="AF559">
            <v>0</v>
          </cell>
          <cell r="AG559">
            <v>0</v>
          </cell>
          <cell r="AH559">
            <v>0</v>
          </cell>
          <cell r="AI559">
            <v>0</v>
          </cell>
          <cell r="AJ559">
            <v>0</v>
          </cell>
          <cell r="AK559">
            <v>0</v>
          </cell>
          <cell r="AL559">
            <v>0</v>
          </cell>
          <cell r="AM559">
            <v>0</v>
          </cell>
          <cell r="AN559">
            <v>0</v>
          </cell>
          <cell r="AO559">
            <v>0</v>
          </cell>
          <cell r="AP559">
            <v>0</v>
          </cell>
          <cell r="AQ559">
            <v>0</v>
          </cell>
          <cell r="AR559">
            <v>0</v>
          </cell>
          <cell r="AS559">
            <v>0</v>
          </cell>
          <cell r="AT559">
            <v>0</v>
          </cell>
          <cell r="AU559">
            <v>0</v>
          </cell>
          <cell r="AV559">
            <v>0</v>
          </cell>
          <cell r="AW559">
            <v>0</v>
          </cell>
          <cell r="AX559">
            <v>0</v>
          </cell>
        </row>
        <row r="560">
          <cell r="A560">
            <v>1907</v>
          </cell>
          <cell r="B560" t="str">
            <v xml:space="preserve">ｼｬﾊﾝﾊｯﾎﾟｳｼｭ    </v>
          </cell>
          <cell r="C560">
            <v>1166</v>
          </cell>
          <cell r="D560">
            <v>1</v>
          </cell>
          <cell r="E560">
            <v>0</v>
          </cell>
          <cell r="F560">
            <v>0</v>
          </cell>
          <cell r="G560">
            <v>0</v>
          </cell>
          <cell r="H560">
            <v>0</v>
          </cell>
          <cell r="I560">
            <v>0</v>
          </cell>
          <cell r="J560">
            <v>0</v>
          </cell>
          <cell r="K560">
            <v>0</v>
          </cell>
          <cell r="L560">
            <v>0</v>
          </cell>
          <cell r="M560">
            <v>0</v>
          </cell>
          <cell r="N560">
            <v>0</v>
          </cell>
          <cell r="O560">
            <v>0</v>
          </cell>
          <cell r="P560">
            <v>0</v>
          </cell>
          <cell r="Q560">
            <v>0</v>
          </cell>
          <cell r="R560">
            <v>0</v>
          </cell>
          <cell r="S560">
            <v>0</v>
          </cell>
          <cell r="T560">
            <v>0</v>
          </cell>
          <cell r="U560">
            <v>0</v>
          </cell>
          <cell r="V560">
            <v>0</v>
          </cell>
          <cell r="W560">
            <v>0</v>
          </cell>
          <cell r="X560">
            <v>0</v>
          </cell>
          <cell r="Y560">
            <v>0</v>
          </cell>
          <cell r="Z560">
            <v>0</v>
          </cell>
          <cell r="AA560">
            <v>0</v>
          </cell>
          <cell r="AB560">
            <v>0</v>
          </cell>
          <cell r="AC560">
            <v>0</v>
          </cell>
          <cell r="AD560">
            <v>0</v>
          </cell>
          <cell r="AE560">
            <v>0</v>
          </cell>
          <cell r="AF560">
            <v>0</v>
          </cell>
          <cell r="AG560">
            <v>0</v>
          </cell>
          <cell r="AH560">
            <v>0</v>
          </cell>
          <cell r="AI560">
            <v>0</v>
          </cell>
          <cell r="AJ560">
            <v>0</v>
          </cell>
          <cell r="AK560">
            <v>0</v>
          </cell>
          <cell r="AL560">
            <v>0</v>
          </cell>
          <cell r="AM560">
            <v>0</v>
          </cell>
          <cell r="AN560">
            <v>0</v>
          </cell>
          <cell r="AO560">
            <v>0</v>
          </cell>
          <cell r="AP560">
            <v>0</v>
          </cell>
          <cell r="AQ560">
            <v>0</v>
          </cell>
          <cell r="AR560">
            <v>0</v>
          </cell>
          <cell r="AS560">
            <v>0</v>
          </cell>
          <cell r="AT560">
            <v>0</v>
          </cell>
          <cell r="AU560">
            <v>0</v>
          </cell>
          <cell r="AV560">
            <v>0</v>
          </cell>
          <cell r="AW560">
            <v>0</v>
          </cell>
          <cell r="AX560">
            <v>0</v>
          </cell>
        </row>
        <row r="561">
          <cell r="A561">
            <v>2108</v>
          </cell>
          <cell r="B561" t="str">
            <v xml:space="preserve">ｼｮｳﾕﾁｬﾝﾎﾟﾝ(EX) </v>
          </cell>
          <cell r="C561">
            <v>2007</v>
          </cell>
          <cell r="D561">
            <v>1</v>
          </cell>
          <cell r="E561">
            <v>2019</v>
          </cell>
          <cell r="F561">
            <v>2.9999999999999997E-4</v>
          </cell>
          <cell r="G561">
            <v>2021</v>
          </cell>
          <cell r="H561">
            <v>0.08</v>
          </cell>
          <cell r="I561">
            <v>2024</v>
          </cell>
          <cell r="J561">
            <v>0.05</v>
          </cell>
          <cell r="K561">
            <v>2090</v>
          </cell>
          <cell r="L561">
            <v>1E-4</v>
          </cell>
          <cell r="M561">
            <v>2106</v>
          </cell>
          <cell r="N561">
            <v>1</v>
          </cell>
          <cell r="O561">
            <v>2164</v>
          </cell>
          <cell r="P561">
            <v>1.67E-2</v>
          </cell>
          <cell r="Q561">
            <v>2196</v>
          </cell>
          <cell r="R561">
            <v>1E-4</v>
          </cell>
          <cell r="S561">
            <v>2240</v>
          </cell>
          <cell r="T561">
            <v>1.0800000000000001E-2</v>
          </cell>
          <cell r="U561">
            <v>2318</v>
          </cell>
          <cell r="V561">
            <v>4.2500000000000003E-2</v>
          </cell>
          <cell r="W561">
            <v>0</v>
          </cell>
          <cell r="X561">
            <v>0</v>
          </cell>
          <cell r="Y561">
            <v>0</v>
          </cell>
          <cell r="Z561">
            <v>0</v>
          </cell>
          <cell r="AA561">
            <v>0</v>
          </cell>
          <cell r="AB561">
            <v>0</v>
          </cell>
          <cell r="AC561">
            <v>0</v>
          </cell>
          <cell r="AD561">
            <v>0</v>
          </cell>
          <cell r="AE561">
            <v>0</v>
          </cell>
          <cell r="AF561">
            <v>0</v>
          </cell>
          <cell r="AG561">
            <v>0</v>
          </cell>
          <cell r="AH561">
            <v>0</v>
          </cell>
          <cell r="AI561">
            <v>0</v>
          </cell>
          <cell r="AJ561">
            <v>0</v>
          </cell>
          <cell r="AK561">
            <v>0</v>
          </cell>
          <cell r="AL561">
            <v>0</v>
          </cell>
          <cell r="AM561">
            <v>0</v>
          </cell>
          <cell r="AN561">
            <v>0</v>
          </cell>
          <cell r="AO561">
            <v>0</v>
          </cell>
          <cell r="AP561">
            <v>0</v>
          </cell>
          <cell r="AQ561">
            <v>0</v>
          </cell>
          <cell r="AR561">
            <v>0</v>
          </cell>
          <cell r="AS561">
            <v>0</v>
          </cell>
          <cell r="AT561">
            <v>0</v>
          </cell>
          <cell r="AU561">
            <v>0</v>
          </cell>
          <cell r="AV561">
            <v>0</v>
          </cell>
          <cell r="AW561">
            <v>0</v>
          </cell>
          <cell r="AX561">
            <v>0</v>
          </cell>
        </row>
        <row r="562">
          <cell r="A562">
            <v>2109</v>
          </cell>
          <cell r="B562" t="str">
            <v>ﾄﾝｺﾂﾐｿﾁｬﾝﾎﾟﾝ(EX</v>
          </cell>
          <cell r="C562">
            <v>2007</v>
          </cell>
          <cell r="D562">
            <v>1</v>
          </cell>
          <cell r="E562">
            <v>2019</v>
          </cell>
          <cell r="F562">
            <v>2.9999999999999997E-4</v>
          </cell>
          <cell r="G562">
            <v>2021</v>
          </cell>
          <cell r="H562">
            <v>0.08</v>
          </cell>
          <cell r="I562">
            <v>2024</v>
          </cell>
          <cell r="J562">
            <v>0.05</v>
          </cell>
          <cell r="K562">
            <v>2090</v>
          </cell>
          <cell r="L562">
            <v>1E-4</v>
          </cell>
          <cell r="M562">
            <v>2106</v>
          </cell>
          <cell r="N562">
            <v>1</v>
          </cell>
          <cell r="O562">
            <v>2164</v>
          </cell>
          <cell r="P562">
            <v>1.67E-2</v>
          </cell>
          <cell r="Q562">
            <v>2196</v>
          </cell>
          <cell r="R562">
            <v>1E-4</v>
          </cell>
          <cell r="S562">
            <v>2240</v>
          </cell>
          <cell r="T562">
            <v>1.0800000000000001E-2</v>
          </cell>
          <cell r="U562">
            <v>2308</v>
          </cell>
          <cell r="V562">
            <v>2.5999999999999999E-2</v>
          </cell>
          <cell r="W562">
            <v>0</v>
          </cell>
          <cell r="X562">
            <v>0</v>
          </cell>
          <cell r="Y562">
            <v>0</v>
          </cell>
          <cell r="Z562">
            <v>0</v>
          </cell>
          <cell r="AA562">
            <v>0</v>
          </cell>
          <cell r="AB562">
            <v>0</v>
          </cell>
          <cell r="AC562">
            <v>0</v>
          </cell>
          <cell r="AD562">
            <v>0</v>
          </cell>
          <cell r="AE562">
            <v>0</v>
          </cell>
          <cell r="AF562">
            <v>0</v>
          </cell>
          <cell r="AG562">
            <v>0</v>
          </cell>
          <cell r="AH562">
            <v>0</v>
          </cell>
          <cell r="AI562">
            <v>0</v>
          </cell>
          <cell r="AJ562">
            <v>0</v>
          </cell>
          <cell r="AK562">
            <v>0</v>
          </cell>
          <cell r="AL562">
            <v>0</v>
          </cell>
          <cell r="AM562">
            <v>0</v>
          </cell>
          <cell r="AN562">
            <v>0</v>
          </cell>
          <cell r="AO562">
            <v>0</v>
          </cell>
          <cell r="AP562">
            <v>0</v>
          </cell>
          <cell r="AQ562">
            <v>0</v>
          </cell>
          <cell r="AR562">
            <v>0</v>
          </cell>
          <cell r="AS562">
            <v>0</v>
          </cell>
          <cell r="AT562">
            <v>0</v>
          </cell>
          <cell r="AU562">
            <v>0</v>
          </cell>
          <cell r="AV562">
            <v>0</v>
          </cell>
          <cell r="AW562">
            <v>0</v>
          </cell>
          <cell r="AX562">
            <v>0</v>
          </cell>
        </row>
        <row r="563">
          <cell r="A563">
            <v>2110</v>
          </cell>
          <cell r="B563" t="str">
            <v xml:space="preserve">ｱｯｻﾘﾁｬﾝﾎﾟﾝ     </v>
          </cell>
          <cell r="C563">
            <v>2003</v>
          </cell>
          <cell r="D563">
            <v>2.5000000000000001E-2</v>
          </cell>
          <cell r="E563">
            <v>2010</v>
          </cell>
          <cell r="F563">
            <v>6.0000000000000001E-3</v>
          </cell>
          <cell r="G563">
            <v>2021</v>
          </cell>
          <cell r="H563">
            <v>0.1</v>
          </cell>
          <cell r="I563">
            <v>2024</v>
          </cell>
          <cell r="J563">
            <v>0.1</v>
          </cell>
          <cell r="K563">
            <v>2051</v>
          </cell>
          <cell r="L563">
            <v>1</v>
          </cell>
          <cell r="M563">
            <v>2100</v>
          </cell>
          <cell r="N563">
            <v>0.01</v>
          </cell>
          <cell r="O563">
            <v>2150</v>
          </cell>
          <cell r="P563">
            <v>5.0000000000000001E-3</v>
          </cell>
          <cell r="Q563">
            <v>2164</v>
          </cell>
          <cell r="R563">
            <v>1.2E-2</v>
          </cell>
          <cell r="S563">
            <v>2170</v>
          </cell>
          <cell r="T563">
            <v>0.01</v>
          </cell>
          <cell r="U563">
            <v>2195</v>
          </cell>
          <cell r="V563">
            <v>1E-3</v>
          </cell>
          <cell r="W563">
            <v>2196</v>
          </cell>
          <cell r="X563">
            <v>2.0000000000000001E-4</v>
          </cell>
          <cell r="Y563">
            <v>2235</v>
          </cell>
          <cell r="Z563">
            <v>1.4999999999999999E-2</v>
          </cell>
          <cell r="AA563">
            <v>2236</v>
          </cell>
          <cell r="AB563">
            <v>0.02</v>
          </cell>
          <cell r="AC563">
            <v>2240</v>
          </cell>
          <cell r="AD563">
            <v>0.01</v>
          </cell>
          <cell r="AE563">
            <v>2248</v>
          </cell>
          <cell r="AF563">
            <v>5.0000000000000001E-3</v>
          </cell>
          <cell r="AG563">
            <v>2259</v>
          </cell>
          <cell r="AH563">
            <v>0.02</v>
          </cell>
          <cell r="AI563">
            <v>2287</v>
          </cell>
          <cell r="AJ563">
            <v>7.4999999999999997E-3</v>
          </cell>
          <cell r="AK563">
            <v>2395</v>
          </cell>
          <cell r="AL563">
            <v>2.5000000000000001E-3</v>
          </cell>
          <cell r="AM563">
            <v>0</v>
          </cell>
          <cell r="AN563">
            <v>0</v>
          </cell>
          <cell r="AO563">
            <v>0</v>
          </cell>
          <cell r="AP563">
            <v>0</v>
          </cell>
          <cell r="AQ563">
            <v>0</v>
          </cell>
          <cell r="AR563">
            <v>0</v>
          </cell>
          <cell r="AS563">
            <v>0</v>
          </cell>
          <cell r="AT563">
            <v>0</v>
          </cell>
          <cell r="AU563">
            <v>0</v>
          </cell>
          <cell r="AV563">
            <v>0</v>
          </cell>
          <cell r="AW563">
            <v>0</v>
          </cell>
          <cell r="AX563">
            <v>0</v>
          </cell>
        </row>
        <row r="564">
          <cell r="A564">
            <v>2114</v>
          </cell>
          <cell r="B564" t="str">
            <v xml:space="preserve">T100           </v>
          </cell>
          <cell r="C564">
            <v>2021</v>
          </cell>
          <cell r="D564">
            <v>0.03</v>
          </cell>
          <cell r="E564">
            <v>2041</v>
          </cell>
          <cell r="F564">
            <v>0.25</v>
          </cell>
          <cell r="G564">
            <v>2050</v>
          </cell>
          <cell r="H564">
            <v>4.3700000000000003E-2</v>
          </cell>
          <cell r="I564">
            <v>2100</v>
          </cell>
          <cell r="J564">
            <v>3.7499999999999999E-2</v>
          </cell>
          <cell r="K564">
            <v>2248</v>
          </cell>
          <cell r="L564">
            <v>2.5000000000000001E-2</v>
          </cell>
          <cell r="M564">
            <v>0</v>
          </cell>
          <cell r="N564">
            <v>0</v>
          </cell>
          <cell r="O564">
            <v>0</v>
          </cell>
          <cell r="P564">
            <v>0</v>
          </cell>
          <cell r="Q564">
            <v>0</v>
          </cell>
          <cell r="R564">
            <v>0</v>
          </cell>
          <cell r="S564">
            <v>0</v>
          </cell>
          <cell r="T564">
            <v>0</v>
          </cell>
          <cell r="U564">
            <v>0</v>
          </cell>
          <cell r="V564">
            <v>0</v>
          </cell>
          <cell r="W564">
            <v>0</v>
          </cell>
          <cell r="X564">
            <v>0</v>
          </cell>
          <cell r="Y564">
            <v>0</v>
          </cell>
          <cell r="Z564">
            <v>0</v>
          </cell>
          <cell r="AA564">
            <v>0</v>
          </cell>
          <cell r="AB564">
            <v>0</v>
          </cell>
          <cell r="AC564">
            <v>0</v>
          </cell>
          <cell r="AD564">
            <v>0</v>
          </cell>
          <cell r="AE564">
            <v>0</v>
          </cell>
          <cell r="AF564">
            <v>0</v>
          </cell>
          <cell r="AG564">
            <v>0</v>
          </cell>
          <cell r="AH564">
            <v>0</v>
          </cell>
          <cell r="AI564">
            <v>0</v>
          </cell>
          <cell r="AJ564">
            <v>0</v>
          </cell>
          <cell r="AK564">
            <v>0</v>
          </cell>
          <cell r="AL564">
            <v>0</v>
          </cell>
          <cell r="AM564">
            <v>0</v>
          </cell>
          <cell r="AN564">
            <v>0</v>
          </cell>
          <cell r="AO564">
            <v>0</v>
          </cell>
          <cell r="AP564">
            <v>0</v>
          </cell>
          <cell r="AQ564">
            <v>0</v>
          </cell>
          <cell r="AR564">
            <v>0</v>
          </cell>
          <cell r="AS564">
            <v>0</v>
          </cell>
          <cell r="AT564">
            <v>0</v>
          </cell>
          <cell r="AU564">
            <v>0</v>
          </cell>
          <cell r="AV564">
            <v>0</v>
          </cell>
          <cell r="AW564">
            <v>0</v>
          </cell>
          <cell r="AX564">
            <v>0</v>
          </cell>
        </row>
        <row r="565">
          <cell r="A565">
            <v>2115</v>
          </cell>
          <cell r="B565" t="str">
            <v xml:space="preserve">T200           </v>
          </cell>
          <cell r="C565">
            <v>2069</v>
          </cell>
          <cell r="D565">
            <v>1</v>
          </cell>
          <cell r="E565">
            <v>0</v>
          </cell>
          <cell r="F565">
            <v>0</v>
          </cell>
          <cell r="G565">
            <v>0</v>
          </cell>
          <cell r="H565">
            <v>0</v>
          </cell>
          <cell r="I565">
            <v>0</v>
          </cell>
          <cell r="J565">
            <v>0</v>
          </cell>
          <cell r="K565">
            <v>0</v>
          </cell>
          <cell r="L565">
            <v>0</v>
          </cell>
          <cell r="M565">
            <v>0</v>
          </cell>
          <cell r="N565">
            <v>0</v>
          </cell>
          <cell r="O565">
            <v>0</v>
          </cell>
          <cell r="P565">
            <v>0</v>
          </cell>
          <cell r="Q565">
            <v>0</v>
          </cell>
          <cell r="R565">
            <v>0</v>
          </cell>
          <cell r="S565">
            <v>0</v>
          </cell>
          <cell r="T565">
            <v>0</v>
          </cell>
          <cell r="U565">
            <v>0</v>
          </cell>
          <cell r="V565">
            <v>0</v>
          </cell>
          <cell r="W565">
            <v>0</v>
          </cell>
          <cell r="X565">
            <v>0</v>
          </cell>
          <cell r="Y565">
            <v>0</v>
          </cell>
          <cell r="Z565">
            <v>0</v>
          </cell>
          <cell r="AA565">
            <v>0</v>
          </cell>
          <cell r="AB565">
            <v>0</v>
          </cell>
          <cell r="AC565">
            <v>0</v>
          </cell>
          <cell r="AD565">
            <v>0</v>
          </cell>
          <cell r="AE565">
            <v>0</v>
          </cell>
          <cell r="AF565">
            <v>0</v>
          </cell>
          <cell r="AG565">
            <v>0</v>
          </cell>
          <cell r="AH565">
            <v>0</v>
          </cell>
          <cell r="AI565">
            <v>0</v>
          </cell>
          <cell r="AJ565">
            <v>0</v>
          </cell>
          <cell r="AK565">
            <v>0</v>
          </cell>
          <cell r="AL565">
            <v>0</v>
          </cell>
          <cell r="AM565">
            <v>0</v>
          </cell>
          <cell r="AN565">
            <v>0</v>
          </cell>
          <cell r="AO565">
            <v>0</v>
          </cell>
          <cell r="AP565">
            <v>0</v>
          </cell>
          <cell r="AQ565">
            <v>0</v>
          </cell>
          <cell r="AR565">
            <v>0</v>
          </cell>
          <cell r="AS565">
            <v>0</v>
          </cell>
          <cell r="AT565">
            <v>0</v>
          </cell>
          <cell r="AU565">
            <v>0</v>
          </cell>
          <cell r="AV565">
            <v>0</v>
          </cell>
          <cell r="AW565">
            <v>0</v>
          </cell>
          <cell r="AX565">
            <v>0</v>
          </cell>
        </row>
        <row r="566">
          <cell r="A566">
            <v>2605</v>
          </cell>
          <cell r="B566" t="str">
            <v xml:space="preserve">ｺﾞﾊﾝ           </v>
          </cell>
          <cell r="C566">
            <v>2142</v>
          </cell>
          <cell r="D566">
            <v>0.12</v>
          </cell>
          <cell r="E566">
            <v>0</v>
          </cell>
          <cell r="F566">
            <v>0</v>
          </cell>
          <cell r="G566">
            <v>0</v>
          </cell>
          <cell r="H566">
            <v>0</v>
          </cell>
          <cell r="I566">
            <v>0</v>
          </cell>
          <cell r="J566">
            <v>0</v>
          </cell>
          <cell r="K566">
            <v>0</v>
          </cell>
          <cell r="L566">
            <v>0</v>
          </cell>
          <cell r="M566">
            <v>0</v>
          </cell>
          <cell r="N566">
            <v>0</v>
          </cell>
          <cell r="O566">
            <v>0</v>
          </cell>
          <cell r="P566">
            <v>0</v>
          </cell>
          <cell r="Q566">
            <v>0</v>
          </cell>
          <cell r="R566">
            <v>0</v>
          </cell>
          <cell r="S566">
            <v>0</v>
          </cell>
          <cell r="T566">
            <v>0</v>
          </cell>
          <cell r="U566">
            <v>0</v>
          </cell>
          <cell r="V566">
            <v>0</v>
          </cell>
          <cell r="W566">
            <v>0</v>
          </cell>
          <cell r="X566">
            <v>0</v>
          </cell>
          <cell r="Y566">
            <v>0</v>
          </cell>
          <cell r="Z566">
            <v>0</v>
          </cell>
          <cell r="AA566">
            <v>0</v>
          </cell>
          <cell r="AB566">
            <v>0</v>
          </cell>
          <cell r="AC566">
            <v>0</v>
          </cell>
          <cell r="AD566">
            <v>0</v>
          </cell>
          <cell r="AE566">
            <v>0</v>
          </cell>
          <cell r="AF566">
            <v>0</v>
          </cell>
          <cell r="AG566">
            <v>0</v>
          </cell>
          <cell r="AH566">
            <v>0</v>
          </cell>
          <cell r="AI566">
            <v>0</v>
          </cell>
          <cell r="AJ566">
            <v>0</v>
          </cell>
          <cell r="AK566">
            <v>0</v>
          </cell>
          <cell r="AL566">
            <v>0</v>
          </cell>
          <cell r="AM566">
            <v>0</v>
          </cell>
          <cell r="AN566">
            <v>0</v>
          </cell>
          <cell r="AO566">
            <v>0</v>
          </cell>
          <cell r="AP566">
            <v>0</v>
          </cell>
          <cell r="AQ566">
            <v>0</v>
          </cell>
          <cell r="AR566">
            <v>0</v>
          </cell>
          <cell r="AS566">
            <v>0</v>
          </cell>
          <cell r="AT566">
            <v>0</v>
          </cell>
          <cell r="AU566">
            <v>0</v>
          </cell>
          <cell r="AV566">
            <v>0</v>
          </cell>
          <cell r="AW566">
            <v>0</v>
          </cell>
          <cell r="AX566">
            <v>0</v>
          </cell>
        </row>
        <row r="567">
          <cell r="A567">
            <v>2904</v>
          </cell>
          <cell r="B567" t="str">
            <v xml:space="preserve">ｼｬﾊﾝﾏｲ         </v>
          </cell>
          <cell r="C567">
            <v>2211</v>
          </cell>
          <cell r="D567">
            <v>1</v>
          </cell>
          <cell r="E567">
            <v>0</v>
          </cell>
          <cell r="F567">
            <v>0</v>
          </cell>
          <cell r="G567">
            <v>0</v>
          </cell>
          <cell r="H567">
            <v>0</v>
          </cell>
          <cell r="I567">
            <v>0</v>
          </cell>
          <cell r="J567">
            <v>0</v>
          </cell>
          <cell r="K567">
            <v>0</v>
          </cell>
          <cell r="L567">
            <v>0</v>
          </cell>
          <cell r="M567">
            <v>0</v>
          </cell>
          <cell r="N567">
            <v>0</v>
          </cell>
          <cell r="O567">
            <v>0</v>
          </cell>
          <cell r="P567">
            <v>0</v>
          </cell>
          <cell r="Q567">
            <v>0</v>
          </cell>
          <cell r="R567">
            <v>0</v>
          </cell>
          <cell r="S567">
            <v>0</v>
          </cell>
          <cell r="T567">
            <v>0</v>
          </cell>
          <cell r="U567">
            <v>0</v>
          </cell>
          <cell r="V567">
            <v>0</v>
          </cell>
          <cell r="W567">
            <v>0</v>
          </cell>
          <cell r="X567">
            <v>0</v>
          </cell>
          <cell r="Y567">
            <v>0</v>
          </cell>
          <cell r="Z567">
            <v>0</v>
          </cell>
          <cell r="AA567">
            <v>0</v>
          </cell>
          <cell r="AB567">
            <v>0</v>
          </cell>
          <cell r="AC567">
            <v>0</v>
          </cell>
          <cell r="AD567">
            <v>0</v>
          </cell>
          <cell r="AE567">
            <v>0</v>
          </cell>
          <cell r="AF567">
            <v>0</v>
          </cell>
          <cell r="AG567">
            <v>0</v>
          </cell>
          <cell r="AH567">
            <v>0</v>
          </cell>
          <cell r="AI567">
            <v>0</v>
          </cell>
          <cell r="AJ567">
            <v>0</v>
          </cell>
          <cell r="AK567">
            <v>0</v>
          </cell>
          <cell r="AL567">
            <v>0</v>
          </cell>
          <cell r="AM567">
            <v>0</v>
          </cell>
          <cell r="AN567">
            <v>0</v>
          </cell>
          <cell r="AO567">
            <v>0</v>
          </cell>
          <cell r="AP567">
            <v>0</v>
          </cell>
          <cell r="AQ567">
            <v>0</v>
          </cell>
          <cell r="AR567">
            <v>0</v>
          </cell>
          <cell r="AS567">
            <v>0</v>
          </cell>
          <cell r="AT567">
            <v>0</v>
          </cell>
          <cell r="AU567">
            <v>0</v>
          </cell>
          <cell r="AV567">
            <v>0</v>
          </cell>
          <cell r="AW567">
            <v>0</v>
          </cell>
          <cell r="AX567">
            <v>0</v>
          </cell>
        </row>
        <row r="568">
          <cell r="A568">
            <v>2905</v>
          </cell>
          <cell r="B568" t="str">
            <v xml:space="preserve">ｼｬﾊﾝｼｮｳﾁｭｳ     </v>
          </cell>
          <cell r="C568">
            <v>2168</v>
          </cell>
          <cell r="D568">
            <v>1</v>
          </cell>
          <cell r="E568">
            <v>0</v>
          </cell>
          <cell r="F568">
            <v>0</v>
          </cell>
          <cell r="G568">
            <v>0</v>
          </cell>
          <cell r="H568">
            <v>0</v>
          </cell>
          <cell r="I568">
            <v>0</v>
          </cell>
          <cell r="J568">
            <v>0</v>
          </cell>
          <cell r="K568">
            <v>0</v>
          </cell>
          <cell r="L568">
            <v>0</v>
          </cell>
          <cell r="M568">
            <v>0</v>
          </cell>
          <cell r="N568">
            <v>0</v>
          </cell>
          <cell r="O568">
            <v>0</v>
          </cell>
          <cell r="P568">
            <v>0</v>
          </cell>
          <cell r="Q568">
            <v>0</v>
          </cell>
          <cell r="R568">
            <v>0</v>
          </cell>
          <cell r="S568">
            <v>0</v>
          </cell>
          <cell r="T568">
            <v>0</v>
          </cell>
          <cell r="U568">
            <v>0</v>
          </cell>
          <cell r="V568">
            <v>0</v>
          </cell>
          <cell r="W568">
            <v>0</v>
          </cell>
          <cell r="X568">
            <v>0</v>
          </cell>
          <cell r="Y568">
            <v>0</v>
          </cell>
          <cell r="Z568">
            <v>0</v>
          </cell>
          <cell r="AA568">
            <v>0</v>
          </cell>
          <cell r="AB568">
            <v>0</v>
          </cell>
          <cell r="AC568">
            <v>0</v>
          </cell>
          <cell r="AD568">
            <v>0</v>
          </cell>
          <cell r="AE568">
            <v>0</v>
          </cell>
          <cell r="AF568">
            <v>0</v>
          </cell>
          <cell r="AG568">
            <v>0</v>
          </cell>
          <cell r="AH568">
            <v>0</v>
          </cell>
          <cell r="AI568">
            <v>0</v>
          </cell>
          <cell r="AJ568">
            <v>0</v>
          </cell>
          <cell r="AK568">
            <v>0</v>
          </cell>
          <cell r="AL568">
            <v>0</v>
          </cell>
          <cell r="AM568">
            <v>0</v>
          </cell>
          <cell r="AN568">
            <v>0</v>
          </cell>
          <cell r="AO568">
            <v>0</v>
          </cell>
          <cell r="AP568">
            <v>0</v>
          </cell>
          <cell r="AQ568">
            <v>0</v>
          </cell>
          <cell r="AR568">
            <v>0</v>
          </cell>
          <cell r="AS568">
            <v>0</v>
          </cell>
          <cell r="AT568">
            <v>0</v>
          </cell>
          <cell r="AU568">
            <v>0</v>
          </cell>
          <cell r="AV568">
            <v>0</v>
          </cell>
          <cell r="AW568">
            <v>0</v>
          </cell>
          <cell r="AX568">
            <v>0</v>
          </cell>
        </row>
        <row r="569">
          <cell r="A569">
            <v>2906</v>
          </cell>
          <cell r="B569" t="str">
            <v xml:space="preserve">ｼｬﾊﾝｶﾝﾋﾞｰﾙ     </v>
          </cell>
          <cell r="C569">
            <v>2167</v>
          </cell>
          <cell r="D569">
            <v>1</v>
          </cell>
          <cell r="E569">
            <v>0</v>
          </cell>
          <cell r="F569">
            <v>0</v>
          </cell>
          <cell r="G569">
            <v>0</v>
          </cell>
          <cell r="H569">
            <v>0</v>
          </cell>
          <cell r="I569">
            <v>0</v>
          </cell>
          <cell r="J569">
            <v>0</v>
          </cell>
          <cell r="K569">
            <v>0</v>
          </cell>
          <cell r="L569">
            <v>0</v>
          </cell>
          <cell r="M569">
            <v>0</v>
          </cell>
          <cell r="N569">
            <v>0</v>
          </cell>
          <cell r="O569">
            <v>0</v>
          </cell>
          <cell r="P569">
            <v>0</v>
          </cell>
          <cell r="Q569">
            <v>0</v>
          </cell>
          <cell r="R569">
            <v>0</v>
          </cell>
          <cell r="S569">
            <v>0</v>
          </cell>
          <cell r="T569">
            <v>0</v>
          </cell>
          <cell r="U569">
            <v>0</v>
          </cell>
          <cell r="V569">
            <v>0</v>
          </cell>
          <cell r="W569">
            <v>0</v>
          </cell>
          <cell r="X569">
            <v>0</v>
          </cell>
          <cell r="Y569">
            <v>0</v>
          </cell>
          <cell r="Z569">
            <v>0</v>
          </cell>
          <cell r="AA569">
            <v>0</v>
          </cell>
          <cell r="AB569">
            <v>0</v>
          </cell>
          <cell r="AC569">
            <v>0</v>
          </cell>
          <cell r="AD569">
            <v>0</v>
          </cell>
          <cell r="AE569">
            <v>0</v>
          </cell>
          <cell r="AF569">
            <v>0</v>
          </cell>
          <cell r="AG569">
            <v>0</v>
          </cell>
          <cell r="AH569">
            <v>0</v>
          </cell>
          <cell r="AI569">
            <v>0</v>
          </cell>
          <cell r="AJ569">
            <v>0</v>
          </cell>
          <cell r="AK569">
            <v>0</v>
          </cell>
          <cell r="AL569">
            <v>0</v>
          </cell>
          <cell r="AM569">
            <v>0</v>
          </cell>
          <cell r="AN569">
            <v>0</v>
          </cell>
          <cell r="AO569">
            <v>0</v>
          </cell>
          <cell r="AP569">
            <v>0</v>
          </cell>
          <cell r="AQ569">
            <v>0</v>
          </cell>
          <cell r="AR569">
            <v>0</v>
          </cell>
          <cell r="AS569">
            <v>0</v>
          </cell>
          <cell r="AT569">
            <v>0</v>
          </cell>
          <cell r="AU569">
            <v>0</v>
          </cell>
          <cell r="AV569">
            <v>0</v>
          </cell>
          <cell r="AW569">
            <v>0</v>
          </cell>
          <cell r="AX569">
            <v>0</v>
          </cell>
        </row>
        <row r="570">
          <cell r="A570">
            <v>2907</v>
          </cell>
          <cell r="B570" t="str">
            <v xml:space="preserve">ｼｬﾊﾝﾊｯﾎﾟｳｼｭ    </v>
          </cell>
          <cell r="C570">
            <v>2166</v>
          </cell>
          <cell r="D570">
            <v>1</v>
          </cell>
          <cell r="E570">
            <v>0</v>
          </cell>
          <cell r="F570">
            <v>0</v>
          </cell>
          <cell r="G570">
            <v>0</v>
          </cell>
          <cell r="H570">
            <v>0</v>
          </cell>
          <cell r="I570">
            <v>0</v>
          </cell>
          <cell r="J570">
            <v>0</v>
          </cell>
          <cell r="K570">
            <v>0</v>
          </cell>
          <cell r="L570">
            <v>0</v>
          </cell>
          <cell r="M570">
            <v>0</v>
          </cell>
          <cell r="N570">
            <v>0</v>
          </cell>
          <cell r="O570">
            <v>0</v>
          </cell>
          <cell r="P570">
            <v>0</v>
          </cell>
          <cell r="Q570">
            <v>0</v>
          </cell>
          <cell r="R570">
            <v>0</v>
          </cell>
          <cell r="S570">
            <v>0</v>
          </cell>
          <cell r="T570">
            <v>0</v>
          </cell>
          <cell r="U570">
            <v>0</v>
          </cell>
          <cell r="V570">
            <v>0</v>
          </cell>
          <cell r="W570">
            <v>0</v>
          </cell>
          <cell r="X570">
            <v>0</v>
          </cell>
          <cell r="Y570">
            <v>0</v>
          </cell>
          <cell r="Z570">
            <v>0</v>
          </cell>
          <cell r="AA570">
            <v>0</v>
          </cell>
          <cell r="AB570">
            <v>0</v>
          </cell>
          <cell r="AC570">
            <v>0</v>
          </cell>
          <cell r="AD570">
            <v>0</v>
          </cell>
          <cell r="AE570">
            <v>0</v>
          </cell>
          <cell r="AF570">
            <v>0</v>
          </cell>
          <cell r="AG570">
            <v>0</v>
          </cell>
          <cell r="AH570">
            <v>0</v>
          </cell>
          <cell r="AI570">
            <v>0</v>
          </cell>
          <cell r="AJ570">
            <v>0</v>
          </cell>
          <cell r="AK570">
            <v>0</v>
          </cell>
          <cell r="AL570">
            <v>0</v>
          </cell>
          <cell r="AM570">
            <v>0</v>
          </cell>
          <cell r="AN570">
            <v>0</v>
          </cell>
          <cell r="AO570">
            <v>0</v>
          </cell>
          <cell r="AP570">
            <v>0</v>
          </cell>
          <cell r="AQ570">
            <v>0</v>
          </cell>
          <cell r="AR570">
            <v>0</v>
          </cell>
          <cell r="AS570">
            <v>0</v>
          </cell>
          <cell r="AT570">
            <v>0</v>
          </cell>
          <cell r="AU570">
            <v>0</v>
          </cell>
          <cell r="AV570">
            <v>0</v>
          </cell>
          <cell r="AW570">
            <v>0</v>
          </cell>
          <cell r="AX570">
            <v>0</v>
          </cell>
        </row>
        <row r="571">
          <cell r="A571">
            <v>5108</v>
          </cell>
          <cell r="B571" t="str">
            <v xml:space="preserve">ｼｮｳﾕﾁｬﾝﾎﾟﾝ(EX) </v>
          </cell>
          <cell r="C571">
            <v>5007</v>
          </cell>
          <cell r="D571">
            <v>1</v>
          </cell>
          <cell r="E571">
            <v>5019</v>
          </cell>
          <cell r="F571">
            <v>2.9999999999999997E-4</v>
          </cell>
          <cell r="G571">
            <v>5021</v>
          </cell>
          <cell r="H571">
            <v>0.08</v>
          </cell>
          <cell r="I571">
            <v>5024</v>
          </cell>
          <cell r="J571">
            <v>0.05</v>
          </cell>
          <cell r="K571">
            <v>5090</v>
          </cell>
          <cell r="L571">
            <v>1E-4</v>
          </cell>
          <cell r="M571">
            <v>5106</v>
          </cell>
          <cell r="N571">
            <v>1</v>
          </cell>
          <cell r="O571">
            <v>5196</v>
          </cell>
          <cell r="P571">
            <v>1E-4</v>
          </cell>
          <cell r="Q571">
            <v>5240</v>
          </cell>
          <cell r="R571">
            <v>1.0800000000000001E-2</v>
          </cell>
          <cell r="S571">
            <v>5318</v>
          </cell>
          <cell r="T571">
            <v>4.2500000000000003E-2</v>
          </cell>
          <cell r="U571">
            <v>0</v>
          </cell>
          <cell r="V571">
            <v>0</v>
          </cell>
          <cell r="W571">
            <v>0</v>
          </cell>
          <cell r="X571">
            <v>0</v>
          </cell>
          <cell r="Y571">
            <v>0</v>
          </cell>
          <cell r="Z571">
            <v>0</v>
          </cell>
          <cell r="AA571">
            <v>0</v>
          </cell>
          <cell r="AB571">
            <v>0</v>
          </cell>
          <cell r="AC571">
            <v>0</v>
          </cell>
          <cell r="AD571">
            <v>0</v>
          </cell>
          <cell r="AE571">
            <v>0</v>
          </cell>
          <cell r="AF571">
            <v>0</v>
          </cell>
          <cell r="AG571">
            <v>0</v>
          </cell>
          <cell r="AH571">
            <v>0</v>
          </cell>
          <cell r="AI571">
            <v>0</v>
          </cell>
          <cell r="AJ571">
            <v>0</v>
          </cell>
          <cell r="AK571">
            <v>0</v>
          </cell>
          <cell r="AL571">
            <v>0</v>
          </cell>
          <cell r="AM571">
            <v>0</v>
          </cell>
          <cell r="AN571">
            <v>0</v>
          </cell>
          <cell r="AO571">
            <v>0</v>
          </cell>
          <cell r="AP571">
            <v>0</v>
          </cell>
          <cell r="AQ571">
            <v>0</v>
          </cell>
          <cell r="AR571">
            <v>0</v>
          </cell>
          <cell r="AS571">
            <v>0</v>
          </cell>
          <cell r="AT571">
            <v>0</v>
          </cell>
          <cell r="AU571">
            <v>0</v>
          </cell>
          <cell r="AV571">
            <v>0</v>
          </cell>
          <cell r="AW571">
            <v>0</v>
          </cell>
          <cell r="AX571">
            <v>0</v>
          </cell>
        </row>
        <row r="572">
          <cell r="A572">
            <v>5109</v>
          </cell>
          <cell r="B572" t="str">
            <v>ﾄﾝｺﾂﾐｿﾁｬﾝﾎﾟﾝ(EX</v>
          </cell>
          <cell r="C572">
            <v>5007</v>
          </cell>
          <cell r="D572">
            <v>1</v>
          </cell>
          <cell r="E572">
            <v>5019</v>
          </cell>
          <cell r="F572">
            <v>2.9999999999999997E-4</v>
          </cell>
          <cell r="G572">
            <v>5021</v>
          </cell>
          <cell r="H572">
            <v>0.08</v>
          </cell>
          <cell r="I572">
            <v>5024</v>
          </cell>
          <cell r="J572">
            <v>0.05</v>
          </cell>
          <cell r="K572">
            <v>5090</v>
          </cell>
          <cell r="L572">
            <v>1E-4</v>
          </cell>
          <cell r="M572">
            <v>5106</v>
          </cell>
          <cell r="N572">
            <v>1</v>
          </cell>
          <cell r="O572">
            <v>5164</v>
          </cell>
          <cell r="P572">
            <v>1.67E-2</v>
          </cell>
          <cell r="Q572">
            <v>5196</v>
          </cell>
          <cell r="R572">
            <v>1E-4</v>
          </cell>
          <cell r="S572">
            <v>5240</v>
          </cell>
          <cell r="T572">
            <v>1.0800000000000001E-2</v>
          </cell>
          <cell r="U572">
            <v>5308</v>
          </cell>
          <cell r="V572">
            <v>2.5999999999999999E-2</v>
          </cell>
          <cell r="W572">
            <v>0</v>
          </cell>
          <cell r="X572">
            <v>0</v>
          </cell>
          <cell r="Y572">
            <v>0</v>
          </cell>
          <cell r="Z572">
            <v>0</v>
          </cell>
          <cell r="AA572">
            <v>0</v>
          </cell>
          <cell r="AB572">
            <v>0</v>
          </cell>
          <cell r="AC572">
            <v>0</v>
          </cell>
          <cell r="AD572">
            <v>0</v>
          </cell>
          <cell r="AE572">
            <v>0</v>
          </cell>
          <cell r="AF572">
            <v>0</v>
          </cell>
          <cell r="AG572">
            <v>0</v>
          </cell>
          <cell r="AH572">
            <v>0</v>
          </cell>
          <cell r="AI572">
            <v>0</v>
          </cell>
          <cell r="AJ572">
            <v>0</v>
          </cell>
          <cell r="AK572">
            <v>0</v>
          </cell>
          <cell r="AL572">
            <v>0</v>
          </cell>
          <cell r="AM572">
            <v>0</v>
          </cell>
          <cell r="AN572">
            <v>0</v>
          </cell>
          <cell r="AO572">
            <v>0</v>
          </cell>
          <cell r="AP572">
            <v>0</v>
          </cell>
          <cell r="AQ572">
            <v>0</v>
          </cell>
          <cell r="AR572">
            <v>0</v>
          </cell>
          <cell r="AS572">
            <v>0</v>
          </cell>
          <cell r="AT572">
            <v>0</v>
          </cell>
          <cell r="AU572">
            <v>0</v>
          </cell>
          <cell r="AV572">
            <v>0</v>
          </cell>
          <cell r="AW572">
            <v>0</v>
          </cell>
          <cell r="AX572">
            <v>0</v>
          </cell>
        </row>
        <row r="573">
          <cell r="A573">
            <v>5110</v>
          </cell>
          <cell r="B573" t="str">
            <v xml:space="preserve">ｱｯｻﾘﾁｬﾝﾎﾟﾝ     </v>
          </cell>
          <cell r="C573">
            <v>5001</v>
          </cell>
          <cell r="D573">
            <v>1</v>
          </cell>
          <cell r="E573">
            <v>5003</v>
          </cell>
          <cell r="F573">
            <v>2.5000000000000001E-2</v>
          </cell>
          <cell r="G573">
            <v>5010</v>
          </cell>
          <cell r="H573">
            <v>6.0000000000000001E-3</v>
          </cell>
          <cell r="I573">
            <v>5021</v>
          </cell>
          <cell r="J573">
            <v>7.0000000000000007E-2</v>
          </cell>
          <cell r="K573">
            <v>5024</v>
          </cell>
          <cell r="L573">
            <v>0.1</v>
          </cell>
          <cell r="M573">
            <v>5100</v>
          </cell>
          <cell r="N573">
            <v>0.01</v>
          </cell>
          <cell r="O573">
            <v>5150</v>
          </cell>
          <cell r="P573">
            <v>5.0000000000000001E-3</v>
          </cell>
          <cell r="Q573">
            <v>5170</v>
          </cell>
          <cell r="R573">
            <v>0.01</v>
          </cell>
          <cell r="S573">
            <v>5189</v>
          </cell>
          <cell r="T573">
            <v>1.2E-2</v>
          </cell>
          <cell r="U573">
            <v>5195</v>
          </cell>
          <cell r="V573">
            <v>1E-3</v>
          </cell>
          <cell r="W573">
            <v>5196</v>
          </cell>
          <cell r="X573">
            <v>2.0000000000000001E-4</v>
          </cell>
          <cell r="Y573">
            <v>5235</v>
          </cell>
          <cell r="Z573">
            <v>1.4999999999999999E-2</v>
          </cell>
          <cell r="AA573">
            <v>5236</v>
          </cell>
          <cell r="AB573">
            <v>0.02</v>
          </cell>
          <cell r="AC573">
            <v>5240</v>
          </cell>
          <cell r="AD573">
            <v>0.01</v>
          </cell>
          <cell r="AE573">
            <v>5248</v>
          </cell>
          <cell r="AF573">
            <v>5.0000000000000001E-3</v>
          </cell>
          <cell r="AG573">
            <v>5259</v>
          </cell>
          <cell r="AH573">
            <v>0.02</v>
          </cell>
          <cell r="AI573">
            <v>5287</v>
          </cell>
          <cell r="AJ573">
            <v>7.4999999999999997E-3</v>
          </cell>
          <cell r="AK573">
            <v>5395</v>
          </cell>
          <cell r="AL573">
            <v>2.5000000000000001E-3</v>
          </cell>
          <cell r="AM573">
            <v>0</v>
          </cell>
          <cell r="AN573">
            <v>0</v>
          </cell>
          <cell r="AO573">
            <v>0</v>
          </cell>
          <cell r="AP573">
            <v>0</v>
          </cell>
          <cell r="AQ573">
            <v>0</v>
          </cell>
          <cell r="AR573">
            <v>0</v>
          </cell>
          <cell r="AS573">
            <v>0</v>
          </cell>
          <cell r="AT573">
            <v>0</v>
          </cell>
          <cell r="AU573">
            <v>0</v>
          </cell>
          <cell r="AV573">
            <v>0</v>
          </cell>
          <cell r="AW573">
            <v>0</v>
          </cell>
          <cell r="AX573">
            <v>0</v>
          </cell>
        </row>
        <row r="574">
          <cell r="A574">
            <v>5114</v>
          </cell>
          <cell r="B574" t="str">
            <v xml:space="preserve">T100           </v>
          </cell>
          <cell r="C574">
            <v>5021</v>
          </cell>
          <cell r="D574">
            <v>0.03</v>
          </cell>
          <cell r="E574">
            <v>5041</v>
          </cell>
          <cell r="F574">
            <v>0.25</v>
          </cell>
          <cell r="G574">
            <v>5050</v>
          </cell>
          <cell r="H574">
            <v>4.3700000000000003E-2</v>
          </cell>
          <cell r="I574">
            <v>5100</v>
          </cell>
          <cell r="J574">
            <v>3.7499999999999999E-2</v>
          </cell>
          <cell r="K574">
            <v>5248</v>
          </cell>
          <cell r="L574">
            <v>2.5000000000000001E-2</v>
          </cell>
          <cell r="M574">
            <v>0</v>
          </cell>
          <cell r="N574">
            <v>0</v>
          </cell>
          <cell r="O574">
            <v>0</v>
          </cell>
          <cell r="P574">
            <v>0</v>
          </cell>
          <cell r="Q574">
            <v>0</v>
          </cell>
          <cell r="R574">
            <v>0</v>
          </cell>
          <cell r="S574">
            <v>0</v>
          </cell>
          <cell r="T574">
            <v>0</v>
          </cell>
          <cell r="U574">
            <v>0</v>
          </cell>
          <cell r="V574">
            <v>0</v>
          </cell>
          <cell r="W574">
            <v>0</v>
          </cell>
          <cell r="X574">
            <v>0</v>
          </cell>
          <cell r="Y574">
            <v>0</v>
          </cell>
          <cell r="Z574">
            <v>0</v>
          </cell>
          <cell r="AA574">
            <v>0</v>
          </cell>
          <cell r="AB574">
            <v>0</v>
          </cell>
          <cell r="AC574">
            <v>0</v>
          </cell>
          <cell r="AD574">
            <v>0</v>
          </cell>
          <cell r="AE574">
            <v>0</v>
          </cell>
          <cell r="AF574">
            <v>0</v>
          </cell>
          <cell r="AG574">
            <v>0</v>
          </cell>
          <cell r="AH574">
            <v>0</v>
          </cell>
          <cell r="AI574">
            <v>0</v>
          </cell>
          <cell r="AJ574">
            <v>0</v>
          </cell>
          <cell r="AK574">
            <v>0</v>
          </cell>
          <cell r="AL574">
            <v>0</v>
          </cell>
          <cell r="AM574">
            <v>0</v>
          </cell>
          <cell r="AN574">
            <v>0</v>
          </cell>
          <cell r="AO574">
            <v>0</v>
          </cell>
          <cell r="AP574">
            <v>0</v>
          </cell>
          <cell r="AQ574">
            <v>0</v>
          </cell>
          <cell r="AR574">
            <v>0</v>
          </cell>
          <cell r="AS574">
            <v>0</v>
          </cell>
          <cell r="AT574">
            <v>0</v>
          </cell>
          <cell r="AU574">
            <v>0</v>
          </cell>
          <cell r="AV574">
            <v>0</v>
          </cell>
          <cell r="AW574">
            <v>0</v>
          </cell>
          <cell r="AX574">
            <v>0</v>
          </cell>
        </row>
        <row r="575">
          <cell r="A575">
            <v>5115</v>
          </cell>
          <cell r="B575" t="str">
            <v xml:space="preserve">ﾁｬﾝﾎﾟﾝ T200    </v>
          </cell>
          <cell r="C575">
            <v>5069</v>
          </cell>
          <cell r="D575">
            <v>1</v>
          </cell>
          <cell r="E575">
            <v>0</v>
          </cell>
          <cell r="F575">
            <v>0</v>
          </cell>
          <cell r="G575">
            <v>0</v>
          </cell>
          <cell r="H575">
            <v>0</v>
          </cell>
          <cell r="I575">
            <v>0</v>
          </cell>
          <cell r="J575">
            <v>0</v>
          </cell>
          <cell r="K575">
            <v>0</v>
          </cell>
          <cell r="L575">
            <v>0</v>
          </cell>
          <cell r="M575">
            <v>0</v>
          </cell>
          <cell r="N575">
            <v>0</v>
          </cell>
          <cell r="O575">
            <v>0</v>
          </cell>
          <cell r="P575">
            <v>0</v>
          </cell>
          <cell r="Q575">
            <v>0</v>
          </cell>
          <cell r="R575">
            <v>0</v>
          </cell>
          <cell r="S575">
            <v>0</v>
          </cell>
          <cell r="T575">
            <v>0</v>
          </cell>
          <cell r="U575">
            <v>0</v>
          </cell>
          <cell r="V575">
            <v>0</v>
          </cell>
          <cell r="W575">
            <v>0</v>
          </cell>
          <cell r="X575">
            <v>0</v>
          </cell>
          <cell r="Y575">
            <v>0</v>
          </cell>
          <cell r="Z575">
            <v>0</v>
          </cell>
          <cell r="AA575">
            <v>0</v>
          </cell>
          <cell r="AB575">
            <v>0</v>
          </cell>
          <cell r="AC575">
            <v>0</v>
          </cell>
          <cell r="AD575">
            <v>0</v>
          </cell>
          <cell r="AE575">
            <v>0</v>
          </cell>
          <cell r="AF575">
            <v>0</v>
          </cell>
          <cell r="AG575">
            <v>0</v>
          </cell>
          <cell r="AH575">
            <v>0</v>
          </cell>
          <cell r="AI575">
            <v>0</v>
          </cell>
          <cell r="AJ575">
            <v>0</v>
          </cell>
          <cell r="AK575">
            <v>0</v>
          </cell>
          <cell r="AL575">
            <v>0</v>
          </cell>
          <cell r="AM575">
            <v>0</v>
          </cell>
          <cell r="AN575">
            <v>0</v>
          </cell>
          <cell r="AO575">
            <v>0</v>
          </cell>
          <cell r="AP575">
            <v>0</v>
          </cell>
          <cell r="AQ575">
            <v>0</v>
          </cell>
          <cell r="AR575">
            <v>0</v>
          </cell>
          <cell r="AS575">
            <v>0</v>
          </cell>
          <cell r="AT575">
            <v>0</v>
          </cell>
          <cell r="AU575">
            <v>0</v>
          </cell>
          <cell r="AV575">
            <v>0</v>
          </cell>
          <cell r="AW575">
            <v>0</v>
          </cell>
          <cell r="AX575">
            <v>0</v>
          </cell>
        </row>
        <row r="576">
          <cell r="A576">
            <v>5605</v>
          </cell>
          <cell r="B576" t="str">
            <v xml:space="preserve">ｺﾞﾊﾝ           </v>
          </cell>
          <cell r="C576">
            <v>5228</v>
          </cell>
          <cell r="D576">
            <v>0.12</v>
          </cell>
          <cell r="E576">
            <v>0</v>
          </cell>
          <cell r="F576">
            <v>0</v>
          </cell>
          <cell r="G576">
            <v>0</v>
          </cell>
          <cell r="H576">
            <v>0</v>
          </cell>
          <cell r="I576">
            <v>0</v>
          </cell>
          <cell r="J576">
            <v>0</v>
          </cell>
          <cell r="K576">
            <v>0</v>
          </cell>
          <cell r="L576">
            <v>0</v>
          </cell>
          <cell r="M576">
            <v>0</v>
          </cell>
          <cell r="N576">
            <v>0</v>
          </cell>
          <cell r="O576">
            <v>0</v>
          </cell>
          <cell r="P576">
            <v>0</v>
          </cell>
          <cell r="Q576">
            <v>0</v>
          </cell>
          <cell r="R576">
            <v>0</v>
          </cell>
          <cell r="S576">
            <v>0</v>
          </cell>
          <cell r="T576">
            <v>0</v>
          </cell>
          <cell r="U576">
            <v>0</v>
          </cell>
          <cell r="V576">
            <v>0</v>
          </cell>
          <cell r="W576">
            <v>0</v>
          </cell>
          <cell r="X576">
            <v>0</v>
          </cell>
          <cell r="Y576">
            <v>0</v>
          </cell>
          <cell r="Z576">
            <v>0</v>
          </cell>
          <cell r="AA576">
            <v>0</v>
          </cell>
          <cell r="AB576">
            <v>0</v>
          </cell>
          <cell r="AC576">
            <v>0</v>
          </cell>
          <cell r="AD576">
            <v>0</v>
          </cell>
          <cell r="AE576">
            <v>0</v>
          </cell>
          <cell r="AF576">
            <v>0</v>
          </cell>
          <cell r="AG576">
            <v>0</v>
          </cell>
          <cell r="AH576">
            <v>0</v>
          </cell>
          <cell r="AI576">
            <v>0</v>
          </cell>
          <cell r="AJ576">
            <v>0</v>
          </cell>
          <cell r="AK576">
            <v>0</v>
          </cell>
          <cell r="AL576">
            <v>0</v>
          </cell>
          <cell r="AM576">
            <v>0</v>
          </cell>
          <cell r="AN576">
            <v>0</v>
          </cell>
          <cell r="AO576">
            <v>0</v>
          </cell>
          <cell r="AP576">
            <v>0</v>
          </cell>
          <cell r="AQ576">
            <v>0</v>
          </cell>
          <cell r="AR576">
            <v>0</v>
          </cell>
          <cell r="AS576">
            <v>0</v>
          </cell>
          <cell r="AT576">
            <v>0</v>
          </cell>
          <cell r="AU576">
            <v>0</v>
          </cell>
          <cell r="AV576">
            <v>0</v>
          </cell>
          <cell r="AW576">
            <v>0</v>
          </cell>
          <cell r="AX576">
            <v>0</v>
          </cell>
        </row>
        <row r="577">
          <cell r="A577">
            <v>5904</v>
          </cell>
          <cell r="B577" t="str">
            <v xml:space="preserve">ｼｬﾊﾝﾏｲ         </v>
          </cell>
          <cell r="C577">
            <v>5211</v>
          </cell>
          <cell r="D577">
            <v>1</v>
          </cell>
          <cell r="E577">
            <v>0</v>
          </cell>
          <cell r="F577">
            <v>0</v>
          </cell>
          <cell r="G577">
            <v>0</v>
          </cell>
          <cell r="H577">
            <v>0</v>
          </cell>
          <cell r="I577">
            <v>0</v>
          </cell>
          <cell r="J577">
            <v>0</v>
          </cell>
          <cell r="K577">
            <v>0</v>
          </cell>
          <cell r="L577">
            <v>0</v>
          </cell>
          <cell r="M577">
            <v>0</v>
          </cell>
          <cell r="N577">
            <v>0</v>
          </cell>
          <cell r="O577">
            <v>0</v>
          </cell>
          <cell r="P577">
            <v>0</v>
          </cell>
          <cell r="Q577">
            <v>0</v>
          </cell>
          <cell r="R577">
            <v>0</v>
          </cell>
          <cell r="S577">
            <v>0</v>
          </cell>
          <cell r="T577">
            <v>0</v>
          </cell>
          <cell r="U577">
            <v>0</v>
          </cell>
          <cell r="V577">
            <v>0</v>
          </cell>
          <cell r="W577">
            <v>0</v>
          </cell>
          <cell r="X577">
            <v>0</v>
          </cell>
          <cell r="Y577">
            <v>0</v>
          </cell>
          <cell r="Z577">
            <v>0</v>
          </cell>
          <cell r="AA577">
            <v>0</v>
          </cell>
          <cell r="AB577">
            <v>0</v>
          </cell>
          <cell r="AC577">
            <v>0</v>
          </cell>
          <cell r="AD577">
            <v>0</v>
          </cell>
          <cell r="AE577">
            <v>0</v>
          </cell>
          <cell r="AF577">
            <v>0</v>
          </cell>
          <cell r="AG577">
            <v>0</v>
          </cell>
          <cell r="AH577">
            <v>0</v>
          </cell>
          <cell r="AI577">
            <v>0</v>
          </cell>
          <cell r="AJ577">
            <v>0</v>
          </cell>
          <cell r="AK577">
            <v>0</v>
          </cell>
          <cell r="AL577">
            <v>0</v>
          </cell>
          <cell r="AM577">
            <v>0</v>
          </cell>
          <cell r="AN577">
            <v>0</v>
          </cell>
          <cell r="AO577">
            <v>0</v>
          </cell>
          <cell r="AP577">
            <v>0</v>
          </cell>
          <cell r="AQ577">
            <v>0</v>
          </cell>
          <cell r="AR577">
            <v>0</v>
          </cell>
          <cell r="AS577">
            <v>0</v>
          </cell>
          <cell r="AT577">
            <v>0</v>
          </cell>
          <cell r="AU577">
            <v>0</v>
          </cell>
          <cell r="AV577">
            <v>0</v>
          </cell>
          <cell r="AW577">
            <v>0</v>
          </cell>
          <cell r="AX577">
            <v>0</v>
          </cell>
        </row>
        <row r="578">
          <cell r="A578">
            <v>5905</v>
          </cell>
          <cell r="B578" t="str">
            <v xml:space="preserve">ｼｬﾊﾝｼｮｳﾁｭｳ     </v>
          </cell>
          <cell r="C578">
            <v>5168</v>
          </cell>
          <cell r="D578">
            <v>1</v>
          </cell>
          <cell r="E578">
            <v>0</v>
          </cell>
          <cell r="F578">
            <v>0</v>
          </cell>
          <cell r="G578">
            <v>0</v>
          </cell>
          <cell r="H578">
            <v>0</v>
          </cell>
          <cell r="I578">
            <v>0</v>
          </cell>
          <cell r="J578">
            <v>0</v>
          </cell>
          <cell r="K578">
            <v>0</v>
          </cell>
          <cell r="L578">
            <v>0</v>
          </cell>
          <cell r="M578">
            <v>0</v>
          </cell>
          <cell r="N578">
            <v>0</v>
          </cell>
          <cell r="O578">
            <v>0</v>
          </cell>
          <cell r="P578">
            <v>0</v>
          </cell>
          <cell r="Q578">
            <v>0</v>
          </cell>
          <cell r="R578">
            <v>0</v>
          </cell>
          <cell r="S578">
            <v>0</v>
          </cell>
          <cell r="T578">
            <v>0</v>
          </cell>
          <cell r="U578">
            <v>0</v>
          </cell>
          <cell r="V578">
            <v>0</v>
          </cell>
          <cell r="W578">
            <v>0</v>
          </cell>
          <cell r="X578">
            <v>0</v>
          </cell>
          <cell r="Y578">
            <v>0</v>
          </cell>
          <cell r="Z578">
            <v>0</v>
          </cell>
          <cell r="AA578">
            <v>0</v>
          </cell>
          <cell r="AB578">
            <v>0</v>
          </cell>
          <cell r="AC578">
            <v>0</v>
          </cell>
          <cell r="AD578">
            <v>0</v>
          </cell>
          <cell r="AE578">
            <v>0</v>
          </cell>
          <cell r="AF578">
            <v>0</v>
          </cell>
          <cell r="AG578">
            <v>0</v>
          </cell>
          <cell r="AH578">
            <v>0</v>
          </cell>
          <cell r="AI578">
            <v>0</v>
          </cell>
          <cell r="AJ578">
            <v>0</v>
          </cell>
          <cell r="AK578">
            <v>0</v>
          </cell>
          <cell r="AL578">
            <v>0</v>
          </cell>
          <cell r="AM578">
            <v>0</v>
          </cell>
          <cell r="AN578">
            <v>0</v>
          </cell>
          <cell r="AO578">
            <v>0</v>
          </cell>
          <cell r="AP578">
            <v>0</v>
          </cell>
          <cell r="AQ578">
            <v>0</v>
          </cell>
          <cell r="AR578">
            <v>0</v>
          </cell>
          <cell r="AS578">
            <v>0</v>
          </cell>
          <cell r="AT578">
            <v>0</v>
          </cell>
          <cell r="AU578">
            <v>0</v>
          </cell>
          <cell r="AV578">
            <v>0</v>
          </cell>
          <cell r="AW578">
            <v>0</v>
          </cell>
          <cell r="AX578">
            <v>0</v>
          </cell>
        </row>
        <row r="579">
          <cell r="A579">
            <v>5906</v>
          </cell>
          <cell r="B579" t="str">
            <v xml:space="preserve">ｼｬﾊﾝｶﾝﾋﾞｰﾙ     </v>
          </cell>
          <cell r="C579">
            <v>5167</v>
          </cell>
          <cell r="D579">
            <v>1</v>
          </cell>
          <cell r="E579">
            <v>0</v>
          </cell>
          <cell r="F579">
            <v>0</v>
          </cell>
          <cell r="G579">
            <v>0</v>
          </cell>
          <cell r="H579">
            <v>0</v>
          </cell>
          <cell r="I579">
            <v>0</v>
          </cell>
          <cell r="J579">
            <v>0</v>
          </cell>
          <cell r="K579">
            <v>0</v>
          </cell>
          <cell r="L579">
            <v>0</v>
          </cell>
          <cell r="M579">
            <v>0</v>
          </cell>
          <cell r="N579">
            <v>0</v>
          </cell>
          <cell r="O579">
            <v>0</v>
          </cell>
          <cell r="P579">
            <v>0</v>
          </cell>
          <cell r="Q579">
            <v>0</v>
          </cell>
          <cell r="R579">
            <v>0</v>
          </cell>
          <cell r="S579">
            <v>0</v>
          </cell>
          <cell r="T579">
            <v>0</v>
          </cell>
          <cell r="U579">
            <v>0</v>
          </cell>
          <cell r="V579">
            <v>0</v>
          </cell>
          <cell r="W579">
            <v>0</v>
          </cell>
          <cell r="X579">
            <v>0</v>
          </cell>
          <cell r="Y579">
            <v>0</v>
          </cell>
          <cell r="Z579">
            <v>0</v>
          </cell>
          <cell r="AA579">
            <v>0</v>
          </cell>
          <cell r="AB579">
            <v>0</v>
          </cell>
          <cell r="AC579">
            <v>0</v>
          </cell>
          <cell r="AD579">
            <v>0</v>
          </cell>
          <cell r="AE579">
            <v>0</v>
          </cell>
          <cell r="AF579">
            <v>0</v>
          </cell>
          <cell r="AG579">
            <v>0</v>
          </cell>
          <cell r="AH579">
            <v>0</v>
          </cell>
          <cell r="AI579">
            <v>0</v>
          </cell>
          <cell r="AJ579">
            <v>0</v>
          </cell>
          <cell r="AK579">
            <v>0</v>
          </cell>
          <cell r="AL579">
            <v>0</v>
          </cell>
          <cell r="AM579">
            <v>0</v>
          </cell>
          <cell r="AN579">
            <v>0</v>
          </cell>
          <cell r="AO579">
            <v>0</v>
          </cell>
          <cell r="AP579">
            <v>0</v>
          </cell>
          <cell r="AQ579">
            <v>0</v>
          </cell>
          <cell r="AR579">
            <v>0</v>
          </cell>
          <cell r="AS579">
            <v>0</v>
          </cell>
          <cell r="AT579">
            <v>0</v>
          </cell>
          <cell r="AU579">
            <v>0</v>
          </cell>
          <cell r="AV579">
            <v>0</v>
          </cell>
          <cell r="AW579">
            <v>0</v>
          </cell>
          <cell r="AX579">
            <v>0</v>
          </cell>
        </row>
        <row r="580">
          <cell r="A580">
            <v>5907</v>
          </cell>
          <cell r="B580" t="str">
            <v xml:space="preserve">ｼｬﾊﾝﾊｯﾎﾟｳｼｭ    </v>
          </cell>
          <cell r="C580">
            <v>5166</v>
          </cell>
          <cell r="D580">
            <v>1</v>
          </cell>
          <cell r="E580">
            <v>0</v>
          </cell>
          <cell r="F580">
            <v>0</v>
          </cell>
          <cell r="G580">
            <v>0</v>
          </cell>
          <cell r="H580">
            <v>0</v>
          </cell>
          <cell r="I580">
            <v>0</v>
          </cell>
          <cell r="J580">
            <v>0</v>
          </cell>
          <cell r="K580">
            <v>0</v>
          </cell>
          <cell r="L580">
            <v>0</v>
          </cell>
          <cell r="M580">
            <v>0</v>
          </cell>
          <cell r="N580">
            <v>0</v>
          </cell>
          <cell r="O580">
            <v>0</v>
          </cell>
          <cell r="P580">
            <v>0</v>
          </cell>
          <cell r="Q580">
            <v>0</v>
          </cell>
          <cell r="R580">
            <v>0</v>
          </cell>
          <cell r="S580">
            <v>0</v>
          </cell>
          <cell r="T580">
            <v>0</v>
          </cell>
          <cell r="U580">
            <v>0</v>
          </cell>
          <cell r="V580">
            <v>0</v>
          </cell>
          <cell r="W580">
            <v>0</v>
          </cell>
          <cell r="X580">
            <v>0</v>
          </cell>
          <cell r="Y580">
            <v>0</v>
          </cell>
          <cell r="Z580">
            <v>0</v>
          </cell>
          <cell r="AA580">
            <v>0</v>
          </cell>
          <cell r="AB580">
            <v>0</v>
          </cell>
          <cell r="AC580">
            <v>0</v>
          </cell>
          <cell r="AD580">
            <v>0</v>
          </cell>
          <cell r="AE580">
            <v>0</v>
          </cell>
          <cell r="AF580">
            <v>0</v>
          </cell>
          <cell r="AG580">
            <v>0</v>
          </cell>
          <cell r="AH580">
            <v>0</v>
          </cell>
          <cell r="AI580">
            <v>0</v>
          </cell>
          <cell r="AJ580">
            <v>0</v>
          </cell>
          <cell r="AK580">
            <v>0</v>
          </cell>
          <cell r="AL580">
            <v>0</v>
          </cell>
          <cell r="AM580">
            <v>0</v>
          </cell>
          <cell r="AN580">
            <v>0</v>
          </cell>
          <cell r="AO580">
            <v>0</v>
          </cell>
          <cell r="AP580">
            <v>0</v>
          </cell>
          <cell r="AQ580">
            <v>0</v>
          </cell>
          <cell r="AR580">
            <v>0</v>
          </cell>
          <cell r="AS580">
            <v>0</v>
          </cell>
          <cell r="AT580">
            <v>0</v>
          </cell>
          <cell r="AU580">
            <v>0</v>
          </cell>
          <cell r="AV580">
            <v>0</v>
          </cell>
          <cell r="AW580">
            <v>0</v>
          </cell>
          <cell r="AX580">
            <v>0</v>
          </cell>
        </row>
        <row r="581">
          <cell r="A581">
            <v>5895</v>
          </cell>
          <cell r="B581" t="str">
            <v xml:space="preserve">ｺｶ ｺｰﾗ (ﾋﾞﾝ)   </v>
          </cell>
          <cell r="C581">
            <v>1132</v>
          </cell>
          <cell r="D581">
            <v>1</v>
          </cell>
          <cell r="E581">
            <v>0</v>
          </cell>
          <cell r="F581">
            <v>0</v>
          </cell>
          <cell r="G581">
            <v>0</v>
          </cell>
          <cell r="H581">
            <v>0</v>
          </cell>
          <cell r="I581">
            <v>0</v>
          </cell>
          <cell r="J581">
            <v>0</v>
          </cell>
          <cell r="K581">
            <v>0</v>
          </cell>
          <cell r="L581">
            <v>0</v>
          </cell>
          <cell r="M581">
            <v>0</v>
          </cell>
          <cell r="N581">
            <v>0</v>
          </cell>
          <cell r="O581">
            <v>0</v>
          </cell>
          <cell r="P581">
            <v>0</v>
          </cell>
          <cell r="Q581">
            <v>0</v>
          </cell>
          <cell r="R581">
            <v>0</v>
          </cell>
          <cell r="S581">
            <v>0</v>
          </cell>
          <cell r="T581">
            <v>0</v>
          </cell>
          <cell r="U581">
            <v>0</v>
          </cell>
          <cell r="V581">
            <v>0</v>
          </cell>
          <cell r="W581">
            <v>0</v>
          </cell>
          <cell r="X581">
            <v>0</v>
          </cell>
          <cell r="Y581">
            <v>0</v>
          </cell>
          <cell r="Z581">
            <v>0</v>
          </cell>
          <cell r="AA581">
            <v>0</v>
          </cell>
          <cell r="AB581">
            <v>0</v>
          </cell>
          <cell r="AC581">
            <v>0</v>
          </cell>
          <cell r="AD581">
            <v>0</v>
          </cell>
          <cell r="AE581">
            <v>0</v>
          </cell>
          <cell r="AF581">
            <v>0</v>
          </cell>
          <cell r="AG581">
            <v>0</v>
          </cell>
          <cell r="AH581">
            <v>0</v>
          </cell>
          <cell r="AI581">
            <v>0</v>
          </cell>
          <cell r="AJ581">
            <v>0</v>
          </cell>
          <cell r="AK581">
            <v>0</v>
          </cell>
          <cell r="AL581">
            <v>0</v>
          </cell>
          <cell r="AM581">
            <v>0</v>
          </cell>
          <cell r="AN581">
            <v>0</v>
          </cell>
          <cell r="AO581">
            <v>0</v>
          </cell>
          <cell r="AP581">
            <v>0</v>
          </cell>
          <cell r="AQ581">
            <v>0</v>
          </cell>
          <cell r="AR581">
            <v>0</v>
          </cell>
          <cell r="AS581">
            <v>0</v>
          </cell>
          <cell r="AT581">
            <v>0</v>
          </cell>
          <cell r="AU581">
            <v>0</v>
          </cell>
          <cell r="AV581">
            <v>0</v>
          </cell>
          <cell r="AW581">
            <v>0</v>
          </cell>
          <cell r="AX581">
            <v>0</v>
          </cell>
        </row>
        <row r="582">
          <cell r="A582">
            <v>5891</v>
          </cell>
          <cell r="B582" t="str">
            <v xml:space="preserve">ｵﾚﾝｼﾞ (ｱｰﾄ)    </v>
          </cell>
          <cell r="C582">
            <v>1127</v>
          </cell>
          <cell r="D582">
            <v>0.19</v>
          </cell>
          <cell r="E582">
            <v>0</v>
          </cell>
          <cell r="F582">
            <v>0</v>
          </cell>
          <cell r="G582">
            <v>0</v>
          </cell>
          <cell r="H582">
            <v>0</v>
          </cell>
          <cell r="I582">
            <v>0</v>
          </cell>
          <cell r="J582">
            <v>0</v>
          </cell>
          <cell r="K582">
            <v>0</v>
          </cell>
          <cell r="L582">
            <v>0</v>
          </cell>
          <cell r="M582">
            <v>0</v>
          </cell>
          <cell r="N582">
            <v>0</v>
          </cell>
          <cell r="O582">
            <v>0</v>
          </cell>
          <cell r="P582">
            <v>0</v>
          </cell>
          <cell r="Q582">
            <v>0</v>
          </cell>
          <cell r="R582">
            <v>0</v>
          </cell>
          <cell r="S582">
            <v>0</v>
          </cell>
          <cell r="T582">
            <v>0</v>
          </cell>
          <cell r="U582">
            <v>0</v>
          </cell>
          <cell r="V582">
            <v>0</v>
          </cell>
          <cell r="W582">
            <v>0</v>
          </cell>
          <cell r="X582">
            <v>0</v>
          </cell>
          <cell r="Y582">
            <v>0</v>
          </cell>
          <cell r="Z582">
            <v>0</v>
          </cell>
          <cell r="AA582">
            <v>0</v>
          </cell>
          <cell r="AB582">
            <v>0</v>
          </cell>
          <cell r="AC582">
            <v>0</v>
          </cell>
          <cell r="AD582">
            <v>0</v>
          </cell>
          <cell r="AE582">
            <v>0</v>
          </cell>
          <cell r="AF582">
            <v>0</v>
          </cell>
          <cell r="AG582">
            <v>0</v>
          </cell>
          <cell r="AH582">
            <v>0</v>
          </cell>
          <cell r="AI582">
            <v>0</v>
          </cell>
          <cell r="AJ582">
            <v>0</v>
          </cell>
          <cell r="AK582">
            <v>0</v>
          </cell>
          <cell r="AL582">
            <v>0</v>
          </cell>
          <cell r="AM582">
            <v>0</v>
          </cell>
          <cell r="AN582">
            <v>0</v>
          </cell>
          <cell r="AO582">
            <v>0</v>
          </cell>
          <cell r="AP582">
            <v>0</v>
          </cell>
          <cell r="AQ582">
            <v>0</v>
          </cell>
          <cell r="AR582">
            <v>0</v>
          </cell>
          <cell r="AS582">
            <v>0</v>
          </cell>
          <cell r="AT582">
            <v>0</v>
          </cell>
          <cell r="AU582">
            <v>0</v>
          </cell>
          <cell r="AV582">
            <v>0</v>
          </cell>
          <cell r="AW582">
            <v>0</v>
          </cell>
          <cell r="AX582">
            <v>0</v>
          </cell>
        </row>
        <row r="583">
          <cell r="A583">
            <v>1116</v>
          </cell>
          <cell r="B583" t="str">
            <v>ｱｯｻﾘﾁｬﾝﾎﾟﾝ(EX2)</v>
          </cell>
          <cell r="C583">
            <v>1007</v>
          </cell>
          <cell r="D583">
            <v>1</v>
          </cell>
          <cell r="E583">
            <v>1010</v>
          </cell>
          <cell r="F583">
            <v>5.0000000000000001E-3</v>
          </cell>
          <cell r="G583">
            <v>1019</v>
          </cell>
          <cell r="H583">
            <v>2.9999999999999997E-4</v>
          </cell>
          <cell r="I583">
            <v>1021</v>
          </cell>
          <cell r="J583">
            <v>0.08</v>
          </cell>
          <cell r="K583">
            <v>1024</v>
          </cell>
          <cell r="L583">
            <v>0.05</v>
          </cell>
          <cell r="M583">
            <v>1090</v>
          </cell>
          <cell r="N583">
            <v>1E-4</v>
          </cell>
          <cell r="O583">
            <v>1106</v>
          </cell>
          <cell r="P583">
            <v>1</v>
          </cell>
          <cell r="Q583">
            <v>1164</v>
          </cell>
          <cell r="R583">
            <v>1.67E-2</v>
          </cell>
          <cell r="S583">
            <v>1196</v>
          </cell>
          <cell r="T583">
            <v>1E-4</v>
          </cell>
          <cell r="U583">
            <v>1240</v>
          </cell>
          <cell r="V583">
            <v>1.0800000000000001E-2</v>
          </cell>
          <cell r="W583">
            <v>1259</v>
          </cell>
          <cell r="X583">
            <v>1.7000000000000001E-2</v>
          </cell>
          <cell r="Y583">
            <v>1287</v>
          </cell>
          <cell r="Z583">
            <v>4.1999999999999997E-3</v>
          </cell>
          <cell r="AA583">
            <v>1395</v>
          </cell>
          <cell r="AB583">
            <v>1.5E-3</v>
          </cell>
          <cell r="AC583">
            <v>0</v>
          </cell>
          <cell r="AD583">
            <v>0</v>
          </cell>
          <cell r="AE583">
            <v>0</v>
          </cell>
          <cell r="AF583">
            <v>0</v>
          </cell>
          <cell r="AG583">
            <v>0</v>
          </cell>
          <cell r="AH583">
            <v>0</v>
          </cell>
          <cell r="AI583">
            <v>0</v>
          </cell>
          <cell r="AJ583">
            <v>0</v>
          </cell>
          <cell r="AK583">
            <v>0</v>
          </cell>
          <cell r="AL583">
            <v>0</v>
          </cell>
          <cell r="AM583">
            <v>0</v>
          </cell>
          <cell r="AN583">
            <v>0</v>
          </cell>
          <cell r="AO583">
            <v>0</v>
          </cell>
          <cell r="AP583">
            <v>0</v>
          </cell>
          <cell r="AQ583">
            <v>0</v>
          </cell>
          <cell r="AR583">
            <v>0</v>
          </cell>
          <cell r="AS583">
            <v>0</v>
          </cell>
          <cell r="AT583">
            <v>0</v>
          </cell>
          <cell r="AU583">
            <v>0</v>
          </cell>
          <cell r="AV583">
            <v>0</v>
          </cell>
          <cell r="AW583">
            <v>0</v>
          </cell>
          <cell r="AX583">
            <v>0</v>
          </cell>
        </row>
        <row r="584">
          <cell r="A584">
            <v>1117</v>
          </cell>
          <cell r="B584" t="str">
            <v xml:space="preserve">ｼｮｳﾕﾁｬﾝﾎﾟﾝ(EX) </v>
          </cell>
          <cell r="C584">
            <v>1019</v>
          </cell>
          <cell r="D584">
            <v>2.9999999999999997E-4</v>
          </cell>
          <cell r="E584">
            <v>1021</v>
          </cell>
          <cell r="F584">
            <v>0.1</v>
          </cell>
          <cell r="G584">
            <v>1023</v>
          </cell>
          <cell r="H584">
            <v>1</v>
          </cell>
          <cell r="I584">
            <v>1024</v>
          </cell>
          <cell r="J584">
            <v>0.1</v>
          </cell>
          <cell r="K584">
            <v>1090</v>
          </cell>
          <cell r="L584">
            <v>1E-4</v>
          </cell>
          <cell r="M584">
            <v>1106</v>
          </cell>
          <cell r="N584">
            <v>1</v>
          </cell>
          <cell r="O584">
            <v>1164</v>
          </cell>
          <cell r="P584">
            <v>6.0000000000000001E-3</v>
          </cell>
          <cell r="Q584">
            <v>1196</v>
          </cell>
          <cell r="R584">
            <v>1E-4</v>
          </cell>
          <cell r="S584">
            <v>1240</v>
          </cell>
          <cell r="T584">
            <v>5.0000000000000001E-3</v>
          </cell>
          <cell r="U584">
            <v>1318</v>
          </cell>
          <cell r="V584">
            <v>5.0999999999999997E-2</v>
          </cell>
          <cell r="W584">
            <v>0</v>
          </cell>
          <cell r="X584">
            <v>0</v>
          </cell>
          <cell r="Y584">
            <v>0</v>
          </cell>
          <cell r="Z584">
            <v>0</v>
          </cell>
          <cell r="AA584">
            <v>0</v>
          </cell>
          <cell r="AB584">
            <v>0</v>
          </cell>
          <cell r="AC584">
            <v>0</v>
          </cell>
          <cell r="AD584">
            <v>0</v>
          </cell>
          <cell r="AE584">
            <v>0</v>
          </cell>
          <cell r="AF584">
            <v>0</v>
          </cell>
          <cell r="AG584">
            <v>0</v>
          </cell>
          <cell r="AH584">
            <v>0</v>
          </cell>
          <cell r="AI584">
            <v>0</v>
          </cell>
          <cell r="AJ584">
            <v>0</v>
          </cell>
          <cell r="AK584">
            <v>0</v>
          </cell>
          <cell r="AL584">
            <v>0</v>
          </cell>
          <cell r="AM584">
            <v>0</v>
          </cell>
          <cell r="AN584">
            <v>0</v>
          </cell>
          <cell r="AO584">
            <v>0</v>
          </cell>
          <cell r="AP584">
            <v>0</v>
          </cell>
          <cell r="AQ584">
            <v>0</v>
          </cell>
          <cell r="AR584">
            <v>0</v>
          </cell>
          <cell r="AS584">
            <v>0</v>
          </cell>
          <cell r="AT584">
            <v>0</v>
          </cell>
          <cell r="AU584">
            <v>0</v>
          </cell>
          <cell r="AV584">
            <v>0</v>
          </cell>
          <cell r="AW584">
            <v>0</v>
          </cell>
          <cell r="AX584">
            <v>0</v>
          </cell>
        </row>
        <row r="585">
          <cell r="A585">
            <v>1118</v>
          </cell>
          <cell r="B585" t="str">
            <v xml:space="preserve">ﾐｿﾁｬﾝﾎﾟﾝ(EX)   </v>
          </cell>
          <cell r="C585">
            <v>1019</v>
          </cell>
          <cell r="D585">
            <v>2.9999999999999997E-4</v>
          </cell>
          <cell r="E585">
            <v>1021</v>
          </cell>
          <cell r="F585">
            <v>0.1</v>
          </cell>
          <cell r="G585">
            <v>1023</v>
          </cell>
          <cell r="H585">
            <v>1</v>
          </cell>
          <cell r="I585">
            <v>1024</v>
          </cell>
          <cell r="J585">
            <v>0.1</v>
          </cell>
          <cell r="K585">
            <v>1090</v>
          </cell>
          <cell r="L585">
            <v>1E-4</v>
          </cell>
          <cell r="M585">
            <v>1106</v>
          </cell>
          <cell r="N585">
            <v>1</v>
          </cell>
          <cell r="O585">
            <v>1164</v>
          </cell>
          <cell r="P585">
            <v>6.0000000000000001E-3</v>
          </cell>
          <cell r="Q585">
            <v>1196</v>
          </cell>
          <cell r="R585">
            <v>1E-4</v>
          </cell>
          <cell r="S585">
            <v>1240</v>
          </cell>
          <cell r="T585">
            <v>5.0000000000000001E-3</v>
          </cell>
          <cell r="U585">
            <v>1308</v>
          </cell>
          <cell r="V585">
            <v>3.1E-2</v>
          </cell>
          <cell r="W585">
            <v>0</v>
          </cell>
          <cell r="X585">
            <v>0</v>
          </cell>
          <cell r="Y585">
            <v>0</v>
          </cell>
          <cell r="Z585">
            <v>0</v>
          </cell>
          <cell r="AA585">
            <v>0</v>
          </cell>
          <cell r="AB585">
            <v>0</v>
          </cell>
          <cell r="AC585">
            <v>0</v>
          </cell>
          <cell r="AD585">
            <v>0</v>
          </cell>
          <cell r="AE585">
            <v>0</v>
          </cell>
          <cell r="AF585">
            <v>0</v>
          </cell>
          <cell r="AG585">
            <v>0</v>
          </cell>
          <cell r="AH585">
            <v>0</v>
          </cell>
          <cell r="AI585">
            <v>0</v>
          </cell>
          <cell r="AJ585">
            <v>0</v>
          </cell>
          <cell r="AK585">
            <v>0</v>
          </cell>
          <cell r="AL585">
            <v>0</v>
          </cell>
          <cell r="AM585">
            <v>0</v>
          </cell>
          <cell r="AN585">
            <v>0</v>
          </cell>
          <cell r="AO585">
            <v>0</v>
          </cell>
          <cell r="AP585">
            <v>0</v>
          </cell>
          <cell r="AQ585">
            <v>0</v>
          </cell>
          <cell r="AR585">
            <v>0</v>
          </cell>
          <cell r="AS585">
            <v>0</v>
          </cell>
          <cell r="AT585">
            <v>0</v>
          </cell>
          <cell r="AU585">
            <v>0</v>
          </cell>
          <cell r="AV585">
            <v>0</v>
          </cell>
          <cell r="AW585">
            <v>0</v>
          </cell>
          <cell r="AX585">
            <v>0</v>
          </cell>
        </row>
        <row r="586">
          <cell r="A586">
            <v>1119</v>
          </cell>
          <cell r="B586" t="str">
            <v>ﾋﾞｯｸﾞﾁｬﾝﾎﾟﾝ(EX)</v>
          </cell>
          <cell r="C586">
            <v>1010</v>
          </cell>
          <cell r="D586">
            <v>0.03</v>
          </cell>
          <cell r="E586">
            <v>1019</v>
          </cell>
          <cell r="F586">
            <v>2.9999999999999997E-4</v>
          </cell>
          <cell r="G586">
            <v>1020</v>
          </cell>
          <cell r="H586">
            <v>2E-3</v>
          </cell>
          <cell r="I586">
            <v>1021</v>
          </cell>
          <cell r="J586">
            <v>0.1</v>
          </cell>
          <cell r="K586">
            <v>1023</v>
          </cell>
          <cell r="L586">
            <v>2</v>
          </cell>
          <cell r="M586">
            <v>1024</v>
          </cell>
          <cell r="N586">
            <v>0.1</v>
          </cell>
          <cell r="O586">
            <v>1090</v>
          </cell>
          <cell r="P586">
            <v>1E-4</v>
          </cell>
          <cell r="Q586">
            <v>1106</v>
          </cell>
          <cell r="R586">
            <v>1</v>
          </cell>
          <cell r="S586">
            <v>1135</v>
          </cell>
          <cell r="T586">
            <v>1.95E-2</v>
          </cell>
          <cell r="U586">
            <v>1164</v>
          </cell>
          <cell r="V586">
            <v>6.0000000000000001E-3</v>
          </cell>
          <cell r="W586">
            <v>1196</v>
          </cell>
          <cell r="X586">
            <v>1E-4</v>
          </cell>
          <cell r="Y586">
            <v>1230</v>
          </cell>
          <cell r="Z586">
            <v>1E-3</v>
          </cell>
          <cell r="AA586">
            <v>1240</v>
          </cell>
          <cell r="AB586">
            <v>5.0000000000000001E-3</v>
          </cell>
          <cell r="AC586">
            <v>0</v>
          </cell>
          <cell r="AD586">
            <v>0</v>
          </cell>
          <cell r="AE586">
            <v>0</v>
          </cell>
          <cell r="AF586">
            <v>0</v>
          </cell>
          <cell r="AG586">
            <v>0</v>
          </cell>
          <cell r="AH586">
            <v>0</v>
          </cell>
          <cell r="AI586">
            <v>0</v>
          </cell>
          <cell r="AJ586">
            <v>0</v>
          </cell>
          <cell r="AK586">
            <v>0</v>
          </cell>
          <cell r="AL586">
            <v>0</v>
          </cell>
          <cell r="AM586">
            <v>0</v>
          </cell>
          <cell r="AN586">
            <v>0</v>
          </cell>
          <cell r="AO586">
            <v>0</v>
          </cell>
          <cell r="AP586">
            <v>0</v>
          </cell>
          <cell r="AQ586">
            <v>0</v>
          </cell>
          <cell r="AR586">
            <v>0</v>
          </cell>
          <cell r="AS586">
            <v>0</v>
          </cell>
          <cell r="AT586">
            <v>0</v>
          </cell>
          <cell r="AU586">
            <v>0</v>
          </cell>
          <cell r="AV586">
            <v>0</v>
          </cell>
          <cell r="AW586">
            <v>0</v>
          </cell>
          <cell r="AX586">
            <v>0</v>
          </cell>
        </row>
        <row r="587">
          <cell r="A587">
            <v>1120</v>
          </cell>
          <cell r="B587" t="str">
            <v xml:space="preserve">ｱｯｻﾘﾁｬﾝﾎﾟﾝ(EX) </v>
          </cell>
          <cell r="C587">
            <v>1010</v>
          </cell>
          <cell r="D587">
            <v>6.0000000000000001E-3</v>
          </cell>
          <cell r="E587">
            <v>1019</v>
          </cell>
          <cell r="F587">
            <v>2.9999999999999997E-4</v>
          </cell>
          <cell r="G587">
            <v>1021</v>
          </cell>
          <cell r="H587">
            <v>0.1</v>
          </cell>
          <cell r="I587">
            <v>1023</v>
          </cell>
          <cell r="J587">
            <v>1</v>
          </cell>
          <cell r="K587">
            <v>1024</v>
          </cell>
          <cell r="L587">
            <v>0.1</v>
          </cell>
          <cell r="M587">
            <v>1090</v>
          </cell>
          <cell r="N587">
            <v>1E-4</v>
          </cell>
          <cell r="O587">
            <v>1106</v>
          </cell>
          <cell r="P587">
            <v>1</v>
          </cell>
          <cell r="Q587">
            <v>1164</v>
          </cell>
          <cell r="R587">
            <v>6.0000000000000001E-3</v>
          </cell>
          <cell r="S587">
            <v>1196</v>
          </cell>
          <cell r="T587">
            <v>1E-4</v>
          </cell>
          <cell r="U587">
            <v>1240</v>
          </cell>
          <cell r="V587">
            <v>5.0000000000000001E-3</v>
          </cell>
          <cell r="W587">
            <v>1259</v>
          </cell>
          <cell r="X587">
            <v>0.02</v>
          </cell>
          <cell r="Y587">
            <v>1287</v>
          </cell>
          <cell r="Z587">
            <v>5.0000000000000001E-3</v>
          </cell>
          <cell r="AA587">
            <v>1395</v>
          </cell>
          <cell r="AB587">
            <v>2.5000000000000001E-3</v>
          </cell>
          <cell r="AC587">
            <v>0</v>
          </cell>
          <cell r="AD587">
            <v>0</v>
          </cell>
          <cell r="AE587">
            <v>0</v>
          </cell>
          <cell r="AF587">
            <v>0</v>
          </cell>
          <cell r="AG587">
            <v>0</v>
          </cell>
          <cell r="AH587">
            <v>0</v>
          </cell>
          <cell r="AI587">
            <v>0</v>
          </cell>
          <cell r="AJ587">
            <v>0</v>
          </cell>
          <cell r="AK587">
            <v>0</v>
          </cell>
          <cell r="AL587">
            <v>0</v>
          </cell>
          <cell r="AM587">
            <v>0</v>
          </cell>
          <cell r="AN587">
            <v>0</v>
          </cell>
          <cell r="AO587">
            <v>0</v>
          </cell>
          <cell r="AP587">
            <v>0</v>
          </cell>
          <cell r="AQ587">
            <v>0</v>
          </cell>
          <cell r="AR587">
            <v>0</v>
          </cell>
          <cell r="AS587">
            <v>0</v>
          </cell>
          <cell r="AT587">
            <v>0</v>
          </cell>
          <cell r="AU587">
            <v>0</v>
          </cell>
          <cell r="AV587">
            <v>0</v>
          </cell>
          <cell r="AW587">
            <v>0</v>
          </cell>
          <cell r="AX587">
            <v>0</v>
          </cell>
        </row>
        <row r="588">
          <cell r="A588">
            <v>1505</v>
          </cell>
          <cell r="B588" t="str">
            <v xml:space="preserve">ﾋﾄｸﾁｷﾞｮｳｻﾞ12   </v>
          </cell>
          <cell r="C588">
            <v>1005</v>
          </cell>
          <cell r="D588">
            <v>1.3332999999999999</v>
          </cell>
          <cell r="E588">
            <v>1013</v>
          </cell>
          <cell r="F588">
            <v>9.1000000000000004E-3</v>
          </cell>
          <cell r="G588">
            <v>1090</v>
          </cell>
          <cell r="H588">
            <v>1E-3</v>
          </cell>
          <cell r="I588">
            <v>1240</v>
          </cell>
          <cell r="J588">
            <v>1E-3</v>
          </cell>
          <cell r="K588">
            <v>0</v>
          </cell>
          <cell r="L588">
            <v>0</v>
          </cell>
          <cell r="M588">
            <v>0</v>
          </cell>
          <cell r="N588">
            <v>0</v>
          </cell>
          <cell r="O588">
            <v>0</v>
          </cell>
          <cell r="P588">
            <v>0</v>
          </cell>
          <cell r="Q588">
            <v>0</v>
          </cell>
          <cell r="R588">
            <v>0</v>
          </cell>
          <cell r="S588">
            <v>0</v>
          </cell>
          <cell r="T588">
            <v>0</v>
          </cell>
          <cell r="U588">
            <v>0</v>
          </cell>
          <cell r="V588">
            <v>0</v>
          </cell>
          <cell r="W588">
            <v>0</v>
          </cell>
          <cell r="X588">
            <v>0</v>
          </cell>
          <cell r="Y588">
            <v>0</v>
          </cell>
          <cell r="Z588">
            <v>0</v>
          </cell>
          <cell r="AA588">
            <v>0</v>
          </cell>
          <cell r="AB588">
            <v>0</v>
          </cell>
          <cell r="AC588">
            <v>0</v>
          </cell>
          <cell r="AD588">
            <v>0</v>
          </cell>
          <cell r="AE588">
            <v>0</v>
          </cell>
          <cell r="AF588">
            <v>0</v>
          </cell>
          <cell r="AG588">
            <v>0</v>
          </cell>
          <cell r="AH588">
            <v>0</v>
          </cell>
          <cell r="AI588">
            <v>0</v>
          </cell>
          <cell r="AJ588">
            <v>0</v>
          </cell>
          <cell r="AK588">
            <v>0</v>
          </cell>
          <cell r="AL588">
            <v>0</v>
          </cell>
          <cell r="AM588">
            <v>0</v>
          </cell>
          <cell r="AN588">
            <v>0</v>
          </cell>
          <cell r="AO588">
            <v>0</v>
          </cell>
          <cell r="AP588">
            <v>0</v>
          </cell>
          <cell r="AQ588">
            <v>0</v>
          </cell>
          <cell r="AR588">
            <v>0</v>
          </cell>
          <cell r="AS588">
            <v>0</v>
          </cell>
          <cell r="AT588">
            <v>0</v>
          </cell>
          <cell r="AU588">
            <v>0</v>
          </cell>
          <cell r="AV588">
            <v>0</v>
          </cell>
          <cell r="AW588">
            <v>0</v>
          </cell>
          <cell r="AX588">
            <v>0</v>
          </cell>
        </row>
        <row r="589">
          <cell r="A589">
            <v>1705</v>
          </cell>
          <cell r="B589" t="str">
            <v xml:space="preserve">ﾃﾞ)ﾁﾘﾐｰﾄ       </v>
          </cell>
          <cell r="C589">
            <v>1079</v>
          </cell>
          <cell r="D589">
            <v>2.1057000000000001</v>
          </cell>
          <cell r="E589">
            <v>0</v>
          </cell>
          <cell r="F589">
            <v>0</v>
          </cell>
          <cell r="G589">
            <v>0</v>
          </cell>
          <cell r="H589">
            <v>0</v>
          </cell>
          <cell r="I589">
            <v>0</v>
          </cell>
          <cell r="J589">
            <v>0</v>
          </cell>
          <cell r="K589">
            <v>0</v>
          </cell>
          <cell r="L589">
            <v>0</v>
          </cell>
          <cell r="M589">
            <v>0</v>
          </cell>
          <cell r="N589">
            <v>0</v>
          </cell>
          <cell r="O589">
            <v>0</v>
          </cell>
          <cell r="P589">
            <v>0</v>
          </cell>
          <cell r="Q589">
            <v>0</v>
          </cell>
          <cell r="R589">
            <v>0</v>
          </cell>
          <cell r="S589">
            <v>0</v>
          </cell>
          <cell r="T589">
            <v>0</v>
          </cell>
          <cell r="U589">
            <v>0</v>
          </cell>
          <cell r="V589">
            <v>0</v>
          </cell>
          <cell r="W589">
            <v>0</v>
          </cell>
          <cell r="X589">
            <v>0</v>
          </cell>
          <cell r="Y589">
            <v>0</v>
          </cell>
          <cell r="Z589">
            <v>0</v>
          </cell>
          <cell r="AA589">
            <v>0</v>
          </cell>
          <cell r="AB589">
            <v>0</v>
          </cell>
          <cell r="AC589">
            <v>0</v>
          </cell>
          <cell r="AD589">
            <v>0</v>
          </cell>
          <cell r="AE589">
            <v>0</v>
          </cell>
          <cell r="AF589">
            <v>0</v>
          </cell>
          <cell r="AG589">
            <v>0</v>
          </cell>
          <cell r="AH589">
            <v>0</v>
          </cell>
          <cell r="AI589">
            <v>0</v>
          </cell>
          <cell r="AJ589">
            <v>0</v>
          </cell>
          <cell r="AK589">
            <v>0</v>
          </cell>
          <cell r="AL589">
            <v>0</v>
          </cell>
          <cell r="AM589">
            <v>0</v>
          </cell>
          <cell r="AN589">
            <v>0</v>
          </cell>
          <cell r="AO589">
            <v>0</v>
          </cell>
          <cell r="AP589">
            <v>0</v>
          </cell>
          <cell r="AQ589">
            <v>0</v>
          </cell>
          <cell r="AR589">
            <v>0</v>
          </cell>
          <cell r="AS589">
            <v>0</v>
          </cell>
          <cell r="AT589">
            <v>0</v>
          </cell>
          <cell r="AU589">
            <v>0</v>
          </cell>
          <cell r="AV589">
            <v>0</v>
          </cell>
          <cell r="AW589">
            <v>0</v>
          </cell>
          <cell r="AX589">
            <v>0</v>
          </cell>
        </row>
        <row r="590">
          <cell r="A590">
            <v>1728</v>
          </cell>
          <cell r="B590" t="str">
            <v xml:space="preserve">ﾃﾞ)ｱﾏｼｮｳﾕｿｰｽ   </v>
          </cell>
          <cell r="C590">
            <v>1079</v>
          </cell>
          <cell r="D590">
            <v>4.4192999999999998</v>
          </cell>
          <cell r="E590">
            <v>0</v>
          </cell>
          <cell r="F590">
            <v>0</v>
          </cell>
          <cell r="G590">
            <v>0</v>
          </cell>
          <cell r="H590">
            <v>0</v>
          </cell>
          <cell r="I590">
            <v>0</v>
          </cell>
          <cell r="J590">
            <v>0</v>
          </cell>
          <cell r="K590">
            <v>0</v>
          </cell>
          <cell r="L590">
            <v>0</v>
          </cell>
          <cell r="M590">
            <v>0</v>
          </cell>
          <cell r="N590">
            <v>0</v>
          </cell>
          <cell r="O590">
            <v>0</v>
          </cell>
          <cell r="P590">
            <v>0</v>
          </cell>
          <cell r="Q590">
            <v>0</v>
          </cell>
          <cell r="R590">
            <v>0</v>
          </cell>
          <cell r="S590">
            <v>0</v>
          </cell>
          <cell r="T590">
            <v>0</v>
          </cell>
          <cell r="U590">
            <v>0</v>
          </cell>
          <cell r="V590">
            <v>0</v>
          </cell>
          <cell r="W590">
            <v>0</v>
          </cell>
          <cell r="X590">
            <v>0</v>
          </cell>
          <cell r="Y590">
            <v>0</v>
          </cell>
          <cell r="Z590">
            <v>0</v>
          </cell>
          <cell r="AA590">
            <v>0</v>
          </cell>
          <cell r="AB590">
            <v>0</v>
          </cell>
          <cell r="AC590">
            <v>0</v>
          </cell>
          <cell r="AD590">
            <v>0</v>
          </cell>
          <cell r="AE590">
            <v>0</v>
          </cell>
          <cell r="AF590">
            <v>0</v>
          </cell>
          <cell r="AG590">
            <v>0</v>
          </cell>
          <cell r="AH590">
            <v>0</v>
          </cell>
          <cell r="AI590">
            <v>0</v>
          </cell>
          <cell r="AJ590">
            <v>0</v>
          </cell>
          <cell r="AK590">
            <v>0</v>
          </cell>
          <cell r="AL590">
            <v>0</v>
          </cell>
          <cell r="AM590">
            <v>0</v>
          </cell>
          <cell r="AN590">
            <v>0</v>
          </cell>
          <cell r="AO590">
            <v>0</v>
          </cell>
          <cell r="AP590">
            <v>0</v>
          </cell>
          <cell r="AQ590">
            <v>0</v>
          </cell>
          <cell r="AR590">
            <v>0</v>
          </cell>
          <cell r="AS590">
            <v>0</v>
          </cell>
          <cell r="AT590">
            <v>0</v>
          </cell>
          <cell r="AU590">
            <v>0</v>
          </cell>
          <cell r="AV590">
            <v>0</v>
          </cell>
          <cell r="AW590">
            <v>0</v>
          </cell>
          <cell r="AX590">
            <v>0</v>
          </cell>
        </row>
        <row r="591">
          <cell r="A591">
            <v>1729</v>
          </cell>
          <cell r="B591" t="str">
            <v xml:space="preserve">ﾃﾞ)ﾏｰﾎﾞﾄﾞｳﾌｿｰｽ </v>
          </cell>
          <cell r="C591">
            <v>1079</v>
          </cell>
          <cell r="D591">
            <v>2.9314</v>
          </cell>
          <cell r="E591">
            <v>0</v>
          </cell>
          <cell r="F591">
            <v>0</v>
          </cell>
          <cell r="G591">
            <v>0</v>
          </cell>
          <cell r="H591">
            <v>0</v>
          </cell>
          <cell r="I591">
            <v>0</v>
          </cell>
          <cell r="J591">
            <v>0</v>
          </cell>
          <cell r="K591">
            <v>0</v>
          </cell>
          <cell r="L591">
            <v>0</v>
          </cell>
          <cell r="M591">
            <v>0</v>
          </cell>
          <cell r="N591">
            <v>0</v>
          </cell>
          <cell r="O591">
            <v>0</v>
          </cell>
          <cell r="P591">
            <v>0</v>
          </cell>
          <cell r="Q591">
            <v>0</v>
          </cell>
          <cell r="R591">
            <v>0</v>
          </cell>
          <cell r="S591">
            <v>0</v>
          </cell>
          <cell r="T591">
            <v>0</v>
          </cell>
          <cell r="U591">
            <v>0</v>
          </cell>
          <cell r="V591">
            <v>0</v>
          </cell>
          <cell r="W591">
            <v>0</v>
          </cell>
          <cell r="X591">
            <v>0</v>
          </cell>
          <cell r="Y591">
            <v>0</v>
          </cell>
          <cell r="Z591">
            <v>0</v>
          </cell>
          <cell r="AA591">
            <v>0</v>
          </cell>
          <cell r="AB591">
            <v>0</v>
          </cell>
          <cell r="AC591">
            <v>0</v>
          </cell>
          <cell r="AD591">
            <v>0</v>
          </cell>
          <cell r="AE591">
            <v>0</v>
          </cell>
          <cell r="AF591">
            <v>0</v>
          </cell>
          <cell r="AG591">
            <v>0</v>
          </cell>
          <cell r="AH591">
            <v>0</v>
          </cell>
          <cell r="AI591">
            <v>0</v>
          </cell>
          <cell r="AJ591">
            <v>0</v>
          </cell>
          <cell r="AK591">
            <v>0</v>
          </cell>
          <cell r="AL591">
            <v>0</v>
          </cell>
          <cell r="AM591">
            <v>0</v>
          </cell>
          <cell r="AN591">
            <v>0</v>
          </cell>
          <cell r="AO591">
            <v>0</v>
          </cell>
          <cell r="AP591">
            <v>0</v>
          </cell>
          <cell r="AQ591">
            <v>0</v>
          </cell>
          <cell r="AR591">
            <v>0</v>
          </cell>
          <cell r="AS591">
            <v>0</v>
          </cell>
          <cell r="AT591">
            <v>0</v>
          </cell>
          <cell r="AU591">
            <v>0</v>
          </cell>
          <cell r="AV591">
            <v>0</v>
          </cell>
          <cell r="AW591">
            <v>0</v>
          </cell>
          <cell r="AX591">
            <v>0</v>
          </cell>
        </row>
        <row r="592">
          <cell r="A592">
            <v>1730</v>
          </cell>
          <cell r="B592" t="str">
            <v xml:space="preserve">ﾃﾞ)ｱﾏｽﾞｿｰｽ     </v>
          </cell>
          <cell r="C592">
            <v>1079</v>
          </cell>
          <cell r="D592">
            <v>1.3037000000000001</v>
          </cell>
          <cell r="E592">
            <v>0</v>
          </cell>
          <cell r="F592">
            <v>0</v>
          </cell>
          <cell r="G592">
            <v>0</v>
          </cell>
          <cell r="H592">
            <v>0</v>
          </cell>
          <cell r="I592">
            <v>0</v>
          </cell>
          <cell r="J592">
            <v>0</v>
          </cell>
          <cell r="K592">
            <v>0</v>
          </cell>
          <cell r="L592">
            <v>0</v>
          </cell>
          <cell r="M592">
            <v>0</v>
          </cell>
          <cell r="N592">
            <v>0</v>
          </cell>
          <cell r="O592">
            <v>0</v>
          </cell>
          <cell r="P592">
            <v>0</v>
          </cell>
          <cell r="Q592">
            <v>0</v>
          </cell>
          <cell r="R592">
            <v>0</v>
          </cell>
          <cell r="S592">
            <v>0</v>
          </cell>
          <cell r="T592">
            <v>0</v>
          </cell>
          <cell r="U592">
            <v>0</v>
          </cell>
          <cell r="V592">
            <v>0</v>
          </cell>
          <cell r="W592">
            <v>0</v>
          </cell>
          <cell r="X592">
            <v>0</v>
          </cell>
          <cell r="Y592">
            <v>0</v>
          </cell>
          <cell r="Z592">
            <v>0</v>
          </cell>
          <cell r="AA592">
            <v>0</v>
          </cell>
          <cell r="AB592">
            <v>0</v>
          </cell>
          <cell r="AC592">
            <v>0</v>
          </cell>
          <cell r="AD592">
            <v>0</v>
          </cell>
          <cell r="AE592">
            <v>0</v>
          </cell>
          <cell r="AF592">
            <v>0</v>
          </cell>
          <cell r="AG592">
            <v>0</v>
          </cell>
          <cell r="AH592">
            <v>0</v>
          </cell>
          <cell r="AI592">
            <v>0</v>
          </cell>
          <cell r="AJ592">
            <v>0</v>
          </cell>
          <cell r="AK592">
            <v>0</v>
          </cell>
          <cell r="AL592">
            <v>0</v>
          </cell>
          <cell r="AM592">
            <v>0</v>
          </cell>
          <cell r="AN592">
            <v>0</v>
          </cell>
          <cell r="AO592">
            <v>0</v>
          </cell>
          <cell r="AP592">
            <v>0</v>
          </cell>
          <cell r="AQ592">
            <v>0</v>
          </cell>
          <cell r="AR592">
            <v>0</v>
          </cell>
          <cell r="AS592">
            <v>0</v>
          </cell>
          <cell r="AT592">
            <v>0</v>
          </cell>
          <cell r="AU592">
            <v>0</v>
          </cell>
          <cell r="AV592">
            <v>0</v>
          </cell>
          <cell r="AW592">
            <v>0</v>
          </cell>
          <cell r="AX592">
            <v>0</v>
          </cell>
        </row>
        <row r="593">
          <cell r="A593">
            <v>1731</v>
          </cell>
          <cell r="B593" t="str">
            <v xml:space="preserve">ﾃﾞ)ｴﾋﾞｲｶﾁﾘｿｰｽ  </v>
          </cell>
          <cell r="C593">
            <v>1079</v>
          </cell>
          <cell r="D593">
            <v>1.1994</v>
          </cell>
          <cell r="E593">
            <v>0</v>
          </cell>
          <cell r="F593">
            <v>0</v>
          </cell>
          <cell r="G593">
            <v>0</v>
          </cell>
          <cell r="H593">
            <v>0</v>
          </cell>
          <cell r="I593">
            <v>0</v>
          </cell>
          <cell r="J593">
            <v>0</v>
          </cell>
          <cell r="K593">
            <v>0</v>
          </cell>
          <cell r="L593">
            <v>0</v>
          </cell>
          <cell r="M593">
            <v>0</v>
          </cell>
          <cell r="N593">
            <v>0</v>
          </cell>
          <cell r="O593">
            <v>0</v>
          </cell>
          <cell r="P593">
            <v>0</v>
          </cell>
          <cell r="Q593">
            <v>0</v>
          </cell>
          <cell r="R593">
            <v>0</v>
          </cell>
          <cell r="S593">
            <v>0</v>
          </cell>
          <cell r="T593">
            <v>0</v>
          </cell>
          <cell r="U593">
            <v>0</v>
          </cell>
          <cell r="V593">
            <v>0</v>
          </cell>
          <cell r="W593">
            <v>0</v>
          </cell>
          <cell r="X593">
            <v>0</v>
          </cell>
          <cell r="Y593">
            <v>0</v>
          </cell>
          <cell r="Z593">
            <v>0</v>
          </cell>
          <cell r="AA593">
            <v>0</v>
          </cell>
          <cell r="AB593">
            <v>0</v>
          </cell>
          <cell r="AC593">
            <v>0</v>
          </cell>
          <cell r="AD593">
            <v>0</v>
          </cell>
          <cell r="AE593">
            <v>0</v>
          </cell>
          <cell r="AF593">
            <v>0</v>
          </cell>
          <cell r="AG593">
            <v>0</v>
          </cell>
          <cell r="AH593">
            <v>0</v>
          </cell>
          <cell r="AI593">
            <v>0</v>
          </cell>
          <cell r="AJ593">
            <v>0</v>
          </cell>
          <cell r="AK593">
            <v>0</v>
          </cell>
          <cell r="AL593">
            <v>0</v>
          </cell>
          <cell r="AM593">
            <v>0</v>
          </cell>
          <cell r="AN593">
            <v>0</v>
          </cell>
          <cell r="AO593">
            <v>0</v>
          </cell>
          <cell r="AP593">
            <v>0</v>
          </cell>
          <cell r="AQ593">
            <v>0</v>
          </cell>
          <cell r="AR593">
            <v>0</v>
          </cell>
          <cell r="AS593">
            <v>0</v>
          </cell>
          <cell r="AT593">
            <v>0</v>
          </cell>
          <cell r="AU593">
            <v>0</v>
          </cell>
          <cell r="AV593">
            <v>0</v>
          </cell>
          <cell r="AW593">
            <v>0</v>
          </cell>
          <cell r="AX593">
            <v>0</v>
          </cell>
        </row>
        <row r="594">
          <cell r="A594">
            <v>1732</v>
          </cell>
          <cell r="B594" t="str">
            <v xml:space="preserve">ﾃﾞ)ﾏｰﾎﾞｿｰｽ     </v>
          </cell>
          <cell r="C594">
            <v>1079</v>
          </cell>
          <cell r="D594">
            <v>0.40429999999999999</v>
          </cell>
          <cell r="E594">
            <v>0</v>
          </cell>
          <cell r="F594">
            <v>0</v>
          </cell>
          <cell r="G594">
            <v>0</v>
          </cell>
          <cell r="H594">
            <v>0</v>
          </cell>
          <cell r="I594">
            <v>0</v>
          </cell>
          <cell r="J594">
            <v>0</v>
          </cell>
          <cell r="K594">
            <v>0</v>
          </cell>
          <cell r="L594">
            <v>0</v>
          </cell>
          <cell r="M594">
            <v>0</v>
          </cell>
          <cell r="N594">
            <v>0</v>
          </cell>
          <cell r="O594">
            <v>0</v>
          </cell>
          <cell r="P594">
            <v>0</v>
          </cell>
          <cell r="Q594">
            <v>0</v>
          </cell>
          <cell r="R594">
            <v>0</v>
          </cell>
          <cell r="S594">
            <v>0</v>
          </cell>
          <cell r="T594">
            <v>0</v>
          </cell>
          <cell r="U594">
            <v>0</v>
          </cell>
          <cell r="V594">
            <v>0</v>
          </cell>
          <cell r="W594">
            <v>0</v>
          </cell>
          <cell r="X594">
            <v>0</v>
          </cell>
          <cell r="Y594">
            <v>0</v>
          </cell>
          <cell r="Z594">
            <v>0</v>
          </cell>
          <cell r="AA594">
            <v>0</v>
          </cell>
          <cell r="AB594">
            <v>0</v>
          </cell>
          <cell r="AC594">
            <v>0</v>
          </cell>
          <cell r="AD594">
            <v>0</v>
          </cell>
          <cell r="AE594">
            <v>0</v>
          </cell>
          <cell r="AF594">
            <v>0</v>
          </cell>
          <cell r="AG594">
            <v>0</v>
          </cell>
          <cell r="AH594">
            <v>0</v>
          </cell>
          <cell r="AI594">
            <v>0</v>
          </cell>
          <cell r="AJ594">
            <v>0</v>
          </cell>
          <cell r="AK594">
            <v>0</v>
          </cell>
          <cell r="AL594">
            <v>0</v>
          </cell>
          <cell r="AM594">
            <v>0</v>
          </cell>
          <cell r="AN594">
            <v>0</v>
          </cell>
          <cell r="AO594">
            <v>0</v>
          </cell>
          <cell r="AP594">
            <v>0</v>
          </cell>
          <cell r="AQ594">
            <v>0</v>
          </cell>
          <cell r="AR594">
            <v>0</v>
          </cell>
          <cell r="AS594">
            <v>0</v>
          </cell>
          <cell r="AT594">
            <v>0</v>
          </cell>
          <cell r="AU594">
            <v>0</v>
          </cell>
          <cell r="AV594">
            <v>0</v>
          </cell>
          <cell r="AW594">
            <v>0</v>
          </cell>
          <cell r="AX594">
            <v>0</v>
          </cell>
        </row>
        <row r="595">
          <cell r="A595">
            <v>1733</v>
          </cell>
          <cell r="B595" t="str">
            <v xml:space="preserve">ﾃﾞ)ｽﾌﾞﾀ        </v>
          </cell>
          <cell r="C595">
            <v>1079</v>
          </cell>
          <cell r="D595">
            <v>1.31</v>
          </cell>
          <cell r="E595">
            <v>0</v>
          </cell>
          <cell r="F595">
            <v>0</v>
          </cell>
          <cell r="G595">
            <v>0</v>
          </cell>
          <cell r="H595">
            <v>0</v>
          </cell>
          <cell r="I595">
            <v>0</v>
          </cell>
          <cell r="J595">
            <v>0</v>
          </cell>
          <cell r="K595">
            <v>0</v>
          </cell>
          <cell r="L595">
            <v>0</v>
          </cell>
          <cell r="M595">
            <v>0</v>
          </cell>
          <cell r="N595">
            <v>0</v>
          </cell>
          <cell r="O595">
            <v>0</v>
          </cell>
          <cell r="P595">
            <v>0</v>
          </cell>
          <cell r="Q595">
            <v>0</v>
          </cell>
          <cell r="R595">
            <v>0</v>
          </cell>
          <cell r="S595">
            <v>0</v>
          </cell>
          <cell r="T595">
            <v>0</v>
          </cell>
          <cell r="U595">
            <v>0</v>
          </cell>
          <cell r="V595">
            <v>0</v>
          </cell>
          <cell r="W595">
            <v>0</v>
          </cell>
          <cell r="X595">
            <v>0</v>
          </cell>
          <cell r="Y595">
            <v>0</v>
          </cell>
          <cell r="Z595">
            <v>0</v>
          </cell>
          <cell r="AA595">
            <v>0</v>
          </cell>
          <cell r="AB595">
            <v>0</v>
          </cell>
          <cell r="AC595">
            <v>0</v>
          </cell>
          <cell r="AD595">
            <v>0</v>
          </cell>
          <cell r="AE595">
            <v>0</v>
          </cell>
          <cell r="AF595">
            <v>0</v>
          </cell>
          <cell r="AG595">
            <v>0</v>
          </cell>
          <cell r="AH595">
            <v>0</v>
          </cell>
          <cell r="AI595">
            <v>0</v>
          </cell>
          <cell r="AJ595">
            <v>0</v>
          </cell>
          <cell r="AK595">
            <v>0</v>
          </cell>
          <cell r="AL595">
            <v>0</v>
          </cell>
          <cell r="AM595">
            <v>0</v>
          </cell>
          <cell r="AN595">
            <v>0</v>
          </cell>
          <cell r="AO595">
            <v>0</v>
          </cell>
          <cell r="AP595">
            <v>0</v>
          </cell>
          <cell r="AQ595">
            <v>0</v>
          </cell>
          <cell r="AR595">
            <v>0</v>
          </cell>
          <cell r="AS595">
            <v>0</v>
          </cell>
          <cell r="AT595">
            <v>0</v>
          </cell>
          <cell r="AU595">
            <v>0</v>
          </cell>
          <cell r="AV595">
            <v>0</v>
          </cell>
          <cell r="AW595">
            <v>0</v>
          </cell>
          <cell r="AX595">
            <v>0</v>
          </cell>
        </row>
        <row r="596">
          <cell r="A596">
            <v>1734</v>
          </cell>
          <cell r="B596" t="str">
            <v xml:space="preserve">ﾃﾞ)ﾁﾝｼﾞｬｵﾛｰｽ   </v>
          </cell>
          <cell r="C596">
            <v>1079</v>
          </cell>
          <cell r="D596">
            <v>0.67079999999999995</v>
          </cell>
          <cell r="E596">
            <v>0</v>
          </cell>
          <cell r="F596">
            <v>0</v>
          </cell>
          <cell r="G596">
            <v>0</v>
          </cell>
          <cell r="H596">
            <v>0</v>
          </cell>
          <cell r="I596">
            <v>0</v>
          </cell>
          <cell r="J596">
            <v>0</v>
          </cell>
          <cell r="K596">
            <v>0</v>
          </cell>
          <cell r="L596">
            <v>0</v>
          </cell>
          <cell r="M596">
            <v>0</v>
          </cell>
          <cell r="N596">
            <v>0</v>
          </cell>
          <cell r="O596">
            <v>0</v>
          </cell>
          <cell r="P596">
            <v>0</v>
          </cell>
          <cell r="Q596">
            <v>0</v>
          </cell>
          <cell r="R596">
            <v>0</v>
          </cell>
          <cell r="S596">
            <v>0</v>
          </cell>
          <cell r="T596">
            <v>0</v>
          </cell>
          <cell r="U596">
            <v>0</v>
          </cell>
          <cell r="V596">
            <v>0</v>
          </cell>
          <cell r="W596">
            <v>0</v>
          </cell>
          <cell r="X596">
            <v>0</v>
          </cell>
          <cell r="Y596">
            <v>0</v>
          </cell>
          <cell r="Z596">
            <v>0</v>
          </cell>
          <cell r="AA596">
            <v>0</v>
          </cell>
          <cell r="AB596">
            <v>0</v>
          </cell>
          <cell r="AC596">
            <v>0</v>
          </cell>
          <cell r="AD596">
            <v>0</v>
          </cell>
          <cell r="AE596">
            <v>0</v>
          </cell>
          <cell r="AF596">
            <v>0</v>
          </cell>
          <cell r="AG596">
            <v>0</v>
          </cell>
          <cell r="AH596">
            <v>0</v>
          </cell>
          <cell r="AI596">
            <v>0</v>
          </cell>
          <cell r="AJ596">
            <v>0</v>
          </cell>
          <cell r="AK596">
            <v>0</v>
          </cell>
          <cell r="AL596">
            <v>0</v>
          </cell>
          <cell r="AM596">
            <v>0</v>
          </cell>
          <cell r="AN596">
            <v>0</v>
          </cell>
          <cell r="AO596">
            <v>0</v>
          </cell>
          <cell r="AP596">
            <v>0</v>
          </cell>
          <cell r="AQ596">
            <v>0</v>
          </cell>
          <cell r="AR596">
            <v>0</v>
          </cell>
          <cell r="AS596">
            <v>0</v>
          </cell>
          <cell r="AT596">
            <v>0</v>
          </cell>
          <cell r="AU596">
            <v>0</v>
          </cell>
          <cell r="AV596">
            <v>0</v>
          </cell>
          <cell r="AW596">
            <v>0</v>
          </cell>
          <cell r="AX596">
            <v>0</v>
          </cell>
        </row>
        <row r="597">
          <cell r="A597">
            <v>1735</v>
          </cell>
          <cell r="B597" t="str">
            <v xml:space="preserve">ﾃﾞ)ﾊｯﾎﾟｳｻｲ     </v>
          </cell>
          <cell r="C597">
            <v>1079</v>
          </cell>
          <cell r="D597">
            <v>0.93130000000000002</v>
          </cell>
          <cell r="E597">
            <v>0</v>
          </cell>
          <cell r="F597">
            <v>0</v>
          </cell>
          <cell r="G597">
            <v>0</v>
          </cell>
          <cell r="H597">
            <v>0</v>
          </cell>
          <cell r="I597">
            <v>0</v>
          </cell>
          <cell r="J597">
            <v>0</v>
          </cell>
          <cell r="K597">
            <v>0</v>
          </cell>
          <cell r="L597">
            <v>0</v>
          </cell>
          <cell r="M597">
            <v>0</v>
          </cell>
          <cell r="N597">
            <v>0</v>
          </cell>
          <cell r="O597">
            <v>0</v>
          </cell>
          <cell r="P597">
            <v>0</v>
          </cell>
          <cell r="Q597">
            <v>0</v>
          </cell>
          <cell r="R597">
            <v>0</v>
          </cell>
          <cell r="S597">
            <v>0</v>
          </cell>
          <cell r="T597">
            <v>0</v>
          </cell>
          <cell r="U597">
            <v>0</v>
          </cell>
          <cell r="V597">
            <v>0</v>
          </cell>
          <cell r="W597">
            <v>0</v>
          </cell>
          <cell r="X597">
            <v>0</v>
          </cell>
          <cell r="Y597">
            <v>0</v>
          </cell>
          <cell r="Z597">
            <v>0</v>
          </cell>
          <cell r="AA597">
            <v>0</v>
          </cell>
          <cell r="AB597">
            <v>0</v>
          </cell>
          <cell r="AC597">
            <v>0</v>
          </cell>
          <cell r="AD597">
            <v>0</v>
          </cell>
          <cell r="AE597">
            <v>0</v>
          </cell>
          <cell r="AF597">
            <v>0</v>
          </cell>
          <cell r="AG597">
            <v>0</v>
          </cell>
          <cell r="AH597">
            <v>0</v>
          </cell>
          <cell r="AI597">
            <v>0</v>
          </cell>
          <cell r="AJ597">
            <v>0</v>
          </cell>
          <cell r="AK597">
            <v>0</v>
          </cell>
          <cell r="AL597">
            <v>0</v>
          </cell>
          <cell r="AM597">
            <v>0</v>
          </cell>
          <cell r="AN597">
            <v>0</v>
          </cell>
          <cell r="AO597">
            <v>0</v>
          </cell>
          <cell r="AP597">
            <v>0</v>
          </cell>
          <cell r="AQ597">
            <v>0</v>
          </cell>
          <cell r="AR597">
            <v>0</v>
          </cell>
          <cell r="AS597">
            <v>0</v>
          </cell>
          <cell r="AT597">
            <v>0</v>
          </cell>
          <cell r="AU597">
            <v>0</v>
          </cell>
          <cell r="AV597">
            <v>0</v>
          </cell>
          <cell r="AW597">
            <v>0</v>
          </cell>
          <cell r="AX597">
            <v>0</v>
          </cell>
        </row>
        <row r="598">
          <cell r="A598">
            <v>1736</v>
          </cell>
          <cell r="B598" t="str">
            <v xml:space="preserve">ﾃﾞ)ﾄﾘｶｼｭｰﾅｯﾂ   </v>
          </cell>
          <cell r="C598">
            <v>1079</v>
          </cell>
          <cell r="D598">
            <v>0.96619999999999995</v>
          </cell>
          <cell r="E598">
            <v>0</v>
          </cell>
          <cell r="F598">
            <v>0</v>
          </cell>
          <cell r="G598">
            <v>0</v>
          </cell>
          <cell r="H598">
            <v>0</v>
          </cell>
          <cell r="I598">
            <v>0</v>
          </cell>
          <cell r="J598">
            <v>0</v>
          </cell>
          <cell r="K598">
            <v>0</v>
          </cell>
          <cell r="L598">
            <v>0</v>
          </cell>
          <cell r="M598">
            <v>0</v>
          </cell>
          <cell r="N598">
            <v>0</v>
          </cell>
          <cell r="O598">
            <v>0</v>
          </cell>
          <cell r="P598">
            <v>0</v>
          </cell>
          <cell r="Q598">
            <v>0</v>
          </cell>
          <cell r="R598">
            <v>0</v>
          </cell>
          <cell r="S598">
            <v>0</v>
          </cell>
          <cell r="T598">
            <v>0</v>
          </cell>
          <cell r="U598">
            <v>0</v>
          </cell>
          <cell r="V598">
            <v>0</v>
          </cell>
          <cell r="W598">
            <v>0</v>
          </cell>
          <cell r="X598">
            <v>0</v>
          </cell>
          <cell r="Y598">
            <v>0</v>
          </cell>
          <cell r="Z598">
            <v>0</v>
          </cell>
          <cell r="AA598">
            <v>0</v>
          </cell>
          <cell r="AB598">
            <v>0</v>
          </cell>
          <cell r="AC598">
            <v>0</v>
          </cell>
          <cell r="AD598">
            <v>0</v>
          </cell>
          <cell r="AE598">
            <v>0</v>
          </cell>
          <cell r="AF598">
            <v>0</v>
          </cell>
          <cell r="AG598">
            <v>0</v>
          </cell>
          <cell r="AH598">
            <v>0</v>
          </cell>
          <cell r="AI598">
            <v>0</v>
          </cell>
          <cell r="AJ598">
            <v>0</v>
          </cell>
          <cell r="AK598">
            <v>0</v>
          </cell>
          <cell r="AL598">
            <v>0</v>
          </cell>
          <cell r="AM598">
            <v>0</v>
          </cell>
          <cell r="AN598">
            <v>0</v>
          </cell>
          <cell r="AO598">
            <v>0</v>
          </cell>
          <cell r="AP598">
            <v>0</v>
          </cell>
          <cell r="AQ598">
            <v>0</v>
          </cell>
          <cell r="AR598">
            <v>0</v>
          </cell>
          <cell r="AS598">
            <v>0</v>
          </cell>
          <cell r="AT598">
            <v>0</v>
          </cell>
          <cell r="AU598">
            <v>0</v>
          </cell>
          <cell r="AV598">
            <v>0</v>
          </cell>
          <cell r="AW598">
            <v>0</v>
          </cell>
          <cell r="AX598">
            <v>0</v>
          </cell>
        </row>
        <row r="599">
          <cell r="A599">
            <v>1737</v>
          </cell>
          <cell r="B599" t="str">
            <v xml:space="preserve">ﾃﾞ)ﾁｭｳｶｽｰﾌﾟ    </v>
          </cell>
          <cell r="C599">
            <v>1079</v>
          </cell>
          <cell r="D599">
            <v>0.2321</v>
          </cell>
          <cell r="E599">
            <v>0</v>
          </cell>
          <cell r="F599">
            <v>0</v>
          </cell>
          <cell r="G599">
            <v>0</v>
          </cell>
          <cell r="H599">
            <v>0</v>
          </cell>
          <cell r="I599">
            <v>0</v>
          </cell>
          <cell r="J599">
            <v>0</v>
          </cell>
          <cell r="K599">
            <v>0</v>
          </cell>
          <cell r="L599">
            <v>0</v>
          </cell>
          <cell r="M599">
            <v>0</v>
          </cell>
          <cell r="N599">
            <v>0</v>
          </cell>
          <cell r="O599">
            <v>0</v>
          </cell>
          <cell r="P599">
            <v>0</v>
          </cell>
          <cell r="Q599">
            <v>0</v>
          </cell>
          <cell r="R599">
            <v>0</v>
          </cell>
          <cell r="S599">
            <v>0</v>
          </cell>
          <cell r="T599">
            <v>0</v>
          </cell>
          <cell r="U599">
            <v>0</v>
          </cell>
          <cell r="V599">
            <v>0</v>
          </cell>
          <cell r="W599">
            <v>0</v>
          </cell>
          <cell r="X599">
            <v>0</v>
          </cell>
          <cell r="Y599">
            <v>0</v>
          </cell>
          <cell r="Z599">
            <v>0</v>
          </cell>
          <cell r="AA599">
            <v>0</v>
          </cell>
          <cell r="AB599">
            <v>0</v>
          </cell>
          <cell r="AC599">
            <v>0</v>
          </cell>
          <cell r="AD599">
            <v>0</v>
          </cell>
          <cell r="AE599">
            <v>0</v>
          </cell>
          <cell r="AF599">
            <v>0</v>
          </cell>
          <cell r="AG599">
            <v>0</v>
          </cell>
          <cell r="AH599">
            <v>0</v>
          </cell>
          <cell r="AI599">
            <v>0</v>
          </cell>
          <cell r="AJ599">
            <v>0</v>
          </cell>
          <cell r="AK599">
            <v>0</v>
          </cell>
          <cell r="AL599">
            <v>0</v>
          </cell>
          <cell r="AM599">
            <v>0</v>
          </cell>
          <cell r="AN599">
            <v>0</v>
          </cell>
          <cell r="AO599">
            <v>0</v>
          </cell>
          <cell r="AP599">
            <v>0</v>
          </cell>
          <cell r="AQ599">
            <v>0</v>
          </cell>
          <cell r="AR599">
            <v>0</v>
          </cell>
          <cell r="AS599">
            <v>0</v>
          </cell>
          <cell r="AT599">
            <v>0</v>
          </cell>
          <cell r="AU599">
            <v>0</v>
          </cell>
          <cell r="AV599">
            <v>0</v>
          </cell>
          <cell r="AW599">
            <v>0</v>
          </cell>
          <cell r="AX599">
            <v>0</v>
          </cell>
        </row>
        <row r="600">
          <cell r="A600">
            <v>1738</v>
          </cell>
          <cell r="B600" t="str">
            <v xml:space="preserve">ﾃﾞ)ｺｰﾝｽｰﾌﾟ     </v>
          </cell>
          <cell r="C600">
            <v>1079</v>
          </cell>
          <cell r="D600">
            <v>0.2417</v>
          </cell>
          <cell r="E600">
            <v>0</v>
          </cell>
          <cell r="F600">
            <v>0</v>
          </cell>
          <cell r="G600">
            <v>0</v>
          </cell>
          <cell r="H600">
            <v>0</v>
          </cell>
          <cell r="I600">
            <v>0</v>
          </cell>
          <cell r="J600">
            <v>0</v>
          </cell>
          <cell r="K600">
            <v>0</v>
          </cell>
          <cell r="L600">
            <v>0</v>
          </cell>
          <cell r="M600">
            <v>0</v>
          </cell>
          <cell r="N600">
            <v>0</v>
          </cell>
          <cell r="O600">
            <v>0</v>
          </cell>
          <cell r="P600">
            <v>0</v>
          </cell>
          <cell r="Q600">
            <v>0</v>
          </cell>
          <cell r="R600">
            <v>0</v>
          </cell>
          <cell r="S600">
            <v>0</v>
          </cell>
          <cell r="T600">
            <v>0</v>
          </cell>
          <cell r="U600">
            <v>0</v>
          </cell>
          <cell r="V600">
            <v>0</v>
          </cell>
          <cell r="W600">
            <v>0</v>
          </cell>
          <cell r="X600">
            <v>0</v>
          </cell>
          <cell r="Y600">
            <v>0</v>
          </cell>
          <cell r="Z600">
            <v>0</v>
          </cell>
          <cell r="AA600">
            <v>0</v>
          </cell>
          <cell r="AB600">
            <v>0</v>
          </cell>
          <cell r="AC600">
            <v>0</v>
          </cell>
          <cell r="AD600">
            <v>0</v>
          </cell>
          <cell r="AE600">
            <v>0</v>
          </cell>
          <cell r="AF600">
            <v>0</v>
          </cell>
          <cell r="AG600">
            <v>0</v>
          </cell>
          <cell r="AH600">
            <v>0</v>
          </cell>
          <cell r="AI600">
            <v>0</v>
          </cell>
          <cell r="AJ600">
            <v>0</v>
          </cell>
          <cell r="AK600">
            <v>0</v>
          </cell>
          <cell r="AL600">
            <v>0</v>
          </cell>
          <cell r="AM600">
            <v>0</v>
          </cell>
          <cell r="AN600">
            <v>0</v>
          </cell>
          <cell r="AO600">
            <v>0</v>
          </cell>
          <cell r="AP600">
            <v>0</v>
          </cell>
          <cell r="AQ600">
            <v>0</v>
          </cell>
          <cell r="AR600">
            <v>0</v>
          </cell>
          <cell r="AS600">
            <v>0</v>
          </cell>
          <cell r="AT600">
            <v>0</v>
          </cell>
          <cell r="AU600">
            <v>0</v>
          </cell>
          <cell r="AV600">
            <v>0</v>
          </cell>
          <cell r="AW600">
            <v>0</v>
          </cell>
          <cell r="AX600">
            <v>0</v>
          </cell>
        </row>
        <row r="601">
          <cell r="A601">
            <v>1739</v>
          </cell>
          <cell r="B601" t="str">
            <v xml:space="preserve">ﾃﾞ)ﾁｭｳｶｿｳｻﾞｲ   </v>
          </cell>
          <cell r="C601">
            <v>1079</v>
          </cell>
          <cell r="D601">
            <v>1.2795000000000001</v>
          </cell>
          <cell r="E601">
            <v>0</v>
          </cell>
          <cell r="F601">
            <v>0</v>
          </cell>
          <cell r="G601">
            <v>0</v>
          </cell>
          <cell r="H601">
            <v>0</v>
          </cell>
          <cell r="I601">
            <v>0</v>
          </cell>
          <cell r="J601">
            <v>0</v>
          </cell>
          <cell r="K601">
            <v>0</v>
          </cell>
          <cell r="L601">
            <v>0</v>
          </cell>
          <cell r="M601">
            <v>0</v>
          </cell>
          <cell r="N601">
            <v>0</v>
          </cell>
          <cell r="O601">
            <v>0</v>
          </cell>
          <cell r="P601">
            <v>0</v>
          </cell>
          <cell r="Q601">
            <v>0</v>
          </cell>
          <cell r="R601">
            <v>0</v>
          </cell>
          <cell r="S601">
            <v>0</v>
          </cell>
          <cell r="T601">
            <v>0</v>
          </cell>
          <cell r="U601">
            <v>0</v>
          </cell>
          <cell r="V601">
            <v>0</v>
          </cell>
          <cell r="W601">
            <v>0</v>
          </cell>
          <cell r="X601">
            <v>0</v>
          </cell>
          <cell r="Y601">
            <v>0</v>
          </cell>
          <cell r="Z601">
            <v>0</v>
          </cell>
          <cell r="AA601">
            <v>0</v>
          </cell>
          <cell r="AB601">
            <v>0</v>
          </cell>
          <cell r="AC601">
            <v>0</v>
          </cell>
          <cell r="AD601">
            <v>0</v>
          </cell>
          <cell r="AE601">
            <v>0</v>
          </cell>
          <cell r="AF601">
            <v>0</v>
          </cell>
          <cell r="AG601">
            <v>0</v>
          </cell>
          <cell r="AH601">
            <v>0</v>
          </cell>
          <cell r="AI601">
            <v>0</v>
          </cell>
          <cell r="AJ601">
            <v>0</v>
          </cell>
          <cell r="AK601">
            <v>0</v>
          </cell>
          <cell r="AL601">
            <v>0</v>
          </cell>
          <cell r="AM601">
            <v>0</v>
          </cell>
          <cell r="AN601">
            <v>0</v>
          </cell>
          <cell r="AO601">
            <v>0</v>
          </cell>
          <cell r="AP601">
            <v>0</v>
          </cell>
          <cell r="AQ601">
            <v>0</v>
          </cell>
          <cell r="AR601">
            <v>0</v>
          </cell>
          <cell r="AS601">
            <v>0</v>
          </cell>
          <cell r="AT601">
            <v>0</v>
          </cell>
          <cell r="AU601">
            <v>0</v>
          </cell>
          <cell r="AV601">
            <v>0</v>
          </cell>
          <cell r="AW601">
            <v>0</v>
          </cell>
          <cell r="AX601">
            <v>0</v>
          </cell>
        </row>
        <row r="602">
          <cell r="A602">
            <v>1740</v>
          </cell>
          <cell r="B602" t="str">
            <v xml:space="preserve">ﾃﾞ)ﾌﾟﾚｰﾄ       </v>
          </cell>
          <cell r="C602">
            <v>1079</v>
          </cell>
          <cell r="D602">
            <v>3.1600000000000003E-2</v>
          </cell>
          <cell r="E602">
            <v>1142</v>
          </cell>
          <cell r="F602">
            <v>7.0999999999999994E-2</v>
          </cell>
          <cell r="G602">
            <v>0</v>
          </cell>
          <cell r="H602">
            <v>0</v>
          </cell>
          <cell r="I602">
            <v>0</v>
          </cell>
          <cell r="J602">
            <v>0</v>
          </cell>
          <cell r="K602">
            <v>0</v>
          </cell>
          <cell r="L602">
            <v>0</v>
          </cell>
          <cell r="M602">
            <v>0</v>
          </cell>
          <cell r="N602">
            <v>0</v>
          </cell>
          <cell r="O602">
            <v>0</v>
          </cell>
          <cell r="P602">
            <v>0</v>
          </cell>
          <cell r="Q602">
            <v>0</v>
          </cell>
          <cell r="R602">
            <v>0</v>
          </cell>
          <cell r="S602">
            <v>0</v>
          </cell>
          <cell r="T602">
            <v>0</v>
          </cell>
          <cell r="U602">
            <v>0</v>
          </cell>
          <cell r="V602">
            <v>0</v>
          </cell>
          <cell r="W602">
            <v>0</v>
          </cell>
          <cell r="X602">
            <v>0</v>
          </cell>
          <cell r="Y602">
            <v>0</v>
          </cell>
          <cell r="Z602">
            <v>0</v>
          </cell>
          <cell r="AA602">
            <v>0</v>
          </cell>
          <cell r="AB602">
            <v>0</v>
          </cell>
          <cell r="AC602">
            <v>0</v>
          </cell>
          <cell r="AD602">
            <v>0</v>
          </cell>
          <cell r="AE602">
            <v>0</v>
          </cell>
          <cell r="AF602">
            <v>0</v>
          </cell>
          <cell r="AG602">
            <v>0</v>
          </cell>
          <cell r="AH602">
            <v>0</v>
          </cell>
          <cell r="AI602">
            <v>0</v>
          </cell>
          <cell r="AJ602">
            <v>0</v>
          </cell>
          <cell r="AK602">
            <v>0</v>
          </cell>
          <cell r="AL602">
            <v>0</v>
          </cell>
          <cell r="AM602">
            <v>0</v>
          </cell>
          <cell r="AN602">
            <v>0</v>
          </cell>
          <cell r="AO602">
            <v>0</v>
          </cell>
          <cell r="AP602">
            <v>0</v>
          </cell>
          <cell r="AQ602">
            <v>0</v>
          </cell>
          <cell r="AR602">
            <v>0</v>
          </cell>
          <cell r="AS602">
            <v>0</v>
          </cell>
          <cell r="AT602">
            <v>0</v>
          </cell>
          <cell r="AU602">
            <v>0</v>
          </cell>
          <cell r="AV602">
            <v>0</v>
          </cell>
          <cell r="AW602">
            <v>0</v>
          </cell>
          <cell r="AX602">
            <v>0</v>
          </cell>
        </row>
        <row r="603">
          <cell r="A603">
            <v>1741</v>
          </cell>
          <cell r="B603" t="str">
            <v xml:space="preserve">ﾃﾞ)ﾁｭｳｶﾄﾞﾝ     </v>
          </cell>
          <cell r="C603">
            <v>1079</v>
          </cell>
          <cell r="D603">
            <v>0.65200000000000002</v>
          </cell>
          <cell r="E603">
            <v>1142</v>
          </cell>
          <cell r="F603">
            <v>7.0999999999999994E-2</v>
          </cell>
          <cell r="G603">
            <v>0</v>
          </cell>
          <cell r="H603">
            <v>0</v>
          </cell>
          <cell r="I603">
            <v>0</v>
          </cell>
          <cell r="J603">
            <v>0</v>
          </cell>
          <cell r="K603">
            <v>0</v>
          </cell>
          <cell r="L603">
            <v>0</v>
          </cell>
          <cell r="M603">
            <v>0</v>
          </cell>
          <cell r="N603">
            <v>0</v>
          </cell>
          <cell r="O603">
            <v>0</v>
          </cell>
          <cell r="P603">
            <v>0</v>
          </cell>
          <cell r="Q603">
            <v>0</v>
          </cell>
          <cell r="R603">
            <v>0</v>
          </cell>
          <cell r="S603">
            <v>0</v>
          </cell>
          <cell r="T603">
            <v>0</v>
          </cell>
          <cell r="U603">
            <v>0</v>
          </cell>
          <cell r="V603">
            <v>0</v>
          </cell>
          <cell r="W603">
            <v>0</v>
          </cell>
          <cell r="X603">
            <v>0</v>
          </cell>
          <cell r="Y603">
            <v>0</v>
          </cell>
          <cell r="Z603">
            <v>0</v>
          </cell>
          <cell r="AA603">
            <v>0</v>
          </cell>
          <cell r="AB603">
            <v>0</v>
          </cell>
          <cell r="AC603">
            <v>0</v>
          </cell>
          <cell r="AD603">
            <v>0</v>
          </cell>
          <cell r="AE603">
            <v>0</v>
          </cell>
          <cell r="AF603">
            <v>0</v>
          </cell>
          <cell r="AG603">
            <v>0</v>
          </cell>
          <cell r="AH603">
            <v>0</v>
          </cell>
          <cell r="AI603">
            <v>0</v>
          </cell>
          <cell r="AJ603">
            <v>0</v>
          </cell>
          <cell r="AK603">
            <v>0</v>
          </cell>
          <cell r="AL603">
            <v>0</v>
          </cell>
          <cell r="AM603">
            <v>0</v>
          </cell>
          <cell r="AN603">
            <v>0</v>
          </cell>
          <cell r="AO603">
            <v>0</v>
          </cell>
          <cell r="AP603">
            <v>0</v>
          </cell>
          <cell r="AQ603">
            <v>0</v>
          </cell>
          <cell r="AR603">
            <v>0</v>
          </cell>
          <cell r="AS603">
            <v>0</v>
          </cell>
          <cell r="AT603">
            <v>0</v>
          </cell>
          <cell r="AU603">
            <v>0</v>
          </cell>
          <cell r="AV603">
            <v>0</v>
          </cell>
          <cell r="AW603">
            <v>0</v>
          </cell>
          <cell r="AX603">
            <v>0</v>
          </cell>
        </row>
        <row r="604">
          <cell r="A604">
            <v>1742</v>
          </cell>
          <cell r="B604" t="str">
            <v xml:space="preserve">ﾃﾞ)ﾏｰﾎﾞﾄﾞﾝ     </v>
          </cell>
          <cell r="C604">
            <v>1079</v>
          </cell>
          <cell r="D604">
            <v>0.28000000000000003</v>
          </cell>
          <cell r="E604">
            <v>1142</v>
          </cell>
          <cell r="F604">
            <v>7.0999999999999994E-2</v>
          </cell>
          <cell r="G604">
            <v>0</v>
          </cell>
          <cell r="H604">
            <v>0</v>
          </cell>
          <cell r="I604">
            <v>0</v>
          </cell>
          <cell r="J604">
            <v>0</v>
          </cell>
          <cell r="K604">
            <v>0</v>
          </cell>
          <cell r="L604">
            <v>0</v>
          </cell>
          <cell r="M604">
            <v>0</v>
          </cell>
          <cell r="N604">
            <v>0</v>
          </cell>
          <cell r="O604">
            <v>0</v>
          </cell>
          <cell r="P604">
            <v>0</v>
          </cell>
          <cell r="Q604">
            <v>0</v>
          </cell>
          <cell r="R604">
            <v>0</v>
          </cell>
          <cell r="S604">
            <v>0</v>
          </cell>
          <cell r="T604">
            <v>0</v>
          </cell>
          <cell r="U604">
            <v>0</v>
          </cell>
          <cell r="V604">
            <v>0</v>
          </cell>
          <cell r="W604">
            <v>0</v>
          </cell>
          <cell r="X604">
            <v>0</v>
          </cell>
          <cell r="Y604">
            <v>0</v>
          </cell>
          <cell r="Z604">
            <v>0</v>
          </cell>
          <cell r="AA604">
            <v>0</v>
          </cell>
          <cell r="AB604">
            <v>0</v>
          </cell>
          <cell r="AC604">
            <v>0</v>
          </cell>
          <cell r="AD604">
            <v>0</v>
          </cell>
          <cell r="AE604">
            <v>0</v>
          </cell>
          <cell r="AF604">
            <v>0</v>
          </cell>
          <cell r="AG604">
            <v>0</v>
          </cell>
          <cell r="AH604">
            <v>0</v>
          </cell>
          <cell r="AI604">
            <v>0</v>
          </cell>
          <cell r="AJ604">
            <v>0</v>
          </cell>
          <cell r="AK604">
            <v>0</v>
          </cell>
          <cell r="AL604">
            <v>0</v>
          </cell>
          <cell r="AM604">
            <v>0</v>
          </cell>
          <cell r="AN604">
            <v>0</v>
          </cell>
          <cell r="AO604">
            <v>0</v>
          </cell>
          <cell r="AP604">
            <v>0</v>
          </cell>
          <cell r="AQ604">
            <v>0</v>
          </cell>
          <cell r="AR604">
            <v>0</v>
          </cell>
          <cell r="AS604">
            <v>0</v>
          </cell>
          <cell r="AT604">
            <v>0</v>
          </cell>
          <cell r="AU604">
            <v>0</v>
          </cell>
          <cell r="AV604">
            <v>0</v>
          </cell>
          <cell r="AW604">
            <v>0</v>
          </cell>
          <cell r="AX604">
            <v>0</v>
          </cell>
        </row>
        <row r="605">
          <cell r="A605">
            <v>2116</v>
          </cell>
          <cell r="B605" t="str">
            <v>ｱｯｻﾘﾁｬﾝﾎﾟﾝ(EX2)</v>
          </cell>
          <cell r="C605">
            <v>2007</v>
          </cell>
          <cell r="D605">
            <v>1</v>
          </cell>
          <cell r="E605">
            <v>2010</v>
          </cell>
          <cell r="F605">
            <v>5.0000000000000001E-3</v>
          </cell>
          <cell r="G605">
            <v>2019</v>
          </cell>
          <cell r="H605">
            <v>2.9999999999999997E-4</v>
          </cell>
          <cell r="I605">
            <v>2021</v>
          </cell>
          <cell r="J605">
            <v>0.08</v>
          </cell>
          <cell r="K605">
            <v>2024</v>
          </cell>
          <cell r="L605">
            <v>0.05</v>
          </cell>
          <cell r="M605">
            <v>2090</v>
          </cell>
          <cell r="N605">
            <v>1E-4</v>
          </cell>
          <cell r="O605">
            <v>2106</v>
          </cell>
          <cell r="P605">
            <v>1</v>
          </cell>
          <cell r="Q605">
            <v>2164</v>
          </cell>
          <cell r="R605">
            <v>1.67E-2</v>
          </cell>
          <cell r="S605">
            <v>2196</v>
          </cell>
          <cell r="T605">
            <v>1E-4</v>
          </cell>
          <cell r="U605">
            <v>2240</v>
          </cell>
          <cell r="V605">
            <v>1.0800000000000001E-2</v>
          </cell>
          <cell r="W605">
            <v>2259</v>
          </cell>
          <cell r="X605">
            <v>1.7000000000000001E-2</v>
          </cell>
          <cell r="Y605">
            <v>2287</v>
          </cell>
          <cell r="Z605">
            <v>4.1999999999999997E-3</v>
          </cell>
          <cell r="AA605">
            <v>2395</v>
          </cell>
          <cell r="AB605">
            <v>1.5E-3</v>
          </cell>
          <cell r="AC605">
            <v>0</v>
          </cell>
          <cell r="AD605">
            <v>0</v>
          </cell>
          <cell r="AE605">
            <v>0</v>
          </cell>
          <cell r="AF605">
            <v>0</v>
          </cell>
          <cell r="AG605">
            <v>0</v>
          </cell>
          <cell r="AH605">
            <v>0</v>
          </cell>
          <cell r="AI605">
            <v>0</v>
          </cell>
          <cell r="AJ605">
            <v>0</v>
          </cell>
          <cell r="AK605">
            <v>0</v>
          </cell>
          <cell r="AL605">
            <v>0</v>
          </cell>
          <cell r="AM605">
            <v>0</v>
          </cell>
          <cell r="AN605">
            <v>0</v>
          </cell>
          <cell r="AO605">
            <v>0</v>
          </cell>
          <cell r="AP605">
            <v>0</v>
          </cell>
          <cell r="AQ605">
            <v>0</v>
          </cell>
          <cell r="AR605">
            <v>0</v>
          </cell>
          <cell r="AS605">
            <v>0</v>
          </cell>
          <cell r="AT605">
            <v>0</v>
          </cell>
          <cell r="AU605">
            <v>0</v>
          </cell>
          <cell r="AV605">
            <v>0</v>
          </cell>
          <cell r="AW605">
            <v>0</v>
          </cell>
          <cell r="AX605">
            <v>0</v>
          </cell>
        </row>
        <row r="606">
          <cell r="A606">
            <v>2117</v>
          </cell>
          <cell r="B606" t="str">
            <v xml:space="preserve">ｼｮｳﾕﾁｬﾝﾎﾟﾝ(EX) </v>
          </cell>
          <cell r="C606">
            <v>2019</v>
          </cell>
          <cell r="D606">
            <v>2.9999999999999997E-4</v>
          </cell>
          <cell r="E606">
            <v>2021</v>
          </cell>
          <cell r="F606">
            <v>0.1</v>
          </cell>
          <cell r="G606">
            <v>2023</v>
          </cell>
          <cell r="H606">
            <v>1</v>
          </cell>
          <cell r="I606">
            <v>2024</v>
          </cell>
          <cell r="J606">
            <v>0.1</v>
          </cell>
          <cell r="K606">
            <v>2090</v>
          </cell>
          <cell r="L606">
            <v>1E-4</v>
          </cell>
          <cell r="M606">
            <v>2106</v>
          </cell>
          <cell r="N606">
            <v>1</v>
          </cell>
          <cell r="O606">
            <v>2164</v>
          </cell>
          <cell r="P606">
            <v>6.0000000000000001E-3</v>
          </cell>
          <cell r="Q606">
            <v>2196</v>
          </cell>
          <cell r="R606">
            <v>1E-4</v>
          </cell>
          <cell r="S606">
            <v>2240</v>
          </cell>
          <cell r="T606">
            <v>5.0000000000000001E-3</v>
          </cell>
          <cell r="U606">
            <v>2318</v>
          </cell>
          <cell r="V606">
            <v>5.0999999999999997E-2</v>
          </cell>
          <cell r="W606">
            <v>0</v>
          </cell>
          <cell r="X606">
            <v>0</v>
          </cell>
          <cell r="Y606">
            <v>0</v>
          </cell>
          <cell r="Z606">
            <v>0</v>
          </cell>
          <cell r="AA606">
            <v>0</v>
          </cell>
          <cell r="AB606">
            <v>0</v>
          </cell>
          <cell r="AC606">
            <v>0</v>
          </cell>
          <cell r="AD606">
            <v>0</v>
          </cell>
          <cell r="AE606">
            <v>0</v>
          </cell>
          <cell r="AF606">
            <v>0</v>
          </cell>
          <cell r="AG606">
            <v>0</v>
          </cell>
          <cell r="AH606">
            <v>0</v>
          </cell>
          <cell r="AI606">
            <v>0</v>
          </cell>
          <cell r="AJ606">
            <v>0</v>
          </cell>
          <cell r="AK606">
            <v>0</v>
          </cell>
          <cell r="AL606">
            <v>0</v>
          </cell>
          <cell r="AM606">
            <v>0</v>
          </cell>
          <cell r="AN606">
            <v>0</v>
          </cell>
          <cell r="AO606">
            <v>0</v>
          </cell>
          <cell r="AP606">
            <v>0</v>
          </cell>
          <cell r="AQ606">
            <v>0</v>
          </cell>
          <cell r="AR606">
            <v>0</v>
          </cell>
          <cell r="AS606">
            <v>0</v>
          </cell>
          <cell r="AT606">
            <v>0</v>
          </cell>
          <cell r="AU606">
            <v>0</v>
          </cell>
          <cell r="AV606">
            <v>0</v>
          </cell>
          <cell r="AW606">
            <v>0</v>
          </cell>
          <cell r="AX606">
            <v>0</v>
          </cell>
        </row>
        <row r="607">
          <cell r="A607">
            <v>2118</v>
          </cell>
          <cell r="B607" t="str">
            <v xml:space="preserve">ﾐｿﾁｬﾝﾎﾟﾝ(EX)   </v>
          </cell>
          <cell r="C607">
            <v>2019</v>
          </cell>
          <cell r="D607">
            <v>2.9999999999999997E-4</v>
          </cell>
          <cell r="E607">
            <v>2021</v>
          </cell>
          <cell r="F607">
            <v>0.1</v>
          </cell>
          <cell r="G607">
            <v>2023</v>
          </cell>
          <cell r="H607">
            <v>1</v>
          </cell>
          <cell r="I607">
            <v>2024</v>
          </cell>
          <cell r="J607">
            <v>0.1</v>
          </cell>
          <cell r="K607">
            <v>2090</v>
          </cell>
          <cell r="L607">
            <v>1E-4</v>
          </cell>
          <cell r="M607">
            <v>2106</v>
          </cell>
          <cell r="N607">
            <v>1</v>
          </cell>
          <cell r="O607">
            <v>2164</v>
          </cell>
          <cell r="P607">
            <v>6.0000000000000001E-3</v>
          </cell>
          <cell r="Q607">
            <v>2196</v>
          </cell>
          <cell r="R607">
            <v>1E-4</v>
          </cell>
          <cell r="S607">
            <v>2240</v>
          </cell>
          <cell r="T607">
            <v>5.0000000000000001E-3</v>
          </cell>
          <cell r="U607">
            <v>2308</v>
          </cell>
          <cell r="V607">
            <v>3.1E-2</v>
          </cell>
          <cell r="W607">
            <v>0</v>
          </cell>
          <cell r="X607">
            <v>0</v>
          </cell>
          <cell r="Y607">
            <v>0</v>
          </cell>
          <cell r="Z607">
            <v>0</v>
          </cell>
          <cell r="AA607">
            <v>0</v>
          </cell>
          <cell r="AB607">
            <v>0</v>
          </cell>
          <cell r="AC607">
            <v>0</v>
          </cell>
          <cell r="AD607">
            <v>0</v>
          </cell>
          <cell r="AE607">
            <v>0</v>
          </cell>
          <cell r="AF607">
            <v>0</v>
          </cell>
          <cell r="AG607">
            <v>0</v>
          </cell>
          <cell r="AH607">
            <v>0</v>
          </cell>
          <cell r="AI607">
            <v>0</v>
          </cell>
          <cell r="AJ607">
            <v>0</v>
          </cell>
          <cell r="AK607">
            <v>0</v>
          </cell>
          <cell r="AL607">
            <v>0</v>
          </cell>
          <cell r="AM607">
            <v>0</v>
          </cell>
          <cell r="AN607">
            <v>0</v>
          </cell>
          <cell r="AO607">
            <v>0</v>
          </cell>
          <cell r="AP607">
            <v>0</v>
          </cell>
          <cell r="AQ607">
            <v>0</v>
          </cell>
          <cell r="AR607">
            <v>0</v>
          </cell>
          <cell r="AS607">
            <v>0</v>
          </cell>
          <cell r="AT607">
            <v>0</v>
          </cell>
          <cell r="AU607">
            <v>0</v>
          </cell>
          <cell r="AV607">
            <v>0</v>
          </cell>
          <cell r="AW607">
            <v>0</v>
          </cell>
          <cell r="AX607">
            <v>0</v>
          </cell>
        </row>
        <row r="608">
          <cell r="A608">
            <v>2119</v>
          </cell>
          <cell r="B608" t="str">
            <v>ﾋﾞｯｸﾞﾁｬﾝﾎﾟﾝ(EX)</v>
          </cell>
          <cell r="C608">
            <v>2010</v>
          </cell>
          <cell r="D608">
            <v>0.03</v>
          </cell>
          <cell r="E608">
            <v>2019</v>
          </cell>
          <cell r="F608">
            <v>2.9999999999999997E-4</v>
          </cell>
          <cell r="G608">
            <v>2020</v>
          </cell>
          <cell r="H608">
            <v>2E-3</v>
          </cell>
          <cell r="I608">
            <v>2021</v>
          </cell>
          <cell r="J608">
            <v>0.1</v>
          </cell>
          <cell r="K608">
            <v>2023</v>
          </cell>
          <cell r="L608">
            <v>2</v>
          </cell>
          <cell r="M608">
            <v>2024</v>
          </cell>
          <cell r="N608">
            <v>0.1</v>
          </cell>
          <cell r="O608">
            <v>2090</v>
          </cell>
          <cell r="P608">
            <v>1E-4</v>
          </cell>
          <cell r="Q608">
            <v>2106</v>
          </cell>
          <cell r="R608">
            <v>1</v>
          </cell>
          <cell r="S608">
            <v>2135</v>
          </cell>
          <cell r="T608">
            <v>1.95E-2</v>
          </cell>
          <cell r="U608">
            <v>2164</v>
          </cell>
          <cell r="V608">
            <v>6.0000000000000001E-3</v>
          </cell>
          <cell r="W608">
            <v>2196</v>
          </cell>
          <cell r="X608">
            <v>1E-4</v>
          </cell>
          <cell r="Y608">
            <v>2230</v>
          </cell>
          <cell r="Z608">
            <v>1E-3</v>
          </cell>
          <cell r="AA608">
            <v>2240</v>
          </cell>
          <cell r="AB608">
            <v>5.0000000000000001E-3</v>
          </cell>
          <cell r="AC608">
            <v>0</v>
          </cell>
          <cell r="AD608">
            <v>0</v>
          </cell>
          <cell r="AE608">
            <v>0</v>
          </cell>
          <cell r="AF608">
            <v>0</v>
          </cell>
          <cell r="AG608">
            <v>0</v>
          </cell>
          <cell r="AH608">
            <v>0</v>
          </cell>
          <cell r="AI608">
            <v>0</v>
          </cell>
          <cell r="AJ608">
            <v>0</v>
          </cell>
          <cell r="AK608">
            <v>0</v>
          </cell>
          <cell r="AL608">
            <v>0</v>
          </cell>
          <cell r="AM608">
            <v>0</v>
          </cell>
          <cell r="AN608">
            <v>0</v>
          </cell>
          <cell r="AO608">
            <v>0</v>
          </cell>
          <cell r="AP608">
            <v>0</v>
          </cell>
          <cell r="AQ608">
            <v>0</v>
          </cell>
          <cell r="AR608">
            <v>0</v>
          </cell>
          <cell r="AS608">
            <v>0</v>
          </cell>
          <cell r="AT608">
            <v>0</v>
          </cell>
          <cell r="AU608">
            <v>0</v>
          </cell>
          <cell r="AV608">
            <v>0</v>
          </cell>
          <cell r="AW608">
            <v>0</v>
          </cell>
          <cell r="AX608">
            <v>0</v>
          </cell>
        </row>
        <row r="609">
          <cell r="A609">
            <v>2120</v>
          </cell>
          <cell r="B609" t="str">
            <v xml:space="preserve">ｱｯｻﾘﾁｬﾝﾎﾟﾝ(EX) </v>
          </cell>
          <cell r="C609">
            <v>2010</v>
          </cell>
          <cell r="D609">
            <v>6.0000000000000001E-3</v>
          </cell>
          <cell r="E609">
            <v>2021</v>
          </cell>
          <cell r="F609">
            <v>0.1</v>
          </cell>
          <cell r="G609">
            <v>2023</v>
          </cell>
          <cell r="H609">
            <v>1</v>
          </cell>
          <cell r="I609">
            <v>2024</v>
          </cell>
          <cell r="J609">
            <v>0.1</v>
          </cell>
          <cell r="K609">
            <v>2090</v>
          </cell>
          <cell r="L609">
            <v>1E-4</v>
          </cell>
          <cell r="M609">
            <v>2106</v>
          </cell>
          <cell r="N609">
            <v>1</v>
          </cell>
          <cell r="O609">
            <v>2164</v>
          </cell>
          <cell r="P609">
            <v>6.0000000000000001E-3</v>
          </cell>
          <cell r="Q609">
            <v>2196</v>
          </cell>
          <cell r="R609">
            <v>1E-4</v>
          </cell>
          <cell r="S609">
            <v>2240</v>
          </cell>
          <cell r="T609">
            <v>5.0000000000000001E-3</v>
          </cell>
          <cell r="U609">
            <v>2259</v>
          </cell>
          <cell r="V609">
            <v>0.02</v>
          </cell>
          <cell r="W609">
            <v>2287</v>
          </cell>
          <cell r="X609">
            <v>5.0000000000000001E-3</v>
          </cell>
          <cell r="Y609">
            <v>2395</v>
          </cell>
          <cell r="Z609">
            <v>2.5000000000000001E-3</v>
          </cell>
          <cell r="AA609">
            <v>0</v>
          </cell>
          <cell r="AB609">
            <v>0</v>
          </cell>
          <cell r="AC609">
            <v>0</v>
          </cell>
          <cell r="AD609">
            <v>0</v>
          </cell>
          <cell r="AE609">
            <v>0</v>
          </cell>
          <cell r="AF609">
            <v>0</v>
          </cell>
          <cell r="AG609">
            <v>0</v>
          </cell>
          <cell r="AH609">
            <v>0</v>
          </cell>
          <cell r="AI609">
            <v>0</v>
          </cell>
          <cell r="AJ609">
            <v>0</v>
          </cell>
          <cell r="AK609">
            <v>0</v>
          </cell>
          <cell r="AL609">
            <v>0</v>
          </cell>
          <cell r="AM609">
            <v>0</v>
          </cell>
          <cell r="AN609">
            <v>0</v>
          </cell>
          <cell r="AO609">
            <v>0</v>
          </cell>
          <cell r="AP609">
            <v>0</v>
          </cell>
          <cell r="AQ609">
            <v>0</v>
          </cell>
          <cell r="AR609">
            <v>0</v>
          </cell>
          <cell r="AS609">
            <v>0</v>
          </cell>
          <cell r="AT609">
            <v>0</v>
          </cell>
          <cell r="AU609">
            <v>0</v>
          </cell>
          <cell r="AV609">
            <v>0</v>
          </cell>
          <cell r="AW609">
            <v>0</v>
          </cell>
          <cell r="AX609">
            <v>0</v>
          </cell>
        </row>
        <row r="610">
          <cell r="A610">
            <v>2505</v>
          </cell>
          <cell r="B610" t="str">
            <v xml:space="preserve">ﾋﾄｸﾁｷﾞｮｳｻﾞ12   </v>
          </cell>
          <cell r="C610">
            <v>2005</v>
          </cell>
          <cell r="D610">
            <v>1.3332999999999999</v>
          </cell>
          <cell r="E610">
            <v>2013</v>
          </cell>
          <cell r="F610">
            <v>9.1000000000000004E-3</v>
          </cell>
          <cell r="G610">
            <v>2090</v>
          </cell>
          <cell r="H610">
            <v>1E-3</v>
          </cell>
          <cell r="I610">
            <v>2240</v>
          </cell>
          <cell r="J610">
            <v>1E-3</v>
          </cell>
          <cell r="K610">
            <v>0</v>
          </cell>
          <cell r="L610">
            <v>0</v>
          </cell>
          <cell r="M610">
            <v>0</v>
          </cell>
          <cell r="N610">
            <v>0</v>
          </cell>
          <cell r="O610">
            <v>0</v>
          </cell>
          <cell r="P610">
            <v>0</v>
          </cell>
          <cell r="Q610">
            <v>0</v>
          </cell>
          <cell r="R610">
            <v>0</v>
          </cell>
          <cell r="S610">
            <v>0</v>
          </cell>
          <cell r="T610">
            <v>0</v>
          </cell>
          <cell r="U610">
            <v>0</v>
          </cell>
          <cell r="V610">
            <v>0</v>
          </cell>
          <cell r="W610">
            <v>0</v>
          </cell>
          <cell r="X610">
            <v>0</v>
          </cell>
          <cell r="Y610">
            <v>0</v>
          </cell>
          <cell r="Z610">
            <v>0</v>
          </cell>
          <cell r="AA610">
            <v>0</v>
          </cell>
          <cell r="AB610">
            <v>0</v>
          </cell>
          <cell r="AC610">
            <v>0</v>
          </cell>
          <cell r="AD610">
            <v>0</v>
          </cell>
          <cell r="AE610">
            <v>0</v>
          </cell>
          <cell r="AF610">
            <v>0</v>
          </cell>
          <cell r="AG610">
            <v>0</v>
          </cell>
          <cell r="AH610">
            <v>0</v>
          </cell>
          <cell r="AI610">
            <v>0</v>
          </cell>
          <cell r="AJ610">
            <v>0</v>
          </cell>
          <cell r="AK610">
            <v>0</v>
          </cell>
          <cell r="AL610">
            <v>0</v>
          </cell>
          <cell r="AM610">
            <v>0</v>
          </cell>
          <cell r="AN610">
            <v>0</v>
          </cell>
          <cell r="AO610">
            <v>0</v>
          </cell>
          <cell r="AP610">
            <v>0</v>
          </cell>
          <cell r="AQ610">
            <v>0</v>
          </cell>
          <cell r="AR610">
            <v>0</v>
          </cell>
          <cell r="AS610">
            <v>0</v>
          </cell>
          <cell r="AT610">
            <v>0</v>
          </cell>
          <cell r="AU610">
            <v>0</v>
          </cell>
          <cell r="AV610">
            <v>0</v>
          </cell>
          <cell r="AW610">
            <v>0</v>
          </cell>
          <cell r="AX610">
            <v>0</v>
          </cell>
        </row>
        <row r="611">
          <cell r="A611">
            <v>2705</v>
          </cell>
          <cell r="B611" t="str">
            <v xml:space="preserve">ﾃﾞ)ﾁﾘﾐｰﾄ       </v>
          </cell>
          <cell r="C611">
            <v>2079</v>
          </cell>
          <cell r="D611">
            <v>2.1057000000000001</v>
          </cell>
          <cell r="E611">
            <v>0</v>
          </cell>
          <cell r="F611">
            <v>0</v>
          </cell>
          <cell r="G611">
            <v>0</v>
          </cell>
          <cell r="H611">
            <v>0</v>
          </cell>
          <cell r="I611">
            <v>0</v>
          </cell>
          <cell r="J611">
            <v>0</v>
          </cell>
          <cell r="K611">
            <v>0</v>
          </cell>
          <cell r="L611">
            <v>0</v>
          </cell>
          <cell r="M611">
            <v>0</v>
          </cell>
          <cell r="N611">
            <v>0</v>
          </cell>
          <cell r="O611">
            <v>0</v>
          </cell>
          <cell r="P611">
            <v>0</v>
          </cell>
          <cell r="Q611">
            <v>0</v>
          </cell>
          <cell r="R611">
            <v>0</v>
          </cell>
          <cell r="S611">
            <v>0</v>
          </cell>
          <cell r="T611">
            <v>0</v>
          </cell>
          <cell r="U611">
            <v>0</v>
          </cell>
          <cell r="V611">
            <v>0</v>
          </cell>
          <cell r="W611">
            <v>0</v>
          </cell>
          <cell r="X611">
            <v>0</v>
          </cell>
          <cell r="Y611">
            <v>0</v>
          </cell>
          <cell r="Z611">
            <v>0</v>
          </cell>
          <cell r="AA611">
            <v>0</v>
          </cell>
          <cell r="AB611">
            <v>0</v>
          </cell>
          <cell r="AC611">
            <v>0</v>
          </cell>
          <cell r="AD611">
            <v>0</v>
          </cell>
          <cell r="AE611">
            <v>0</v>
          </cell>
          <cell r="AF611">
            <v>0</v>
          </cell>
          <cell r="AG611">
            <v>0</v>
          </cell>
          <cell r="AH611">
            <v>0</v>
          </cell>
          <cell r="AI611">
            <v>0</v>
          </cell>
          <cell r="AJ611">
            <v>0</v>
          </cell>
          <cell r="AK611">
            <v>0</v>
          </cell>
          <cell r="AL611">
            <v>0</v>
          </cell>
          <cell r="AM611">
            <v>0</v>
          </cell>
          <cell r="AN611">
            <v>0</v>
          </cell>
          <cell r="AO611">
            <v>0</v>
          </cell>
          <cell r="AP611">
            <v>0</v>
          </cell>
          <cell r="AQ611">
            <v>0</v>
          </cell>
          <cell r="AR611">
            <v>0</v>
          </cell>
          <cell r="AS611">
            <v>0</v>
          </cell>
          <cell r="AT611">
            <v>0</v>
          </cell>
          <cell r="AU611">
            <v>0</v>
          </cell>
          <cell r="AV611">
            <v>0</v>
          </cell>
          <cell r="AW611">
            <v>0</v>
          </cell>
          <cell r="AX611">
            <v>0</v>
          </cell>
        </row>
        <row r="612">
          <cell r="A612">
            <v>2728</v>
          </cell>
          <cell r="B612" t="str">
            <v xml:space="preserve">ﾃﾞ)ｱﾏｼｮｳﾕｿｰｽ   </v>
          </cell>
          <cell r="C612">
            <v>2050</v>
          </cell>
          <cell r="D612">
            <v>2.8</v>
          </cell>
          <cell r="E612">
            <v>0</v>
          </cell>
          <cell r="F612">
            <v>0</v>
          </cell>
          <cell r="G612">
            <v>0</v>
          </cell>
          <cell r="H612">
            <v>0</v>
          </cell>
          <cell r="I612">
            <v>0</v>
          </cell>
          <cell r="J612">
            <v>0</v>
          </cell>
          <cell r="K612">
            <v>0</v>
          </cell>
          <cell r="L612">
            <v>0</v>
          </cell>
          <cell r="M612">
            <v>0</v>
          </cell>
          <cell r="N612">
            <v>0</v>
          </cell>
          <cell r="O612">
            <v>0</v>
          </cell>
          <cell r="P612">
            <v>0</v>
          </cell>
          <cell r="Q612">
            <v>0</v>
          </cell>
          <cell r="R612">
            <v>0</v>
          </cell>
          <cell r="S612">
            <v>0</v>
          </cell>
          <cell r="T612">
            <v>0</v>
          </cell>
          <cell r="U612">
            <v>0</v>
          </cell>
          <cell r="V612">
            <v>0</v>
          </cell>
          <cell r="W612">
            <v>0</v>
          </cell>
          <cell r="X612">
            <v>0</v>
          </cell>
          <cell r="Y612">
            <v>0</v>
          </cell>
          <cell r="Z612">
            <v>0</v>
          </cell>
          <cell r="AA612">
            <v>0</v>
          </cell>
          <cell r="AB612">
            <v>0</v>
          </cell>
          <cell r="AC612">
            <v>0</v>
          </cell>
          <cell r="AD612">
            <v>0</v>
          </cell>
          <cell r="AE612">
            <v>0</v>
          </cell>
          <cell r="AF612">
            <v>0</v>
          </cell>
          <cell r="AG612">
            <v>0</v>
          </cell>
          <cell r="AH612">
            <v>0</v>
          </cell>
          <cell r="AI612">
            <v>0</v>
          </cell>
          <cell r="AJ612">
            <v>0</v>
          </cell>
          <cell r="AK612">
            <v>0</v>
          </cell>
          <cell r="AL612">
            <v>0</v>
          </cell>
          <cell r="AM612">
            <v>0</v>
          </cell>
          <cell r="AN612">
            <v>0</v>
          </cell>
          <cell r="AO612">
            <v>0</v>
          </cell>
          <cell r="AP612">
            <v>0</v>
          </cell>
          <cell r="AQ612">
            <v>0</v>
          </cell>
          <cell r="AR612">
            <v>0</v>
          </cell>
          <cell r="AS612">
            <v>0</v>
          </cell>
          <cell r="AT612">
            <v>0</v>
          </cell>
          <cell r="AU612">
            <v>0</v>
          </cell>
          <cell r="AV612">
            <v>0</v>
          </cell>
          <cell r="AW612">
            <v>0</v>
          </cell>
          <cell r="AX612">
            <v>0</v>
          </cell>
        </row>
        <row r="613">
          <cell r="A613">
            <v>2729</v>
          </cell>
          <cell r="B613" t="str">
            <v xml:space="preserve">ﾃﾞ)ﾏｰﾎﾞﾄﾞｳﾌｿｰ  </v>
          </cell>
          <cell r="C613">
            <v>2079</v>
          </cell>
          <cell r="D613">
            <v>2.9314</v>
          </cell>
          <cell r="E613">
            <v>0</v>
          </cell>
          <cell r="F613">
            <v>0</v>
          </cell>
          <cell r="G613">
            <v>0</v>
          </cell>
          <cell r="H613">
            <v>0</v>
          </cell>
          <cell r="I613">
            <v>0</v>
          </cell>
          <cell r="J613">
            <v>0</v>
          </cell>
          <cell r="K613">
            <v>0</v>
          </cell>
          <cell r="L613">
            <v>0</v>
          </cell>
          <cell r="M613">
            <v>0</v>
          </cell>
          <cell r="N613">
            <v>0</v>
          </cell>
          <cell r="O613">
            <v>0</v>
          </cell>
          <cell r="P613">
            <v>0</v>
          </cell>
          <cell r="Q613">
            <v>0</v>
          </cell>
          <cell r="R613">
            <v>0</v>
          </cell>
          <cell r="S613">
            <v>0</v>
          </cell>
          <cell r="T613">
            <v>0</v>
          </cell>
          <cell r="U613">
            <v>0</v>
          </cell>
          <cell r="V613">
            <v>0</v>
          </cell>
          <cell r="W613">
            <v>0</v>
          </cell>
          <cell r="X613">
            <v>0</v>
          </cell>
          <cell r="Y613">
            <v>0</v>
          </cell>
          <cell r="Z613">
            <v>0</v>
          </cell>
          <cell r="AA613">
            <v>0</v>
          </cell>
          <cell r="AB613">
            <v>0</v>
          </cell>
          <cell r="AC613">
            <v>0</v>
          </cell>
          <cell r="AD613">
            <v>0</v>
          </cell>
          <cell r="AE613">
            <v>0</v>
          </cell>
          <cell r="AF613">
            <v>0</v>
          </cell>
          <cell r="AG613">
            <v>0</v>
          </cell>
          <cell r="AH613">
            <v>0</v>
          </cell>
          <cell r="AI613">
            <v>0</v>
          </cell>
          <cell r="AJ613">
            <v>0</v>
          </cell>
          <cell r="AK613">
            <v>0</v>
          </cell>
          <cell r="AL613">
            <v>0</v>
          </cell>
          <cell r="AM613">
            <v>0</v>
          </cell>
          <cell r="AN613">
            <v>0</v>
          </cell>
          <cell r="AO613">
            <v>0</v>
          </cell>
          <cell r="AP613">
            <v>0</v>
          </cell>
          <cell r="AQ613">
            <v>0</v>
          </cell>
          <cell r="AR613">
            <v>0</v>
          </cell>
          <cell r="AS613">
            <v>0</v>
          </cell>
          <cell r="AT613">
            <v>0</v>
          </cell>
          <cell r="AU613">
            <v>0</v>
          </cell>
          <cell r="AV613">
            <v>0</v>
          </cell>
          <cell r="AW613">
            <v>0</v>
          </cell>
          <cell r="AX613">
            <v>0</v>
          </cell>
        </row>
        <row r="614">
          <cell r="A614">
            <v>2730</v>
          </cell>
          <cell r="B614" t="str">
            <v xml:space="preserve">ﾃﾞ)ｱﾏｽﾞｿｰｽ     </v>
          </cell>
          <cell r="C614">
            <v>2079</v>
          </cell>
          <cell r="D614">
            <v>1.3037000000000001</v>
          </cell>
          <cell r="E614">
            <v>0</v>
          </cell>
          <cell r="F614">
            <v>0</v>
          </cell>
          <cell r="G614">
            <v>0</v>
          </cell>
          <cell r="H614">
            <v>0</v>
          </cell>
          <cell r="I614">
            <v>0</v>
          </cell>
          <cell r="J614">
            <v>0</v>
          </cell>
          <cell r="K614">
            <v>0</v>
          </cell>
          <cell r="L614">
            <v>0</v>
          </cell>
          <cell r="M614">
            <v>0</v>
          </cell>
          <cell r="N614">
            <v>0</v>
          </cell>
          <cell r="O614">
            <v>0</v>
          </cell>
          <cell r="P614">
            <v>0</v>
          </cell>
          <cell r="Q614">
            <v>0</v>
          </cell>
          <cell r="R614">
            <v>0</v>
          </cell>
          <cell r="S614">
            <v>0</v>
          </cell>
          <cell r="T614">
            <v>0</v>
          </cell>
          <cell r="U614">
            <v>0</v>
          </cell>
          <cell r="V614">
            <v>0</v>
          </cell>
          <cell r="W614">
            <v>0</v>
          </cell>
          <cell r="X614">
            <v>0</v>
          </cell>
          <cell r="Y614">
            <v>0</v>
          </cell>
          <cell r="Z614">
            <v>0</v>
          </cell>
          <cell r="AA614">
            <v>0</v>
          </cell>
          <cell r="AB614">
            <v>0</v>
          </cell>
          <cell r="AC614">
            <v>0</v>
          </cell>
          <cell r="AD614">
            <v>0</v>
          </cell>
          <cell r="AE614">
            <v>0</v>
          </cell>
          <cell r="AF614">
            <v>0</v>
          </cell>
          <cell r="AG614">
            <v>0</v>
          </cell>
          <cell r="AH614">
            <v>0</v>
          </cell>
          <cell r="AI614">
            <v>0</v>
          </cell>
          <cell r="AJ614">
            <v>0</v>
          </cell>
          <cell r="AK614">
            <v>0</v>
          </cell>
          <cell r="AL614">
            <v>0</v>
          </cell>
          <cell r="AM614">
            <v>0</v>
          </cell>
          <cell r="AN614">
            <v>0</v>
          </cell>
          <cell r="AO614">
            <v>0</v>
          </cell>
          <cell r="AP614">
            <v>0</v>
          </cell>
          <cell r="AQ614">
            <v>0</v>
          </cell>
          <cell r="AR614">
            <v>0</v>
          </cell>
          <cell r="AS614">
            <v>0</v>
          </cell>
          <cell r="AT614">
            <v>0</v>
          </cell>
          <cell r="AU614">
            <v>0</v>
          </cell>
          <cell r="AV614">
            <v>0</v>
          </cell>
          <cell r="AW614">
            <v>0</v>
          </cell>
          <cell r="AX614">
            <v>0</v>
          </cell>
        </row>
        <row r="615">
          <cell r="A615">
            <v>2731</v>
          </cell>
          <cell r="B615" t="str">
            <v xml:space="preserve">ﾃﾞ)ｴﾋﾞｲｶﾁﾘｿｰｽ  </v>
          </cell>
          <cell r="C615">
            <v>2079</v>
          </cell>
          <cell r="D615">
            <v>1.1994</v>
          </cell>
          <cell r="E615">
            <v>0</v>
          </cell>
          <cell r="F615">
            <v>0</v>
          </cell>
          <cell r="G615">
            <v>0</v>
          </cell>
          <cell r="H615">
            <v>0</v>
          </cell>
          <cell r="I615">
            <v>0</v>
          </cell>
          <cell r="J615">
            <v>0</v>
          </cell>
          <cell r="K615">
            <v>0</v>
          </cell>
          <cell r="L615">
            <v>0</v>
          </cell>
          <cell r="M615">
            <v>0</v>
          </cell>
          <cell r="N615">
            <v>0</v>
          </cell>
          <cell r="O615">
            <v>0</v>
          </cell>
          <cell r="P615">
            <v>0</v>
          </cell>
          <cell r="Q615">
            <v>0</v>
          </cell>
          <cell r="R615">
            <v>0</v>
          </cell>
          <cell r="S615">
            <v>0</v>
          </cell>
          <cell r="T615">
            <v>0</v>
          </cell>
          <cell r="U615">
            <v>0</v>
          </cell>
          <cell r="V615">
            <v>0</v>
          </cell>
          <cell r="W615">
            <v>0</v>
          </cell>
          <cell r="X615">
            <v>0</v>
          </cell>
          <cell r="Y615">
            <v>0</v>
          </cell>
          <cell r="Z615">
            <v>0</v>
          </cell>
          <cell r="AA615">
            <v>0</v>
          </cell>
          <cell r="AB615">
            <v>0</v>
          </cell>
          <cell r="AC615">
            <v>0</v>
          </cell>
          <cell r="AD615">
            <v>0</v>
          </cell>
          <cell r="AE615">
            <v>0</v>
          </cell>
          <cell r="AF615">
            <v>0</v>
          </cell>
          <cell r="AG615">
            <v>0</v>
          </cell>
          <cell r="AH615">
            <v>0</v>
          </cell>
          <cell r="AI615">
            <v>0</v>
          </cell>
          <cell r="AJ615">
            <v>0</v>
          </cell>
          <cell r="AK615">
            <v>0</v>
          </cell>
          <cell r="AL615">
            <v>0</v>
          </cell>
          <cell r="AM615">
            <v>0</v>
          </cell>
          <cell r="AN615">
            <v>0</v>
          </cell>
          <cell r="AO615">
            <v>0</v>
          </cell>
          <cell r="AP615">
            <v>0</v>
          </cell>
          <cell r="AQ615">
            <v>0</v>
          </cell>
          <cell r="AR615">
            <v>0</v>
          </cell>
          <cell r="AS615">
            <v>0</v>
          </cell>
          <cell r="AT615">
            <v>0</v>
          </cell>
          <cell r="AU615">
            <v>0</v>
          </cell>
          <cell r="AV615">
            <v>0</v>
          </cell>
          <cell r="AW615">
            <v>0</v>
          </cell>
          <cell r="AX615">
            <v>0</v>
          </cell>
        </row>
        <row r="616">
          <cell r="A616">
            <v>2732</v>
          </cell>
          <cell r="B616" t="str">
            <v xml:space="preserve">ﾃﾞ)ﾏｰﾎﾞｿｰｽ     </v>
          </cell>
          <cell r="C616">
            <v>2079</v>
          </cell>
          <cell r="D616">
            <v>0.40429999999999999</v>
          </cell>
          <cell r="E616">
            <v>0</v>
          </cell>
          <cell r="F616">
            <v>0</v>
          </cell>
          <cell r="G616">
            <v>0</v>
          </cell>
          <cell r="H616">
            <v>0</v>
          </cell>
          <cell r="I616">
            <v>0</v>
          </cell>
          <cell r="J616">
            <v>0</v>
          </cell>
          <cell r="K616">
            <v>0</v>
          </cell>
          <cell r="L616">
            <v>0</v>
          </cell>
          <cell r="M616">
            <v>0</v>
          </cell>
          <cell r="N616">
            <v>0</v>
          </cell>
          <cell r="O616">
            <v>0</v>
          </cell>
          <cell r="P616">
            <v>0</v>
          </cell>
          <cell r="Q616">
            <v>0</v>
          </cell>
          <cell r="R616">
            <v>0</v>
          </cell>
          <cell r="S616">
            <v>0</v>
          </cell>
          <cell r="T616">
            <v>0</v>
          </cell>
          <cell r="U616">
            <v>0</v>
          </cell>
          <cell r="V616">
            <v>0</v>
          </cell>
          <cell r="W616">
            <v>0</v>
          </cell>
          <cell r="X616">
            <v>0</v>
          </cell>
          <cell r="Y616">
            <v>0</v>
          </cell>
          <cell r="Z616">
            <v>0</v>
          </cell>
          <cell r="AA616">
            <v>0</v>
          </cell>
          <cell r="AB616">
            <v>0</v>
          </cell>
          <cell r="AC616">
            <v>0</v>
          </cell>
          <cell r="AD616">
            <v>0</v>
          </cell>
          <cell r="AE616">
            <v>0</v>
          </cell>
          <cell r="AF616">
            <v>0</v>
          </cell>
          <cell r="AG616">
            <v>0</v>
          </cell>
          <cell r="AH616">
            <v>0</v>
          </cell>
          <cell r="AI616">
            <v>0</v>
          </cell>
          <cell r="AJ616">
            <v>0</v>
          </cell>
          <cell r="AK616">
            <v>0</v>
          </cell>
          <cell r="AL616">
            <v>0</v>
          </cell>
          <cell r="AM616">
            <v>0</v>
          </cell>
          <cell r="AN616">
            <v>0</v>
          </cell>
          <cell r="AO616">
            <v>0</v>
          </cell>
          <cell r="AP616">
            <v>0</v>
          </cell>
          <cell r="AQ616">
            <v>0</v>
          </cell>
          <cell r="AR616">
            <v>0</v>
          </cell>
          <cell r="AS616">
            <v>0</v>
          </cell>
          <cell r="AT616">
            <v>0</v>
          </cell>
          <cell r="AU616">
            <v>0</v>
          </cell>
          <cell r="AV616">
            <v>0</v>
          </cell>
          <cell r="AW616">
            <v>0</v>
          </cell>
          <cell r="AX616">
            <v>0</v>
          </cell>
        </row>
        <row r="617">
          <cell r="A617">
            <v>2733</v>
          </cell>
          <cell r="B617" t="str">
            <v xml:space="preserve">ﾃﾞ)ｽﾌﾞﾀ        </v>
          </cell>
          <cell r="C617">
            <v>2079</v>
          </cell>
          <cell r="D617">
            <v>1.3113999999999999</v>
          </cell>
          <cell r="E617">
            <v>0</v>
          </cell>
          <cell r="F617">
            <v>0</v>
          </cell>
          <cell r="G617">
            <v>0</v>
          </cell>
          <cell r="H617">
            <v>0</v>
          </cell>
          <cell r="I617">
            <v>0</v>
          </cell>
          <cell r="J617">
            <v>0</v>
          </cell>
          <cell r="K617">
            <v>0</v>
          </cell>
          <cell r="L617">
            <v>0</v>
          </cell>
          <cell r="M617">
            <v>0</v>
          </cell>
          <cell r="N617">
            <v>0</v>
          </cell>
          <cell r="O617">
            <v>0</v>
          </cell>
          <cell r="P617">
            <v>0</v>
          </cell>
          <cell r="Q617">
            <v>0</v>
          </cell>
          <cell r="R617">
            <v>0</v>
          </cell>
          <cell r="S617">
            <v>0</v>
          </cell>
          <cell r="T617">
            <v>0</v>
          </cell>
          <cell r="U617">
            <v>0</v>
          </cell>
          <cell r="V617">
            <v>0</v>
          </cell>
          <cell r="W617">
            <v>0</v>
          </cell>
          <cell r="X617">
            <v>0</v>
          </cell>
          <cell r="Y617">
            <v>0</v>
          </cell>
          <cell r="Z617">
            <v>0</v>
          </cell>
          <cell r="AA617">
            <v>0</v>
          </cell>
          <cell r="AB617">
            <v>0</v>
          </cell>
          <cell r="AC617">
            <v>0</v>
          </cell>
          <cell r="AD617">
            <v>0</v>
          </cell>
          <cell r="AE617">
            <v>0</v>
          </cell>
          <cell r="AF617">
            <v>0</v>
          </cell>
          <cell r="AG617">
            <v>0</v>
          </cell>
          <cell r="AH617">
            <v>0</v>
          </cell>
          <cell r="AI617">
            <v>0</v>
          </cell>
          <cell r="AJ617">
            <v>0</v>
          </cell>
          <cell r="AK617">
            <v>0</v>
          </cell>
          <cell r="AL617">
            <v>0</v>
          </cell>
          <cell r="AM617">
            <v>0</v>
          </cell>
          <cell r="AN617">
            <v>0</v>
          </cell>
          <cell r="AO617">
            <v>0</v>
          </cell>
          <cell r="AP617">
            <v>0</v>
          </cell>
          <cell r="AQ617">
            <v>0</v>
          </cell>
          <cell r="AR617">
            <v>0</v>
          </cell>
          <cell r="AS617">
            <v>0</v>
          </cell>
          <cell r="AT617">
            <v>0</v>
          </cell>
          <cell r="AU617">
            <v>0</v>
          </cell>
          <cell r="AV617">
            <v>0</v>
          </cell>
          <cell r="AW617">
            <v>0</v>
          </cell>
          <cell r="AX617">
            <v>0</v>
          </cell>
        </row>
        <row r="618">
          <cell r="A618">
            <v>2734</v>
          </cell>
          <cell r="B618" t="str">
            <v xml:space="preserve">ﾃﾞ)ﾁﾝｼﾞｬｵﾛｰｽ   </v>
          </cell>
          <cell r="C618">
            <v>2079</v>
          </cell>
          <cell r="D618">
            <v>0.67079999999999995</v>
          </cell>
          <cell r="E618">
            <v>0</v>
          </cell>
          <cell r="F618">
            <v>0</v>
          </cell>
          <cell r="G618">
            <v>0</v>
          </cell>
          <cell r="H618">
            <v>0</v>
          </cell>
          <cell r="I618">
            <v>0</v>
          </cell>
          <cell r="J618">
            <v>0</v>
          </cell>
          <cell r="K618">
            <v>0</v>
          </cell>
          <cell r="L618">
            <v>0</v>
          </cell>
          <cell r="M618">
            <v>0</v>
          </cell>
          <cell r="N618">
            <v>0</v>
          </cell>
          <cell r="O618">
            <v>0</v>
          </cell>
          <cell r="P618">
            <v>0</v>
          </cell>
          <cell r="Q618">
            <v>0</v>
          </cell>
          <cell r="R618">
            <v>0</v>
          </cell>
          <cell r="S618">
            <v>0</v>
          </cell>
          <cell r="T618">
            <v>0</v>
          </cell>
          <cell r="U618">
            <v>0</v>
          </cell>
          <cell r="V618">
            <v>0</v>
          </cell>
          <cell r="W618">
            <v>0</v>
          </cell>
          <cell r="X618">
            <v>0</v>
          </cell>
          <cell r="Y618">
            <v>0</v>
          </cell>
          <cell r="Z618">
            <v>0</v>
          </cell>
          <cell r="AA618">
            <v>0</v>
          </cell>
          <cell r="AB618">
            <v>0</v>
          </cell>
          <cell r="AC618">
            <v>0</v>
          </cell>
          <cell r="AD618">
            <v>0</v>
          </cell>
          <cell r="AE618">
            <v>0</v>
          </cell>
          <cell r="AF618">
            <v>0</v>
          </cell>
          <cell r="AG618">
            <v>0</v>
          </cell>
          <cell r="AH618">
            <v>0</v>
          </cell>
          <cell r="AI618">
            <v>0</v>
          </cell>
          <cell r="AJ618">
            <v>0</v>
          </cell>
          <cell r="AK618">
            <v>0</v>
          </cell>
          <cell r="AL618">
            <v>0</v>
          </cell>
          <cell r="AM618">
            <v>0</v>
          </cell>
          <cell r="AN618">
            <v>0</v>
          </cell>
          <cell r="AO618">
            <v>0</v>
          </cell>
          <cell r="AP618">
            <v>0</v>
          </cell>
          <cell r="AQ618">
            <v>0</v>
          </cell>
          <cell r="AR618">
            <v>0</v>
          </cell>
          <cell r="AS618">
            <v>0</v>
          </cell>
          <cell r="AT618">
            <v>0</v>
          </cell>
          <cell r="AU618">
            <v>0</v>
          </cell>
          <cell r="AV618">
            <v>0</v>
          </cell>
          <cell r="AW618">
            <v>0</v>
          </cell>
          <cell r="AX618">
            <v>0</v>
          </cell>
        </row>
        <row r="619">
          <cell r="A619">
            <v>2735</v>
          </cell>
          <cell r="B619" t="str">
            <v xml:space="preserve">ﾃﾞ)ﾊｯﾎﾟｳｻｲ     </v>
          </cell>
          <cell r="C619">
            <v>2079</v>
          </cell>
          <cell r="D619">
            <v>0.93130000000000002</v>
          </cell>
          <cell r="E619">
            <v>0</v>
          </cell>
          <cell r="F619">
            <v>0</v>
          </cell>
          <cell r="G619">
            <v>0</v>
          </cell>
          <cell r="H619">
            <v>0</v>
          </cell>
          <cell r="I619">
            <v>0</v>
          </cell>
          <cell r="J619">
            <v>0</v>
          </cell>
          <cell r="K619">
            <v>0</v>
          </cell>
          <cell r="L619">
            <v>0</v>
          </cell>
          <cell r="M619">
            <v>0</v>
          </cell>
          <cell r="N619">
            <v>0</v>
          </cell>
          <cell r="O619">
            <v>0</v>
          </cell>
          <cell r="P619">
            <v>0</v>
          </cell>
          <cell r="Q619">
            <v>0</v>
          </cell>
          <cell r="R619">
            <v>0</v>
          </cell>
          <cell r="S619">
            <v>0</v>
          </cell>
          <cell r="T619">
            <v>0</v>
          </cell>
          <cell r="U619">
            <v>0</v>
          </cell>
          <cell r="V619">
            <v>0</v>
          </cell>
          <cell r="W619">
            <v>0</v>
          </cell>
          <cell r="X619">
            <v>0</v>
          </cell>
          <cell r="Y619">
            <v>0</v>
          </cell>
          <cell r="Z619">
            <v>0</v>
          </cell>
          <cell r="AA619">
            <v>0</v>
          </cell>
          <cell r="AB619">
            <v>0</v>
          </cell>
          <cell r="AC619">
            <v>0</v>
          </cell>
          <cell r="AD619">
            <v>0</v>
          </cell>
          <cell r="AE619">
            <v>0</v>
          </cell>
          <cell r="AF619">
            <v>0</v>
          </cell>
          <cell r="AG619">
            <v>0</v>
          </cell>
          <cell r="AH619">
            <v>0</v>
          </cell>
          <cell r="AI619">
            <v>0</v>
          </cell>
          <cell r="AJ619">
            <v>0</v>
          </cell>
          <cell r="AK619">
            <v>0</v>
          </cell>
          <cell r="AL619">
            <v>0</v>
          </cell>
          <cell r="AM619">
            <v>0</v>
          </cell>
          <cell r="AN619">
            <v>0</v>
          </cell>
          <cell r="AO619">
            <v>0</v>
          </cell>
          <cell r="AP619">
            <v>0</v>
          </cell>
          <cell r="AQ619">
            <v>0</v>
          </cell>
          <cell r="AR619">
            <v>0</v>
          </cell>
          <cell r="AS619">
            <v>0</v>
          </cell>
          <cell r="AT619">
            <v>0</v>
          </cell>
          <cell r="AU619">
            <v>0</v>
          </cell>
          <cell r="AV619">
            <v>0</v>
          </cell>
          <cell r="AW619">
            <v>0</v>
          </cell>
          <cell r="AX619">
            <v>0</v>
          </cell>
        </row>
        <row r="620">
          <cell r="A620">
            <v>2736</v>
          </cell>
          <cell r="B620" t="str">
            <v xml:space="preserve">ﾃﾞ)ﾄﾘｶｼｭｰﾅｯﾂ   </v>
          </cell>
          <cell r="C620">
            <v>2079</v>
          </cell>
          <cell r="D620">
            <v>0.96619999999999995</v>
          </cell>
          <cell r="E620">
            <v>0</v>
          </cell>
          <cell r="F620">
            <v>0</v>
          </cell>
          <cell r="G620">
            <v>0</v>
          </cell>
          <cell r="H620">
            <v>0</v>
          </cell>
          <cell r="I620">
            <v>0</v>
          </cell>
          <cell r="J620">
            <v>0</v>
          </cell>
          <cell r="K620">
            <v>0</v>
          </cell>
          <cell r="L620">
            <v>0</v>
          </cell>
          <cell r="M620">
            <v>0</v>
          </cell>
          <cell r="N620">
            <v>0</v>
          </cell>
          <cell r="O620">
            <v>0</v>
          </cell>
          <cell r="P620">
            <v>0</v>
          </cell>
          <cell r="Q620">
            <v>0</v>
          </cell>
          <cell r="R620">
            <v>0</v>
          </cell>
          <cell r="S620">
            <v>0</v>
          </cell>
          <cell r="T620">
            <v>0</v>
          </cell>
          <cell r="U620">
            <v>0</v>
          </cell>
          <cell r="V620">
            <v>0</v>
          </cell>
          <cell r="W620">
            <v>0</v>
          </cell>
          <cell r="X620">
            <v>0</v>
          </cell>
          <cell r="Y620">
            <v>0</v>
          </cell>
          <cell r="Z620">
            <v>0</v>
          </cell>
          <cell r="AA620">
            <v>0</v>
          </cell>
          <cell r="AB620">
            <v>0</v>
          </cell>
          <cell r="AC620">
            <v>0</v>
          </cell>
          <cell r="AD620">
            <v>0</v>
          </cell>
          <cell r="AE620">
            <v>0</v>
          </cell>
          <cell r="AF620">
            <v>0</v>
          </cell>
          <cell r="AG620">
            <v>0</v>
          </cell>
          <cell r="AH620">
            <v>0</v>
          </cell>
          <cell r="AI620">
            <v>0</v>
          </cell>
          <cell r="AJ620">
            <v>0</v>
          </cell>
          <cell r="AK620">
            <v>0</v>
          </cell>
          <cell r="AL620">
            <v>0</v>
          </cell>
          <cell r="AM620">
            <v>0</v>
          </cell>
          <cell r="AN620">
            <v>0</v>
          </cell>
          <cell r="AO620">
            <v>0</v>
          </cell>
          <cell r="AP620">
            <v>0</v>
          </cell>
          <cell r="AQ620">
            <v>0</v>
          </cell>
          <cell r="AR620">
            <v>0</v>
          </cell>
          <cell r="AS620">
            <v>0</v>
          </cell>
          <cell r="AT620">
            <v>0</v>
          </cell>
          <cell r="AU620">
            <v>0</v>
          </cell>
          <cell r="AV620">
            <v>0</v>
          </cell>
          <cell r="AW620">
            <v>0</v>
          </cell>
          <cell r="AX620">
            <v>0</v>
          </cell>
        </row>
        <row r="621">
          <cell r="A621">
            <v>2737</v>
          </cell>
          <cell r="B621" t="str">
            <v xml:space="preserve">ﾃﾞ)ﾁｭｳｶｽｰﾌﾟ    </v>
          </cell>
          <cell r="C621">
            <v>2079</v>
          </cell>
          <cell r="D621">
            <v>0.2321</v>
          </cell>
          <cell r="E621">
            <v>0</v>
          </cell>
          <cell r="F621">
            <v>0</v>
          </cell>
          <cell r="G621">
            <v>0</v>
          </cell>
          <cell r="H621">
            <v>0</v>
          </cell>
          <cell r="I621">
            <v>0</v>
          </cell>
          <cell r="J621">
            <v>0</v>
          </cell>
          <cell r="K621">
            <v>0</v>
          </cell>
          <cell r="L621">
            <v>0</v>
          </cell>
          <cell r="M621">
            <v>0</v>
          </cell>
          <cell r="N621">
            <v>0</v>
          </cell>
          <cell r="O621">
            <v>0</v>
          </cell>
          <cell r="P621">
            <v>0</v>
          </cell>
          <cell r="Q621">
            <v>0</v>
          </cell>
          <cell r="R621">
            <v>0</v>
          </cell>
          <cell r="S621">
            <v>0</v>
          </cell>
          <cell r="T621">
            <v>0</v>
          </cell>
          <cell r="U621">
            <v>0</v>
          </cell>
          <cell r="V621">
            <v>0</v>
          </cell>
          <cell r="W621">
            <v>0</v>
          </cell>
          <cell r="X621">
            <v>0</v>
          </cell>
          <cell r="Y621">
            <v>0</v>
          </cell>
          <cell r="Z621">
            <v>0</v>
          </cell>
          <cell r="AA621">
            <v>0</v>
          </cell>
          <cell r="AB621">
            <v>0</v>
          </cell>
          <cell r="AC621">
            <v>0</v>
          </cell>
          <cell r="AD621">
            <v>0</v>
          </cell>
          <cell r="AE621">
            <v>0</v>
          </cell>
          <cell r="AF621">
            <v>0</v>
          </cell>
          <cell r="AG621">
            <v>0</v>
          </cell>
          <cell r="AH621">
            <v>0</v>
          </cell>
          <cell r="AI621">
            <v>0</v>
          </cell>
          <cell r="AJ621">
            <v>0</v>
          </cell>
          <cell r="AK621">
            <v>0</v>
          </cell>
          <cell r="AL621">
            <v>0</v>
          </cell>
          <cell r="AM621">
            <v>0</v>
          </cell>
          <cell r="AN621">
            <v>0</v>
          </cell>
          <cell r="AO621">
            <v>0</v>
          </cell>
          <cell r="AP621">
            <v>0</v>
          </cell>
          <cell r="AQ621">
            <v>0</v>
          </cell>
          <cell r="AR621">
            <v>0</v>
          </cell>
          <cell r="AS621">
            <v>0</v>
          </cell>
          <cell r="AT621">
            <v>0</v>
          </cell>
          <cell r="AU621">
            <v>0</v>
          </cell>
          <cell r="AV621">
            <v>0</v>
          </cell>
          <cell r="AW621">
            <v>0</v>
          </cell>
          <cell r="AX621">
            <v>0</v>
          </cell>
        </row>
        <row r="622">
          <cell r="A622">
            <v>2738</v>
          </cell>
          <cell r="B622" t="str">
            <v xml:space="preserve">ﾃﾞ)ｺｰﾝｽｰﾌﾟ     </v>
          </cell>
          <cell r="C622">
            <v>2079</v>
          </cell>
          <cell r="D622">
            <v>0.2417</v>
          </cell>
          <cell r="E622">
            <v>0</v>
          </cell>
          <cell r="F622">
            <v>0</v>
          </cell>
          <cell r="G622">
            <v>0</v>
          </cell>
          <cell r="H622">
            <v>0</v>
          </cell>
          <cell r="I622">
            <v>0</v>
          </cell>
          <cell r="J622">
            <v>0</v>
          </cell>
          <cell r="K622">
            <v>0</v>
          </cell>
          <cell r="L622">
            <v>0</v>
          </cell>
          <cell r="M622">
            <v>0</v>
          </cell>
          <cell r="N622">
            <v>0</v>
          </cell>
          <cell r="O622">
            <v>0</v>
          </cell>
          <cell r="P622">
            <v>0</v>
          </cell>
          <cell r="Q622">
            <v>0</v>
          </cell>
          <cell r="R622">
            <v>0</v>
          </cell>
          <cell r="S622">
            <v>0</v>
          </cell>
          <cell r="T622">
            <v>0</v>
          </cell>
          <cell r="U622">
            <v>0</v>
          </cell>
          <cell r="V622">
            <v>0</v>
          </cell>
          <cell r="W622">
            <v>0</v>
          </cell>
          <cell r="X622">
            <v>0</v>
          </cell>
          <cell r="Y622">
            <v>0</v>
          </cell>
          <cell r="Z622">
            <v>0</v>
          </cell>
          <cell r="AA622">
            <v>0</v>
          </cell>
          <cell r="AB622">
            <v>0</v>
          </cell>
          <cell r="AC622">
            <v>0</v>
          </cell>
          <cell r="AD622">
            <v>0</v>
          </cell>
          <cell r="AE622">
            <v>0</v>
          </cell>
          <cell r="AF622">
            <v>0</v>
          </cell>
          <cell r="AG622">
            <v>0</v>
          </cell>
          <cell r="AH622">
            <v>0</v>
          </cell>
          <cell r="AI622">
            <v>0</v>
          </cell>
          <cell r="AJ622">
            <v>0</v>
          </cell>
          <cell r="AK622">
            <v>0</v>
          </cell>
          <cell r="AL622">
            <v>0</v>
          </cell>
          <cell r="AM622">
            <v>0</v>
          </cell>
          <cell r="AN622">
            <v>0</v>
          </cell>
          <cell r="AO622">
            <v>0</v>
          </cell>
          <cell r="AP622">
            <v>0</v>
          </cell>
          <cell r="AQ622">
            <v>0</v>
          </cell>
          <cell r="AR622">
            <v>0</v>
          </cell>
          <cell r="AS622">
            <v>0</v>
          </cell>
          <cell r="AT622">
            <v>0</v>
          </cell>
          <cell r="AU622">
            <v>0</v>
          </cell>
          <cell r="AV622">
            <v>0</v>
          </cell>
          <cell r="AW622">
            <v>0</v>
          </cell>
          <cell r="AX622">
            <v>0</v>
          </cell>
        </row>
        <row r="623">
          <cell r="A623">
            <v>2739</v>
          </cell>
          <cell r="B623" t="str">
            <v xml:space="preserve">ﾃﾞ)ﾁｭｳｶｿｳｻﾞｲ   </v>
          </cell>
          <cell r="C623">
            <v>2079</v>
          </cell>
          <cell r="D623">
            <v>1.2795000000000001</v>
          </cell>
          <cell r="E623">
            <v>0</v>
          </cell>
          <cell r="F623">
            <v>0</v>
          </cell>
          <cell r="G623">
            <v>0</v>
          </cell>
          <cell r="H623">
            <v>0</v>
          </cell>
          <cell r="I623">
            <v>0</v>
          </cell>
          <cell r="J623">
            <v>0</v>
          </cell>
          <cell r="K623">
            <v>0</v>
          </cell>
          <cell r="L623">
            <v>0</v>
          </cell>
          <cell r="M623">
            <v>0</v>
          </cell>
          <cell r="N623">
            <v>0</v>
          </cell>
          <cell r="O623">
            <v>0</v>
          </cell>
          <cell r="P623">
            <v>0</v>
          </cell>
          <cell r="Q623">
            <v>0</v>
          </cell>
          <cell r="R623">
            <v>0</v>
          </cell>
          <cell r="S623">
            <v>0</v>
          </cell>
          <cell r="T623">
            <v>0</v>
          </cell>
          <cell r="U623">
            <v>0</v>
          </cell>
          <cell r="V623">
            <v>0</v>
          </cell>
          <cell r="W623">
            <v>0</v>
          </cell>
          <cell r="X623">
            <v>0</v>
          </cell>
          <cell r="Y623">
            <v>0</v>
          </cell>
          <cell r="Z623">
            <v>0</v>
          </cell>
          <cell r="AA623">
            <v>0</v>
          </cell>
          <cell r="AB623">
            <v>0</v>
          </cell>
          <cell r="AC623">
            <v>0</v>
          </cell>
          <cell r="AD623">
            <v>0</v>
          </cell>
          <cell r="AE623">
            <v>0</v>
          </cell>
          <cell r="AF623">
            <v>0</v>
          </cell>
          <cell r="AG623">
            <v>0</v>
          </cell>
          <cell r="AH623">
            <v>0</v>
          </cell>
          <cell r="AI623">
            <v>0</v>
          </cell>
          <cell r="AJ623">
            <v>0</v>
          </cell>
          <cell r="AK623">
            <v>0</v>
          </cell>
          <cell r="AL623">
            <v>0</v>
          </cell>
          <cell r="AM623">
            <v>0</v>
          </cell>
          <cell r="AN623">
            <v>0</v>
          </cell>
          <cell r="AO623">
            <v>0</v>
          </cell>
          <cell r="AP623">
            <v>0</v>
          </cell>
          <cell r="AQ623">
            <v>0</v>
          </cell>
          <cell r="AR623">
            <v>0</v>
          </cell>
          <cell r="AS623">
            <v>0</v>
          </cell>
          <cell r="AT623">
            <v>0</v>
          </cell>
          <cell r="AU623">
            <v>0</v>
          </cell>
          <cell r="AV623">
            <v>0</v>
          </cell>
          <cell r="AW623">
            <v>0</v>
          </cell>
          <cell r="AX623">
            <v>0</v>
          </cell>
        </row>
        <row r="624">
          <cell r="A624">
            <v>2740</v>
          </cell>
          <cell r="B624" t="str">
            <v xml:space="preserve">ﾃﾞ)ﾌﾟﾚｰﾄ       </v>
          </cell>
          <cell r="C624">
            <v>2079</v>
          </cell>
          <cell r="D624">
            <v>3.1600000000000003E-2</v>
          </cell>
          <cell r="E624">
            <v>2142</v>
          </cell>
          <cell r="F624">
            <v>7.0999999999999994E-2</v>
          </cell>
          <cell r="G624">
            <v>0</v>
          </cell>
          <cell r="H624">
            <v>0</v>
          </cell>
          <cell r="I624">
            <v>0</v>
          </cell>
          <cell r="J624">
            <v>0</v>
          </cell>
          <cell r="K624">
            <v>0</v>
          </cell>
          <cell r="L624">
            <v>0</v>
          </cell>
          <cell r="M624">
            <v>0</v>
          </cell>
          <cell r="N624">
            <v>0</v>
          </cell>
          <cell r="O624">
            <v>0</v>
          </cell>
          <cell r="P624">
            <v>0</v>
          </cell>
          <cell r="Q624">
            <v>0</v>
          </cell>
          <cell r="R624">
            <v>0</v>
          </cell>
          <cell r="S624">
            <v>0</v>
          </cell>
          <cell r="T624">
            <v>0</v>
          </cell>
          <cell r="U624">
            <v>0</v>
          </cell>
          <cell r="V624">
            <v>0</v>
          </cell>
          <cell r="W624">
            <v>0</v>
          </cell>
          <cell r="X624">
            <v>0</v>
          </cell>
          <cell r="Y624">
            <v>0</v>
          </cell>
          <cell r="Z624">
            <v>0</v>
          </cell>
          <cell r="AA624">
            <v>0</v>
          </cell>
          <cell r="AB624">
            <v>0</v>
          </cell>
          <cell r="AC624">
            <v>0</v>
          </cell>
          <cell r="AD624">
            <v>0</v>
          </cell>
          <cell r="AE624">
            <v>0</v>
          </cell>
          <cell r="AF624">
            <v>0</v>
          </cell>
          <cell r="AG624">
            <v>0</v>
          </cell>
          <cell r="AH624">
            <v>0</v>
          </cell>
          <cell r="AI624">
            <v>0</v>
          </cell>
          <cell r="AJ624">
            <v>0</v>
          </cell>
          <cell r="AK624">
            <v>0</v>
          </cell>
          <cell r="AL624">
            <v>0</v>
          </cell>
          <cell r="AM624">
            <v>0</v>
          </cell>
          <cell r="AN624">
            <v>0</v>
          </cell>
          <cell r="AO624">
            <v>0</v>
          </cell>
          <cell r="AP624">
            <v>0</v>
          </cell>
          <cell r="AQ624">
            <v>0</v>
          </cell>
          <cell r="AR624">
            <v>0</v>
          </cell>
          <cell r="AS624">
            <v>0</v>
          </cell>
          <cell r="AT624">
            <v>0</v>
          </cell>
          <cell r="AU624">
            <v>0</v>
          </cell>
          <cell r="AV624">
            <v>0</v>
          </cell>
          <cell r="AW624">
            <v>0</v>
          </cell>
          <cell r="AX624">
            <v>0</v>
          </cell>
        </row>
        <row r="625">
          <cell r="A625">
            <v>2741</v>
          </cell>
          <cell r="B625" t="str">
            <v xml:space="preserve">ﾃﾞ)ﾁｭｳｶﾄﾞﾝ     </v>
          </cell>
          <cell r="C625">
            <v>2050</v>
          </cell>
          <cell r="D625">
            <v>0.224</v>
          </cell>
          <cell r="E625">
            <v>2079</v>
          </cell>
          <cell r="F625">
            <v>0.58150000000000002</v>
          </cell>
          <cell r="G625">
            <v>2142</v>
          </cell>
          <cell r="H625">
            <v>7.0999999999999994E-2</v>
          </cell>
          <cell r="I625">
            <v>0</v>
          </cell>
          <cell r="J625">
            <v>0</v>
          </cell>
          <cell r="K625">
            <v>0</v>
          </cell>
          <cell r="L625">
            <v>0</v>
          </cell>
          <cell r="M625">
            <v>0</v>
          </cell>
          <cell r="N625">
            <v>0</v>
          </cell>
          <cell r="O625">
            <v>0</v>
          </cell>
          <cell r="P625">
            <v>0</v>
          </cell>
          <cell r="Q625">
            <v>0</v>
          </cell>
          <cell r="R625">
            <v>0</v>
          </cell>
          <cell r="S625">
            <v>0</v>
          </cell>
          <cell r="T625">
            <v>0</v>
          </cell>
          <cell r="U625">
            <v>0</v>
          </cell>
          <cell r="V625">
            <v>0</v>
          </cell>
          <cell r="W625">
            <v>0</v>
          </cell>
          <cell r="X625">
            <v>0</v>
          </cell>
          <cell r="Y625">
            <v>0</v>
          </cell>
          <cell r="Z625">
            <v>0</v>
          </cell>
          <cell r="AA625">
            <v>0</v>
          </cell>
          <cell r="AB625">
            <v>0</v>
          </cell>
          <cell r="AC625">
            <v>0</v>
          </cell>
          <cell r="AD625">
            <v>0</v>
          </cell>
          <cell r="AE625">
            <v>0</v>
          </cell>
          <cell r="AF625">
            <v>0</v>
          </cell>
          <cell r="AG625">
            <v>0</v>
          </cell>
          <cell r="AH625">
            <v>0</v>
          </cell>
          <cell r="AI625">
            <v>0</v>
          </cell>
          <cell r="AJ625">
            <v>0</v>
          </cell>
          <cell r="AK625">
            <v>0</v>
          </cell>
          <cell r="AL625">
            <v>0</v>
          </cell>
          <cell r="AM625">
            <v>0</v>
          </cell>
          <cell r="AN625">
            <v>0</v>
          </cell>
          <cell r="AO625">
            <v>0</v>
          </cell>
          <cell r="AP625">
            <v>0</v>
          </cell>
          <cell r="AQ625">
            <v>0</v>
          </cell>
          <cell r="AR625">
            <v>0</v>
          </cell>
          <cell r="AS625">
            <v>0</v>
          </cell>
          <cell r="AT625">
            <v>0</v>
          </cell>
          <cell r="AU625">
            <v>0</v>
          </cell>
          <cell r="AV625">
            <v>0</v>
          </cell>
          <cell r="AW625">
            <v>0</v>
          </cell>
          <cell r="AX625">
            <v>0</v>
          </cell>
        </row>
        <row r="626">
          <cell r="A626">
            <v>2742</v>
          </cell>
          <cell r="B626" t="str">
            <v xml:space="preserve">ﾃﾞ)ﾏｰﾎﾞﾄﾞﾝ     </v>
          </cell>
          <cell r="C626">
            <v>2050</v>
          </cell>
          <cell r="D626">
            <v>0.76</v>
          </cell>
          <cell r="E626">
            <v>2079</v>
          </cell>
          <cell r="F626">
            <v>8.4699999999999998E-2</v>
          </cell>
          <cell r="G626">
            <v>2142</v>
          </cell>
          <cell r="H626">
            <v>7.0999999999999994E-2</v>
          </cell>
          <cell r="I626">
            <v>0</v>
          </cell>
          <cell r="J626">
            <v>0</v>
          </cell>
          <cell r="K626">
            <v>0</v>
          </cell>
          <cell r="L626">
            <v>0</v>
          </cell>
          <cell r="M626">
            <v>0</v>
          </cell>
          <cell r="N626">
            <v>0</v>
          </cell>
          <cell r="O626">
            <v>0</v>
          </cell>
          <cell r="P626">
            <v>0</v>
          </cell>
          <cell r="Q626">
            <v>0</v>
          </cell>
          <cell r="R626">
            <v>0</v>
          </cell>
          <cell r="S626">
            <v>0</v>
          </cell>
          <cell r="T626">
            <v>0</v>
          </cell>
          <cell r="U626">
            <v>0</v>
          </cell>
          <cell r="V626">
            <v>0</v>
          </cell>
          <cell r="W626">
            <v>0</v>
          </cell>
          <cell r="X626">
            <v>0</v>
          </cell>
          <cell r="Y626">
            <v>0</v>
          </cell>
          <cell r="Z626">
            <v>0</v>
          </cell>
          <cell r="AA626">
            <v>0</v>
          </cell>
          <cell r="AB626">
            <v>0</v>
          </cell>
          <cell r="AC626">
            <v>0</v>
          </cell>
          <cell r="AD626">
            <v>0</v>
          </cell>
          <cell r="AE626">
            <v>0</v>
          </cell>
          <cell r="AF626">
            <v>0</v>
          </cell>
          <cell r="AG626">
            <v>0</v>
          </cell>
          <cell r="AH626">
            <v>0</v>
          </cell>
          <cell r="AI626">
            <v>0</v>
          </cell>
          <cell r="AJ626">
            <v>0</v>
          </cell>
          <cell r="AK626">
            <v>0</v>
          </cell>
          <cell r="AL626">
            <v>0</v>
          </cell>
          <cell r="AM626">
            <v>0</v>
          </cell>
          <cell r="AN626">
            <v>0</v>
          </cell>
          <cell r="AO626">
            <v>0</v>
          </cell>
          <cell r="AP626">
            <v>0</v>
          </cell>
          <cell r="AQ626">
            <v>0</v>
          </cell>
          <cell r="AR626">
            <v>0</v>
          </cell>
          <cell r="AS626">
            <v>0</v>
          </cell>
          <cell r="AT626">
            <v>0</v>
          </cell>
          <cell r="AU626">
            <v>0</v>
          </cell>
          <cell r="AV626">
            <v>0</v>
          </cell>
          <cell r="AW626">
            <v>0</v>
          </cell>
          <cell r="AX626">
            <v>0</v>
          </cell>
        </row>
        <row r="627">
          <cell r="A627">
            <v>5116</v>
          </cell>
          <cell r="B627" t="str">
            <v>ｱｯｻﾘﾁｬﾝﾎﾟﾝ(EX2)</v>
          </cell>
          <cell r="C627">
            <v>5007</v>
          </cell>
          <cell r="D627">
            <v>1</v>
          </cell>
          <cell r="E627">
            <v>5010</v>
          </cell>
          <cell r="F627">
            <v>5.0000000000000001E-3</v>
          </cell>
          <cell r="G627">
            <v>5019</v>
          </cell>
          <cell r="H627">
            <v>2.9999999999999997E-4</v>
          </cell>
          <cell r="I627">
            <v>5021</v>
          </cell>
          <cell r="J627">
            <v>0.08</v>
          </cell>
          <cell r="K627">
            <v>5024</v>
          </cell>
          <cell r="L627">
            <v>0.05</v>
          </cell>
          <cell r="M627">
            <v>5090</v>
          </cell>
          <cell r="N627">
            <v>1E-4</v>
          </cell>
          <cell r="O627">
            <v>5106</v>
          </cell>
          <cell r="P627">
            <v>1</v>
          </cell>
          <cell r="Q627">
            <v>5164</v>
          </cell>
          <cell r="R627">
            <v>1.67E-2</v>
          </cell>
          <cell r="S627">
            <v>5196</v>
          </cell>
          <cell r="T627">
            <v>1E-4</v>
          </cell>
          <cell r="U627">
            <v>5240</v>
          </cell>
          <cell r="V627">
            <v>1.0800000000000001E-2</v>
          </cell>
          <cell r="W627">
            <v>5259</v>
          </cell>
          <cell r="X627">
            <v>1.7000000000000001E-2</v>
          </cell>
          <cell r="Y627">
            <v>5287</v>
          </cell>
          <cell r="Z627">
            <v>4.1999999999999997E-3</v>
          </cell>
          <cell r="AA627">
            <v>5395</v>
          </cell>
          <cell r="AB627">
            <v>1.5E-3</v>
          </cell>
          <cell r="AC627">
            <v>0</v>
          </cell>
          <cell r="AD627">
            <v>0</v>
          </cell>
          <cell r="AE627">
            <v>0</v>
          </cell>
          <cell r="AF627">
            <v>0</v>
          </cell>
          <cell r="AG627">
            <v>0</v>
          </cell>
          <cell r="AH627">
            <v>0</v>
          </cell>
          <cell r="AI627">
            <v>0</v>
          </cell>
          <cell r="AJ627">
            <v>0</v>
          </cell>
          <cell r="AK627">
            <v>0</v>
          </cell>
          <cell r="AL627">
            <v>0</v>
          </cell>
          <cell r="AM627">
            <v>0</v>
          </cell>
          <cell r="AN627">
            <v>0</v>
          </cell>
          <cell r="AO627">
            <v>0</v>
          </cell>
          <cell r="AP627">
            <v>0</v>
          </cell>
          <cell r="AQ627">
            <v>0</v>
          </cell>
          <cell r="AR627">
            <v>0</v>
          </cell>
          <cell r="AS627">
            <v>0</v>
          </cell>
          <cell r="AT627">
            <v>0</v>
          </cell>
          <cell r="AU627">
            <v>0</v>
          </cell>
          <cell r="AV627">
            <v>0</v>
          </cell>
          <cell r="AW627">
            <v>0</v>
          </cell>
          <cell r="AX627">
            <v>0</v>
          </cell>
        </row>
        <row r="628">
          <cell r="A628">
            <v>5117</v>
          </cell>
          <cell r="B628" t="str">
            <v xml:space="preserve">ｼｮｳﾕﾁｬﾝﾎﾟﾝ(EX) </v>
          </cell>
          <cell r="C628">
            <v>5019</v>
          </cell>
          <cell r="D628">
            <v>2.9999999999999997E-4</v>
          </cell>
          <cell r="E628">
            <v>5021</v>
          </cell>
          <cell r="F628">
            <v>0.1</v>
          </cell>
          <cell r="G628">
            <v>5023</v>
          </cell>
          <cell r="H628">
            <v>1</v>
          </cell>
          <cell r="I628">
            <v>5024</v>
          </cell>
          <cell r="J628">
            <v>0.1</v>
          </cell>
          <cell r="K628">
            <v>5090</v>
          </cell>
          <cell r="L628">
            <v>1E-4</v>
          </cell>
          <cell r="M628">
            <v>5106</v>
          </cell>
          <cell r="N628">
            <v>1</v>
          </cell>
          <cell r="O628">
            <v>5164</v>
          </cell>
          <cell r="P628">
            <v>6.0000000000000001E-3</v>
          </cell>
          <cell r="Q628">
            <v>5196</v>
          </cell>
          <cell r="R628">
            <v>1E-4</v>
          </cell>
          <cell r="S628">
            <v>5240</v>
          </cell>
          <cell r="T628">
            <v>5.0000000000000001E-3</v>
          </cell>
          <cell r="U628">
            <v>5318</v>
          </cell>
          <cell r="V628">
            <v>5.0999999999999997E-2</v>
          </cell>
          <cell r="W628">
            <v>0</v>
          </cell>
          <cell r="X628">
            <v>0</v>
          </cell>
          <cell r="Y628">
            <v>0</v>
          </cell>
          <cell r="Z628">
            <v>0</v>
          </cell>
          <cell r="AA628">
            <v>0</v>
          </cell>
          <cell r="AB628">
            <v>0</v>
          </cell>
          <cell r="AC628">
            <v>0</v>
          </cell>
          <cell r="AD628">
            <v>0</v>
          </cell>
          <cell r="AE628">
            <v>0</v>
          </cell>
          <cell r="AF628">
            <v>0</v>
          </cell>
          <cell r="AG628">
            <v>0</v>
          </cell>
          <cell r="AH628">
            <v>0</v>
          </cell>
          <cell r="AI628">
            <v>0</v>
          </cell>
          <cell r="AJ628">
            <v>0</v>
          </cell>
          <cell r="AK628">
            <v>0</v>
          </cell>
          <cell r="AL628">
            <v>0</v>
          </cell>
          <cell r="AM628">
            <v>0</v>
          </cell>
          <cell r="AN628">
            <v>0</v>
          </cell>
          <cell r="AO628">
            <v>0</v>
          </cell>
          <cell r="AP628">
            <v>0</v>
          </cell>
          <cell r="AQ628">
            <v>0</v>
          </cell>
          <cell r="AR628">
            <v>0</v>
          </cell>
          <cell r="AS628">
            <v>0</v>
          </cell>
          <cell r="AT628">
            <v>0</v>
          </cell>
          <cell r="AU628">
            <v>0</v>
          </cell>
          <cell r="AV628">
            <v>0</v>
          </cell>
          <cell r="AW628">
            <v>0</v>
          </cell>
          <cell r="AX628">
            <v>0</v>
          </cell>
        </row>
        <row r="629">
          <cell r="A629">
            <v>5118</v>
          </cell>
          <cell r="B629" t="str">
            <v xml:space="preserve">ﾐｿﾁｬﾝﾎﾟﾝ(EX)   </v>
          </cell>
          <cell r="C629">
            <v>5019</v>
          </cell>
          <cell r="D629">
            <v>2.9999999999999997E-4</v>
          </cell>
          <cell r="E629">
            <v>5021</v>
          </cell>
          <cell r="F629">
            <v>0.1</v>
          </cell>
          <cell r="G629">
            <v>5023</v>
          </cell>
          <cell r="H629">
            <v>1</v>
          </cell>
          <cell r="I629">
            <v>5024</v>
          </cell>
          <cell r="J629">
            <v>0.1</v>
          </cell>
          <cell r="K629">
            <v>5090</v>
          </cell>
          <cell r="L629">
            <v>1E-4</v>
          </cell>
          <cell r="M629">
            <v>5106</v>
          </cell>
          <cell r="N629">
            <v>1</v>
          </cell>
          <cell r="O629">
            <v>5164</v>
          </cell>
          <cell r="P629">
            <v>6.0000000000000001E-3</v>
          </cell>
          <cell r="Q629">
            <v>5196</v>
          </cell>
          <cell r="R629">
            <v>1E-4</v>
          </cell>
          <cell r="S629">
            <v>5240</v>
          </cell>
          <cell r="T629">
            <v>5.0000000000000001E-3</v>
          </cell>
          <cell r="U629">
            <v>5308</v>
          </cell>
          <cell r="V629">
            <v>3.1E-2</v>
          </cell>
          <cell r="W629">
            <v>0</v>
          </cell>
          <cell r="X629">
            <v>0</v>
          </cell>
          <cell r="Y629">
            <v>0</v>
          </cell>
          <cell r="Z629">
            <v>0</v>
          </cell>
          <cell r="AA629">
            <v>0</v>
          </cell>
          <cell r="AB629">
            <v>0</v>
          </cell>
          <cell r="AC629">
            <v>0</v>
          </cell>
          <cell r="AD629">
            <v>0</v>
          </cell>
          <cell r="AE629">
            <v>0</v>
          </cell>
          <cell r="AF629">
            <v>0</v>
          </cell>
          <cell r="AG629">
            <v>0</v>
          </cell>
          <cell r="AH629">
            <v>0</v>
          </cell>
          <cell r="AI629">
            <v>0</v>
          </cell>
          <cell r="AJ629">
            <v>0</v>
          </cell>
          <cell r="AK629">
            <v>0</v>
          </cell>
          <cell r="AL629">
            <v>0</v>
          </cell>
          <cell r="AM629">
            <v>0</v>
          </cell>
          <cell r="AN629">
            <v>0</v>
          </cell>
          <cell r="AO629">
            <v>0</v>
          </cell>
          <cell r="AP629">
            <v>0</v>
          </cell>
          <cell r="AQ629">
            <v>0</v>
          </cell>
          <cell r="AR629">
            <v>0</v>
          </cell>
          <cell r="AS629">
            <v>0</v>
          </cell>
          <cell r="AT629">
            <v>0</v>
          </cell>
          <cell r="AU629">
            <v>0</v>
          </cell>
          <cell r="AV629">
            <v>0</v>
          </cell>
          <cell r="AW629">
            <v>0</v>
          </cell>
          <cell r="AX629">
            <v>0</v>
          </cell>
        </row>
        <row r="630">
          <cell r="A630">
            <v>5119</v>
          </cell>
          <cell r="B630" t="str">
            <v>ﾋﾞｯｸﾞﾁｬﾝﾎﾟﾝ(EX)</v>
          </cell>
          <cell r="C630">
            <v>5010</v>
          </cell>
          <cell r="D630">
            <v>0.03</v>
          </cell>
          <cell r="E630">
            <v>5019</v>
          </cell>
          <cell r="F630">
            <v>2.9999999999999997E-4</v>
          </cell>
          <cell r="G630">
            <v>5020</v>
          </cell>
          <cell r="H630">
            <v>2E-3</v>
          </cell>
          <cell r="I630">
            <v>5021</v>
          </cell>
          <cell r="J630">
            <v>0.1</v>
          </cell>
          <cell r="K630">
            <v>5023</v>
          </cell>
          <cell r="L630">
            <v>2</v>
          </cell>
          <cell r="M630">
            <v>5024</v>
          </cell>
          <cell r="N630">
            <v>0.1</v>
          </cell>
          <cell r="O630">
            <v>5090</v>
          </cell>
          <cell r="P630">
            <v>1E-4</v>
          </cell>
          <cell r="Q630">
            <v>5106</v>
          </cell>
          <cell r="R630">
            <v>1</v>
          </cell>
          <cell r="S630">
            <v>5135</v>
          </cell>
          <cell r="T630">
            <v>1.95E-2</v>
          </cell>
          <cell r="U630">
            <v>5164</v>
          </cell>
          <cell r="V630">
            <v>6.0000000000000001E-3</v>
          </cell>
          <cell r="W630">
            <v>5196</v>
          </cell>
          <cell r="X630">
            <v>1E-4</v>
          </cell>
          <cell r="Y630">
            <v>5230</v>
          </cell>
          <cell r="Z630">
            <v>1E-3</v>
          </cell>
          <cell r="AA630">
            <v>5240</v>
          </cell>
          <cell r="AB630">
            <v>5.0000000000000001E-3</v>
          </cell>
          <cell r="AC630">
            <v>0</v>
          </cell>
          <cell r="AD630">
            <v>0</v>
          </cell>
          <cell r="AE630">
            <v>0</v>
          </cell>
          <cell r="AF630">
            <v>0</v>
          </cell>
          <cell r="AG630">
            <v>0</v>
          </cell>
          <cell r="AH630">
            <v>0</v>
          </cell>
          <cell r="AI630">
            <v>0</v>
          </cell>
          <cell r="AJ630">
            <v>0</v>
          </cell>
          <cell r="AK630">
            <v>0</v>
          </cell>
          <cell r="AL630">
            <v>0</v>
          </cell>
          <cell r="AM630">
            <v>0</v>
          </cell>
          <cell r="AN630">
            <v>0</v>
          </cell>
          <cell r="AO630">
            <v>0</v>
          </cell>
          <cell r="AP630">
            <v>0</v>
          </cell>
          <cell r="AQ630">
            <v>0</v>
          </cell>
          <cell r="AR630">
            <v>0</v>
          </cell>
          <cell r="AS630">
            <v>0</v>
          </cell>
          <cell r="AT630">
            <v>0</v>
          </cell>
          <cell r="AU630">
            <v>0</v>
          </cell>
          <cell r="AV630">
            <v>0</v>
          </cell>
          <cell r="AW630">
            <v>0</v>
          </cell>
          <cell r="AX630">
            <v>0</v>
          </cell>
        </row>
        <row r="631">
          <cell r="A631">
            <v>5120</v>
          </cell>
          <cell r="B631" t="str">
            <v xml:space="preserve">ｱｯｻﾘﾁｬﾝﾎﾟﾝ(EX) </v>
          </cell>
          <cell r="C631">
            <v>5010</v>
          </cell>
          <cell r="D631">
            <v>6.0000000000000001E-3</v>
          </cell>
          <cell r="E631">
            <v>5019</v>
          </cell>
          <cell r="F631">
            <v>2.9999999999999997E-4</v>
          </cell>
          <cell r="G631">
            <v>5021</v>
          </cell>
          <cell r="H631">
            <v>0.1</v>
          </cell>
          <cell r="I631">
            <v>5023</v>
          </cell>
          <cell r="J631">
            <v>1</v>
          </cell>
          <cell r="K631">
            <v>5024</v>
          </cell>
          <cell r="L631">
            <v>0.1</v>
          </cell>
          <cell r="M631">
            <v>5090</v>
          </cell>
          <cell r="N631">
            <v>1E-4</v>
          </cell>
          <cell r="O631">
            <v>5106</v>
          </cell>
          <cell r="P631">
            <v>1</v>
          </cell>
          <cell r="Q631">
            <v>5164</v>
          </cell>
          <cell r="R631">
            <v>6.0000000000000001E-3</v>
          </cell>
          <cell r="S631">
            <v>5196</v>
          </cell>
          <cell r="T631">
            <v>1E-4</v>
          </cell>
          <cell r="U631">
            <v>5240</v>
          </cell>
          <cell r="V631">
            <v>5.0000000000000001E-3</v>
          </cell>
          <cell r="W631">
            <v>5259</v>
          </cell>
          <cell r="X631">
            <v>0.02</v>
          </cell>
          <cell r="Y631">
            <v>5287</v>
          </cell>
          <cell r="Z631">
            <v>5.0000000000000001E-3</v>
          </cell>
          <cell r="AA631">
            <v>5395</v>
          </cell>
          <cell r="AB631">
            <v>2.5000000000000001E-3</v>
          </cell>
          <cell r="AC631">
            <v>0</v>
          </cell>
          <cell r="AD631">
            <v>0</v>
          </cell>
          <cell r="AE631">
            <v>0</v>
          </cell>
          <cell r="AF631">
            <v>0</v>
          </cell>
          <cell r="AG631">
            <v>0</v>
          </cell>
          <cell r="AH631">
            <v>0</v>
          </cell>
          <cell r="AI631">
            <v>0</v>
          </cell>
          <cell r="AJ631">
            <v>0</v>
          </cell>
          <cell r="AK631">
            <v>0</v>
          </cell>
          <cell r="AL631">
            <v>0</v>
          </cell>
          <cell r="AM631">
            <v>0</v>
          </cell>
          <cell r="AN631">
            <v>0</v>
          </cell>
          <cell r="AO631">
            <v>0</v>
          </cell>
          <cell r="AP631">
            <v>0</v>
          </cell>
          <cell r="AQ631">
            <v>0</v>
          </cell>
          <cell r="AR631">
            <v>0</v>
          </cell>
          <cell r="AS631">
            <v>0</v>
          </cell>
          <cell r="AT631">
            <v>0</v>
          </cell>
          <cell r="AU631">
            <v>0</v>
          </cell>
          <cell r="AV631">
            <v>0</v>
          </cell>
          <cell r="AW631">
            <v>0</v>
          </cell>
          <cell r="AX631">
            <v>0</v>
          </cell>
        </row>
        <row r="632">
          <cell r="A632">
            <v>5505</v>
          </cell>
          <cell r="B632" t="str">
            <v xml:space="preserve">ﾋﾄｸﾁｷﾞｮｳｻﾞ12   </v>
          </cell>
          <cell r="C632">
            <v>5005</v>
          </cell>
          <cell r="D632">
            <v>1.3332999999999999</v>
          </cell>
          <cell r="E632">
            <v>5013</v>
          </cell>
          <cell r="F632">
            <v>9.1000000000000004E-3</v>
          </cell>
          <cell r="G632">
            <v>5090</v>
          </cell>
          <cell r="H632">
            <v>1E-3</v>
          </cell>
          <cell r="I632">
            <v>5240</v>
          </cell>
          <cell r="J632">
            <v>1E-3</v>
          </cell>
          <cell r="K632">
            <v>0</v>
          </cell>
          <cell r="L632">
            <v>0</v>
          </cell>
          <cell r="M632">
            <v>0</v>
          </cell>
          <cell r="N632">
            <v>0</v>
          </cell>
          <cell r="O632">
            <v>0</v>
          </cell>
          <cell r="P632">
            <v>0</v>
          </cell>
          <cell r="Q632">
            <v>0</v>
          </cell>
          <cell r="R632">
            <v>0</v>
          </cell>
          <cell r="S632">
            <v>0</v>
          </cell>
          <cell r="T632">
            <v>0</v>
          </cell>
          <cell r="U632">
            <v>0</v>
          </cell>
          <cell r="V632">
            <v>0</v>
          </cell>
          <cell r="W632">
            <v>0</v>
          </cell>
          <cell r="X632">
            <v>0</v>
          </cell>
          <cell r="Y632">
            <v>0</v>
          </cell>
          <cell r="Z632">
            <v>0</v>
          </cell>
          <cell r="AA632">
            <v>0</v>
          </cell>
          <cell r="AB632">
            <v>0</v>
          </cell>
          <cell r="AC632">
            <v>0</v>
          </cell>
          <cell r="AD632">
            <v>0</v>
          </cell>
          <cell r="AE632">
            <v>0</v>
          </cell>
          <cell r="AF632">
            <v>0</v>
          </cell>
          <cell r="AG632">
            <v>0</v>
          </cell>
          <cell r="AH632">
            <v>0</v>
          </cell>
          <cell r="AI632">
            <v>0</v>
          </cell>
          <cell r="AJ632">
            <v>0</v>
          </cell>
          <cell r="AK632">
            <v>0</v>
          </cell>
          <cell r="AL632">
            <v>0</v>
          </cell>
          <cell r="AM632">
            <v>0</v>
          </cell>
          <cell r="AN632">
            <v>0</v>
          </cell>
          <cell r="AO632">
            <v>0</v>
          </cell>
          <cell r="AP632">
            <v>0</v>
          </cell>
          <cell r="AQ632">
            <v>0</v>
          </cell>
          <cell r="AR632">
            <v>0</v>
          </cell>
          <cell r="AS632">
            <v>0</v>
          </cell>
          <cell r="AT632">
            <v>0</v>
          </cell>
          <cell r="AU632">
            <v>0</v>
          </cell>
          <cell r="AV632">
            <v>0</v>
          </cell>
          <cell r="AW632">
            <v>0</v>
          </cell>
          <cell r="AX632">
            <v>0</v>
          </cell>
        </row>
        <row r="633">
          <cell r="A633">
            <v>5705</v>
          </cell>
          <cell r="B633" t="str">
            <v xml:space="preserve">ﾃﾞ)ﾁﾘﾐｰﾄ       </v>
          </cell>
          <cell r="C633">
            <v>5079</v>
          </cell>
          <cell r="D633">
            <v>2.1057000000000001</v>
          </cell>
          <cell r="E633">
            <v>0</v>
          </cell>
          <cell r="F633">
            <v>0</v>
          </cell>
          <cell r="G633">
            <v>0</v>
          </cell>
          <cell r="H633">
            <v>0</v>
          </cell>
          <cell r="I633">
            <v>0</v>
          </cell>
          <cell r="J633">
            <v>0</v>
          </cell>
          <cell r="K633">
            <v>0</v>
          </cell>
          <cell r="L633">
            <v>0</v>
          </cell>
          <cell r="M633">
            <v>0</v>
          </cell>
          <cell r="N633">
            <v>0</v>
          </cell>
          <cell r="O633">
            <v>0</v>
          </cell>
          <cell r="P633">
            <v>0</v>
          </cell>
          <cell r="Q633">
            <v>0</v>
          </cell>
          <cell r="R633">
            <v>0</v>
          </cell>
          <cell r="S633">
            <v>0</v>
          </cell>
          <cell r="T633">
            <v>0</v>
          </cell>
          <cell r="U633">
            <v>0</v>
          </cell>
          <cell r="V633">
            <v>0</v>
          </cell>
          <cell r="W633">
            <v>0</v>
          </cell>
          <cell r="X633">
            <v>0</v>
          </cell>
          <cell r="Y633">
            <v>0</v>
          </cell>
          <cell r="Z633">
            <v>0</v>
          </cell>
          <cell r="AA633">
            <v>0</v>
          </cell>
          <cell r="AB633">
            <v>0</v>
          </cell>
          <cell r="AC633">
            <v>0</v>
          </cell>
          <cell r="AD633">
            <v>0</v>
          </cell>
          <cell r="AE633">
            <v>0</v>
          </cell>
          <cell r="AF633">
            <v>0</v>
          </cell>
          <cell r="AG633">
            <v>0</v>
          </cell>
          <cell r="AH633">
            <v>0</v>
          </cell>
          <cell r="AI633">
            <v>0</v>
          </cell>
          <cell r="AJ633">
            <v>0</v>
          </cell>
          <cell r="AK633">
            <v>0</v>
          </cell>
          <cell r="AL633">
            <v>0</v>
          </cell>
          <cell r="AM633">
            <v>0</v>
          </cell>
          <cell r="AN633">
            <v>0</v>
          </cell>
          <cell r="AO633">
            <v>0</v>
          </cell>
          <cell r="AP633">
            <v>0</v>
          </cell>
          <cell r="AQ633">
            <v>0</v>
          </cell>
          <cell r="AR633">
            <v>0</v>
          </cell>
          <cell r="AS633">
            <v>0</v>
          </cell>
          <cell r="AT633">
            <v>0</v>
          </cell>
          <cell r="AU633">
            <v>0</v>
          </cell>
          <cell r="AV633">
            <v>0</v>
          </cell>
          <cell r="AW633">
            <v>0</v>
          </cell>
          <cell r="AX633">
            <v>0</v>
          </cell>
        </row>
        <row r="634">
          <cell r="A634">
            <v>5728</v>
          </cell>
          <cell r="B634" t="str">
            <v xml:space="preserve">ﾃﾞ)ｱﾏｼｮｳﾕｿｰｽ   </v>
          </cell>
          <cell r="C634">
            <v>5079</v>
          </cell>
          <cell r="D634">
            <v>4.4192999999999998</v>
          </cell>
          <cell r="E634">
            <v>0</v>
          </cell>
          <cell r="F634">
            <v>0</v>
          </cell>
          <cell r="G634">
            <v>0</v>
          </cell>
          <cell r="H634">
            <v>0</v>
          </cell>
          <cell r="I634">
            <v>0</v>
          </cell>
          <cell r="J634">
            <v>0</v>
          </cell>
          <cell r="K634">
            <v>0</v>
          </cell>
          <cell r="L634">
            <v>0</v>
          </cell>
          <cell r="M634">
            <v>0</v>
          </cell>
          <cell r="N634">
            <v>0</v>
          </cell>
          <cell r="O634">
            <v>0</v>
          </cell>
          <cell r="P634">
            <v>0</v>
          </cell>
          <cell r="Q634">
            <v>0</v>
          </cell>
          <cell r="R634">
            <v>0</v>
          </cell>
          <cell r="S634">
            <v>0</v>
          </cell>
          <cell r="T634">
            <v>0</v>
          </cell>
          <cell r="U634">
            <v>0</v>
          </cell>
          <cell r="V634">
            <v>0</v>
          </cell>
          <cell r="W634">
            <v>0</v>
          </cell>
          <cell r="X634">
            <v>0</v>
          </cell>
          <cell r="Y634">
            <v>0</v>
          </cell>
          <cell r="Z634">
            <v>0</v>
          </cell>
          <cell r="AA634">
            <v>0</v>
          </cell>
          <cell r="AB634">
            <v>0</v>
          </cell>
          <cell r="AC634">
            <v>0</v>
          </cell>
          <cell r="AD634">
            <v>0</v>
          </cell>
          <cell r="AE634">
            <v>0</v>
          </cell>
          <cell r="AF634">
            <v>0</v>
          </cell>
          <cell r="AG634">
            <v>0</v>
          </cell>
          <cell r="AH634">
            <v>0</v>
          </cell>
          <cell r="AI634">
            <v>0</v>
          </cell>
          <cell r="AJ634">
            <v>0</v>
          </cell>
          <cell r="AK634">
            <v>0</v>
          </cell>
          <cell r="AL634">
            <v>0</v>
          </cell>
          <cell r="AM634">
            <v>0</v>
          </cell>
          <cell r="AN634">
            <v>0</v>
          </cell>
          <cell r="AO634">
            <v>0</v>
          </cell>
          <cell r="AP634">
            <v>0</v>
          </cell>
          <cell r="AQ634">
            <v>0</v>
          </cell>
          <cell r="AR634">
            <v>0</v>
          </cell>
          <cell r="AS634">
            <v>0</v>
          </cell>
          <cell r="AT634">
            <v>0</v>
          </cell>
          <cell r="AU634">
            <v>0</v>
          </cell>
          <cell r="AV634">
            <v>0</v>
          </cell>
          <cell r="AW634">
            <v>0</v>
          </cell>
          <cell r="AX634">
            <v>0</v>
          </cell>
        </row>
        <row r="635">
          <cell r="A635">
            <v>5729</v>
          </cell>
          <cell r="B635" t="str">
            <v xml:space="preserve">ﾃﾞ)ﾏｰﾎﾞﾄﾞｳﾌｿｰｽ </v>
          </cell>
          <cell r="C635">
            <v>5079</v>
          </cell>
          <cell r="D635">
            <v>2.9314</v>
          </cell>
          <cell r="E635">
            <v>0</v>
          </cell>
          <cell r="F635">
            <v>0</v>
          </cell>
          <cell r="G635">
            <v>0</v>
          </cell>
          <cell r="H635">
            <v>0</v>
          </cell>
          <cell r="I635">
            <v>0</v>
          </cell>
          <cell r="J635">
            <v>0</v>
          </cell>
          <cell r="K635">
            <v>0</v>
          </cell>
          <cell r="L635">
            <v>0</v>
          </cell>
          <cell r="M635">
            <v>0</v>
          </cell>
          <cell r="N635">
            <v>0</v>
          </cell>
          <cell r="O635">
            <v>0</v>
          </cell>
          <cell r="P635">
            <v>0</v>
          </cell>
          <cell r="Q635">
            <v>0</v>
          </cell>
          <cell r="R635">
            <v>0</v>
          </cell>
          <cell r="S635">
            <v>0</v>
          </cell>
          <cell r="T635">
            <v>0</v>
          </cell>
          <cell r="U635">
            <v>0</v>
          </cell>
          <cell r="V635">
            <v>0</v>
          </cell>
          <cell r="W635">
            <v>0</v>
          </cell>
          <cell r="X635">
            <v>0</v>
          </cell>
          <cell r="Y635">
            <v>0</v>
          </cell>
          <cell r="Z635">
            <v>0</v>
          </cell>
          <cell r="AA635">
            <v>0</v>
          </cell>
          <cell r="AB635">
            <v>0</v>
          </cell>
          <cell r="AC635">
            <v>0</v>
          </cell>
          <cell r="AD635">
            <v>0</v>
          </cell>
          <cell r="AE635">
            <v>0</v>
          </cell>
          <cell r="AF635">
            <v>0</v>
          </cell>
          <cell r="AG635">
            <v>0</v>
          </cell>
          <cell r="AH635">
            <v>0</v>
          </cell>
          <cell r="AI635">
            <v>0</v>
          </cell>
          <cell r="AJ635">
            <v>0</v>
          </cell>
          <cell r="AK635">
            <v>0</v>
          </cell>
          <cell r="AL635">
            <v>0</v>
          </cell>
          <cell r="AM635">
            <v>0</v>
          </cell>
          <cell r="AN635">
            <v>0</v>
          </cell>
          <cell r="AO635">
            <v>0</v>
          </cell>
          <cell r="AP635">
            <v>0</v>
          </cell>
          <cell r="AQ635">
            <v>0</v>
          </cell>
          <cell r="AR635">
            <v>0</v>
          </cell>
          <cell r="AS635">
            <v>0</v>
          </cell>
          <cell r="AT635">
            <v>0</v>
          </cell>
          <cell r="AU635">
            <v>0</v>
          </cell>
          <cell r="AV635">
            <v>0</v>
          </cell>
          <cell r="AW635">
            <v>0</v>
          </cell>
          <cell r="AX635">
            <v>0</v>
          </cell>
        </row>
        <row r="636">
          <cell r="A636">
            <v>5730</v>
          </cell>
          <cell r="B636" t="str">
            <v xml:space="preserve">ﾃﾞ)ｱﾏｽﾞｿｰｽ     </v>
          </cell>
          <cell r="C636">
            <v>5079</v>
          </cell>
          <cell r="D636">
            <v>1.3037000000000001</v>
          </cell>
          <cell r="E636">
            <v>0</v>
          </cell>
          <cell r="F636">
            <v>0</v>
          </cell>
          <cell r="G636">
            <v>0</v>
          </cell>
          <cell r="H636">
            <v>0</v>
          </cell>
          <cell r="I636">
            <v>0</v>
          </cell>
          <cell r="J636">
            <v>0</v>
          </cell>
          <cell r="K636">
            <v>0</v>
          </cell>
          <cell r="L636">
            <v>0</v>
          </cell>
          <cell r="M636">
            <v>0</v>
          </cell>
          <cell r="N636">
            <v>0</v>
          </cell>
          <cell r="O636">
            <v>0</v>
          </cell>
          <cell r="P636">
            <v>0</v>
          </cell>
          <cell r="Q636">
            <v>0</v>
          </cell>
          <cell r="R636">
            <v>0</v>
          </cell>
          <cell r="S636">
            <v>0</v>
          </cell>
          <cell r="T636">
            <v>0</v>
          </cell>
          <cell r="U636">
            <v>0</v>
          </cell>
          <cell r="V636">
            <v>0</v>
          </cell>
          <cell r="W636">
            <v>0</v>
          </cell>
          <cell r="X636">
            <v>0</v>
          </cell>
          <cell r="Y636">
            <v>0</v>
          </cell>
          <cell r="Z636">
            <v>0</v>
          </cell>
          <cell r="AA636">
            <v>0</v>
          </cell>
          <cell r="AB636">
            <v>0</v>
          </cell>
          <cell r="AC636">
            <v>0</v>
          </cell>
          <cell r="AD636">
            <v>0</v>
          </cell>
          <cell r="AE636">
            <v>0</v>
          </cell>
          <cell r="AF636">
            <v>0</v>
          </cell>
          <cell r="AG636">
            <v>0</v>
          </cell>
          <cell r="AH636">
            <v>0</v>
          </cell>
          <cell r="AI636">
            <v>0</v>
          </cell>
          <cell r="AJ636">
            <v>0</v>
          </cell>
          <cell r="AK636">
            <v>0</v>
          </cell>
          <cell r="AL636">
            <v>0</v>
          </cell>
          <cell r="AM636">
            <v>0</v>
          </cell>
          <cell r="AN636">
            <v>0</v>
          </cell>
          <cell r="AO636">
            <v>0</v>
          </cell>
          <cell r="AP636">
            <v>0</v>
          </cell>
          <cell r="AQ636">
            <v>0</v>
          </cell>
          <cell r="AR636">
            <v>0</v>
          </cell>
          <cell r="AS636">
            <v>0</v>
          </cell>
          <cell r="AT636">
            <v>0</v>
          </cell>
          <cell r="AU636">
            <v>0</v>
          </cell>
          <cell r="AV636">
            <v>0</v>
          </cell>
          <cell r="AW636">
            <v>0</v>
          </cell>
          <cell r="AX636">
            <v>0</v>
          </cell>
        </row>
        <row r="637">
          <cell r="A637">
            <v>5731</v>
          </cell>
          <cell r="B637" t="str">
            <v xml:space="preserve">ﾃﾞ)ｴﾋﾞｲｶﾁﾘｿｰｽ  </v>
          </cell>
          <cell r="C637">
            <v>5079</v>
          </cell>
          <cell r="D637">
            <v>1.1994</v>
          </cell>
          <cell r="E637">
            <v>0</v>
          </cell>
          <cell r="F637">
            <v>0</v>
          </cell>
          <cell r="G637">
            <v>0</v>
          </cell>
          <cell r="H637">
            <v>0</v>
          </cell>
          <cell r="I637">
            <v>0</v>
          </cell>
          <cell r="J637">
            <v>0</v>
          </cell>
          <cell r="K637">
            <v>0</v>
          </cell>
          <cell r="L637">
            <v>0</v>
          </cell>
          <cell r="M637">
            <v>0</v>
          </cell>
          <cell r="N637">
            <v>0</v>
          </cell>
          <cell r="O637">
            <v>0</v>
          </cell>
          <cell r="P637">
            <v>0</v>
          </cell>
          <cell r="Q637">
            <v>0</v>
          </cell>
          <cell r="R637">
            <v>0</v>
          </cell>
          <cell r="S637">
            <v>0</v>
          </cell>
          <cell r="T637">
            <v>0</v>
          </cell>
          <cell r="U637">
            <v>0</v>
          </cell>
          <cell r="V637">
            <v>0</v>
          </cell>
          <cell r="W637">
            <v>0</v>
          </cell>
          <cell r="X637">
            <v>0</v>
          </cell>
          <cell r="Y637">
            <v>0</v>
          </cell>
          <cell r="Z637">
            <v>0</v>
          </cell>
          <cell r="AA637">
            <v>0</v>
          </cell>
          <cell r="AB637">
            <v>0</v>
          </cell>
          <cell r="AC637">
            <v>0</v>
          </cell>
          <cell r="AD637">
            <v>0</v>
          </cell>
          <cell r="AE637">
            <v>0</v>
          </cell>
          <cell r="AF637">
            <v>0</v>
          </cell>
          <cell r="AG637">
            <v>0</v>
          </cell>
          <cell r="AH637">
            <v>0</v>
          </cell>
          <cell r="AI637">
            <v>0</v>
          </cell>
          <cell r="AJ637">
            <v>0</v>
          </cell>
          <cell r="AK637">
            <v>0</v>
          </cell>
          <cell r="AL637">
            <v>0</v>
          </cell>
          <cell r="AM637">
            <v>0</v>
          </cell>
          <cell r="AN637">
            <v>0</v>
          </cell>
          <cell r="AO637">
            <v>0</v>
          </cell>
          <cell r="AP637">
            <v>0</v>
          </cell>
          <cell r="AQ637">
            <v>0</v>
          </cell>
          <cell r="AR637">
            <v>0</v>
          </cell>
          <cell r="AS637">
            <v>0</v>
          </cell>
          <cell r="AT637">
            <v>0</v>
          </cell>
          <cell r="AU637">
            <v>0</v>
          </cell>
          <cell r="AV637">
            <v>0</v>
          </cell>
          <cell r="AW637">
            <v>0</v>
          </cell>
          <cell r="AX637">
            <v>0</v>
          </cell>
        </row>
        <row r="638">
          <cell r="A638">
            <v>5732</v>
          </cell>
          <cell r="B638" t="str">
            <v xml:space="preserve">ﾃﾞ)ﾏｰﾎﾞｿｰｽ     </v>
          </cell>
          <cell r="C638">
            <v>5079</v>
          </cell>
          <cell r="D638">
            <v>0.40429999999999999</v>
          </cell>
          <cell r="E638">
            <v>0</v>
          </cell>
          <cell r="F638">
            <v>0</v>
          </cell>
          <cell r="G638">
            <v>0</v>
          </cell>
          <cell r="H638">
            <v>0</v>
          </cell>
          <cell r="I638">
            <v>0</v>
          </cell>
          <cell r="J638">
            <v>0</v>
          </cell>
          <cell r="K638">
            <v>0</v>
          </cell>
          <cell r="L638">
            <v>0</v>
          </cell>
          <cell r="M638">
            <v>0</v>
          </cell>
          <cell r="N638">
            <v>0</v>
          </cell>
          <cell r="O638">
            <v>0</v>
          </cell>
          <cell r="P638">
            <v>0</v>
          </cell>
          <cell r="Q638">
            <v>0</v>
          </cell>
          <cell r="R638">
            <v>0</v>
          </cell>
          <cell r="S638">
            <v>0</v>
          </cell>
          <cell r="T638">
            <v>0</v>
          </cell>
          <cell r="U638">
            <v>0</v>
          </cell>
          <cell r="V638">
            <v>0</v>
          </cell>
          <cell r="W638">
            <v>0</v>
          </cell>
          <cell r="X638">
            <v>0</v>
          </cell>
          <cell r="Y638">
            <v>0</v>
          </cell>
          <cell r="Z638">
            <v>0</v>
          </cell>
          <cell r="AA638">
            <v>0</v>
          </cell>
          <cell r="AB638">
            <v>0</v>
          </cell>
          <cell r="AC638">
            <v>0</v>
          </cell>
          <cell r="AD638">
            <v>0</v>
          </cell>
          <cell r="AE638">
            <v>0</v>
          </cell>
          <cell r="AF638">
            <v>0</v>
          </cell>
          <cell r="AG638">
            <v>0</v>
          </cell>
          <cell r="AH638">
            <v>0</v>
          </cell>
          <cell r="AI638">
            <v>0</v>
          </cell>
          <cell r="AJ638">
            <v>0</v>
          </cell>
          <cell r="AK638">
            <v>0</v>
          </cell>
          <cell r="AL638">
            <v>0</v>
          </cell>
          <cell r="AM638">
            <v>0</v>
          </cell>
          <cell r="AN638">
            <v>0</v>
          </cell>
          <cell r="AO638">
            <v>0</v>
          </cell>
          <cell r="AP638">
            <v>0</v>
          </cell>
          <cell r="AQ638">
            <v>0</v>
          </cell>
          <cell r="AR638">
            <v>0</v>
          </cell>
          <cell r="AS638">
            <v>0</v>
          </cell>
          <cell r="AT638">
            <v>0</v>
          </cell>
          <cell r="AU638">
            <v>0</v>
          </cell>
          <cell r="AV638">
            <v>0</v>
          </cell>
          <cell r="AW638">
            <v>0</v>
          </cell>
          <cell r="AX638">
            <v>0</v>
          </cell>
        </row>
        <row r="639">
          <cell r="A639">
            <v>5733</v>
          </cell>
          <cell r="B639" t="str">
            <v xml:space="preserve">ﾃﾞ)ｽﾌﾞﾀ        </v>
          </cell>
          <cell r="C639">
            <v>5079</v>
          </cell>
          <cell r="D639">
            <v>1.31</v>
          </cell>
          <cell r="E639">
            <v>0</v>
          </cell>
          <cell r="F639">
            <v>0</v>
          </cell>
          <cell r="G639">
            <v>0</v>
          </cell>
          <cell r="H639">
            <v>0</v>
          </cell>
          <cell r="I639">
            <v>0</v>
          </cell>
          <cell r="J639">
            <v>0</v>
          </cell>
          <cell r="K639">
            <v>0</v>
          </cell>
          <cell r="L639">
            <v>0</v>
          </cell>
          <cell r="M639">
            <v>0</v>
          </cell>
          <cell r="N639">
            <v>0</v>
          </cell>
          <cell r="O639">
            <v>0</v>
          </cell>
          <cell r="P639">
            <v>0</v>
          </cell>
          <cell r="Q639">
            <v>0</v>
          </cell>
          <cell r="R639">
            <v>0</v>
          </cell>
          <cell r="S639">
            <v>0</v>
          </cell>
          <cell r="T639">
            <v>0</v>
          </cell>
          <cell r="U639">
            <v>0</v>
          </cell>
          <cell r="V639">
            <v>0</v>
          </cell>
          <cell r="W639">
            <v>0</v>
          </cell>
          <cell r="X639">
            <v>0</v>
          </cell>
          <cell r="Y639">
            <v>0</v>
          </cell>
          <cell r="Z639">
            <v>0</v>
          </cell>
          <cell r="AA639">
            <v>0</v>
          </cell>
          <cell r="AB639">
            <v>0</v>
          </cell>
          <cell r="AC639">
            <v>0</v>
          </cell>
          <cell r="AD639">
            <v>0</v>
          </cell>
          <cell r="AE639">
            <v>0</v>
          </cell>
          <cell r="AF639">
            <v>0</v>
          </cell>
          <cell r="AG639">
            <v>0</v>
          </cell>
          <cell r="AH639">
            <v>0</v>
          </cell>
          <cell r="AI639">
            <v>0</v>
          </cell>
          <cell r="AJ639">
            <v>0</v>
          </cell>
          <cell r="AK639">
            <v>0</v>
          </cell>
          <cell r="AL639">
            <v>0</v>
          </cell>
          <cell r="AM639">
            <v>0</v>
          </cell>
          <cell r="AN639">
            <v>0</v>
          </cell>
          <cell r="AO639">
            <v>0</v>
          </cell>
          <cell r="AP639">
            <v>0</v>
          </cell>
          <cell r="AQ639">
            <v>0</v>
          </cell>
          <cell r="AR639">
            <v>0</v>
          </cell>
          <cell r="AS639">
            <v>0</v>
          </cell>
          <cell r="AT639">
            <v>0</v>
          </cell>
          <cell r="AU639">
            <v>0</v>
          </cell>
          <cell r="AV639">
            <v>0</v>
          </cell>
          <cell r="AW639">
            <v>0</v>
          </cell>
          <cell r="AX639">
            <v>0</v>
          </cell>
        </row>
        <row r="640">
          <cell r="A640">
            <v>5734</v>
          </cell>
          <cell r="B640" t="str">
            <v xml:space="preserve">ﾃﾞ)ﾁﾝｼﾞｬｵﾛｰｽ   </v>
          </cell>
          <cell r="C640">
            <v>5079</v>
          </cell>
          <cell r="D640">
            <v>0.67079999999999995</v>
          </cell>
          <cell r="E640">
            <v>0</v>
          </cell>
          <cell r="F640">
            <v>0</v>
          </cell>
          <cell r="G640">
            <v>0</v>
          </cell>
          <cell r="H640">
            <v>0</v>
          </cell>
          <cell r="I640">
            <v>0</v>
          </cell>
          <cell r="J640">
            <v>0</v>
          </cell>
          <cell r="K640">
            <v>0</v>
          </cell>
          <cell r="L640">
            <v>0</v>
          </cell>
          <cell r="M640">
            <v>0</v>
          </cell>
          <cell r="N640">
            <v>0</v>
          </cell>
          <cell r="O640">
            <v>0</v>
          </cell>
          <cell r="P640">
            <v>0</v>
          </cell>
          <cell r="Q640">
            <v>0</v>
          </cell>
          <cell r="R640">
            <v>0</v>
          </cell>
          <cell r="S640">
            <v>0</v>
          </cell>
          <cell r="T640">
            <v>0</v>
          </cell>
          <cell r="U640">
            <v>0</v>
          </cell>
          <cell r="V640">
            <v>0</v>
          </cell>
          <cell r="W640">
            <v>0</v>
          </cell>
          <cell r="X640">
            <v>0</v>
          </cell>
          <cell r="Y640">
            <v>0</v>
          </cell>
          <cell r="Z640">
            <v>0</v>
          </cell>
          <cell r="AA640">
            <v>0</v>
          </cell>
          <cell r="AB640">
            <v>0</v>
          </cell>
          <cell r="AC640">
            <v>0</v>
          </cell>
          <cell r="AD640">
            <v>0</v>
          </cell>
          <cell r="AE640">
            <v>0</v>
          </cell>
          <cell r="AF640">
            <v>0</v>
          </cell>
          <cell r="AG640">
            <v>0</v>
          </cell>
          <cell r="AH640">
            <v>0</v>
          </cell>
          <cell r="AI640">
            <v>0</v>
          </cell>
          <cell r="AJ640">
            <v>0</v>
          </cell>
          <cell r="AK640">
            <v>0</v>
          </cell>
          <cell r="AL640">
            <v>0</v>
          </cell>
          <cell r="AM640">
            <v>0</v>
          </cell>
          <cell r="AN640">
            <v>0</v>
          </cell>
          <cell r="AO640">
            <v>0</v>
          </cell>
          <cell r="AP640">
            <v>0</v>
          </cell>
          <cell r="AQ640">
            <v>0</v>
          </cell>
          <cell r="AR640">
            <v>0</v>
          </cell>
          <cell r="AS640">
            <v>0</v>
          </cell>
          <cell r="AT640">
            <v>0</v>
          </cell>
          <cell r="AU640">
            <v>0</v>
          </cell>
          <cell r="AV640">
            <v>0</v>
          </cell>
          <cell r="AW640">
            <v>0</v>
          </cell>
          <cell r="AX640">
            <v>0</v>
          </cell>
        </row>
        <row r="641">
          <cell r="A641">
            <v>5735</v>
          </cell>
          <cell r="B641" t="str">
            <v xml:space="preserve">ﾃﾞ)ﾊｯﾎﾟｳｻｲ     </v>
          </cell>
          <cell r="C641">
            <v>5079</v>
          </cell>
          <cell r="D641">
            <v>0.93130000000000002</v>
          </cell>
          <cell r="E641">
            <v>0</v>
          </cell>
          <cell r="F641">
            <v>0</v>
          </cell>
          <cell r="G641">
            <v>0</v>
          </cell>
          <cell r="H641">
            <v>0</v>
          </cell>
          <cell r="I641">
            <v>0</v>
          </cell>
          <cell r="J641">
            <v>0</v>
          </cell>
          <cell r="K641">
            <v>0</v>
          </cell>
          <cell r="L641">
            <v>0</v>
          </cell>
          <cell r="M641">
            <v>0</v>
          </cell>
          <cell r="N641">
            <v>0</v>
          </cell>
          <cell r="O641">
            <v>0</v>
          </cell>
          <cell r="P641">
            <v>0</v>
          </cell>
          <cell r="Q641">
            <v>0</v>
          </cell>
          <cell r="R641">
            <v>0</v>
          </cell>
          <cell r="S641">
            <v>0</v>
          </cell>
          <cell r="T641">
            <v>0</v>
          </cell>
          <cell r="U641">
            <v>0</v>
          </cell>
          <cell r="V641">
            <v>0</v>
          </cell>
          <cell r="W641">
            <v>0</v>
          </cell>
          <cell r="X641">
            <v>0</v>
          </cell>
          <cell r="Y641">
            <v>0</v>
          </cell>
          <cell r="Z641">
            <v>0</v>
          </cell>
          <cell r="AA641">
            <v>0</v>
          </cell>
          <cell r="AB641">
            <v>0</v>
          </cell>
          <cell r="AC641">
            <v>0</v>
          </cell>
          <cell r="AD641">
            <v>0</v>
          </cell>
          <cell r="AE641">
            <v>0</v>
          </cell>
          <cell r="AF641">
            <v>0</v>
          </cell>
          <cell r="AG641">
            <v>0</v>
          </cell>
          <cell r="AH641">
            <v>0</v>
          </cell>
          <cell r="AI641">
            <v>0</v>
          </cell>
          <cell r="AJ641">
            <v>0</v>
          </cell>
          <cell r="AK641">
            <v>0</v>
          </cell>
          <cell r="AL641">
            <v>0</v>
          </cell>
          <cell r="AM641">
            <v>0</v>
          </cell>
          <cell r="AN641">
            <v>0</v>
          </cell>
          <cell r="AO641">
            <v>0</v>
          </cell>
          <cell r="AP641">
            <v>0</v>
          </cell>
          <cell r="AQ641">
            <v>0</v>
          </cell>
          <cell r="AR641">
            <v>0</v>
          </cell>
          <cell r="AS641">
            <v>0</v>
          </cell>
          <cell r="AT641">
            <v>0</v>
          </cell>
          <cell r="AU641">
            <v>0</v>
          </cell>
          <cell r="AV641">
            <v>0</v>
          </cell>
          <cell r="AW641">
            <v>0</v>
          </cell>
          <cell r="AX641">
            <v>0</v>
          </cell>
        </row>
        <row r="642">
          <cell r="A642">
            <v>5736</v>
          </cell>
          <cell r="B642" t="str">
            <v xml:space="preserve">ﾃﾞ)ﾄﾘｶｼｭｰﾅｯﾂ   </v>
          </cell>
          <cell r="C642">
            <v>5079</v>
          </cell>
          <cell r="D642">
            <v>0.96619999999999995</v>
          </cell>
          <cell r="E642">
            <v>0</v>
          </cell>
          <cell r="F642">
            <v>0</v>
          </cell>
          <cell r="G642">
            <v>0</v>
          </cell>
          <cell r="H642">
            <v>0</v>
          </cell>
          <cell r="I642">
            <v>0</v>
          </cell>
          <cell r="J642">
            <v>0</v>
          </cell>
          <cell r="K642">
            <v>0</v>
          </cell>
          <cell r="L642">
            <v>0</v>
          </cell>
          <cell r="M642">
            <v>0</v>
          </cell>
          <cell r="N642">
            <v>0</v>
          </cell>
          <cell r="O642">
            <v>0</v>
          </cell>
          <cell r="P642">
            <v>0</v>
          </cell>
          <cell r="Q642">
            <v>0</v>
          </cell>
          <cell r="R642">
            <v>0</v>
          </cell>
          <cell r="S642">
            <v>0</v>
          </cell>
          <cell r="T642">
            <v>0</v>
          </cell>
          <cell r="U642">
            <v>0</v>
          </cell>
          <cell r="V642">
            <v>0</v>
          </cell>
          <cell r="W642">
            <v>0</v>
          </cell>
          <cell r="X642">
            <v>0</v>
          </cell>
          <cell r="Y642">
            <v>0</v>
          </cell>
          <cell r="Z642">
            <v>0</v>
          </cell>
          <cell r="AA642">
            <v>0</v>
          </cell>
          <cell r="AB642">
            <v>0</v>
          </cell>
          <cell r="AC642">
            <v>0</v>
          </cell>
          <cell r="AD642">
            <v>0</v>
          </cell>
          <cell r="AE642">
            <v>0</v>
          </cell>
          <cell r="AF642">
            <v>0</v>
          </cell>
          <cell r="AG642">
            <v>0</v>
          </cell>
          <cell r="AH642">
            <v>0</v>
          </cell>
          <cell r="AI642">
            <v>0</v>
          </cell>
          <cell r="AJ642">
            <v>0</v>
          </cell>
          <cell r="AK642">
            <v>0</v>
          </cell>
          <cell r="AL642">
            <v>0</v>
          </cell>
          <cell r="AM642">
            <v>0</v>
          </cell>
          <cell r="AN642">
            <v>0</v>
          </cell>
          <cell r="AO642">
            <v>0</v>
          </cell>
          <cell r="AP642">
            <v>0</v>
          </cell>
          <cell r="AQ642">
            <v>0</v>
          </cell>
          <cell r="AR642">
            <v>0</v>
          </cell>
          <cell r="AS642">
            <v>0</v>
          </cell>
          <cell r="AT642">
            <v>0</v>
          </cell>
          <cell r="AU642">
            <v>0</v>
          </cell>
          <cell r="AV642">
            <v>0</v>
          </cell>
          <cell r="AW642">
            <v>0</v>
          </cell>
          <cell r="AX642">
            <v>0</v>
          </cell>
        </row>
        <row r="643">
          <cell r="A643">
            <v>5737</v>
          </cell>
          <cell r="B643" t="str">
            <v xml:space="preserve">ﾃﾞ)ﾁｭｳｶｽｰﾌﾟ    </v>
          </cell>
          <cell r="C643">
            <v>5079</v>
          </cell>
          <cell r="D643">
            <v>0.2321</v>
          </cell>
          <cell r="E643">
            <v>0</v>
          </cell>
          <cell r="F643">
            <v>0</v>
          </cell>
          <cell r="G643">
            <v>0</v>
          </cell>
          <cell r="H643">
            <v>0</v>
          </cell>
          <cell r="I643">
            <v>0</v>
          </cell>
          <cell r="J643">
            <v>0</v>
          </cell>
          <cell r="K643">
            <v>0</v>
          </cell>
          <cell r="L643">
            <v>0</v>
          </cell>
          <cell r="M643">
            <v>0</v>
          </cell>
          <cell r="N643">
            <v>0</v>
          </cell>
          <cell r="O643">
            <v>0</v>
          </cell>
          <cell r="P643">
            <v>0</v>
          </cell>
          <cell r="Q643">
            <v>0</v>
          </cell>
          <cell r="R643">
            <v>0</v>
          </cell>
          <cell r="S643">
            <v>0</v>
          </cell>
          <cell r="T643">
            <v>0</v>
          </cell>
          <cell r="U643">
            <v>0</v>
          </cell>
          <cell r="V643">
            <v>0</v>
          </cell>
          <cell r="W643">
            <v>0</v>
          </cell>
          <cell r="X643">
            <v>0</v>
          </cell>
          <cell r="Y643">
            <v>0</v>
          </cell>
          <cell r="Z643">
            <v>0</v>
          </cell>
          <cell r="AA643">
            <v>0</v>
          </cell>
          <cell r="AB643">
            <v>0</v>
          </cell>
          <cell r="AC643">
            <v>0</v>
          </cell>
          <cell r="AD643">
            <v>0</v>
          </cell>
          <cell r="AE643">
            <v>0</v>
          </cell>
          <cell r="AF643">
            <v>0</v>
          </cell>
          <cell r="AG643">
            <v>0</v>
          </cell>
          <cell r="AH643">
            <v>0</v>
          </cell>
          <cell r="AI643">
            <v>0</v>
          </cell>
          <cell r="AJ643">
            <v>0</v>
          </cell>
          <cell r="AK643">
            <v>0</v>
          </cell>
          <cell r="AL643">
            <v>0</v>
          </cell>
          <cell r="AM643">
            <v>0</v>
          </cell>
          <cell r="AN643">
            <v>0</v>
          </cell>
          <cell r="AO643">
            <v>0</v>
          </cell>
          <cell r="AP643">
            <v>0</v>
          </cell>
          <cell r="AQ643">
            <v>0</v>
          </cell>
          <cell r="AR643">
            <v>0</v>
          </cell>
          <cell r="AS643">
            <v>0</v>
          </cell>
          <cell r="AT643">
            <v>0</v>
          </cell>
          <cell r="AU643">
            <v>0</v>
          </cell>
          <cell r="AV643">
            <v>0</v>
          </cell>
          <cell r="AW643">
            <v>0</v>
          </cell>
          <cell r="AX643">
            <v>0</v>
          </cell>
        </row>
        <row r="644">
          <cell r="A644">
            <v>5738</v>
          </cell>
          <cell r="B644" t="str">
            <v xml:space="preserve">ﾃﾞ)ｺｰﾝｽｰﾌﾟ     </v>
          </cell>
          <cell r="C644">
            <v>5079</v>
          </cell>
          <cell r="D644">
            <v>0.2417</v>
          </cell>
          <cell r="E644">
            <v>0</v>
          </cell>
          <cell r="F644">
            <v>0</v>
          </cell>
          <cell r="G644">
            <v>0</v>
          </cell>
          <cell r="H644">
            <v>0</v>
          </cell>
          <cell r="I644">
            <v>0</v>
          </cell>
          <cell r="J644">
            <v>0</v>
          </cell>
          <cell r="K644">
            <v>0</v>
          </cell>
          <cell r="L644">
            <v>0</v>
          </cell>
          <cell r="M644">
            <v>0</v>
          </cell>
          <cell r="N644">
            <v>0</v>
          </cell>
          <cell r="O644">
            <v>0</v>
          </cell>
          <cell r="P644">
            <v>0</v>
          </cell>
          <cell r="Q644">
            <v>0</v>
          </cell>
          <cell r="R644">
            <v>0</v>
          </cell>
          <cell r="S644">
            <v>0</v>
          </cell>
          <cell r="T644">
            <v>0</v>
          </cell>
          <cell r="U644">
            <v>0</v>
          </cell>
          <cell r="V644">
            <v>0</v>
          </cell>
          <cell r="W644">
            <v>0</v>
          </cell>
          <cell r="X644">
            <v>0</v>
          </cell>
          <cell r="Y644">
            <v>0</v>
          </cell>
          <cell r="Z644">
            <v>0</v>
          </cell>
          <cell r="AA644">
            <v>0</v>
          </cell>
          <cell r="AB644">
            <v>0</v>
          </cell>
          <cell r="AC644">
            <v>0</v>
          </cell>
          <cell r="AD644">
            <v>0</v>
          </cell>
          <cell r="AE644">
            <v>0</v>
          </cell>
          <cell r="AF644">
            <v>0</v>
          </cell>
          <cell r="AG644">
            <v>0</v>
          </cell>
          <cell r="AH644">
            <v>0</v>
          </cell>
          <cell r="AI644">
            <v>0</v>
          </cell>
          <cell r="AJ644">
            <v>0</v>
          </cell>
          <cell r="AK644">
            <v>0</v>
          </cell>
          <cell r="AL644">
            <v>0</v>
          </cell>
          <cell r="AM644">
            <v>0</v>
          </cell>
          <cell r="AN644">
            <v>0</v>
          </cell>
          <cell r="AO644">
            <v>0</v>
          </cell>
          <cell r="AP644">
            <v>0</v>
          </cell>
          <cell r="AQ644">
            <v>0</v>
          </cell>
          <cell r="AR644">
            <v>0</v>
          </cell>
          <cell r="AS644">
            <v>0</v>
          </cell>
          <cell r="AT644">
            <v>0</v>
          </cell>
          <cell r="AU644">
            <v>0</v>
          </cell>
          <cell r="AV644">
            <v>0</v>
          </cell>
          <cell r="AW644">
            <v>0</v>
          </cell>
          <cell r="AX644">
            <v>0</v>
          </cell>
        </row>
        <row r="645">
          <cell r="A645">
            <v>5739</v>
          </cell>
          <cell r="B645" t="str">
            <v xml:space="preserve">ﾃﾞ)ﾁｭｳｶｿｳｻﾞｲ   </v>
          </cell>
          <cell r="C645">
            <v>5079</v>
          </cell>
          <cell r="D645">
            <v>1.2795000000000001</v>
          </cell>
          <cell r="E645">
            <v>0</v>
          </cell>
          <cell r="F645">
            <v>0</v>
          </cell>
          <cell r="G645">
            <v>0</v>
          </cell>
          <cell r="H645">
            <v>0</v>
          </cell>
          <cell r="I645">
            <v>0</v>
          </cell>
          <cell r="J645">
            <v>0</v>
          </cell>
          <cell r="K645">
            <v>0</v>
          </cell>
          <cell r="L645">
            <v>0</v>
          </cell>
          <cell r="M645">
            <v>0</v>
          </cell>
          <cell r="N645">
            <v>0</v>
          </cell>
          <cell r="O645">
            <v>0</v>
          </cell>
          <cell r="P645">
            <v>0</v>
          </cell>
          <cell r="Q645">
            <v>0</v>
          </cell>
          <cell r="R645">
            <v>0</v>
          </cell>
          <cell r="S645">
            <v>0</v>
          </cell>
          <cell r="T645">
            <v>0</v>
          </cell>
          <cell r="U645">
            <v>0</v>
          </cell>
          <cell r="V645">
            <v>0</v>
          </cell>
          <cell r="W645">
            <v>0</v>
          </cell>
          <cell r="X645">
            <v>0</v>
          </cell>
          <cell r="Y645">
            <v>0</v>
          </cell>
          <cell r="Z645">
            <v>0</v>
          </cell>
          <cell r="AA645">
            <v>0</v>
          </cell>
          <cell r="AB645">
            <v>0</v>
          </cell>
          <cell r="AC645">
            <v>0</v>
          </cell>
          <cell r="AD645">
            <v>0</v>
          </cell>
          <cell r="AE645">
            <v>0</v>
          </cell>
          <cell r="AF645">
            <v>0</v>
          </cell>
          <cell r="AG645">
            <v>0</v>
          </cell>
          <cell r="AH645">
            <v>0</v>
          </cell>
          <cell r="AI645">
            <v>0</v>
          </cell>
          <cell r="AJ645">
            <v>0</v>
          </cell>
          <cell r="AK645">
            <v>0</v>
          </cell>
          <cell r="AL645">
            <v>0</v>
          </cell>
          <cell r="AM645">
            <v>0</v>
          </cell>
          <cell r="AN645">
            <v>0</v>
          </cell>
          <cell r="AO645">
            <v>0</v>
          </cell>
          <cell r="AP645">
            <v>0</v>
          </cell>
          <cell r="AQ645">
            <v>0</v>
          </cell>
          <cell r="AR645">
            <v>0</v>
          </cell>
          <cell r="AS645">
            <v>0</v>
          </cell>
          <cell r="AT645">
            <v>0</v>
          </cell>
          <cell r="AU645">
            <v>0</v>
          </cell>
          <cell r="AV645">
            <v>0</v>
          </cell>
          <cell r="AW645">
            <v>0</v>
          </cell>
          <cell r="AX645">
            <v>0</v>
          </cell>
        </row>
        <row r="646">
          <cell r="A646">
            <v>5740</v>
          </cell>
          <cell r="B646" t="str">
            <v xml:space="preserve">ﾃﾞ)ﾌﾟﾚｰﾄ       </v>
          </cell>
          <cell r="C646">
            <v>5079</v>
          </cell>
          <cell r="D646">
            <v>3.1600000000000003E-2</v>
          </cell>
          <cell r="E646">
            <v>5142</v>
          </cell>
          <cell r="F646">
            <v>7.0999999999999994E-2</v>
          </cell>
          <cell r="G646">
            <v>0</v>
          </cell>
          <cell r="H646">
            <v>0</v>
          </cell>
          <cell r="I646">
            <v>0</v>
          </cell>
          <cell r="J646">
            <v>0</v>
          </cell>
          <cell r="K646">
            <v>0</v>
          </cell>
          <cell r="L646">
            <v>0</v>
          </cell>
          <cell r="M646">
            <v>0</v>
          </cell>
          <cell r="N646">
            <v>0</v>
          </cell>
          <cell r="O646">
            <v>0</v>
          </cell>
          <cell r="P646">
            <v>0</v>
          </cell>
          <cell r="Q646">
            <v>0</v>
          </cell>
          <cell r="R646">
            <v>0</v>
          </cell>
          <cell r="S646">
            <v>0</v>
          </cell>
          <cell r="T646">
            <v>0</v>
          </cell>
          <cell r="U646">
            <v>0</v>
          </cell>
          <cell r="V646">
            <v>0</v>
          </cell>
          <cell r="W646">
            <v>0</v>
          </cell>
          <cell r="X646">
            <v>0</v>
          </cell>
          <cell r="Y646">
            <v>0</v>
          </cell>
          <cell r="Z646">
            <v>0</v>
          </cell>
          <cell r="AA646">
            <v>0</v>
          </cell>
          <cell r="AB646">
            <v>0</v>
          </cell>
          <cell r="AC646">
            <v>0</v>
          </cell>
          <cell r="AD646">
            <v>0</v>
          </cell>
          <cell r="AE646">
            <v>0</v>
          </cell>
          <cell r="AF646">
            <v>0</v>
          </cell>
          <cell r="AG646">
            <v>0</v>
          </cell>
          <cell r="AH646">
            <v>0</v>
          </cell>
          <cell r="AI646">
            <v>0</v>
          </cell>
          <cell r="AJ646">
            <v>0</v>
          </cell>
          <cell r="AK646">
            <v>0</v>
          </cell>
          <cell r="AL646">
            <v>0</v>
          </cell>
          <cell r="AM646">
            <v>0</v>
          </cell>
          <cell r="AN646">
            <v>0</v>
          </cell>
          <cell r="AO646">
            <v>0</v>
          </cell>
          <cell r="AP646">
            <v>0</v>
          </cell>
          <cell r="AQ646">
            <v>0</v>
          </cell>
          <cell r="AR646">
            <v>0</v>
          </cell>
          <cell r="AS646">
            <v>0</v>
          </cell>
          <cell r="AT646">
            <v>0</v>
          </cell>
          <cell r="AU646">
            <v>0</v>
          </cell>
          <cell r="AV646">
            <v>0</v>
          </cell>
          <cell r="AW646">
            <v>0</v>
          </cell>
          <cell r="AX646">
            <v>0</v>
          </cell>
        </row>
        <row r="647">
          <cell r="A647">
            <v>5741</v>
          </cell>
          <cell r="B647" t="str">
            <v xml:space="preserve">ﾃﾞ)ﾁｭｳｶﾄﾞﾝ     </v>
          </cell>
          <cell r="C647">
            <v>5079</v>
          </cell>
          <cell r="D647">
            <v>0.65200000000000002</v>
          </cell>
          <cell r="E647">
            <v>5142</v>
          </cell>
          <cell r="F647">
            <v>7.0999999999999994E-2</v>
          </cell>
          <cell r="G647">
            <v>0</v>
          </cell>
          <cell r="H647">
            <v>0</v>
          </cell>
          <cell r="I647">
            <v>0</v>
          </cell>
          <cell r="J647">
            <v>0</v>
          </cell>
          <cell r="K647">
            <v>0</v>
          </cell>
          <cell r="L647">
            <v>0</v>
          </cell>
          <cell r="M647">
            <v>0</v>
          </cell>
          <cell r="N647">
            <v>0</v>
          </cell>
          <cell r="O647">
            <v>0</v>
          </cell>
          <cell r="P647">
            <v>0</v>
          </cell>
          <cell r="Q647">
            <v>0</v>
          </cell>
          <cell r="R647">
            <v>0</v>
          </cell>
          <cell r="S647">
            <v>0</v>
          </cell>
          <cell r="T647">
            <v>0</v>
          </cell>
          <cell r="U647">
            <v>0</v>
          </cell>
          <cell r="V647">
            <v>0</v>
          </cell>
          <cell r="W647">
            <v>0</v>
          </cell>
          <cell r="X647">
            <v>0</v>
          </cell>
          <cell r="Y647">
            <v>0</v>
          </cell>
          <cell r="Z647">
            <v>0</v>
          </cell>
          <cell r="AA647">
            <v>0</v>
          </cell>
          <cell r="AB647">
            <v>0</v>
          </cell>
          <cell r="AC647">
            <v>0</v>
          </cell>
          <cell r="AD647">
            <v>0</v>
          </cell>
          <cell r="AE647">
            <v>0</v>
          </cell>
          <cell r="AF647">
            <v>0</v>
          </cell>
          <cell r="AG647">
            <v>0</v>
          </cell>
          <cell r="AH647">
            <v>0</v>
          </cell>
          <cell r="AI647">
            <v>0</v>
          </cell>
          <cell r="AJ647">
            <v>0</v>
          </cell>
          <cell r="AK647">
            <v>0</v>
          </cell>
          <cell r="AL647">
            <v>0</v>
          </cell>
          <cell r="AM647">
            <v>0</v>
          </cell>
          <cell r="AN647">
            <v>0</v>
          </cell>
          <cell r="AO647">
            <v>0</v>
          </cell>
          <cell r="AP647">
            <v>0</v>
          </cell>
          <cell r="AQ647">
            <v>0</v>
          </cell>
          <cell r="AR647">
            <v>0</v>
          </cell>
          <cell r="AS647">
            <v>0</v>
          </cell>
          <cell r="AT647">
            <v>0</v>
          </cell>
          <cell r="AU647">
            <v>0</v>
          </cell>
          <cell r="AV647">
            <v>0</v>
          </cell>
          <cell r="AW647">
            <v>0</v>
          </cell>
          <cell r="AX647">
            <v>0</v>
          </cell>
        </row>
        <row r="648">
          <cell r="A648">
            <v>5742</v>
          </cell>
          <cell r="B648" t="str">
            <v xml:space="preserve">ﾃﾞ)ﾏｰﾎﾞﾄﾞﾝ     </v>
          </cell>
          <cell r="C648">
            <v>5079</v>
          </cell>
          <cell r="D648">
            <v>0.28000000000000003</v>
          </cell>
          <cell r="E648">
            <v>5142</v>
          </cell>
          <cell r="F648">
            <v>7.0999999999999994E-2</v>
          </cell>
          <cell r="G648">
            <v>0</v>
          </cell>
          <cell r="H648">
            <v>0</v>
          </cell>
          <cell r="I648">
            <v>0</v>
          </cell>
          <cell r="J648">
            <v>0</v>
          </cell>
          <cell r="K648">
            <v>0</v>
          </cell>
          <cell r="L648">
            <v>0</v>
          </cell>
          <cell r="M648">
            <v>0</v>
          </cell>
          <cell r="N648">
            <v>0</v>
          </cell>
          <cell r="O648">
            <v>0</v>
          </cell>
          <cell r="P648">
            <v>0</v>
          </cell>
          <cell r="Q648">
            <v>0</v>
          </cell>
          <cell r="R648">
            <v>0</v>
          </cell>
          <cell r="S648">
            <v>0</v>
          </cell>
          <cell r="T648">
            <v>0</v>
          </cell>
          <cell r="U648">
            <v>0</v>
          </cell>
          <cell r="V648">
            <v>0</v>
          </cell>
          <cell r="W648">
            <v>0</v>
          </cell>
          <cell r="X648">
            <v>0</v>
          </cell>
          <cell r="Y648">
            <v>0</v>
          </cell>
          <cell r="Z648">
            <v>0</v>
          </cell>
          <cell r="AA648">
            <v>0</v>
          </cell>
          <cell r="AB648">
            <v>0</v>
          </cell>
          <cell r="AC648">
            <v>0</v>
          </cell>
          <cell r="AD648">
            <v>0</v>
          </cell>
          <cell r="AE648">
            <v>0</v>
          </cell>
          <cell r="AF648">
            <v>0</v>
          </cell>
          <cell r="AG648">
            <v>0</v>
          </cell>
          <cell r="AH648">
            <v>0</v>
          </cell>
          <cell r="AI648">
            <v>0</v>
          </cell>
          <cell r="AJ648">
            <v>0</v>
          </cell>
          <cell r="AK648">
            <v>0</v>
          </cell>
          <cell r="AL648">
            <v>0</v>
          </cell>
          <cell r="AM648">
            <v>0</v>
          </cell>
          <cell r="AN648">
            <v>0</v>
          </cell>
          <cell r="AO648">
            <v>0</v>
          </cell>
          <cell r="AP648">
            <v>0</v>
          </cell>
          <cell r="AQ648">
            <v>0</v>
          </cell>
          <cell r="AR648">
            <v>0</v>
          </cell>
          <cell r="AS648">
            <v>0</v>
          </cell>
          <cell r="AT648">
            <v>0</v>
          </cell>
          <cell r="AU648">
            <v>0</v>
          </cell>
          <cell r="AV648">
            <v>0</v>
          </cell>
          <cell r="AW648">
            <v>0</v>
          </cell>
          <cell r="AX648">
            <v>0</v>
          </cell>
        </row>
        <row r="649">
          <cell r="A649">
            <v>1743</v>
          </cell>
          <cell r="B649" t="str">
            <v xml:space="preserve">ﾃﾞ)ﾁｭｳｶﾌｳﾋﾔﾔｯｺ </v>
          </cell>
          <cell r="C649">
            <v>1075</v>
          </cell>
          <cell r="D649">
            <v>5.0000000000000001E-3</v>
          </cell>
          <cell r="E649">
            <v>1079</v>
          </cell>
          <cell r="F649">
            <v>0.1701</v>
          </cell>
          <cell r="G649">
            <v>0</v>
          </cell>
          <cell r="H649">
            <v>0</v>
          </cell>
          <cell r="I649">
            <v>0</v>
          </cell>
          <cell r="J649">
            <v>0</v>
          </cell>
          <cell r="K649">
            <v>0</v>
          </cell>
          <cell r="L649">
            <v>0</v>
          </cell>
          <cell r="M649">
            <v>0</v>
          </cell>
          <cell r="N649">
            <v>0</v>
          </cell>
          <cell r="O649">
            <v>0</v>
          </cell>
          <cell r="P649">
            <v>0</v>
          </cell>
          <cell r="Q649">
            <v>0</v>
          </cell>
          <cell r="R649">
            <v>0</v>
          </cell>
          <cell r="S649">
            <v>0</v>
          </cell>
          <cell r="T649">
            <v>0</v>
          </cell>
          <cell r="U649">
            <v>0</v>
          </cell>
          <cell r="V649">
            <v>0</v>
          </cell>
          <cell r="W649">
            <v>0</v>
          </cell>
          <cell r="X649">
            <v>0</v>
          </cell>
          <cell r="Y649">
            <v>0</v>
          </cell>
          <cell r="Z649">
            <v>0</v>
          </cell>
          <cell r="AA649">
            <v>0</v>
          </cell>
          <cell r="AB649">
            <v>0</v>
          </cell>
          <cell r="AC649">
            <v>0</v>
          </cell>
          <cell r="AD649">
            <v>0</v>
          </cell>
          <cell r="AE649">
            <v>0</v>
          </cell>
          <cell r="AF649">
            <v>0</v>
          </cell>
          <cell r="AG649">
            <v>0</v>
          </cell>
          <cell r="AH649">
            <v>0</v>
          </cell>
          <cell r="AI649">
            <v>0</v>
          </cell>
          <cell r="AJ649">
            <v>0</v>
          </cell>
          <cell r="AK649">
            <v>0</v>
          </cell>
          <cell r="AL649">
            <v>0</v>
          </cell>
          <cell r="AM649">
            <v>0</v>
          </cell>
          <cell r="AN649">
            <v>0</v>
          </cell>
          <cell r="AO649">
            <v>0</v>
          </cell>
          <cell r="AP649">
            <v>0</v>
          </cell>
          <cell r="AQ649">
            <v>0</v>
          </cell>
          <cell r="AR649">
            <v>0</v>
          </cell>
          <cell r="AS649">
            <v>0</v>
          </cell>
          <cell r="AT649">
            <v>0</v>
          </cell>
          <cell r="AU649">
            <v>0</v>
          </cell>
          <cell r="AV649">
            <v>0</v>
          </cell>
          <cell r="AW649">
            <v>0</v>
          </cell>
          <cell r="AX649">
            <v>0</v>
          </cell>
        </row>
        <row r="650">
          <cell r="A650">
            <v>1744</v>
          </cell>
          <cell r="B650" t="str">
            <v xml:space="preserve">ﾃﾞ)ｸﾗｹﾞﾓﾔｼ ｱｴ  </v>
          </cell>
          <cell r="C650">
            <v>1021</v>
          </cell>
          <cell r="D650">
            <v>0.05</v>
          </cell>
          <cell r="E650">
            <v>1075</v>
          </cell>
          <cell r="F650">
            <v>0.01</v>
          </cell>
          <cell r="G650">
            <v>1079</v>
          </cell>
          <cell r="H650">
            <v>2.01E-2</v>
          </cell>
          <cell r="I650">
            <v>1145</v>
          </cell>
          <cell r="J650">
            <v>1.4999999999999999E-2</v>
          </cell>
          <cell r="K650">
            <v>0</v>
          </cell>
          <cell r="L650">
            <v>0</v>
          </cell>
          <cell r="M650">
            <v>0</v>
          </cell>
          <cell r="N650">
            <v>0</v>
          </cell>
          <cell r="O650">
            <v>0</v>
          </cell>
          <cell r="P650">
            <v>0</v>
          </cell>
          <cell r="Q650">
            <v>0</v>
          </cell>
          <cell r="R650">
            <v>0</v>
          </cell>
          <cell r="S650">
            <v>0</v>
          </cell>
          <cell r="T650">
            <v>0</v>
          </cell>
          <cell r="U650">
            <v>0</v>
          </cell>
          <cell r="V650">
            <v>0</v>
          </cell>
          <cell r="W650">
            <v>0</v>
          </cell>
          <cell r="X650">
            <v>0</v>
          </cell>
          <cell r="Y650">
            <v>0</v>
          </cell>
          <cell r="Z650">
            <v>0</v>
          </cell>
          <cell r="AA650">
            <v>0</v>
          </cell>
          <cell r="AB650">
            <v>0</v>
          </cell>
          <cell r="AC650">
            <v>0</v>
          </cell>
          <cell r="AD650">
            <v>0</v>
          </cell>
          <cell r="AE650">
            <v>0</v>
          </cell>
          <cell r="AF650">
            <v>0</v>
          </cell>
          <cell r="AG650">
            <v>0</v>
          </cell>
          <cell r="AH650">
            <v>0</v>
          </cell>
          <cell r="AI650">
            <v>0</v>
          </cell>
          <cell r="AJ650">
            <v>0</v>
          </cell>
          <cell r="AK650">
            <v>0</v>
          </cell>
          <cell r="AL650">
            <v>0</v>
          </cell>
          <cell r="AM650">
            <v>0</v>
          </cell>
          <cell r="AN650">
            <v>0</v>
          </cell>
          <cell r="AO650">
            <v>0</v>
          </cell>
          <cell r="AP650">
            <v>0</v>
          </cell>
          <cell r="AQ650">
            <v>0</v>
          </cell>
          <cell r="AR650">
            <v>0</v>
          </cell>
          <cell r="AS650">
            <v>0</v>
          </cell>
          <cell r="AT650">
            <v>0</v>
          </cell>
          <cell r="AU650">
            <v>0</v>
          </cell>
          <cell r="AV650">
            <v>0</v>
          </cell>
          <cell r="AW650">
            <v>0</v>
          </cell>
          <cell r="AX650">
            <v>0</v>
          </cell>
        </row>
        <row r="651">
          <cell r="A651">
            <v>1745</v>
          </cell>
          <cell r="B651" t="str">
            <v xml:space="preserve">ﾃﾞ)ﾐﾐｶﾞｰ  ｱｴ   </v>
          </cell>
          <cell r="C651">
            <v>1013</v>
          </cell>
          <cell r="D651">
            <v>3.3E-3</v>
          </cell>
          <cell r="E651">
            <v>1079</v>
          </cell>
          <cell r="F651">
            <v>0.27150000000000002</v>
          </cell>
          <cell r="G651">
            <v>1090</v>
          </cell>
          <cell r="H651">
            <v>2.9999999999999997E-4</v>
          </cell>
          <cell r="I651">
            <v>1125</v>
          </cell>
          <cell r="J651">
            <v>1.6999999999999999E-3</v>
          </cell>
          <cell r="K651">
            <v>0</v>
          </cell>
          <cell r="L651">
            <v>0</v>
          </cell>
          <cell r="M651">
            <v>0</v>
          </cell>
          <cell r="N651">
            <v>0</v>
          </cell>
          <cell r="O651">
            <v>0</v>
          </cell>
          <cell r="P651">
            <v>0</v>
          </cell>
          <cell r="Q651">
            <v>0</v>
          </cell>
          <cell r="R651">
            <v>0</v>
          </cell>
          <cell r="S651">
            <v>0</v>
          </cell>
          <cell r="T651">
            <v>0</v>
          </cell>
          <cell r="U651">
            <v>0</v>
          </cell>
          <cell r="V651">
            <v>0</v>
          </cell>
          <cell r="W651">
            <v>0</v>
          </cell>
          <cell r="X651">
            <v>0</v>
          </cell>
          <cell r="Y651">
            <v>0</v>
          </cell>
          <cell r="Z651">
            <v>0</v>
          </cell>
          <cell r="AA651">
            <v>0</v>
          </cell>
          <cell r="AB651">
            <v>0</v>
          </cell>
          <cell r="AC651">
            <v>0</v>
          </cell>
          <cell r="AD651">
            <v>0</v>
          </cell>
          <cell r="AE651">
            <v>0</v>
          </cell>
          <cell r="AF651">
            <v>0</v>
          </cell>
          <cell r="AG651">
            <v>0</v>
          </cell>
          <cell r="AH651">
            <v>0</v>
          </cell>
          <cell r="AI651">
            <v>0</v>
          </cell>
          <cell r="AJ651">
            <v>0</v>
          </cell>
          <cell r="AK651">
            <v>0</v>
          </cell>
          <cell r="AL651">
            <v>0</v>
          </cell>
          <cell r="AM651">
            <v>0</v>
          </cell>
          <cell r="AN651">
            <v>0</v>
          </cell>
          <cell r="AO651">
            <v>0</v>
          </cell>
          <cell r="AP651">
            <v>0</v>
          </cell>
          <cell r="AQ651">
            <v>0</v>
          </cell>
          <cell r="AR651">
            <v>0</v>
          </cell>
          <cell r="AS651">
            <v>0</v>
          </cell>
          <cell r="AT651">
            <v>0</v>
          </cell>
          <cell r="AU651">
            <v>0</v>
          </cell>
          <cell r="AV651">
            <v>0</v>
          </cell>
          <cell r="AW651">
            <v>0</v>
          </cell>
          <cell r="AX651">
            <v>0</v>
          </cell>
        </row>
        <row r="652">
          <cell r="A652">
            <v>2743</v>
          </cell>
          <cell r="B652" t="str">
            <v xml:space="preserve">ﾃﾞ)ﾁｭｳｶﾌｳﾋﾔﾔｯｺ </v>
          </cell>
          <cell r="C652">
            <v>2075</v>
          </cell>
          <cell r="D652">
            <v>5.0000000000000001E-3</v>
          </cell>
          <cell r="E652">
            <v>2079</v>
          </cell>
          <cell r="F652">
            <v>0.1701</v>
          </cell>
          <cell r="G652">
            <v>0</v>
          </cell>
          <cell r="H652">
            <v>0</v>
          </cell>
          <cell r="I652">
            <v>0</v>
          </cell>
          <cell r="J652">
            <v>0</v>
          </cell>
          <cell r="K652">
            <v>0</v>
          </cell>
          <cell r="L652">
            <v>0</v>
          </cell>
          <cell r="M652">
            <v>0</v>
          </cell>
          <cell r="N652">
            <v>0</v>
          </cell>
          <cell r="O652">
            <v>0</v>
          </cell>
          <cell r="P652">
            <v>0</v>
          </cell>
          <cell r="Q652">
            <v>0</v>
          </cell>
          <cell r="R652">
            <v>0</v>
          </cell>
          <cell r="S652">
            <v>0</v>
          </cell>
          <cell r="T652">
            <v>0</v>
          </cell>
          <cell r="U652">
            <v>0</v>
          </cell>
          <cell r="V652">
            <v>0</v>
          </cell>
          <cell r="W652">
            <v>0</v>
          </cell>
          <cell r="X652">
            <v>0</v>
          </cell>
          <cell r="Y652">
            <v>0</v>
          </cell>
          <cell r="Z652">
            <v>0</v>
          </cell>
          <cell r="AA652">
            <v>0</v>
          </cell>
          <cell r="AB652">
            <v>0</v>
          </cell>
          <cell r="AC652">
            <v>0</v>
          </cell>
          <cell r="AD652">
            <v>0</v>
          </cell>
          <cell r="AE652">
            <v>0</v>
          </cell>
          <cell r="AF652">
            <v>0</v>
          </cell>
          <cell r="AG652">
            <v>0</v>
          </cell>
          <cell r="AH652">
            <v>0</v>
          </cell>
          <cell r="AI652">
            <v>0</v>
          </cell>
          <cell r="AJ652">
            <v>0</v>
          </cell>
          <cell r="AK652">
            <v>0</v>
          </cell>
          <cell r="AL652">
            <v>0</v>
          </cell>
          <cell r="AM652">
            <v>0</v>
          </cell>
          <cell r="AN652">
            <v>0</v>
          </cell>
          <cell r="AO652">
            <v>0</v>
          </cell>
          <cell r="AP652">
            <v>0</v>
          </cell>
          <cell r="AQ652">
            <v>0</v>
          </cell>
          <cell r="AR652">
            <v>0</v>
          </cell>
          <cell r="AS652">
            <v>0</v>
          </cell>
          <cell r="AT652">
            <v>0</v>
          </cell>
          <cell r="AU652">
            <v>0</v>
          </cell>
          <cell r="AV652">
            <v>0</v>
          </cell>
          <cell r="AW652">
            <v>0</v>
          </cell>
          <cell r="AX652">
            <v>0</v>
          </cell>
        </row>
        <row r="653">
          <cell r="A653">
            <v>2744</v>
          </cell>
          <cell r="B653" t="str">
            <v xml:space="preserve">ﾃﾞ)ｸﾗｹﾞﾓﾔｼ ｱｴ  </v>
          </cell>
          <cell r="C653">
            <v>2021</v>
          </cell>
          <cell r="D653">
            <v>0.05</v>
          </cell>
          <cell r="E653">
            <v>2075</v>
          </cell>
          <cell r="F653">
            <v>0.01</v>
          </cell>
          <cell r="G653">
            <v>2079</v>
          </cell>
          <cell r="H653">
            <v>2.01E-2</v>
          </cell>
          <cell r="I653">
            <v>2145</v>
          </cell>
          <cell r="J653">
            <v>1.4999999999999999E-2</v>
          </cell>
          <cell r="K653">
            <v>0</v>
          </cell>
          <cell r="L653">
            <v>0</v>
          </cell>
          <cell r="M653">
            <v>0</v>
          </cell>
          <cell r="N653">
            <v>0</v>
          </cell>
          <cell r="O653">
            <v>0</v>
          </cell>
          <cell r="P653">
            <v>0</v>
          </cell>
          <cell r="Q653">
            <v>0</v>
          </cell>
          <cell r="R653">
            <v>0</v>
          </cell>
          <cell r="S653">
            <v>0</v>
          </cell>
          <cell r="T653">
            <v>0</v>
          </cell>
          <cell r="U653">
            <v>0</v>
          </cell>
          <cell r="V653">
            <v>0</v>
          </cell>
          <cell r="W653">
            <v>0</v>
          </cell>
          <cell r="X653">
            <v>0</v>
          </cell>
          <cell r="Y653">
            <v>0</v>
          </cell>
          <cell r="Z653">
            <v>0</v>
          </cell>
          <cell r="AA653">
            <v>0</v>
          </cell>
          <cell r="AB653">
            <v>0</v>
          </cell>
          <cell r="AC653">
            <v>0</v>
          </cell>
          <cell r="AD653">
            <v>0</v>
          </cell>
          <cell r="AE653">
            <v>0</v>
          </cell>
          <cell r="AF653">
            <v>0</v>
          </cell>
          <cell r="AG653">
            <v>0</v>
          </cell>
          <cell r="AH653">
            <v>0</v>
          </cell>
          <cell r="AI653">
            <v>0</v>
          </cell>
          <cell r="AJ653">
            <v>0</v>
          </cell>
          <cell r="AK653">
            <v>0</v>
          </cell>
          <cell r="AL653">
            <v>0</v>
          </cell>
          <cell r="AM653">
            <v>0</v>
          </cell>
          <cell r="AN653">
            <v>0</v>
          </cell>
          <cell r="AO653">
            <v>0</v>
          </cell>
          <cell r="AP653">
            <v>0</v>
          </cell>
          <cell r="AQ653">
            <v>0</v>
          </cell>
          <cell r="AR653">
            <v>0</v>
          </cell>
          <cell r="AS653">
            <v>0</v>
          </cell>
          <cell r="AT653">
            <v>0</v>
          </cell>
          <cell r="AU653">
            <v>0</v>
          </cell>
          <cell r="AV653">
            <v>0</v>
          </cell>
          <cell r="AW653">
            <v>0</v>
          </cell>
          <cell r="AX653">
            <v>0</v>
          </cell>
        </row>
        <row r="654">
          <cell r="A654">
            <v>2745</v>
          </cell>
          <cell r="B654" t="str">
            <v xml:space="preserve">ﾃﾞ)ﾐﾐｶﾞｰ  ｱｴ   </v>
          </cell>
          <cell r="C654">
            <v>2013</v>
          </cell>
          <cell r="D654">
            <v>3.3E-3</v>
          </cell>
          <cell r="E654">
            <v>2079</v>
          </cell>
          <cell r="F654">
            <v>0.27150000000000002</v>
          </cell>
          <cell r="G654">
            <v>2090</v>
          </cell>
          <cell r="H654">
            <v>2.9999999999999997E-4</v>
          </cell>
          <cell r="I654">
            <v>2125</v>
          </cell>
          <cell r="J654">
            <v>1.6999999999999999E-3</v>
          </cell>
          <cell r="K654">
            <v>0</v>
          </cell>
          <cell r="L654">
            <v>0</v>
          </cell>
          <cell r="M654">
            <v>0</v>
          </cell>
          <cell r="N654">
            <v>0</v>
          </cell>
          <cell r="O654">
            <v>0</v>
          </cell>
          <cell r="P654">
            <v>0</v>
          </cell>
          <cell r="Q654">
            <v>0</v>
          </cell>
          <cell r="R654">
            <v>0</v>
          </cell>
          <cell r="S654">
            <v>0</v>
          </cell>
          <cell r="T654">
            <v>0</v>
          </cell>
          <cell r="U654">
            <v>0</v>
          </cell>
          <cell r="V654">
            <v>0</v>
          </cell>
          <cell r="W654">
            <v>0</v>
          </cell>
          <cell r="X654">
            <v>0</v>
          </cell>
          <cell r="Y654">
            <v>0</v>
          </cell>
          <cell r="Z654">
            <v>0</v>
          </cell>
          <cell r="AA654">
            <v>0</v>
          </cell>
          <cell r="AB654">
            <v>0</v>
          </cell>
          <cell r="AC654">
            <v>0</v>
          </cell>
          <cell r="AD654">
            <v>0</v>
          </cell>
          <cell r="AE654">
            <v>0</v>
          </cell>
          <cell r="AF654">
            <v>0</v>
          </cell>
          <cell r="AG654">
            <v>0</v>
          </cell>
          <cell r="AH654">
            <v>0</v>
          </cell>
          <cell r="AI654">
            <v>0</v>
          </cell>
          <cell r="AJ654">
            <v>0</v>
          </cell>
          <cell r="AK654">
            <v>0</v>
          </cell>
          <cell r="AL654">
            <v>0</v>
          </cell>
          <cell r="AM654">
            <v>0</v>
          </cell>
          <cell r="AN654">
            <v>0</v>
          </cell>
          <cell r="AO654">
            <v>0</v>
          </cell>
          <cell r="AP654">
            <v>0</v>
          </cell>
          <cell r="AQ654">
            <v>0</v>
          </cell>
          <cell r="AR654">
            <v>0</v>
          </cell>
          <cell r="AS654">
            <v>0</v>
          </cell>
          <cell r="AT654">
            <v>0</v>
          </cell>
          <cell r="AU654">
            <v>0</v>
          </cell>
          <cell r="AV654">
            <v>0</v>
          </cell>
          <cell r="AW654">
            <v>0</v>
          </cell>
          <cell r="AX654">
            <v>0</v>
          </cell>
        </row>
        <row r="655">
          <cell r="A655">
            <v>5743</v>
          </cell>
          <cell r="B655" t="str">
            <v xml:space="preserve">ﾃﾞ)ﾁｭｳｶﾌｳﾋﾔﾔｯｺ </v>
          </cell>
          <cell r="C655">
            <v>5075</v>
          </cell>
          <cell r="D655">
            <v>5.0000000000000001E-3</v>
          </cell>
          <cell r="E655">
            <v>5079</v>
          </cell>
          <cell r="F655">
            <v>0.1701</v>
          </cell>
          <cell r="G655">
            <v>0</v>
          </cell>
          <cell r="H655">
            <v>0</v>
          </cell>
          <cell r="I655">
            <v>0</v>
          </cell>
          <cell r="J655">
            <v>0</v>
          </cell>
          <cell r="K655">
            <v>0</v>
          </cell>
          <cell r="L655">
            <v>0</v>
          </cell>
          <cell r="M655">
            <v>0</v>
          </cell>
          <cell r="N655">
            <v>0</v>
          </cell>
          <cell r="O655">
            <v>0</v>
          </cell>
          <cell r="P655">
            <v>0</v>
          </cell>
          <cell r="Q655">
            <v>0</v>
          </cell>
          <cell r="R655">
            <v>0</v>
          </cell>
          <cell r="S655">
            <v>0</v>
          </cell>
          <cell r="T655">
            <v>0</v>
          </cell>
          <cell r="U655">
            <v>0</v>
          </cell>
          <cell r="V655">
            <v>0</v>
          </cell>
          <cell r="W655">
            <v>0</v>
          </cell>
          <cell r="X655">
            <v>0</v>
          </cell>
          <cell r="Y655">
            <v>0</v>
          </cell>
          <cell r="Z655">
            <v>0</v>
          </cell>
          <cell r="AA655">
            <v>0</v>
          </cell>
          <cell r="AB655">
            <v>0</v>
          </cell>
          <cell r="AC655">
            <v>0</v>
          </cell>
          <cell r="AD655">
            <v>0</v>
          </cell>
          <cell r="AE655">
            <v>0</v>
          </cell>
          <cell r="AF655">
            <v>0</v>
          </cell>
          <cell r="AG655">
            <v>0</v>
          </cell>
          <cell r="AH655">
            <v>0</v>
          </cell>
          <cell r="AI655">
            <v>0</v>
          </cell>
          <cell r="AJ655">
            <v>0</v>
          </cell>
          <cell r="AK655">
            <v>0</v>
          </cell>
          <cell r="AL655">
            <v>0</v>
          </cell>
          <cell r="AM655">
            <v>0</v>
          </cell>
          <cell r="AN655">
            <v>0</v>
          </cell>
          <cell r="AO655">
            <v>0</v>
          </cell>
          <cell r="AP655">
            <v>0</v>
          </cell>
          <cell r="AQ655">
            <v>0</v>
          </cell>
          <cell r="AR655">
            <v>0</v>
          </cell>
          <cell r="AS655">
            <v>0</v>
          </cell>
          <cell r="AT655">
            <v>0</v>
          </cell>
          <cell r="AU655">
            <v>0</v>
          </cell>
          <cell r="AV655">
            <v>0</v>
          </cell>
          <cell r="AW655">
            <v>0</v>
          </cell>
          <cell r="AX655">
            <v>0</v>
          </cell>
        </row>
        <row r="656">
          <cell r="A656">
            <v>5744</v>
          </cell>
          <cell r="B656" t="str">
            <v xml:space="preserve">ﾃﾞ)ｸﾗｹﾞﾓﾔｼ ｱｴ  </v>
          </cell>
          <cell r="C656">
            <v>5021</v>
          </cell>
          <cell r="D656">
            <v>0.05</v>
          </cell>
          <cell r="E656">
            <v>5075</v>
          </cell>
          <cell r="F656">
            <v>0.01</v>
          </cell>
          <cell r="G656">
            <v>5079</v>
          </cell>
          <cell r="H656">
            <v>2.01E-2</v>
          </cell>
          <cell r="I656">
            <v>5145</v>
          </cell>
          <cell r="J656">
            <v>1.4999999999999999E-2</v>
          </cell>
          <cell r="K656">
            <v>0</v>
          </cell>
          <cell r="L656">
            <v>0</v>
          </cell>
          <cell r="M656">
            <v>0</v>
          </cell>
          <cell r="N656">
            <v>0</v>
          </cell>
          <cell r="O656">
            <v>0</v>
          </cell>
          <cell r="P656">
            <v>0</v>
          </cell>
          <cell r="Q656">
            <v>0</v>
          </cell>
          <cell r="R656">
            <v>0</v>
          </cell>
          <cell r="S656">
            <v>0</v>
          </cell>
          <cell r="T656">
            <v>0</v>
          </cell>
          <cell r="U656">
            <v>0</v>
          </cell>
          <cell r="V656">
            <v>0</v>
          </cell>
          <cell r="W656">
            <v>0</v>
          </cell>
          <cell r="X656">
            <v>0</v>
          </cell>
          <cell r="Y656">
            <v>0</v>
          </cell>
          <cell r="Z656">
            <v>0</v>
          </cell>
          <cell r="AA656">
            <v>0</v>
          </cell>
          <cell r="AB656">
            <v>0</v>
          </cell>
          <cell r="AC656">
            <v>0</v>
          </cell>
          <cell r="AD656">
            <v>0</v>
          </cell>
          <cell r="AE656">
            <v>0</v>
          </cell>
          <cell r="AF656">
            <v>0</v>
          </cell>
          <cell r="AG656">
            <v>0</v>
          </cell>
          <cell r="AH656">
            <v>0</v>
          </cell>
          <cell r="AI656">
            <v>0</v>
          </cell>
          <cell r="AJ656">
            <v>0</v>
          </cell>
          <cell r="AK656">
            <v>0</v>
          </cell>
          <cell r="AL656">
            <v>0</v>
          </cell>
          <cell r="AM656">
            <v>0</v>
          </cell>
          <cell r="AN656">
            <v>0</v>
          </cell>
          <cell r="AO656">
            <v>0</v>
          </cell>
          <cell r="AP656">
            <v>0</v>
          </cell>
          <cell r="AQ656">
            <v>0</v>
          </cell>
          <cell r="AR656">
            <v>0</v>
          </cell>
          <cell r="AS656">
            <v>0</v>
          </cell>
          <cell r="AT656">
            <v>0</v>
          </cell>
          <cell r="AU656">
            <v>0</v>
          </cell>
          <cell r="AV656">
            <v>0</v>
          </cell>
          <cell r="AW656">
            <v>0</v>
          </cell>
          <cell r="AX656">
            <v>0</v>
          </cell>
        </row>
        <row r="657">
          <cell r="A657">
            <v>5745</v>
          </cell>
          <cell r="B657" t="str">
            <v xml:space="preserve">ﾃﾞ)ﾐﾐｶﾞｰ  ｱｴ   </v>
          </cell>
          <cell r="C657">
            <v>5013</v>
          </cell>
          <cell r="D657">
            <v>3.3E-3</v>
          </cell>
          <cell r="E657">
            <v>5079</v>
          </cell>
          <cell r="F657">
            <v>0.27150000000000002</v>
          </cell>
          <cell r="G657">
            <v>5090</v>
          </cell>
          <cell r="H657">
            <v>2.9999999999999997E-4</v>
          </cell>
          <cell r="I657">
            <v>5125</v>
          </cell>
          <cell r="J657">
            <v>1.6999999999999999E-3</v>
          </cell>
          <cell r="K657">
            <v>0</v>
          </cell>
          <cell r="L657">
            <v>0</v>
          </cell>
          <cell r="M657">
            <v>0</v>
          </cell>
          <cell r="N657">
            <v>0</v>
          </cell>
          <cell r="O657">
            <v>0</v>
          </cell>
          <cell r="P657">
            <v>0</v>
          </cell>
          <cell r="Q657">
            <v>0</v>
          </cell>
          <cell r="R657">
            <v>0</v>
          </cell>
          <cell r="S657">
            <v>0</v>
          </cell>
          <cell r="T657">
            <v>0</v>
          </cell>
          <cell r="U657">
            <v>0</v>
          </cell>
          <cell r="V657">
            <v>0</v>
          </cell>
          <cell r="W657">
            <v>0</v>
          </cell>
          <cell r="X657">
            <v>0</v>
          </cell>
          <cell r="Y657">
            <v>0</v>
          </cell>
          <cell r="Z657">
            <v>0</v>
          </cell>
          <cell r="AA657">
            <v>0</v>
          </cell>
          <cell r="AB657">
            <v>0</v>
          </cell>
          <cell r="AC657">
            <v>0</v>
          </cell>
          <cell r="AD657">
            <v>0</v>
          </cell>
          <cell r="AE657">
            <v>0</v>
          </cell>
          <cell r="AF657">
            <v>0</v>
          </cell>
          <cell r="AG657">
            <v>0</v>
          </cell>
          <cell r="AH657">
            <v>0</v>
          </cell>
          <cell r="AI657">
            <v>0</v>
          </cell>
          <cell r="AJ657">
            <v>0</v>
          </cell>
          <cell r="AK657">
            <v>0</v>
          </cell>
          <cell r="AL657">
            <v>0</v>
          </cell>
          <cell r="AM657">
            <v>0</v>
          </cell>
          <cell r="AN657">
            <v>0</v>
          </cell>
          <cell r="AO657">
            <v>0</v>
          </cell>
          <cell r="AP657">
            <v>0</v>
          </cell>
          <cell r="AQ657">
            <v>0</v>
          </cell>
          <cell r="AR657">
            <v>0</v>
          </cell>
          <cell r="AS657">
            <v>0</v>
          </cell>
          <cell r="AT657">
            <v>0</v>
          </cell>
          <cell r="AU657">
            <v>0</v>
          </cell>
          <cell r="AV657">
            <v>0</v>
          </cell>
          <cell r="AW657">
            <v>0</v>
          </cell>
          <cell r="AX657">
            <v>0</v>
          </cell>
        </row>
        <row r="658">
          <cell r="A658">
            <v>1123</v>
          </cell>
          <cell r="B658" t="str">
            <v xml:space="preserve">ｶｷﾁｬﾝﾎﾟﾝ       </v>
          </cell>
          <cell r="C658">
            <v>1001</v>
          </cell>
          <cell r="D658">
            <v>1</v>
          </cell>
          <cell r="E658">
            <v>1003</v>
          </cell>
          <cell r="F658">
            <v>2.5000000000000001E-2</v>
          </cell>
          <cell r="G658">
            <v>1015</v>
          </cell>
          <cell r="H658">
            <v>3</v>
          </cell>
          <cell r="I658">
            <v>1016</v>
          </cell>
          <cell r="J658">
            <v>2E-3</v>
          </cell>
          <cell r="K658">
            <v>1021</v>
          </cell>
          <cell r="L658">
            <v>7.0000000000000007E-2</v>
          </cell>
          <cell r="M658">
            <v>1024</v>
          </cell>
          <cell r="N658">
            <v>0.1</v>
          </cell>
          <cell r="O658">
            <v>1100</v>
          </cell>
          <cell r="P658">
            <v>0.01</v>
          </cell>
          <cell r="Q658">
            <v>1135</v>
          </cell>
          <cell r="R658">
            <v>1.44E-2</v>
          </cell>
          <cell r="S658">
            <v>1150</v>
          </cell>
          <cell r="T658">
            <v>5.0000000000000001E-3</v>
          </cell>
          <cell r="U658">
            <v>1163</v>
          </cell>
          <cell r="V658">
            <v>5.0000000000000001E-4</v>
          </cell>
          <cell r="W658">
            <v>1164</v>
          </cell>
          <cell r="X658">
            <v>2.4E-2</v>
          </cell>
          <cell r="Y658">
            <v>1170</v>
          </cell>
          <cell r="Z658">
            <v>0.01</v>
          </cell>
          <cell r="AA658">
            <v>1188</v>
          </cell>
          <cell r="AB658">
            <v>5.8000000000000003E-2</v>
          </cell>
          <cell r="AC658">
            <v>1195</v>
          </cell>
          <cell r="AD658">
            <v>2.5999999999999999E-3</v>
          </cell>
          <cell r="AE658">
            <v>1196</v>
          </cell>
          <cell r="AF658">
            <v>2.0000000000000001E-4</v>
          </cell>
          <cell r="AG658">
            <v>1235</v>
          </cell>
          <cell r="AH658">
            <v>1.4999999999999999E-2</v>
          </cell>
          <cell r="AI658">
            <v>1236</v>
          </cell>
          <cell r="AJ658">
            <v>0.02</v>
          </cell>
          <cell r="AK658">
            <v>1248</v>
          </cell>
          <cell r="AL658">
            <v>5.0000000000000001E-3</v>
          </cell>
          <cell r="AM658">
            <v>1298</v>
          </cell>
          <cell r="AN658">
            <v>0.01</v>
          </cell>
          <cell r="AO658">
            <v>1301</v>
          </cell>
          <cell r="AP658">
            <v>0.02</v>
          </cell>
          <cell r="AQ658">
            <v>0</v>
          </cell>
          <cell r="AR658">
            <v>0</v>
          </cell>
          <cell r="AS658">
            <v>0</v>
          </cell>
          <cell r="AT658">
            <v>0</v>
          </cell>
          <cell r="AU658">
            <v>0</v>
          </cell>
          <cell r="AV658">
            <v>0</v>
          </cell>
          <cell r="AW658">
            <v>0</v>
          </cell>
          <cell r="AX658">
            <v>0</v>
          </cell>
        </row>
        <row r="659">
          <cell r="A659">
            <v>1506</v>
          </cell>
          <cell r="B659" t="str">
            <v xml:space="preserve">ｽｰﾌﾟｷﾞｮｳｻﾞ     </v>
          </cell>
          <cell r="C659">
            <v>1005</v>
          </cell>
          <cell r="D659">
            <v>0.5</v>
          </cell>
          <cell r="E659">
            <v>1010</v>
          </cell>
          <cell r="F659">
            <v>1.6000000000000001E-3</v>
          </cell>
          <cell r="G659">
            <v>1050</v>
          </cell>
          <cell r="H659">
            <v>3.09E-2</v>
          </cell>
          <cell r="I659">
            <v>1103</v>
          </cell>
          <cell r="J659">
            <v>2E-3</v>
          </cell>
          <cell r="K659">
            <v>1259</v>
          </cell>
          <cell r="L659">
            <v>5.4999999999999997E-3</v>
          </cell>
          <cell r="M659">
            <v>1326</v>
          </cell>
          <cell r="N659">
            <v>1E-4</v>
          </cell>
          <cell r="O659">
            <v>1395</v>
          </cell>
          <cell r="P659">
            <v>2.5000000000000001E-3</v>
          </cell>
          <cell r="Q659">
            <v>0</v>
          </cell>
          <cell r="R659">
            <v>0</v>
          </cell>
          <cell r="S659">
            <v>0</v>
          </cell>
          <cell r="T659">
            <v>0</v>
          </cell>
          <cell r="U659">
            <v>0</v>
          </cell>
          <cell r="V659">
            <v>0</v>
          </cell>
          <cell r="W659">
            <v>0</v>
          </cell>
          <cell r="X659">
            <v>0</v>
          </cell>
          <cell r="Y659">
            <v>0</v>
          </cell>
          <cell r="Z659">
            <v>0</v>
          </cell>
          <cell r="AA659">
            <v>0</v>
          </cell>
          <cell r="AB659">
            <v>0</v>
          </cell>
          <cell r="AC659">
            <v>0</v>
          </cell>
          <cell r="AD659">
            <v>0</v>
          </cell>
          <cell r="AE659">
            <v>0</v>
          </cell>
          <cell r="AF659">
            <v>0</v>
          </cell>
          <cell r="AG659">
            <v>0</v>
          </cell>
          <cell r="AH659">
            <v>0</v>
          </cell>
          <cell r="AI659">
            <v>0</v>
          </cell>
          <cell r="AJ659">
            <v>0</v>
          </cell>
          <cell r="AK659">
            <v>0</v>
          </cell>
          <cell r="AL659">
            <v>0</v>
          </cell>
          <cell r="AM659">
            <v>0</v>
          </cell>
          <cell r="AN659">
            <v>0</v>
          </cell>
          <cell r="AO659">
            <v>0</v>
          </cell>
          <cell r="AP659">
            <v>0</v>
          </cell>
          <cell r="AQ659">
            <v>0</v>
          </cell>
          <cell r="AR659">
            <v>0</v>
          </cell>
          <cell r="AS659">
            <v>0</v>
          </cell>
          <cell r="AT659">
            <v>0</v>
          </cell>
          <cell r="AU659">
            <v>0</v>
          </cell>
          <cell r="AV659">
            <v>0</v>
          </cell>
          <cell r="AW659">
            <v>0</v>
          </cell>
          <cell r="AX659">
            <v>0</v>
          </cell>
        </row>
        <row r="660">
          <cell r="A660">
            <v>1808</v>
          </cell>
          <cell r="B660" t="str">
            <v xml:space="preserve">Qooｵﾚﾝｼﾞ       </v>
          </cell>
          <cell r="C660">
            <v>1389</v>
          </cell>
          <cell r="D660">
            <v>0.01</v>
          </cell>
          <cell r="E660">
            <v>0</v>
          </cell>
          <cell r="F660">
            <v>0</v>
          </cell>
          <cell r="G660">
            <v>0</v>
          </cell>
          <cell r="H660">
            <v>0</v>
          </cell>
          <cell r="I660">
            <v>0</v>
          </cell>
          <cell r="J660">
            <v>0</v>
          </cell>
          <cell r="K660">
            <v>0</v>
          </cell>
          <cell r="L660">
            <v>0</v>
          </cell>
          <cell r="M660">
            <v>0</v>
          </cell>
          <cell r="N660">
            <v>0</v>
          </cell>
          <cell r="O660">
            <v>0</v>
          </cell>
          <cell r="P660">
            <v>0</v>
          </cell>
          <cell r="Q660">
            <v>0</v>
          </cell>
          <cell r="R660">
            <v>0</v>
          </cell>
          <cell r="S660">
            <v>0</v>
          </cell>
          <cell r="T660">
            <v>0</v>
          </cell>
          <cell r="U660">
            <v>0</v>
          </cell>
          <cell r="V660">
            <v>0</v>
          </cell>
          <cell r="W660">
            <v>0</v>
          </cell>
          <cell r="X660">
            <v>0</v>
          </cell>
          <cell r="Y660">
            <v>0</v>
          </cell>
          <cell r="Z660">
            <v>0</v>
          </cell>
          <cell r="AA660">
            <v>0</v>
          </cell>
          <cell r="AB660">
            <v>0</v>
          </cell>
          <cell r="AC660">
            <v>0</v>
          </cell>
          <cell r="AD660">
            <v>0</v>
          </cell>
          <cell r="AE660">
            <v>0</v>
          </cell>
          <cell r="AF660">
            <v>0</v>
          </cell>
          <cell r="AG660">
            <v>0</v>
          </cell>
          <cell r="AH660">
            <v>0</v>
          </cell>
          <cell r="AI660">
            <v>0</v>
          </cell>
          <cell r="AJ660">
            <v>0</v>
          </cell>
          <cell r="AK660">
            <v>0</v>
          </cell>
          <cell r="AL660">
            <v>0</v>
          </cell>
          <cell r="AM660">
            <v>0</v>
          </cell>
          <cell r="AN660">
            <v>0</v>
          </cell>
          <cell r="AO660">
            <v>0</v>
          </cell>
          <cell r="AP660">
            <v>0</v>
          </cell>
          <cell r="AQ660">
            <v>0</v>
          </cell>
          <cell r="AR660">
            <v>0</v>
          </cell>
          <cell r="AS660">
            <v>0</v>
          </cell>
          <cell r="AT660">
            <v>0</v>
          </cell>
          <cell r="AU660">
            <v>0</v>
          </cell>
          <cell r="AV660">
            <v>0</v>
          </cell>
          <cell r="AW660">
            <v>0</v>
          </cell>
          <cell r="AX660">
            <v>0</v>
          </cell>
        </row>
        <row r="661">
          <cell r="A661">
            <v>2123</v>
          </cell>
          <cell r="B661" t="str">
            <v xml:space="preserve">ｶｷﾁｬﾝﾎﾟﾝ       </v>
          </cell>
          <cell r="C661">
            <v>2003</v>
          </cell>
          <cell r="D661">
            <v>2.5000000000000001E-2</v>
          </cell>
          <cell r="E661">
            <v>2015</v>
          </cell>
          <cell r="F661">
            <v>3</v>
          </cell>
          <cell r="G661">
            <v>2016</v>
          </cell>
          <cell r="H661">
            <v>2E-3</v>
          </cell>
          <cell r="I661">
            <v>2021</v>
          </cell>
          <cell r="J661">
            <v>0.1</v>
          </cell>
          <cell r="K661">
            <v>2024</v>
          </cell>
          <cell r="L661">
            <v>0.1</v>
          </cell>
          <cell r="M661">
            <v>2051</v>
          </cell>
          <cell r="N661">
            <v>1</v>
          </cell>
          <cell r="O661">
            <v>2100</v>
          </cell>
          <cell r="P661">
            <v>0.01</v>
          </cell>
          <cell r="Q661">
            <v>2135</v>
          </cell>
          <cell r="R661">
            <v>1.44E-2</v>
          </cell>
          <cell r="S661">
            <v>2150</v>
          </cell>
          <cell r="T661">
            <v>5.0000000000000001E-3</v>
          </cell>
          <cell r="U661">
            <v>2163</v>
          </cell>
          <cell r="V661">
            <v>5.0000000000000001E-4</v>
          </cell>
          <cell r="W661">
            <v>2164</v>
          </cell>
          <cell r="X661">
            <v>2.4E-2</v>
          </cell>
          <cell r="Y661">
            <v>2170</v>
          </cell>
          <cell r="Z661">
            <v>0.01</v>
          </cell>
          <cell r="AA661">
            <v>2188</v>
          </cell>
          <cell r="AB661">
            <v>5.8000000000000003E-2</v>
          </cell>
          <cell r="AC661">
            <v>2195</v>
          </cell>
          <cell r="AD661">
            <v>1E-3</v>
          </cell>
          <cell r="AE661">
            <v>2196</v>
          </cell>
          <cell r="AF661">
            <v>2.0000000000000001E-4</v>
          </cell>
          <cell r="AG661">
            <v>2235</v>
          </cell>
          <cell r="AH661">
            <v>1.4999999999999999E-2</v>
          </cell>
          <cell r="AI661">
            <v>2236</v>
          </cell>
          <cell r="AJ661">
            <v>0.02</v>
          </cell>
          <cell r="AK661">
            <v>2240</v>
          </cell>
          <cell r="AL661">
            <v>0.01</v>
          </cell>
          <cell r="AM661">
            <v>2247</v>
          </cell>
          <cell r="AN661">
            <v>0.02</v>
          </cell>
          <cell r="AO661">
            <v>2248</v>
          </cell>
          <cell r="AP661">
            <v>5.0000000000000001E-3</v>
          </cell>
          <cell r="AQ661">
            <v>0</v>
          </cell>
          <cell r="AR661">
            <v>0</v>
          </cell>
          <cell r="AS661">
            <v>0</v>
          </cell>
          <cell r="AT661">
            <v>0</v>
          </cell>
          <cell r="AU661">
            <v>0</v>
          </cell>
          <cell r="AV661">
            <v>0</v>
          </cell>
          <cell r="AW661">
            <v>0</v>
          </cell>
          <cell r="AX661">
            <v>0</v>
          </cell>
        </row>
        <row r="662">
          <cell r="A662">
            <v>2506</v>
          </cell>
          <cell r="B662" t="str">
            <v xml:space="preserve">ｽｰﾌﾟｷﾞｮｳｻﾞ     </v>
          </cell>
          <cell r="C662">
            <v>2005</v>
          </cell>
          <cell r="D662">
            <v>0.5</v>
          </cell>
          <cell r="E662">
            <v>2010</v>
          </cell>
          <cell r="F662">
            <v>1.6000000000000001E-3</v>
          </cell>
          <cell r="G662">
            <v>2025</v>
          </cell>
          <cell r="H662">
            <v>5.0000000000000001E-3</v>
          </cell>
          <cell r="I662">
            <v>2103</v>
          </cell>
          <cell r="J662">
            <v>2E-3</v>
          </cell>
          <cell r="K662">
            <v>2259</v>
          </cell>
          <cell r="L662">
            <v>5.4999999999999997E-3</v>
          </cell>
          <cell r="M662">
            <v>2326</v>
          </cell>
          <cell r="N662">
            <v>1E-4</v>
          </cell>
          <cell r="O662">
            <v>2395</v>
          </cell>
          <cell r="P662">
            <v>2.5000000000000001E-3</v>
          </cell>
          <cell r="Q662">
            <v>0</v>
          </cell>
          <cell r="R662">
            <v>0</v>
          </cell>
          <cell r="S662">
            <v>0</v>
          </cell>
          <cell r="T662">
            <v>0</v>
          </cell>
          <cell r="U662">
            <v>0</v>
          </cell>
          <cell r="V662">
            <v>0</v>
          </cell>
          <cell r="W662">
            <v>0</v>
          </cell>
          <cell r="X662">
            <v>0</v>
          </cell>
          <cell r="Y662">
            <v>0</v>
          </cell>
          <cell r="Z662">
            <v>0</v>
          </cell>
          <cell r="AA662">
            <v>0</v>
          </cell>
          <cell r="AB662">
            <v>0</v>
          </cell>
          <cell r="AC662">
            <v>0</v>
          </cell>
          <cell r="AD662">
            <v>0</v>
          </cell>
          <cell r="AE662">
            <v>0</v>
          </cell>
          <cell r="AF662">
            <v>0</v>
          </cell>
          <cell r="AG662">
            <v>0</v>
          </cell>
          <cell r="AH662">
            <v>0</v>
          </cell>
          <cell r="AI662">
            <v>0</v>
          </cell>
          <cell r="AJ662">
            <v>0</v>
          </cell>
          <cell r="AK662">
            <v>0</v>
          </cell>
          <cell r="AL662">
            <v>0</v>
          </cell>
          <cell r="AM662">
            <v>0</v>
          </cell>
          <cell r="AN662">
            <v>0</v>
          </cell>
          <cell r="AO662">
            <v>0</v>
          </cell>
          <cell r="AP662">
            <v>0</v>
          </cell>
          <cell r="AQ662">
            <v>0</v>
          </cell>
          <cell r="AR662">
            <v>0</v>
          </cell>
          <cell r="AS662">
            <v>0</v>
          </cell>
          <cell r="AT662">
            <v>0</v>
          </cell>
          <cell r="AU662">
            <v>0</v>
          </cell>
          <cell r="AV662">
            <v>0</v>
          </cell>
          <cell r="AW662">
            <v>0</v>
          </cell>
          <cell r="AX662">
            <v>0</v>
          </cell>
        </row>
        <row r="663">
          <cell r="A663">
            <v>2808</v>
          </cell>
          <cell r="B663" t="str">
            <v xml:space="preserve">Qooｵﾚﾝｼﾞ       </v>
          </cell>
          <cell r="C663">
            <v>2389</v>
          </cell>
          <cell r="D663">
            <v>0.01</v>
          </cell>
          <cell r="E663">
            <v>0</v>
          </cell>
          <cell r="F663">
            <v>0</v>
          </cell>
          <cell r="G663">
            <v>0</v>
          </cell>
          <cell r="H663">
            <v>0</v>
          </cell>
          <cell r="I663">
            <v>0</v>
          </cell>
          <cell r="J663">
            <v>0</v>
          </cell>
          <cell r="K663">
            <v>0</v>
          </cell>
          <cell r="L663">
            <v>0</v>
          </cell>
          <cell r="M663">
            <v>0</v>
          </cell>
          <cell r="N663">
            <v>0</v>
          </cell>
          <cell r="O663">
            <v>0</v>
          </cell>
          <cell r="P663">
            <v>0</v>
          </cell>
          <cell r="Q663">
            <v>0</v>
          </cell>
          <cell r="R663">
            <v>0</v>
          </cell>
          <cell r="S663">
            <v>0</v>
          </cell>
          <cell r="T663">
            <v>0</v>
          </cell>
          <cell r="U663">
            <v>0</v>
          </cell>
          <cell r="V663">
            <v>0</v>
          </cell>
          <cell r="W663">
            <v>0</v>
          </cell>
          <cell r="X663">
            <v>0</v>
          </cell>
          <cell r="Y663">
            <v>0</v>
          </cell>
          <cell r="Z663">
            <v>0</v>
          </cell>
          <cell r="AA663">
            <v>0</v>
          </cell>
          <cell r="AB663">
            <v>0</v>
          </cell>
          <cell r="AC663">
            <v>0</v>
          </cell>
          <cell r="AD663">
            <v>0</v>
          </cell>
          <cell r="AE663">
            <v>0</v>
          </cell>
          <cell r="AF663">
            <v>0</v>
          </cell>
          <cell r="AG663">
            <v>0</v>
          </cell>
          <cell r="AH663">
            <v>0</v>
          </cell>
          <cell r="AI663">
            <v>0</v>
          </cell>
          <cell r="AJ663">
            <v>0</v>
          </cell>
          <cell r="AK663">
            <v>0</v>
          </cell>
          <cell r="AL663">
            <v>0</v>
          </cell>
          <cell r="AM663">
            <v>0</v>
          </cell>
          <cell r="AN663">
            <v>0</v>
          </cell>
          <cell r="AO663">
            <v>0</v>
          </cell>
          <cell r="AP663">
            <v>0</v>
          </cell>
          <cell r="AQ663">
            <v>0</v>
          </cell>
          <cell r="AR663">
            <v>0</v>
          </cell>
          <cell r="AS663">
            <v>0</v>
          </cell>
          <cell r="AT663">
            <v>0</v>
          </cell>
          <cell r="AU663">
            <v>0</v>
          </cell>
          <cell r="AV663">
            <v>0</v>
          </cell>
          <cell r="AW663">
            <v>0</v>
          </cell>
          <cell r="AX663">
            <v>0</v>
          </cell>
        </row>
        <row r="664">
          <cell r="A664">
            <v>3009</v>
          </cell>
          <cell r="B664" t="str">
            <v xml:space="preserve">ｶｼﾜｵﾆｷﾞﾘ       </v>
          </cell>
          <cell r="C664">
            <v>1142</v>
          </cell>
          <cell r="D664">
            <v>5.7799999999999997E-2</v>
          </cell>
          <cell r="E664">
            <v>1200</v>
          </cell>
          <cell r="F664">
            <v>0.55089999999999995</v>
          </cell>
          <cell r="G664">
            <v>0</v>
          </cell>
          <cell r="H664">
            <v>0</v>
          </cell>
          <cell r="I664">
            <v>0</v>
          </cell>
          <cell r="J664">
            <v>0</v>
          </cell>
          <cell r="K664">
            <v>0</v>
          </cell>
          <cell r="L664">
            <v>0</v>
          </cell>
          <cell r="M664">
            <v>0</v>
          </cell>
          <cell r="N664">
            <v>0</v>
          </cell>
          <cell r="O664">
            <v>0</v>
          </cell>
          <cell r="P664">
            <v>0</v>
          </cell>
          <cell r="Q664">
            <v>0</v>
          </cell>
          <cell r="R664">
            <v>0</v>
          </cell>
          <cell r="S664">
            <v>0</v>
          </cell>
          <cell r="T664">
            <v>0</v>
          </cell>
          <cell r="U664">
            <v>0</v>
          </cell>
          <cell r="V664">
            <v>0</v>
          </cell>
          <cell r="W664">
            <v>0</v>
          </cell>
          <cell r="X664">
            <v>0</v>
          </cell>
          <cell r="Y664">
            <v>0</v>
          </cell>
          <cell r="Z664">
            <v>0</v>
          </cell>
          <cell r="AA664">
            <v>0</v>
          </cell>
          <cell r="AB664">
            <v>0</v>
          </cell>
          <cell r="AC664">
            <v>0</v>
          </cell>
          <cell r="AD664">
            <v>0</v>
          </cell>
          <cell r="AE664">
            <v>0</v>
          </cell>
          <cell r="AF664">
            <v>0</v>
          </cell>
          <cell r="AG664">
            <v>0</v>
          </cell>
          <cell r="AH664">
            <v>0</v>
          </cell>
          <cell r="AI664">
            <v>0</v>
          </cell>
          <cell r="AJ664">
            <v>0</v>
          </cell>
          <cell r="AK664">
            <v>0</v>
          </cell>
          <cell r="AL664">
            <v>0</v>
          </cell>
          <cell r="AM664">
            <v>0</v>
          </cell>
          <cell r="AN664">
            <v>0</v>
          </cell>
          <cell r="AO664">
            <v>0</v>
          </cell>
          <cell r="AP664">
            <v>0</v>
          </cell>
          <cell r="AQ664">
            <v>0</v>
          </cell>
          <cell r="AR664">
            <v>0</v>
          </cell>
          <cell r="AS664">
            <v>0</v>
          </cell>
          <cell r="AT664">
            <v>0</v>
          </cell>
          <cell r="AU664">
            <v>0</v>
          </cell>
          <cell r="AV664">
            <v>0</v>
          </cell>
          <cell r="AW664">
            <v>0</v>
          </cell>
          <cell r="AX664">
            <v>0</v>
          </cell>
        </row>
        <row r="665">
          <cell r="A665">
            <v>5123</v>
          </cell>
          <cell r="B665" t="str">
            <v xml:space="preserve">ｶｷﾁｬﾝﾎﾟﾝ       </v>
          </cell>
          <cell r="C665">
            <v>5001</v>
          </cell>
          <cell r="D665">
            <v>1</v>
          </cell>
          <cell r="E665">
            <v>5003</v>
          </cell>
          <cell r="F665">
            <v>2.5000000000000001E-2</v>
          </cell>
          <cell r="G665">
            <v>5015</v>
          </cell>
          <cell r="H665">
            <v>3</v>
          </cell>
          <cell r="I665">
            <v>5016</v>
          </cell>
          <cell r="J665">
            <v>2E-3</v>
          </cell>
          <cell r="K665">
            <v>5021</v>
          </cell>
          <cell r="L665">
            <v>7.0000000000000007E-2</v>
          </cell>
          <cell r="M665">
            <v>5024</v>
          </cell>
          <cell r="N665">
            <v>0.1</v>
          </cell>
          <cell r="O665">
            <v>5100</v>
          </cell>
          <cell r="P665">
            <v>0.01</v>
          </cell>
          <cell r="Q665">
            <v>5135</v>
          </cell>
          <cell r="R665">
            <v>1.44E-2</v>
          </cell>
          <cell r="S665">
            <v>5150</v>
          </cell>
          <cell r="T665">
            <v>5.0000000000000001E-3</v>
          </cell>
          <cell r="U665">
            <v>5163</v>
          </cell>
          <cell r="V665">
            <v>5.0000000000000001E-4</v>
          </cell>
          <cell r="W665">
            <v>5170</v>
          </cell>
          <cell r="X665">
            <v>0.01</v>
          </cell>
          <cell r="Y665">
            <v>5188</v>
          </cell>
          <cell r="Z665">
            <v>5.8000000000000003E-2</v>
          </cell>
          <cell r="AA665">
            <v>5189</v>
          </cell>
          <cell r="AB665">
            <v>2.4E-2</v>
          </cell>
          <cell r="AC665">
            <v>5195</v>
          </cell>
          <cell r="AD665">
            <v>2.5999999999999999E-3</v>
          </cell>
          <cell r="AE665">
            <v>5196</v>
          </cell>
          <cell r="AF665">
            <v>2.0000000000000001E-4</v>
          </cell>
          <cell r="AG665">
            <v>5235</v>
          </cell>
          <cell r="AH665">
            <v>1.4999999999999999E-2</v>
          </cell>
          <cell r="AI665">
            <v>5236</v>
          </cell>
          <cell r="AJ665">
            <v>0.02</v>
          </cell>
          <cell r="AK665">
            <v>5240</v>
          </cell>
          <cell r="AL665">
            <v>0.01</v>
          </cell>
          <cell r="AM665">
            <v>5248</v>
          </cell>
          <cell r="AN665">
            <v>5.0000000000000001E-3</v>
          </cell>
          <cell r="AO665">
            <v>5301</v>
          </cell>
          <cell r="AP665">
            <v>0.02</v>
          </cell>
          <cell r="AQ665">
            <v>0</v>
          </cell>
          <cell r="AR665">
            <v>0</v>
          </cell>
          <cell r="AS665">
            <v>0</v>
          </cell>
          <cell r="AT665">
            <v>0</v>
          </cell>
          <cell r="AU665">
            <v>0</v>
          </cell>
          <cell r="AV665">
            <v>0</v>
          </cell>
          <cell r="AW665">
            <v>0</v>
          </cell>
          <cell r="AX665">
            <v>0</v>
          </cell>
        </row>
        <row r="666">
          <cell r="A666">
            <v>5506</v>
          </cell>
          <cell r="B666" t="str">
            <v xml:space="preserve">ｽｰﾌﾟｷﾞｮｳｻﾞ     </v>
          </cell>
          <cell r="C666">
            <v>5005</v>
          </cell>
          <cell r="D666">
            <v>0.5</v>
          </cell>
          <cell r="E666">
            <v>5010</v>
          </cell>
          <cell r="F666">
            <v>1.6000000000000001E-3</v>
          </cell>
          <cell r="G666">
            <v>5025</v>
          </cell>
          <cell r="H666">
            <v>5.0000000000000001E-3</v>
          </cell>
          <cell r="I666">
            <v>5103</v>
          </cell>
          <cell r="J666">
            <v>2E-3</v>
          </cell>
          <cell r="K666">
            <v>5259</v>
          </cell>
          <cell r="L666">
            <v>5.4999999999999997E-3</v>
          </cell>
          <cell r="M666">
            <v>5326</v>
          </cell>
          <cell r="N666">
            <v>1E-4</v>
          </cell>
          <cell r="O666">
            <v>5395</v>
          </cell>
          <cell r="P666">
            <v>2.5000000000000001E-3</v>
          </cell>
          <cell r="Q666">
            <v>0</v>
          </cell>
          <cell r="R666">
            <v>0</v>
          </cell>
          <cell r="S666">
            <v>0</v>
          </cell>
          <cell r="T666">
            <v>0</v>
          </cell>
          <cell r="U666">
            <v>0</v>
          </cell>
          <cell r="V666">
            <v>0</v>
          </cell>
          <cell r="W666">
            <v>0</v>
          </cell>
          <cell r="X666">
            <v>0</v>
          </cell>
          <cell r="Y666">
            <v>0</v>
          </cell>
          <cell r="Z666">
            <v>0</v>
          </cell>
          <cell r="AA666">
            <v>0</v>
          </cell>
          <cell r="AB666">
            <v>0</v>
          </cell>
          <cell r="AC666">
            <v>0</v>
          </cell>
          <cell r="AD666">
            <v>0</v>
          </cell>
          <cell r="AE666">
            <v>0</v>
          </cell>
          <cell r="AF666">
            <v>0</v>
          </cell>
          <cell r="AG666">
            <v>0</v>
          </cell>
          <cell r="AH666">
            <v>0</v>
          </cell>
          <cell r="AI666">
            <v>0</v>
          </cell>
          <cell r="AJ666">
            <v>0</v>
          </cell>
          <cell r="AK666">
            <v>0</v>
          </cell>
          <cell r="AL666">
            <v>0</v>
          </cell>
          <cell r="AM666">
            <v>0</v>
          </cell>
          <cell r="AN666">
            <v>0</v>
          </cell>
          <cell r="AO666">
            <v>0</v>
          </cell>
          <cell r="AP666">
            <v>0</v>
          </cell>
          <cell r="AQ666">
            <v>0</v>
          </cell>
          <cell r="AR666">
            <v>0</v>
          </cell>
          <cell r="AS666">
            <v>0</v>
          </cell>
          <cell r="AT666">
            <v>0</v>
          </cell>
          <cell r="AU666">
            <v>0</v>
          </cell>
          <cell r="AV666">
            <v>0</v>
          </cell>
          <cell r="AW666">
            <v>0</v>
          </cell>
          <cell r="AX666">
            <v>0</v>
          </cell>
        </row>
        <row r="667">
          <cell r="A667">
            <v>5808</v>
          </cell>
          <cell r="B667" t="str">
            <v xml:space="preserve">Qooｵﾚﾝｼﾞ       </v>
          </cell>
          <cell r="C667">
            <v>5389</v>
          </cell>
          <cell r="D667">
            <v>0.01</v>
          </cell>
          <cell r="E667">
            <v>0</v>
          </cell>
          <cell r="F667">
            <v>0</v>
          </cell>
          <cell r="G667">
            <v>0</v>
          </cell>
          <cell r="H667">
            <v>0</v>
          </cell>
          <cell r="I667">
            <v>0</v>
          </cell>
          <cell r="J667">
            <v>0</v>
          </cell>
          <cell r="K667">
            <v>0</v>
          </cell>
          <cell r="L667">
            <v>0</v>
          </cell>
          <cell r="M667">
            <v>0</v>
          </cell>
          <cell r="N667">
            <v>0</v>
          </cell>
          <cell r="O667">
            <v>0</v>
          </cell>
          <cell r="P667">
            <v>0</v>
          </cell>
          <cell r="Q667">
            <v>0</v>
          </cell>
          <cell r="R667">
            <v>0</v>
          </cell>
          <cell r="S667">
            <v>0</v>
          </cell>
          <cell r="T667">
            <v>0</v>
          </cell>
          <cell r="U667">
            <v>0</v>
          </cell>
          <cell r="V667">
            <v>0</v>
          </cell>
          <cell r="W667">
            <v>0</v>
          </cell>
          <cell r="X667">
            <v>0</v>
          </cell>
          <cell r="Y667">
            <v>0</v>
          </cell>
          <cell r="Z667">
            <v>0</v>
          </cell>
          <cell r="AA667">
            <v>0</v>
          </cell>
          <cell r="AB667">
            <v>0</v>
          </cell>
          <cell r="AC667">
            <v>0</v>
          </cell>
          <cell r="AD667">
            <v>0</v>
          </cell>
          <cell r="AE667">
            <v>0</v>
          </cell>
          <cell r="AF667">
            <v>0</v>
          </cell>
          <cell r="AG667">
            <v>0</v>
          </cell>
          <cell r="AH667">
            <v>0</v>
          </cell>
          <cell r="AI667">
            <v>0</v>
          </cell>
          <cell r="AJ667">
            <v>0</v>
          </cell>
          <cell r="AK667">
            <v>0</v>
          </cell>
          <cell r="AL667">
            <v>0</v>
          </cell>
          <cell r="AM667">
            <v>0</v>
          </cell>
          <cell r="AN667">
            <v>0</v>
          </cell>
          <cell r="AO667">
            <v>0</v>
          </cell>
          <cell r="AP667">
            <v>0</v>
          </cell>
          <cell r="AQ667">
            <v>0</v>
          </cell>
          <cell r="AR667">
            <v>0</v>
          </cell>
          <cell r="AS667">
            <v>0</v>
          </cell>
          <cell r="AT667">
            <v>0</v>
          </cell>
          <cell r="AU667">
            <v>0</v>
          </cell>
          <cell r="AV667">
            <v>0</v>
          </cell>
          <cell r="AW667">
            <v>0</v>
          </cell>
          <cell r="AX667">
            <v>0</v>
          </cell>
        </row>
        <row r="668">
          <cell r="A668">
            <v>1124</v>
          </cell>
          <cell r="B668" t="str">
            <v xml:space="preserve">ﾔｻｲﾀｯﾌﾟﾘH      </v>
          </cell>
          <cell r="C668">
            <v>1001</v>
          </cell>
          <cell r="D668">
            <v>1</v>
          </cell>
          <cell r="E668">
            <v>1003</v>
          </cell>
          <cell r="F668">
            <v>2.5000000000000001E-2</v>
          </cell>
          <cell r="G668">
            <v>1010</v>
          </cell>
          <cell r="H668">
            <v>6.0000000000000001E-3</v>
          </cell>
          <cell r="I668">
            <v>1021</v>
          </cell>
          <cell r="J668">
            <v>7.0000000000000007E-2</v>
          </cell>
          <cell r="K668">
            <v>1024</v>
          </cell>
          <cell r="L668">
            <v>0.1</v>
          </cell>
          <cell r="M668">
            <v>1100</v>
          </cell>
          <cell r="N668">
            <v>0.01</v>
          </cell>
          <cell r="O668">
            <v>1112</v>
          </cell>
          <cell r="P668">
            <v>0.125</v>
          </cell>
          <cell r="Q668">
            <v>1150</v>
          </cell>
          <cell r="R668">
            <v>5.0000000000000001E-3</v>
          </cell>
          <cell r="S668">
            <v>1164</v>
          </cell>
          <cell r="T668">
            <v>1.2E-2</v>
          </cell>
          <cell r="U668">
            <v>1170</v>
          </cell>
          <cell r="V668">
            <v>0.01</v>
          </cell>
          <cell r="W668">
            <v>1195</v>
          </cell>
          <cell r="X668">
            <v>1E-3</v>
          </cell>
          <cell r="Y668">
            <v>1196</v>
          </cell>
          <cell r="Z668">
            <v>2.0000000000000001E-4</v>
          </cell>
          <cell r="AA668">
            <v>1235</v>
          </cell>
          <cell r="AB668">
            <v>1.4999999999999999E-2</v>
          </cell>
          <cell r="AC668">
            <v>1236</v>
          </cell>
          <cell r="AD668">
            <v>0.02</v>
          </cell>
          <cell r="AE668">
            <v>1248</v>
          </cell>
          <cell r="AF668">
            <v>5.0000000000000001E-3</v>
          </cell>
          <cell r="AG668">
            <v>1259</v>
          </cell>
          <cell r="AH668">
            <v>0.02</v>
          </cell>
          <cell r="AI668">
            <v>1287</v>
          </cell>
          <cell r="AJ668">
            <v>7.4999999999999997E-3</v>
          </cell>
          <cell r="AK668">
            <v>1298</v>
          </cell>
          <cell r="AL668">
            <v>0.01</v>
          </cell>
          <cell r="AM668">
            <v>1347</v>
          </cell>
          <cell r="AN668">
            <v>1.15E-2</v>
          </cell>
          <cell r="AO668">
            <v>1395</v>
          </cell>
          <cell r="AP668">
            <v>2.5000000000000001E-3</v>
          </cell>
          <cell r="AQ668">
            <v>0</v>
          </cell>
          <cell r="AR668">
            <v>0</v>
          </cell>
          <cell r="AS668">
            <v>0</v>
          </cell>
          <cell r="AT668">
            <v>0</v>
          </cell>
          <cell r="AU668">
            <v>0</v>
          </cell>
          <cell r="AV668">
            <v>0</v>
          </cell>
          <cell r="AW668">
            <v>0</v>
          </cell>
          <cell r="AX668">
            <v>0</v>
          </cell>
        </row>
        <row r="669">
          <cell r="A669">
            <v>1809</v>
          </cell>
          <cell r="B669" t="str">
            <v xml:space="preserve">ﾄﾞﾘﾝｸﾊﾞｰ       </v>
          </cell>
          <cell r="C669">
            <v>1026</v>
          </cell>
          <cell r="D669">
            <v>0.34789999999999999</v>
          </cell>
          <cell r="E669">
            <v>1038</v>
          </cell>
          <cell r="F669">
            <v>0.34279999999999999</v>
          </cell>
          <cell r="G669">
            <v>1085</v>
          </cell>
          <cell r="H669">
            <v>2.2000000000000001E-3</v>
          </cell>
          <cell r="I669">
            <v>1199</v>
          </cell>
          <cell r="J669">
            <v>2.2000000000000001E-3</v>
          </cell>
          <cell r="K669">
            <v>1208</v>
          </cell>
          <cell r="L669">
            <v>3.3999999999999998E-3</v>
          </cell>
          <cell r="M669">
            <v>1210</v>
          </cell>
          <cell r="N669">
            <v>3.7000000000000002E-3</v>
          </cell>
          <cell r="O669">
            <v>1241</v>
          </cell>
          <cell r="P669">
            <v>2.7000000000000001E-3</v>
          </cell>
          <cell r="Q669">
            <v>1242</v>
          </cell>
          <cell r="R669">
            <v>2.7000000000000001E-3</v>
          </cell>
          <cell r="S669">
            <v>1272</v>
          </cell>
          <cell r="T669">
            <v>0.34789999999999999</v>
          </cell>
          <cell r="U669">
            <v>1381</v>
          </cell>
          <cell r="V669">
            <v>3.3999999999999998E-3</v>
          </cell>
          <cell r="W669">
            <v>1389</v>
          </cell>
          <cell r="X669">
            <v>3.5000000000000001E-3</v>
          </cell>
          <cell r="Y669">
            <v>1391</v>
          </cell>
          <cell r="Z669">
            <v>8.9999999999999998E-4</v>
          </cell>
          <cell r="AA669">
            <v>0</v>
          </cell>
          <cell r="AB669">
            <v>0</v>
          </cell>
          <cell r="AC669">
            <v>0</v>
          </cell>
          <cell r="AD669">
            <v>0</v>
          </cell>
          <cell r="AE669">
            <v>0</v>
          </cell>
          <cell r="AF669">
            <v>0</v>
          </cell>
          <cell r="AG669">
            <v>0</v>
          </cell>
          <cell r="AH669">
            <v>0</v>
          </cell>
          <cell r="AI669">
            <v>0</v>
          </cell>
          <cell r="AJ669">
            <v>0</v>
          </cell>
          <cell r="AK669">
            <v>0</v>
          </cell>
          <cell r="AL669">
            <v>0</v>
          </cell>
          <cell r="AM669">
            <v>0</v>
          </cell>
          <cell r="AN669">
            <v>0</v>
          </cell>
          <cell r="AO669">
            <v>0</v>
          </cell>
          <cell r="AP669">
            <v>0</v>
          </cell>
          <cell r="AQ669">
            <v>0</v>
          </cell>
          <cell r="AR669">
            <v>0</v>
          </cell>
          <cell r="AS669">
            <v>0</v>
          </cell>
          <cell r="AT669">
            <v>0</v>
          </cell>
          <cell r="AU669">
            <v>0</v>
          </cell>
          <cell r="AV669">
            <v>0</v>
          </cell>
          <cell r="AW669">
            <v>0</v>
          </cell>
          <cell r="AX669">
            <v>0</v>
          </cell>
        </row>
        <row r="670">
          <cell r="A670">
            <v>1810</v>
          </cell>
          <cell r="B670" t="str">
            <v xml:space="preserve">ﾄﾞﾘﾝｸﾊﾞｰ SF    </v>
          </cell>
          <cell r="C670">
            <v>1038</v>
          </cell>
          <cell r="D670">
            <v>2.4500000000000001E-2</v>
          </cell>
          <cell r="E670">
            <v>1199</v>
          </cell>
          <cell r="F670">
            <v>1.6000000000000001E-3</v>
          </cell>
          <cell r="G670">
            <v>1205</v>
          </cell>
          <cell r="H670">
            <v>3.5000000000000001E-3</v>
          </cell>
          <cell r="I670">
            <v>1227</v>
          </cell>
          <cell r="J670">
            <v>3.5000000000000001E-3</v>
          </cell>
          <cell r="K670">
            <v>1268</v>
          </cell>
          <cell r="L670">
            <v>3.5000000000000001E-3</v>
          </cell>
          <cell r="M670">
            <v>1269</v>
          </cell>
          <cell r="N670">
            <v>3.5000000000000001E-3</v>
          </cell>
          <cell r="O670">
            <v>1289</v>
          </cell>
          <cell r="P670">
            <v>3.5000000000000001E-3</v>
          </cell>
          <cell r="Q670">
            <v>1290</v>
          </cell>
          <cell r="R670">
            <v>3.5000000000000001E-3</v>
          </cell>
          <cell r="S670">
            <v>1292</v>
          </cell>
          <cell r="T670">
            <v>5.0000000000000001E-4</v>
          </cell>
          <cell r="U670">
            <v>0</v>
          </cell>
          <cell r="V670">
            <v>0</v>
          </cell>
          <cell r="W670">
            <v>0</v>
          </cell>
          <cell r="X670">
            <v>0</v>
          </cell>
          <cell r="Y670">
            <v>0</v>
          </cell>
          <cell r="Z670">
            <v>0</v>
          </cell>
          <cell r="AA670">
            <v>0</v>
          </cell>
          <cell r="AB670">
            <v>0</v>
          </cell>
          <cell r="AC670">
            <v>0</v>
          </cell>
          <cell r="AD670">
            <v>0</v>
          </cell>
          <cell r="AE670">
            <v>0</v>
          </cell>
          <cell r="AF670">
            <v>0</v>
          </cell>
          <cell r="AG670">
            <v>0</v>
          </cell>
          <cell r="AH670">
            <v>0</v>
          </cell>
          <cell r="AI670">
            <v>0</v>
          </cell>
          <cell r="AJ670">
            <v>0</v>
          </cell>
          <cell r="AK670">
            <v>0</v>
          </cell>
          <cell r="AL670">
            <v>0</v>
          </cell>
          <cell r="AM670">
            <v>0</v>
          </cell>
          <cell r="AN670">
            <v>0</v>
          </cell>
          <cell r="AO670">
            <v>0</v>
          </cell>
          <cell r="AP670">
            <v>0</v>
          </cell>
          <cell r="AQ670">
            <v>0</v>
          </cell>
          <cell r="AR670">
            <v>0</v>
          </cell>
          <cell r="AS670">
            <v>0</v>
          </cell>
          <cell r="AT670">
            <v>0</v>
          </cell>
          <cell r="AU670">
            <v>0</v>
          </cell>
          <cell r="AV670">
            <v>0</v>
          </cell>
          <cell r="AW670">
            <v>0</v>
          </cell>
          <cell r="AX670">
            <v>0</v>
          </cell>
        </row>
        <row r="671">
          <cell r="A671">
            <v>2124</v>
          </cell>
          <cell r="B671" t="str">
            <v xml:space="preserve">ﾔｻｲﾀｯﾌﾟﾘH      </v>
          </cell>
          <cell r="C671">
            <v>2003</v>
          </cell>
          <cell r="D671">
            <v>2.5000000000000001E-2</v>
          </cell>
          <cell r="E671">
            <v>2010</v>
          </cell>
          <cell r="F671">
            <v>6.0000000000000001E-3</v>
          </cell>
          <cell r="G671">
            <v>2021</v>
          </cell>
          <cell r="H671">
            <v>0.1</v>
          </cell>
          <cell r="I671">
            <v>2024</v>
          </cell>
          <cell r="J671">
            <v>0.1</v>
          </cell>
          <cell r="K671">
            <v>2051</v>
          </cell>
          <cell r="L671">
            <v>1</v>
          </cell>
          <cell r="M671">
            <v>2100</v>
          </cell>
          <cell r="N671">
            <v>0.01</v>
          </cell>
          <cell r="O671">
            <v>2112</v>
          </cell>
          <cell r="P671">
            <v>0.125</v>
          </cell>
          <cell r="Q671">
            <v>2150</v>
          </cell>
          <cell r="R671">
            <v>5.0000000000000001E-3</v>
          </cell>
          <cell r="S671">
            <v>2164</v>
          </cell>
          <cell r="T671">
            <v>1.2E-2</v>
          </cell>
          <cell r="U671">
            <v>2170</v>
          </cell>
          <cell r="V671">
            <v>0.01</v>
          </cell>
          <cell r="W671">
            <v>2195</v>
          </cell>
          <cell r="X671">
            <v>1E-3</v>
          </cell>
          <cell r="Y671">
            <v>2196</v>
          </cell>
          <cell r="Z671">
            <v>2.0000000000000001E-4</v>
          </cell>
          <cell r="AA671">
            <v>2235</v>
          </cell>
          <cell r="AB671">
            <v>1.4999999999999999E-2</v>
          </cell>
          <cell r="AC671">
            <v>2236</v>
          </cell>
          <cell r="AD671">
            <v>0.02</v>
          </cell>
          <cell r="AE671">
            <v>2240</v>
          </cell>
          <cell r="AF671">
            <v>0.01</v>
          </cell>
          <cell r="AG671">
            <v>2248</v>
          </cell>
          <cell r="AH671">
            <v>5.0000000000000001E-3</v>
          </cell>
          <cell r="AI671">
            <v>2259</v>
          </cell>
          <cell r="AJ671">
            <v>0.02</v>
          </cell>
          <cell r="AK671">
            <v>2287</v>
          </cell>
          <cell r="AL671">
            <v>7.4999999999999997E-3</v>
          </cell>
          <cell r="AM671">
            <v>2347</v>
          </cell>
          <cell r="AN671">
            <v>1.15E-2</v>
          </cell>
          <cell r="AO671">
            <v>2395</v>
          </cell>
          <cell r="AP671">
            <v>2.5000000000000001E-3</v>
          </cell>
          <cell r="AQ671">
            <v>0</v>
          </cell>
          <cell r="AR671">
            <v>0</v>
          </cell>
          <cell r="AS671">
            <v>0</v>
          </cell>
          <cell r="AT671">
            <v>0</v>
          </cell>
          <cell r="AU671">
            <v>0</v>
          </cell>
          <cell r="AV671">
            <v>0</v>
          </cell>
          <cell r="AW671">
            <v>0</v>
          </cell>
          <cell r="AX671">
            <v>0</v>
          </cell>
        </row>
        <row r="672">
          <cell r="A672">
            <v>2809</v>
          </cell>
          <cell r="B672" t="str">
            <v xml:space="preserve">ﾄﾞﾘﾝｸﾊﾞｰ       </v>
          </cell>
          <cell r="C672">
            <v>2026</v>
          </cell>
          <cell r="D672">
            <v>0.34789999999999999</v>
          </cell>
          <cell r="E672">
            <v>2038</v>
          </cell>
          <cell r="F672">
            <v>6.7199999999999996E-2</v>
          </cell>
          <cell r="G672">
            <v>2085</v>
          </cell>
          <cell r="H672">
            <v>2.2000000000000001E-3</v>
          </cell>
          <cell r="I672">
            <v>2199</v>
          </cell>
          <cell r="J672">
            <v>2.2000000000000001E-3</v>
          </cell>
          <cell r="K672">
            <v>2208</v>
          </cell>
          <cell r="L672">
            <v>3.3999999999999998E-3</v>
          </cell>
          <cell r="M672">
            <v>2210</v>
          </cell>
          <cell r="N672">
            <v>3.7000000000000002E-3</v>
          </cell>
          <cell r="O672">
            <v>2241</v>
          </cell>
          <cell r="P672">
            <v>2.7000000000000001E-3</v>
          </cell>
          <cell r="Q672">
            <v>2242</v>
          </cell>
          <cell r="R672">
            <v>2.7000000000000001E-3</v>
          </cell>
          <cell r="S672">
            <v>2272</v>
          </cell>
          <cell r="T672">
            <v>0.34789999999999999</v>
          </cell>
          <cell r="U672">
            <v>2381</v>
          </cell>
          <cell r="V672">
            <v>3.3999999999999998E-3</v>
          </cell>
          <cell r="W672">
            <v>2389</v>
          </cell>
          <cell r="X672">
            <v>3.5000000000000001E-3</v>
          </cell>
          <cell r="Y672">
            <v>2391</v>
          </cell>
          <cell r="Z672">
            <v>8.9999999999999998E-4</v>
          </cell>
          <cell r="AA672">
            <v>0</v>
          </cell>
          <cell r="AB672">
            <v>0</v>
          </cell>
          <cell r="AC672">
            <v>0</v>
          </cell>
          <cell r="AD672">
            <v>0</v>
          </cell>
          <cell r="AE672">
            <v>0</v>
          </cell>
          <cell r="AF672">
            <v>0</v>
          </cell>
          <cell r="AG672">
            <v>0</v>
          </cell>
          <cell r="AH672">
            <v>0</v>
          </cell>
          <cell r="AI672">
            <v>0</v>
          </cell>
          <cell r="AJ672">
            <v>0</v>
          </cell>
          <cell r="AK672">
            <v>0</v>
          </cell>
          <cell r="AL672">
            <v>0</v>
          </cell>
          <cell r="AM672">
            <v>0</v>
          </cell>
          <cell r="AN672">
            <v>0</v>
          </cell>
          <cell r="AO672">
            <v>0</v>
          </cell>
          <cell r="AP672">
            <v>0</v>
          </cell>
          <cell r="AQ672">
            <v>0</v>
          </cell>
          <cell r="AR672">
            <v>0</v>
          </cell>
          <cell r="AS672">
            <v>0</v>
          </cell>
          <cell r="AT672">
            <v>0</v>
          </cell>
          <cell r="AU672">
            <v>0</v>
          </cell>
          <cell r="AV672">
            <v>0</v>
          </cell>
          <cell r="AW672">
            <v>0</v>
          </cell>
          <cell r="AX672">
            <v>0</v>
          </cell>
        </row>
        <row r="673">
          <cell r="A673">
            <v>2810</v>
          </cell>
          <cell r="B673" t="str">
            <v xml:space="preserve">ﾄﾞﾘﾝｸﾊﾞｰ SF    </v>
          </cell>
          <cell r="C673">
            <v>2038</v>
          </cell>
          <cell r="D673">
            <v>4.9000000000000002E-2</v>
          </cell>
          <cell r="E673">
            <v>2199</v>
          </cell>
          <cell r="F673">
            <v>1.6000000000000001E-3</v>
          </cell>
          <cell r="G673">
            <v>2205</v>
          </cell>
          <cell r="H673">
            <v>2.5999999999999999E-3</v>
          </cell>
          <cell r="I673">
            <v>2227</v>
          </cell>
          <cell r="J673">
            <v>2.5999999999999999E-3</v>
          </cell>
          <cell r="K673">
            <v>2268</v>
          </cell>
          <cell r="L673">
            <v>2.5999999999999999E-3</v>
          </cell>
          <cell r="M673">
            <v>2269</v>
          </cell>
          <cell r="N673">
            <v>2.5999999999999999E-3</v>
          </cell>
          <cell r="O673">
            <v>2289</v>
          </cell>
          <cell r="P673">
            <v>2.5999999999999999E-3</v>
          </cell>
          <cell r="Q673">
            <v>2290</v>
          </cell>
          <cell r="R673">
            <v>1.5E-3</v>
          </cell>
          <cell r="S673">
            <v>2292</v>
          </cell>
          <cell r="T673">
            <v>8.8000000000000005E-3</v>
          </cell>
          <cell r="U673">
            <v>0</v>
          </cell>
          <cell r="V673">
            <v>0</v>
          </cell>
          <cell r="W673">
            <v>0</v>
          </cell>
          <cell r="X673">
            <v>0</v>
          </cell>
          <cell r="Y673">
            <v>0</v>
          </cell>
          <cell r="Z673">
            <v>0</v>
          </cell>
          <cell r="AA673">
            <v>0</v>
          </cell>
          <cell r="AB673">
            <v>0</v>
          </cell>
          <cell r="AC673">
            <v>0</v>
          </cell>
          <cell r="AD673">
            <v>0</v>
          </cell>
          <cell r="AE673">
            <v>0</v>
          </cell>
          <cell r="AF673">
            <v>0</v>
          </cell>
          <cell r="AG673">
            <v>0</v>
          </cell>
          <cell r="AH673">
            <v>0</v>
          </cell>
          <cell r="AI673">
            <v>0</v>
          </cell>
          <cell r="AJ673">
            <v>0</v>
          </cell>
          <cell r="AK673">
            <v>0</v>
          </cell>
          <cell r="AL673">
            <v>0</v>
          </cell>
          <cell r="AM673">
            <v>0</v>
          </cell>
          <cell r="AN673">
            <v>0</v>
          </cell>
          <cell r="AO673">
            <v>0</v>
          </cell>
          <cell r="AP673">
            <v>0</v>
          </cell>
          <cell r="AQ673">
            <v>0</v>
          </cell>
          <cell r="AR673">
            <v>0</v>
          </cell>
          <cell r="AS673">
            <v>0</v>
          </cell>
          <cell r="AT673">
            <v>0</v>
          </cell>
          <cell r="AU673">
            <v>0</v>
          </cell>
          <cell r="AV673">
            <v>0</v>
          </cell>
          <cell r="AW673">
            <v>0</v>
          </cell>
          <cell r="AX673">
            <v>0</v>
          </cell>
        </row>
        <row r="674">
          <cell r="A674">
            <v>5124</v>
          </cell>
          <cell r="B674" t="str">
            <v xml:space="preserve">ﾔｻｲﾀｯﾌﾟﾘH      </v>
          </cell>
          <cell r="C674">
            <v>5001</v>
          </cell>
          <cell r="D674">
            <v>1</v>
          </cell>
          <cell r="E674">
            <v>5003</v>
          </cell>
          <cell r="F674">
            <v>2.5000000000000001E-2</v>
          </cell>
          <cell r="G674">
            <v>5010</v>
          </cell>
          <cell r="H674">
            <v>6.0000000000000001E-3</v>
          </cell>
          <cell r="I674">
            <v>5021</v>
          </cell>
          <cell r="J674">
            <v>7.0000000000000007E-2</v>
          </cell>
          <cell r="K674">
            <v>5024</v>
          </cell>
          <cell r="L674">
            <v>0.1</v>
          </cell>
          <cell r="M674">
            <v>5100</v>
          </cell>
          <cell r="N674">
            <v>0.01</v>
          </cell>
          <cell r="O674">
            <v>5112</v>
          </cell>
          <cell r="P674">
            <v>0.125</v>
          </cell>
          <cell r="Q674">
            <v>5150</v>
          </cell>
          <cell r="R674">
            <v>5.0000000000000001E-3</v>
          </cell>
          <cell r="S674">
            <v>5164</v>
          </cell>
          <cell r="T674">
            <v>1.2E-2</v>
          </cell>
          <cell r="U674">
            <v>5170</v>
          </cell>
          <cell r="V674">
            <v>0.01</v>
          </cell>
          <cell r="W674">
            <v>5195</v>
          </cell>
          <cell r="X674">
            <v>1E-3</v>
          </cell>
          <cell r="Y674">
            <v>5196</v>
          </cell>
          <cell r="Z674">
            <v>2.0000000000000001E-4</v>
          </cell>
          <cell r="AA674">
            <v>5235</v>
          </cell>
          <cell r="AB674">
            <v>1.4999999999999999E-2</v>
          </cell>
          <cell r="AC674">
            <v>5236</v>
          </cell>
          <cell r="AD674">
            <v>0.02</v>
          </cell>
          <cell r="AE674">
            <v>5248</v>
          </cell>
          <cell r="AF674">
            <v>5.0000000000000001E-3</v>
          </cell>
          <cell r="AG674">
            <v>5259</v>
          </cell>
          <cell r="AH674">
            <v>0.02</v>
          </cell>
          <cell r="AI674">
            <v>5287</v>
          </cell>
          <cell r="AJ674">
            <v>7.4999999999999997E-3</v>
          </cell>
          <cell r="AK674">
            <v>5298</v>
          </cell>
          <cell r="AL674">
            <v>0.01</v>
          </cell>
          <cell r="AM674">
            <v>5347</v>
          </cell>
          <cell r="AN674">
            <v>1.15E-2</v>
          </cell>
          <cell r="AO674">
            <v>5395</v>
          </cell>
          <cell r="AP674">
            <v>2.5000000000000001E-3</v>
          </cell>
          <cell r="AQ674">
            <v>0</v>
          </cell>
          <cell r="AR674">
            <v>0</v>
          </cell>
          <cell r="AS674">
            <v>0</v>
          </cell>
          <cell r="AT674">
            <v>0</v>
          </cell>
          <cell r="AU674">
            <v>0</v>
          </cell>
          <cell r="AV674">
            <v>0</v>
          </cell>
          <cell r="AW674">
            <v>0</v>
          </cell>
          <cell r="AX674">
            <v>0</v>
          </cell>
        </row>
        <row r="675">
          <cell r="A675">
            <v>5809</v>
          </cell>
          <cell r="B675" t="str">
            <v xml:space="preserve">ﾄﾞﾘﾝｸﾊﾞｰ       </v>
          </cell>
          <cell r="C675">
            <v>5026</v>
          </cell>
          <cell r="D675">
            <v>0.34789999999999999</v>
          </cell>
          <cell r="E675">
            <v>5038</v>
          </cell>
          <cell r="F675">
            <v>0.34279999999999999</v>
          </cell>
          <cell r="G675">
            <v>5085</v>
          </cell>
          <cell r="H675">
            <v>2.2000000000000001E-3</v>
          </cell>
          <cell r="I675">
            <v>5199</v>
          </cell>
          <cell r="J675">
            <v>2.2000000000000001E-3</v>
          </cell>
          <cell r="K675">
            <v>5208</v>
          </cell>
          <cell r="L675">
            <v>3.3999999999999998E-3</v>
          </cell>
          <cell r="M675">
            <v>5210</v>
          </cell>
          <cell r="N675">
            <v>3.7000000000000002E-3</v>
          </cell>
          <cell r="O675">
            <v>5241</v>
          </cell>
          <cell r="P675">
            <v>2.7000000000000001E-3</v>
          </cell>
          <cell r="Q675">
            <v>5242</v>
          </cell>
          <cell r="R675">
            <v>2.7000000000000001E-3</v>
          </cell>
          <cell r="S675">
            <v>5272</v>
          </cell>
          <cell r="T675">
            <v>0.34789999999999999</v>
          </cell>
          <cell r="U675">
            <v>5381</v>
          </cell>
          <cell r="V675">
            <v>3.3999999999999998E-3</v>
          </cell>
          <cell r="W675">
            <v>5389</v>
          </cell>
          <cell r="X675">
            <v>3.5000000000000001E-3</v>
          </cell>
          <cell r="Y675">
            <v>5391</v>
          </cell>
          <cell r="Z675">
            <v>8.9999999999999998E-4</v>
          </cell>
          <cell r="AA675">
            <v>0</v>
          </cell>
          <cell r="AB675">
            <v>0</v>
          </cell>
          <cell r="AC675">
            <v>0</v>
          </cell>
          <cell r="AD675">
            <v>0</v>
          </cell>
          <cell r="AE675">
            <v>0</v>
          </cell>
          <cell r="AF675">
            <v>0</v>
          </cell>
          <cell r="AG675">
            <v>0</v>
          </cell>
          <cell r="AH675">
            <v>0</v>
          </cell>
          <cell r="AI675">
            <v>0</v>
          </cell>
          <cell r="AJ675">
            <v>0</v>
          </cell>
          <cell r="AK675">
            <v>0</v>
          </cell>
          <cell r="AL675">
            <v>0</v>
          </cell>
          <cell r="AM675">
            <v>0</v>
          </cell>
          <cell r="AN675">
            <v>0</v>
          </cell>
          <cell r="AO675">
            <v>0</v>
          </cell>
          <cell r="AP675">
            <v>0</v>
          </cell>
          <cell r="AQ675">
            <v>0</v>
          </cell>
          <cell r="AR675">
            <v>0</v>
          </cell>
          <cell r="AS675">
            <v>0</v>
          </cell>
          <cell r="AT675">
            <v>0</v>
          </cell>
          <cell r="AU675">
            <v>0</v>
          </cell>
          <cell r="AV675">
            <v>0</v>
          </cell>
          <cell r="AW675">
            <v>0</v>
          </cell>
          <cell r="AX675">
            <v>0</v>
          </cell>
        </row>
        <row r="676">
          <cell r="A676">
            <v>5810</v>
          </cell>
          <cell r="B676" t="str">
            <v xml:space="preserve">ﾄﾞﾘﾝｸﾊﾞｰ SF    </v>
          </cell>
          <cell r="C676">
            <v>5038</v>
          </cell>
          <cell r="D676">
            <v>2.4500000000000001E-2</v>
          </cell>
          <cell r="E676">
            <v>5199</v>
          </cell>
          <cell r="F676">
            <v>1.6000000000000001E-3</v>
          </cell>
          <cell r="G676">
            <v>5205</v>
          </cell>
          <cell r="H676">
            <v>3.5000000000000001E-3</v>
          </cell>
          <cell r="I676">
            <v>5227</v>
          </cell>
          <cell r="J676">
            <v>3.5000000000000001E-3</v>
          </cell>
          <cell r="K676">
            <v>5268</v>
          </cell>
          <cell r="L676">
            <v>3.5000000000000001E-3</v>
          </cell>
          <cell r="M676">
            <v>5269</v>
          </cell>
          <cell r="N676">
            <v>3.5000000000000001E-3</v>
          </cell>
          <cell r="O676">
            <v>5289</v>
          </cell>
          <cell r="P676">
            <v>3.5000000000000001E-3</v>
          </cell>
          <cell r="Q676">
            <v>5290</v>
          </cell>
          <cell r="R676">
            <v>3.5000000000000001E-3</v>
          </cell>
          <cell r="S676">
            <v>5292</v>
          </cell>
          <cell r="T676">
            <v>5.0000000000000001E-4</v>
          </cell>
          <cell r="U676">
            <v>0</v>
          </cell>
          <cell r="V676">
            <v>0</v>
          </cell>
          <cell r="W676">
            <v>0</v>
          </cell>
          <cell r="X676">
            <v>0</v>
          </cell>
          <cell r="Y676">
            <v>0</v>
          </cell>
          <cell r="Z676">
            <v>0</v>
          </cell>
          <cell r="AA676">
            <v>0</v>
          </cell>
          <cell r="AB676">
            <v>0</v>
          </cell>
          <cell r="AC676">
            <v>0</v>
          </cell>
          <cell r="AD676">
            <v>0</v>
          </cell>
          <cell r="AE676">
            <v>0</v>
          </cell>
          <cell r="AF676">
            <v>0</v>
          </cell>
          <cell r="AG676">
            <v>0</v>
          </cell>
          <cell r="AH676">
            <v>0</v>
          </cell>
          <cell r="AI676">
            <v>0</v>
          </cell>
          <cell r="AJ676">
            <v>0</v>
          </cell>
          <cell r="AK676">
            <v>0</v>
          </cell>
          <cell r="AL676">
            <v>0</v>
          </cell>
          <cell r="AM676">
            <v>0</v>
          </cell>
          <cell r="AN676">
            <v>0</v>
          </cell>
          <cell r="AO676">
            <v>0</v>
          </cell>
          <cell r="AP676">
            <v>0</v>
          </cell>
          <cell r="AQ676">
            <v>0</v>
          </cell>
          <cell r="AR676">
            <v>0</v>
          </cell>
          <cell r="AS676">
            <v>0</v>
          </cell>
          <cell r="AT676">
            <v>0</v>
          </cell>
          <cell r="AU676">
            <v>0</v>
          </cell>
          <cell r="AV676">
            <v>0</v>
          </cell>
          <cell r="AW676">
            <v>0</v>
          </cell>
          <cell r="AX676">
            <v>0</v>
          </cell>
        </row>
        <row r="677">
          <cell r="A677">
            <v>1125</v>
          </cell>
          <cell r="B677" t="str">
            <v>ｵｺｻﾏﾁｬﾝﾎﾟﾝ(EXM)</v>
          </cell>
          <cell r="C677">
            <v>1007</v>
          </cell>
          <cell r="D677">
            <v>1</v>
          </cell>
          <cell r="E677">
            <v>1010</v>
          </cell>
          <cell r="F677">
            <v>1.67E-2</v>
          </cell>
          <cell r="G677">
            <v>1019</v>
          </cell>
          <cell r="H677">
            <v>2.9999999999999997E-4</v>
          </cell>
          <cell r="I677">
            <v>1020</v>
          </cell>
          <cell r="J677">
            <v>1.2999999999999999E-3</v>
          </cell>
          <cell r="K677">
            <v>1021</v>
          </cell>
          <cell r="L677">
            <v>0.05</v>
          </cell>
          <cell r="M677">
            <v>1024</v>
          </cell>
          <cell r="N677">
            <v>0.05</v>
          </cell>
          <cell r="O677">
            <v>1129</v>
          </cell>
          <cell r="P677">
            <v>1</v>
          </cell>
          <cell r="Q677">
            <v>1135</v>
          </cell>
          <cell r="R677">
            <v>1.0800000000000001E-2</v>
          </cell>
          <cell r="S677">
            <v>1164</v>
          </cell>
          <cell r="T677">
            <v>6.0000000000000001E-3</v>
          </cell>
          <cell r="U677">
            <v>1196</v>
          </cell>
          <cell r="V677">
            <v>1E-4</v>
          </cell>
          <cell r="W677">
            <v>1218</v>
          </cell>
          <cell r="X677">
            <v>3.0000000000000001E-3</v>
          </cell>
          <cell r="Y677">
            <v>1230</v>
          </cell>
          <cell r="Z677">
            <v>8.0000000000000004E-4</v>
          </cell>
          <cell r="AA677">
            <v>1240</v>
          </cell>
          <cell r="AB677">
            <v>5.0000000000000001E-3</v>
          </cell>
          <cell r="AC677">
            <v>0</v>
          </cell>
          <cell r="AD677">
            <v>0</v>
          </cell>
          <cell r="AE677">
            <v>0</v>
          </cell>
          <cell r="AF677">
            <v>0</v>
          </cell>
          <cell r="AG677">
            <v>0</v>
          </cell>
          <cell r="AH677">
            <v>0</v>
          </cell>
          <cell r="AI677">
            <v>0</v>
          </cell>
          <cell r="AJ677">
            <v>0</v>
          </cell>
          <cell r="AK677">
            <v>0</v>
          </cell>
          <cell r="AL677">
            <v>0</v>
          </cell>
          <cell r="AM677">
            <v>0</v>
          </cell>
          <cell r="AN677">
            <v>0</v>
          </cell>
          <cell r="AO677">
            <v>0</v>
          </cell>
          <cell r="AP677">
            <v>0</v>
          </cell>
          <cell r="AQ677">
            <v>0</v>
          </cell>
          <cell r="AR677">
            <v>0</v>
          </cell>
          <cell r="AS677">
            <v>0</v>
          </cell>
          <cell r="AT677">
            <v>0</v>
          </cell>
          <cell r="AU677">
            <v>0</v>
          </cell>
          <cell r="AV677">
            <v>0</v>
          </cell>
          <cell r="AW677">
            <v>0</v>
          </cell>
          <cell r="AX677">
            <v>0</v>
          </cell>
        </row>
        <row r="678">
          <cell r="A678">
            <v>1126</v>
          </cell>
          <cell r="B678" t="str">
            <v xml:space="preserve">ｵｺｻﾏｱｯｻﾘ(EXM)  </v>
          </cell>
          <cell r="C678">
            <v>1007</v>
          </cell>
          <cell r="D678">
            <v>1</v>
          </cell>
          <cell r="E678">
            <v>1010</v>
          </cell>
          <cell r="F678">
            <v>4.4999999999999997E-3</v>
          </cell>
          <cell r="G678">
            <v>1021</v>
          </cell>
          <cell r="H678">
            <v>0.05</v>
          </cell>
          <cell r="I678">
            <v>1024</v>
          </cell>
          <cell r="J678">
            <v>0.05</v>
          </cell>
          <cell r="K678">
            <v>1129</v>
          </cell>
          <cell r="L678">
            <v>1</v>
          </cell>
          <cell r="M678">
            <v>1164</v>
          </cell>
          <cell r="N678">
            <v>6.0000000000000001E-3</v>
          </cell>
          <cell r="O678">
            <v>1196</v>
          </cell>
          <cell r="P678">
            <v>1E-4</v>
          </cell>
          <cell r="Q678">
            <v>1240</v>
          </cell>
          <cell r="R678">
            <v>5.0000000000000001E-3</v>
          </cell>
          <cell r="S678">
            <v>1259</v>
          </cell>
          <cell r="T678">
            <v>1.4999999999999999E-2</v>
          </cell>
          <cell r="U678">
            <v>1287</v>
          </cell>
          <cell r="V678">
            <v>3.8E-3</v>
          </cell>
          <cell r="W678">
            <v>1395</v>
          </cell>
          <cell r="X678">
            <v>1.9E-3</v>
          </cell>
          <cell r="Y678">
            <v>0</v>
          </cell>
          <cell r="Z678">
            <v>0</v>
          </cell>
          <cell r="AA678">
            <v>0</v>
          </cell>
          <cell r="AB678">
            <v>0</v>
          </cell>
          <cell r="AC678">
            <v>0</v>
          </cell>
          <cell r="AD678">
            <v>0</v>
          </cell>
          <cell r="AE678">
            <v>0</v>
          </cell>
          <cell r="AF678">
            <v>0</v>
          </cell>
          <cell r="AG678">
            <v>0</v>
          </cell>
          <cell r="AH678">
            <v>0</v>
          </cell>
          <cell r="AI678">
            <v>0</v>
          </cell>
          <cell r="AJ678">
            <v>0</v>
          </cell>
          <cell r="AK678">
            <v>0</v>
          </cell>
          <cell r="AL678">
            <v>0</v>
          </cell>
          <cell r="AM678">
            <v>0</v>
          </cell>
          <cell r="AN678">
            <v>0</v>
          </cell>
          <cell r="AO678">
            <v>0</v>
          </cell>
          <cell r="AP678">
            <v>0</v>
          </cell>
          <cell r="AQ678">
            <v>0</v>
          </cell>
          <cell r="AR678">
            <v>0</v>
          </cell>
          <cell r="AS678">
            <v>0</v>
          </cell>
          <cell r="AT678">
            <v>0</v>
          </cell>
          <cell r="AU678">
            <v>0</v>
          </cell>
          <cell r="AV678">
            <v>0</v>
          </cell>
          <cell r="AW678">
            <v>0</v>
          </cell>
          <cell r="AX678">
            <v>0</v>
          </cell>
        </row>
        <row r="679">
          <cell r="A679">
            <v>1127</v>
          </cell>
          <cell r="B679" t="str">
            <v>ｶｲｾﾝﾁｬﾝﾎﾟﾝ(EXM)</v>
          </cell>
          <cell r="C679">
            <v>1010</v>
          </cell>
          <cell r="D679">
            <v>0.02</v>
          </cell>
          <cell r="E679">
            <v>1020</v>
          </cell>
          <cell r="F679">
            <v>1.2999999999999999E-3</v>
          </cell>
          <cell r="G679">
            <v>1021</v>
          </cell>
          <cell r="H679">
            <v>0.1</v>
          </cell>
          <cell r="I679">
            <v>1023</v>
          </cell>
          <cell r="J679">
            <v>1</v>
          </cell>
          <cell r="K679">
            <v>1024</v>
          </cell>
          <cell r="L679">
            <v>0.1</v>
          </cell>
          <cell r="M679">
            <v>1129</v>
          </cell>
          <cell r="N679">
            <v>1</v>
          </cell>
          <cell r="O679">
            <v>1135</v>
          </cell>
          <cell r="P679">
            <v>1.2999999999999999E-2</v>
          </cell>
          <cell r="Q679">
            <v>1162</v>
          </cell>
          <cell r="R679">
            <v>1</v>
          </cell>
          <cell r="S679">
            <v>1163</v>
          </cell>
          <cell r="T679">
            <v>5.0000000000000001E-4</v>
          </cell>
          <cell r="U679">
            <v>1164</v>
          </cell>
          <cell r="V679">
            <v>6.0000000000000001E-3</v>
          </cell>
          <cell r="W679">
            <v>1171</v>
          </cell>
          <cell r="X679">
            <v>6.0000000000000001E-3</v>
          </cell>
          <cell r="Y679">
            <v>1196</v>
          </cell>
          <cell r="Z679">
            <v>1E-4</v>
          </cell>
          <cell r="AA679">
            <v>1230</v>
          </cell>
          <cell r="AB679">
            <v>1E-3</v>
          </cell>
          <cell r="AC679">
            <v>1233</v>
          </cell>
          <cell r="AD679">
            <v>3</v>
          </cell>
          <cell r="AE679">
            <v>1240</v>
          </cell>
          <cell r="AF679">
            <v>5.0000000000000001E-3</v>
          </cell>
          <cell r="AG679">
            <v>0</v>
          </cell>
          <cell r="AH679">
            <v>0</v>
          </cell>
          <cell r="AI679">
            <v>0</v>
          </cell>
          <cell r="AJ679">
            <v>0</v>
          </cell>
          <cell r="AK679">
            <v>0</v>
          </cell>
          <cell r="AL679">
            <v>0</v>
          </cell>
          <cell r="AM679">
            <v>0</v>
          </cell>
          <cell r="AN679">
            <v>0</v>
          </cell>
          <cell r="AO679">
            <v>0</v>
          </cell>
          <cell r="AP679">
            <v>0</v>
          </cell>
          <cell r="AQ679">
            <v>0</v>
          </cell>
          <cell r="AR679">
            <v>0</v>
          </cell>
          <cell r="AS679">
            <v>0</v>
          </cell>
          <cell r="AT679">
            <v>0</v>
          </cell>
          <cell r="AU679">
            <v>0</v>
          </cell>
          <cell r="AV679">
            <v>0</v>
          </cell>
          <cell r="AW679">
            <v>0</v>
          </cell>
          <cell r="AX679">
            <v>0</v>
          </cell>
        </row>
        <row r="680">
          <cell r="A680">
            <v>2125</v>
          </cell>
          <cell r="B680" t="str">
            <v>ｵｺｻﾏﾁｬﾝﾎﾟﾝ(EXM)</v>
          </cell>
          <cell r="C680">
            <v>2007</v>
          </cell>
          <cell r="D680">
            <v>1</v>
          </cell>
          <cell r="E680">
            <v>2010</v>
          </cell>
          <cell r="F680">
            <v>1.67E-2</v>
          </cell>
          <cell r="G680">
            <v>2019</v>
          </cell>
          <cell r="H680">
            <v>2.9999999999999997E-4</v>
          </cell>
          <cell r="I680">
            <v>2020</v>
          </cell>
          <cell r="J680">
            <v>1.2999999999999999E-3</v>
          </cell>
          <cell r="K680">
            <v>2021</v>
          </cell>
          <cell r="L680">
            <v>0.05</v>
          </cell>
          <cell r="M680">
            <v>2024</v>
          </cell>
          <cell r="N680">
            <v>0.05</v>
          </cell>
          <cell r="O680">
            <v>2106</v>
          </cell>
          <cell r="P680">
            <v>1</v>
          </cell>
          <cell r="Q680">
            <v>2135</v>
          </cell>
          <cell r="R680">
            <v>1.0800000000000001E-2</v>
          </cell>
          <cell r="S680">
            <v>2164</v>
          </cell>
          <cell r="T680">
            <v>6.0000000000000001E-3</v>
          </cell>
          <cell r="U680">
            <v>2196</v>
          </cell>
          <cell r="V680">
            <v>1E-4</v>
          </cell>
          <cell r="W680">
            <v>2218</v>
          </cell>
          <cell r="X680">
            <v>3.0000000000000001E-3</v>
          </cell>
          <cell r="Y680">
            <v>2230</v>
          </cell>
          <cell r="Z680">
            <v>8.0000000000000004E-4</v>
          </cell>
          <cell r="AA680">
            <v>2240</v>
          </cell>
          <cell r="AB680">
            <v>5.0000000000000001E-3</v>
          </cell>
          <cell r="AC680">
            <v>0</v>
          </cell>
          <cell r="AD680">
            <v>0</v>
          </cell>
          <cell r="AE680">
            <v>0</v>
          </cell>
          <cell r="AF680">
            <v>0</v>
          </cell>
          <cell r="AG680">
            <v>0</v>
          </cell>
          <cell r="AH680">
            <v>0</v>
          </cell>
          <cell r="AI680">
            <v>0</v>
          </cell>
          <cell r="AJ680">
            <v>0</v>
          </cell>
          <cell r="AK680">
            <v>0</v>
          </cell>
          <cell r="AL680">
            <v>0</v>
          </cell>
          <cell r="AM680">
            <v>0</v>
          </cell>
          <cell r="AN680">
            <v>0</v>
          </cell>
          <cell r="AO680">
            <v>0</v>
          </cell>
          <cell r="AP680">
            <v>0</v>
          </cell>
          <cell r="AQ680">
            <v>0</v>
          </cell>
          <cell r="AR680">
            <v>0</v>
          </cell>
          <cell r="AS680">
            <v>0</v>
          </cell>
          <cell r="AT680">
            <v>0</v>
          </cell>
          <cell r="AU680">
            <v>0</v>
          </cell>
          <cell r="AV680">
            <v>0</v>
          </cell>
          <cell r="AW680">
            <v>0</v>
          </cell>
          <cell r="AX680">
            <v>0</v>
          </cell>
        </row>
        <row r="681">
          <cell r="A681">
            <v>2126</v>
          </cell>
          <cell r="B681" t="str">
            <v xml:space="preserve">ｵｺｻﾏｱｯｻﾘ(EXM)  </v>
          </cell>
          <cell r="C681">
            <v>2007</v>
          </cell>
          <cell r="D681">
            <v>1</v>
          </cell>
          <cell r="E681">
            <v>2010</v>
          </cell>
          <cell r="F681">
            <v>4.4999999999999997E-3</v>
          </cell>
          <cell r="G681">
            <v>2021</v>
          </cell>
          <cell r="H681">
            <v>0.05</v>
          </cell>
          <cell r="I681">
            <v>2024</v>
          </cell>
          <cell r="J681">
            <v>0.05</v>
          </cell>
          <cell r="K681">
            <v>2106</v>
          </cell>
          <cell r="L681">
            <v>1</v>
          </cell>
          <cell r="M681">
            <v>2164</v>
          </cell>
          <cell r="N681">
            <v>6.0000000000000001E-3</v>
          </cell>
          <cell r="O681">
            <v>2196</v>
          </cell>
          <cell r="P681">
            <v>1E-4</v>
          </cell>
          <cell r="Q681">
            <v>2240</v>
          </cell>
          <cell r="R681">
            <v>5.0000000000000001E-3</v>
          </cell>
          <cell r="S681">
            <v>2259</v>
          </cell>
          <cell r="T681">
            <v>1.4999999999999999E-2</v>
          </cell>
          <cell r="U681">
            <v>2287</v>
          </cell>
          <cell r="V681">
            <v>3.8E-3</v>
          </cell>
          <cell r="W681">
            <v>2395</v>
          </cell>
          <cell r="X681">
            <v>1.9E-3</v>
          </cell>
          <cell r="Y681">
            <v>0</v>
          </cell>
          <cell r="Z681">
            <v>0</v>
          </cell>
          <cell r="AA681">
            <v>0</v>
          </cell>
          <cell r="AB681">
            <v>0</v>
          </cell>
          <cell r="AC681">
            <v>0</v>
          </cell>
          <cell r="AD681">
            <v>0</v>
          </cell>
          <cell r="AE681">
            <v>0</v>
          </cell>
          <cell r="AF681">
            <v>0</v>
          </cell>
          <cell r="AG681">
            <v>0</v>
          </cell>
          <cell r="AH681">
            <v>0</v>
          </cell>
          <cell r="AI681">
            <v>0</v>
          </cell>
          <cell r="AJ681">
            <v>0</v>
          </cell>
          <cell r="AK681">
            <v>0</v>
          </cell>
          <cell r="AL681">
            <v>0</v>
          </cell>
          <cell r="AM681">
            <v>0</v>
          </cell>
          <cell r="AN681">
            <v>0</v>
          </cell>
          <cell r="AO681">
            <v>0</v>
          </cell>
          <cell r="AP681">
            <v>0</v>
          </cell>
          <cell r="AQ681">
            <v>0</v>
          </cell>
          <cell r="AR681">
            <v>0</v>
          </cell>
          <cell r="AS681">
            <v>0</v>
          </cell>
          <cell r="AT681">
            <v>0</v>
          </cell>
          <cell r="AU681">
            <v>0</v>
          </cell>
          <cell r="AV681">
            <v>0</v>
          </cell>
          <cell r="AW681">
            <v>0</v>
          </cell>
          <cell r="AX681">
            <v>0</v>
          </cell>
        </row>
        <row r="682">
          <cell r="A682">
            <v>2127</v>
          </cell>
          <cell r="B682" t="str">
            <v>ｶｲｾﾝﾁｬﾝﾎﾟﾝ(EXM)</v>
          </cell>
          <cell r="C682">
            <v>2010</v>
          </cell>
          <cell r="D682">
            <v>0.02</v>
          </cell>
          <cell r="E682">
            <v>2020</v>
          </cell>
          <cell r="F682">
            <v>1.2999999999999999E-3</v>
          </cell>
          <cell r="G682">
            <v>2021</v>
          </cell>
          <cell r="H682">
            <v>0.1</v>
          </cell>
          <cell r="I682">
            <v>2023</v>
          </cell>
          <cell r="J682">
            <v>1</v>
          </cell>
          <cell r="K682">
            <v>2024</v>
          </cell>
          <cell r="L682">
            <v>0.1</v>
          </cell>
          <cell r="M682">
            <v>2106</v>
          </cell>
          <cell r="N682">
            <v>1</v>
          </cell>
          <cell r="O682">
            <v>2135</v>
          </cell>
          <cell r="P682">
            <v>1.2999999999999999E-2</v>
          </cell>
          <cell r="Q682">
            <v>2162</v>
          </cell>
          <cell r="R682">
            <v>1</v>
          </cell>
          <cell r="S682">
            <v>2163</v>
          </cell>
          <cell r="T682">
            <v>5.0000000000000001E-4</v>
          </cell>
          <cell r="U682">
            <v>2164</v>
          </cell>
          <cell r="V682">
            <v>6.0000000000000001E-3</v>
          </cell>
          <cell r="W682">
            <v>2171</v>
          </cell>
          <cell r="X682">
            <v>6.0000000000000001E-3</v>
          </cell>
          <cell r="Y682">
            <v>2196</v>
          </cell>
          <cell r="Z682">
            <v>1E-4</v>
          </cell>
          <cell r="AA682">
            <v>2230</v>
          </cell>
          <cell r="AB682">
            <v>1E-3</v>
          </cell>
          <cell r="AC682">
            <v>2233</v>
          </cell>
          <cell r="AD682">
            <v>3</v>
          </cell>
          <cell r="AE682">
            <v>2240</v>
          </cell>
          <cell r="AF682">
            <v>5.0000000000000001E-3</v>
          </cell>
          <cell r="AG682">
            <v>0</v>
          </cell>
          <cell r="AH682">
            <v>0</v>
          </cell>
          <cell r="AI682">
            <v>0</v>
          </cell>
          <cell r="AJ682">
            <v>0</v>
          </cell>
          <cell r="AK682">
            <v>0</v>
          </cell>
          <cell r="AL682">
            <v>0</v>
          </cell>
          <cell r="AM682">
            <v>0</v>
          </cell>
          <cell r="AN682">
            <v>0</v>
          </cell>
          <cell r="AO682">
            <v>0</v>
          </cell>
          <cell r="AP682">
            <v>0</v>
          </cell>
          <cell r="AQ682">
            <v>0</v>
          </cell>
          <cell r="AR682">
            <v>0</v>
          </cell>
          <cell r="AS682">
            <v>0</v>
          </cell>
          <cell r="AT682">
            <v>0</v>
          </cell>
          <cell r="AU682">
            <v>0</v>
          </cell>
          <cell r="AV682">
            <v>0</v>
          </cell>
          <cell r="AW682">
            <v>0</v>
          </cell>
          <cell r="AX682">
            <v>0</v>
          </cell>
        </row>
        <row r="683">
          <cell r="A683">
            <v>5125</v>
          </cell>
          <cell r="B683" t="str">
            <v>ｵｺｻﾏﾁｬﾝﾎﾟﾝ(EXM)</v>
          </cell>
          <cell r="C683">
            <v>5007</v>
          </cell>
          <cell r="D683">
            <v>1</v>
          </cell>
          <cell r="E683">
            <v>5010</v>
          </cell>
          <cell r="F683">
            <v>1.67E-2</v>
          </cell>
          <cell r="G683">
            <v>5019</v>
          </cell>
          <cell r="H683">
            <v>2.9999999999999997E-4</v>
          </cell>
          <cell r="I683">
            <v>5020</v>
          </cell>
          <cell r="J683">
            <v>1.2999999999999999E-3</v>
          </cell>
          <cell r="K683">
            <v>5021</v>
          </cell>
          <cell r="L683">
            <v>0.05</v>
          </cell>
          <cell r="M683">
            <v>5024</v>
          </cell>
          <cell r="N683">
            <v>0.05</v>
          </cell>
          <cell r="O683">
            <v>5129</v>
          </cell>
          <cell r="P683">
            <v>1</v>
          </cell>
          <cell r="Q683">
            <v>5135</v>
          </cell>
          <cell r="R683">
            <v>1.0800000000000001E-2</v>
          </cell>
          <cell r="S683">
            <v>5164</v>
          </cell>
          <cell r="T683">
            <v>6.0000000000000001E-3</v>
          </cell>
          <cell r="U683">
            <v>5196</v>
          </cell>
          <cell r="V683">
            <v>1E-4</v>
          </cell>
          <cell r="W683">
            <v>5218</v>
          </cell>
          <cell r="X683">
            <v>3.0000000000000001E-3</v>
          </cell>
          <cell r="Y683">
            <v>5230</v>
          </cell>
          <cell r="Z683">
            <v>8.0000000000000004E-4</v>
          </cell>
          <cell r="AA683">
            <v>5240</v>
          </cell>
          <cell r="AB683">
            <v>5.0000000000000001E-3</v>
          </cell>
          <cell r="AC683">
            <v>0</v>
          </cell>
          <cell r="AD683">
            <v>0</v>
          </cell>
          <cell r="AE683">
            <v>0</v>
          </cell>
          <cell r="AF683">
            <v>0</v>
          </cell>
          <cell r="AG683">
            <v>0</v>
          </cell>
          <cell r="AH683">
            <v>0</v>
          </cell>
          <cell r="AI683">
            <v>0</v>
          </cell>
          <cell r="AJ683">
            <v>0</v>
          </cell>
          <cell r="AK683">
            <v>0</v>
          </cell>
          <cell r="AL683">
            <v>0</v>
          </cell>
          <cell r="AM683">
            <v>0</v>
          </cell>
          <cell r="AN683">
            <v>0</v>
          </cell>
          <cell r="AO683">
            <v>0</v>
          </cell>
          <cell r="AP683">
            <v>0</v>
          </cell>
          <cell r="AQ683">
            <v>0</v>
          </cell>
          <cell r="AR683">
            <v>0</v>
          </cell>
          <cell r="AS683">
            <v>0</v>
          </cell>
          <cell r="AT683">
            <v>0</v>
          </cell>
          <cell r="AU683">
            <v>0</v>
          </cell>
          <cell r="AV683">
            <v>0</v>
          </cell>
          <cell r="AW683">
            <v>0</v>
          </cell>
          <cell r="AX683">
            <v>0</v>
          </cell>
        </row>
        <row r="684">
          <cell r="A684">
            <v>5126</v>
          </cell>
          <cell r="B684" t="str">
            <v xml:space="preserve">ｵｺｻﾏｱｯｻﾘ(EXM)  </v>
          </cell>
          <cell r="C684">
            <v>5007</v>
          </cell>
          <cell r="D684">
            <v>1</v>
          </cell>
          <cell r="E684">
            <v>5010</v>
          </cell>
          <cell r="F684">
            <v>4.4999999999999997E-3</v>
          </cell>
          <cell r="G684">
            <v>5021</v>
          </cell>
          <cell r="H684">
            <v>0.05</v>
          </cell>
          <cell r="I684">
            <v>5024</v>
          </cell>
          <cell r="J684">
            <v>0.05</v>
          </cell>
          <cell r="K684">
            <v>5129</v>
          </cell>
          <cell r="L684">
            <v>1</v>
          </cell>
          <cell r="M684">
            <v>5164</v>
          </cell>
          <cell r="N684">
            <v>6.0000000000000001E-3</v>
          </cell>
          <cell r="O684">
            <v>5196</v>
          </cell>
          <cell r="P684">
            <v>1E-4</v>
          </cell>
          <cell r="Q684">
            <v>5240</v>
          </cell>
          <cell r="R684">
            <v>5.0000000000000001E-3</v>
          </cell>
          <cell r="S684">
            <v>5259</v>
          </cell>
          <cell r="T684">
            <v>1.4999999999999999E-2</v>
          </cell>
          <cell r="U684">
            <v>5287</v>
          </cell>
          <cell r="V684">
            <v>3.8E-3</v>
          </cell>
          <cell r="W684">
            <v>5395</v>
          </cell>
          <cell r="X684">
            <v>1.9E-3</v>
          </cell>
          <cell r="Y684">
            <v>0</v>
          </cell>
          <cell r="Z684">
            <v>0</v>
          </cell>
          <cell r="AA684">
            <v>0</v>
          </cell>
          <cell r="AB684">
            <v>0</v>
          </cell>
          <cell r="AC684">
            <v>0</v>
          </cell>
          <cell r="AD684">
            <v>0</v>
          </cell>
          <cell r="AE684">
            <v>0</v>
          </cell>
          <cell r="AF684">
            <v>0</v>
          </cell>
          <cell r="AG684">
            <v>0</v>
          </cell>
          <cell r="AH684">
            <v>0</v>
          </cell>
          <cell r="AI684">
            <v>0</v>
          </cell>
          <cell r="AJ684">
            <v>0</v>
          </cell>
          <cell r="AK684">
            <v>0</v>
          </cell>
          <cell r="AL684">
            <v>0</v>
          </cell>
          <cell r="AM684">
            <v>0</v>
          </cell>
          <cell r="AN684">
            <v>0</v>
          </cell>
          <cell r="AO684">
            <v>0</v>
          </cell>
          <cell r="AP684">
            <v>0</v>
          </cell>
          <cell r="AQ684">
            <v>0</v>
          </cell>
          <cell r="AR684">
            <v>0</v>
          </cell>
          <cell r="AS684">
            <v>0</v>
          </cell>
          <cell r="AT684">
            <v>0</v>
          </cell>
          <cell r="AU684">
            <v>0</v>
          </cell>
          <cell r="AV684">
            <v>0</v>
          </cell>
          <cell r="AW684">
            <v>0</v>
          </cell>
          <cell r="AX684">
            <v>0</v>
          </cell>
        </row>
        <row r="685">
          <cell r="A685">
            <v>5127</v>
          </cell>
          <cell r="B685" t="str">
            <v>ｶｲｾﾝﾁｬﾝﾎﾟﾝ(EXM)</v>
          </cell>
          <cell r="C685">
            <v>5010</v>
          </cell>
          <cell r="D685">
            <v>0.02</v>
          </cell>
          <cell r="E685">
            <v>5020</v>
          </cell>
          <cell r="F685">
            <v>1.2999999999999999E-3</v>
          </cell>
          <cell r="G685">
            <v>5021</v>
          </cell>
          <cell r="H685">
            <v>0.1</v>
          </cell>
          <cell r="I685">
            <v>5023</v>
          </cell>
          <cell r="J685">
            <v>1</v>
          </cell>
          <cell r="K685">
            <v>5024</v>
          </cell>
          <cell r="L685">
            <v>0.1</v>
          </cell>
          <cell r="M685">
            <v>5129</v>
          </cell>
          <cell r="N685">
            <v>1</v>
          </cell>
          <cell r="O685">
            <v>5135</v>
          </cell>
          <cell r="P685">
            <v>1.2999999999999999E-2</v>
          </cell>
          <cell r="Q685">
            <v>5162</v>
          </cell>
          <cell r="R685">
            <v>1</v>
          </cell>
          <cell r="S685">
            <v>5163</v>
          </cell>
          <cell r="T685">
            <v>5.0000000000000001E-4</v>
          </cell>
          <cell r="U685">
            <v>5164</v>
          </cell>
          <cell r="V685">
            <v>6.0000000000000001E-3</v>
          </cell>
          <cell r="W685">
            <v>5171</v>
          </cell>
          <cell r="X685">
            <v>6.0000000000000001E-3</v>
          </cell>
          <cell r="Y685">
            <v>5196</v>
          </cell>
          <cell r="Z685">
            <v>1E-4</v>
          </cell>
          <cell r="AA685">
            <v>5230</v>
          </cell>
          <cell r="AB685">
            <v>1E-3</v>
          </cell>
          <cell r="AC685">
            <v>5233</v>
          </cell>
          <cell r="AD685">
            <v>3</v>
          </cell>
          <cell r="AE685">
            <v>5240</v>
          </cell>
          <cell r="AF685">
            <v>5.0000000000000001E-3</v>
          </cell>
          <cell r="AG685">
            <v>0</v>
          </cell>
          <cell r="AH685">
            <v>0</v>
          </cell>
          <cell r="AI685">
            <v>0</v>
          </cell>
          <cell r="AJ685">
            <v>0</v>
          </cell>
          <cell r="AK685">
            <v>0</v>
          </cell>
          <cell r="AL685">
            <v>0</v>
          </cell>
          <cell r="AM685">
            <v>0</v>
          </cell>
          <cell r="AN685">
            <v>0</v>
          </cell>
          <cell r="AO685">
            <v>0</v>
          </cell>
          <cell r="AP685">
            <v>0</v>
          </cell>
          <cell r="AQ685">
            <v>0</v>
          </cell>
          <cell r="AR685">
            <v>0</v>
          </cell>
          <cell r="AS685">
            <v>0</v>
          </cell>
          <cell r="AT685">
            <v>0</v>
          </cell>
          <cell r="AU685">
            <v>0</v>
          </cell>
          <cell r="AV685">
            <v>0</v>
          </cell>
          <cell r="AW685">
            <v>0</v>
          </cell>
          <cell r="AX685">
            <v>0</v>
          </cell>
        </row>
        <row r="686">
          <cell r="A686">
            <v>1811</v>
          </cell>
          <cell r="B686" t="str">
            <v xml:space="preserve">ﾄﾞﾘﾝｸ          </v>
          </cell>
          <cell r="C686">
            <v>1035</v>
          </cell>
          <cell r="D686">
            <v>6.3E-2</v>
          </cell>
          <cell r="E686">
            <v>1127</v>
          </cell>
          <cell r="F686">
            <v>6.3E-2</v>
          </cell>
          <cell r="G686">
            <v>1132</v>
          </cell>
          <cell r="H686">
            <v>6.3E-2</v>
          </cell>
          <cell r="I686">
            <v>0</v>
          </cell>
          <cell r="J686">
            <v>0</v>
          </cell>
          <cell r="K686">
            <v>0</v>
          </cell>
          <cell r="L686">
            <v>0</v>
          </cell>
          <cell r="M686">
            <v>0</v>
          </cell>
          <cell r="N686">
            <v>0</v>
          </cell>
          <cell r="O686">
            <v>0</v>
          </cell>
          <cell r="P686">
            <v>0</v>
          </cell>
          <cell r="Q686">
            <v>0</v>
          </cell>
          <cell r="R686">
            <v>0</v>
          </cell>
          <cell r="S686">
            <v>0</v>
          </cell>
          <cell r="T686">
            <v>0</v>
          </cell>
          <cell r="U686">
            <v>0</v>
          </cell>
          <cell r="V686">
            <v>0</v>
          </cell>
          <cell r="W686">
            <v>0</v>
          </cell>
          <cell r="X686">
            <v>0</v>
          </cell>
          <cell r="Y686">
            <v>0</v>
          </cell>
          <cell r="Z686">
            <v>0</v>
          </cell>
          <cell r="AA686">
            <v>0</v>
          </cell>
          <cell r="AB686">
            <v>0</v>
          </cell>
          <cell r="AC686">
            <v>0</v>
          </cell>
          <cell r="AD686">
            <v>0</v>
          </cell>
          <cell r="AE686">
            <v>0</v>
          </cell>
          <cell r="AF686">
            <v>0</v>
          </cell>
          <cell r="AG686">
            <v>0</v>
          </cell>
          <cell r="AH686">
            <v>0</v>
          </cell>
          <cell r="AI686">
            <v>0</v>
          </cell>
          <cell r="AJ686">
            <v>0</v>
          </cell>
          <cell r="AK686">
            <v>0</v>
          </cell>
          <cell r="AL686">
            <v>0</v>
          </cell>
          <cell r="AM686">
            <v>0</v>
          </cell>
          <cell r="AN686">
            <v>0</v>
          </cell>
          <cell r="AO686">
            <v>0</v>
          </cell>
          <cell r="AP686">
            <v>0</v>
          </cell>
          <cell r="AQ686">
            <v>0</v>
          </cell>
          <cell r="AR686">
            <v>0</v>
          </cell>
          <cell r="AS686">
            <v>0</v>
          </cell>
          <cell r="AT686">
            <v>0</v>
          </cell>
          <cell r="AU686">
            <v>0</v>
          </cell>
          <cell r="AV686">
            <v>0</v>
          </cell>
          <cell r="AW686">
            <v>0</v>
          </cell>
          <cell r="AX686">
            <v>0</v>
          </cell>
        </row>
        <row r="687">
          <cell r="A687">
            <v>2811</v>
          </cell>
          <cell r="B687" t="str">
            <v xml:space="preserve">ﾄﾞﾘﾝｸ          </v>
          </cell>
          <cell r="C687">
            <v>2035</v>
          </cell>
          <cell r="D687">
            <v>6.3E-2</v>
          </cell>
          <cell r="E687">
            <v>2127</v>
          </cell>
          <cell r="F687">
            <v>6.3E-2</v>
          </cell>
          <cell r="G687">
            <v>2132</v>
          </cell>
          <cell r="H687">
            <v>6.3E-2</v>
          </cell>
          <cell r="I687">
            <v>0</v>
          </cell>
          <cell r="J687">
            <v>0</v>
          </cell>
          <cell r="K687">
            <v>0</v>
          </cell>
          <cell r="L687">
            <v>0</v>
          </cell>
          <cell r="M687">
            <v>0</v>
          </cell>
          <cell r="N687">
            <v>0</v>
          </cell>
          <cell r="O687">
            <v>0</v>
          </cell>
          <cell r="P687">
            <v>0</v>
          </cell>
          <cell r="Q687">
            <v>0</v>
          </cell>
          <cell r="R687">
            <v>0</v>
          </cell>
          <cell r="S687">
            <v>0</v>
          </cell>
          <cell r="T687">
            <v>0</v>
          </cell>
          <cell r="U687">
            <v>0</v>
          </cell>
          <cell r="V687">
            <v>0</v>
          </cell>
          <cell r="W687">
            <v>0</v>
          </cell>
          <cell r="X687">
            <v>0</v>
          </cell>
          <cell r="Y687">
            <v>0</v>
          </cell>
          <cell r="Z687">
            <v>0</v>
          </cell>
          <cell r="AA687">
            <v>0</v>
          </cell>
          <cell r="AB687">
            <v>0</v>
          </cell>
          <cell r="AC687">
            <v>0</v>
          </cell>
          <cell r="AD687">
            <v>0</v>
          </cell>
          <cell r="AE687">
            <v>0</v>
          </cell>
          <cell r="AF687">
            <v>0</v>
          </cell>
          <cell r="AG687">
            <v>0</v>
          </cell>
          <cell r="AH687">
            <v>0</v>
          </cell>
          <cell r="AI687">
            <v>0</v>
          </cell>
          <cell r="AJ687">
            <v>0</v>
          </cell>
          <cell r="AK687">
            <v>0</v>
          </cell>
          <cell r="AL687">
            <v>0</v>
          </cell>
          <cell r="AM687">
            <v>0</v>
          </cell>
          <cell r="AN687">
            <v>0</v>
          </cell>
          <cell r="AO687">
            <v>0</v>
          </cell>
          <cell r="AP687">
            <v>0</v>
          </cell>
          <cell r="AQ687">
            <v>0</v>
          </cell>
          <cell r="AR687">
            <v>0</v>
          </cell>
          <cell r="AS687">
            <v>0</v>
          </cell>
          <cell r="AT687">
            <v>0</v>
          </cell>
          <cell r="AU687">
            <v>0</v>
          </cell>
          <cell r="AV687">
            <v>0</v>
          </cell>
          <cell r="AW687">
            <v>0</v>
          </cell>
          <cell r="AX687">
            <v>0</v>
          </cell>
        </row>
        <row r="688">
          <cell r="A688">
            <v>5811</v>
          </cell>
          <cell r="B688" t="str">
            <v xml:space="preserve">ﾄﾞﾘﾝｸ          </v>
          </cell>
          <cell r="C688">
            <v>5035</v>
          </cell>
          <cell r="D688">
            <v>6.3E-2</v>
          </cell>
          <cell r="E688">
            <v>5127</v>
          </cell>
          <cell r="F688">
            <v>6.3E-2</v>
          </cell>
          <cell r="G688">
            <v>5132</v>
          </cell>
          <cell r="H688">
            <v>6.3E-2</v>
          </cell>
          <cell r="I688">
            <v>0</v>
          </cell>
          <cell r="J688">
            <v>0</v>
          </cell>
          <cell r="K688">
            <v>0</v>
          </cell>
          <cell r="L688">
            <v>0</v>
          </cell>
          <cell r="M688">
            <v>0</v>
          </cell>
          <cell r="N688">
            <v>0</v>
          </cell>
          <cell r="O688">
            <v>0</v>
          </cell>
          <cell r="P688">
            <v>0</v>
          </cell>
          <cell r="Q688">
            <v>0</v>
          </cell>
          <cell r="R688">
            <v>0</v>
          </cell>
          <cell r="S688">
            <v>0</v>
          </cell>
          <cell r="T688">
            <v>0</v>
          </cell>
          <cell r="U688">
            <v>0</v>
          </cell>
          <cell r="V688">
            <v>0</v>
          </cell>
          <cell r="W688">
            <v>0</v>
          </cell>
          <cell r="X688">
            <v>0</v>
          </cell>
          <cell r="Y688">
            <v>0</v>
          </cell>
          <cell r="Z688">
            <v>0</v>
          </cell>
          <cell r="AA688">
            <v>0</v>
          </cell>
          <cell r="AB688">
            <v>0</v>
          </cell>
          <cell r="AC688">
            <v>0</v>
          </cell>
          <cell r="AD688">
            <v>0</v>
          </cell>
          <cell r="AE688">
            <v>0</v>
          </cell>
          <cell r="AF688">
            <v>0</v>
          </cell>
          <cell r="AG688">
            <v>0</v>
          </cell>
          <cell r="AH688">
            <v>0</v>
          </cell>
          <cell r="AI688">
            <v>0</v>
          </cell>
          <cell r="AJ688">
            <v>0</v>
          </cell>
          <cell r="AK688">
            <v>0</v>
          </cell>
          <cell r="AL688">
            <v>0</v>
          </cell>
          <cell r="AM688">
            <v>0</v>
          </cell>
          <cell r="AN688">
            <v>0</v>
          </cell>
          <cell r="AO688">
            <v>0</v>
          </cell>
          <cell r="AP688">
            <v>0</v>
          </cell>
          <cell r="AQ688">
            <v>0</v>
          </cell>
          <cell r="AR688">
            <v>0</v>
          </cell>
          <cell r="AS688">
            <v>0</v>
          </cell>
          <cell r="AT688">
            <v>0</v>
          </cell>
          <cell r="AU688">
            <v>0</v>
          </cell>
          <cell r="AV688">
            <v>0</v>
          </cell>
          <cell r="AW688">
            <v>0</v>
          </cell>
          <cell r="AX688">
            <v>0</v>
          </cell>
        </row>
        <row r="689">
          <cell r="A689">
            <v>1128</v>
          </cell>
          <cell r="B689" t="str">
            <v xml:space="preserve">ﾔｻｲﾁｬﾝﾎﾟﾝH(EX) </v>
          </cell>
          <cell r="C689">
            <v>1010</v>
          </cell>
          <cell r="D689">
            <v>6.0000000000000001E-3</v>
          </cell>
          <cell r="E689">
            <v>1021</v>
          </cell>
          <cell r="F689">
            <v>0.1</v>
          </cell>
          <cell r="G689">
            <v>1023</v>
          </cell>
          <cell r="H689">
            <v>1</v>
          </cell>
          <cell r="I689">
            <v>1024</v>
          </cell>
          <cell r="J689">
            <v>0.1</v>
          </cell>
          <cell r="K689">
            <v>1090</v>
          </cell>
          <cell r="L689">
            <v>1E-4</v>
          </cell>
          <cell r="M689">
            <v>1106</v>
          </cell>
          <cell r="N689">
            <v>1</v>
          </cell>
          <cell r="O689">
            <v>1112</v>
          </cell>
          <cell r="P689">
            <v>0.125</v>
          </cell>
          <cell r="Q689">
            <v>1164</v>
          </cell>
          <cell r="R689">
            <v>6.0000000000000001E-3</v>
          </cell>
          <cell r="S689">
            <v>1196</v>
          </cell>
          <cell r="T689">
            <v>1E-4</v>
          </cell>
          <cell r="U689">
            <v>1240</v>
          </cell>
          <cell r="V689">
            <v>5.0000000000000001E-3</v>
          </cell>
          <cell r="W689">
            <v>1259</v>
          </cell>
          <cell r="X689">
            <v>0.02</v>
          </cell>
          <cell r="Y689">
            <v>1287</v>
          </cell>
          <cell r="Z689">
            <v>5.0000000000000001E-3</v>
          </cell>
          <cell r="AA689">
            <v>1347</v>
          </cell>
          <cell r="AB689">
            <v>1.15E-2</v>
          </cell>
          <cell r="AC689">
            <v>1395</v>
          </cell>
          <cell r="AD689">
            <v>2.5000000000000001E-3</v>
          </cell>
          <cell r="AE689">
            <v>0</v>
          </cell>
          <cell r="AF689">
            <v>0</v>
          </cell>
          <cell r="AG689">
            <v>0</v>
          </cell>
          <cell r="AH689">
            <v>0</v>
          </cell>
          <cell r="AI689">
            <v>0</v>
          </cell>
          <cell r="AJ689">
            <v>0</v>
          </cell>
          <cell r="AK689">
            <v>0</v>
          </cell>
          <cell r="AL689">
            <v>0</v>
          </cell>
          <cell r="AM689">
            <v>0</v>
          </cell>
          <cell r="AN689">
            <v>0</v>
          </cell>
          <cell r="AO689">
            <v>0</v>
          </cell>
          <cell r="AP689">
            <v>0</v>
          </cell>
          <cell r="AQ689">
            <v>0</v>
          </cell>
          <cell r="AR689">
            <v>0</v>
          </cell>
          <cell r="AS689">
            <v>0</v>
          </cell>
          <cell r="AT689">
            <v>0</v>
          </cell>
          <cell r="AU689">
            <v>0</v>
          </cell>
          <cell r="AV689">
            <v>0</v>
          </cell>
          <cell r="AW689">
            <v>0</v>
          </cell>
          <cell r="AX689">
            <v>0</v>
          </cell>
        </row>
        <row r="690">
          <cell r="A690">
            <v>1746</v>
          </cell>
          <cell r="B690" t="str">
            <v xml:space="preserve">Rﾆｸﾏﾝ          </v>
          </cell>
          <cell r="C690">
            <v>1048</v>
          </cell>
          <cell r="D690">
            <v>1</v>
          </cell>
          <cell r="E690">
            <v>0</v>
          </cell>
          <cell r="F690">
            <v>0</v>
          </cell>
          <cell r="G690">
            <v>0</v>
          </cell>
          <cell r="H690">
            <v>0</v>
          </cell>
          <cell r="I690">
            <v>0</v>
          </cell>
          <cell r="J690">
            <v>0</v>
          </cell>
          <cell r="K690">
            <v>0</v>
          </cell>
          <cell r="L690">
            <v>0</v>
          </cell>
          <cell r="M690">
            <v>0</v>
          </cell>
          <cell r="N690">
            <v>0</v>
          </cell>
          <cell r="O690">
            <v>0</v>
          </cell>
          <cell r="P690">
            <v>0</v>
          </cell>
          <cell r="Q690">
            <v>0</v>
          </cell>
          <cell r="R690">
            <v>0</v>
          </cell>
          <cell r="S690">
            <v>0</v>
          </cell>
          <cell r="T690">
            <v>0</v>
          </cell>
          <cell r="U690">
            <v>0</v>
          </cell>
          <cell r="V690">
            <v>0</v>
          </cell>
          <cell r="W690">
            <v>0</v>
          </cell>
          <cell r="X690">
            <v>0</v>
          </cell>
          <cell r="Y690">
            <v>0</v>
          </cell>
          <cell r="Z690">
            <v>0</v>
          </cell>
          <cell r="AA690">
            <v>0</v>
          </cell>
          <cell r="AB690">
            <v>0</v>
          </cell>
          <cell r="AC690">
            <v>0</v>
          </cell>
          <cell r="AD690">
            <v>0</v>
          </cell>
          <cell r="AE690">
            <v>0</v>
          </cell>
          <cell r="AF690">
            <v>0</v>
          </cell>
          <cell r="AG690">
            <v>0</v>
          </cell>
          <cell r="AH690">
            <v>0</v>
          </cell>
          <cell r="AI690">
            <v>0</v>
          </cell>
          <cell r="AJ690">
            <v>0</v>
          </cell>
          <cell r="AK690">
            <v>0</v>
          </cell>
          <cell r="AL690">
            <v>0</v>
          </cell>
          <cell r="AM690">
            <v>0</v>
          </cell>
          <cell r="AN690">
            <v>0</v>
          </cell>
          <cell r="AO690">
            <v>0</v>
          </cell>
          <cell r="AP690">
            <v>0</v>
          </cell>
          <cell r="AQ690">
            <v>0</v>
          </cell>
          <cell r="AR690">
            <v>0</v>
          </cell>
          <cell r="AS690">
            <v>0</v>
          </cell>
          <cell r="AT690">
            <v>0</v>
          </cell>
          <cell r="AU690">
            <v>0</v>
          </cell>
          <cell r="AV690">
            <v>0</v>
          </cell>
          <cell r="AW690">
            <v>0</v>
          </cell>
          <cell r="AX690">
            <v>0</v>
          </cell>
        </row>
        <row r="691">
          <cell r="A691">
            <v>1747</v>
          </cell>
          <cell r="B691" t="str">
            <v xml:space="preserve">Rｹﾞｷｶﾗﾏﾝ       </v>
          </cell>
          <cell r="C691">
            <v>1309</v>
          </cell>
          <cell r="D691">
            <v>1</v>
          </cell>
          <cell r="E691">
            <v>0</v>
          </cell>
          <cell r="F691">
            <v>0</v>
          </cell>
          <cell r="G691">
            <v>0</v>
          </cell>
          <cell r="H691">
            <v>0</v>
          </cell>
          <cell r="I691">
            <v>0</v>
          </cell>
          <cell r="J691">
            <v>0</v>
          </cell>
          <cell r="K691">
            <v>0</v>
          </cell>
          <cell r="L691">
            <v>0</v>
          </cell>
          <cell r="M691">
            <v>0</v>
          </cell>
          <cell r="N691">
            <v>0</v>
          </cell>
          <cell r="O691">
            <v>0</v>
          </cell>
          <cell r="P691">
            <v>0</v>
          </cell>
          <cell r="Q691">
            <v>0</v>
          </cell>
          <cell r="R691">
            <v>0</v>
          </cell>
          <cell r="S691">
            <v>0</v>
          </cell>
          <cell r="T691">
            <v>0</v>
          </cell>
          <cell r="U691">
            <v>0</v>
          </cell>
          <cell r="V691">
            <v>0</v>
          </cell>
          <cell r="W691">
            <v>0</v>
          </cell>
          <cell r="X691">
            <v>0</v>
          </cell>
          <cell r="Y691">
            <v>0</v>
          </cell>
          <cell r="Z691">
            <v>0</v>
          </cell>
          <cell r="AA691">
            <v>0</v>
          </cell>
          <cell r="AB691">
            <v>0</v>
          </cell>
          <cell r="AC691">
            <v>0</v>
          </cell>
          <cell r="AD691">
            <v>0</v>
          </cell>
          <cell r="AE691">
            <v>0</v>
          </cell>
          <cell r="AF691">
            <v>0</v>
          </cell>
          <cell r="AG691">
            <v>0</v>
          </cell>
          <cell r="AH691">
            <v>0</v>
          </cell>
          <cell r="AI691">
            <v>0</v>
          </cell>
          <cell r="AJ691">
            <v>0</v>
          </cell>
          <cell r="AK691">
            <v>0</v>
          </cell>
          <cell r="AL691">
            <v>0</v>
          </cell>
          <cell r="AM691">
            <v>0</v>
          </cell>
          <cell r="AN691">
            <v>0</v>
          </cell>
          <cell r="AO691">
            <v>0</v>
          </cell>
          <cell r="AP691">
            <v>0</v>
          </cell>
          <cell r="AQ691">
            <v>0</v>
          </cell>
          <cell r="AR691">
            <v>0</v>
          </cell>
          <cell r="AS691">
            <v>0</v>
          </cell>
          <cell r="AT691">
            <v>0</v>
          </cell>
          <cell r="AU691">
            <v>0</v>
          </cell>
          <cell r="AV691">
            <v>0</v>
          </cell>
          <cell r="AW691">
            <v>0</v>
          </cell>
          <cell r="AX691">
            <v>0</v>
          </cell>
        </row>
        <row r="692">
          <cell r="A692">
            <v>1748</v>
          </cell>
          <cell r="B692" t="str">
            <v xml:space="preserve">Rﾄﾘｼｲﾀｹﾏﾝ      </v>
          </cell>
          <cell r="C692">
            <v>1310</v>
          </cell>
          <cell r="D692">
            <v>1</v>
          </cell>
          <cell r="E692">
            <v>0</v>
          </cell>
          <cell r="F692">
            <v>0</v>
          </cell>
          <cell r="G692">
            <v>0</v>
          </cell>
          <cell r="H692">
            <v>0</v>
          </cell>
          <cell r="I692">
            <v>0</v>
          </cell>
          <cell r="J692">
            <v>0</v>
          </cell>
          <cell r="K692">
            <v>0</v>
          </cell>
          <cell r="L692">
            <v>0</v>
          </cell>
          <cell r="M692">
            <v>0</v>
          </cell>
          <cell r="N692">
            <v>0</v>
          </cell>
          <cell r="O692">
            <v>0</v>
          </cell>
          <cell r="P692">
            <v>0</v>
          </cell>
          <cell r="Q692">
            <v>0</v>
          </cell>
          <cell r="R692">
            <v>0</v>
          </cell>
          <cell r="S692">
            <v>0</v>
          </cell>
          <cell r="T692">
            <v>0</v>
          </cell>
          <cell r="U692">
            <v>0</v>
          </cell>
          <cell r="V692">
            <v>0</v>
          </cell>
          <cell r="W692">
            <v>0</v>
          </cell>
          <cell r="X692">
            <v>0</v>
          </cell>
          <cell r="Y692">
            <v>0</v>
          </cell>
          <cell r="Z692">
            <v>0</v>
          </cell>
          <cell r="AA692">
            <v>0</v>
          </cell>
          <cell r="AB692">
            <v>0</v>
          </cell>
          <cell r="AC692">
            <v>0</v>
          </cell>
          <cell r="AD692">
            <v>0</v>
          </cell>
          <cell r="AE692">
            <v>0</v>
          </cell>
          <cell r="AF692">
            <v>0</v>
          </cell>
          <cell r="AG692">
            <v>0</v>
          </cell>
          <cell r="AH692">
            <v>0</v>
          </cell>
          <cell r="AI692">
            <v>0</v>
          </cell>
          <cell r="AJ692">
            <v>0</v>
          </cell>
          <cell r="AK692">
            <v>0</v>
          </cell>
          <cell r="AL692">
            <v>0</v>
          </cell>
          <cell r="AM692">
            <v>0</v>
          </cell>
          <cell r="AN692">
            <v>0</v>
          </cell>
          <cell r="AO692">
            <v>0</v>
          </cell>
          <cell r="AP692">
            <v>0</v>
          </cell>
          <cell r="AQ692">
            <v>0</v>
          </cell>
          <cell r="AR692">
            <v>0</v>
          </cell>
          <cell r="AS692">
            <v>0</v>
          </cell>
          <cell r="AT692">
            <v>0</v>
          </cell>
          <cell r="AU692">
            <v>0</v>
          </cell>
          <cell r="AV692">
            <v>0</v>
          </cell>
          <cell r="AW692">
            <v>0</v>
          </cell>
          <cell r="AX692">
            <v>0</v>
          </cell>
        </row>
        <row r="693">
          <cell r="A693">
            <v>2128</v>
          </cell>
          <cell r="B693" t="str">
            <v xml:space="preserve">ﾔｻｲﾁｬﾝﾎﾟﾝH(EX) </v>
          </cell>
          <cell r="C693">
            <v>2010</v>
          </cell>
          <cell r="D693">
            <v>6.0000000000000001E-3</v>
          </cell>
          <cell r="E693">
            <v>2021</v>
          </cell>
          <cell r="F693">
            <v>0.1</v>
          </cell>
          <cell r="G693">
            <v>2023</v>
          </cell>
          <cell r="H693">
            <v>1</v>
          </cell>
          <cell r="I693">
            <v>2024</v>
          </cell>
          <cell r="J693">
            <v>0.1</v>
          </cell>
          <cell r="K693">
            <v>2090</v>
          </cell>
          <cell r="L693">
            <v>1E-4</v>
          </cell>
          <cell r="M693">
            <v>2106</v>
          </cell>
          <cell r="N693">
            <v>1</v>
          </cell>
          <cell r="O693">
            <v>2112</v>
          </cell>
          <cell r="P693">
            <v>0.125</v>
          </cell>
          <cell r="Q693">
            <v>2164</v>
          </cell>
          <cell r="R693">
            <v>6.0000000000000001E-3</v>
          </cell>
          <cell r="S693">
            <v>2196</v>
          </cell>
          <cell r="T693">
            <v>1E-4</v>
          </cell>
          <cell r="U693">
            <v>2240</v>
          </cell>
          <cell r="V693">
            <v>5.0000000000000001E-3</v>
          </cell>
          <cell r="W693">
            <v>2259</v>
          </cell>
          <cell r="X693">
            <v>0.02</v>
          </cell>
          <cell r="Y693">
            <v>2287</v>
          </cell>
          <cell r="Z693">
            <v>5.0000000000000001E-3</v>
          </cell>
          <cell r="AA693">
            <v>2347</v>
          </cell>
          <cell r="AB693">
            <v>1.15E-2</v>
          </cell>
          <cell r="AC693">
            <v>2395</v>
          </cell>
          <cell r="AD693">
            <v>2.5000000000000001E-3</v>
          </cell>
          <cell r="AE693">
            <v>0</v>
          </cell>
          <cell r="AF693">
            <v>0</v>
          </cell>
          <cell r="AG693">
            <v>0</v>
          </cell>
          <cell r="AH693">
            <v>0</v>
          </cell>
          <cell r="AI693">
            <v>0</v>
          </cell>
          <cell r="AJ693">
            <v>0</v>
          </cell>
          <cell r="AK693">
            <v>0</v>
          </cell>
          <cell r="AL693">
            <v>0</v>
          </cell>
          <cell r="AM693">
            <v>0</v>
          </cell>
          <cell r="AN693">
            <v>0</v>
          </cell>
          <cell r="AO693">
            <v>0</v>
          </cell>
          <cell r="AP693">
            <v>0</v>
          </cell>
          <cell r="AQ693">
            <v>0</v>
          </cell>
          <cell r="AR693">
            <v>0</v>
          </cell>
          <cell r="AS693">
            <v>0</v>
          </cell>
          <cell r="AT693">
            <v>0</v>
          </cell>
          <cell r="AU693">
            <v>0</v>
          </cell>
          <cell r="AV693">
            <v>0</v>
          </cell>
          <cell r="AW693">
            <v>0</v>
          </cell>
          <cell r="AX693">
            <v>0</v>
          </cell>
        </row>
        <row r="694">
          <cell r="A694">
            <v>2746</v>
          </cell>
          <cell r="B694" t="str">
            <v xml:space="preserve">Rﾆｸﾏﾝ          </v>
          </cell>
          <cell r="C694">
            <v>2048</v>
          </cell>
          <cell r="D694">
            <v>1</v>
          </cell>
          <cell r="E694">
            <v>0</v>
          </cell>
          <cell r="F694">
            <v>0</v>
          </cell>
          <cell r="G694">
            <v>0</v>
          </cell>
          <cell r="H694">
            <v>0</v>
          </cell>
          <cell r="I694">
            <v>0</v>
          </cell>
          <cell r="J694">
            <v>0</v>
          </cell>
          <cell r="K694">
            <v>0</v>
          </cell>
          <cell r="L694">
            <v>0</v>
          </cell>
          <cell r="M694">
            <v>0</v>
          </cell>
          <cell r="N694">
            <v>0</v>
          </cell>
          <cell r="O694">
            <v>0</v>
          </cell>
          <cell r="P694">
            <v>0</v>
          </cell>
          <cell r="Q694">
            <v>0</v>
          </cell>
          <cell r="R694">
            <v>0</v>
          </cell>
          <cell r="S694">
            <v>0</v>
          </cell>
          <cell r="T694">
            <v>0</v>
          </cell>
          <cell r="U694">
            <v>0</v>
          </cell>
          <cell r="V694">
            <v>0</v>
          </cell>
          <cell r="W694">
            <v>0</v>
          </cell>
          <cell r="X694">
            <v>0</v>
          </cell>
          <cell r="Y694">
            <v>0</v>
          </cell>
          <cell r="Z694">
            <v>0</v>
          </cell>
          <cell r="AA694">
            <v>0</v>
          </cell>
          <cell r="AB694">
            <v>0</v>
          </cell>
          <cell r="AC694">
            <v>0</v>
          </cell>
          <cell r="AD694">
            <v>0</v>
          </cell>
          <cell r="AE694">
            <v>0</v>
          </cell>
          <cell r="AF694">
            <v>0</v>
          </cell>
          <cell r="AG694">
            <v>0</v>
          </cell>
          <cell r="AH694">
            <v>0</v>
          </cell>
          <cell r="AI694">
            <v>0</v>
          </cell>
          <cell r="AJ694">
            <v>0</v>
          </cell>
          <cell r="AK694">
            <v>0</v>
          </cell>
          <cell r="AL694">
            <v>0</v>
          </cell>
          <cell r="AM694">
            <v>0</v>
          </cell>
          <cell r="AN694">
            <v>0</v>
          </cell>
          <cell r="AO694">
            <v>0</v>
          </cell>
          <cell r="AP694">
            <v>0</v>
          </cell>
          <cell r="AQ694">
            <v>0</v>
          </cell>
          <cell r="AR694">
            <v>0</v>
          </cell>
          <cell r="AS694">
            <v>0</v>
          </cell>
          <cell r="AT694">
            <v>0</v>
          </cell>
          <cell r="AU694">
            <v>0</v>
          </cell>
          <cell r="AV694">
            <v>0</v>
          </cell>
          <cell r="AW694">
            <v>0</v>
          </cell>
          <cell r="AX694">
            <v>0</v>
          </cell>
        </row>
        <row r="695">
          <cell r="A695">
            <v>2747</v>
          </cell>
          <cell r="B695" t="str">
            <v xml:space="preserve">Rｹﾞｷｶﾗﾏﾝ       </v>
          </cell>
          <cell r="C695">
            <v>2309</v>
          </cell>
          <cell r="D695">
            <v>1</v>
          </cell>
          <cell r="E695">
            <v>0</v>
          </cell>
          <cell r="F695">
            <v>0</v>
          </cell>
          <cell r="G695">
            <v>0</v>
          </cell>
          <cell r="H695">
            <v>0</v>
          </cell>
          <cell r="I695">
            <v>0</v>
          </cell>
          <cell r="J695">
            <v>0</v>
          </cell>
          <cell r="K695">
            <v>0</v>
          </cell>
          <cell r="L695">
            <v>0</v>
          </cell>
          <cell r="M695">
            <v>0</v>
          </cell>
          <cell r="N695">
            <v>0</v>
          </cell>
          <cell r="O695">
            <v>0</v>
          </cell>
          <cell r="P695">
            <v>0</v>
          </cell>
          <cell r="Q695">
            <v>0</v>
          </cell>
          <cell r="R695">
            <v>0</v>
          </cell>
          <cell r="S695">
            <v>0</v>
          </cell>
          <cell r="T695">
            <v>0</v>
          </cell>
          <cell r="U695">
            <v>0</v>
          </cell>
          <cell r="V695">
            <v>0</v>
          </cell>
          <cell r="W695">
            <v>0</v>
          </cell>
          <cell r="X695">
            <v>0</v>
          </cell>
          <cell r="Y695">
            <v>0</v>
          </cell>
          <cell r="Z695">
            <v>0</v>
          </cell>
          <cell r="AA695">
            <v>0</v>
          </cell>
          <cell r="AB695">
            <v>0</v>
          </cell>
          <cell r="AC695">
            <v>0</v>
          </cell>
          <cell r="AD695">
            <v>0</v>
          </cell>
          <cell r="AE695">
            <v>0</v>
          </cell>
          <cell r="AF695">
            <v>0</v>
          </cell>
          <cell r="AG695">
            <v>0</v>
          </cell>
          <cell r="AH695">
            <v>0</v>
          </cell>
          <cell r="AI695">
            <v>0</v>
          </cell>
          <cell r="AJ695">
            <v>0</v>
          </cell>
          <cell r="AK695">
            <v>0</v>
          </cell>
          <cell r="AL695">
            <v>0</v>
          </cell>
          <cell r="AM695">
            <v>0</v>
          </cell>
          <cell r="AN695">
            <v>0</v>
          </cell>
          <cell r="AO695">
            <v>0</v>
          </cell>
          <cell r="AP695">
            <v>0</v>
          </cell>
          <cell r="AQ695">
            <v>0</v>
          </cell>
          <cell r="AR695">
            <v>0</v>
          </cell>
          <cell r="AS695">
            <v>0</v>
          </cell>
          <cell r="AT695">
            <v>0</v>
          </cell>
          <cell r="AU695">
            <v>0</v>
          </cell>
          <cell r="AV695">
            <v>0</v>
          </cell>
          <cell r="AW695">
            <v>0</v>
          </cell>
          <cell r="AX695">
            <v>0</v>
          </cell>
        </row>
        <row r="696">
          <cell r="A696">
            <v>2748</v>
          </cell>
          <cell r="B696" t="str">
            <v xml:space="preserve">Rﾄﾘｼｲﾀｹﾏﾝ      </v>
          </cell>
          <cell r="C696">
            <v>2310</v>
          </cell>
          <cell r="D696">
            <v>1</v>
          </cell>
          <cell r="E696">
            <v>0</v>
          </cell>
          <cell r="F696">
            <v>0</v>
          </cell>
          <cell r="G696">
            <v>0</v>
          </cell>
          <cell r="H696">
            <v>0</v>
          </cell>
          <cell r="I696">
            <v>0</v>
          </cell>
          <cell r="J696">
            <v>0</v>
          </cell>
          <cell r="K696">
            <v>0</v>
          </cell>
          <cell r="L696">
            <v>0</v>
          </cell>
          <cell r="M696">
            <v>0</v>
          </cell>
          <cell r="N696">
            <v>0</v>
          </cell>
          <cell r="O696">
            <v>0</v>
          </cell>
          <cell r="P696">
            <v>0</v>
          </cell>
          <cell r="Q696">
            <v>0</v>
          </cell>
          <cell r="R696">
            <v>0</v>
          </cell>
          <cell r="S696">
            <v>0</v>
          </cell>
          <cell r="T696">
            <v>0</v>
          </cell>
          <cell r="U696">
            <v>0</v>
          </cell>
          <cell r="V696">
            <v>0</v>
          </cell>
          <cell r="W696">
            <v>0</v>
          </cell>
          <cell r="X696">
            <v>0</v>
          </cell>
          <cell r="Y696">
            <v>0</v>
          </cell>
          <cell r="Z696">
            <v>0</v>
          </cell>
          <cell r="AA696">
            <v>0</v>
          </cell>
          <cell r="AB696">
            <v>0</v>
          </cell>
          <cell r="AC696">
            <v>0</v>
          </cell>
          <cell r="AD696">
            <v>0</v>
          </cell>
          <cell r="AE696">
            <v>0</v>
          </cell>
          <cell r="AF696">
            <v>0</v>
          </cell>
          <cell r="AG696">
            <v>0</v>
          </cell>
          <cell r="AH696">
            <v>0</v>
          </cell>
          <cell r="AI696">
            <v>0</v>
          </cell>
          <cell r="AJ696">
            <v>0</v>
          </cell>
          <cell r="AK696">
            <v>0</v>
          </cell>
          <cell r="AL696">
            <v>0</v>
          </cell>
          <cell r="AM696">
            <v>0</v>
          </cell>
          <cell r="AN696">
            <v>0</v>
          </cell>
          <cell r="AO696">
            <v>0</v>
          </cell>
          <cell r="AP696">
            <v>0</v>
          </cell>
          <cell r="AQ696">
            <v>0</v>
          </cell>
          <cell r="AR696">
            <v>0</v>
          </cell>
          <cell r="AS696">
            <v>0</v>
          </cell>
          <cell r="AT696">
            <v>0</v>
          </cell>
          <cell r="AU696">
            <v>0</v>
          </cell>
          <cell r="AV696">
            <v>0</v>
          </cell>
          <cell r="AW696">
            <v>0</v>
          </cell>
          <cell r="AX696">
            <v>0</v>
          </cell>
        </row>
        <row r="697">
          <cell r="A697">
            <v>5128</v>
          </cell>
          <cell r="B697" t="str">
            <v xml:space="preserve">ﾔｻｲﾁｬﾝﾎﾟﾝH(EX) </v>
          </cell>
          <cell r="C697">
            <v>5010</v>
          </cell>
          <cell r="D697">
            <v>6.0000000000000001E-3</v>
          </cell>
          <cell r="E697">
            <v>5021</v>
          </cell>
          <cell r="F697">
            <v>0.1</v>
          </cell>
          <cell r="G697">
            <v>5023</v>
          </cell>
          <cell r="H697">
            <v>1</v>
          </cell>
          <cell r="I697">
            <v>5024</v>
          </cell>
          <cell r="J697">
            <v>0.1</v>
          </cell>
          <cell r="K697">
            <v>5090</v>
          </cell>
          <cell r="L697">
            <v>1E-4</v>
          </cell>
          <cell r="M697">
            <v>5106</v>
          </cell>
          <cell r="N697">
            <v>1</v>
          </cell>
          <cell r="O697">
            <v>5112</v>
          </cell>
          <cell r="P697">
            <v>0.125</v>
          </cell>
          <cell r="Q697">
            <v>5164</v>
          </cell>
          <cell r="R697">
            <v>6.0000000000000001E-3</v>
          </cell>
          <cell r="S697">
            <v>5196</v>
          </cell>
          <cell r="T697">
            <v>1E-4</v>
          </cell>
          <cell r="U697">
            <v>5240</v>
          </cell>
          <cell r="V697">
            <v>5.0000000000000001E-3</v>
          </cell>
          <cell r="W697">
            <v>5259</v>
          </cell>
          <cell r="X697">
            <v>0.02</v>
          </cell>
          <cell r="Y697">
            <v>5287</v>
          </cell>
          <cell r="Z697">
            <v>5.0000000000000001E-3</v>
          </cell>
          <cell r="AA697">
            <v>5347</v>
          </cell>
          <cell r="AB697">
            <v>1.15E-2</v>
          </cell>
          <cell r="AC697">
            <v>5395</v>
          </cell>
          <cell r="AD697">
            <v>2.5000000000000001E-3</v>
          </cell>
          <cell r="AE697">
            <v>0</v>
          </cell>
          <cell r="AF697">
            <v>0</v>
          </cell>
          <cell r="AG697">
            <v>0</v>
          </cell>
          <cell r="AH697">
            <v>0</v>
          </cell>
          <cell r="AI697">
            <v>0</v>
          </cell>
          <cell r="AJ697">
            <v>0</v>
          </cell>
          <cell r="AK697">
            <v>0</v>
          </cell>
          <cell r="AL697">
            <v>0</v>
          </cell>
          <cell r="AM697">
            <v>0</v>
          </cell>
          <cell r="AN697">
            <v>0</v>
          </cell>
          <cell r="AO697">
            <v>0</v>
          </cell>
          <cell r="AP697">
            <v>0</v>
          </cell>
          <cell r="AQ697">
            <v>0</v>
          </cell>
          <cell r="AR697">
            <v>0</v>
          </cell>
          <cell r="AS697">
            <v>0</v>
          </cell>
          <cell r="AT697">
            <v>0</v>
          </cell>
          <cell r="AU697">
            <v>0</v>
          </cell>
          <cell r="AV697">
            <v>0</v>
          </cell>
          <cell r="AW697">
            <v>0</v>
          </cell>
          <cell r="AX697">
            <v>0</v>
          </cell>
        </row>
        <row r="698">
          <cell r="A698">
            <v>5746</v>
          </cell>
          <cell r="B698" t="str">
            <v xml:space="preserve">Rﾆｸﾏﾝ          </v>
          </cell>
          <cell r="C698">
            <v>5048</v>
          </cell>
          <cell r="D698">
            <v>1</v>
          </cell>
          <cell r="E698">
            <v>0</v>
          </cell>
          <cell r="F698">
            <v>0</v>
          </cell>
          <cell r="G698">
            <v>0</v>
          </cell>
          <cell r="H698">
            <v>0</v>
          </cell>
          <cell r="I698">
            <v>0</v>
          </cell>
          <cell r="J698">
            <v>0</v>
          </cell>
          <cell r="K698">
            <v>0</v>
          </cell>
          <cell r="L698">
            <v>0</v>
          </cell>
          <cell r="M698">
            <v>0</v>
          </cell>
          <cell r="N698">
            <v>0</v>
          </cell>
          <cell r="O698">
            <v>0</v>
          </cell>
          <cell r="P698">
            <v>0</v>
          </cell>
          <cell r="Q698">
            <v>0</v>
          </cell>
          <cell r="R698">
            <v>0</v>
          </cell>
          <cell r="S698">
            <v>0</v>
          </cell>
          <cell r="T698">
            <v>0</v>
          </cell>
          <cell r="U698">
            <v>0</v>
          </cell>
          <cell r="V698">
            <v>0</v>
          </cell>
          <cell r="W698">
            <v>0</v>
          </cell>
          <cell r="X698">
            <v>0</v>
          </cell>
          <cell r="Y698">
            <v>0</v>
          </cell>
          <cell r="Z698">
            <v>0</v>
          </cell>
          <cell r="AA698">
            <v>0</v>
          </cell>
          <cell r="AB698">
            <v>0</v>
          </cell>
          <cell r="AC698">
            <v>0</v>
          </cell>
          <cell r="AD698">
            <v>0</v>
          </cell>
          <cell r="AE698">
            <v>0</v>
          </cell>
          <cell r="AF698">
            <v>0</v>
          </cell>
          <cell r="AG698">
            <v>0</v>
          </cell>
          <cell r="AH698">
            <v>0</v>
          </cell>
          <cell r="AI698">
            <v>0</v>
          </cell>
          <cell r="AJ698">
            <v>0</v>
          </cell>
          <cell r="AK698">
            <v>0</v>
          </cell>
          <cell r="AL698">
            <v>0</v>
          </cell>
          <cell r="AM698">
            <v>0</v>
          </cell>
          <cell r="AN698">
            <v>0</v>
          </cell>
          <cell r="AO698">
            <v>0</v>
          </cell>
          <cell r="AP698">
            <v>0</v>
          </cell>
          <cell r="AQ698">
            <v>0</v>
          </cell>
          <cell r="AR698">
            <v>0</v>
          </cell>
          <cell r="AS698">
            <v>0</v>
          </cell>
          <cell r="AT698">
            <v>0</v>
          </cell>
          <cell r="AU698">
            <v>0</v>
          </cell>
          <cell r="AV698">
            <v>0</v>
          </cell>
          <cell r="AW698">
            <v>0</v>
          </cell>
          <cell r="AX698">
            <v>0</v>
          </cell>
        </row>
        <row r="699">
          <cell r="A699">
            <v>5747</v>
          </cell>
          <cell r="B699" t="str">
            <v xml:space="preserve">Rｹﾞｷｶﾗﾏﾝ       </v>
          </cell>
          <cell r="C699">
            <v>5309</v>
          </cell>
          <cell r="D699">
            <v>1</v>
          </cell>
          <cell r="E699">
            <v>0</v>
          </cell>
          <cell r="F699">
            <v>0</v>
          </cell>
          <cell r="G699">
            <v>0</v>
          </cell>
          <cell r="H699">
            <v>0</v>
          </cell>
          <cell r="I699">
            <v>0</v>
          </cell>
          <cell r="J699">
            <v>0</v>
          </cell>
          <cell r="K699">
            <v>0</v>
          </cell>
          <cell r="L699">
            <v>0</v>
          </cell>
          <cell r="M699">
            <v>0</v>
          </cell>
          <cell r="N699">
            <v>0</v>
          </cell>
          <cell r="O699">
            <v>0</v>
          </cell>
          <cell r="P699">
            <v>0</v>
          </cell>
          <cell r="Q699">
            <v>0</v>
          </cell>
          <cell r="R699">
            <v>0</v>
          </cell>
          <cell r="S699">
            <v>0</v>
          </cell>
          <cell r="T699">
            <v>0</v>
          </cell>
          <cell r="U699">
            <v>0</v>
          </cell>
          <cell r="V699">
            <v>0</v>
          </cell>
          <cell r="W699">
            <v>0</v>
          </cell>
          <cell r="X699">
            <v>0</v>
          </cell>
          <cell r="Y699">
            <v>0</v>
          </cell>
          <cell r="Z699">
            <v>0</v>
          </cell>
          <cell r="AA699">
            <v>0</v>
          </cell>
          <cell r="AB699">
            <v>0</v>
          </cell>
          <cell r="AC699">
            <v>0</v>
          </cell>
          <cell r="AD699">
            <v>0</v>
          </cell>
          <cell r="AE699">
            <v>0</v>
          </cell>
          <cell r="AF699">
            <v>0</v>
          </cell>
          <cell r="AG699">
            <v>0</v>
          </cell>
          <cell r="AH699">
            <v>0</v>
          </cell>
          <cell r="AI699">
            <v>0</v>
          </cell>
          <cell r="AJ699">
            <v>0</v>
          </cell>
          <cell r="AK699">
            <v>0</v>
          </cell>
          <cell r="AL699">
            <v>0</v>
          </cell>
          <cell r="AM699">
            <v>0</v>
          </cell>
          <cell r="AN699">
            <v>0</v>
          </cell>
          <cell r="AO699">
            <v>0</v>
          </cell>
          <cell r="AP699">
            <v>0</v>
          </cell>
          <cell r="AQ699">
            <v>0</v>
          </cell>
          <cell r="AR699">
            <v>0</v>
          </cell>
          <cell r="AS699">
            <v>0</v>
          </cell>
          <cell r="AT699">
            <v>0</v>
          </cell>
          <cell r="AU699">
            <v>0</v>
          </cell>
          <cell r="AV699">
            <v>0</v>
          </cell>
          <cell r="AW699">
            <v>0</v>
          </cell>
          <cell r="AX699">
            <v>0</v>
          </cell>
        </row>
        <row r="700">
          <cell r="A700">
            <v>5748</v>
          </cell>
          <cell r="B700" t="str">
            <v xml:space="preserve">Rﾄﾘｼｲﾀｹﾏﾝ      </v>
          </cell>
          <cell r="C700">
            <v>5310</v>
          </cell>
          <cell r="D700">
            <v>1</v>
          </cell>
          <cell r="E700">
            <v>0</v>
          </cell>
          <cell r="F700">
            <v>0</v>
          </cell>
          <cell r="G700">
            <v>0</v>
          </cell>
          <cell r="H700">
            <v>0</v>
          </cell>
          <cell r="I700">
            <v>0</v>
          </cell>
          <cell r="J700">
            <v>0</v>
          </cell>
          <cell r="K700">
            <v>0</v>
          </cell>
          <cell r="L700">
            <v>0</v>
          </cell>
          <cell r="M700">
            <v>0</v>
          </cell>
          <cell r="N700">
            <v>0</v>
          </cell>
          <cell r="O700">
            <v>0</v>
          </cell>
          <cell r="P700">
            <v>0</v>
          </cell>
          <cell r="Q700">
            <v>0</v>
          </cell>
          <cell r="R700">
            <v>0</v>
          </cell>
          <cell r="S700">
            <v>0</v>
          </cell>
          <cell r="T700">
            <v>0</v>
          </cell>
          <cell r="U700">
            <v>0</v>
          </cell>
          <cell r="V700">
            <v>0</v>
          </cell>
          <cell r="W700">
            <v>0</v>
          </cell>
          <cell r="X700">
            <v>0</v>
          </cell>
          <cell r="Y700">
            <v>0</v>
          </cell>
          <cell r="Z700">
            <v>0</v>
          </cell>
          <cell r="AA700">
            <v>0</v>
          </cell>
          <cell r="AB700">
            <v>0</v>
          </cell>
          <cell r="AC700">
            <v>0</v>
          </cell>
          <cell r="AD700">
            <v>0</v>
          </cell>
          <cell r="AE700">
            <v>0</v>
          </cell>
          <cell r="AF700">
            <v>0</v>
          </cell>
          <cell r="AG700">
            <v>0</v>
          </cell>
          <cell r="AH700">
            <v>0</v>
          </cell>
          <cell r="AI700">
            <v>0</v>
          </cell>
          <cell r="AJ700">
            <v>0</v>
          </cell>
          <cell r="AK700">
            <v>0</v>
          </cell>
          <cell r="AL700">
            <v>0</v>
          </cell>
          <cell r="AM700">
            <v>0</v>
          </cell>
          <cell r="AN700">
            <v>0</v>
          </cell>
          <cell r="AO700">
            <v>0</v>
          </cell>
          <cell r="AP700">
            <v>0</v>
          </cell>
          <cell r="AQ700">
            <v>0</v>
          </cell>
          <cell r="AR700">
            <v>0</v>
          </cell>
          <cell r="AS700">
            <v>0</v>
          </cell>
          <cell r="AT700">
            <v>0</v>
          </cell>
          <cell r="AU700">
            <v>0</v>
          </cell>
          <cell r="AV700">
            <v>0</v>
          </cell>
          <cell r="AW700">
            <v>0</v>
          </cell>
          <cell r="AX700">
            <v>0</v>
          </cell>
        </row>
        <row r="701">
          <cell r="A701">
            <v>1606</v>
          </cell>
          <cell r="B701" t="str">
            <v xml:space="preserve">ｼﾞｬｺﾒｼ(ﾂｹﾓﾉﾅｼ) </v>
          </cell>
          <cell r="C701">
            <v>1142</v>
          </cell>
          <cell r="D701">
            <v>0.1085</v>
          </cell>
          <cell r="E701">
            <v>1204</v>
          </cell>
          <cell r="F701">
            <v>8.0000000000000002E-3</v>
          </cell>
          <cell r="G701">
            <v>1207</v>
          </cell>
          <cell r="H701">
            <v>0.5</v>
          </cell>
          <cell r="I701">
            <v>1280</v>
          </cell>
          <cell r="J701">
            <v>0.01</v>
          </cell>
          <cell r="K701">
            <v>0</v>
          </cell>
          <cell r="L701">
            <v>0</v>
          </cell>
          <cell r="M701">
            <v>0</v>
          </cell>
          <cell r="N701">
            <v>0</v>
          </cell>
          <cell r="O701">
            <v>0</v>
          </cell>
          <cell r="P701">
            <v>0</v>
          </cell>
          <cell r="Q701">
            <v>0</v>
          </cell>
          <cell r="R701">
            <v>0</v>
          </cell>
          <cell r="S701">
            <v>0</v>
          </cell>
          <cell r="T701">
            <v>0</v>
          </cell>
          <cell r="U701">
            <v>0</v>
          </cell>
          <cell r="V701">
            <v>0</v>
          </cell>
          <cell r="W701">
            <v>0</v>
          </cell>
          <cell r="X701">
            <v>0</v>
          </cell>
          <cell r="Y701">
            <v>0</v>
          </cell>
          <cell r="Z701">
            <v>0</v>
          </cell>
          <cell r="AA701">
            <v>0</v>
          </cell>
          <cell r="AB701">
            <v>0</v>
          </cell>
          <cell r="AC701">
            <v>0</v>
          </cell>
          <cell r="AD701">
            <v>0</v>
          </cell>
          <cell r="AE701">
            <v>0</v>
          </cell>
          <cell r="AF701">
            <v>0</v>
          </cell>
          <cell r="AG701">
            <v>0</v>
          </cell>
          <cell r="AH701">
            <v>0</v>
          </cell>
          <cell r="AI701">
            <v>0</v>
          </cell>
          <cell r="AJ701">
            <v>0</v>
          </cell>
          <cell r="AK701">
            <v>0</v>
          </cell>
          <cell r="AL701">
            <v>0</v>
          </cell>
          <cell r="AM701">
            <v>0</v>
          </cell>
          <cell r="AN701">
            <v>0</v>
          </cell>
          <cell r="AO701">
            <v>0</v>
          </cell>
          <cell r="AP701">
            <v>0</v>
          </cell>
          <cell r="AQ701">
            <v>0</v>
          </cell>
          <cell r="AR701">
            <v>0</v>
          </cell>
          <cell r="AS701">
            <v>0</v>
          </cell>
          <cell r="AT701">
            <v>0</v>
          </cell>
          <cell r="AU701">
            <v>0</v>
          </cell>
          <cell r="AV701">
            <v>0</v>
          </cell>
          <cell r="AW701">
            <v>0</v>
          </cell>
          <cell r="AX701">
            <v>0</v>
          </cell>
        </row>
        <row r="702">
          <cell r="A702">
            <v>2606</v>
          </cell>
          <cell r="B702" t="str">
            <v xml:space="preserve">ｼﾞｬｺﾒｼ(ﾂｹﾓﾉﾅｼ) </v>
          </cell>
          <cell r="C702">
            <v>2142</v>
          </cell>
          <cell r="D702">
            <v>0.1085</v>
          </cell>
          <cell r="E702">
            <v>2204</v>
          </cell>
          <cell r="F702">
            <v>8.0000000000000002E-3</v>
          </cell>
          <cell r="G702">
            <v>2207</v>
          </cell>
          <cell r="H702">
            <v>0.5</v>
          </cell>
          <cell r="I702">
            <v>2280</v>
          </cell>
          <cell r="J702">
            <v>0.01</v>
          </cell>
          <cell r="K702">
            <v>0</v>
          </cell>
          <cell r="L702">
            <v>0</v>
          </cell>
          <cell r="M702">
            <v>0</v>
          </cell>
          <cell r="N702">
            <v>0</v>
          </cell>
          <cell r="O702">
            <v>0</v>
          </cell>
          <cell r="P702">
            <v>0</v>
          </cell>
          <cell r="Q702">
            <v>0</v>
          </cell>
          <cell r="R702">
            <v>0</v>
          </cell>
          <cell r="S702">
            <v>0</v>
          </cell>
          <cell r="T702">
            <v>0</v>
          </cell>
          <cell r="U702">
            <v>0</v>
          </cell>
          <cell r="V702">
            <v>0</v>
          </cell>
          <cell r="W702">
            <v>0</v>
          </cell>
          <cell r="X702">
            <v>0</v>
          </cell>
          <cell r="Y702">
            <v>0</v>
          </cell>
          <cell r="Z702">
            <v>0</v>
          </cell>
          <cell r="AA702">
            <v>0</v>
          </cell>
          <cell r="AB702">
            <v>0</v>
          </cell>
          <cell r="AC702">
            <v>0</v>
          </cell>
          <cell r="AD702">
            <v>0</v>
          </cell>
          <cell r="AE702">
            <v>0</v>
          </cell>
          <cell r="AF702">
            <v>0</v>
          </cell>
          <cell r="AG702">
            <v>0</v>
          </cell>
          <cell r="AH702">
            <v>0</v>
          </cell>
          <cell r="AI702">
            <v>0</v>
          </cell>
          <cell r="AJ702">
            <v>0</v>
          </cell>
          <cell r="AK702">
            <v>0</v>
          </cell>
          <cell r="AL702">
            <v>0</v>
          </cell>
          <cell r="AM702">
            <v>0</v>
          </cell>
          <cell r="AN702">
            <v>0</v>
          </cell>
          <cell r="AO702">
            <v>0</v>
          </cell>
          <cell r="AP702">
            <v>0</v>
          </cell>
          <cell r="AQ702">
            <v>0</v>
          </cell>
          <cell r="AR702">
            <v>0</v>
          </cell>
          <cell r="AS702">
            <v>0</v>
          </cell>
          <cell r="AT702">
            <v>0</v>
          </cell>
          <cell r="AU702">
            <v>0</v>
          </cell>
          <cell r="AV702">
            <v>0</v>
          </cell>
          <cell r="AW702">
            <v>0</v>
          </cell>
          <cell r="AX702">
            <v>0</v>
          </cell>
        </row>
        <row r="703">
          <cell r="A703">
            <v>4021</v>
          </cell>
          <cell r="B703" t="str">
            <v xml:space="preserve">ｱﾝﾆﾝｼﾛｯﾌﾟ      </v>
          </cell>
          <cell r="C703">
            <v>2050</v>
          </cell>
          <cell r="D703">
            <v>4.4999999999999997E-3</v>
          </cell>
          <cell r="E703">
            <v>2137</v>
          </cell>
          <cell r="F703">
            <v>3.8E-3</v>
          </cell>
          <cell r="G703">
            <v>0</v>
          </cell>
          <cell r="H703">
            <v>0</v>
          </cell>
          <cell r="I703">
            <v>0</v>
          </cell>
          <cell r="J703">
            <v>0</v>
          </cell>
          <cell r="K703">
            <v>0</v>
          </cell>
          <cell r="L703">
            <v>0</v>
          </cell>
          <cell r="M703">
            <v>0</v>
          </cell>
          <cell r="N703">
            <v>0</v>
          </cell>
          <cell r="O703">
            <v>0</v>
          </cell>
          <cell r="P703">
            <v>0</v>
          </cell>
          <cell r="Q703">
            <v>0</v>
          </cell>
          <cell r="R703">
            <v>0</v>
          </cell>
          <cell r="S703">
            <v>0</v>
          </cell>
          <cell r="T703">
            <v>0</v>
          </cell>
          <cell r="U703">
            <v>0</v>
          </cell>
          <cell r="V703">
            <v>0</v>
          </cell>
          <cell r="W703">
            <v>0</v>
          </cell>
          <cell r="X703">
            <v>0</v>
          </cell>
          <cell r="Y703">
            <v>0</v>
          </cell>
          <cell r="Z703">
            <v>0</v>
          </cell>
          <cell r="AA703">
            <v>0</v>
          </cell>
          <cell r="AB703">
            <v>0</v>
          </cell>
          <cell r="AC703">
            <v>0</v>
          </cell>
          <cell r="AD703">
            <v>0</v>
          </cell>
          <cell r="AE703">
            <v>0</v>
          </cell>
          <cell r="AF703">
            <v>0</v>
          </cell>
          <cell r="AG703">
            <v>0</v>
          </cell>
          <cell r="AH703">
            <v>0</v>
          </cell>
          <cell r="AI703">
            <v>0</v>
          </cell>
          <cell r="AJ703">
            <v>0</v>
          </cell>
          <cell r="AK703">
            <v>0</v>
          </cell>
          <cell r="AL703">
            <v>0</v>
          </cell>
          <cell r="AM703">
            <v>0</v>
          </cell>
          <cell r="AN703">
            <v>0</v>
          </cell>
          <cell r="AO703">
            <v>0</v>
          </cell>
          <cell r="AP703">
            <v>0</v>
          </cell>
          <cell r="AQ703">
            <v>0</v>
          </cell>
          <cell r="AR703">
            <v>0</v>
          </cell>
          <cell r="AS703">
            <v>0</v>
          </cell>
          <cell r="AT703">
            <v>0</v>
          </cell>
          <cell r="AU703">
            <v>0</v>
          </cell>
          <cell r="AV703">
            <v>0</v>
          </cell>
          <cell r="AW703">
            <v>0</v>
          </cell>
          <cell r="AX703">
            <v>0</v>
          </cell>
        </row>
        <row r="704">
          <cell r="A704">
            <v>4033</v>
          </cell>
          <cell r="B704" t="str">
            <v xml:space="preserve">ﾄｯﾋﾟﾝｸﾞｸﾛﾐﾂ    </v>
          </cell>
          <cell r="C704">
            <v>2050</v>
          </cell>
          <cell r="D704">
            <v>0.17469999999999999</v>
          </cell>
          <cell r="E704">
            <v>2137</v>
          </cell>
          <cell r="F704">
            <v>6.9999999999999999E-4</v>
          </cell>
          <cell r="G704">
            <v>0</v>
          </cell>
          <cell r="H704">
            <v>0</v>
          </cell>
          <cell r="I704">
            <v>0</v>
          </cell>
          <cell r="J704">
            <v>0</v>
          </cell>
          <cell r="K704">
            <v>0</v>
          </cell>
          <cell r="L704">
            <v>0</v>
          </cell>
          <cell r="M704">
            <v>0</v>
          </cell>
          <cell r="N704">
            <v>0</v>
          </cell>
          <cell r="O704">
            <v>0</v>
          </cell>
          <cell r="P704">
            <v>0</v>
          </cell>
          <cell r="Q704">
            <v>0</v>
          </cell>
          <cell r="R704">
            <v>0</v>
          </cell>
          <cell r="S704">
            <v>0</v>
          </cell>
          <cell r="T704">
            <v>0</v>
          </cell>
          <cell r="U704">
            <v>0</v>
          </cell>
          <cell r="V704">
            <v>0</v>
          </cell>
          <cell r="W704">
            <v>0</v>
          </cell>
          <cell r="X704">
            <v>0</v>
          </cell>
          <cell r="Y704">
            <v>0</v>
          </cell>
          <cell r="Z704">
            <v>0</v>
          </cell>
          <cell r="AA704">
            <v>0</v>
          </cell>
          <cell r="AB704">
            <v>0</v>
          </cell>
          <cell r="AC704">
            <v>0</v>
          </cell>
          <cell r="AD704">
            <v>0</v>
          </cell>
          <cell r="AE704">
            <v>0</v>
          </cell>
          <cell r="AF704">
            <v>0</v>
          </cell>
          <cell r="AG704">
            <v>0</v>
          </cell>
          <cell r="AH704">
            <v>0</v>
          </cell>
          <cell r="AI704">
            <v>0</v>
          </cell>
          <cell r="AJ704">
            <v>0</v>
          </cell>
          <cell r="AK704">
            <v>0</v>
          </cell>
          <cell r="AL704">
            <v>0</v>
          </cell>
          <cell r="AM704">
            <v>0</v>
          </cell>
          <cell r="AN704">
            <v>0</v>
          </cell>
          <cell r="AO704">
            <v>0</v>
          </cell>
          <cell r="AP704">
            <v>0</v>
          </cell>
          <cell r="AQ704">
            <v>0</v>
          </cell>
          <cell r="AR704">
            <v>0</v>
          </cell>
          <cell r="AS704">
            <v>0</v>
          </cell>
          <cell r="AT704">
            <v>0</v>
          </cell>
          <cell r="AU704">
            <v>0</v>
          </cell>
          <cell r="AV704">
            <v>0</v>
          </cell>
          <cell r="AW704">
            <v>0</v>
          </cell>
          <cell r="AX704">
            <v>0</v>
          </cell>
        </row>
        <row r="705">
          <cell r="A705">
            <v>4034</v>
          </cell>
          <cell r="B705" t="str">
            <v xml:space="preserve">ﾄｯﾋﾟﾝｸﾞｲﾓﾌﾟﾘﾝ  </v>
          </cell>
          <cell r="C705">
            <v>2050</v>
          </cell>
          <cell r="D705">
            <v>9.5500000000000002E-2</v>
          </cell>
          <cell r="E705">
            <v>2137</v>
          </cell>
          <cell r="F705">
            <v>3.8E-3</v>
          </cell>
          <cell r="G705">
            <v>2398</v>
          </cell>
          <cell r="H705">
            <v>5.0000000000000001E-4</v>
          </cell>
          <cell r="I705">
            <v>0</v>
          </cell>
          <cell r="J705">
            <v>0</v>
          </cell>
          <cell r="K705">
            <v>0</v>
          </cell>
          <cell r="L705">
            <v>0</v>
          </cell>
          <cell r="M705">
            <v>0</v>
          </cell>
          <cell r="N705">
            <v>0</v>
          </cell>
          <cell r="O705">
            <v>0</v>
          </cell>
          <cell r="P705">
            <v>0</v>
          </cell>
          <cell r="Q705">
            <v>0</v>
          </cell>
          <cell r="R705">
            <v>0</v>
          </cell>
          <cell r="S705">
            <v>0</v>
          </cell>
          <cell r="T705">
            <v>0</v>
          </cell>
          <cell r="U705">
            <v>0</v>
          </cell>
          <cell r="V705">
            <v>0</v>
          </cell>
          <cell r="W705">
            <v>0</v>
          </cell>
          <cell r="X705">
            <v>0</v>
          </cell>
          <cell r="Y705">
            <v>0</v>
          </cell>
          <cell r="Z705">
            <v>0</v>
          </cell>
          <cell r="AA705">
            <v>0</v>
          </cell>
          <cell r="AB705">
            <v>0</v>
          </cell>
          <cell r="AC705">
            <v>0</v>
          </cell>
          <cell r="AD705">
            <v>0</v>
          </cell>
          <cell r="AE705">
            <v>0</v>
          </cell>
          <cell r="AF705">
            <v>0</v>
          </cell>
          <cell r="AG705">
            <v>0</v>
          </cell>
          <cell r="AH705">
            <v>0</v>
          </cell>
          <cell r="AI705">
            <v>0</v>
          </cell>
          <cell r="AJ705">
            <v>0</v>
          </cell>
          <cell r="AK705">
            <v>0</v>
          </cell>
          <cell r="AL705">
            <v>0</v>
          </cell>
          <cell r="AM705">
            <v>0</v>
          </cell>
          <cell r="AN705">
            <v>0</v>
          </cell>
          <cell r="AO705">
            <v>0</v>
          </cell>
          <cell r="AP705">
            <v>0</v>
          </cell>
          <cell r="AQ705">
            <v>0</v>
          </cell>
          <cell r="AR705">
            <v>0</v>
          </cell>
          <cell r="AS705">
            <v>0</v>
          </cell>
          <cell r="AT705">
            <v>0</v>
          </cell>
          <cell r="AU705">
            <v>0</v>
          </cell>
          <cell r="AV705">
            <v>0</v>
          </cell>
          <cell r="AW705">
            <v>0</v>
          </cell>
          <cell r="AX705">
            <v>0</v>
          </cell>
        </row>
        <row r="706">
          <cell r="A706">
            <v>4035</v>
          </cell>
          <cell r="B706" t="str">
            <v xml:space="preserve">ｾｲﾋﾝﾑﾗｻｷｲﾓﾌﾟﾘﾝ </v>
          </cell>
          <cell r="C706">
            <v>2134</v>
          </cell>
          <cell r="D706">
            <v>0.05</v>
          </cell>
          <cell r="E706">
            <v>2137</v>
          </cell>
          <cell r="F706">
            <v>0.16</v>
          </cell>
          <cell r="G706">
            <v>2312</v>
          </cell>
          <cell r="H706">
            <v>0.4</v>
          </cell>
          <cell r="I706">
            <v>2324</v>
          </cell>
          <cell r="J706">
            <v>0.5</v>
          </cell>
          <cell r="K706">
            <v>2351</v>
          </cell>
          <cell r="L706">
            <v>1.4999999999999999E-2</v>
          </cell>
          <cell r="M706">
            <v>2358</v>
          </cell>
          <cell r="N706">
            <v>0.2</v>
          </cell>
          <cell r="O706">
            <v>2363</v>
          </cell>
          <cell r="P706">
            <v>0.2</v>
          </cell>
          <cell r="Q706">
            <v>0</v>
          </cell>
          <cell r="R706">
            <v>0</v>
          </cell>
          <cell r="S706">
            <v>0</v>
          </cell>
          <cell r="T706">
            <v>0</v>
          </cell>
          <cell r="U706">
            <v>0</v>
          </cell>
          <cell r="V706">
            <v>0</v>
          </cell>
          <cell r="W706">
            <v>0</v>
          </cell>
          <cell r="X706">
            <v>0</v>
          </cell>
          <cell r="Y706">
            <v>0</v>
          </cell>
          <cell r="Z706">
            <v>0</v>
          </cell>
          <cell r="AA706">
            <v>0</v>
          </cell>
          <cell r="AB706">
            <v>0</v>
          </cell>
          <cell r="AC706">
            <v>0</v>
          </cell>
          <cell r="AD706">
            <v>0</v>
          </cell>
          <cell r="AE706">
            <v>0</v>
          </cell>
          <cell r="AF706">
            <v>0</v>
          </cell>
          <cell r="AG706">
            <v>0</v>
          </cell>
          <cell r="AH706">
            <v>0</v>
          </cell>
          <cell r="AI706">
            <v>0</v>
          </cell>
          <cell r="AJ706">
            <v>0</v>
          </cell>
          <cell r="AK706">
            <v>0</v>
          </cell>
          <cell r="AL706">
            <v>0</v>
          </cell>
          <cell r="AM706">
            <v>0</v>
          </cell>
          <cell r="AN706">
            <v>0</v>
          </cell>
          <cell r="AO706">
            <v>0</v>
          </cell>
          <cell r="AP706">
            <v>0</v>
          </cell>
          <cell r="AQ706">
            <v>0</v>
          </cell>
          <cell r="AR706">
            <v>0</v>
          </cell>
          <cell r="AS706">
            <v>0</v>
          </cell>
          <cell r="AT706">
            <v>0</v>
          </cell>
          <cell r="AU706">
            <v>0</v>
          </cell>
          <cell r="AV706">
            <v>0</v>
          </cell>
          <cell r="AW706">
            <v>0</v>
          </cell>
          <cell r="AX706">
            <v>0</v>
          </cell>
        </row>
        <row r="707">
          <cell r="A707">
            <v>4036</v>
          </cell>
          <cell r="B707" t="str">
            <v xml:space="preserve">ﾗｲﾁ            </v>
          </cell>
          <cell r="C707">
            <v>2050</v>
          </cell>
          <cell r="D707">
            <v>0.5</v>
          </cell>
          <cell r="E707">
            <v>0</v>
          </cell>
          <cell r="F707">
            <v>0</v>
          </cell>
          <cell r="G707">
            <v>0</v>
          </cell>
          <cell r="H707">
            <v>0</v>
          </cell>
          <cell r="I707">
            <v>0</v>
          </cell>
          <cell r="J707">
            <v>0</v>
          </cell>
          <cell r="K707">
            <v>0</v>
          </cell>
          <cell r="L707">
            <v>0</v>
          </cell>
          <cell r="M707">
            <v>0</v>
          </cell>
          <cell r="N707">
            <v>0</v>
          </cell>
          <cell r="O707">
            <v>0</v>
          </cell>
          <cell r="P707">
            <v>0</v>
          </cell>
          <cell r="Q707">
            <v>0</v>
          </cell>
          <cell r="R707">
            <v>0</v>
          </cell>
          <cell r="S707">
            <v>0</v>
          </cell>
          <cell r="T707">
            <v>0</v>
          </cell>
          <cell r="U707">
            <v>0</v>
          </cell>
          <cell r="V707">
            <v>0</v>
          </cell>
          <cell r="W707">
            <v>0</v>
          </cell>
          <cell r="X707">
            <v>0</v>
          </cell>
          <cell r="Y707">
            <v>0</v>
          </cell>
          <cell r="Z707">
            <v>0</v>
          </cell>
          <cell r="AA707">
            <v>0</v>
          </cell>
          <cell r="AB707">
            <v>0</v>
          </cell>
          <cell r="AC707">
            <v>0</v>
          </cell>
          <cell r="AD707">
            <v>0</v>
          </cell>
          <cell r="AE707">
            <v>0</v>
          </cell>
          <cell r="AF707">
            <v>0</v>
          </cell>
          <cell r="AG707">
            <v>0</v>
          </cell>
          <cell r="AH707">
            <v>0</v>
          </cell>
          <cell r="AI707">
            <v>0</v>
          </cell>
          <cell r="AJ707">
            <v>0</v>
          </cell>
          <cell r="AK707">
            <v>0</v>
          </cell>
          <cell r="AL707">
            <v>0</v>
          </cell>
          <cell r="AM707">
            <v>0</v>
          </cell>
          <cell r="AN707">
            <v>0</v>
          </cell>
          <cell r="AO707">
            <v>0</v>
          </cell>
          <cell r="AP707">
            <v>0</v>
          </cell>
          <cell r="AQ707">
            <v>0</v>
          </cell>
          <cell r="AR707">
            <v>0</v>
          </cell>
          <cell r="AS707">
            <v>0</v>
          </cell>
          <cell r="AT707">
            <v>0</v>
          </cell>
          <cell r="AU707">
            <v>0</v>
          </cell>
          <cell r="AV707">
            <v>0</v>
          </cell>
          <cell r="AW707">
            <v>0</v>
          </cell>
          <cell r="AX707">
            <v>0</v>
          </cell>
        </row>
        <row r="708">
          <cell r="A708">
            <v>4037</v>
          </cell>
          <cell r="B708" t="str">
            <v xml:space="preserve">ｳﾒ             </v>
          </cell>
          <cell r="C708">
            <v>2050</v>
          </cell>
          <cell r="D708">
            <v>0.5</v>
          </cell>
          <cell r="E708">
            <v>0</v>
          </cell>
          <cell r="F708">
            <v>0</v>
          </cell>
          <cell r="G708">
            <v>0</v>
          </cell>
          <cell r="H708">
            <v>0</v>
          </cell>
          <cell r="I708">
            <v>0</v>
          </cell>
          <cell r="J708">
            <v>0</v>
          </cell>
          <cell r="K708">
            <v>0</v>
          </cell>
          <cell r="L708">
            <v>0</v>
          </cell>
          <cell r="M708">
            <v>0</v>
          </cell>
          <cell r="N708">
            <v>0</v>
          </cell>
          <cell r="O708">
            <v>0</v>
          </cell>
          <cell r="P708">
            <v>0</v>
          </cell>
          <cell r="Q708">
            <v>0</v>
          </cell>
          <cell r="R708">
            <v>0</v>
          </cell>
          <cell r="S708">
            <v>0</v>
          </cell>
          <cell r="T708">
            <v>0</v>
          </cell>
          <cell r="U708">
            <v>0</v>
          </cell>
          <cell r="V708">
            <v>0</v>
          </cell>
          <cell r="W708">
            <v>0</v>
          </cell>
          <cell r="X708">
            <v>0</v>
          </cell>
          <cell r="Y708">
            <v>0</v>
          </cell>
          <cell r="Z708">
            <v>0</v>
          </cell>
          <cell r="AA708">
            <v>0</v>
          </cell>
          <cell r="AB708">
            <v>0</v>
          </cell>
          <cell r="AC708">
            <v>0</v>
          </cell>
          <cell r="AD708">
            <v>0</v>
          </cell>
          <cell r="AE708">
            <v>0</v>
          </cell>
          <cell r="AF708">
            <v>0</v>
          </cell>
          <cell r="AG708">
            <v>0</v>
          </cell>
          <cell r="AH708">
            <v>0</v>
          </cell>
          <cell r="AI708">
            <v>0</v>
          </cell>
          <cell r="AJ708">
            <v>0</v>
          </cell>
          <cell r="AK708">
            <v>0</v>
          </cell>
          <cell r="AL708">
            <v>0</v>
          </cell>
          <cell r="AM708">
            <v>0</v>
          </cell>
          <cell r="AN708">
            <v>0</v>
          </cell>
          <cell r="AO708">
            <v>0</v>
          </cell>
          <cell r="AP708">
            <v>0</v>
          </cell>
          <cell r="AQ708">
            <v>0</v>
          </cell>
          <cell r="AR708">
            <v>0</v>
          </cell>
          <cell r="AS708">
            <v>0</v>
          </cell>
          <cell r="AT708">
            <v>0</v>
          </cell>
          <cell r="AU708">
            <v>0</v>
          </cell>
          <cell r="AV708">
            <v>0</v>
          </cell>
          <cell r="AW708">
            <v>0</v>
          </cell>
          <cell r="AX708">
            <v>0</v>
          </cell>
        </row>
        <row r="709">
          <cell r="A709">
            <v>4038</v>
          </cell>
          <cell r="B709" t="str">
            <v xml:space="preserve">ｺｺﾅｯﾂｿｰｽ       </v>
          </cell>
          <cell r="C709">
            <v>2050</v>
          </cell>
          <cell r="D709">
            <v>6.5000000000000002E-2</v>
          </cell>
          <cell r="E709">
            <v>2137</v>
          </cell>
          <cell r="F709">
            <v>1.2999999999999999E-3</v>
          </cell>
          <cell r="G709">
            <v>2312</v>
          </cell>
          <cell r="H709">
            <v>5.0000000000000001E-3</v>
          </cell>
          <cell r="I709">
            <v>2358</v>
          </cell>
          <cell r="J709">
            <v>1.6000000000000001E-3</v>
          </cell>
          <cell r="K709">
            <v>2363</v>
          </cell>
          <cell r="L709">
            <v>6.3E-3</v>
          </cell>
          <cell r="M709">
            <v>0</v>
          </cell>
          <cell r="N709">
            <v>0</v>
          </cell>
          <cell r="O709">
            <v>0</v>
          </cell>
          <cell r="P709">
            <v>0</v>
          </cell>
          <cell r="Q709">
            <v>0</v>
          </cell>
          <cell r="R709">
            <v>0</v>
          </cell>
          <cell r="S709">
            <v>0</v>
          </cell>
          <cell r="T709">
            <v>0</v>
          </cell>
          <cell r="U709">
            <v>0</v>
          </cell>
          <cell r="V709">
            <v>0</v>
          </cell>
          <cell r="W709">
            <v>0</v>
          </cell>
          <cell r="X709">
            <v>0</v>
          </cell>
          <cell r="Y709">
            <v>0</v>
          </cell>
          <cell r="Z709">
            <v>0</v>
          </cell>
          <cell r="AA709">
            <v>0</v>
          </cell>
          <cell r="AB709">
            <v>0</v>
          </cell>
          <cell r="AC709">
            <v>0</v>
          </cell>
          <cell r="AD709">
            <v>0</v>
          </cell>
          <cell r="AE709">
            <v>0</v>
          </cell>
          <cell r="AF709">
            <v>0</v>
          </cell>
          <cell r="AG709">
            <v>0</v>
          </cell>
          <cell r="AH709">
            <v>0</v>
          </cell>
          <cell r="AI709">
            <v>0</v>
          </cell>
          <cell r="AJ709">
            <v>0</v>
          </cell>
          <cell r="AK709">
            <v>0</v>
          </cell>
          <cell r="AL709">
            <v>0</v>
          </cell>
          <cell r="AM709">
            <v>0</v>
          </cell>
          <cell r="AN709">
            <v>0</v>
          </cell>
          <cell r="AO709">
            <v>0</v>
          </cell>
          <cell r="AP709">
            <v>0</v>
          </cell>
          <cell r="AQ709">
            <v>0</v>
          </cell>
          <cell r="AR709">
            <v>0</v>
          </cell>
          <cell r="AS709">
            <v>0</v>
          </cell>
          <cell r="AT709">
            <v>0</v>
          </cell>
          <cell r="AU709">
            <v>0</v>
          </cell>
          <cell r="AV709">
            <v>0</v>
          </cell>
          <cell r="AW709">
            <v>0</v>
          </cell>
          <cell r="AX709">
            <v>0</v>
          </cell>
        </row>
        <row r="710">
          <cell r="A710">
            <v>4039</v>
          </cell>
          <cell r="B710" t="str">
            <v xml:space="preserve">ｹﾞﾝﾏｲｼﾞｬｽﾐﾝ    </v>
          </cell>
          <cell r="C710">
            <v>2050</v>
          </cell>
          <cell r="D710">
            <v>0.6</v>
          </cell>
          <cell r="E710">
            <v>0</v>
          </cell>
          <cell r="F710">
            <v>0</v>
          </cell>
          <cell r="G710">
            <v>0</v>
          </cell>
          <cell r="H710">
            <v>0</v>
          </cell>
          <cell r="I710">
            <v>0</v>
          </cell>
          <cell r="J710">
            <v>0</v>
          </cell>
          <cell r="K710">
            <v>0</v>
          </cell>
          <cell r="L710">
            <v>0</v>
          </cell>
          <cell r="M710">
            <v>0</v>
          </cell>
          <cell r="N710">
            <v>0</v>
          </cell>
          <cell r="O710">
            <v>0</v>
          </cell>
          <cell r="P710">
            <v>0</v>
          </cell>
          <cell r="Q710">
            <v>0</v>
          </cell>
          <cell r="R710">
            <v>0</v>
          </cell>
          <cell r="S710">
            <v>0</v>
          </cell>
          <cell r="T710">
            <v>0</v>
          </cell>
          <cell r="U710">
            <v>0</v>
          </cell>
          <cell r="V710">
            <v>0</v>
          </cell>
          <cell r="W710">
            <v>0</v>
          </cell>
          <cell r="X710">
            <v>0</v>
          </cell>
          <cell r="Y710">
            <v>0</v>
          </cell>
          <cell r="Z710">
            <v>0</v>
          </cell>
          <cell r="AA710">
            <v>0</v>
          </cell>
          <cell r="AB710">
            <v>0</v>
          </cell>
          <cell r="AC710">
            <v>0</v>
          </cell>
          <cell r="AD710">
            <v>0</v>
          </cell>
          <cell r="AE710">
            <v>0</v>
          </cell>
          <cell r="AF710">
            <v>0</v>
          </cell>
          <cell r="AG710">
            <v>0</v>
          </cell>
          <cell r="AH710">
            <v>0</v>
          </cell>
          <cell r="AI710">
            <v>0</v>
          </cell>
          <cell r="AJ710">
            <v>0</v>
          </cell>
          <cell r="AK710">
            <v>0</v>
          </cell>
          <cell r="AL710">
            <v>0</v>
          </cell>
          <cell r="AM710">
            <v>0</v>
          </cell>
          <cell r="AN710">
            <v>0</v>
          </cell>
          <cell r="AO710">
            <v>0</v>
          </cell>
          <cell r="AP710">
            <v>0</v>
          </cell>
          <cell r="AQ710">
            <v>0</v>
          </cell>
          <cell r="AR710">
            <v>0</v>
          </cell>
          <cell r="AS710">
            <v>0</v>
          </cell>
          <cell r="AT710">
            <v>0</v>
          </cell>
          <cell r="AU710">
            <v>0</v>
          </cell>
          <cell r="AV710">
            <v>0</v>
          </cell>
          <cell r="AW710">
            <v>0</v>
          </cell>
          <cell r="AX710">
            <v>0</v>
          </cell>
        </row>
        <row r="711">
          <cell r="A711">
            <v>4040</v>
          </cell>
          <cell r="B711" t="str">
            <v xml:space="preserve">ｶﾓﾐｰﾙ          </v>
          </cell>
          <cell r="C711">
            <v>2050</v>
          </cell>
          <cell r="D711">
            <v>0.6</v>
          </cell>
          <cell r="E711">
            <v>0</v>
          </cell>
          <cell r="F711">
            <v>0</v>
          </cell>
          <cell r="G711">
            <v>0</v>
          </cell>
          <cell r="H711">
            <v>0</v>
          </cell>
          <cell r="I711">
            <v>0</v>
          </cell>
          <cell r="J711">
            <v>0</v>
          </cell>
          <cell r="K711">
            <v>0</v>
          </cell>
          <cell r="L711">
            <v>0</v>
          </cell>
          <cell r="M711">
            <v>0</v>
          </cell>
          <cell r="N711">
            <v>0</v>
          </cell>
          <cell r="O711">
            <v>0</v>
          </cell>
          <cell r="P711">
            <v>0</v>
          </cell>
          <cell r="Q711">
            <v>0</v>
          </cell>
          <cell r="R711">
            <v>0</v>
          </cell>
          <cell r="S711">
            <v>0</v>
          </cell>
          <cell r="T711">
            <v>0</v>
          </cell>
          <cell r="U711">
            <v>0</v>
          </cell>
          <cell r="V711">
            <v>0</v>
          </cell>
          <cell r="W711">
            <v>0</v>
          </cell>
          <cell r="X711">
            <v>0</v>
          </cell>
          <cell r="Y711">
            <v>0</v>
          </cell>
          <cell r="Z711">
            <v>0</v>
          </cell>
          <cell r="AA711">
            <v>0</v>
          </cell>
          <cell r="AB711">
            <v>0</v>
          </cell>
          <cell r="AC711">
            <v>0</v>
          </cell>
          <cell r="AD711">
            <v>0</v>
          </cell>
          <cell r="AE711">
            <v>0</v>
          </cell>
          <cell r="AF711">
            <v>0</v>
          </cell>
          <cell r="AG711">
            <v>0</v>
          </cell>
          <cell r="AH711">
            <v>0</v>
          </cell>
          <cell r="AI711">
            <v>0</v>
          </cell>
          <cell r="AJ711">
            <v>0</v>
          </cell>
          <cell r="AK711">
            <v>0</v>
          </cell>
          <cell r="AL711">
            <v>0</v>
          </cell>
          <cell r="AM711">
            <v>0</v>
          </cell>
          <cell r="AN711">
            <v>0</v>
          </cell>
          <cell r="AO711">
            <v>0</v>
          </cell>
          <cell r="AP711">
            <v>0</v>
          </cell>
          <cell r="AQ711">
            <v>0</v>
          </cell>
          <cell r="AR711">
            <v>0</v>
          </cell>
          <cell r="AS711">
            <v>0</v>
          </cell>
          <cell r="AT711">
            <v>0</v>
          </cell>
          <cell r="AU711">
            <v>0</v>
          </cell>
          <cell r="AV711">
            <v>0</v>
          </cell>
          <cell r="AW711">
            <v>0</v>
          </cell>
          <cell r="AX711">
            <v>0</v>
          </cell>
        </row>
        <row r="712">
          <cell r="A712">
            <v>5606</v>
          </cell>
          <cell r="B712" t="str">
            <v xml:space="preserve">ｼﾞｬｺﾒｼ(ﾂｹﾓﾉﾅｼ) </v>
          </cell>
          <cell r="C712">
            <v>5142</v>
          </cell>
          <cell r="D712">
            <v>0.1085</v>
          </cell>
          <cell r="E712">
            <v>5204</v>
          </cell>
          <cell r="F712">
            <v>8.0000000000000002E-3</v>
          </cell>
          <cell r="G712">
            <v>5207</v>
          </cell>
          <cell r="H712">
            <v>0.5</v>
          </cell>
          <cell r="I712">
            <v>5280</v>
          </cell>
          <cell r="J712">
            <v>0.01</v>
          </cell>
          <cell r="K712">
            <v>0</v>
          </cell>
          <cell r="L712">
            <v>0</v>
          </cell>
          <cell r="M712">
            <v>0</v>
          </cell>
          <cell r="N712">
            <v>0</v>
          </cell>
          <cell r="O712">
            <v>0</v>
          </cell>
          <cell r="P712">
            <v>0</v>
          </cell>
          <cell r="Q712">
            <v>0</v>
          </cell>
          <cell r="R712">
            <v>0</v>
          </cell>
          <cell r="S712">
            <v>0</v>
          </cell>
          <cell r="T712">
            <v>0</v>
          </cell>
          <cell r="U712">
            <v>0</v>
          </cell>
          <cell r="V712">
            <v>0</v>
          </cell>
          <cell r="W712">
            <v>0</v>
          </cell>
          <cell r="X712">
            <v>0</v>
          </cell>
          <cell r="Y712">
            <v>0</v>
          </cell>
          <cell r="Z712">
            <v>0</v>
          </cell>
          <cell r="AA712">
            <v>0</v>
          </cell>
          <cell r="AB712">
            <v>0</v>
          </cell>
          <cell r="AC712">
            <v>0</v>
          </cell>
          <cell r="AD712">
            <v>0</v>
          </cell>
          <cell r="AE712">
            <v>0</v>
          </cell>
          <cell r="AF712">
            <v>0</v>
          </cell>
          <cell r="AG712">
            <v>0</v>
          </cell>
          <cell r="AH712">
            <v>0</v>
          </cell>
          <cell r="AI712">
            <v>0</v>
          </cell>
          <cell r="AJ712">
            <v>0</v>
          </cell>
          <cell r="AK712">
            <v>0</v>
          </cell>
          <cell r="AL712">
            <v>0</v>
          </cell>
          <cell r="AM712">
            <v>0</v>
          </cell>
          <cell r="AN712">
            <v>0</v>
          </cell>
          <cell r="AO712">
            <v>0</v>
          </cell>
          <cell r="AP712">
            <v>0</v>
          </cell>
          <cell r="AQ712">
            <v>0</v>
          </cell>
          <cell r="AR712">
            <v>0</v>
          </cell>
          <cell r="AS712">
            <v>0</v>
          </cell>
          <cell r="AT712">
            <v>0</v>
          </cell>
          <cell r="AU712">
            <v>0</v>
          </cell>
          <cell r="AV712">
            <v>0</v>
          </cell>
          <cell r="AW712">
            <v>0</v>
          </cell>
          <cell r="AX712">
            <v>0</v>
          </cell>
        </row>
      </sheetData>
      <sheetData sheetId="10"/>
    </sheetDataSet>
  </externalBook>
</externalLink>
</file>

<file path=xl/externalLinks/externalLink7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宮修正"/>
      <sheetName val="宮修正 (2)"/>
      <sheetName val="Sheet1"/>
      <sheetName val="アウトプット"/>
      <sheetName val="宮修正_(2)"/>
      <sheetName val="宮修正_(2)1"/>
      <sheetName val="予算ﾃﾞｰﾀ"/>
      <sheetName val="過去ﾃﾞｰﾀ"/>
      <sheetName val="基本cvs動向"/>
      <sheetName val="記入ﾌｫｰﾑ"/>
      <sheetName val="ファッション計積算"/>
      <sheetName val="店CD一覧0202閉鎖含"/>
      <sheetName val="試算"/>
      <sheetName val="ﾘｽﾄ"/>
      <sheetName val="Sheet2"/>
      <sheetName val="RC分離試算表"/>
      <sheetName val="SC試算表"/>
    </sheetNames>
    <sheetDataSet>
      <sheetData sheetId="0"/>
      <sheetData sheetId="1"/>
      <sheetData sheetId="2" refreshError="1">
        <row r="8">
          <cell r="L8" t="str">
            <v>店</v>
          </cell>
          <cell r="M8" t="str">
            <v>名称</v>
          </cell>
        </row>
        <row r="9">
          <cell r="L9">
            <v>13</v>
          </cell>
          <cell r="M9" t="str">
            <v>三国</v>
          </cell>
        </row>
        <row r="10">
          <cell r="L10">
            <v>15</v>
          </cell>
          <cell r="M10" t="str">
            <v>Ｔ千林</v>
          </cell>
        </row>
        <row r="11">
          <cell r="L11">
            <v>30</v>
          </cell>
          <cell r="M11" t="str">
            <v>庄内</v>
          </cell>
        </row>
        <row r="12">
          <cell r="L12">
            <v>36</v>
          </cell>
          <cell r="M12" t="str">
            <v>Ｔ柳川</v>
          </cell>
        </row>
        <row r="13">
          <cell r="L13">
            <v>47</v>
          </cell>
          <cell r="M13" t="str">
            <v>明石</v>
          </cell>
        </row>
        <row r="14">
          <cell r="L14">
            <v>49</v>
          </cell>
          <cell r="M14" t="str">
            <v>Ｔ尼崎</v>
          </cell>
        </row>
        <row r="15">
          <cell r="L15">
            <v>78</v>
          </cell>
          <cell r="M15" t="str">
            <v>福山</v>
          </cell>
        </row>
        <row r="16">
          <cell r="L16">
            <v>84</v>
          </cell>
          <cell r="M16" t="str">
            <v>香里</v>
          </cell>
        </row>
        <row r="17">
          <cell r="L17">
            <v>88</v>
          </cell>
          <cell r="M17" t="str">
            <v>*Ｔ茨木(5/31閉鎖予定）</v>
          </cell>
        </row>
        <row r="18">
          <cell r="L18">
            <v>113</v>
          </cell>
          <cell r="M18" t="str">
            <v>西明石</v>
          </cell>
        </row>
        <row r="19">
          <cell r="L19">
            <v>118</v>
          </cell>
          <cell r="M19" t="str">
            <v>Ｔ北千住</v>
          </cell>
        </row>
        <row r="20">
          <cell r="L20">
            <v>125</v>
          </cell>
          <cell r="M20" t="str">
            <v>垂水</v>
          </cell>
        </row>
        <row r="21">
          <cell r="L21">
            <v>127</v>
          </cell>
          <cell r="M21" t="str">
            <v>今池</v>
          </cell>
        </row>
        <row r="22">
          <cell r="L22">
            <v>131</v>
          </cell>
          <cell r="M22" t="str">
            <v>赤羽</v>
          </cell>
        </row>
        <row r="23">
          <cell r="L23">
            <v>147</v>
          </cell>
          <cell r="M23" t="str">
            <v>芦屋</v>
          </cell>
        </row>
        <row r="24">
          <cell r="L24">
            <v>149</v>
          </cell>
          <cell r="M24" t="str">
            <v>広島</v>
          </cell>
        </row>
        <row r="25">
          <cell r="L25">
            <v>156</v>
          </cell>
          <cell r="M25" t="str">
            <v>西大島</v>
          </cell>
        </row>
        <row r="26">
          <cell r="L26">
            <v>162</v>
          </cell>
          <cell r="M26" t="str">
            <v>*倉敷(5/31閉鎖予定）</v>
          </cell>
        </row>
        <row r="27">
          <cell r="L27">
            <v>168</v>
          </cell>
          <cell r="M27" t="str">
            <v>Ｔ古川橋</v>
          </cell>
        </row>
        <row r="28">
          <cell r="L28">
            <v>174</v>
          </cell>
          <cell r="M28" t="str">
            <v>本山</v>
          </cell>
        </row>
        <row r="29">
          <cell r="L29">
            <v>181</v>
          </cell>
          <cell r="M29" t="str">
            <v>Ｔ立川</v>
          </cell>
        </row>
        <row r="30">
          <cell r="L30">
            <v>190</v>
          </cell>
          <cell r="M30" t="str">
            <v>八王子</v>
          </cell>
        </row>
        <row r="31">
          <cell r="L31">
            <v>199</v>
          </cell>
          <cell r="M31" t="str">
            <v>北鳴尾</v>
          </cell>
        </row>
        <row r="32">
          <cell r="L32">
            <v>206</v>
          </cell>
          <cell r="M32" t="str">
            <v>中もず</v>
          </cell>
        </row>
        <row r="33">
          <cell r="L33">
            <v>211</v>
          </cell>
          <cell r="M33" t="str">
            <v>小林</v>
          </cell>
        </row>
        <row r="34">
          <cell r="L34">
            <v>221</v>
          </cell>
          <cell r="M34" t="str">
            <v>西武庫</v>
          </cell>
        </row>
        <row r="35">
          <cell r="L35">
            <v>222</v>
          </cell>
          <cell r="M35" t="str">
            <v>Ｔ鶴見</v>
          </cell>
        </row>
        <row r="36">
          <cell r="L36">
            <v>223</v>
          </cell>
          <cell r="M36" t="str">
            <v>栄</v>
          </cell>
        </row>
        <row r="37">
          <cell r="L37">
            <v>225</v>
          </cell>
          <cell r="M37" t="str">
            <v>徳島</v>
          </cell>
        </row>
        <row r="38">
          <cell r="L38">
            <v>227</v>
          </cell>
          <cell r="M38" t="str">
            <v>曽根</v>
          </cell>
        </row>
        <row r="39">
          <cell r="L39">
            <v>228</v>
          </cell>
          <cell r="M39" t="str">
            <v>四条畷</v>
          </cell>
        </row>
        <row r="40">
          <cell r="L40">
            <v>230</v>
          </cell>
          <cell r="M40" t="str">
            <v>向ケ丘</v>
          </cell>
        </row>
        <row r="41">
          <cell r="L41">
            <v>232</v>
          </cell>
          <cell r="M41" t="str">
            <v>広島駅前</v>
          </cell>
        </row>
        <row r="42">
          <cell r="L42">
            <v>233</v>
          </cell>
          <cell r="M42" t="str">
            <v>奈良</v>
          </cell>
        </row>
        <row r="43">
          <cell r="L43">
            <v>235</v>
          </cell>
          <cell r="M43" t="str">
            <v>京橋</v>
          </cell>
        </row>
        <row r="44">
          <cell r="L44">
            <v>238</v>
          </cell>
          <cell r="M44" t="str">
            <v>戸塚</v>
          </cell>
        </row>
        <row r="45">
          <cell r="L45">
            <v>239</v>
          </cell>
          <cell r="M45" t="str">
            <v>横浜西口</v>
          </cell>
        </row>
        <row r="46">
          <cell r="L46">
            <v>240</v>
          </cell>
          <cell r="M46" t="str">
            <v>くずは</v>
          </cell>
        </row>
        <row r="47">
          <cell r="L47">
            <v>241</v>
          </cell>
          <cell r="M47" t="str">
            <v>山形</v>
          </cell>
        </row>
        <row r="48">
          <cell r="L48">
            <v>242</v>
          </cell>
          <cell r="M48" t="str">
            <v>松原</v>
          </cell>
        </row>
        <row r="49">
          <cell r="L49">
            <v>247</v>
          </cell>
          <cell r="M49" t="str">
            <v>富田</v>
          </cell>
        </row>
        <row r="50">
          <cell r="L50">
            <v>249</v>
          </cell>
          <cell r="M50" t="str">
            <v>住道</v>
          </cell>
        </row>
        <row r="51">
          <cell r="L51">
            <v>250</v>
          </cell>
          <cell r="M51" t="str">
            <v>柏原</v>
          </cell>
        </row>
        <row r="52">
          <cell r="L52">
            <v>251</v>
          </cell>
          <cell r="M52" t="str">
            <v>津久野</v>
          </cell>
        </row>
        <row r="53">
          <cell r="L53">
            <v>254</v>
          </cell>
          <cell r="M53" t="str">
            <v>上飯田</v>
          </cell>
        </row>
        <row r="54">
          <cell r="L54">
            <v>255</v>
          </cell>
          <cell r="M54" t="str">
            <v>六甲道</v>
          </cell>
        </row>
        <row r="55">
          <cell r="L55">
            <v>256</v>
          </cell>
          <cell r="M55" t="str">
            <v>盛岡</v>
          </cell>
        </row>
        <row r="56">
          <cell r="L56">
            <v>257</v>
          </cell>
          <cell r="M56" t="str">
            <v>大島</v>
          </cell>
        </row>
        <row r="57">
          <cell r="L57">
            <v>259</v>
          </cell>
          <cell r="M57" t="str">
            <v>*Ｔ高辻（3/31閉鎖予定）</v>
          </cell>
        </row>
        <row r="58">
          <cell r="L58">
            <v>260</v>
          </cell>
          <cell r="M58" t="str">
            <v>金山</v>
          </cell>
        </row>
        <row r="59">
          <cell r="L59">
            <v>263</v>
          </cell>
          <cell r="M59" t="str">
            <v>水戸</v>
          </cell>
        </row>
        <row r="60">
          <cell r="L60">
            <v>265</v>
          </cell>
          <cell r="M60" t="str">
            <v>新潟</v>
          </cell>
        </row>
        <row r="61">
          <cell r="L61">
            <v>268</v>
          </cell>
          <cell r="M61" t="str">
            <v>鈴蘭台</v>
          </cell>
        </row>
        <row r="62">
          <cell r="L62">
            <v>273</v>
          </cell>
          <cell r="M62" t="str">
            <v>竜野</v>
          </cell>
        </row>
        <row r="63">
          <cell r="L63">
            <v>276</v>
          </cell>
          <cell r="M63" t="str">
            <v>栂</v>
          </cell>
        </row>
        <row r="64">
          <cell r="L64">
            <v>278</v>
          </cell>
          <cell r="M64" t="str">
            <v>Ｔ藤沢</v>
          </cell>
        </row>
        <row r="65">
          <cell r="L65">
            <v>279</v>
          </cell>
          <cell r="M65" t="str">
            <v>川西</v>
          </cell>
        </row>
        <row r="66">
          <cell r="L66">
            <v>280</v>
          </cell>
          <cell r="M66" t="str">
            <v>志木</v>
          </cell>
        </row>
        <row r="67">
          <cell r="L67">
            <v>284</v>
          </cell>
          <cell r="M67" t="str">
            <v>碑文谷</v>
          </cell>
        </row>
        <row r="68">
          <cell r="L68">
            <v>285</v>
          </cell>
          <cell r="M68" t="str">
            <v>仙台</v>
          </cell>
        </row>
        <row r="69">
          <cell r="L69">
            <v>287</v>
          </cell>
          <cell r="M69" t="str">
            <v>藤森</v>
          </cell>
        </row>
        <row r="70">
          <cell r="L70">
            <v>289</v>
          </cell>
          <cell r="M70" t="str">
            <v>市川</v>
          </cell>
        </row>
        <row r="71">
          <cell r="L71">
            <v>291</v>
          </cell>
          <cell r="M71" t="str">
            <v>大和高田</v>
          </cell>
        </row>
        <row r="72">
          <cell r="L72">
            <v>292</v>
          </cell>
          <cell r="M72" t="str">
            <v>湊川</v>
          </cell>
        </row>
        <row r="73">
          <cell r="L73">
            <v>294</v>
          </cell>
          <cell r="M73" t="str">
            <v>舞子</v>
          </cell>
        </row>
        <row r="74">
          <cell r="L74">
            <v>301</v>
          </cell>
          <cell r="M74" t="str">
            <v>富田林</v>
          </cell>
        </row>
        <row r="75">
          <cell r="L75">
            <v>303</v>
          </cell>
          <cell r="M75" t="str">
            <v>水無瀬</v>
          </cell>
        </row>
        <row r="76">
          <cell r="L76">
            <v>304</v>
          </cell>
          <cell r="M76" t="str">
            <v>千里中央</v>
          </cell>
        </row>
        <row r="77">
          <cell r="L77">
            <v>305</v>
          </cell>
          <cell r="M77" t="str">
            <v>金剛</v>
          </cell>
        </row>
        <row r="78">
          <cell r="L78">
            <v>309</v>
          </cell>
          <cell r="M78" t="str">
            <v>ＤＭ松戸</v>
          </cell>
        </row>
        <row r="79">
          <cell r="L79">
            <v>310</v>
          </cell>
          <cell r="M79" t="str">
            <v>港南台</v>
          </cell>
        </row>
        <row r="80">
          <cell r="L80">
            <v>311</v>
          </cell>
          <cell r="M80" t="str">
            <v>光明池</v>
          </cell>
        </row>
        <row r="81">
          <cell r="L81">
            <v>312</v>
          </cell>
          <cell r="M81" t="str">
            <v>下関</v>
          </cell>
        </row>
        <row r="82">
          <cell r="L82">
            <v>313</v>
          </cell>
          <cell r="M82" t="str">
            <v>夙川</v>
          </cell>
        </row>
        <row r="83">
          <cell r="L83">
            <v>314</v>
          </cell>
          <cell r="M83" t="str">
            <v>相模原</v>
          </cell>
        </row>
        <row r="84">
          <cell r="L84">
            <v>315</v>
          </cell>
          <cell r="M84" t="str">
            <v>西宮</v>
          </cell>
        </row>
        <row r="85">
          <cell r="L85">
            <v>317</v>
          </cell>
          <cell r="M85" t="str">
            <v>西台</v>
          </cell>
        </row>
        <row r="86">
          <cell r="L86">
            <v>318</v>
          </cell>
          <cell r="M86" t="str">
            <v>塚口</v>
          </cell>
        </row>
        <row r="87">
          <cell r="L87">
            <v>320</v>
          </cell>
          <cell r="M87" t="str">
            <v>鶴岡</v>
          </cell>
        </row>
        <row r="88">
          <cell r="L88">
            <v>321</v>
          </cell>
          <cell r="M88" t="str">
            <v>岡山</v>
          </cell>
        </row>
        <row r="89">
          <cell r="L89">
            <v>322</v>
          </cell>
          <cell r="M89" t="str">
            <v>ＤＭ金岡</v>
          </cell>
        </row>
        <row r="90">
          <cell r="L90">
            <v>323</v>
          </cell>
          <cell r="M90" t="str">
            <v>芦屋浜</v>
          </cell>
        </row>
        <row r="91">
          <cell r="L91">
            <v>325</v>
          </cell>
          <cell r="M91" t="str">
            <v>小平</v>
          </cell>
        </row>
        <row r="92">
          <cell r="L92">
            <v>326</v>
          </cell>
          <cell r="M92" t="str">
            <v>南越谷</v>
          </cell>
        </row>
        <row r="93">
          <cell r="L93">
            <v>328</v>
          </cell>
          <cell r="M93" t="str">
            <v>ｽﾎﾟｰﾂﾜｰﾙﾄﾞ33</v>
          </cell>
        </row>
        <row r="94">
          <cell r="L94">
            <v>329</v>
          </cell>
          <cell r="M94" t="str">
            <v>熊谷</v>
          </cell>
        </row>
        <row r="95">
          <cell r="L95">
            <v>330</v>
          </cell>
          <cell r="M95" t="str">
            <v>吹田</v>
          </cell>
        </row>
        <row r="96">
          <cell r="L96">
            <v>331</v>
          </cell>
          <cell r="M96" t="str">
            <v>南松山</v>
          </cell>
        </row>
        <row r="97">
          <cell r="L97">
            <v>333</v>
          </cell>
          <cell r="M97" t="str">
            <v>名谷</v>
          </cell>
        </row>
        <row r="98">
          <cell r="L98">
            <v>336</v>
          </cell>
          <cell r="M98" t="str">
            <v>上新庄</v>
          </cell>
        </row>
        <row r="99">
          <cell r="L99">
            <v>338</v>
          </cell>
          <cell r="M99" t="str">
            <v>摂津富田</v>
          </cell>
        </row>
        <row r="100">
          <cell r="L100">
            <v>340</v>
          </cell>
          <cell r="M100" t="str">
            <v>おおとり</v>
          </cell>
        </row>
        <row r="101">
          <cell r="L101">
            <v>342</v>
          </cell>
          <cell r="M101" t="str">
            <v>和歌山</v>
          </cell>
        </row>
        <row r="102">
          <cell r="L102">
            <v>343</v>
          </cell>
          <cell r="M102" t="str">
            <v>ポートアイランド</v>
          </cell>
        </row>
        <row r="103">
          <cell r="L103">
            <v>348</v>
          </cell>
          <cell r="M103" t="str">
            <v>秋田</v>
          </cell>
        </row>
        <row r="104">
          <cell r="L104">
            <v>349</v>
          </cell>
          <cell r="M104" t="str">
            <v>金沢</v>
          </cell>
        </row>
        <row r="105">
          <cell r="L105">
            <v>350</v>
          </cell>
          <cell r="M105" t="str">
            <v>新松戸</v>
          </cell>
        </row>
        <row r="106">
          <cell r="L106">
            <v>351</v>
          </cell>
          <cell r="M106" t="str">
            <v>所沢</v>
          </cell>
        </row>
        <row r="107">
          <cell r="L107">
            <v>353</v>
          </cell>
          <cell r="M107" t="str">
            <v>板宿</v>
          </cell>
        </row>
        <row r="108">
          <cell r="L108">
            <v>354</v>
          </cell>
          <cell r="M108" t="str">
            <v>ナウ芝公園</v>
          </cell>
        </row>
        <row r="109">
          <cell r="L109">
            <v>355</v>
          </cell>
          <cell r="M109" t="str">
            <v>大宮</v>
          </cell>
        </row>
        <row r="110">
          <cell r="L110">
            <v>356</v>
          </cell>
          <cell r="M110" t="str">
            <v>*ＤＭ花北(5/31閉鎖予定）</v>
          </cell>
        </row>
        <row r="111">
          <cell r="L111">
            <v>357</v>
          </cell>
          <cell r="M111" t="str">
            <v>西葛西</v>
          </cell>
        </row>
        <row r="112">
          <cell r="L112">
            <v>359</v>
          </cell>
          <cell r="M112" t="str">
            <v>品川八潮</v>
          </cell>
        </row>
        <row r="113">
          <cell r="L113">
            <v>360</v>
          </cell>
          <cell r="M113" t="str">
            <v>Ｔ野毛</v>
          </cell>
        </row>
        <row r="114">
          <cell r="L114">
            <v>361</v>
          </cell>
          <cell r="M114" t="str">
            <v>加古川ＰＴ</v>
          </cell>
        </row>
        <row r="115">
          <cell r="L115">
            <v>362</v>
          </cell>
          <cell r="M115" t="str">
            <v>古川橋駅前</v>
          </cell>
        </row>
        <row r="116">
          <cell r="L116">
            <v>366</v>
          </cell>
          <cell r="M116" t="str">
            <v>*筑波学園(5/31閉鎖予定）</v>
          </cell>
        </row>
        <row r="117">
          <cell r="L117">
            <v>372</v>
          </cell>
          <cell r="M117" t="str">
            <v>海老名</v>
          </cell>
        </row>
        <row r="118">
          <cell r="L118">
            <v>373</v>
          </cell>
          <cell r="M118" t="str">
            <v>長岡</v>
          </cell>
        </row>
        <row r="119">
          <cell r="L119">
            <v>375</v>
          </cell>
          <cell r="M119" t="str">
            <v>Ｔ西新</v>
          </cell>
        </row>
        <row r="120">
          <cell r="L120">
            <v>377</v>
          </cell>
          <cell r="M120" t="str">
            <v>神戸学園</v>
          </cell>
        </row>
        <row r="121">
          <cell r="L121">
            <v>378</v>
          </cell>
          <cell r="M121" t="str">
            <v>東鷲宮</v>
          </cell>
        </row>
        <row r="122">
          <cell r="L122">
            <v>379</v>
          </cell>
          <cell r="M122" t="str">
            <v>津田沼</v>
          </cell>
        </row>
        <row r="123">
          <cell r="L123">
            <v>380</v>
          </cell>
          <cell r="M123" t="str">
            <v>*西大和(5/31閉鎖予定）</v>
          </cell>
        </row>
        <row r="124">
          <cell r="L124">
            <v>381</v>
          </cell>
          <cell r="M124" t="str">
            <v>長吉</v>
          </cell>
        </row>
        <row r="125">
          <cell r="L125">
            <v>382</v>
          </cell>
          <cell r="M125" t="str">
            <v>長浦</v>
          </cell>
        </row>
        <row r="126">
          <cell r="L126">
            <v>383</v>
          </cell>
          <cell r="M126" t="str">
            <v>池田駅前</v>
          </cell>
        </row>
        <row r="127">
          <cell r="L127">
            <v>384</v>
          </cell>
          <cell r="M127" t="str">
            <v>ＤＭ草加</v>
          </cell>
        </row>
        <row r="128">
          <cell r="L128">
            <v>385</v>
          </cell>
          <cell r="M128" t="str">
            <v>ＤＭ幸手</v>
          </cell>
        </row>
        <row r="129">
          <cell r="L129">
            <v>386</v>
          </cell>
          <cell r="M129" t="str">
            <v>*ＤＭ南行徳(4/30閉鎖予定）</v>
          </cell>
        </row>
        <row r="130">
          <cell r="L130">
            <v>387</v>
          </cell>
          <cell r="M130" t="str">
            <v>北野田</v>
          </cell>
        </row>
        <row r="131">
          <cell r="L131">
            <v>388</v>
          </cell>
          <cell r="M131" t="str">
            <v>近江八幡</v>
          </cell>
        </row>
        <row r="132">
          <cell r="L132">
            <v>389</v>
          </cell>
          <cell r="M132" t="str">
            <v>ひよどり台</v>
          </cell>
        </row>
        <row r="133">
          <cell r="L133">
            <v>395</v>
          </cell>
          <cell r="M133" t="str">
            <v>成増</v>
          </cell>
        </row>
        <row r="134">
          <cell r="L134">
            <v>397</v>
          </cell>
          <cell r="M134" t="str">
            <v>ＥＴ津田沼</v>
          </cell>
        </row>
        <row r="135">
          <cell r="L135">
            <v>398</v>
          </cell>
          <cell r="M135" t="str">
            <v>泉</v>
          </cell>
        </row>
        <row r="136">
          <cell r="L136">
            <v>400</v>
          </cell>
          <cell r="M136" t="str">
            <v>堅田</v>
          </cell>
        </row>
        <row r="137">
          <cell r="L137">
            <v>401</v>
          </cell>
          <cell r="M137" t="str">
            <v>いちかわｺﾙﾄﾝﾌﾟﾗｻﾞ</v>
          </cell>
        </row>
        <row r="138">
          <cell r="L138">
            <v>402</v>
          </cell>
          <cell r="M138" t="str">
            <v>ＦＤ吹田</v>
          </cell>
        </row>
        <row r="139">
          <cell r="L139">
            <v>404</v>
          </cell>
          <cell r="M139" t="str">
            <v>灘</v>
          </cell>
        </row>
        <row r="140">
          <cell r="L140">
            <v>405</v>
          </cell>
          <cell r="M140" t="str">
            <v>西神中央</v>
          </cell>
        </row>
        <row r="141">
          <cell r="L141">
            <v>407</v>
          </cell>
          <cell r="M141" t="str">
            <v>出屋敷</v>
          </cell>
        </row>
        <row r="142">
          <cell r="L142">
            <v>409</v>
          </cell>
          <cell r="M142" t="str">
            <v>ＳＰ新浦安</v>
          </cell>
        </row>
        <row r="143">
          <cell r="L143">
            <v>410</v>
          </cell>
          <cell r="M143" t="str">
            <v>*岐阜(4/30閉鎖予定）</v>
          </cell>
        </row>
        <row r="144">
          <cell r="L144">
            <v>412</v>
          </cell>
          <cell r="M144" t="str">
            <v>琴似</v>
          </cell>
        </row>
        <row r="145">
          <cell r="L145">
            <v>413</v>
          </cell>
          <cell r="M145" t="str">
            <v>新さっぽろ</v>
          </cell>
        </row>
        <row r="146">
          <cell r="L146">
            <v>414</v>
          </cell>
          <cell r="M146" t="str">
            <v>麻生</v>
          </cell>
        </row>
        <row r="147">
          <cell r="L147">
            <v>415</v>
          </cell>
          <cell r="M147" t="str">
            <v>苫小牧</v>
          </cell>
        </row>
        <row r="148">
          <cell r="L148">
            <v>418</v>
          </cell>
          <cell r="M148" t="str">
            <v>東札幌</v>
          </cell>
        </row>
        <row r="149">
          <cell r="L149">
            <v>419</v>
          </cell>
          <cell r="M149" t="str">
            <v>岩見沢</v>
          </cell>
        </row>
        <row r="150">
          <cell r="L150">
            <v>421</v>
          </cell>
          <cell r="M150" t="str">
            <v>旭川</v>
          </cell>
        </row>
        <row r="151">
          <cell r="L151">
            <v>422</v>
          </cell>
          <cell r="M151" t="str">
            <v>ｶﾃﾌﾟﾘ新さっぽろ</v>
          </cell>
        </row>
        <row r="152">
          <cell r="L152">
            <v>425</v>
          </cell>
          <cell r="M152" t="str">
            <v>ＳＰ横須賀</v>
          </cell>
        </row>
        <row r="153">
          <cell r="L153">
            <v>426</v>
          </cell>
          <cell r="M153" t="str">
            <v>*南茨木(5/31閉鎖予定）</v>
          </cell>
        </row>
        <row r="154">
          <cell r="L154">
            <v>427</v>
          </cell>
          <cell r="M154" t="str">
            <v>栄町</v>
          </cell>
        </row>
        <row r="155">
          <cell r="L155">
            <v>428</v>
          </cell>
          <cell r="M155" t="str">
            <v>長田</v>
          </cell>
        </row>
        <row r="156">
          <cell r="L156">
            <v>432</v>
          </cell>
          <cell r="M156" t="str">
            <v>富雄</v>
          </cell>
        </row>
        <row r="157">
          <cell r="L157">
            <v>433</v>
          </cell>
          <cell r="M157" t="str">
            <v>酒田</v>
          </cell>
        </row>
        <row r="158">
          <cell r="L158">
            <v>434</v>
          </cell>
          <cell r="M158" t="str">
            <v>メイトピア</v>
          </cell>
        </row>
        <row r="159">
          <cell r="L159">
            <v>436</v>
          </cell>
          <cell r="M159" t="str">
            <v>ＳＰ高知</v>
          </cell>
        </row>
        <row r="160">
          <cell r="L160">
            <v>439</v>
          </cell>
          <cell r="M160" t="str">
            <v>*千葉ＮＴ(5/31閉鎖予定）</v>
          </cell>
        </row>
        <row r="161">
          <cell r="L161">
            <v>442</v>
          </cell>
          <cell r="M161" t="str">
            <v>藤原台</v>
          </cell>
        </row>
        <row r="162">
          <cell r="L162">
            <v>445</v>
          </cell>
          <cell r="M162" t="str">
            <v>*一関(5/31閉鎖予定）</v>
          </cell>
        </row>
        <row r="163">
          <cell r="L163">
            <v>457</v>
          </cell>
          <cell r="M163" t="str">
            <v>ＤＭ阿久和</v>
          </cell>
        </row>
        <row r="164">
          <cell r="L164">
            <v>465</v>
          </cell>
          <cell r="M164" t="str">
            <v>箱崎</v>
          </cell>
        </row>
        <row r="165">
          <cell r="L165">
            <v>466</v>
          </cell>
          <cell r="M165" t="str">
            <v>別府</v>
          </cell>
        </row>
        <row r="166">
          <cell r="L166">
            <v>470</v>
          </cell>
          <cell r="M166" t="str">
            <v>佐世保</v>
          </cell>
        </row>
        <row r="167">
          <cell r="L167">
            <v>471</v>
          </cell>
          <cell r="M167" t="str">
            <v>銅座</v>
          </cell>
        </row>
        <row r="168">
          <cell r="L168">
            <v>474</v>
          </cell>
          <cell r="M168" t="str">
            <v>八幡</v>
          </cell>
        </row>
        <row r="169">
          <cell r="L169">
            <v>475</v>
          </cell>
          <cell r="M169" t="str">
            <v>ＳＰ福岡</v>
          </cell>
        </row>
        <row r="170">
          <cell r="L170">
            <v>476</v>
          </cell>
          <cell r="M170" t="str">
            <v>長崎</v>
          </cell>
        </row>
        <row r="171">
          <cell r="L171">
            <v>477</v>
          </cell>
          <cell r="M171" t="str">
            <v>朝日ケ丘</v>
          </cell>
        </row>
        <row r="172">
          <cell r="L172">
            <v>478</v>
          </cell>
          <cell r="M172" t="str">
            <v>ＪＲ久留米</v>
          </cell>
        </row>
        <row r="173">
          <cell r="L173">
            <v>480</v>
          </cell>
          <cell r="M173" t="str">
            <v>三萩野</v>
          </cell>
        </row>
        <row r="174">
          <cell r="L174">
            <v>482</v>
          </cell>
          <cell r="M174" t="str">
            <v>雑餉隈</v>
          </cell>
        </row>
        <row r="175">
          <cell r="L175">
            <v>483</v>
          </cell>
          <cell r="M175" t="str">
            <v>島原</v>
          </cell>
        </row>
        <row r="176">
          <cell r="L176">
            <v>485</v>
          </cell>
          <cell r="M176" t="str">
            <v>宮崎</v>
          </cell>
        </row>
        <row r="177">
          <cell r="L177">
            <v>486</v>
          </cell>
          <cell r="M177" t="str">
            <v>都城</v>
          </cell>
        </row>
        <row r="178">
          <cell r="L178">
            <v>488</v>
          </cell>
          <cell r="M178" t="str">
            <v>二日市</v>
          </cell>
        </row>
        <row r="179">
          <cell r="L179">
            <v>489</v>
          </cell>
          <cell r="M179" t="str">
            <v>*伊万里(5/31閉鎖予定）</v>
          </cell>
        </row>
        <row r="180">
          <cell r="L180">
            <v>492</v>
          </cell>
          <cell r="M180" t="str">
            <v>鹿児島</v>
          </cell>
        </row>
        <row r="181">
          <cell r="L181">
            <v>493</v>
          </cell>
          <cell r="M181" t="str">
            <v>野間大池（3/21～）</v>
          </cell>
        </row>
        <row r="182">
          <cell r="L182">
            <v>494</v>
          </cell>
          <cell r="M182" t="str">
            <v>原</v>
          </cell>
        </row>
        <row r="183">
          <cell r="L183">
            <v>496</v>
          </cell>
          <cell r="M183" t="str">
            <v>野芥</v>
          </cell>
        </row>
        <row r="184">
          <cell r="L184">
            <v>497</v>
          </cell>
          <cell r="M184" t="str">
            <v>日田</v>
          </cell>
        </row>
        <row r="185">
          <cell r="L185">
            <v>498</v>
          </cell>
          <cell r="M185" t="str">
            <v>SPﾓｰﾙなかま</v>
          </cell>
        </row>
        <row r="186">
          <cell r="L186">
            <v>499</v>
          </cell>
          <cell r="M186" t="str">
            <v>門司</v>
          </cell>
        </row>
        <row r="187">
          <cell r="L187">
            <v>505</v>
          </cell>
          <cell r="M187" t="str">
            <v>熊本</v>
          </cell>
        </row>
        <row r="188">
          <cell r="L188">
            <v>506</v>
          </cell>
          <cell r="M188" t="str">
            <v>香椎</v>
          </cell>
        </row>
        <row r="189">
          <cell r="L189">
            <v>507</v>
          </cell>
          <cell r="M189" t="str">
            <v>徳力</v>
          </cell>
        </row>
        <row r="190">
          <cell r="L190">
            <v>508</v>
          </cell>
          <cell r="M190" t="str">
            <v>城野</v>
          </cell>
        </row>
        <row r="191">
          <cell r="L191">
            <v>510</v>
          </cell>
          <cell r="M191" t="str">
            <v>春日</v>
          </cell>
        </row>
        <row r="192">
          <cell r="L192">
            <v>512</v>
          </cell>
          <cell r="M192" t="str">
            <v>*小笹(5/31閉鎖予定）</v>
          </cell>
        </row>
        <row r="193">
          <cell r="L193">
            <v>513</v>
          </cell>
          <cell r="M193" t="str">
            <v>大橋</v>
          </cell>
        </row>
        <row r="194">
          <cell r="L194">
            <v>514</v>
          </cell>
          <cell r="M194" t="str">
            <v>水巻</v>
          </cell>
        </row>
        <row r="195">
          <cell r="L195">
            <v>515</v>
          </cell>
          <cell r="M195" t="str">
            <v>*甘木(5/31閉鎖予定）</v>
          </cell>
        </row>
        <row r="196">
          <cell r="L196">
            <v>516</v>
          </cell>
          <cell r="M196" t="str">
            <v>福重</v>
          </cell>
        </row>
        <row r="197">
          <cell r="L197">
            <v>517</v>
          </cell>
          <cell r="M197" t="str">
            <v>渕上</v>
          </cell>
        </row>
        <row r="198">
          <cell r="L198">
            <v>518</v>
          </cell>
          <cell r="M198" t="str">
            <v>下大利</v>
          </cell>
        </row>
        <row r="199">
          <cell r="L199">
            <v>519</v>
          </cell>
          <cell r="M199" t="str">
            <v>湯布院</v>
          </cell>
        </row>
        <row r="200">
          <cell r="L200">
            <v>523</v>
          </cell>
          <cell r="M200" t="str">
            <v>千歳</v>
          </cell>
        </row>
        <row r="201">
          <cell r="L201">
            <v>524</v>
          </cell>
          <cell r="M201" t="str">
            <v>六ツ門</v>
          </cell>
        </row>
        <row r="202">
          <cell r="L202">
            <v>525</v>
          </cell>
          <cell r="M202" t="str">
            <v>壱岐</v>
          </cell>
        </row>
        <row r="203">
          <cell r="L203">
            <v>526</v>
          </cell>
          <cell r="M203" t="str">
            <v>*VD中間（2/28閉鎖）</v>
          </cell>
        </row>
        <row r="204">
          <cell r="L204">
            <v>527</v>
          </cell>
          <cell r="M204" t="str">
            <v>八幡町</v>
          </cell>
        </row>
        <row r="205">
          <cell r="L205">
            <v>528</v>
          </cell>
          <cell r="M205" t="str">
            <v>西八王子</v>
          </cell>
        </row>
        <row r="206">
          <cell r="L206">
            <v>529</v>
          </cell>
          <cell r="M206" t="str">
            <v>上野原</v>
          </cell>
        </row>
        <row r="207">
          <cell r="L207">
            <v>530</v>
          </cell>
          <cell r="M207" t="str">
            <v>二本松</v>
          </cell>
        </row>
        <row r="208">
          <cell r="L208">
            <v>532</v>
          </cell>
          <cell r="M208" t="str">
            <v>下北沢</v>
          </cell>
        </row>
        <row r="209">
          <cell r="L209">
            <v>534</v>
          </cell>
          <cell r="M209" t="str">
            <v>上溝</v>
          </cell>
        </row>
        <row r="210">
          <cell r="L210">
            <v>535</v>
          </cell>
          <cell r="M210" t="str">
            <v>大月</v>
          </cell>
        </row>
        <row r="211">
          <cell r="L211">
            <v>540</v>
          </cell>
          <cell r="M211" t="str">
            <v>光が丘</v>
          </cell>
        </row>
        <row r="212">
          <cell r="L212">
            <v>541</v>
          </cell>
          <cell r="M212" t="str">
            <v>大沼</v>
          </cell>
        </row>
        <row r="213">
          <cell r="L213">
            <v>542</v>
          </cell>
          <cell r="M213" t="str">
            <v>東大和</v>
          </cell>
        </row>
        <row r="214">
          <cell r="L214">
            <v>543</v>
          </cell>
          <cell r="M214" t="str">
            <v>御殿場</v>
          </cell>
        </row>
        <row r="215">
          <cell r="L215">
            <v>546</v>
          </cell>
          <cell r="M215" t="str">
            <v>叶谷</v>
          </cell>
        </row>
        <row r="216">
          <cell r="L216">
            <v>547</v>
          </cell>
          <cell r="M216" t="str">
            <v>八王子大和田</v>
          </cell>
        </row>
        <row r="217">
          <cell r="L217">
            <v>548</v>
          </cell>
          <cell r="M217" t="str">
            <v>渕野辺本町</v>
          </cell>
        </row>
        <row r="218">
          <cell r="L218">
            <v>550</v>
          </cell>
          <cell r="M218" t="str">
            <v>小金井</v>
          </cell>
        </row>
        <row r="219">
          <cell r="L219">
            <v>551</v>
          </cell>
          <cell r="M219" t="str">
            <v>*狭山(5/31閉鎖予定）</v>
          </cell>
        </row>
        <row r="220">
          <cell r="L220">
            <v>552</v>
          </cell>
          <cell r="M220" t="str">
            <v>*坂戸(5/31閉鎖予定）</v>
          </cell>
        </row>
        <row r="221">
          <cell r="L221">
            <v>553</v>
          </cell>
          <cell r="M221" t="str">
            <v>稲城</v>
          </cell>
        </row>
        <row r="222">
          <cell r="L222">
            <v>555</v>
          </cell>
          <cell r="M222" t="str">
            <v>三芳</v>
          </cell>
        </row>
        <row r="223">
          <cell r="L223">
            <v>557</v>
          </cell>
          <cell r="M223" t="str">
            <v>国立</v>
          </cell>
        </row>
        <row r="224">
          <cell r="L224">
            <v>558</v>
          </cell>
          <cell r="M224" t="str">
            <v>三ツ境</v>
          </cell>
        </row>
        <row r="225">
          <cell r="L225">
            <v>559</v>
          </cell>
          <cell r="M225" t="str">
            <v>平塚</v>
          </cell>
        </row>
        <row r="226">
          <cell r="L226">
            <v>560</v>
          </cell>
          <cell r="M226" t="str">
            <v>大根</v>
          </cell>
        </row>
        <row r="227">
          <cell r="L227">
            <v>561</v>
          </cell>
          <cell r="M227" t="str">
            <v>鴨居</v>
          </cell>
        </row>
        <row r="228">
          <cell r="L228">
            <v>562</v>
          </cell>
          <cell r="M228" t="str">
            <v>鴨宮</v>
          </cell>
        </row>
        <row r="229">
          <cell r="L229">
            <v>564</v>
          </cell>
          <cell r="M229" t="str">
            <v>川口</v>
          </cell>
        </row>
        <row r="230">
          <cell r="L230">
            <v>565</v>
          </cell>
          <cell r="M230" t="str">
            <v>高尾</v>
          </cell>
        </row>
        <row r="231">
          <cell r="L231">
            <v>566</v>
          </cell>
          <cell r="M231" t="str">
            <v>津久井</v>
          </cell>
        </row>
        <row r="232">
          <cell r="L232">
            <v>567</v>
          </cell>
          <cell r="M232" t="str">
            <v>西浦和</v>
          </cell>
        </row>
        <row r="233">
          <cell r="L233">
            <v>568</v>
          </cell>
          <cell r="M233" t="str">
            <v>湘南台</v>
          </cell>
        </row>
        <row r="234">
          <cell r="L234">
            <v>571</v>
          </cell>
          <cell r="M234" t="str">
            <v>綾瀬</v>
          </cell>
        </row>
        <row r="235">
          <cell r="L235">
            <v>574</v>
          </cell>
          <cell r="M235" t="str">
            <v>北本</v>
          </cell>
        </row>
        <row r="236">
          <cell r="L236">
            <v>575</v>
          </cell>
          <cell r="M236" t="str">
            <v>ＤＭ君津</v>
          </cell>
        </row>
        <row r="237">
          <cell r="L237">
            <v>576</v>
          </cell>
          <cell r="M237" t="str">
            <v>船堀</v>
          </cell>
        </row>
        <row r="238">
          <cell r="L238">
            <v>577</v>
          </cell>
          <cell r="M238" t="str">
            <v>ＤＭ赤羽</v>
          </cell>
        </row>
        <row r="239">
          <cell r="L239">
            <v>578</v>
          </cell>
          <cell r="M239" t="str">
            <v>鶴ケ島</v>
          </cell>
        </row>
        <row r="240">
          <cell r="L240">
            <v>579</v>
          </cell>
          <cell r="M240" t="str">
            <v>伊勢原</v>
          </cell>
        </row>
        <row r="241">
          <cell r="L241">
            <v>580</v>
          </cell>
          <cell r="M241" t="str">
            <v>楢原</v>
          </cell>
        </row>
        <row r="242">
          <cell r="L242">
            <v>583</v>
          </cell>
          <cell r="M242" t="str">
            <v>東川口</v>
          </cell>
        </row>
        <row r="243">
          <cell r="L243">
            <v>584</v>
          </cell>
          <cell r="M243" t="str">
            <v>橋本</v>
          </cell>
        </row>
        <row r="244">
          <cell r="L244">
            <v>585</v>
          </cell>
          <cell r="M244" t="str">
            <v>十日市場</v>
          </cell>
        </row>
        <row r="245">
          <cell r="L245">
            <v>586</v>
          </cell>
          <cell r="M245" t="str">
            <v>練馬</v>
          </cell>
        </row>
        <row r="246">
          <cell r="L246">
            <v>587</v>
          </cell>
          <cell r="M246" t="str">
            <v>東浦和</v>
          </cell>
        </row>
        <row r="247">
          <cell r="L247">
            <v>588</v>
          </cell>
          <cell r="M247" t="str">
            <v>北野</v>
          </cell>
        </row>
        <row r="248">
          <cell r="L248">
            <v>589</v>
          </cell>
          <cell r="M248" t="str">
            <v>東大島</v>
          </cell>
        </row>
        <row r="249">
          <cell r="L249">
            <v>590</v>
          </cell>
          <cell r="M249" t="str">
            <v>*行田(5/31閉鎖予定）</v>
          </cell>
        </row>
        <row r="250">
          <cell r="L250">
            <v>593</v>
          </cell>
          <cell r="M250" t="str">
            <v>*久喜(5/31閉鎖予定）</v>
          </cell>
        </row>
        <row r="251">
          <cell r="L251">
            <v>594</v>
          </cell>
          <cell r="M251" t="str">
            <v>大崎</v>
          </cell>
        </row>
        <row r="252">
          <cell r="L252">
            <v>595</v>
          </cell>
          <cell r="M252" t="str">
            <v>五香</v>
          </cell>
        </row>
        <row r="253">
          <cell r="L253">
            <v>598</v>
          </cell>
          <cell r="M253" t="str">
            <v>*ＤＭ稲毛海岸(5/31閉鎖予定）</v>
          </cell>
        </row>
        <row r="254">
          <cell r="L254">
            <v>599</v>
          </cell>
          <cell r="M254" t="str">
            <v>清水</v>
          </cell>
        </row>
        <row r="255">
          <cell r="L255">
            <v>600</v>
          </cell>
          <cell r="M255" t="str">
            <v>那覇</v>
          </cell>
        </row>
        <row r="256">
          <cell r="L256">
            <v>601</v>
          </cell>
          <cell r="M256" t="str">
            <v>浦添</v>
          </cell>
        </row>
        <row r="257">
          <cell r="L257">
            <v>602</v>
          </cell>
          <cell r="M257" t="str">
            <v>糸満</v>
          </cell>
        </row>
        <row r="258">
          <cell r="L258">
            <v>605</v>
          </cell>
          <cell r="M258" t="str">
            <v>*ＤＭ岩槻(5/31閉鎖予定）</v>
          </cell>
        </row>
        <row r="259">
          <cell r="L259">
            <v>610</v>
          </cell>
          <cell r="M259" t="str">
            <v>笹丘</v>
          </cell>
        </row>
        <row r="260">
          <cell r="L260">
            <v>612</v>
          </cell>
          <cell r="M260" t="str">
            <v>泉大津</v>
          </cell>
        </row>
        <row r="261">
          <cell r="L261">
            <v>613</v>
          </cell>
          <cell r="M261" t="str">
            <v>金沢八景</v>
          </cell>
        </row>
        <row r="262">
          <cell r="L262">
            <v>622</v>
          </cell>
          <cell r="M262" t="str">
            <v>三宮駅前</v>
          </cell>
        </row>
        <row r="263">
          <cell r="L263">
            <v>623</v>
          </cell>
          <cell r="M263" t="str">
            <v>新神戸ＯＰＡ</v>
          </cell>
        </row>
        <row r="264">
          <cell r="L264">
            <v>628</v>
          </cell>
          <cell r="M264" t="str">
            <v>六甲アイランド</v>
          </cell>
        </row>
        <row r="265">
          <cell r="L265">
            <v>629</v>
          </cell>
          <cell r="M265" t="str">
            <v>東芦屋</v>
          </cell>
        </row>
        <row r="266">
          <cell r="L266">
            <v>630</v>
          </cell>
          <cell r="M266" t="str">
            <v>西神戸</v>
          </cell>
        </row>
        <row r="267">
          <cell r="L267">
            <v>631</v>
          </cell>
          <cell r="M267" t="str">
            <v>熊本下通</v>
          </cell>
        </row>
        <row r="268">
          <cell r="L268">
            <v>633</v>
          </cell>
          <cell r="M268" t="str">
            <v>甲子園</v>
          </cell>
        </row>
        <row r="269">
          <cell r="L269">
            <v>634</v>
          </cell>
          <cell r="M269" t="str">
            <v>生鮮市場住吉</v>
          </cell>
        </row>
        <row r="270">
          <cell r="L270">
            <v>636</v>
          </cell>
          <cell r="M270" t="str">
            <v>倉吉サンピア</v>
          </cell>
        </row>
        <row r="271">
          <cell r="L271">
            <v>637</v>
          </cell>
          <cell r="M271" t="str">
            <v>ＭＶﾊｰﾊﾞｰﾗﾝﾄﾞ</v>
          </cell>
        </row>
        <row r="272">
          <cell r="L272">
            <v>638</v>
          </cell>
          <cell r="M272" t="str">
            <v>ﾊｰﾊﾞｰﾗﾝﾄﾞ</v>
          </cell>
        </row>
        <row r="273">
          <cell r="L273">
            <v>644</v>
          </cell>
          <cell r="M273" t="str">
            <v>六甲道駅前</v>
          </cell>
        </row>
        <row r="274">
          <cell r="L274">
            <v>654</v>
          </cell>
          <cell r="M274" t="str">
            <v>荒尾</v>
          </cell>
        </row>
        <row r="275">
          <cell r="L275">
            <v>658</v>
          </cell>
          <cell r="M275" t="str">
            <v>町田</v>
          </cell>
        </row>
        <row r="276">
          <cell r="L276">
            <v>660</v>
          </cell>
          <cell r="M276" t="str">
            <v>南港ＡＴＣ</v>
          </cell>
        </row>
        <row r="277">
          <cell r="L277">
            <v>661</v>
          </cell>
          <cell r="M277" t="str">
            <v>桂南</v>
          </cell>
        </row>
        <row r="278">
          <cell r="L278">
            <v>663</v>
          </cell>
          <cell r="M278" t="str">
            <v>プラザ大島</v>
          </cell>
        </row>
        <row r="279">
          <cell r="L279">
            <v>666</v>
          </cell>
          <cell r="M279" t="str">
            <v>宝塚中山</v>
          </cell>
        </row>
        <row r="280">
          <cell r="L280">
            <v>667</v>
          </cell>
          <cell r="M280" t="str">
            <v>屋島</v>
          </cell>
        </row>
        <row r="281">
          <cell r="L281">
            <v>671</v>
          </cell>
          <cell r="M281" t="str">
            <v>諏訪インター</v>
          </cell>
        </row>
        <row r="282">
          <cell r="L282">
            <v>673</v>
          </cell>
          <cell r="M282" t="str">
            <v>ＤＭ足利</v>
          </cell>
        </row>
        <row r="283">
          <cell r="L283">
            <v>675</v>
          </cell>
          <cell r="M283" t="str">
            <v>芦屋陽光</v>
          </cell>
        </row>
        <row r="284">
          <cell r="L284">
            <v>680</v>
          </cell>
          <cell r="M284" t="str">
            <v>名古屋東</v>
          </cell>
        </row>
        <row r="285">
          <cell r="L285">
            <v>682</v>
          </cell>
          <cell r="M285" t="str">
            <v>西鹿児島駅前</v>
          </cell>
        </row>
        <row r="286">
          <cell r="L286">
            <v>684</v>
          </cell>
          <cell r="M286" t="str">
            <v>摩耶海岸通</v>
          </cell>
        </row>
        <row r="287">
          <cell r="L287">
            <v>685</v>
          </cell>
          <cell r="M287" t="str">
            <v>東戸塚</v>
          </cell>
        </row>
        <row r="288">
          <cell r="L288">
            <v>686</v>
          </cell>
          <cell r="M288" t="str">
            <v>西岡</v>
          </cell>
        </row>
        <row r="289">
          <cell r="L289">
            <v>687</v>
          </cell>
          <cell r="M289" t="str">
            <v>横山</v>
          </cell>
        </row>
        <row r="290">
          <cell r="L290">
            <v>688</v>
          </cell>
          <cell r="M290" t="str">
            <v>南福岡</v>
          </cell>
        </row>
        <row r="291">
          <cell r="L291">
            <v>689</v>
          </cell>
          <cell r="M291" t="str">
            <v>沼津</v>
          </cell>
        </row>
        <row r="292">
          <cell r="L292">
            <v>690</v>
          </cell>
          <cell r="M292" t="str">
            <v>*冨士吉田(5/31閉鎖予定）</v>
          </cell>
        </row>
        <row r="293">
          <cell r="L293">
            <v>691</v>
          </cell>
          <cell r="M293" t="str">
            <v>泉佐野</v>
          </cell>
        </row>
        <row r="294">
          <cell r="L294">
            <v>692</v>
          </cell>
          <cell r="M294" t="str">
            <v>マリナタウン</v>
          </cell>
        </row>
        <row r="295">
          <cell r="L295">
            <v>693</v>
          </cell>
          <cell r="M295" t="str">
            <v>南行徳</v>
          </cell>
        </row>
        <row r="296">
          <cell r="L296">
            <v>694</v>
          </cell>
          <cell r="M296" t="str">
            <v>小束山</v>
          </cell>
        </row>
        <row r="297">
          <cell r="L297">
            <v>696</v>
          </cell>
          <cell r="M297" t="str">
            <v>今津</v>
          </cell>
        </row>
        <row r="298">
          <cell r="L298">
            <v>697</v>
          </cell>
          <cell r="M298" t="str">
            <v>千葉長沼</v>
          </cell>
        </row>
        <row r="299">
          <cell r="L299">
            <v>698</v>
          </cell>
          <cell r="M299" t="str">
            <v>武蔵村山</v>
          </cell>
        </row>
        <row r="300">
          <cell r="L300">
            <v>976</v>
          </cell>
          <cell r="M300" t="str">
            <v>CVC銀座店（3/1ｵｰﾌﾟﾝ）</v>
          </cell>
        </row>
        <row r="301">
          <cell r="L301">
            <v>4501</v>
          </cell>
          <cell r="M301" t="str">
            <v>ＳＣ東武</v>
          </cell>
        </row>
        <row r="302">
          <cell r="L302">
            <v>4570</v>
          </cell>
          <cell r="M302" t="str">
            <v>ＫＯＵ’Ｓららぽーと</v>
          </cell>
        </row>
        <row r="303">
          <cell r="L303">
            <v>4581</v>
          </cell>
          <cell r="M303" t="str">
            <v>*ＫＯＵ’Ｓﾎﾟｰﾄｱｲﾗﾝﾄﾞ(8/31閉鎖予定）</v>
          </cell>
        </row>
        <row r="304">
          <cell r="L304">
            <v>4582</v>
          </cell>
          <cell r="M304" t="str">
            <v>ＫＯＵ’Ｓ大阪南港</v>
          </cell>
        </row>
        <row r="305">
          <cell r="L305">
            <v>4583</v>
          </cell>
          <cell r="M305" t="str">
            <v>ＫＯＵ’Ｓ厚木</v>
          </cell>
        </row>
        <row r="306">
          <cell r="L306">
            <v>4585</v>
          </cell>
          <cell r="M306" t="str">
            <v>ＫＯＵ’Ｓﾈｰﾌﾞﾙｶﾃﾞﾅ</v>
          </cell>
        </row>
        <row r="307">
          <cell r="L307">
            <v>4589</v>
          </cell>
          <cell r="M307" t="str">
            <v>ショッパーズ弘前</v>
          </cell>
        </row>
        <row r="308">
          <cell r="L308">
            <v>4602</v>
          </cell>
          <cell r="M308" t="str">
            <v>北海道ＳＭＤ五稜郭</v>
          </cell>
        </row>
        <row r="309">
          <cell r="L309">
            <v>4613</v>
          </cell>
          <cell r="M309" t="str">
            <v>北海道ＳＭＤ湯川</v>
          </cell>
        </row>
        <row r="310">
          <cell r="L310">
            <v>4861</v>
          </cell>
          <cell r="M310" t="str">
            <v>ヒカリ屋草津</v>
          </cell>
        </row>
        <row r="311">
          <cell r="L311">
            <v>7850</v>
          </cell>
          <cell r="M311" t="str">
            <v>三田</v>
          </cell>
        </row>
        <row r="312">
          <cell r="L312">
            <v>7851</v>
          </cell>
          <cell r="M312" t="str">
            <v>二見</v>
          </cell>
        </row>
        <row r="313">
          <cell r="L313">
            <v>7852</v>
          </cell>
          <cell r="M313" t="str">
            <v>*釧路(8/31閉鎖予定）</v>
          </cell>
        </row>
        <row r="314">
          <cell r="L314">
            <v>7853</v>
          </cell>
          <cell r="M314" t="str">
            <v>*北広島(8/31閉鎖予定）</v>
          </cell>
        </row>
        <row r="315">
          <cell r="L315">
            <v>7854</v>
          </cell>
          <cell r="M315" t="str">
            <v>北柏</v>
          </cell>
        </row>
        <row r="316">
          <cell r="L316">
            <v>7855</v>
          </cell>
          <cell r="M316" t="str">
            <v>上磯</v>
          </cell>
        </row>
        <row r="317">
          <cell r="L317">
            <v>7856</v>
          </cell>
          <cell r="M317" t="str">
            <v>*岡崎(8/31閉鎖予定）</v>
          </cell>
        </row>
        <row r="318">
          <cell r="L318">
            <v>7857</v>
          </cell>
          <cell r="M318" t="str">
            <v>泡瀬</v>
          </cell>
        </row>
        <row r="319">
          <cell r="L319">
            <v>7859</v>
          </cell>
          <cell r="M319" t="str">
            <v>丸亀南</v>
          </cell>
        </row>
        <row r="320">
          <cell r="L320">
            <v>7860</v>
          </cell>
          <cell r="M320" t="str">
            <v>*酒々井(8/31閉鎖予定）</v>
          </cell>
        </row>
        <row r="321">
          <cell r="L321">
            <v>7861</v>
          </cell>
          <cell r="M321" t="str">
            <v>南長崎</v>
          </cell>
        </row>
        <row r="322">
          <cell r="L322">
            <v>7862</v>
          </cell>
          <cell r="M322" t="str">
            <v>蕨</v>
          </cell>
        </row>
        <row r="323">
          <cell r="L323">
            <v>7863</v>
          </cell>
          <cell r="M323" t="str">
            <v>*西脇(8/31閉鎖予定）</v>
          </cell>
        </row>
        <row r="324">
          <cell r="L324">
            <v>7864</v>
          </cell>
          <cell r="M324" t="str">
            <v>いわき</v>
          </cell>
        </row>
        <row r="325">
          <cell r="L325">
            <v>7865</v>
          </cell>
          <cell r="M325" t="str">
            <v>*石橋(5/31閉鎖予定）</v>
          </cell>
        </row>
        <row r="326">
          <cell r="L326">
            <v>7866</v>
          </cell>
          <cell r="M326" t="str">
            <v>*彦根(8/31閉鎖予定）</v>
          </cell>
        </row>
        <row r="327">
          <cell r="L327">
            <v>7867</v>
          </cell>
          <cell r="M327" t="str">
            <v>鹿児島谷山</v>
          </cell>
        </row>
        <row r="328">
          <cell r="L328">
            <v>7868</v>
          </cell>
          <cell r="M328" t="str">
            <v>滝川</v>
          </cell>
        </row>
        <row r="329">
          <cell r="L329">
            <v>7869</v>
          </cell>
          <cell r="M329" t="str">
            <v>鳴子</v>
          </cell>
        </row>
        <row r="330">
          <cell r="L330">
            <v>7870</v>
          </cell>
          <cell r="M330" t="str">
            <v>*多治見(8/31閉鎖予定）</v>
          </cell>
        </row>
        <row r="331">
          <cell r="L331">
            <v>7872</v>
          </cell>
          <cell r="M331" t="str">
            <v>*西条(5/31閉鎖予定）</v>
          </cell>
        </row>
        <row r="332">
          <cell r="L332">
            <v>7873</v>
          </cell>
          <cell r="M332" t="str">
            <v>*東広島(8/31閉鎖予定）</v>
          </cell>
        </row>
        <row r="333">
          <cell r="L333">
            <v>7874</v>
          </cell>
          <cell r="M333" t="str">
            <v>*星置（2/24閉鎖予定）</v>
          </cell>
        </row>
        <row r="334">
          <cell r="L334">
            <v>7875</v>
          </cell>
          <cell r="M334" t="str">
            <v>長野若里</v>
          </cell>
        </row>
        <row r="335">
          <cell r="L335">
            <v>7876</v>
          </cell>
          <cell r="M335" t="str">
            <v>甲南</v>
          </cell>
        </row>
        <row r="336">
          <cell r="L336">
            <v>7877</v>
          </cell>
          <cell r="M336" t="str">
            <v>*鹿屋(5/31閉鎖予定）</v>
          </cell>
        </row>
        <row r="337">
          <cell r="L337">
            <v>7878</v>
          </cell>
          <cell r="M337" t="str">
            <v>*須恵(5/31閉鎖予定）</v>
          </cell>
        </row>
        <row r="338">
          <cell r="L338">
            <v>7879</v>
          </cell>
          <cell r="M338" t="str">
            <v>*東郷(5/31閉鎖予定）</v>
          </cell>
        </row>
        <row r="339">
          <cell r="L339">
            <v>8001</v>
          </cell>
          <cell r="M339" t="str">
            <v>高知ＳＭバルザ</v>
          </cell>
        </row>
        <row r="340">
          <cell r="L340">
            <v>8023</v>
          </cell>
          <cell r="M340" t="str">
            <v>高知ＳＭ菜園場</v>
          </cell>
        </row>
        <row r="341">
          <cell r="L341">
            <v>8024</v>
          </cell>
          <cell r="M341" t="str">
            <v>高知ＳＭみその</v>
          </cell>
        </row>
        <row r="342">
          <cell r="L342">
            <v>8027</v>
          </cell>
          <cell r="M342" t="str">
            <v>高知ＳＭ江の口</v>
          </cell>
        </row>
        <row r="343">
          <cell r="L343">
            <v>8034</v>
          </cell>
          <cell r="M343" t="str">
            <v>高知ＳＭ宝永</v>
          </cell>
        </row>
        <row r="344">
          <cell r="L344">
            <v>8035</v>
          </cell>
          <cell r="M344" t="str">
            <v>高知ＳＭさんばし</v>
          </cell>
        </row>
        <row r="345">
          <cell r="L345">
            <v>8046</v>
          </cell>
          <cell r="M345" t="str">
            <v>高知ＳＭ瀬戸</v>
          </cell>
        </row>
        <row r="346">
          <cell r="L346">
            <v>8047</v>
          </cell>
          <cell r="M346" t="str">
            <v>高知ＳＭ万々</v>
          </cell>
        </row>
        <row r="347">
          <cell r="L347">
            <v>8052</v>
          </cell>
          <cell r="M347" t="str">
            <v>コーノ三津</v>
          </cell>
        </row>
        <row r="348">
          <cell r="L348">
            <v>8053</v>
          </cell>
          <cell r="M348" t="str">
            <v>シティ青山</v>
          </cell>
        </row>
        <row r="349">
          <cell r="L349">
            <v>8062</v>
          </cell>
          <cell r="M349" t="str">
            <v>東予ｼｮｯﾊﾟｰｽﾞﾌﾟﾗﾀｻﾞ</v>
          </cell>
        </row>
        <row r="350">
          <cell r="L350">
            <v>8067</v>
          </cell>
          <cell r="M350" t="str">
            <v>鉄東北十条</v>
          </cell>
        </row>
        <row r="351">
          <cell r="L351">
            <v>8078</v>
          </cell>
          <cell r="M351" t="str">
            <v>ハッピー氷見</v>
          </cell>
        </row>
        <row r="352">
          <cell r="L352">
            <v>8084</v>
          </cell>
          <cell r="M352" t="str">
            <v>コーノ道後</v>
          </cell>
        </row>
        <row r="353">
          <cell r="L353">
            <v>8101</v>
          </cell>
          <cell r="M353" t="str">
            <v>輪島</v>
          </cell>
        </row>
        <row r="354">
          <cell r="L354">
            <v>8108</v>
          </cell>
          <cell r="M354" t="str">
            <v>ベルシャイン伊那</v>
          </cell>
        </row>
        <row r="355">
          <cell r="L355">
            <v>8115</v>
          </cell>
          <cell r="M355" t="str">
            <v>むつＳＣ田名部</v>
          </cell>
        </row>
        <row r="356">
          <cell r="L356">
            <v>8125</v>
          </cell>
          <cell r="M356" t="str">
            <v>高知ＳＭ一宮</v>
          </cell>
        </row>
        <row r="357">
          <cell r="L357">
            <v>8134</v>
          </cell>
          <cell r="M357" t="str">
            <v>グリーン沓掛</v>
          </cell>
        </row>
        <row r="358">
          <cell r="L358">
            <v>8135</v>
          </cell>
          <cell r="M358" t="str">
            <v>とうてつ駅ビル</v>
          </cell>
        </row>
        <row r="359">
          <cell r="L359">
            <v>8148</v>
          </cell>
          <cell r="M359" t="str">
            <v>マイフーズ若杉</v>
          </cell>
        </row>
        <row r="360">
          <cell r="L360">
            <v>8149</v>
          </cell>
          <cell r="M360" t="str">
            <v>ｸﾞﾙﾒ館 鯖江</v>
          </cell>
        </row>
        <row r="361">
          <cell r="L361">
            <v>8150</v>
          </cell>
          <cell r="M361" t="str">
            <v>ベルシャイン伊北</v>
          </cell>
        </row>
        <row r="362">
          <cell r="L362">
            <v>8152</v>
          </cell>
          <cell r="M362" t="str">
            <v>今治ＳＰ八幡浜駅前</v>
          </cell>
        </row>
        <row r="363">
          <cell r="L363">
            <v>8153</v>
          </cell>
          <cell r="M363" t="str">
            <v>今治ＤＰ 千代田町</v>
          </cell>
        </row>
        <row r="364">
          <cell r="L364">
            <v>8154</v>
          </cell>
          <cell r="M364" t="str">
            <v>今治ＤＰ 内子</v>
          </cell>
        </row>
        <row r="365">
          <cell r="L365">
            <v>8155</v>
          </cell>
          <cell r="M365" t="str">
            <v>今治ＤＰ 長浜</v>
          </cell>
        </row>
        <row r="366">
          <cell r="L366">
            <v>8171</v>
          </cell>
          <cell r="M366" t="str">
            <v>高知ＳＭ 横浜ＮＴ</v>
          </cell>
        </row>
        <row r="367">
          <cell r="L367">
            <v>8180</v>
          </cell>
          <cell r="M367" t="str">
            <v>ヤスサキパリオ</v>
          </cell>
        </row>
        <row r="368">
          <cell r="L368">
            <v>8184</v>
          </cell>
          <cell r="M368" t="str">
            <v>山梨交通ﾀﾞｲｴｰＦＣ湯村</v>
          </cell>
        </row>
        <row r="369">
          <cell r="L369">
            <v>8185</v>
          </cell>
          <cell r="M369" t="str">
            <v>今治ＤＰ三島ＳＰ</v>
          </cell>
        </row>
        <row r="370">
          <cell r="L370">
            <v>8186</v>
          </cell>
          <cell r="M370" t="str">
            <v>ベルシャイン駒ケ根</v>
          </cell>
        </row>
        <row r="371">
          <cell r="L371">
            <v>8189</v>
          </cell>
          <cell r="M371" t="str">
            <v>今治ＤＰ ＳＰ宇和</v>
          </cell>
        </row>
        <row r="372">
          <cell r="L372">
            <v>8192</v>
          </cell>
          <cell r="M372" t="str">
            <v>野宮五所川原</v>
          </cell>
        </row>
        <row r="373">
          <cell r="L373">
            <v>8193</v>
          </cell>
          <cell r="M373" t="str">
            <v>むつＳＣ中央</v>
          </cell>
        </row>
        <row r="374">
          <cell r="L374">
            <v>8194</v>
          </cell>
          <cell r="M374" t="str">
            <v>東武端野</v>
          </cell>
        </row>
        <row r="375">
          <cell r="L375">
            <v>8195</v>
          </cell>
          <cell r="M375" t="str">
            <v>とうてつ三沢</v>
          </cell>
        </row>
        <row r="376">
          <cell r="L376">
            <v>8196</v>
          </cell>
          <cell r="M376" t="str">
            <v>桑園駅西口</v>
          </cell>
        </row>
        <row r="377">
          <cell r="L377">
            <v>8198</v>
          </cell>
          <cell r="M377" t="str">
            <v>高知ＳＭ前里</v>
          </cell>
        </row>
        <row r="378">
          <cell r="L378">
            <v>8201</v>
          </cell>
          <cell r="M378" t="str">
            <v>新保</v>
          </cell>
        </row>
        <row r="379">
          <cell r="L379">
            <v>8205</v>
          </cell>
          <cell r="M379" t="str">
            <v>松本</v>
          </cell>
        </row>
        <row r="380">
          <cell r="L380">
            <v>8206</v>
          </cell>
          <cell r="M380" t="str">
            <v>敦賀</v>
          </cell>
        </row>
        <row r="381">
          <cell r="L381">
            <v>8207</v>
          </cell>
          <cell r="M381" t="str">
            <v>ｸﾞﾙﾒ館 武生</v>
          </cell>
        </row>
      </sheetData>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7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議事録"/>
      <sheetName val="(資料1）停止内容"/>
      <sheetName val="（資料2）ロス率定義"/>
      <sheetName val="（資料3）補正"/>
      <sheetName val="2000仕上品種"/>
      <sheetName val="600仕上品種"/>
      <sheetName val="（資料4）ペーストニーダー溶解"/>
      <sheetName val="（資料5）仕込み量"/>
      <sheetName val="（資料6）回転レト入数"/>
      <sheetName val="（資料7）殺菌延長まとめ"/>
      <sheetName val="06年度延長表"/>
      <sheetName val="05年度延長表"/>
      <sheetName val="（資料8）資材所要量"/>
      <sheetName val="（参考）生産量と原料保管"/>
      <sheetName val="（参考）配合一覧"/>
      <sheetName val="（参考）容器包材"/>
      <sheetName val="（参考）製品・空ドラム"/>
      <sheetName val="（資料9）ホワイト洗浄工数"/>
      <sheetName val="_資料5_仕込み量"/>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Set>
  </externalBook>
</externalLink>
</file>

<file path=xl/externalLinks/externalLink8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収支実績表"/>
      <sheetName val="当"/>
      <sheetName val="予"/>
      <sheetName val="前"/>
      <sheetName val="当年元シート"/>
      <sheetName val="予算・前年-元シート"/>
    </sheetNames>
    <sheetDataSet>
      <sheetData sheetId="0" refreshError="1"/>
      <sheetData sheetId="1" refreshError="1"/>
      <sheetData sheetId="2"/>
      <sheetData sheetId="3" refreshError="1"/>
      <sheetData sheetId="4">
        <row r="1">
          <cell r="A1" t="str">
            <v>キー</v>
          </cell>
          <cell r="B1" t="str">
            <v>部門C</v>
          </cell>
          <cell r="C1" t="str">
            <v>科目C</v>
          </cell>
          <cell r="D1" t="str">
            <v>部門名</v>
          </cell>
          <cell r="E1" t="str">
            <v>科目名</v>
          </cell>
          <cell r="F1">
            <v>5</v>
          </cell>
          <cell r="G1" t="str">
            <v>5累</v>
          </cell>
        </row>
        <row r="2">
          <cell r="A2" t="str">
            <v>ACDM80103</v>
          </cell>
          <cell r="B2" t="str">
            <v>ACDM</v>
          </cell>
          <cell r="C2">
            <v>80103</v>
          </cell>
          <cell r="D2" t="str">
            <v>相模原　物件　　　　　　</v>
          </cell>
          <cell r="E2" t="str">
            <v>売　上　高　　■　　　　</v>
          </cell>
          <cell r="F2">
            <v>0</v>
          </cell>
          <cell r="G2">
            <v>0</v>
          </cell>
        </row>
        <row r="3">
          <cell r="A3" t="str">
            <v>ACDM80201</v>
          </cell>
          <cell r="B3" t="str">
            <v>ACDM</v>
          </cell>
          <cell r="C3">
            <v>80201</v>
          </cell>
          <cell r="D3" t="str">
            <v>相模原　物件　　　　　　</v>
          </cell>
          <cell r="E3" t="str">
            <v>受入　手　数　料　課税　</v>
          </cell>
          <cell r="F3">
            <v>200000</v>
          </cell>
          <cell r="G3">
            <v>800000</v>
          </cell>
        </row>
        <row r="4">
          <cell r="A4" t="str">
            <v>ACDM80203</v>
          </cell>
          <cell r="B4" t="str">
            <v>ACDM</v>
          </cell>
          <cell r="C4">
            <v>80203</v>
          </cell>
          <cell r="D4" t="str">
            <v>相模原　物件　　　　　　</v>
          </cell>
          <cell r="E4" t="str">
            <v>受入　手　数　料　合計　</v>
          </cell>
          <cell r="F4">
            <v>200000</v>
          </cell>
          <cell r="G4">
            <v>800000</v>
          </cell>
        </row>
        <row r="5">
          <cell r="A5" t="str">
            <v>ACDM80995</v>
          </cell>
          <cell r="B5" t="str">
            <v>ACDM</v>
          </cell>
          <cell r="C5">
            <v>80995</v>
          </cell>
          <cell r="D5" t="str">
            <v>相模原　物件　　　　　　</v>
          </cell>
          <cell r="E5" t="str">
            <v>純　　売　　　上　　　高</v>
          </cell>
          <cell r="F5">
            <v>200000</v>
          </cell>
          <cell r="G5">
            <v>800000</v>
          </cell>
        </row>
        <row r="6">
          <cell r="A6" t="str">
            <v>ACDM81203</v>
          </cell>
          <cell r="B6" t="str">
            <v>ACDM</v>
          </cell>
          <cell r="C6">
            <v>81203</v>
          </cell>
          <cell r="D6" t="str">
            <v>相模原　物件　　　　　　</v>
          </cell>
          <cell r="E6" t="str">
            <v>商　　　品　　仕　入　高</v>
          </cell>
          <cell r="F6">
            <v>0</v>
          </cell>
          <cell r="G6">
            <v>0</v>
          </cell>
        </row>
        <row r="7">
          <cell r="A7" t="str">
            <v>ACDM81207</v>
          </cell>
          <cell r="B7" t="str">
            <v>ACDM</v>
          </cell>
          <cell r="C7">
            <v>81207</v>
          </cell>
          <cell r="D7" t="str">
            <v>相模原　物件　　　　　　</v>
          </cell>
          <cell r="E7" t="str">
            <v>貯　蔵　品仕入高　　　　</v>
          </cell>
          <cell r="F7">
            <v>0</v>
          </cell>
          <cell r="G7">
            <v>0</v>
          </cell>
        </row>
        <row r="8">
          <cell r="A8" t="str">
            <v>ACDM81209</v>
          </cell>
          <cell r="B8" t="str">
            <v>ACDM</v>
          </cell>
          <cell r="C8">
            <v>81209</v>
          </cell>
          <cell r="D8" t="str">
            <v>相模原　物件　　　　　　</v>
          </cell>
          <cell r="E8" t="str">
            <v>原　材　料仕入高　　　　</v>
          </cell>
          <cell r="F8">
            <v>0</v>
          </cell>
          <cell r="G8">
            <v>0</v>
          </cell>
        </row>
        <row r="9">
          <cell r="A9" t="str">
            <v>ACDM81213</v>
          </cell>
          <cell r="B9" t="str">
            <v>ACDM</v>
          </cell>
          <cell r="C9">
            <v>81213</v>
          </cell>
          <cell r="D9" t="str">
            <v>相模原　物件　　　　　　</v>
          </cell>
          <cell r="E9" t="str">
            <v>仕入値引及戻り高　　　　</v>
          </cell>
          <cell r="F9">
            <v>0</v>
          </cell>
          <cell r="G9">
            <v>0</v>
          </cell>
        </row>
        <row r="10">
          <cell r="A10" t="str">
            <v>ACDM81902</v>
          </cell>
          <cell r="B10" t="str">
            <v>ACDM</v>
          </cell>
          <cell r="C10">
            <v>81902</v>
          </cell>
          <cell r="D10" t="str">
            <v>相模原　物件　　　　　　</v>
          </cell>
          <cell r="E10" t="str">
            <v>仕　　入　原　　価　　高</v>
          </cell>
          <cell r="F10">
            <v>0</v>
          </cell>
          <cell r="G10">
            <v>0</v>
          </cell>
        </row>
        <row r="11">
          <cell r="A11" t="str">
            <v>ACDM81903</v>
          </cell>
          <cell r="B11" t="str">
            <v>ACDM</v>
          </cell>
          <cell r="C11">
            <v>81903</v>
          </cell>
          <cell r="D11" t="str">
            <v>相模原　物件　　　　　　</v>
          </cell>
          <cell r="E11" t="str">
            <v>完　成　工　事　原　価　</v>
          </cell>
          <cell r="F11">
            <v>0</v>
          </cell>
          <cell r="G11">
            <v>0</v>
          </cell>
        </row>
        <row r="12">
          <cell r="A12" t="str">
            <v>ACDM82199</v>
          </cell>
          <cell r="B12" t="str">
            <v>ACDM</v>
          </cell>
          <cell r="C12">
            <v>82199</v>
          </cell>
          <cell r="D12" t="str">
            <v>相模原　物件　　　　　　</v>
          </cell>
          <cell r="E12" t="str">
            <v>社　　内　　　取　　　引</v>
          </cell>
          <cell r="F12">
            <v>0</v>
          </cell>
          <cell r="G12">
            <v>0</v>
          </cell>
        </row>
        <row r="13">
          <cell r="A13" t="str">
            <v>ACDM82959</v>
          </cell>
          <cell r="B13" t="str">
            <v>ACDM</v>
          </cell>
          <cell r="C13">
            <v>82959</v>
          </cell>
          <cell r="D13" t="str">
            <v>相模原　物件　　　　　　</v>
          </cell>
          <cell r="E13" t="str">
            <v>期　末　商　品　　在　高</v>
          </cell>
          <cell r="F13">
            <v>0</v>
          </cell>
          <cell r="G13">
            <v>0</v>
          </cell>
        </row>
        <row r="14">
          <cell r="A14" t="str">
            <v>ACDM82971</v>
          </cell>
          <cell r="B14" t="str">
            <v>ACDM</v>
          </cell>
          <cell r="C14">
            <v>82971</v>
          </cell>
          <cell r="D14" t="str">
            <v>相模原　物件　　　　　　</v>
          </cell>
          <cell r="E14" t="str">
            <v>期　末　製　品　　在　高</v>
          </cell>
          <cell r="F14">
            <v>0</v>
          </cell>
          <cell r="G14">
            <v>0</v>
          </cell>
        </row>
        <row r="15">
          <cell r="A15" t="str">
            <v>ACDM83637</v>
          </cell>
          <cell r="B15" t="str">
            <v>ACDM</v>
          </cell>
          <cell r="C15">
            <v>83637</v>
          </cell>
          <cell r="D15" t="str">
            <v>相模原　物件　　　　　　</v>
          </cell>
          <cell r="E15" t="str">
            <v>通　　　　信　　　費　　</v>
          </cell>
          <cell r="F15">
            <v>2660</v>
          </cell>
          <cell r="G15">
            <v>10203</v>
          </cell>
        </row>
        <row r="16">
          <cell r="A16" t="str">
            <v>ACDM83791</v>
          </cell>
          <cell r="B16" t="str">
            <v>ACDM</v>
          </cell>
          <cell r="C16">
            <v>83791</v>
          </cell>
          <cell r="D16" t="str">
            <v>相模原　物件　　　　　　</v>
          </cell>
          <cell r="E16" t="str">
            <v>事　　　務　　　費　　計</v>
          </cell>
          <cell r="F16">
            <v>2660</v>
          </cell>
          <cell r="G16">
            <v>10203</v>
          </cell>
        </row>
        <row r="17">
          <cell r="A17" t="str">
            <v>ACDM83810</v>
          </cell>
          <cell r="B17" t="str">
            <v>ACDM</v>
          </cell>
          <cell r="C17">
            <v>83810</v>
          </cell>
          <cell r="D17" t="str">
            <v>相模原　物件　　　　　　</v>
          </cell>
          <cell r="E17" t="str">
            <v>減価　償　却　費　不課税</v>
          </cell>
          <cell r="F17">
            <v>26000</v>
          </cell>
          <cell r="G17">
            <v>104000</v>
          </cell>
        </row>
        <row r="18">
          <cell r="A18" t="str">
            <v>ACDM83843</v>
          </cell>
          <cell r="B18" t="str">
            <v>ACDM</v>
          </cell>
          <cell r="C18">
            <v>83843</v>
          </cell>
          <cell r="D18" t="str">
            <v>相模原　物件　　　　　　</v>
          </cell>
          <cell r="E18" t="str">
            <v>保　　　険　　料　非課税</v>
          </cell>
          <cell r="F18">
            <v>21990</v>
          </cell>
          <cell r="G18">
            <v>21990</v>
          </cell>
        </row>
        <row r="19">
          <cell r="A19" t="str">
            <v>ACDM83854</v>
          </cell>
          <cell r="B19" t="str">
            <v>ACDM</v>
          </cell>
          <cell r="C19">
            <v>83854</v>
          </cell>
          <cell r="D19" t="str">
            <v>相模原　物件　　　　　　</v>
          </cell>
          <cell r="E19" t="str">
            <v>公　　租　公　課　非課税</v>
          </cell>
          <cell r="F19">
            <v>0</v>
          </cell>
          <cell r="G19">
            <v>748400</v>
          </cell>
        </row>
        <row r="20">
          <cell r="A20" t="str">
            <v>ACDM83891</v>
          </cell>
          <cell r="B20" t="str">
            <v>ACDM</v>
          </cell>
          <cell r="C20">
            <v>83891</v>
          </cell>
          <cell r="D20" t="str">
            <v>相模原　物件　　　　　　</v>
          </cell>
          <cell r="E20" t="str">
            <v>設　　　備　　　費　　計</v>
          </cell>
          <cell r="F20">
            <v>47990</v>
          </cell>
          <cell r="G20">
            <v>874390</v>
          </cell>
        </row>
        <row r="21">
          <cell r="A21" t="str">
            <v>ACDM83991</v>
          </cell>
          <cell r="B21" t="str">
            <v>ACDM</v>
          </cell>
          <cell r="C21">
            <v>83991</v>
          </cell>
          <cell r="D21" t="str">
            <v>相模原　物件　　　　　　</v>
          </cell>
          <cell r="E21" t="str">
            <v>製　　造　　原　　価　計</v>
          </cell>
          <cell r="F21">
            <v>50650</v>
          </cell>
          <cell r="G21">
            <v>884593</v>
          </cell>
        </row>
        <row r="22">
          <cell r="A22" t="str">
            <v>ACDM84921</v>
          </cell>
          <cell r="B22" t="str">
            <v>ACDM</v>
          </cell>
          <cell r="C22">
            <v>84921</v>
          </cell>
          <cell r="D22" t="str">
            <v>相模原　物件　　　　　　</v>
          </cell>
          <cell r="E22" t="str">
            <v>売　　上　　原　　価　計</v>
          </cell>
          <cell r="F22">
            <v>50650</v>
          </cell>
          <cell r="G22">
            <v>884593</v>
          </cell>
        </row>
        <row r="23">
          <cell r="A23" t="str">
            <v>ACDM84931</v>
          </cell>
          <cell r="B23" t="str">
            <v>ACDM</v>
          </cell>
          <cell r="C23">
            <v>84931</v>
          </cell>
          <cell r="D23" t="str">
            <v>相模原　物件　　　　　　</v>
          </cell>
          <cell r="E23" t="str">
            <v>売　　上　　利　　益　計</v>
          </cell>
          <cell r="F23">
            <v>149350</v>
          </cell>
          <cell r="G23">
            <v>-84593</v>
          </cell>
        </row>
        <row r="24">
          <cell r="A24" t="str">
            <v>ACDM85900</v>
          </cell>
          <cell r="B24" t="str">
            <v>ACDM</v>
          </cell>
          <cell r="C24">
            <v>85900</v>
          </cell>
          <cell r="D24" t="str">
            <v>相模原　物件　　　　　　</v>
          </cell>
          <cell r="E24" t="str">
            <v>営　　　業　　利　　　益</v>
          </cell>
          <cell r="F24">
            <v>149350</v>
          </cell>
          <cell r="G24">
            <v>-84593</v>
          </cell>
        </row>
        <row r="25">
          <cell r="A25" t="str">
            <v>ACDM86131</v>
          </cell>
          <cell r="B25" t="str">
            <v>ACDM</v>
          </cell>
          <cell r="C25">
            <v>86131</v>
          </cell>
          <cell r="D25" t="str">
            <v>相模原　物件　　　　　　</v>
          </cell>
          <cell r="E25" t="str">
            <v>受　取　利　息　・配　当</v>
          </cell>
          <cell r="F25">
            <v>0</v>
          </cell>
          <cell r="G25">
            <v>0</v>
          </cell>
        </row>
        <row r="26">
          <cell r="A26" t="str">
            <v>ACDM86169</v>
          </cell>
          <cell r="B26" t="str">
            <v>ACDM</v>
          </cell>
          <cell r="C26">
            <v>86169</v>
          </cell>
          <cell r="D26" t="str">
            <v>相模原　物件　　　　　　</v>
          </cell>
          <cell r="E26" t="str">
            <v>雑　　　収　　入　　　　</v>
          </cell>
          <cell r="F26">
            <v>0</v>
          </cell>
          <cell r="G26">
            <v>0</v>
          </cell>
        </row>
        <row r="27">
          <cell r="A27" t="str">
            <v>ACDM86174</v>
          </cell>
          <cell r="B27" t="str">
            <v>ACDM</v>
          </cell>
          <cell r="C27">
            <v>86174</v>
          </cell>
          <cell r="D27" t="str">
            <v>相模原　物件　　　　　　</v>
          </cell>
          <cell r="E27" t="str">
            <v>賃　　貸　収　入　　　　</v>
          </cell>
          <cell r="F27">
            <v>0</v>
          </cell>
          <cell r="G27">
            <v>0</v>
          </cell>
        </row>
        <row r="28">
          <cell r="A28" t="str">
            <v>ACDM86179</v>
          </cell>
          <cell r="B28" t="str">
            <v>ACDM</v>
          </cell>
          <cell r="C28">
            <v>86179</v>
          </cell>
          <cell r="D28" t="str">
            <v>相模原　物件　　　　　　</v>
          </cell>
          <cell r="E28" t="str">
            <v>社宅　住　宅　料　　　　</v>
          </cell>
          <cell r="F28">
            <v>0</v>
          </cell>
          <cell r="G28">
            <v>0</v>
          </cell>
        </row>
        <row r="29">
          <cell r="A29" t="str">
            <v>ACDM86182</v>
          </cell>
          <cell r="B29" t="str">
            <v>ACDM</v>
          </cell>
          <cell r="C29">
            <v>86182</v>
          </cell>
          <cell r="D29" t="str">
            <v>相模原　物件　　　　　　</v>
          </cell>
          <cell r="E29" t="str">
            <v>使用料・手数料　　　　　</v>
          </cell>
          <cell r="F29">
            <v>0</v>
          </cell>
          <cell r="G29">
            <v>0</v>
          </cell>
        </row>
        <row r="30">
          <cell r="A30" t="str">
            <v>ACDM86185</v>
          </cell>
          <cell r="B30" t="str">
            <v>ACDM</v>
          </cell>
          <cell r="C30">
            <v>86185</v>
          </cell>
          <cell r="D30" t="str">
            <v>相模原　物件　　　　　　</v>
          </cell>
          <cell r="E30" t="str">
            <v>保険金・賠償金　　　　　</v>
          </cell>
          <cell r="F30">
            <v>0</v>
          </cell>
          <cell r="G30">
            <v>0</v>
          </cell>
        </row>
        <row r="31">
          <cell r="A31" t="str">
            <v>ACDM86188</v>
          </cell>
          <cell r="B31" t="str">
            <v>ACDM</v>
          </cell>
          <cell r="C31">
            <v>86188</v>
          </cell>
          <cell r="D31" t="str">
            <v>相模原　物件　　　　　　</v>
          </cell>
          <cell r="E31" t="str">
            <v>その他営業外収益　　　　</v>
          </cell>
          <cell r="F31">
            <v>0</v>
          </cell>
          <cell r="G31">
            <v>0</v>
          </cell>
        </row>
        <row r="32">
          <cell r="A32" t="str">
            <v>ACDM86191</v>
          </cell>
          <cell r="B32" t="str">
            <v>ACDM</v>
          </cell>
          <cell r="C32">
            <v>86191</v>
          </cell>
          <cell r="D32" t="str">
            <v>相模原　物件　　　　　　</v>
          </cell>
          <cell r="E32" t="str">
            <v>営　業　外　収　益　　計</v>
          </cell>
          <cell r="F32">
            <v>0</v>
          </cell>
          <cell r="G32">
            <v>0</v>
          </cell>
        </row>
        <row r="33">
          <cell r="A33" t="str">
            <v>ACDM86249</v>
          </cell>
          <cell r="B33" t="str">
            <v>ACDM</v>
          </cell>
          <cell r="C33">
            <v>86249</v>
          </cell>
          <cell r="D33" t="str">
            <v>相模原　物件　　　　　　</v>
          </cell>
          <cell r="E33" t="str">
            <v>雑　　　　　　損　　　　</v>
          </cell>
          <cell r="F33">
            <v>0</v>
          </cell>
          <cell r="G33">
            <v>0</v>
          </cell>
        </row>
        <row r="34">
          <cell r="A34" t="str">
            <v>ACDM86253</v>
          </cell>
          <cell r="B34" t="str">
            <v>ACDM</v>
          </cell>
          <cell r="C34">
            <v>86253</v>
          </cell>
          <cell r="D34" t="str">
            <v>相模原　物件　　　　　　</v>
          </cell>
          <cell r="E34" t="str">
            <v>棚卸資産　廃棄損　　　　</v>
          </cell>
          <cell r="F34">
            <v>0</v>
          </cell>
          <cell r="G34">
            <v>0</v>
          </cell>
        </row>
        <row r="35">
          <cell r="A35" t="str">
            <v>ACDM86259</v>
          </cell>
          <cell r="B35" t="str">
            <v>ACDM</v>
          </cell>
          <cell r="C35">
            <v>86259</v>
          </cell>
          <cell r="D35" t="str">
            <v>相模原　物件　　　　　　</v>
          </cell>
          <cell r="E35" t="str">
            <v>賃　　貸　原　価　　　　</v>
          </cell>
          <cell r="F35">
            <v>0</v>
          </cell>
          <cell r="G35">
            <v>0</v>
          </cell>
        </row>
        <row r="36">
          <cell r="A36" t="str">
            <v>ACDM86263</v>
          </cell>
          <cell r="B36" t="str">
            <v>ACDM</v>
          </cell>
          <cell r="C36">
            <v>86263</v>
          </cell>
          <cell r="D36" t="str">
            <v>相模原　物件　　　　　　</v>
          </cell>
          <cell r="E36" t="str">
            <v>災害・事故　損失　　　　</v>
          </cell>
          <cell r="F36">
            <v>0</v>
          </cell>
          <cell r="G36">
            <v>0</v>
          </cell>
        </row>
        <row r="37">
          <cell r="A37" t="str">
            <v>ACDM86266</v>
          </cell>
          <cell r="B37" t="str">
            <v>ACDM</v>
          </cell>
          <cell r="C37">
            <v>86266</v>
          </cell>
          <cell r="D37" t="str">
            <v>相模原　物件　　　　　　</v>
          </cell>
          <cell r="E37" t="str">
            <v>その他営業外費用　　　　</v>
          </cell>
          <cell r="F37">
            <v>0</v>
          </cell>
          <cell r="G37">
            <v>0</v>
          </cell>
        </row>
        <row r="38">
          <cell r="A38" t="str">
            <v>ACDM86291</v>
          </cell>
          <cell r="B38" t="str">
            <v>ACDM</v>
          </cell>
          <cell r="C38">
            <v>86291</v>
          </cell>
          <cell r="D38" t="str">
            <v>相模原　物件　　　　　　</v>
          </cell>
          <cell r="E38" t="str">
            <v>営　業　外　費　用　　計</v>
          </cell>
          <cell r="F38">
            <v>0</v>
          </cell>
          <cell r="G38">
            <v>0</v>
          </cell>
        </row>
        <row r="39">
          <cell r="A39" t="str">
            <v>ACDM86301</v>
          </cell>
          <cell r="B39" t="str">
            <v>ACDM</v>
          </cell>
          <cell r="C39">
            <v>86301</v>
          </cell>
          <cell r="D39" t="str">
            <v>相模原　物件　　　　　　</v>
          </cell>
          <cell r="E39" t="str">
            <v>経　　　常　　利　　　益</v>
          </cell>
          <cell r="F39">
            <v>149350</v>
          </cell>
          <cell r="G39">
            <v>-84593</v>
          </cell>
        </row>
        <row r="40">
          <cell r="A40" t="str">
            <v>ACDM87119</v>
          </cell>
          <cell r="B40" t="str">
            <v>ACDM</v>
          </cell>
          <cell r="C40">
            <v>87119</v>
          </cell>
          <cell r="D40" t="str">
            <v>相模原　物件　　　　　　</v>
          </cell>
          <cell r="E40" t="str">
            <v>固定資産　売却益　　　　</v>
          </cell>
          <cell r="F40">
            <v>0</v>
          </cell>
          <cell r="G40">
            <v>0</v>
          </cell>
        </row>
        <row r="41">
          <cell r="A41" t="str">
            <v>ACDM87153</v>
          </cell>
          <cell r="B41" t="str">
            <v>ACDM</v>
          </cell>
          <cell r="C41">
            <v>87153</v>
          </cell>
          <cell r="D41" t="str">
            <v>相模原　物件　　　　　　</v>
          </cell>
          <cell r="E41" t="str">
            <v>過年度費用戻入　　　　　</v>
          </cell>
          <cell r="F41">
            <v>0</v>
          </cell>
          <cell r="G41">
            <v>0</v>
          </cell>
        </row>
        <row r="42">
          <cell r="A42" t="str">
            <v>ACDM87191</v>
          </cell>
          <cell r="B42" t="str">
            <v>ACDM</v>
          </cell>
          <cell r="C42">
            <v>87191</v>
          </cell>
          <cell r="D42" t="str">
            <v>相模原　物件　　　　　　</v>
          </cell>
          <cell r="E42" t="str">
            <v>特　　別　　利　　益　計</v>
          </cell>
          <cell r="F42">
            <v>0</v>
          </cell>
          <cell r="G42">
            <v>0</v>
          </cell>
        </row>
        <row r="43">
          <cell r="A43" t="str">
            <v>ACDM88101</v>
          </cell>
          <cell r="B43" t="str">
            <v>ACDM</v>
          </cell>
          <cell r="C43">
            <v>88101</v>
          </cell>
          <cell r="D43" t="str">
            <v>相模原　物件　　　　　　</v>
          </cell>
          <cell r="E43" t="str">
            <v>■　特　　別　　損　　失</v>
          </cell>
          <cell r="F43">
            <v>0</v>
          </cell>
          <cell r="G43">
            <v>0</v>
          </cell>
        </row>
        <row r="44">
          <cell r="A44" t="str">
            <v>ACDM88129</v>
          </cell>
          <cell r="B44" t="str">
            <v>ACDM</v>
          </cell>
          <cell r="C44">
            <v>88129</v>
          </cell>
          <cell r="D44" t="str">
            <v>相模原　物件　　　　　　</v>
          </cell>
          <cell r="E44" t="str">
            <v>固定資産　売却損　　　　</v>
          </cell>
          <cell r="F44">
            <v>0</v>
          </cell>
          <cell r="G44">
            <v>0</v>
          </cell>
        </row>
        <row r="45">
          <cell r="A45" t="str">
            <v>ACDM88136</v>
          </cell>
          <cell r="B45" t="str">
            <v>ACDM</v>
          </cell>
          <cell r="C45">
            <v>88136</v>
          </cell>
          <cell r="D45" t="str">
            <v>相模原　物件　　　　　　</v>
          </cell>
          <cell r="E45" t="str">
            <v>固定資産　除却損　　　　</v>
          </cell>
          <cell r="F45">
            <v>0</v>
          </cell>
          <cell r="G45">
            <v>0</v>
          </cell>
        </row>
        <row r="46">
          <cell r="A46" t="str">
            <v>ACDM88173</v>
          </cell>
          <cell r="B46" t="str">
            <v>ACDM</v>
          </cell>
          <cell r="C46">
            <v>88173</v>
          </cell>
          <cell r="D46" t="str">
            <v>相模原　物件　　　　　　</v>
          </cell>
          <cell r="E46" t="str">
            <v>過年度　費　用　　　　　</v>
          </cell>
          <cell r="F46">
            <v>0</v>
          </cell>
          <cell r="G46">
            <v>0</v>
          </cell>
        </row>
        <row r="47">
          <cell r="A47" t="str">
            <v>ACDM88190</v>
          </cell>
          <cell r="B47" t="str">
            <v>ACDM</v>
          </cell>
          <cell r="C47">
            <v>88190</v>
          </cell>
          <cell r="D47" t="str">
            <v>相模原　物件　　　　　　</v>
          </cell>
          <cell r="E47" t="str">
            <v>その他特別損失　　　　　</v>
          </cell>
          <cell r="F47">
            <v>0</v>
          </cell>
          <cell r="G47">
            <v>0</v>
          </cell>
        </row>
        <row r="48">
          <cell r="A48" t="str">
            <v>ACDM88191</v>
          </cell>
          <cell r="B48" t="str">
            <v>ACDM</v>
          </cell>
          <cell r="C48">
            <v>88191</v>
          </cell>
          <cell r="D48" t="str">
            <v>相模原　物件　　　　　　</v>
          </cell>
          <cell r="E48" t="str">
            <v>特　　別　　損　　失　計</v>
          </cell>
          <cell r="F48">
            <v>0</v>
          </cell>
          <cell r="G48">
            <v>0</v>
          </cell>
        </row>
        <row r="49">
          <cell r="A49" t="str">
            <v>ACDM90010</v>
          </cell>
          <cell r="B49" t="str">
            <v>ACDM</v>
          </cell>
          <cell r="C49">
            <v>90010</v>
          </cell>
          <cell r="D49" t="str">
            <v>相模原　物件　　　　　　</v>
          </cell>
          <cell r="E49" t="str">
            <v>税　引　前　当　期利　益</v>
          </cell>
          <cell r="F49">
            <v>149350</v>
          </cell>
          <cell r="G49">
            <v>-84593</v>
          </cell>
        </row>
        <row r="50">
          <cell r="A50" t="str">
            <v>ACDM99003</v>
          </cell>
          <cell r="B50" t="str">
            <v>ACDM</v>
          </cell>
          <cell r="C50">
            <v>99003</v>
          </cell>
          <cell r="D50" t="str">
            <v>相模原　物件　　　　　　</v>
          </cell>
          <cell r="E50" t="str">
            <v>当　　期　　利　　益　　</v>
          </cell>
          <cell r="F50">
            <v>149350</v>
          </cell>
          <cell r="G50">
            <v>-84593</v>
          </cell>
        </row>
        <row r="51">
          <cell r="A51" t="str">
            <v>ACDM99100</v>
          </cell>
          <cell r="B51" t="str">
            <v>ACDM</v>
          </cell>
          <cell r="C51">
            <v>99100</v>
          </cell>
          <cell r="D51" t="str">
            <v>相模原　物件　　　　　　</v>
          </cell>
          <cell r="E51" t="str">
            <v>前期　繰　越　利　益　　</v>
          </cell>
          <cell r="F51">
            <v>-233943</v>
          </cell>
          <cell r="G51">
            <v>0</v>
          </cell>
        </row>
        <row r="52">
          <cell r="A52" t="str">
            <v>ACDM99902</v>
          </cell>
          <cell r="B52" t="str">
            <v>ACDM</v>
          </cell>
          <cell r="C52">
            <v>99902</v>
          </cell>
          <cell r="D52" t="str">
            <v>相模原　物件　　　　　　</v>
          </cell>
          <cell r="E52" t="str">
            <v>当期　未処分　利　益　　</v>
          </cell>
          <cell r="F52">
            <v>-84593</v>
          </cell>
          <cell r="G52">
            <v>-84593</v>
          </cell>
        </row>
        <row r="53">
          <cell r="A53" t="str">
            <v>ACEL80103</v>
          </cell>
          <cell r="B53" t="str">
            <v>ACEL</v>
          </cell>
          <cell r="C53">
            <v>80103</v>
          </cell>
          <cell r="D53" t="str">
            <v>静岡支店　物件　　　　　</v>
          </cell>
          <cell r="E53" t="str">
            <v>売　上　高　　■　　　　</v>
          </cell>
          <cell r="F53">
            <v>0</v>
          </cell>
          <cell r="G53">
            <v>0</v>
          </cell>
        </row>
        <row r="54">
          <cell r="A54" t="str">
            <v>ACEL80201</v>
          </cell>
          <cell r="B54" t="str">
            <v>ACEL</v>
          </cell>
          <cell r="C54">
            <v>80201</v>
          </cell>
          <cell r="D54" t="str">
            <v>静岡支店　物件　　　　　</v>
          </cell>
          <cell r="E54" t="str">
            <v>受入　手　数　料　課税　</v>
          </cell>
          <cell r="F54">
            <v>0</v>
          </cell>
          <cell r="G54">
            <v>0</v>
          </cell>
        </row>
        <row r="55">
          <cell r="A55" t="str">
            <v>ACEL80203</v>
          </cell>
          <cell r="B55" t="str">
            <v>ACEL</v>
          </cell>
          <cell r="C55">
            <v>80203</v>
          </cell>
          <cell r="D55" t="str">
            <v>静岡支店　物件　　　　　</v>
          </cell>
          <cell r="E55" t="str">
            <v>受入　手　数　料　合計　</v>
          </cell>
          <cell r="F55">
            <v>0</v>
          </cell>
          <cell r="G55">
            <v>0</v>
          </cell>
        </row>
        <row r="56">
          <cell r="A56" t="str">
            <v>ACEL80995</v>
          </cell>
          <cell r="B56" t="str">
            <v>ACEL</v>
          </cell>
          <cell r="C56">
            <v>80995</v>
          </cell>
          <cell r="D56" t="str">
            <v>静岡支店　物件　　　　　</v>
          </cell>
          <cell r="E56" t="str">
            <v>純　　売　　　上　　　高</v>
          </cell>
          <cell r="F56">
            <v>0</v>
          </cell>
          <cell r="G56">
            <v>0</v>
          </cell>
        </row>
        <row r="57">
          <cell r="A57" t="str">
            <v>ACEL81203</v>
          </cell>
          <cell r="B57" t="str">
            <v>ACEL</v>
          </cell>
          <cell r="C57">
            <v>81203</v>
          </cell>
          <cell r="D57" t="str">
            <v>静岡支店　物件　　　　　</v>
          </cell>
          <cell r="E57" t="str">
            <v>商　　　品　　仕　入　高</v>
          </cell>
          <cell r="F57">
            <v>0</v>
          </cell>
          <cell r="G57">
            <v>0</v>
          </cell>
        </row>
        <row r="58">
          <cell r="A58" t="str">
            <v>ACEL81207</v>
          </cell>
          <cell r="B58" t="str">
            <v>ACEL</v>
          </cell>
          <cell r="C58">
            <v>81207</v>
          </cell>
          <cell r="D58" t="str">
            <v>静岡支店　物件　　　　　</v>
          </cell>
          <cell r="E58" t="str">
            <v>貯　蔵　品仕入高　　　　</v>
          </cell>
          <cell r="F58">
            <v>0</v>
          </cell>
          <cell r="G58">
            <v>0</v>
          </cell>
        </row>
        <row r="59">
          <cell r="A59" t="str">
            <v>ACEL81209</v>
          </cell>
          <cell r="B59" t="str">
            <v>ACEL</v>
          </cell>
          <cell r="C59">
            <v>81209</v>
          </cell>
          <cell r="D59" t="str">
            <v>静岡支店　物件　　　　　</v>
          </cell>
          <cell r="E59" t="str">
            <v>原　材　料仕入高　　　　</v>
          </cell>
          <cell r="F59">
            <v>0</v>
          </cell>
          <cell r="G59">
            <v>0</v>
          </cell>
        </row>
        <row r="60">
          <cell r="A60" t="str">
            <v>ACEL81213</v>
          </cell>
          <cell r="B60" t="str">
            <v>ACEL</v>
          </cell>
          <cell r="C60">
            <v>81213</v>
          </cell>
          <cell r="D60" t="str">
            <v>静岡支店　物件　　　　　</v>
          </cell>
          <cell r="E60" t="str">
            <v>仕入値引及戻り高　　　　</v>
          </cell>
          <cell r="F60">
            <v>0</v>
          </cell>
          <cell r="G60">
            <v>0</v>
          </cell>
        </row>
        <row r="61">
          <cell r="A61" t="str">
            <v>ACEL81902</v>
          </cell>
          <cell r="B61" t="str">
            <v>ACEL</v>
          </cell>
          <cell r="C61">
            <v>81902</v>
          </cell>
          <cell r="D61" t="str">
            <v>静岡支店　物件　　　　　</v>
          </cell>
          <cell r="E61" t="str">
            <v>仕　　入　原　　価　　高</v>
          </cell>
          <cell r="F61">
            <v>0</v>
          </cell>
          <cell r="G61">
            <v>0</v>
          </cell>
        </row>
        <row r="62">
          <cell r="A62" t="str">
            <v>ACEL81903</v>
          </cell>
          <cell r="B62" t="str">
            <v>ACEL</v>
          </cell>
          <cell r="C62">
            <v>81903</v>
          </cell>
          <cell r="D62" t="str">
            <v>静岡支店　物件　　　　　</v>
          </cell>
          <cell r="E62" t="str">
            <v>完　成　工　事　原　価　</v>
          </cell>
          <cell r="F62">
            <v>0</v>
          </cell>
          <cell r="G62">
            <v>0</v>
          </cell>
        </row>
        <row r="63">
          <cell r="A63" t="str">
            <v>ACEL82199</v>
          </cell>
          <cell r="B63" t="str">
            <v>ACEL</v>
          </cell>
          <cell r="C63">
            <v>82199</v>
          </cell>
          <cell r="D63" t="str">
            <v>静岡支店　物件　　　　　</v>
          </cell>
          <cell r="E63" t="str">
            <v>社　　内　　　取　　　引</v>
          </cell>
          <cell r="F63">
            <v>0</v>
          </cell>
          <cell r="G63">
            <v>0</v>
          </cell>
        </row>
        <row r="64">
          <cell r="A64" t="str">
            <v>ACEL82959</v>
          </cell>
          <cell r="B64" t="str">
            <v>ACEL</v>
          </cell>
          <cell r="C64">
            <v>82959</v>
          </cell>
          <cell r="D64" t="str">
            <v>静岡支店　物件　　　　　</v>
          </cell>
          <cell r="E64" t="str">
            <v>期　末　商　品　　在　高</v>
          </cell>
          <cell r="F64">
            <v>0</v>
          </cell>
          <cell r="G64">
            <v>0</v>
          </cell>
        </row>
        <row r="65">
          <cell r="A65" t="str">
            <v>ACEL82971</v>
          </cell>
          <cell r="B65" t="str">
            <v>ACEL</v>
          </cell>
          <cell r="C65">
            <v>82971</v>
          </cell>
          <cell r="D65" t="str">
            <v>静岡支店　物件　　　　　</v>
          </cell>
          <cell r="E65" t="str">
            <v>期　末　製　品　　在　高</v>
          </cell>
          <cell r="F65">
            <v>0</v>
          </cell>
          <cell r="G65">
            <v>0</v>
          </cell>
        </row>
        <row r="66">
          <cell r="A66" t="str">
            <v>ACEL83635</v>
          </cell>
          <cell r="B66" t="str">
            <v>ACEL</v>
          </cell>
          <cell r="C66">
            <v>83635</v>
          </cell>
          <cell r="D66" t="str">
            <v>静岡支店　物件　　　　　</v>
          </cell>
          <cell r="E66" t="str">
            <v>水　　道　光　熱費　　　</v>
          </cell>
          <cell r="F66">
            <v>0</v>
          </cell>
          <cell r="G66">
            <v>33185</v>
          </cell>
        </row>
        <row r="67">
          <cell r="A67" t="str">
            <v>ACEL83637</v>
          </cell>
          <cell r="B67" t="str">
            <v>ACEL</v>
          </cell>
          <cell r="C67">
            <v>83637</v>
          </cell>
          <cell r="D67" t="str">
            <v>静岡支店　物件　　　　　</v>
          </cell>
          <cell r="E67" t="str">
            <v>通　　　　信　　　費　　</v>
          </cell>
          <cell r="F67">
            <v>3924</v>
          </cell>
          <cell r="G67">
            <v>15606</v>
          </cell>
        </row>
        <row r="68">
          <cell r="A68" t="str">
            <v>ACEL83791</v>
          </cell>
          <cell r="B68" t="str">
            <v>ACEL</v>
          </cell>
          <cell r="C68">
            <v>83791</v>
          </cell>
          <cell r="D68" t="str">
            <v>静岡支店　物件　　　　　</v>
          </cell>
          <cell r="E68" t="str">
            <v>事　　　務　　　費　　計</v>
          </cell>
          <cell r="F68">
            <v>3924</v>
          </cell>
          <cell r="G68">
            <v>48791</v>
          </cell>
        </row>
        <row r="69">
          <cell r="A69" t="str">
            <v>ACEL83810</v>
          </cell>
          <cell r="B69" t="str">
            <v>ACEL</v>
          </cell>
          <cell r="C69">
            <v>83810</v>
          </cell>
          <cell r="D69" t="str">
            <v>静岡支店　物件　　　　　</v>
          </cell>
          <cell r="E69" t="str">
            <v>減価　償　却　費　不課税</v>
          </cell>
          <cell r="F69">
            <v>37000</v>
          </cell>
          <cell r="G69">
            <v>148000</v>
          </cell>
        </row>
        <row r="70">
          <cell r="A70" t="str">
            <v>ACEL83843</v>
          </cell>
          <cell r="B70" t="str">
            <v>ACEL</v>
          </cell>
          <cell r="C70">
            <v>83843</v>
          </cell>
          <cell r="D70" t="str">
            <v>静岡支店　物件　　　　　</v>
          </cell>
          <cell r="E70" t="str">
            <v>保　　　険　　料　非課税</v>
          </cell>
          <cell r="F70">
            <v>16940</v>
          </cell>
          <cell r="G70">
            <v>16940</v>
          </cell>
        </row>
        <row r="71">
          <cell r="A71" t="str">
            <v>ACEL83854</v>
          </cell>
          <cell r="B71" t="str">
            <v>ACEL</v>
          </cell>
          <cell r="C71">
            <v>83854</v>
          </cell>
          <cell r="D71" t="str">
            <v>静岡支店　物件　　　　　</v>
          </cell>
          <cell r="E71" t="str">
            <v>公　　租　公　課　非課税</v>
          </cell>
          <cell r="F71">
            <v>0</v>
          </cell>
          <cell r="G71">
            <v>108100</v>
          </cell>
        </row>
        <row r="72">
          <cell r="A72" t="str">
            <v>ACEL83891</v>
          </cell>
          <cell r="B72" t="str">
            <v>ACEL</v>
          </cell>
          <cell r="C72">
            <v>83891</v>
          </cell>
          <cell r="D72" t="str">
            <v>静岡支店　物件　　　　　</v>
          </cell>
          <cell r="E72" t="str">
            <v>設　　　備　　　費　　計</v>
          </cell>
          <cell r="F72">
            <v>53940</v>
          </cell>
          <cell r="G72">
            <v>273040</v>
          </cell>
        </row>
        <row r="73">
          <cell r="A73" t="str">
            <v>ACEL83991</v>
          </cell>
          <cell r="B73" t="str">
            <v>ACEL</v>
          </cell>
          <cell r="C73">
            <v>83991</v>
          </cell>
          <cell r="D73" t="str">
            <v>静岡支店　物件　　　　　</v>
          </cell>
          <cell r="E73" t="str">
            <v>製　　造　　原　　価　計</v>
          </cell>
          <cell r="F73">
            <v>57864</v>
          </cell>
          <cell r="G73">
            <v>321831</v>
          </cell>
        </row>
        <row r="74">
          <cell r="A74" t="str">
            <v>ACEL84921</v>
          </cell>
          <cell r="B74" t="str">
            <v>ACEL</v>
          </cell>
          <cell r="C74">
            <v>84921</v>
          </cell>
          <cell r="D74" t="str">
            <v>静岡支店　物件　　　　　</v>
          </cell>
          <cell r="E74" t="str">
            <v>売　　上　　原　　価　計</v>
          </cell>
          <cell r="F74">
            <v>57864</v>
          </cell>
          <cell r="G74">
            <v>321831</v>
          </cell>
        </row>
        <row r="75">
          <cell r="A75" t="str">
            <v>ACEL84931</v>
          </cell>
          <cell r="B75" t="str">
            <v>ACEL</v>
          </cell>
          <cell r="C75">
            <v>84931</v>
          </cell>
          <cell r="D75" t="str">
            <v>静岡支店　物件　　　　　</v>
          </cell>
          <cell r="E75" t="str">
            <v>売　　上　　利　　益　計</v>
          </cell>
          <cell r="F75">
            <v>-57864</v>
          </cell>
          <cell r="G75">
            <v>-321831</v>
          </cell>
        </row>
        <row r="76">
          <cell r="A76" t="str">
            <v>ACEL85900</v>
          </cell>
          <cell r="B76" t="str">
            <v>ACEL</v>
          </cell>
          <cell r="C76">
            <v>85900</v>
          </cell>
          <cell r="D76" t="str">
            <v>静岡支店　物件　　　　　</v>
          </cell>
          <cell r="E76" t="str">
            <v>営　　　業　　利　　　益</v>
          </cell>
          <cell r="F76">
            <v>-57864</v>
          </cell>
          <cell r="G76">
            <v>-321831</v>
          </cell>
        </row>
        <row r="77">
          <cell r="A77" t="str">
            <v>ACEL86131</v>
          </cell>
          <cell r="B77" t="str">
            <v>ACEL</v>
          </cell>
          <cell r="C77">
            <v>86131</v>
          </cell>
          <cell r="D77" t="str">
            <v>静岡支店　物件　　　　　</v>
          </cell>
          <cell r="E77" t="str">
            <v>受　取　利　息　・配　当</v>
          </cell>
          <cell r="F77">
            <v>0</v>
          </cell>
          <cell r="G77">
            <v>0</v>
          </cell>
        </row>
        <row r="78">
          <cell r="A78" t="str">
            <v>ACEL86169</v>
          </cell>
          <cell r="B78" t="str">
            <v>ACEL</v>
          </cell>
          <cell r="C78">
            <v>86169</v>
          </cell>
          <cell r="D78" t="str">
            <v>静岡支店　物件　　　　　</v>
          </cell>
          <cell r="E78" t="str">
            <v>雑　　　収　　入　　　　</v>
          </cell>
          <cell r="F78">
            <v>0</v>
          </cell>
          <cell r="G78">
            <v>0</v>
          </cell>
        </row>
        <row r="79">
          <cell r="A79" t="str">
            <v>ACEL86174</v>
          </cell>
          <cell r="B79" t="str">
            <v>ACEL</v>
          </cell>
          <cell r="C79">
            <v>86174</v>
          </cell>
          <cell r="D79" t="str">
            <v>静岡支店　物件　　　　　</v>
          </cell>
          <cell r="E79" t="str">
            <v>賃　　貸　収　入　　　　</v>
          </cell>
          <cell r="F79">
            <v>0</v>
          </cell>
          <cell r="G79">
            <v>0</v>
          </cell>
        </row>
        <row r="80">
          <cell r="A80" t="str">
            <v>ACEL86179</v>
          </cell>
          <cell r="B80" t="str">
            <v>ACEL</v>
          </cell>
          <cell r="C80">
            <v>86179</v>
          </cell>
          <cell r="D80" t="str">
            <v>静岡支店　物件　　　　　</v>
          </cell>
          <cell r="E80" t="str">
            <v>社宅　住　宅　料　　　　</v>
          </cell>
          <cell r="F80">
            <v>0</v>
          </cell>
          <cell r="G80">
            <v>0</v>
          </cell>
        </row>
        <row r="81">
          <cell r="A81" t="str">
            <v>ACEL86182</v>
          </cell>
          <cell r="B81" t="str">
            <v>ACEL</v>
          </cell>
          <cell r="C81">
            <v>86182</v>
          </cell>
          <cell r="D81" t="str">
            <v>静岡支店　物件　　　　　</v>
          </cell>
          <cell r="E81" t="str">
            <v>使用料・手数料　　　　　</v>
          </cell>
          <cell r="F81">
            <v>0</v>
          </cell>
          <cell r="G81">
            <v>0</v>
          </cell>
        </row>
        <row r="82">
          <cell r="A82" t="str">
            <v>ACEL86185</v>
          </cell>
          <cell r="B82" t="str">
            <v>ACEL</v>
          </cell>
          <cell r="C82">
            <v>86185</v>
          </cell>
          <cell r="D82" t="str">
            <v>静岡支店　物件　　　　　</v>
          </cell>
          <cell r="E82" t="str">
            <v>保険金・賠償金　　　　　</v>
          </cell>
          <cell r="F82">
            <v>0</v>
          </cell>
          <cell r="G82">
            <v>0</v>
          </cell>
        </row>
        <row r="83">
          <cell r="A83" t="str">
            <v>ACEL86188</v>
          </cell>
          <cell r="B83" t="str">
            <v>ACEL</v>
          </cell>
          <cell r="C83">
            <v>86188</v>
          </cell>
          <cell r="D83" t="str">
            <v>静岡支店　物件　　　　　</v>
          </cell>
          <cell r="E83" t="str">
            <v>その他営業外収益　　　　</v>
          </cell>
          <cell r="F83">
            <v>0</v>
          </cell>
          <cell r="G83">
            <v>0</v>
          </cell>
        </row>
        <row r="84">
          <cell r="A84" t="str">
            <v>ACEL86191</v>
          </cell>
          <cell r="B84" t="str">
            <v>ACEL</v>
          </cell>
          <cell r="C84">
            <v>86191</v>
          </cell>
          <cell r="D84" t="str">
            <v>静岡支店　物件　　　　　</v>
          </cell>
          <cell r="E84" t="str">
            <v>営　業　外　収　益　　計</v>
          </cell>
          <cell r="F84">
            <v>0</v>
          </cell>
          <cell r="G84">
            <v>0</v>
          </cell>
        </row>
        <row r="85">
          <cell r="A85" t="str">
            <v>ACEL86249</v>
          </cell>
          <cell r="B85" t="str">
            <v>ACEL</v>
          </cell>
          <cell r="C85">
            <v>86249</v>
          </cell>
          <cell r="D85" t="str">
            <v>静岡支店　物件　　　　　</v>
          </cell>
          <cell r="E85" t="str">
            <v>雑　　　　　　損　　　　</v>
          </cell>
          <cell r="F85">
            <v>0</v>
          </cell>
          <cell r="G85">
            <v>0</v>
          </cell>
        </row>
        <row r="86">
          <cell r="A86" t="str">
            <v>ACEL86253</v>
          </cell>
          <cell r="B86" t="str">
            <v>ACEL</v>
          </cell>
          <cell r="C86">
            <v>86253</v>
          </cell>
          <cell r="D86" t="str">
            <v>静岡支店　物件　　　　　</v>
          </cell>
          <cell r="E86" t="str">
            <v>棚卸資産　廃棄損　　　　</v>
          </cell>
          <cell r="F86">
            <v>0</v>
          </cell>
          <cell r="G86">
            <v>0</v>
          </cell>
        </row>
        <row r="87">
          <cell r="A87" t="str">
            <v>ACEL86259</v>
          </cell>
          <cell r="B87" t="str">
            <v>ACEL</v>
          </cell>
          <cell r="C87">
            <v>86259</v>
          </cell>
          <cell r="D87" t="str">
            <v>静岡支店　物件　　　　　</v>
          </cell>
          <cell r="E87" t="str">
            <v>賃　　貸　原　価　　　　</v>
          </cell>
          <cell r="F87">
            <v>0</v>
          </cell>
          <cell r="G87">
            <v>0</v>
          </cell>
        </row>
        <row r="88">
          <cell r="A88" t="str">
            <v>ACEL86263</v>
          </cell>
          <cell r="B88" t="str">
            <v>ACEL</v>
          </cell>
          <cell r="C88">
            <v>86263</v>
          </cell>
          <cell r="D88" t="str">
            <v>静岡支店　物件　　　　　</v>
          </cell>
          <cell r="E88" t="str">
            <v>災害・事故　損失　　　　</v>
          </cell>
          <cell r="F88">
            <v>0</v>
          </cell>
          <cell r="G88">
            <v>0</v>
          </cell>
        </row>
        <row r="89">
          <cell r="A89" t="str">
            <v>ACEL86266</v>
          </cell>
          <cell r="B89" t="str">
            <v>ACEL</v>
          </cell>
          <cell r="C89">
            <v>86266</v>
          </cell>
          <cell r="D89" t="str">
            <v>静岡支店　物件　　　　　</v>
          </cell>
          <cell r="E89" t="str">
            <v>その他営業外費用　　　　</v>
          </cell>
          <cell r="F89">
            <v>0</v>
          </cell>
          <cell r="G89">
            <v>0</v>
          </cell>
        </row>
        <row r="90">
          <cell r="A90" t="str">
            <v>ACEL86291</v>
          </cell>
          <cell r="B90" t="str">
            <v>ACEL</v>
          </cell>
          <cell r="C90">
            <v>86291</v>
          </cell>
          <cell r="D90" t="str">
            <v>静岡支店　物件　　　　　</v>
          </cell>
          <cell r="E90" t="str">
            <v>営　業　外　費　用　　計</v>
          </cell>
          <cell r="F90">
            <v>0</v>
          </cell>
          <cell r="G90">
            <v>0</v>
          </cell>
        </row>
        <row r="91">
          <cell r="A91" t="str">
            <v>ACEL86301</v>
          </cell>
          <cell r="B91" t="str">
            <v>ACEL</v>
          </cell>
          <cell r="C91">
            <v>86301</v>
          </cell>
          <cell r="D91" t="str">
            <v>静岡支店　物件　　　　　</v>
          </cell>
          <cell r="E91" t="str">
            <v>経　　　常　　利　　　益</v>
          </cell>
          <cell r="F91">
            <v>-57864</v>
          </cell>
          <cell r="G91">
            <v>-321831</v>
          </cell>
        </row>
        <row r="92">
          <cell r="A92" t="str">
            <v>ACEL87119</v>
          </cell>
          <cell r="B92" t="str">
            <v>ACEL</v>
          </cell>
          <cell r="C92">
            <v>87119</v>
          </cell>
          <cell r="D92" t="str">
            <v>静岡支店　物件　　　　　</v>
          </cell>
          <cell r="E92" t="str">
            <v>固定資産　売却益　　　　</v>
          </cell>
          <cell r="F92">
            <v>0</v>
          </cell>
          <cell r="G92">
            <v>0</v>
          </cell>
        </row>
        <row r="93">
          <cell r="A93" t="str">
            <v>ACEL87153</v>
          </cell>
          <cell r="B93" t="str">
            <v>ACEL</v>
          </cell>
          <cell r="C93">
            <v>87153</v>
          </cell>
          <cell r="D93" t="str">
            <v>静岡支店　物件　　　　　</v>
          </cell>
          <cell r="E93" t="str">
            <v>過年度費用戻入　　　　　</v>
          </cell>
          <cell r="F93">
            <v>0</v>
          </cell>
          <cell r="G93">
            <v>0</v>
          </cell>
        </row>
        <row r="94">
          <cell r="A94" t="str">
            <v>ACEL87191</v>
          </cell>
          <cell r="B94" t="str">
            <v>ACEL</v>
          </cell>
          <cell r="C94">
            <v>87191</v>
          </cell>
          <cell r="D94" t="str">
            <v>静岡支店　物件　　　　　</v>
          </cell>
          <cell r="E94" t="str">
            <v>特　　別　　利　　益　計</v>
          </cell>
          <cell r="F94">
            <v>0</v>
          </cell>
          <cell r="G94">
            <v>0</v>
          </cell>
        </row>
        <row r="95">
          <cell r="A95" t="str">
            <v>ACEL88101</v>
          </cell>
          <cell r="B95" t="str">
            <v>ACEL</v>
          </cell>
          <cell r="C95">
            <v>88101</v>
          </cell>
          <cell r="D95" t="str">
            <v>静岡支店　物件　　　　　</v>
          </cell>
          <cell r="E95" t="str">
            <v>■　特　　別　　損　　失</v>
          </cell>
          <cell r="F95">
            <v>0</v>
          </cell>
          <cell r="G95">
            <v>0</v>
          </cell>
        </row>
        <row r="96">
          <cell r="A96" t="str">
            <v>ACEL88129</v>
          </cell>
          <cell r="B96" t="str">
            <v>ACEL</v>
          </cell>
          <cell r="C96">
            <v>88129</v>
          </cell>
          <cell r="D96" t="str">
            <v>静岡支店　物件　　　　　</v>
          </cell>
          <cell r="E96" t="str">
            <v>固定資産　売却損　　　　</v>
          </cell>
          <cell r="F96">
            <v>0</v>
          </cell>
          <cell r="G96">
            <v>0</v>
          </cell>
        </row>
        <row r="97">
          <cell r="A97" t="str">
            <v>ACEL88136</v>
          </cell>
          <cell r="B97" t="str">
            <v>ACEL</v>
          </cell>
          <cell r="C97">
            <v>88136</v>
          </cell>
          <cell r="D97" t="str">
            <v>静岡支店　物件　　　　　</v>
          </cell>
          <cell r="E97" t="str">
            <v>固定資産　除却損　　　　</v>
          </cell>
          <cell r="F97">
            <v>0</v>
          </cell>
          <cell r="G97">
            <v>0</v>
          </cell>
        </row>
        <row r="98">
          <cell r="A98" t="str">
            <v>ACEL88173</v>
          </cell>
          <cell r="B98" t="str">
            <v>ACEL</v>
          </cell>
          <cell r="C98">
            <v>88173</v>
          </cell>
          <cell r="D98" t="str">
            <v>静岡支店　物件　　　　　</v>
          </cell>
          <cell r="E98" t="str">
            <v>過年度　費　用　　　　　</v>
          </cell>
          <cell r="F98">
            <v>0</v>
          </cell>
          <cell r="G98">
            <v>0</v>
          </cell>
        </row>
        <row r="99">
          <cell r="A99" t="str">
            <v>ACEL88190</v>
          </cell>
          <cell r="B99" t="str">
            <v>ACEL</v>
          </cell>
          <cell r="C99">
            <v>88190</v>
          </cell>
          <cell r="D99" t="str">
            <v>静岡支店　物件　　　　　</v>
          </cell>
          <cell r="E99" t="str">
            <v>その他特別損失　　　　　</v>
          </cell>
          <cell r="F99">
            <v>0</v>
          </cell>
          <cell r="G99">
            <v>0</v>
          </cell>
        </row>
        <row r="100">
          <cell r="A100" t="str">
            <v>ACEL88191</v>
          </cell>
          <cell r="B100" t="str">
            <v>ACEL</v>
          </cell>
          <cell r="C100">
            <v>88191</v>
          </cell>
          <cell r="D100" t="str">
            <v>静岡支店　物件　　　　　</v>
          </cell>
          <cell r="E100" t="str">
            <v>特　　別　　損　　失　計</v>
          </cell>
          <cell r="F100">
            <v>0</v>
          </cell>
          <cell r="G100">
            <v>0</v>
          </cell>
        </row>
        <row r="101">
          <cell r="A101" t="str">
            <v>ACEL90010</v>
          </cell>
          <cell r="B101" t="str">
            <v>ACEL</v>
          </cell>
          <cell r="C101">
            <v>90010</v>
          </cell>
          <cell r="D101" t="str">
            <v>静岡支店　物件　　　　　</v>
          </cell>
          <cell r="E101" t="str">
            <v>税　引　前　当　期利　益</v>
          </cell>
          <cell r="F101">
            <v>-57864</v>
          </cell>
          <cell r="G101">
            <v>-321831</v>
          </cell>
        </row>
        <row r="102">
          <cell r="A102" t="str">
            <v>ACEL99003</v>
          </cell>
          <cell r="B102" t="str">
            <v>ACEL</v>
          </cell>
          <cell r="C102">
            <v>99003</v>
          </cell>
          <cell r="D102" t="str">
            <v>静岡支店　物件　　　　　</v>
          </cell>
          <cell r="E102" t="str">
            <v>当　　期　　利　　益　　</v>
          </cell>
          <cell r="F102">
            <v>-57864</v>
          </cell>
          <cell r="G102">
            <v>-321831</v>
          </cell>
        </row>
        <row r="103">
          <cell r="A103" t="str">
            <v>ACEL99100</v>
          </cell>
          <cell r="B103" t="str">
            <v>ACEL</v>
          </cell>
          <cell r="C103">
            <v>99100</v>
          </cell>
          <cell r="D103" t="str">
            <v>静岡支店　物件　　　　　</v>
          </cell>
          <cell r="E103" t="str">
            <v>前期　繰　越　利　益　　</v>
          </cell>
          <cell r="F103">
            <v>-263967</v>
          </cell>
          <cell r="G103">
            <v>0</v>
          </cell>
        </row>
        <row r="104">
          <cell r="A104" t="str">
            <v>ACEL99902</v>
          </cell>
          <cell r="B104" t="str">
            <v>ACEL</v>
          </cell>
          <cell r="C104">
            <v>99902</v>
          </cell>
          <cell r="D104" t="str">
            <v>静岡支店　物件　　　　　</v>
          </cell>
          <cell r="E104" t="str">
            <v>当期　未処分　利　益　　</v>
          </cell>
          <cell r="F104">
            <v>-321831</v>
          </cell>
          <cell r="G104">
            <v>-321831</v>
          </cell>
        </row>
        <row r="105">
          <cell r="A105" t="str">
            <v>ACDA80103</v>
          </cell>
          <cell r="B105" t="str">
            <v>ACDA</v>
          </cell>
          <cell r="C105">
            <v>80103</v>
          </cell>
          <cell r="D105" t="str">
            <v>本　社　物件　　　　　　</v>
          </cell>
          <cell r="E105" t="str">
            <v>売　上　高　　■　　　　</v>
          </cell>
          <cell r="F105">
            <v>0</v>
          </cell>
          <cell r="G105">
            <v>0</v>
          </cell>
        </row>
        <row r="106">
          <cell r="A106" t="str">
            <v>ACDA80201</v>
          </cell>
          <cell r="B106" t="str">
            <v>ACDA</v>
          </cell>
          <cell r="C106">
            <v>80201</v>
          </cell>
          <cell r="D106" t="str">
            <v>本　社　物件　　　　　　</v>
          </cell>
          <cell r="E106" t="str">
            <v>受入　手　数　料　課税　</v>
          </cell>
          <cell r="F106">
            <v>0</v>
          </cell>
          <cell r="G106">
            <v>0</v>
          </cell>
        </row>
        <row r="107">
          <cell r="A107" t="str">
            <v>ACDA80203</v>
          </cell>
          <cell r="B107" t="str">
            <v>ACDA</v>
          </cell>
          <cell r="C107">
            <v>80203</v>
          </cell>
          <cell r="D107" t="str">
            <v>本　社　物件　　　　　　</v>
          </cell>
          <cell r="E107" t="str">
            <v>受入　手　数　料　合計　</v>
          </cell>
          <cell r="F107">
            <v>0</v>
          </cell>
          <cell r="G107">
            <v>0</v>
          </cell>
        </row>
        <row r="108">
          <cell r="A108" t="str">
            <v>ACDA80995</v>
          </cell>
          <cell r="B108" t="str">
            <v>ACDA</v>
          </cell>
          <cell r="C108">
            <v>80995</v>
          </cell>
          <cell r="D108" t="str">
            <v>本　社　物件　　　　　　</v>
          </cell>
          <cell r="E108" t="str">
            <v>純　　売　　　上　　　高</v>
          </cell>
          <cell r="F108">
            <v>0</v>
          </cell>
          <cell r="G108">
            <v>0</v>
          </cell>
        </row>
        <row r="109">
          <cell r="A109" t="str">
            <v>ACDA81203</v>
          </cell>
          <cell r="B109" t="str">
            <v>ACDA</v>
          </cell>
          <cell r="C109">
            <v>81203</v>
          </cell>
          <cell r="D109" t="str">
            <v>本　社　物件　　　　　　</v>
          </cell>
          <cell r="E109" t="str">
            <v>商　　　品　　仕　入　高</v>
          </cell>
          <cell r="F109">
            <v>0</v>
          </cell>
          <cell r="G109">
            <v>0</v>
          </cell>
        </row>
        <row r="110">
          <cell r="A110" t="str">
            <v>ACDA81207</v>
          </cell>
          <cell r="B110" t="str">
            <v>ACDA</v>
          </cell>
          <cell r="C110">
            <v>81207</v>
          </cell>
          <cell r="D110" t="str">
            <v>本　社　物件　　　　　　</v>
          </cell>
          <cell r="E110" t="str">
            <v>貯　蔵　品仕入高　　　　</v>
          </cell>
          <cell r="F110">
            <v>0</v>
          </cell>
          <cell r="G110">
            <v>0</v>
          </cell>
        </row>
        <row r="111">
          <cell r="A111" t="str">
            <v>ACDA81209</v>
          </cell>
          <cell r="B111" t="str">
            <v>ACDA</v>
          </cell>
          <cell r="C111">
            <v>81209</v>
          </cell>
          <cell r="D111" t="str">
            <v>本　社　物件　　　　　　</v>
          </cell>
          <cell r="E111" t="str">
            <v>原　材　料仕入高　　　　</v>
          </cell>
          <cell r="F111">
            <v>0</v>
          </cell>
          <cell r="G111">
            <v>0</v>
          </cell>
        </row>
        <row r="112">
          <cell r="A112" t="str">
            <v>ACDA81213</v>
          </cell>
          <cell r="B112" t="str">
            <v>ACDA</v>
          </cell>
          <cell r="C112">
            <v>81213</v>
          </cell>
          <cell r="D112" t="str">
            <v>本　社　物件　　　　　　</v>
          </cell>
          <cell r="E112" t="str">
            <v>仕入値引及戻り高　　　　</v>
          </cell>
          <cell r="F112">
            <v>0</v>
          </cell>
          <cell r="G112">
            <v>0</v>
          </cell>
        </row>
        <row r="113">
          <cell r="A113" t="str">
            <v>ACDA81902</v>
          </cell>
          <cell r="B113" t="str">
            <v>ACDA</v>
          </cell>
          <cell r="C113">
            <v>81902</v>
          </cell>
          <cell r="D113" t="str">
            <v>本　社　物件　　　　　　</v>
          </cell>
          <cell r="E113" t="str">
            <v>仕　　入　原　　価　　高</v>
          </cell>
          <cell r="F113">
            <v>0</v>
          </cell>
          <cell r="G113">
            <v>0</v>
          </cell>
        </row>
        <row r="114">
          <cell r="A114" t="str">
            <v>ACDA81903</v>
          </cell>
          <cell r="B114" t="str">
            <v>ACDA</v>
          </cell>
          <cell r="C114">
            <v>81903</v>
          </cell>
          <cell r="D114" t="str">
            <v>本　社　物件　　　　　　</v>
          </cell>
          <cell r="E114" t="str">
            <v>完　成　工　事　原　価　</v>
          </cell>
          <cell r="F114">
            <v>0</v>
          </cell>
          <cell r="G114">
            <v>0</v>
          </cell>
        </row>
        <row r="115">
          <cell r="A115" t="str">
            <v>ACDA82199</v>
          </cell>
          <cell r="B115" t="str">
            <v>ACDA</v>
          </cell>
          <cell r="C115">
            <v>82199</v>
          </cell>
          <cell r="D115" t="str">
            <v>本　社　物件　　　　　　</v>
          </cell>
          <cell r="E115" t="str">
            <v>社　　内　　　取　　　引</v>
          </cell>
          <cell r="F115">
            <v>0</v>
          </cell>
          <cell r="G115">
            <v>0</v>
          </cell>
        </row>
        <row r="116">
          <cell r="A116" t="str">
            <v>ACDA82959</v>
          </cell>
          <cell r="B116" t="str">
            <v>ACDA</v>
          </cell>
          <cell r="C116">
            <v>82959</v>
          </cell>
          <cell r="D116" t="str">
            <v>本　社　物件　　　　　　</v>
          </cell>
          <cell r="E116" t="str">
            <v>期　末　商　品　　在　高</v>
          </cell>
          <cell r="F116">
            <v>0</v>
          </cell>
          <cell r="G116">
            <v>0</v>
          </cell>
        </row>
        <row r="117">
          <cell r="A117" t="str">
            <v>ACDA82971</v>
          </cell>
          <cell r="B117" t="str">
            <v>ACDA</v>
          </cell>
          <cell r="C117">
            <v>82971</v>
          </cell>
          <cell r="D117" t="str">
            <v>本　社　物件　　　　　　</v>
          </cell>
          <cell r="E117" t="str">
            <v>期　末　製　品　　在　高</v>
          </cell>
          <cell r="F117">
            <v>0</v>
          </cell>
          <cell r="G117">
            <v>0</v>
          </cell>
        </row>
        <row r="118">
          <cell r="A118" t="str">
            <v>ACDA83810</v>
          </cell>
          <cell r="B118" t="str">
            <v>ACDA</v>
          </cell>
          <cell r="C118">
            <v>83810</v>
          </cell>
          <cell r="D118" t="str">
            <v>本　社　物件　　　　　　</v>
          </cell>
          <cell r="E118" t="str">
            <v>減価　償　却　費　不課税</v>
          </cell>
          <cell r="F118">
            <v>408000</v>
          </cell>
          <cell r="G118">
            <v>408000</v>
          </cell>
        </row>
        <row r="119">
          <cell r="A119" t="str">
            <v>ACDA83891</v>
          </cell>
          <cell r="B119" t="str">
            <v>ACDA</v>
          </cell>
          <cell r="C119">
            <v>83891</v>
          </cell>
          <cell r="D119" t="str">
            <v>本　社　物件　　　　　　</v>
          </cell>
          <cell r="E119" t="str">
            <v>設　　　備　　　費　　計</v>
          </cell>
          <cell r="F119">
            <v>408000</v>
          </cell>
          <cell r="G119">
            <v>408000</v>
          </cell>
        </row>
        <row r="120">
          <cell r="A120" t="str">
            <v>ACDA83991</v>
          </cell>
          <cell r="B120" t="str">
            <v>ACDA</v>
          </cell>
          <cell r="C120">
            <v>83991</v>
          </cell>
          <cell r="D120" t="str">
            <v>本　社　物件　　　　　　</v>
          </cell>
          <cell r="E120" t="str">
            <v>製　　造　　原　　価　計</v>
          </cell>
          <cell r="F120">
            <v>408000</v>
          </cell>
          <cell r="G120">
            <v>408000</v>
          </cell>
        </row>
        <row r="121">
          <cell r="A121" t="str">
            <v>ACDA84921</v>
          </cell>
          <cell r="B121" t="str">
            <v>ACDA</v>
          </cell>
          <cell r="C121">
            <v>84921</v>
          </cell>
          <cell r="D121" t="str">
            <v>本　社　物件　　　　　　</v>
          </cell>
          <cell r="E121" t="str">
            <v>売　　上　　原　　価　計</v>
          </cell>
          <cell r="F121">
            <v>408000</v>
          </cell>
          <cell r="G121">
            <v>408000</v>
          </cell>
        </row>
        <row r="122">
          <cell r="A122" t="str">
            <v>ACDA84931</v>
          </cell>
          <cell r="B122" t="str">
            <v>ACDA</v>
          </cell>
          <cell r="C122">
            <v>84931</v>
          </cell>
          <cell r="D122" t="str">
            <v>本　社　物件　　　　　　</v>
          </cell>
          <cell r="E122" t="str">
            <v>売　　上　　利　　益　計</v>
          </cell>
          <cell r="F122">
            <v>-408000</v>
          </cell>
          <cell r="G122">
            <v>-408000</v>
          </cell>
        </row>
        <row r="123">
          <cell r="A123" t="str">
            <v>ACDA85900</v>
          </cell>
          <cell r="B123" t="str">
            <v>ACDA</v>
          </cell>
          <cell r="C123">
            <v>85900</v>
          </cell>
          <cell r="D123" t="str">
            <v>本　社　物件　　　　　　</v>
          </cell>
          <cell r="E123" t="str">
            <v>営　　　業　　利　　　益</v>
          </cell>
          <cell r="F123">
            <v>-408000</v>
          </cell>
          <cell r="G123">
            <v>-408000</v>
          </cell>
        </row>
        <row r="124">
          <cell r="A124" t="str">
            <v>ACDA86131</v>
          </cell>
          <cell r="B124" t="str">
            <v>ACDA</v>
          </cell>
          <cell r="C124">
            <v>86131</v>
          </cell>
          <cell r="D124" t="str">
            <v>本　社　物件　　　　　　</v>
          </cell>
          <cell r="E124" t="str">
            <v>受　取　利　息　・配　当</v>
          </cell>
          <cell r="F124">
            <v>0</v>
          </cell>
          <cell r="G124">
            <v>0</v>
          </cell>
        </row>
        <row r="125">
          <cell r="A125" t="str">
            <v>ACDA86169</v>
          </cell>
          <cell r="B125" t="str">
            <v>ACDA</v>
          </cell>
          <cell r="C125">
            <v>86169</v>
          </cell>
          <cell r="D125" t="str">
            <v>本　社　物件　　　　　　</v>
          </cell>
          <cell r="E125" t="str">
            <v>雑　　　収　　入　　　　</v>
          </cell>
          <cell r="F125">
            <v>0</v>
          </cell>
          <cell r="G125">
            <v>0</v>
          </cell>
        </row>
        <row r="126">
          <cell r="A126" t="str">
            <v>ACDA86174</v>
          </cell>
          <cell r="B126" t="str">
            <v>ACDA</v>
          </cell>
          <cell r="C126">
            <v>86174</v>
          </cell>
          <cell r="D126" t="str">
            <v>本　社　物件　　　　　　</v>
          </cell>
          <cell r="E126" t="str">
            <v>賃　　貸　収　入　　　　</v>
          </cell>
          <cell r="F126">
            <v>0</v>
          </cell>
          <cell r="G126">
            <v>0</v>
          </cell>
        </row>
        <row r="127">
          <cell r="A127" t="str">
            <v>ACDA86179</v>
          </cell>
          <cell r="B127" t="str">
            <v>ACDA</v>
          </cell>
          <cell r="C127">
            <v>86179</v>
          </cell>
          <cell r="D127" t="str">
            <v>本　社　物件　　　　　　</v>
          </cell>
          <cell r="E127" t="str">
            <v>社宅　住　宅　料　　　　</v>
          </cell>
          <cell r="F127">
            <v>0</v>
          </cell>
          <cell r="G127">
            <v>0</v>
          </cell>
        </row>
        <row r="128">
          <cell r="A128" t="str">
            <v>ACDA86182</v>
          </cell>
          <cell r="B128" t="str">
            <v>ACDA</v>
          </cell>
          <cell r="C128">
            <v>86182</v>
          </cell>
          <cell r="D128" t="str">
            <v>本　社　物件　　　　　　</v>
          </cell>
          <cell r="E128" t="str">
            <v>使用料・手数料　　　　　</v>
          </cell>
          <cell r="F128">
            <v>0</v>
          </cell>
          <cell r="G128">
            <v>0</v>
          </cell>
        </row>
        <row r="129">
          <cell r="A129" t="str">
            <v>ACDA86185</v>
          </cell>
          <cell r="B129" t="str">
            <v>ACDA</v>
          </cell>
          <cell r="C129">
            <v>86185</v>
          </cell>
          <cell r="D129" t="str">
            <v>本　社　物件　　　　　　</v>
          </cell>
          <cell r="E129" t="str">
            <v>保険金・賠償金　　　　　</v>
          </cell>
          <cell r="F129">
            <v>0</v>
          </cell>
          <cell r="G129">
            <v>0</v>
          </cell>
        </row>
        <row r="130">
          <cell r="A130" t="str">
            <v>ACDA86188</v>
          </cell>
          <cell r="B130" t="str">
            <v>ACDA</v>
          </cell>
          <cell r="C130">
            <v>86188</v>
          </cell>
          <cell r="D130" t="str">
            <v>本　社　物件　　　　　　</v>
          </cell>
          <cell r="E130" t="str">
            <v>その他営業外収益　　　　</v>
          </cell>
          <cell r="F130">
            <v>0</v>
          </cell>
          <cell r="G130">
            <v>0</v>
          </cell>
        </row>
        <row r="131">
          <cell r="A131" t="str">
            <v>ACDA86191</v>
          </cell>
          <cell r="B131" t="str">
            <v>ACDA</v>
          </cell>
          <cell r="C131">
            <v>86191</v>
          </cell>
          <cell r="D131" t="str">
            <v>本　社　物件　　　　　　</v>
          </cell>
          <cell r="E131" t="str">
            <v>営　業　外　収　益　　計</v>
          </cell>
          <cell r="F131">
            <v>0</v>
          </cell>
          <cell r="G131">
            <v>0</v>
          </cell>
        </row>
        <row r="132">
          <cell r="A132" t="str">
            <v>ACDA86249</v>
          </cell>
          <cell r="B132" t="str">
            <v>ACDA</v>
          </cell>
          <cell r="C132">
            <v>86249</v>
          </cell>
          <cell r="D132" t="str">
            <v>本　社　物件　　　　　　</v>
          </cell>
          <cell r="E132" t="str">
            <v>雑　　　　　　損　　　　</v>
          </cell>
          <cell r="F132">
            <v>0</v>
          </cell>
          <cell r="G132">
            <v>0</v>
          </cell>
        </row>
        <row r="133">
          <cell r="A133" t="str">
            <v>ACDA86253</v>
          </cell>
          <cell r="B133" t="str">
            <v>ACDA</v>
          </cell>
          <cell r="C133">
            <v>86253</v>
          </cell>
          <cell r="D133" t="str">
            <v>本　社　物件　　　　　　</v>
          </cell>
          <cell r="E133" t="str">
            <v>棚卸資産　廃棄損　　　　</v>
          </cell>
          <cell r="F133">
            <v>0</v>
          </cell>
          <cell r="G133">
            <v>0</v>
          </cell>
        </row>
        <row r="134">
          <cell r="A134" t="str">
            <v>ACDA86259</v>
          </cell>
          <cell r="B134" t="str">
            <v>ACDA</v>
          </cell>
          <cell r="C134">
            <v>86259</v>
          </cell>
          <cell r="D134" t="str">
            <v>本　社　物件　　　　　　</v>
          </cell>
          <cell r="E134" t="str">
            <v>賃　　貸　原　価　　　　</v>
          </cell>
          <cell r="F134">
            <v>0</v>
          </cell>
          <cell r="G134">
            <v>0</v>
          </cell>
        </row>
        <row r="135">
          <cell r="A135" t="str">
            <v>ACDA86263</v>
          </cell>
          <cell r="B135" t="str">
            <v>ACDA</v>
          </cell>
          <cell r="C135">
            <v>86263</v>
          </cell>
          <cell r="D135" t="str">
            <v>本　社　物件　　　　　　</v>
          </cell>
          <cell r="E135" t="str">
            <v>災害・事故　損失　　　　</v>
          </cell>
          <cell r="F135">
            <v>0</v>
          </cell>
          <cell r="G135">
            <v>0</v>
          </cell>
        </row>
        <row r="136">
          <cell r="A136" t="str">
            <v>ACDA86266</v>
          </cell>
          <cell r="B136" t="str">
            <v>ACDA</v>
          </cell>
          <cell r="C136">
            <v>86266</v>
          </cell>
          <cell r="D136" t="str">
            <v>本　社　物件　　　　　　</v>
          </cell>
          <cell r="E136" t="str">
            <v>その他営業外費用　　　　</v>
          </cell>
          <cell r="F136">
            <v>0</v>
          </cell>
          <cell r="G136">
            <v>0</v>
          </cell>
        </row>
        <row r="137">
          <cell r="A137" t="str">
            <v>ACDA86291</v>
          </cell>
          <cell r="B137" t="str">
            <v>ACDA</v>
          </cell>
          <cell r="C137">
            <v>86291</v>
          </cell>
          <cell r="D137" t="str">
            <v>本　社　物件　　　　　　</v>
          </cell>
          <cell r="E137" t="str">
            <v>営　業　外　費　用　　計</v>
          </cell>
          <cell r="F137">
            <v>0</v>
          </cell>
          <cell r="G137">
            <v>0</v>
          </cell>
        </row>
        <row r="138">
          <cell r="A138" t="str">
            <v>ACDA86301</v>
          </cell>
          <cell r="B138" t="str">
            <v>ACDA</v>
          </cell>
          <cell r="C138">
            <v>86301</v>
          </cell>
          <cell r="D138" t="str">
            <v>本　社　物件　　　　　　</v>
          </cell>
          <cell r="E138" t="str">
            <v>経　　　常　　利　　　益</v>
          </cell>
          <cell r="F138">
            <v>-408000</v>
          </cell>
          <cell r="G138">
            <v>-408000</v>
          </cell>
        </row>
        <row r="139">
          <cell r="A139" t="str">
            <v>ACDA87119</v>
          </cell>
          <cell r="B139" t="str">
            <v>ACDA</v>
          </cell>
          <cell r="C139">
            <v>87119</v>
          </cell>
          <cell r="D139" t="str">
            <v>本　社　物件　　　　　　</v>
          </cell>
          <cell r="E139" t="str">
            <v>固定資産　売却益　　　　</v>
          </cell>
          <cell r="F139">
            <v>0</v>
          </cell>
          <cell r="G139">
            <v>0</v>
          </cell>
        </row>
        <row r="140">
          <cell r="A140" t="str">
            <v>ACDA87153</v>
          </cell>
          <cell r="B140" t="str">
            <v>ACDA</v>
          </cell>
          <cell r="C140">
            <v>87153</v>
          </cell>
          <cell r="D140" t="str">
            <v>本　社　物件　　　　　　</v>
          </cell>
          <cell r="E140" t="str">
            <v>過年度費用戻入　　　　　</v>
          </cell>
          <cell r="F140">
            <v>0</v>
          </cell>
          <cell r="G140">
            <v>0</v>
          </cell>
        </row>
        <row r="141">
          <cell r="A141" t="str">
            <v>ACDA87191</v>
          </cell>
          <cell r="B141" t="str">
            <v>ACDA</v>
          </cell>
          <cell r="C141">
            <v>87191</v>
          </cell>
          <cell r="D141" t="str">
            <v>本　社　物件　　　　　　</v>
          </cell>
          <cell r="E141" t="str">
            <v>特　　別　　利　　益　計</v>
          </cell>
          <cell r="F141">
            <v>0</v>
          </cell>
          <cell r="G141">
            <v>0</v>
          </cell>
        </row>
        <row r="142">
          <cell r="A142" t="str">
            <v>ACDA88101</v>
          </cell>
          <cell r="B142" t="str">
            <v>ACDA</v>
          </cell>
          <cell r="C142">
            <v>88101</v>
          </cell>
          <cell r="D142" t="str">
            <v>本　社　物件　　　　　　</v>
          </cell>
          <cell r="E142" t="str">
            <v>■　特　　別　　損　　失</v>
          </cell>
          <cell r="F142">
            <v>0</v>
          </cell>
          <cell r="G142">
            <v>0</v>
          </cell>
        </row>
        <row r="143">
          <cell r="A143" t="str">
            <v>ACDA88129</v>
          </cell>
          <cell r="B143" t="str">
            <v>ACDA</v>
          </cell>
          <cell r="C143">
            <v>88129</v>
          </cell>
          <cell r="D143" t="str">
            <v>本　社　物件　　　　　　</v>
          </cell>
          <cell r="E143" t="str">
            <v>固定資産　売却損　　　　</v>
          </cell>
          <cell r="F143">
            <v>0</v>
          </cell>
          <cell r="G143">
            <v>0</v>
          </cell>
        </row>
        <row r="144">
          <cell r="A144" t="str">
            <v>ACDA88136</v>
          </cell>
          <cell r="B144" t="str">
            <v>ACDA</v>
          </cell>
          <cell r="C144">
            <v>88136</v>
          </cell>
          <cell r="D144" t="str">
            <v>本　社　物件　　　　　　</v>
          </cell>
          <cell r="E144" t="str">
            <v>固定資産　除却損　　　　</v>
          </cell>
          <cell r="F144">
            <v>0</v>
          </cell>
          <cell r="G144">
            <v>0</v>
          </cell>
        </row>
        <row r="145">
          <cell r="A145" t="str">
            <v>ACDA88173</v>
          </cell>
          <cell r="B145" t="str">
            <v>ACDA</v>
          </cell>
          <cell r="C145">
            <v>88173</v>
          </cell>
          <cell r="D145" t="str">
            <v>本　社　物件　　　　　　</v>
          </cell>
          <cell r="E145" t="str">
            <v>過年度　費　用　　　　　</v>
          </cell>
          <cell r="F145">
            <v>0</v>
          </cell>
          <cell r="G145">
            <v>0</v>
          </cell>
        </row>
        <row r="146">
          <cell r="A146" t="str">
            <v>ACDA88190</v>
          </cell>
          <cell r="B146" t="str">
            <v>ACDA</v>
          </cell>
          <cell r="C146">
            <v>88190</v>
          </cell>
          <cell r="D146" t="str">
            <v>本　社　物件　　　　　　</v>
          </cell>
          <cell r="E146" t="str">
            <v>その他特別損失　　　　　</v>
          </cell>
          <cell r="F146">
            <v>0</v>
          </cell>
          <cell r="G146">
            <v>0</v>
          </cell>
        </row>
        <row r="147">
          <cell r="A147" t="str">
            <v>ACDA88191</v>
          </cell>
          <cell r="B147" t="str">
            <v>ACDA</v>
          </cell>
          <cell r="C147">
            <v>88191</v>
          </cell>
          <cell r="D147" t="str">
            <v>本　社　物件　　　　　　</v>
          </cell>
          <cell r="E147" t="str">
            <v>特　　別　　損　　失　計</v>
          </cell>
          <cell r="F147">
            <v>0</v>
          </cell>
          <cell r="G147">
            <v>0</v>
          </cell>
        </row>
        <row r="148">
          <cell r="A148" t="str">
            <v>ACDA90010</v>
          </cell>
          <cell r="B148" t="str">
            <v>ACDA</v>
          </cell>
          <cell r="C148">
            <v>90010</v>
          </cell>
          <cell r="D148" t="str">
            <v>本　社　物件　　　　　　</v>
          </cell>
          <cell r="E148" t="str">
            <v>税　引　前　当　期利　益</v>
          </cell>
          <cell r="F148">
            <v>-408000</v>
          </cell>
          <cell r="G148">
            <v>-408000</v>
          </cell>
        </row>
        <row r="149">
          <cell r="A149" t="str">
            <v>ACDA99003</v>
          </cell>
          <cell r="B149" t="str">
            <v>ACDA</v>
          </cell>
          <cell r="C149">
            <v>99003</v>
          </cell>
          <cell r="D149" t="str">
            <v>本　社　物件　　　　　　</v>
          </cell>
          <cell r="E149" t="str">
            <v>当　　期　　利　　益　　</v>
          </cell>
          <cell r="F149">
            <v>-408000</v>
          </cell>
          <cell r="G149">
            <v>-408000</v>
          </cell>
        </row>
        <row r="150">
          <cell r="A150" t="str">
            <v>ACDA99100</v>
          </cell>
          <cell r="B150" t="str">
            <v>ACDA</v>
          </cell>
          <cell r="C150">
            <v>99100</v>
          </cell>
          <cell r="D150" t="str">
            <v>本　社　物件　　　　　　</v>
          </cell>
          <cell r="E150" t="str">
            <v>前期　繰　越　利　益　　</v>
          </cell>
          <cell r="F150">
            <v>0</v>
          </cell>
          <cell r="G150">
            <v>0</v>
          </cell>
        </row>
        <row r="151">
          <cell r="A151" t="str">
            <v>ACDA99902</v>
          </cell>
          <cell r="B151" t="str">
            <v>ACDA</v>
          </cell>
          <cell r="C151">
            <v>99902</v>
          </cell>
          <cell r="D151" t="str">
            <v>本　社　物件　　　　　　</v>
          </cell>
          <cell r="E151" t="str">
            <v>当期　未処分　利　益　　</v>
          </cell>
          <cell r="F151">
            <v>-408000</v>
          </cell>
          <cell r="G151">
            <v>-408000</v>
          </cell>
        </row>
        <row r="152">
          <cell r="A152" t="str">
            <v>ACDS80103</v>
          </cell>
          <cell r="B152" t="str">
            <v>ACDS</v>
          </cell>
          <cell r="C152">
            <v>80103</v>
          </cell>
          <cell r="D152" t="str">
            <v>北　海　道　社　宅　　　</v>
          </cell>
          <cell r="E152" t="str">
            <v>売　上　高　　■　　　　</v>
          </cell>
          <cell r="F152">
            <v>0</v>
          </cell>
          <cell r="G152">
            <v>0</v>
          </cell>
        </row>
        <row r="153">
          <cell r="A153" t="str">
            <v>ACDS80201</v>
          </cell>
          <cell r="B153" t="str">
            <v>ACDS</v>
          </cell>
          <cell r="C153">
            <v>80201</v>
          </cell>
          <cell r="D153" t="str">
            <v>北　海　道　社　宅　　　</v>
          </cell>
          <cell r="E153" t="str">
            <v>受入　手　数　料　課税　</v>
          </cell>
          <cell r="F153">
            <v>0</v>
          </cell>
          <cell r="G153">
            <v>0</v>
          </cell>
        </row>
        <row r="154">
          <cell r="A154" t="str">
            <v>ACDS80203</v>
          </cell>
          <cell r="B154" t="str">
            <v>ACDS</v>
          </cell>
          <cell r="C154">
            <v>80203</v>
          </cell>
          <cell r="D154" t="str">
            <v>北　海　道　社　宅　　　</v>
          </cell>
          <cell r="E154" t="str">
            <v>受入　手　数　料　合計　</v>
          </cell>
          <cell r="F154">
            <v>200000</v>
          </cell>
          <cell r="G154">
            <v>500000</v>
          </cell>
        </row>
        <row r="155">
          <cell r="A155" t="str">
            <v>ACDS80995</v>
          </cell>
          <cell r="B155" t="str">
            <v>ACDS</v>
          </cell>
          <cell r="C155">
            <v>80995</v>
          </cell>
          <cell r="D155" t="str">
            <v>北　海　道　社　宅　　　</v>
          </cell>
          <cell r="E155" t="str">
            <v>純　　売　　　上　　　高</v>
          </cell>
          <cell r="F155">
            <v>200000</v>
          </cell>
          <cell r="G155">
            <v>500000</v>
          </cell>
        </row>
        <row r="156">
          <cell r="A156" t="str">
            <v>ACDS81203</v>
          </cell>
          <cell r="B156" t="str">
            <v>ACDS</v>
          </cell>
          <cell r="C156">
            <v>81203</v>
          </cell>
          <cell r="D156" t="str">
            <v>北　海　道　社　宅　　　</v>
          </cell>
          <cell r="E156" t="str">
            <v>商　　　品　　仕　入　高</v>
          </cell>
          <cell r="F156">
            <v>0</v>
          </cell>
          <cell r="G156">
            <v>0</v>
          </cell>
        </row>
        <row r="157">
          <cell r="A157" t="str">
            <v>ACDS81207</v>
          </cell>
          <cell r="B157" t="str">
            <v>ACDS</v>
          </cell>
          <cell r="C157">
            <v>81207</v>
          </cell>
          <cell r="D157" t="str">
            <v>北　海　道　社　宅　　　</v>
          </cell>
          <cell r="E157" t="str">
            <v>貯　蔵　品仕入高　　　　</v>
          </cell>
          <cell r="F157">
            <v>0</v>
          </cell>
          <cell r="G157">
            <v>0</v>
          </cell>
        </row>
        <row r="158">
          <cell r="A158" t="str">
            <v>ACDS81209</v>
          </cell>
          <cell r="B158" t="str">
            <v>ACDS</v>
          </cell>
          <cell r="C158">
            <v>81209</v>
          </cell>
          <cell r="D158" t="str">
            <v>北　海　道　社　宅　　　</v>
          </cell>
          <cell r="E158" t="str">
            <v>原　材　料仕入高　　　　</v>
          </cell>
          <cell r="F158">
            <v>0</v>
          </cell>
          <cell r="G158">
            <v>0</v>
          </cell>
        </row>
        <row r="159">
          <cell r="A159" t="str">
            <v>ACDS81213</v>
          </cell>
          <cell r="B159" t="str">
            <v>ACDS</v>
          </cell>
          <cell r="C159">
            <v>81213</v>
          </cell>
          <cell r="D159" t="str">
            <v>北　海　道　社　宅　　　</v>
          </cell>
          <cell r="E159" t="str">
            <v>仕入値引及戻り高　　　　</v>
          </cell>
          <cell r="F159">
            <v>0</v>
          </cell>
          <cell r="G159">
            <v>0</v>
          </cell>
        </row>
        <row r="160">
          <cell r="A160" t="str">
            <v>ACDS81902</v>
          </cell>
          <cell r="B160" t="str">
            <v>ACDS</v>
          </cell>
          <cell r="C160">
            <v>81902</v>
          </cell>
          <cell r="D160" t="str">
            <v>北　海　道　社　宅　　　</v>
          </cell>
          <cell r="E160" t="str">
            <v>仕　　入　原　　価　　高</v>
          </cell>
          <cell r="F160">
            <v>0</v>
          </cell>
          <cell r="G160">
            <v>0</v>
          </cell>
        </row>
        <row r="161">
          <cell r="A161" t="str">
            <v>ACDS81903</v>
          </cell>
          <cell r="B161" t="str">
            <v>ACDS</v>
          </cell>
          <cell r="C161">
            <v>81903</v>
          </cell>
          <cell r="D161" t="str">
            <v>北　海　道　社　宅　　　</v>
          </cell>
          <cell r="E161" t="str">
            <v>完　成　工　事　原　価　</v>
          </cell>
          <cell r="F161">
            <v>0</v>
          </cell>
          <cell r="G161">
            <v>0</v>
          </cell>
        </row>
        <row r="162">
          <cell r="A162" t="str">
            <v>ACDS82199</v>
          </cell>
          <cell r="B162" t="str">
            <v>ACDS</v>
          </cell>
          <cell r="C162">
            <v>82199</v>
          </cell>
          <cell r="D162" t="str">
            <v>北　海　道　社　宅　　　</v>
          </cell>
          <cell r="E162" t="str">
            <v>社　　内　　　取　　　引</v>
          </cell>
          <cell r="F162">
            <v>0</v>
          </cell>
          <cell r="G162">
            <v>0</v>
          </cell>
        </row>
        <row r="163">
          <cell r="A163" t="str">
            <v>ACDS82959</v>
          </cell>
          <cell r="B163" t="str">
            <v>ACDS</v>
          </cell>
          <cell r="C163">
            <v>82959</v>
          </cell>
          <cell r="D163" t="str">
            <v>北　海　道　社　宅　　　</v>
          </cell>
          <cell r="E163" t="str">
            <v>期　末　商　品　　在　高</v>
          </cell>
          <cell r="F163">
            <v>0</v>
          </cell>
          <cell r="G163">
            <v>0</v>
          </cell>
        </row>
        <row r="164">
          <cell r="A164" t="str">
            <v>ACDS82971</v>
          </cell>
          <cell r="B164" t="str">
            <v>ACDS</v>
          </cell>
          <cell r="C164">
            <v>82971</v>
          </cell>
          <cell r="D164" t="str">
            <v>北　海　道　社　宅　　　</v>
          </cell>
          <cell r="E164" t="str">
            <v>期　末　製　品　　在　高</v>
          </cell>
          <cell r="F164">
            <v>0</v>
          </cell>
          <cell r="G164">
            <v>0</v>
          </cell>
        </row>
        <row r="165">
          <cell r="A165" t="str">
            <v>ACDS83446</v>
          </cell>
          <cell r="B165" t="str">
            <v>ACDS</v>
          </cell>
          <cell r="C165">
            <v>83446</v>
          </cell>
          <cell r="D165" t="str">
            <v>北　海　道　社　宅　　　</v>
          </cell>
          <cell r="E165" t="str">
            <v>修　　　繕　　費　　　　</v>
          </cell>
          <cell r="F165">
            <v>8350</v>
          </cell>
          <cell r="G165">
            <v>8350</v>
          </cell>
        </row>
        <row r="166">
          <cell r="A166" t="str">
            <v>ACDS83491</v>
          </cell>
          <cell r="B166" t="str">
            <v>ACDS</v>
          </cell>
          <cell r="C166">
            <v>83491</v>
          </cell>
          <cell r="D166" t="str">
            <v>北　海　道　社　宅　　　</v>
          </cell>
          <cell r="E166" t="str">
            <v>作　　　業　　　費　　計</v>
          </cell>
          <cell r="F166">
            <v>8350</v>
          </cell>
          <cell r="G166">
            <v>8350</v>
          </cell>
        </row>
        <row r="167">
          <cell r="A167" t="str">
            <v>ACDS83689</v>
          </cell>
          <cell r="B167" t="str">
            <v>ACDS</v>
          </cell>
          <cell r="C167">
            <v>83689</v>
          </cell>
          <cell r="D167" t="str">
            <v>北　海　道　社　宅　　　</v>
          </cell>
          <cell r="E167" t="str">
            <v>雑　　　　　　　　費　　</v>
          </cell>
          <cell r="F167">
            <v>9500</v>
          </cell>
          <cell r="G167">
            <v>9500</v>
          </cell>
        </row>
        <row r="168">
          <cell r="A168" t="str">
            <v>ACDS83791</v>
          </cell>
          <cell r="B168" t="str">
            <v>ACDS</v>
          </cell>
          <cell r="C168">
            <v>83791</v>
          </cell>
          <cell r="D168" t="str">
            <v>北　海　道　社　宅　　　</v>
          </cell>
          <cell r="E168" t="str">
            <v>事　　　務　　　費　　計</v>
          </cell>
          <cell r="F168">
            <v>9500</v>
          </cell>
          <cell r="G168">
            <v>9500</v>
          </cell>
        </row>
        <row r="169">
          <cell r="A169" t="str">
            <v>ACDS83810</v>
          </cell>
          <cell r="B169" t="str">
            <v>ACDS</v>
          </cell>
          <cell r="C169">
            <v>83810</v>
          </cell>
          <cell r="D169" t="str">
            <v>北　海　道　社　宅　　　</v>
          </cell>
          <cell r="E169" t="str">
            <v>減価　償　却　費　不課税</v>
          </cell>
          <cell r="F169">
            <v>43000</v>
          </cell>
          <cell r="G169">
            <v>172000</v>
          </cell>
        </row>
        <row r="170">
          <cell r="A170" t="str">
            <v>ACDS83843</v>
          </cell>
          <cell r="B170" t="str">
            <v>ACDS</v>
          </cell>
          <cell r="C170">
            <v>83843</v>
          </cell>
          <cell r="D170" t="str">
            <v>北　海　道　社　宅　　　</v>
          </cell>
          <cell r="E170" t="str">
            <v>保　　　険　　料　非課税</v>
          </cell>
          <cell r="F170">
            <v>20540</v>
          </cell>
          <cell r="G170">
            <v>20540</v>
          </cell>
        </row>
        <row r="171">
          <cell r="A171" t="str">
            <v>ACDS83854</v>
          </cell>
          <cell r="B171" t="str">
            <v>ACDS</v>
          </cell>
          <cell r="C171">
            <v>83854</v>
          </cell>
          <cell r="D171" t="str">
            <v>北　海　道　社　宅　　　</v>
          </cell>
          <cell r="E171" t="str">
            <v>公　　租　公　課　非課税</v>
          </cell>
          <cell r="F171">
            <v>0</v>
          </cell>
          <cell r="G171">
            <v>35600</v>
          </cell>
        </row>
        <row r="172">
          <cell r="A172" t="str">
            <v>ACDS83891</v>
          </cell>
          <cell r="B172" t="str">
            <v>ACDS</v>
          </cell>
          <cell r="C172">
            <v>83891</v>
          </cell>
          <cell r="D172" t="str">
            <v>北　海　道　社　宅　　　</v>
          </cell>
          <cell r="E172" t="str">
            <v>設　　　備　　　費　　計</v>
          </cell>
          <cell r="F172">
            <v>63540</v>
          </cell>
          <cell r="G172">
            <v>228140</v>
          </cell>
        </row>
        <row r="173">
          <cell r="A173" t="str">
            <v>ACDS83991</v>
          </cell>
          <cell r="B173" t="str">
            <v>ACDS</v>
          </cell>
          <cell r="C173">
            <v>83991</v>
          </cell>
          <cell r="D173" t="str">
            <v>北　海　道　社　宅　　　</v>
          </cell>
          <cell r="E173" t="str">
            <v>製　　造　　原　　価　計</v>
          </cell>
          <cell r="F173">
            <v>81390</v>
          </cell>
          <cell r="G173">
            <v>245990</v>
          </cell>
        </row>
        <row r="174">
          <cell r="A174" t="str">
            <v>ACDS84921</v>
          </cell>
          <cell r="B174" t="str">
            <v>ACDS</v>
          </cell>
          <cell r="C174">
            <v>84921</v>
          </cell>
          <cell r="D174" t="str">
            <v>北　海　道　社　宅　　　</v>
          </cell>
          <cell r="E174" t="str">
            <v>売　　上　　原　　価　計</v>
          </cell>
          <cell r="F174">
            <v>81390</v>
          </cell>
          <cell r="G174">
            <v>245990</v>
          </cell>
        </row>
        <row r="175">
          <cell r="A175" t="str">
            <v>ACDS84931</v>
          </cell>
          <cell r="B175" t="str">
            <v>ACDS</v>
          </cell>
          <cell r="C175">
            <v>84931</v>
          </cell>
          <cell r="D175" t="str">
            <v>北　海　道　社　宅　　　</v>
          </cell>
          <cell r="E175" t="str">
            <v>売　　上　　利　　益　計</v>
          </cell>
          <cell r="F175">
            <v>118610</v>
          </cell>
          <cell r="G175">
            <v>254010</v>
          </cell>
        </row>
        <row r="176">
          <cell r="A176" t="str">
            <v>ACDS85900</v>
          </cell>
          <cell r="B176" t="str">
            <v>ACDS</v>
          </cell>
          <cell r="C176">
            <v>85900</v>
          </cell>
          <cell r="D176" t="str">
            <v>北　海　道　社　宅　　　</v>
          </cell>
          <cell r="E176" t="str">
            <v>営　　　業　　利　　　益</v>
          </cell>
          <cell r="F176">
            <v>118610</v>
          </cell>
          <cell r="G176">
            <v>254010</v>
          </cell>
        </row>
        <row r="177">
          <cell r="A177" t="str">
            <v>ACDS86131</v>
          </cell>
          <cell r="B177" t="str">
            <v>ACDS</v>
          </cell>
          <cell r="C177">
            <v>86131</v>
          </cell>
          <cell r="D177" t="str">
            <v>北　海　道　社　宅　　　</v>
          </cell>
          <cell r="E177" t="str">
            <v>受　取　利　息　・配　当</v>
          </cell>
          <cell r="F177">
            <v>0</v>
          </cell>
          <cell r="G177">
            <v>0</v>
          </cell>
        </row>
        <row r="178">
          <cell r="A178" t="str">
            <v>ACDS86169</v>
          </cell>
          <cell r="B178" t="str">
            <v>ACDS</v>
          </cell>
          <cell r="C178">
            <v>86169</v>
          </cell>
          <cell r="D178" t="str">
            <v>北　海　道　社　宅　　　</v>
          </cell>
          <cell r="E178" t="str">
            <v>雑　　　収　　入　　　　</v>
          </cell>
          <cell r="F178">
            <v>0</v>
          </cell>
          <cell r="G178">
            <v>0</v>
          </cell>
        </row>
        <row r="179">
          <cell r="A179" t="str">
            <v>ACDS86174</v>
          </cell>
          <cell r="B179" t="str">
            <v>ACDS</v>
          </cell>
          <cell r="C179">
            <v>86174</v>
          </cell>
          <cell r="D179" t="str">
            <v>北　海　道　社　宅　　　</v>
          </cell>
          <cell r="E179" t="str">
            <v>賃　　貸　収　入　　　　</v>
          </cell>
          <cell r="F179">
            <v>0</v>
          </cell>
          <cell r="G179">
            <v>0</v>
          </cell>
        </row>
        <row r="180">
          <cell r="A180" t="str">
            <v>ACDS86179</v>
          </cell>
          <cell r="B180" t="str">
            <v>ACDS</v>
          </cell>
          <cell r="C180">
            <v>86179</v>
          </cell>
          <cell r="D180" t="str">
            <v>北　海　道　社　宅　　　</v>
          </cell>
          <cell r="E180" t="str">
            <v>社宅　住　宅　料　　　　</v>
          </cell>
          <cell r="F180">
            <v>0</v>
          </cell>
          <cell r="G180">
            <v>0</v>
          </cell>
        </row>
        <row r="181">
          <cell r="A181" t="str">
            <v>ACDS86182</v>
          </cell>
          <cell r="B181" t="str">
            <v>ACDS</v>
          </cell>
          <cell r="C181">
            <v>86182</v>
          </cell>
          <cell r="D181" t="str">
            <v>北　海　道　社　宅　　　</v>
          </cell>
          <cell r="E181" t="str">
            <v>使用料・手数料　　　　　</v>
          </cell>
          <cell r="F181">
            <v>0</v>
          </cell>
          <cell r="G181">
            <v>0</v>
          </cell>
        </row>
        <row r="182">
          <cell r="A182" t="str">
            <v>ACDS86185</v>
          </cell>
          <cell r="B182" t="str">
            <v>ACDS</v>
          </cell>
          <cell r="C182">
            <v>86185</v>
          </cell>
          <cell r="D182" t="str">
            <v>北　海　道　社　宅　　　</v>
          </cell>
          <cell r="E182" t="str">
            <v>保険金・賠償金　　　　　</v>
          </cell>
          <cell r="F182">
            <v>0</v>
          </cell>
          <cell r="G182">
            <v>0</v>
          </cell>
        </row>
        <row r="183">
          <cell r="A183" t="str">
            <v>ACDS86188</v>
          </cell>
          <cell r="B183" t="str">
            <v>ACDS</v>
          </cell>
          <cell r="C183">
            <v>86188</v>
          </cell>
          <cell r="D183" t="str">
            <v>北　海　道　社　宅　　　</v>
          </cell>
          <cell r="E183" t="str">
            <v>その他営業外収益　　　　</v>
          </cell>
          <cell r="F183">
            <v>0</v>
          </cell>
          <cell r="G183">
            <v>0</v>
          </cell>
        </row>
        <row r="184">
          <cell r="A184" t="str">
            <v>ACDS86191</v>
          </cell>
          <cell r="B184" t="str">
            <v>ACDS</v>
          </cell>
          <cell r="C184">
            <v>86191</v>
          </cell>
          <cell r="D184" t="str">
            <v>北　海　道　社　宅　　　</v>
          </cell>
          <cell r="E184" t="str">
            <v>営　業　外　収　益　　計</v>
          </cell>
          <cell r="F184">
            <v>0</v>
          </cell>
          <cell r="G184">
            <v>0</v>
          </cell>
        </row>
        <row r="185">
          <cell r="A185" t="str">
            <v>ACDS86249</v>
          </cell>
          <cell r="B185" t="str">
            <v>ACDS</v>
          </cell>
          <cell r="C185">
            <v>86249</v>
          </cell>
          <cell r="D185" t="str">
            <v>北　海　道　社　宅　　　</v>
          </cell>
          <cell r="E185" t="str">
            <v>雑　　　　　　損　　　　</v>
          </cell>
          <cell r="F185">
            <v>0</v>
          </cell>
          <cell r="G185">
            <v>0</v>
          </cell>
        </row>
        <row r="186">
          <cell r="A186" t="str">
            <v>ACDS86253</v>
          </cell>
          <cell r="B186" t="str">
            <v>ACDS</v>
          </cell>
          <cell r="C186">
            <v>86253</v>
          </cell>
          <cell r="D186" t="str">
            <v>北　海　道　社　宅　　　</v>
          </cell>
          <cell r="E186" t="str">
            <v>棚卸資産　廃棄損　　　　</v>
          </cell>
          <cell r="F186">
            <v>0</v>
          </cell>
          <cell r="G186">
            <v>0</v>
          </cell>
        </row>
        <row r="187">
          <cell r="A187" t="str">
            <v>ACDS86259</v>
          </cell>
          <cell r="B187" t="str">
            <v>ACDS</v>
          </cell>
          <cell r="C187">
            <v>86259</v>
          </cell>
          <cell r="D187" t="str">
            <v>北　海　道　社　宅　　　</v>
          </cell>
          <cell r="E187" t="str">
            <v>賃　　貸　原　価　　　　</v>
          </cell>
          <cell r="F187">
            <v>0</v>
          </cell>
          <cell r="G187">
            <v>0</v>
          </cell>
        </row>
        <row r="188">
          <cell r="A188" t="str">
            <v>ACDS86263</v>
          </cell>
          <cell r="B188" t="str">
            <v>ACDS</v>
          </cell>
          <cell r="C188">
            <v>86263</v>
          </cell>
          <cell r="D188" t="str">
            <v>北　海　道　社　宅　　　</v>
          </cell>
          <cell r="E188" t="str">
            <v>災害・事故　損失　　　　</v>
          </cell>
          <cell r="F188">
            <v>0</v>
          </cell>
          <cell r="G188">
            <v>0</v>
          </cell>
        </row>
        <row r="189">
          <cell r="A189" t="str">
            <v>ACDS86266</v>
          </cell>
          <cell r="B189" t="str">
            <v>ACDS</v>
          </cell>
          <cell r="C189">
            <v>86266</v>
          </cell>
          <cell r="D189" t="str">
            <v>北　海　道　社　宅　　　</v>
          </cell>
          <cell r="E189" t="str">
            <v>その他営業外費用　　　　</v>
          </cell>
          <cell r="F189">
            <v>0</v>
          </cell>
          <cell r="G189">
            <v>0</v>
          </cell>
        </row>
        <row r="190">
          <cell r="A190" t="str">
            <v>ACDS86291</v>
          </cell>
          <cell r="B190" t="str">
            <v>ACDS</v>
          </cell>
          <cell r="C190">
            <v>86291</v>
          </cell>
          <cell r="D190" t="str">
            <v>北　海　道　社　宅　　　</v>
          </cell>
          <cell r="E190" t="str">
            <v>営　業　外　費　用　　計</v>
          </cell>
          <cell r="F190">
            <v>0</v>
          </cell>
          <cell r="G190">
            <v>0</v>
          </cell>
        </row>
        <row r="191">
          <cell r="A191" t="str">
            <v>ACDS86301</v>
          </cell>
          <cell r="B191" t="str">
            <v>ACDS</v>
          </cell>
          <cell r="C191">
            <v>86301</v>
          </cell>
          <cell r="D191" t="str">
            <v>北　海　道　社　宅　　　</v>
          </cell>
          <cell r="E191" t="str">
            <v>経　　　常　　利　　　益</v>
          </cell>
          <cell r="F191">
            <v>118610</v>
          </cell>
          <cell r="G191">
            <v>254010</v>
          </cell>
        </row>
        <row r="192">
          <cell r="A192" t="str">
            <v>ACDS87119</v>
          </cell>
          <cell r="B192" t="str">
            <v>ACDS</v>
          </cell>
          <cell r="C192">
            <v>87119</v>
          </cell>
          <cell r="D192" t="str">
            <v>北　海　道　社　宅　　　</v>
          </cell>
          <cell r="E192" t="str">
            <v>固定資産　売却益　　　　</v>
          </cell>
          <cell r="F192">
            <v>0</v>
          </cell>
          <cell r="G192">
            <v>0</v>
          </cell>
        </row>
        <row r="193">
          <cell r="A193" t="str">
            <v>ACDS87153</v>
          </cell>
          <cell r="B193" t="str">
            <v>ACDS</v>
          </cell>
          <cell r="C193">
            <v>87153</v>
          </cell>
          <cell r="D193" t="str">
            <v>北　海　道　社　宅　　　</v>
          </cell>
          <cell r="E193" t="str">
            <v>過年度費用戻入　　　　　</v>
          </cell>
          <cell r="F193">
            <v>0</v>
          </cell>
          <cell r="G193">
            <v>0</v>
          </cell>
        </row>
        <row r="194">
          <cell r="A194" t="str">
            <v>ACDS87191</v>
          </cell>
          <cell r="B194" t="str">
            <v>ACDS</v>
          </cell>
          <cell r="C194">
            <v>87191</v>
          </cell>
          <cell r="D194" t="str">
            <v>北　海　道　社　宅　　　</v>
          </cell>
          <cell r="E194" t="str">
            <v>特　　別　　利　　益　計</v>
          </cell>
          <cell r="F194">
            <v>0</v>
          </cell>
          <cell r="G194">
            <v>0</v>
          </cell>
        </row>
        <row r="195">
          <cell r="A195" t="str">
            <v>ACDS88101</v>
          </cell>
          <cell r="B195" t="str">
            <v>ACDS</v>
          </cell>
          <cell r="C195">
            <v>88101</v>
          </cell>
          <cell r="D195" t="str">
            <v>北　海　道　社　宅　　　</v>
          </cell>
          <cell r="E195" t="str">
            <v>■　特　　別　　損　　失</v>
          </cell>
          <cell r="F195">
            <v>0</v>
          </cell>
          <cell r="G195">
            <v>0</v>
          </cell>
        </row>
        <row r="196">
          <cell r="A196" t="str">
            <v>ACDS88129</v>
          </cell>
          <cell r="B196" t="str">
            <v>ACDS</v>
          </cell>
          <cell r="C196">
            <v>88129</v>
          </cell>
          <cell r="D196" t="str">
            <v>北　海　道　社　宅　　　</v>
          </cell>
          <cell r="E196" t="str">
            <v>固定資産　売却損　　　　</v>
          </cell>
          <cell r="F196">
            <v>0</v>
          </cell>
          <cell r="G196">
            <v>0</v>
          </cell>
        </row>
        <row r="197">
          <cell r="A197" t="str">
            <v>ACDS88136</v>
          </cell>
          <cell r="B197" t="str">
            <v>ACDS</v>
          </cell>
          <cell r="C197">
            <v>88136</v>
          </cell>
          <cell r="D197" t="str">
            <v>北　海　道　社　宅　　　</v>
          </cell>
          <cell r="E197" t="str">
            <v>固定資産　除却損　　　　</v>
          </cell>
          <cell r="F197">
            <v>0</v>
          </cell>
          <cell r="G197">
            <v>0</v>
          </cell>
        </row>
        <row r="198">
          <cell r="A198" t="str">
            <v>ACDS88173</v>
          </cell>
          <cell r="B198" t="str">
            <v>ACDS</v>
          </cell>
          <cell r="C198">
            <v>88173</v>
          </cell>
          <cell r="D198" t="str">
            <v>北　海　道　社　宅　　　</v>
          </cell>
          <cell r="E198" t="str">
            <v>過年度　費　用　　　　　</v>
          </cell>
          <cell r="F198">
            <v>0</v>
          </cell>
          <cell r="G198">
            <v>0</v>
          </cell>
        </row>
        <row r="199">
          <cell r="A199" t="str">
            <v>ACDS88190</v>
          </cell>
          <cell r="B199" t="str">
            <v>ACDS</v>
          </cell>
          <cell r="C199">
            <v>88190</v>
          </cell>
          <cell r="D199" t="str">
            <v>北　海　道　社　宅　　　</v>
          </cell>
          <cell r="E199" t="str">
            <v>その他特別損失　　　　　</v>
          </cell>
          <cell r="F199">
            <v>0</v>
          </cell>
          <cell r="G199">
            <v>0</v>
          </cell>
        </row>
        <row r="200">
          <cell r="A200" t="str">
            <v>ACDS88191</v>
          </cell>
          <cell r="B200" t="str">
            <v>ACDS</v>
          </cell>
          <cell r="C200">
            <v>88191</v>
          </cell>
          <cell r="D200" t="str">
            <v>北　海　道　社　宅　　　</v>
          </cell>
          <cell r="E200" t="str">
            <v>特　　別　　損　　失　計</v>
          </cell>
          <cell r="F200">
            <v>0</v>
          </cell>
          <cell r="G200">
            <v>0</v>
          </cell>
        </row>
        <row r="201">
          <cell r="A201" t="str">
            <v>ACDS90010</v>
          </cell>
          <cell r="B201" t="str">
            <v>ACDS</v>
          </cell>
          <cell r="C201">
            <v>90010</v>
          </cell>
          <cell r="D201" t="str">
            <v>北　海　道　社　宅　　　</v>
          </cell>
          <cell r="E201" t="str">
            <v>税　引　前　当　期利　益</v>
          </cell>
          <cell r="F201">
            <v>118610</v>
          </cell>
          <cell r="G201">
            <v>254010</v>
          </cell>
        </row>
        <row r="202">
          <cell r="A202" t="str">
            <v>ACDS99003</v>
          </cell>
          <cell r="B202" t="str">
            <v>ACDS</v>
          </cell>
          <cell r="C202">
            <v>99003</v>
          </cell>
          <cell r="D202" t="str">
            <v>北　海　道　社　宅　　　</v>
          </cell>
          <cell r="E202" t="str">
            <v>当　　期　　利　　益　　</v>
          </cell>
          <cell r="F202">
            <v>118610</v>
          </cell>
          <cell r="G202">
            <v>254010</v>
          </cell>
        </row>
        <row r="203">
          <cell r="A203" t="str">
            <v>ACDS99100</v>
          </cell>
          <cell r="B203" t="str">
            <v>ACDS</v>
          </cell>
          <cell r="C203">
            <v>99100</v>
          </cell>
          <cell r="D203" t="str">
            <v>北　海　道　社　宅　　　</v>
          </cell>
          <cell r="E203" t="str">
            <v>前期　繰　越　利　益　　</v>
          </cell>
          <cell r="F203">
            <v>135400</v>
          </cell>
          <cell r="G203">
            <v>0</v>
          </cell>
        </row>
        <row r="204">
          <cell r="A204" t="str">
            <v>ACDS99902</v>
          </cell>
          <cell r="B204" t="str">
            <v>ACDS</v>
          </cell>
          <cell r="C204">
            <v>99902</v>
          </cell>
          <cell r="D204" t="str">
            <v>北　海　道　社　宅　　　</v>
          </cell>
          <cell r="E204" t="str">
            <v>当期　未処分　利　益　　</v>
          </cell>
          <cell r="F204">
            <v>254010</v>
          </cell>
          <cell r="G204">
            <v>254010</v>
          </cell>
        </row>
        <row r="205">
          <cell r="A205" t="str">
            <v>ACAR80103</v>
          </cell>
          <cell r="B205" t="str">
            <v>ACAR</v>
          </cell>
          <cell r="C205">
            <v>80103</v>
          </cell>
          <cell r="D205" t="str">
            <v>岩　倉　社　宅　　　　　</v>
          </cell>
          <cell r="E205" t="str">
            <v>売　上　高　　■　　　　</v>
          </cell>
          <cell r="F205">
            <v>0</v>
          </cell>
          <cell r="G205">
            <v>0</v>
          </cell>
        </row>
        <row r="206">
          <cell r="A206" t="str">
            <v>ACAR80201</v>
          </cell>
          <cell r="B206" t="str">
            <v>ACAR</v>
          </cell>
          <cell r="C206">
            <v>80201</v>
          </cell>
          <cell r="D206" t="str">
            <v>岩　倉　社　宅　　　　　</v>
          </cell>
          <cell r="E206" t="str">
            <v>受入　手　数　料　課税　</v>
          </cell>
          <cell r="F206">
            <v>0</v>
          </cell>
          <cell r="G206">
            <v>0</v>
          </cell>
        </row>
        <row r="207">
          <cell r="A207" t="str">
            <v>ACAR80203</v>
          </cell>
          <cell r="B207" t="str">
            <v>ACAR</v>
          </cell>
          <cell r="C207">
            <v>80203</v>
          </cell>
          <cell r="D207" t="str">
            <v>岩　倉　社　宅　　　　　</v>
          </cell>
          <cell r="E207" t="str">
            <v>受入　手　数　料　合計　</v>
          </cell>
          <cell r="F207">
            <v>0</v>
          </cell>
          <cell r="G207">
            <v>0</v>
          </cell>
        </row>
        <row r="208">
          <cell r="A208" t="str">
            <v>ACAR80995</v>
          </cell>
          <cell r="B208" t="str">
            <v>ACAR</v>
          </cell>
          <cell r="C208">
            <v>80995</v>
          </cell>
          <cell r="D208" t="str">
            <v>岩　倉　社　宅　　　　　</v>
          </cell>
          <cell r="E208" t="str">
            <v>純　　売　　　上　　　高</v>
          </cell>
          <cell r="F208">
            <v>0</v>
          </cell>
          <cell r="G208">
            <v>0</v>
          </cell>
        </row>
        <row r="209">
          <cell r="A209" t="str">
            <v>ACAR81203</v>
          </cell>
          <cell r="B209" t="str">
            <v>ACAR</v>
          </cell>
          <cell r="C209">
            <v>81203</v>
          </cell>
          <cell r="D209" t="str">
            <v>岩　倉　社　宅　　　　　</v>
          </cell>
          <cell r="E209" t="str">
            <v>商　　　品　　仕　入　高</v>
          </cell>
          <cell r="F209">
            <v>0</v>
          </cell>
          <cell r="G209">
            <v>0</v>
          </cell>
        </row>
        <row r="210">
          <cell r="A210" t="str">
            <v>ACAR81207</v>
          </cell>
          <cell r="B210" t="str">
            <v>ACAR</v>
          </cell>
          <cell r="C210">
            <v>81207</v>
          </cell>
          <cell r="D210" t="str">
            <v>岩　倉　社　宅　　　　　</v>
          </cell>
          <cell r="E210" t="str">
            <v>貯　蔵　品仕入高　　　　</v>
          </cell>
          <cell r="F210">
            <v>0</v>
          </cell>
          <cell r="G210">
            <v>0</v>
          </cell>
        </row>
        <row r="211">
          <cell r="A211" t="str">
            <v>ACAR81209</v>
          </cell>
          <cell r="B211" t="str">
            <v>ACAR</v>
          </cell>
          <cell r="C211">
            <v>81209</v>
          </cell>
          <cell r="D211" t="str">
            <v>岩　倉　社　宅　　　　　</v>
          </cell>
          <cell r="E211" t="str">
            <v>原　材　料仕入高　　　　</v>
          </cell>
          <cell r="F211">
            <v>0</v>
          </cell>
          <cell r="G211">
            <v>0</v>
          </cell>
        </row>
        <row r="212">
          <cell r="A212" t="str">
            <v>ACAR81213</v>
          </cell>
          <cell r="B212" t="str">
            <v>ACAR</v>
          </cell>
          <cell r="C212">
            <v>81213</v>
          </cell>
          <cell r="D212" t="str">
            <v>岩　倉　社　宅　　　　　</v>
          </cell>
          <cell r="E212" t="str">
            <v>仕入値引及戻り高　　　　</v>
          </cell>
          <cell r="F212">
            <v>0</v>
          </cell>
          <cell r="G212">
            <v>0</v>
          </cell>
        </row>
        <row r="213">
          <cell r="A213" t="str">
            <v>ACAR81902</v>
          </cell>
          <cell r="B213" t="str">
            <v>ACAR</v>
          </cell>
          <cell r="C213">
            <v>81902</v>
          </cell>
          <cell r="D213" t="str">
            <v>岩　倉　社　宅　　　　　</v>
          </cell>
          <cell r="E213" t="str">
            <v>仕　　入　原　　価　　高</v>
          </cell>
          <cell r="F213">
            <v>0</v>
          </cell>
          <cell r="G213">
            <v>0</v>
          </cell>
        </row>
        <row r="214">
          <cell r="A214" t="str">
            <v>ACAR81903</v>
          </cell>
          <cell r="B214" t="str">
            <v>ACAR</v>
          </cell>
          <cell r="C214">
            <v>81903</v>
          </cell>
          <cell r="D214" t="str">
            <v>岩　倉　社　宅　　　　　</v>
          </cell>
          <cell r="E214" t="str">
            <v>完　成　工　事　原　価　</v>
          </cell>
          <cell r="F214">
            <v>0</v>
          </cell>
          <cell r="G214">
            <v>0</v>
          </cell>
        </row>
        <row r="215">
          <cell r="A215" t="str">
            <v>ACAR82199</v>
          </cell>
          <cell r="B215" t="str">
            <v>ACAR</v>
          </cell>
          <cell r="C215">
            <v>82199</v>
          </cell>
          <cell r="D215" t="str">
            <v>岩　倉　社　宅　　　　　</v>
          </cell>
          <cell r="E215" t="str">
            <v>社　　内　　　取　　　引</v>
          </cell>
          <cell r="F215">
            <v>0</v>
          </cell>
          <cell r="G215">
            <v>0</v>
          </cell>
        </row>
        <row r="216">
          <cell r="A216" t="str">
            <v>ACAR82959</v>
          </cell>
          <cell r="B216" t="str">
            <v>ACAR</v>
          </cell>
          <cell r="C216">
            <v>82959</v>
          </cell>
          <cell r="D216" t="str">
            <v>岩　倉　社　宅　　　　　</v>
          </cell>
          <cell r="E216" t="str">
            <v>期　末　商　品　　在　高</v>
          </cell>
          <cell r="F216">
            <v>0</v>
          </cell>
          <cell r="G216">
            <v>0</v>
          </cell>
        </row>
        <row r="217">
          <cell r="A217" t="str">
            <v>ACAR82971</v>
          </cell>
          <cell r="B217" t="str">
            <v>ACAR</v>
          </cell>
          <cell r="C217">
            <v>82971</v>
          </cell>
          <cell r="D217" t="str">
            <v>岩　倉　社　宅　　　　　</v>
          </cell>
          <cell r="E217" t="str">
            <v>期　末　製　品　　在　高</v>
          </cell>
          <cell r="F217">
            <v>0</v>
          </cell>
          <cell r="G217">
            <v>0</v>
          </cell>
        </row>
        <row r="218">
          <cell r="A218" t="str">
            <v>ACAR83810</v>
          </cell>
          <cell r="B218" t="str">
            <v>ACAR</v>
          </cell>
          <cell r="C218">
            <v>83810</v>
          </cell>
          <cell r="D218" t="str">
            <v>岩　倉　社　宅　　　　　</v>
          </cell>
          <cell r="E218" t="str">
            <v>減価　償　却　費　不課税</v>
          </cell>
          <cell r="F218">
            <v>22000</v>
          </cell>
          <cell r="G218">
            <v>88000</v>
          </cell>
        </row>
        <row r="219">
          <cell r="A219" t="str">
            <v>ACAR83843</v>
          </cell>
          <cell r="B219" t="str">
            <v>ACAR</v>
          </cell>
          <cell r="C219">
            <v>83843</v>
          </cell>
          <cell r="D219" t="str">
            <v>岩　倉　社　宅　　　　　</v>
          </cell>
          <cell r="E219" t="str">
            <v>保　　　険　　料　非課税</v>
          </cell>
          <cell r="F219">
            <v>15800</v>
          </cell>
          <cell r="G219">
            <v>15800</v>
          </cell>
        </row>
        <row r="220">
          <cell r="A220" t="str">
            <v>ACAR83854</v>
          </cell>
          <cell r="B220" t="str">
            <v>ACAR</v>
          </cell>
          <cell r="C220">
            <v>83854</v>
          </cell>
          <cell r="D220" t="str">
            <v>岩　倉　社　宅　　　　　</v>
          </cell>
          <cell r="E220" t="str">
            <v>公　　租　公　課　非課税</v>
          </cell>
          <cell r="F220">
            <v>0</v>
          </cell>
          <cell r="G220">
            <v>73670</v>
          </cell>
        </row>
        <row r="221">
          <cell r="A221" t="str">
            <v>ACAR83891</v>
          </cell>
          <cell r="B221" t="str">
            <v>ACAR</v>
          </cell>
          <cell r="C221">
            <v>83891</v>
          </cell>
          <cell r="D221" t="str">
            <v>岩　倉　社　宅　　　　　</v>
          </cell>
          <cell r="E221" t="str">
            <v>設　　　備　　　費　　計</v>
          </cell>
          <cell r="F221">
            <v>37800</v>
          </cell>
          <cell r="G221">
            <v>177470</v>
          </cell>
        </row>
        <row r="222">
          <cell r="A222" t="str">
            <v>ACAR83991</v>
          </cell>
          <cell r="B222" t="str">
            <v>ACAR</v>
          </cell>
          <cell r="C222">
            <v>83991</v>
          </cell>
          <cell r="D222" t="str">
            <v>岩　倉　社　宅　　　　　</v>
          </cell>
          <cell r="E222" t="str">
            <v>製　　造　　原　　価　計</v>
          </cell>
          <cell r="F222">
            <v>37800</v>
          </cell>
          <cell r="G222">
            <v>177470</v>
          </cell>
        </row>
        <row r="223">
          <cell r="A223" t="str">
            <v>ACAR84921</v>
          </cell>
          <cell r="B223" t="str">
            <v>ACAR</v>
          </cell>
          <cell r="C223">
            <v>84921</v>
          </cell>
          <cell r="D223" t="str">
            <v>岩　倉　社　宅　　　　　</v>
          </cell>
          <cell r="E223" t="str">
            <v>売　　上　　原　　価　計</v>
          </cell>
          <cell r="F223">
            <v>37800</v>
          </cell>
          <cell r="G223">
            <v>177470</v>
          </cell>
        </row>
        <row r="224">
          <cell r="A224" t="str">
            <v>ACAR84931</v>
          </cell>
          <cell r="B224" t="str">
            <v>ACAR</v>
          </cell>
          <cell r="C224">
            <v>84931</v>
          </cell>
          <cell r="D224" t="str">
            <v>岩　倉　社　宅　　　　　</v>
          </cell>
          <cell r="E224" t="str">
            <v>売　　上　　利　　益　計</v>
          </cell>
          <cell r="F224">
            <v>-37800</v>
          </cell>
          <cell r="G224">
            <v>-177470</v>
          </cell>
        </row>
        <row r="225">
          <cell r="A225" t="str">
            <v>ACAR85900</v>
          </cell>
          <cell r="B225" t="str">
            <v>ACAR</v>
          </cell>
          <cell r="C225">
            <v>85900</v>
          </cell>
          <cell r="D225" t="str">
            <v>岩　倉　社　宅　　　　　</v>
          </cell>
          <cell r="E225" t="str">
            <v>営　　　業　　利　　　益</v>
          </cell>
          <cell r="F225">
            <v>-37800</v>
          </cell>
          <cell r="G225">
            <v>-177470</v>
          </cell>
        </row>
        <row r="226">
          <cell r="A226" t="str">
            <v>ACAR86131</v>
          </cell>
          <cell r="B226" t="str">
            <v>ACAR</v>
          </cell>
          <cell r="C226">
            <v>86131</v>
          </cell>
          <cell r="D226" t="str">
            <v>岩　倉　社　宅　　　　　</v>
          </cell>
          <cell r="E226" t="str">
            <v>受　取　利　息　・配　当</v>
          </cell>
          <cell r="F226">
            <v>0</v>
          </cell>
          <cell r="G226">
            <v>0</v>
          </cell>
        </row>
        <row r="227">
          <cell r="A227" t="str">
            <v>ACAR86169</v>
          </cell>
          <cell r="B227" t="str">
            <v>ACAR</v>
          </cell>
          <cell r="C227">
            <v>86169</v>
          </cell>
          <cell r="D227" t="str">
            <v>岩　倉　社　宅　　　　　</v>
          </cell>
          <cell r="E227" t="str">
            <v>雑　　　収　　入　　　　</v>
          </cell>
          <cell r="F227">
            <v>0</v>
          </cell>
          <cell r="G227">
            <v>0</v>
          </cell>
        </row>
        <row r="228">
          <cell r="A228" t="str">
            <v>ACAR86174</v>
          </cell>
          <cell r="B228" t="str">
            <v>ACAR</v>
          </cell>
          <cell r="C228">
            <v>86174</v>
          </cell>
          <cell r="D228" t="str">
            <v>岩　倉　社　宅　　　　　</v>
          </cell>
          <cell r="E228" t="str">
            <v>賃　　貸　収　入　　　　</v>
          </cell>
          <cell r="F228">
            <v>0</v>
          </cell>
          <cell r="G228">
            <v>0</v>
          </cell>
        </row>
        <row r="229">
          <cell r="A229" t="str">
            <v>ACAR86179</v>
          </cell>
          <cell r="B229" t="str">
            <v>ACAR</v>
          </cell>
          <cell r="C229">
            <v>86179</v>
          </cell>
          <cell r="D229" t="str">
            <v>岩　倉　社　宅　　　　　</v>
          </cell>
          <cell r="E229" t="str">
            <v>社宅　住　宅　料　　　　</v>
          </cell>
          <cell r="F229">
            <v>0</v>
          </cell>
          <cell r="G229">
            <v>0</v>
          </cell>
        </row>
        <row r="230">
          <cell r="A230" t="str">
            <v>ACAR86182</v>
          </cell>
          <cell r="B230" t="str">
            <v>ACAR</v>
          </cell>
          <cell r="C230">
            <v>86182</v>
          </cell>
          <cell r="D230" t="str">
            <v>岩　倉　社　宅　　　　　</v>
          </cell>
          <cell r="E230" t="str">
            <v>使用料・手数料　　　　　</v>
          </cell>
          <cell r="F230">
            <v>0</v>
          </cell>
          <cell r="G230">
            <v>0</v>
          </cell>
        </row>
        <row r="231">
          <cell r="A231" t="str">
            <v>ACAR86185</v>
          </cell>
          <cell r="B231" t="str">
            <v>ACAR</v>
          </cell>
          <cell r="C231">
            <v>86185</v>
          </cell>
          <cell r="D231" t="str">
            <v>岩　倉　社　宅　　　　　</v>
          </cell>
          <cell r="E231" t="str">
            <v>保険金・賠償金　　　　　</v>
          </cell>
          <cell r="F231">
            <v>0</v>
          </cell>
          <cell r="G231">
            <v>0</v>
          </cell>
        </row>
        <row r="232">
          <cell r="A232" t="str">
            <v>ACAR86188</v>
          </cell>
          <cell r="B232" t="str">
            <v>ACAR</v>
          </cell>
          <cell r="C232">
            <v>86188</v>
          </cell>
          <cell r="D232" t="str">
            <v>岩　倉　社　宅　　　　　</v>
          </cell>
          <cell r="E232" t="str">
            <v>その他営業外収益　　　　</v>
          </cell>
          <cell r="F232">
            <v>0</v>
          </cell>
          <cell r="G232">
            <v>0</v>
          </cell>
        </row>
        <row r="233">
          <cell r="A233" t="str">
            <v>ACAR86191</v>
          </cell>
          <cell r="B233" t="str">
            <v>ACAR</v>
          </cell>
          <cell r="C233">
            <v>86191</v>
          </cell>
          <cell r="D233" t="str">
            <v>岩　倉　社　宅　　　　　</v>
          </cell>
          <cell r="E233" t="str">
            <v>営　業　外　収　益　　計</v>
          </cell>
          <cell r="F233">
            <v>0</v>
          </cell>
          <cell r="G233">
            <v>0</v>
          </cell>
        </row>
        <row r="234">
          <cell r="A234" t="str">
            <v>ACAR86249</v>
          </cell>
          <cell r="B234" t="str">
            <v>ACAR</v>
          </cell>
          <cell r="C234">
            <v>86249</v>
          </cell>
          <cell r="D234" t="str">
            <v>岩　倉　社　宅　　　　　</v>
          </cell>
          <cell r="E234" t="str">
            <v>雑　　　　　　損　　　　</v>
          </cell>
          <cell r="F234">
            <v>0</v>
          </cell>
          <cell r="G234">
            <v>0</v>
          </cell>
        </row>
        <row r="235">
          <cell r="A235" t="str">
            <v>ACAR86253</v>
          </cell>
          <cell r="B235" t="str">
            <v>ACAR</v>
          </cell>
          <cell r="C235">
            <v>86253</v>
          </cell>
          <cell r="D235" t="str">
            <v>岩　倉　社　宅　　　　　</v>
          </cell>
          <cell r="E235" t="str">
            <v>棚卸資産　廃棄損　　　　</v>
          </cell>
          <cell r="F235">
            <v>0</v>
          </cell>
          <cell r="G235">
            <v>0</v>
          </cell>
        </row>
        <row r="236">
          <cell r="A236" t="str">
            <v>ACAR86259</v>
          </cell>
          <cell r="B236" t="str">
            <v>ACAR</v>
          </cell>
          <cell r="C236">
            <v>86259</v>
          </cell>
          <cell r="D236" t="str">
            <v>岩　倉　社　宅　　　　　</v>
          </cell>
          <cell r="E236" t="str">
            <v>賃　　貸　原　価　　　　</v>
          </cell>
          <cell r="F236">
            <v>0</v>
          </cell>
          <cell r="G236">
            <v>0</v>
          </cell>
        </row>
        <row r="237">
          <cell r="A237" t="str">
            <v>ACAR86263</v>
          </cell>
          <cell r="B237" t="str">
            <v>ACAR</v>
          </cell>
          <cell r="C237">
            <v>86263</v>
          </cell>
          <cell r="D237" t="str">
            <v>岩　倉　社　宅　　　　　</v>
          </cell>
          <cell r="E237" t="str">
            <v>災害・事故　損失　　　　</v>
          </cell>
          <cell r="F237">
            <v>0</v>
          </cell>
          <cell r="G237">
            <v>0</v>
          </cell>
        </row>
        <row r="238">
          <cell r="A238" t="str">
            <v>ACAR86266</v>
          </cell>
          <cell r="B238" t="str">
            <v>ACAR</v>
          </cell>
          <cell r="C238">
            <v>86266</v>
          </cell>
          <cell r="D238" t="str">
            <v>岩　倉　社　宅　　　　　</v>
          </cell>
          <cell r="E238" t="str">
            <v>その他営業外費用　　　　</v>
          </cell>
          <cell r="F238">
            <v>0</v>
          </cell>
          <cell r="G238">
            <v>0</v>
          </cell>
        </row>
        <row r="239">
          <cell r="A239" t="str">
            <v>ACAR86291</v>
          </cell>
          <cell r="B239" t="str">
            <v>ACAR</v>
          </cell>
          <cell r="C239">
            <v>86291</v>
          </cell>
          <cell r="D239" t="str">
            <v>岩　倉　社　宅　　　　　</v>
          </cell>
          <cell r="E239" t="str">
            <v>営　業　外　費　用　　計</v>
          </cell>
          <cell r="F239">
            <v>0</v>
          </cell>
          <cell r="G239">
            <v>0</v>
          </cell>
        </row>
        <row r="240">
          <cell r="A240" t="str">
            <v>ACAR86301</v>
          </cell>
          <cell r="B240" t="str">
            <v>ACAR</v>
          </cell>
          <cell r="C240">
            <v>86301</v>
          </cell>
          <cell r="D240" t="str">
            <v>岩　倉　社　宅　　　　　</v>
          </cell>
          <cell r="E240" t="str">
            <v>経　　　常　　利　　　益</v>
          </cell>
          <cell r="F240">
            <v>-37800</v>
          </cell>
          <cell r="G240">
            <v>-177470</v>
          </cell>
        </row>
        <row r="241">
          <cell r="A241" t="str">
            <v>ACAR87119</v>
          </cell>
          <cell r="B241" t="str">
            <v>ACAR</v>
          </cell>
          <cell r="C241">
            <v>87119</v>
          </cell>
          <cell r="D241" t="str">
            <v>岩　倉　社　宅　　　　　</v>
          </cell>
          <cell r="E241" t="str">
            <v>固定資産　売却益　　　　</v>
          </cell>
          <cell r="F241">
            <v>0</v>
          </cell>
          <cell r="G241">
            <v>0</v>
          </cell>
        </row>
        <row r="242">
          <cell r="A242" t="str">
            <v>ACAR87153</v>
          </cell>
          <cell r="B242" t="str">
            <v>ACAR</v>
          </cell>
          <cell r="C242">
            <v>87153</v>
          </cell>
          <cell r="D242" t="str">
            <v>岩　倉　社　宅　　　　　</v>
          </cell>
          <cell r="E242" t="str">
            <v>過年度費用戻入　　　　　</v>
          </cell>
          <cell r="F242">
            <v>0</v>
          </cell>
          <cell r="G242">
            <v>0</v>
          </cell>
        </row>
        <row r="243">
          <cell r="A243" t="str">
            <v>ACAR87191</v>
          </cell>
          <cell r="B243" t="str">
            <v>ACAR</v>
          </cell>
          <cell r="C243">
            <v>87191</v>
          </cell>
          <cell r="D243" t="str">
            <v>岩　倉　社　宅　　　　　</v>
          </cell>
          <cell r="E243" t="str">
            <v>特　　別　　利　　益　計</v>
          </cell>
          <cell r="F243">
            <v>0</v>
          </cell>
          <cell r="G243">
            <v>0</v>
          </cell>
        </row>
        <row r="244">
          <cell r="A244" t="str">
            <v>ACAR88101</v>
          </cell>
          <cell r="B244" t="str">
            <v>ACAR</v>
          </cell>
          <cell r="C244">
            <v>88101</v>
          </cell>
          <cell r="D244" t="str">
            <v>岩　倉　社　宅　　　　　</v>
          </cell>
          <cell r="E244" t="str">
            <v>■　特　　別　　損　　失</v>
          </cell>
          <cell r="F244">
            <v>0</v>
          </cell>
          <cell r="G244">
            <v>0</v>
          </cell>
        </row>
        <row r="245">
          <cell r="A245" t="str">
            <v>ACAR88129</v>
          </cell>
          <cell r="B245" t="str">
            <v>ACAR</v>
          </cell>
          <cell r="C245">
            <v>88129</v>
          </cell>
          <cell r="D245" t="str">
            <v>岩　倉　社　宅　　　　　</v>
          </cell>
          <cell r="E245" t="str">
            <v>固定資産　売却損　　　　</v>
          </cell>
          <cell r="F245">
            <v>0</v>
          </cell>
          <cell r="G245">
            <v>0</v>
          </cell>
        </row>
        <row r="246">
          <cell r="A246" t="str">
            <v>ACAR88136</v>
          </cell>
          <cell r="B246" t="str">
            <v>ACAR</v>
          </cell>
          <cell r="C246">
            <v>88136</v>
          </cell>
          <cell r="D246" t="str">
            <v>岩　倉　社　宅　　　　　</v>
          </cell>
          <cell r="E246" t="str">
            <v>固定資産　除却損　　　　</v>
          </cell>
          <cell r="F246">
            <v>0</v>
          </cell>
          <cell r="G246">
            <v>0</v>
          </cell>
        </row>
        <row r="247">
          <cell r="A247" t="str">
            <v>ACAR88173</v>
          </cell>
          <cell r="B247" t="str">
            <v>ACAR</v>
          </cell>
          <cell r="C247">
            <v>88173</v>
          </cell>
          <cell r="D247" t="str">
            <v>岩　倉　社　宅　　　　　</v>
          </cell>
          <cell r="E247" t="str">
            <v>過年度　費　用　　　　　</v>
          </cell>
          <cell r="F247">
            <v>0</v>
          </cell>
          <cell r="G247">
            <v>0</v>
          </cell>
        </row>
        <row r="248">
          <cell r="A248" t="str">
            <v>ACAR88190</v>
          </cell>
          <cell r="B248" t="str">
            <v>ACAR</v>
          </cell>
          <cell r="C248">
            <v>88190</v>
          </cell>
          <cell r="D248" t="str">
            <v>岩　倉　社　宅　　　　　</v>
          </cell>
          <cell r="E248" t="str">
            <v>その他特別損失　　　　　</v>
          </cell>
          <cell r="F248">
            <v>0</v>
          </cell>
          <cell r="G248">
            <v>0</v>
          </cell>
        </row>
        <row r="249">
          <cell r="A249" t="str">
            <v>ACAR88191</v>
          </cell>
          <cell r="B249" t="str">
            <v>ACAR</v>
          </cell>
          <cell r="C249">
            <v>88191</v>
          </cell>
          <cell r="D249" t="str">
            <v>岩　倉　社　宅　　　　　</v>
          </cell>
          <cell r="E249" t="str">
            <v>特　　別　　損　　失　計</v>
          </cell>
          <cell r="F249">
            <v>0</v>
          </cell>
          <cell r="G249">
            <v>0</v>
          </cell>
        </row>
        <row r="250">
          <cell r="A250" t="str">
            <v>ACAR90010</v>
          </cell>
          <cell r="B250" t="str">
            <v>ACAR</v>
          </cell>
          <cell r="C250">
            <v>90010</v>
          </cell>
          <cell r="D250" t="str">
            <v>岩　倉　社　宅　　　　　</v>
          </cell>
          <cell r="E250" t="str">
            <v>税　引　前　当　期利　益</v>
          </cell>
          <cell r="F250">
            <v>-37800</v>
          </cell>
          <cell r="G250">
            <v>-177470</v>
          </cell>
        </row>
        <row r="251">
          <cell r="A251" t="str">
            <v>ACAR99003</v>
          </cell>
          <cell r="B251" t="str">
            <v>ACAR</v>
          </cell>
          <cell r="C251">
            <v>99003</v>
          </cell>
          <cell r="D251" t="str">
            <v>岩　倉　社　宅　　　　　</v>
          </cell>
          <cell r="E251" t="str">
            <v>当　　期　　利　　益　　</v>
          </cell>
          <cell r="F251">
            <v>-37800</v>
          </cell>
          <cell r="G251">
            <v>-177470</v>
          </cell>
        </row>
        <row r="252">
          <cell r="A252" t="str">
            <v>ACAR99100</v>
          </cell>
          <cell r="B252" t="str">
            <v>ACAR</v>
          </cell>
          <cell r="C252">
            <v>99100</v>
          </cell>
          <cell r="D252" t="str">
            <v>岩　倉　社　宅　　　　　</v>
          </cell>
          <cell r="E252" t="str">
            <v>前期　繰　越　利　益　　</v>
          </cell>
          <cell r="F252">
            <v>-139670</v>
          </cell>
          <cell r="G252">
            <v>0</v>
          </cell>
        </row>
        <row r="253">
          <cell r="A253" t="str">
            <v>ACAR99902</v>
          </cell>
          <cell r="B253" t="str">
            <v>ACAR</v>
          </cell>
          <cell r="C253">
            <v>99902</v>
          </cell>
          <cell r="D253" t="str">
            <v>岩　倉　社　宅　　　　　</v>
          </cell>
          <cell r="E253" t="str">
            <v>当期　未処分　利　益　　</v>
          </cell>
          <cell r="F253">
            <v>-177470</v>
          </cell>
          <cell r="G253">
            <v>-177470</v>
          </cell>
        </row>
        <row r="254">
          <cell r="A254" t="str">
            <v>AADA80103</v>
          </cell>
          <cell r="B254" t="str">
            <v>AADA</v>
          </cell>
          <cell r="C254">
            <v>80103</v>
          </cell>
          <cell r="D254" t="str">
            <v>管理課　一般管理費　　　</v>
          </cell>
          <cell r="E254" t="str">
            <v>売　上　高　　■　　　　</v>
          </cell>
          <cell r="F254">
            <v>0</v>
          </cell>
          <cell r="G254">
            <v>0</v>
          </cell>
        </row>
        <row r="255">
          <cell r="A255" t="str">
            <v>AADA80203</v>
          </cell>
          <cell r="B255" t="str">
            <v>AADA</v>
          </cell>
          <cell r="C255">
            <v>80203</v>
          </cell>
          <cell r="D255" t="str">
            <v>管理課　一般管理費　　　</v>
          </cell>
          <cell r="E255" t="str">
            <v>受入　手　数　料　合計　</v>
          </cell>
          <cell r="F255">
            <v>0</v>
          </cell>
          <cell r="G255">
            <v>0</v>
          </cell>
        </row>
        <row r="256">
          <cell r="A256" t="str">
            <v>AADA80995</v>
          </cell>
          <cell r="B256" t="str">
            <v>AADA</v>
          </cell>
          <cell r="C256">
            <v>80995</v>
          </cell>
          <cell r="D256" t="str">
            <v>管理課　一般管理費　　　</v>
          </cell>
          <cell r="E256" t="str">
            <v>純　　売　　　上　　　高</v>
          </cell>
          <cell r="F256">
            <v>0</v>
          </cell>
          <cell r="G256">
            <v>0</v>
          </cell>
        </row>
        <row r="257">
          <cell r="A257" t="str">
            <v>AADA81203</v>
          </cell>
          <cell r="B257" t="str">
            <v>AADA</v>
          </cell>
          <cell r="C257">
            <v>81203</v>
          </cell>
          <cell r="D257" t="str">
            <v>管理課　一般管理費　　　</v>
          </cell>
          <cell r="E257" t="str">
            <v>商　　　品　　仕　入　高</v>
          </cell>
          <cell r="F257">
            <v>0</v>
          </cell>
          <cell r="G257">
            <v>0</v>
          </cell>
        </row>
        <row r="258">
          <cell r="A258" t="str">
            <v>AADA81207</v>
          </cell>
          <cell r="B258" t="str">
            <v>AADA</v>
          </cell>
          <cell r="C258">
            <v>81207</v>
          </cell>
          <cell r="D258" t="str">
            <v>管理課　一般管理費　　　</v>
          </cell>
          <cell r="E258" t="str">
            <v>貯　蔵　品仕入高　　　　</v>
          </cell>
          <cell r="F258">
            <v>0</v>
          </cell>
          <cell r="G258">
            <v>0</v>
          </cell>
        </row>
        <row r="259">
          <cell r="A259" t="str">
            <v>AADA81209</v>
          </cell>
          <cell r="B259" t="str">
            <v>AADA</v>
          </cell>
          <cell r="C259">
            <v>81209</v>
          </cell>
          <cell r="D259" t="str">
            <v>管理課　一般管理費　　　</v>
          </cell>
          <cell r="E259" t="str">
            <v>原　材　料仕入高　　　　</v>
          </cell>
          <cell r="F259">
            <v>0</v>
          </cell>
          <cell r="G259">
            <v>0</v>
          </cell>
        </row>
        <row r="260">
          <cell r="A260" t="str">
            <v>AADA81213</v>
          </cell>
          <cell r="B260" t="str">
            <v>AADA</v>
          </cell>
          <cell r="C260">
            <v>81213</v>
          </cell>
          <cell r="D260" t="str">
            <v>管理課　一般管理費　　　</v>
          </cell>
          <cell r="E260" t="str">
            <v>仕入値引及戻り高　　　　</v>
          </cell>
          <cell r="F260">
            <v>0</v>
          </cell>
          <cell r="G260">
            <v>0</v>
          </cell>
        </row>
        <row r="261">
          <cell r="A261" t="str">
            <v>AADA81902</v>
          </cell>
          <cell r="B261" t="str">
            <v>AADA</v>
          </cell>
          <cell r="C261">
            <v>81902</v>
          </cell>
          <cell r="D261" t="str">
            <v>管理課　一般管理費　　　</v>
          </cell>
          <cell r="E261" t="str">
            <v>仕　　入　原　　価　　高</v>
          </cell>
          <cell r="F261">
            <v>0</v>
          </cell>
          <cell r="G261">
            <v>0</v>
          </cell>
        </row>
        <row r="262">
          <cell r="A262" t="str">
            <v>AADA81903</v>
          </cell>
          <cell r="B262" t="str">
            <v>AADA</v>
          </cell>
          <cell r="C262">
            <v>81903</v>
          </cell>
          <cell r="D262" t="str">
            <v>管理課　一般管理費　　　</v>
          </cell>
          <cell r="E262" t="str">
            <v>完　成　工　事　原　価　</v>
          </cell>
          <cell r="F262">
            <v>0</v>
          </cell>
          <cell r="G262">
            <v>0</v>
          </cell>
        </row>
        <row r="263">
          <cell r="A263" t="str">
            <v>AADA82124</v>
          </cell>
          <cell r="B263" t="str">
            <v>AADA</v>
          </cell>
          <cell r="C263">
            <v>82124</v>
          </cell>
          <cell r="D263" t="str">
            <v>管理課　一般管理費　　　</v>
          </cell>
          <cell r="E263" t="str">
            <v>貯　蔵　品振替高　　　　</v>
          </cell>
          <cell r="F263">
            <v>0</v>
          </cell>
          <cell r="G263">
            <v>0</v>
          </cell>
        </row>
        <row r="264">
          <cell r="A264" t="str">
            <v>AADA82199</v>
          </cell>
          <cell r="B264" t="str">
            <v>AADA</v>
          </cell>
          <cell r="C264">
            <v>82199</v>
          </cell>
          <cell r="D264" t="str">
            <v>管理課　一般管理費　　　</v>
          </cell>
          <cell r="E264" t="str">
            <v>社　　内　　　取　　　引</v>
          </cell>
          <cell r="F264">
            <v>0</v>
          </cell>
          <cell r="G264">
            <v>0</v>
          </cell>
        </row>
        <row r="265">
          <cell r="A265" t="str">
            <v>AADA82959</v>
          </cell>
          <cell r="B265" t="str">
            <v>AADA</v>
          </cell>
          <cell r="C265">
            <v>82959</v>
          </cell>
          <cell r="D265" t="str">
            <v>管理課　一般管理費　　　</v>
          </cell>
          <cell r="E265" t="str">
            <v>期　末　商　品　　在　高</v>
          </cell>
          <cell r="F265">
            <v>0</v>
          </cell>
          <cell r="G265">
            <v>0</v>
          </cell>
        </row>
        <row r="266">
          <cell r="A266" t="str">
            <v>AADA82971</v>
          </cell>
          <cell r="B266" t="str">
            <v>AADA</v>
          </cell>
          <cell r="C266">
            <v>82971</v>
          </cell>
          <cell r="D266" t="str">
            <v>管理課　一般管理費　　　</v>
          </cell>
          <cell r="E266" t="str">
            <v>期　末　製　品　　在　高</v>
          </cell>
          <cell r="F266">
            <v>0</v>
          </cell>
          <cell r="G266">
            <v>0</v>
          </cell>
        </row>
        <row r="267">
          <cell r="A267" t="str">
            <v>AADA85112</v>
          </cell>
          <cell r="B267" t="str">
            <v>AADA</v>
          </cell>
          <cell r="C267">
            <v>85112</v>
          </cell>
          <cell r="D267" t="str">
            <v>管理課　一般管理費　　　</v>
          </cell>
          <cell r="E267" t="str">
            <v>役　　員　報　酬　不課税</v>
          </cell>
          <cell r="F267">
            <v>1735500</v>
          </cell>
          <cell r="G267">
            <v>4823060</v>
          </cell>
        </row>
        <row r="268">
          <cell r="A268" t="str">
            <v>AADA85125</v>
          </cell>
          <cell r="B268" t="str">
            <v>AADA</v>
          </cell>
          <cell r="C268">
            <v>85125</v>
          </cell>
          <cell r="D268" t="str">
            <v>管理課　一般管理費　　　</v>
          </cell>
          <cell r="E268" t="str">
            <v>固　定　賃　　金　　　　</v>
          </cell>
          <cell r="F268">
            <v>3379525</v>
          </cell>
          <cell r="G268">
            <v>23498955</v>
          </cell>
        </row>
        <row r="269">
          <cell r="A269" t="str">
            <v>AADA85134</v>
          </cell>
          <cell r="B269" t="str">
            <v>AADA</v>
          </cell>
          <cell r="C269">
            <v>85134</v>
          </cell>
          <cell r="D269" t="str">
            <v>管理課　一般管理費　　　</v>
          </cell>
          <cell r="E269" t="str">
            <v>変　　動　賃　金　不課税</v>
          </cell>
          <cell r="F269">
            <v>554355</v>
          </cell>
          <cell r="G269">
            <v>2056445</v>
          </cell>
        </row>
        <row r="270">
          <cell r="A270" t="str">
            <v>AADA85149</v>
          </cell>
          <cell r="B270" t="str">
            <v>AADA</v>
          </cell>
          <cell r="C270">
            <v>85149</v>
          </cell>
          <cell r="D270" t="str">
            <v>管理課　一般管理費　　　</v>
          </cell>
          <cell r="E270" t="str">
            <v>雑　　　　　　給　　　　</v>
          </cell>
          <cell r="F270">
            <v>684160</v>
          </cell>
          <cell r="G270">
            <v>2513019</v>
          </cell>
        </row>
        <row r="271">
          <cell r="A271" t="str">
            <v>AADA85156</v>
          </cell>
          <cell r="B271" t="str">
            <v>AADA</v>
          </cell>
          <cell r="C271">
            <v>85156</v>
          </cell>
          <cell r="D271" t="str">
            <v>管理課　一般管理費　　　</v>
          </cell>
          <cell r="E271" t="str">
            <v>賞　　与　手　当　不課税</v>
          </cell>
          <cell r="F271">
            <v>1161600</v>
          </cell>
          <cell r="G271">
            <v>5493600</v>
          </cell>
        </row>
        <row r="272">
          <cell r="A272" t="str">
            <v>AADA85188</v>
          </cell>
          <cell r="B272" t="str">
            <v>AADA</v>
          </cell>
          <cell r="C272">
            <v>85188</v>
          </cell>
          <cell r="D272" t="str">
            <v>管理課　一般管理費　　　</v>
          </cell>
          <cell r="E272" t="str">
            <v>役員退職引当繰入　不課税</v>
          </cell>
          <cell r="F272">
            <v>0</v>
          </cell>
          <cell r="G272">
            <v>624200</v>
          </cell>
        </row>
        <row r="273">
          <cell r="A273" t="str">
            <v>AADA85189</v>
          </cell>
          <cell r="B273" t="str">
            <v>AADA</v>
          </cell>
          <cell r="C273">
            <v>85189</v>
          </cell>
          <cell r="D273" t="str">
            <v>管理課　一般管理費　　　</v>
          </cell>
          <cell r="E273" t="str">
            <v>退職給付　引当費　不課税</v>
          </cell>
          <cell r="F273">
            <v>1383000</v>
          </cell>
          <cell r="G273">
            <v>5532000</v>
          </cell>
        </row>
        <row r="274">
          <cell r="A274" t="str">
            <v>AADA85240</v>
          </cell>
          <cell r="B274" t="str">
            <v>AADA</v>
          </cell>
          <cell r="C274">
            <v>85240</v>
          </cell>
          <cell r="D274" t="str">
            <v>管理課　一般管理費　　　</v>
          </cell>
          <cell r="E274" t="str">
            <v>労　　　務　　　費　　計</v>
          </cell>
          <cell r="F274">
            <v>8898140</v>
          </cell>
          <cell r="G274">
            <v>44541279</v>
          </cell>
        </row>
        <row r="275">
          <cell r="A275" t="str">
            <v>AADA85262</v>
          </cell>
          <cell r="B275" t="str">
            <v>AADA</v>
          </cell>
          <cell r="C275">
            <v>85262</v>
          </cell>
          <cell r="D275" t="str">
            <v>管理課　一般管理費　　　</v>
          </cell>
          <cell r="E275" t="str">
            <v>法定　福　利　費　非課税</v>
          </cell>
          <cell r="F275">
            <v>4818224</v>
          </cell>
          <cell r="G275">
            <v>6488377</v>
          </cell>
        </row>
        <row r="276">
          <cell r="A276" t="str">
            <v>AADA85279</v>
          </cell>
          <cell r="B276" t="str">
            <v>AADA</v>
          </cell>
          <cell r="C276">
            <v>85279</v>
          </cell>
          <cell r="D276" t="str">
            <v>管理課　一般管理費　　　</v>
          </cell>
          <cell r="E276" t="str">
            <v>厚　　生　　　費　　　　</v>
          </cell>
          <cell r="F276">
            <v>369957</v>
          </cell>
          <cell r="G276">
            <v>1169148</v>
          </cell>
        </row>
        <row r="277">
          <cell r="A277" t="str">
            <v>AADA85291</v>
          </cell>
          <cell r="B277" t="str">
            <v>AADA</v>
          </cell>
          <cell r="C277">
            <v>85291</v>
          </cell>
          <cell r="D277" t="str">
            <v>管理課　一般管理費　　　</v>
          </cell>
          <cell r="E277" t="str">
            <v>福　利　厚　生　費　　計</v>
          </cell>
          <cell r="F277">
            <v>5188181</v>
          </cell>
          <cell r="G277">
            <v>7657525</v>
          </cell>
        </row>
        <row r="278">
          <cell r="A278" t="str">
            <v>AADA85315</v>
          </cell>
          <cell r="B278" t="str">
            <v>AADA</v>
          </cell>
          <cell r="C278">
            <v>85315</v>
          </cell>
          <cell r="D278" t="str">
            <v>管理課　一般管理費　　　</v>
          </cell>
          <cell r="E278" t="str">
            <v>消　耗　品　　費　　　　</v>
          </cell>
          <cell r="F278">
            <v>71580</v>
          </cell>
          <cell r="G278">
            <v>253598</v>
          </cell>
        </row>
        <row r="279">
          <cell r="A279" t="str">
            <v>AADA85323</v>
          </cell>
          <cell r="B279" t="str">
            <v>AADA</v>
          </cell>
          <cell r="C279">
            <v>85323</v>
          </cell>
          <cell r="D279" t="str">
            <v>管理課　一般管理費　　　</v>
          </cell>
          <cell r="E279" t="str">
            <v>修　　繕　　　費　　　　</v>
          </cell>
          <cell r="F279">
            <v>664424</v>
          </cell>
          <cell r="G279">
            <v>2539709</v>
          </cell>
        </row>
        <row r="280">
          <cell r="A280" t="str">
            <v>AADA85359</v>
          </cell>
          <cell r="B280" t="str">
            <v>AADA</v>
          </cell>
          <cell r="C280">
            <v>85359</v>
          </cell>
          <cell r="D280" t="str">
            <v>管理課　一般管理費　　　</v>
          </cell>
          <cell r="E280" t="str">
            <v>外注　作　業　費　課税　</v>
          </cell>
          <cell r="F280">
            <v>-262860</v>
          </cell>
          <cell r="G280">
            <v>749483</v>
          </cell>
        </row>
        <row r="281">
          <cell r="A281" t="str">
            <v>AADA85391</v>
          </cell>
          <cell r="B281" t="str">
            <v>AADA</v>
          </cell>
          <cell r="C281">
            <v>85391</v>
          </cell>
          <cell r="D281" t="str">
            <v>管理課　一般管理費　　　</v>
          </cell>
          <cell r="E281" t="str">
            <v>作　　　業　　　費　　計</v>
          </cell>
          <cell r="F281">
            <v>473144</v>
          </cell>
          <cell r="G281">
            <v>3542790</v>
          </cell>
        </row>
        <row r="282">
          <cell r="A282" t="str">
            <v>AADA85529</v>
          </cell>
          <cell r="B282" t="str">
            <v>AADA</v>
          </cell>
          <cell r="C282">
            <v>85529</v>
          </cell>
          <cell r="D282" t="str">
            <v>管理課　一般管理費　　　</v>
          </cell>
          <cell r="E282" t="str">
            <v>旅費　交　通　費　　　　</v>
          </cell>
          <cell r="F282">
            <v>357551</v>
          </cell>
          <cell r="G282">
            <v>2912085</v>
          </cell>
        </row>
        <row r="283">
          <cell r="A283" t="str">
            <v>AADA85539</v>
          </cell>
          <cell r="B283" t="str">
            <v>AADA</v>
          </cell>
          <cell r="C283">
            <v>85539</v>
          </cell>
          <cell r="D283" t="str">
            <v>管理課　一般管理費　　　</v>
          </cell>
          <cell r="E283" t="str">
            <v>水道　光　熱　費　　　　</v>
          </cell>
          <cell r="F283">
            <v>273684</v>
          </cell>
          <cell r="G283">
            <v>845641</v>
          </cell>
        </row>
        <row r="284">
          <cell r="A284" t="str">
            <v>AADA85549</v>
          </cell>
          <cell r="B284" t="str">
            <v>AADA</v>
          </cell>
          <cell r="C284">
            <v>85549</v>
          </cell>
          <cell r="D284" t="str">
            <v>管理課　一般管理費　　　</v>
          </cell>
          <cell r="E284" t="str">
            <v>事務用　消耗品費　　　　</v>
          </cell>
          <cell r="F284">
            <v>118719</v>
          </cell>
          <cell r="G284">
            <v>1156861</v>
          </cell>
        </row>
        <row r="285">
          <cell r="A285" t="str">
            <v>AADA85559</v>
          </cell>
          <cell r="B285" t="str">
            <v>AADA</v>
          </cell>
          <cell r="C285">
            <v>85559</v>
          </cell>
          <cell r="D285" t="str">
            <v>管理課　一般管理費　　　</v>
          </cell>
          <cell r="E285" t="str">
            <v>通　　　信　　費　　　　</v>
          </cell>
          <cell r="F285">
            <v>302739</v>
          </cell>
          <cell r="G285">
            <v>1492271</v>
          </cell>
        </row>
        <row r="286">
          <cell r="A286" t="str">
            <v>AADA85589</v>
          </cell>
          <cell r="B286" t="str">
            <v>AADA</v>
          </cell>
          <cell r="C286">
            <v>85589</v>
          </cell>
          <cell r="D286" t="str">
            <v>管理課　一般管理費　　　</v>
          </cell>
          <cell r="E286" t="str">
            <v>交　　　際　　費　　　　</v>
          </cell>
          <cell r="F286">
            <v>3100</v>
          </cell>
          <cell r="G286">
            <v>793562</v>
          </cell>
        </row>
        <row r="287">
          <cell r="A287" t="str">
            <v>AADA85639</v>
          </cell>
          <cell r="B287" t="str">
            <v>AADA</v>
          </cell>
          <cell r="C287">
            <v>85639</v>
          </cell>
          <cell r="D287" t="str">
            <v>管理課　一般管理費　　　</v>
          </cell>
          <cell r="E287" t="str">
            <v>雑　　　　　　費　　　　</v>
          </cell>
          <cell r="F287">
            <v>1377180</v>
          </cell>
          <cell r="G287">
            <v>4059923</v>
          </cell>
        </row>
        <row r="288">
          <cell r="A288" t="str">
            <v>AADA85691</v>
          </cell>
          <cell r="B288" t="str">
            <v>AADA</v>
          </cell>
          <cell r="C288">
            <v>85691</v>
          </cell>
          <cell r="D288" t="str">
            <v>管理課　一般管理費　　　</v>
          </cell>
          <cell r="E288" t="str">
            <v>事　　　務　　　費　　計</v>
          </cell>
          <cell r="F288">
            <v>2432973</v>
          </cell>
          <cell r="G288">
            <v>11260343</v>
          </cell>
        </row>
        <row r="289">
          <cell r="A289" t="str">
            <v>AADA85712</v>
          </cell>
          <cell r="B289" t="str">
            <v>AADA</v>
          </cell>
          <cell r="C289">
            <v>85712</v>
          </cell>
          <cell r="D289" t="str">
            <v>管理課　一般管理費　　　</v>
          </cell>
          <cell r="E289" t="str">
            <v>減価　償　却　費　不課税</v>
          </cell>
          <cell r="F289">
            <v>0</v>
          </cell>
          <cell r="G289">
            <v>2185405</v>
          </cell>
        </row>
        <row r="290">
          <cell r="A290" t="str">
            <v>AADA85723</v>
          </cell>
          <cell r="B290" t="str">
            <v>AADA</v>
          </cell>
          <cell r="C290">
            <v>85723</v>
          </cell>
          <cell r="D290" t="str">
            <v>管理課　一般管理費　　　</v>
          </cell>
          <cell r="E290" t="str">
            <v>保　　　険　　料　非課税</v>
          </cell>
          <cell r="F290">
            <v>14470</v>
          </cell>
          <cell r="G290">
            <v>1269420</v>
          </cell>
        </row>
        <row r="291">
          <cell r="A291" t="str">
            <v>AADA85739</v>
          </cell>
          <cell r="B291" t="str">
            <v>AADA</v>
          </cell>
          <cell r="C291">
            <v>85739</v>
          </cell>
          <cell r="D291" t="str">
            <v>管理課　一般管理費　　　</v>
          </cell>
          <cell r="E291" t="str">
            <v>公　租　　公　課　　　　</v>
          </cell>
          <cell r="F291">
            <v>134800</v>
          </cell>
          <cell r="G291">
            <v>5280610</v>
          </cell>
        </row>
        <row r="292">
          <cell r="A292" t="str">
            <v>AADA85759</v>
          </cell>
          <cell r="B292" t="str">
            <v>AADA</v>
          </cell>
          <cell r="C292">
            <v>85759</v>
          </cell>
          <cell r="D292" t="str">
            <v>管理課　一般管理費　　　</v>
          </cell>
          <cell r="E292" t="str">
            <v>賃　　　借　　料　　　　</v>
          </cell>
          <cell r="F292">
            <v>506914</v>
          </cell>
          <cell r="G292">
            <v>2599178</v>
          </cell>
        </row>
        <row r="293">
          <cell r="A293" t="str">
            <v>AADA85791</v>
          </cell>
          <cell r="B293" t="str">
            <v>AADA</v>
          </cell>
          <cell r="C293">
            <v>85791</v>
          </cell>
          <cell r="D293" t="str">
            <v>管理課　一般管理費　　　</v>
          </cell>
          <cell r="E293" t="str">
            <v>設　　　備　　　費　　計</v>
          </cell>
          <cell r="F293">
            <v>656184</v>
          </cell>
          <cell r="G293">
            <v>11334613</v>
          </cell>
        </row>
        <row r="294">
          <cell r="A294" t="str">
            <v>AADA85800</v>
          </cell>
          <cell r="B294" t="str">
            <v>AADA</v>
          </cell>
          <cell r="C294">
            <v>85800</v>
          </cell>
          <cell r="D294" t="str">
            <v>管理課　一般管理費　　　</v>
          </cell>
          <cell r="E294" t="str">
            <v>販売費　・一般管理費　計</v>
          </cell>
          <cell r="F294">
            <v>17648622</v>
          </cell>
          <cell r="G294">
            <v>78336550</v>
          </cell>
        </row>
        <row r="295">
          <cell r="A295" t="str">
            <v>AADA85900</v>
          </cell>
          <cell r="B295" t="str">
            <v>AADA</v>
          </cell>
          <cell r="C295">
            <v>85900</v>
          </cell>
          <cell r="D295" t="str">
            <v>管理課　一般管理費　　　</v>
          </cell>
          <cell r="E295" t="str">
            <v>営　　　業　　利　　　益</v>
          </cell>
          <cell r="F295">
            <v>-17648622</v>
          </cell>
          <cell r="G295">
            <v>-78336550</v>
          </cell>
        </row>
        <row r="296">
          <cell r="A296" t="str">
            <v>AADA86131</v>
          </cell>
          <cell r="B296" t="str">
            <v>AADA</v>
          </cell>
          <cell r="C296">
            <v>86131</v>
          </cell>
          <cell r="D296" t="str">
            <v>管理課　一般管理費　　　</v>
          </cell>
          <cell r="E296" t="str">
            <v>受　取　利　息　・配　当</v>
          </cell>
          <cell r="F296">
            <v>0</v>
          </cell>
          <cell r="G296">
            <v>0</v>
          </cell>
        </row>
        <row r="297">
          <cell r="A297" t="str">
            <v>AADA86169</v>
          </cell>
          <cell r="B297" t="str">
            <v>AADA</v>
          </cell>
          <cell r="C297">
            <v>86169</v>
          </cell>
          <cell r="D297" t="str">
            <v>管理課　一般管理費　　　</v>
          </cell>
          <cell r="E297" t="str">
            <v>雑　　　収　　入　　　　</v>
          </cell>
          <cell r="F297">
            <v>0</v>
          </cell>
          <cell r="G297">
            <v>0</v>
          </cell>
        </row>
        <row r="298">
          <cell r="A298" t="str">
            <v>AADA86174</v>
          </cell>
          <cell r="B298" t="str">
            <v>AADA</v>
          </cell>
          <cell r="C298">
            <v>86174</v>
          </cell>
          <cell r="D298" t="str">
            <v>管理課　一般管理費　　　</v>
          </cell>
          <cell r="E298" t="str">
            <v>賃　　貸　収　入　　　　</v>
          </cell>
          <cell r="F298">
            <v>0</v>
          </cell>
          <cell r="G298">
            <v>0</v>
          </cell>
        </row>
        <row r="299">
          <cell r="A299" t="str">
            <v>AADA86179</v>
          </cell>
          <cell r="B299" t="str">
            <v>AADA</v>
          </cell>
          <cell r="C299">
            <v>86179</v>
          </cell>
          <cell r="D299" t="str">
            <v>管理課　一般管理費　　　</v>
          </cell>
          <cell r="E299" t="str">
            <v>社宅　住　宅　料　　　　</v>
          </cell>
          <cell r="F299">
            <v>0</v>
          </cell>
          <cell r="G299">
            <v>0</v>
          </cell>
        </row>
        <row r="300">
          <cell r="A300" t="str">
            <v>AADA86182</v>
          </cell>
          <cell r="B300" t="str">
            <v>AADA</v>
          </cell>
          <cell r="C300">
            <v>86182</v>
          </cell>
          <cell r="D300" t="str">
            <v>管理課　一般管理費　　　</v>
          </cell>
          <cell r="E300" t="str">
            <v>使用料・手数料　　　　　</v>
          </cell>
          <cell r="F300">
            <v>0</v>
          </cell>
          <cell r="G300">
            <v>0</v>
          </cell>
        </row>
        <row r="301">
          <cell r="A301" t="str">
            <v>AADA86185</v>
          </cell>
          <cell r="B301" t="str">
            <v>AADA</v>
          </cell>
          <cell r="C301">
            <v>86185</v>
          </cell>
          <cell r="D301" t="str">
            <v>管理課　一般管理費　　　</v>
          </cell>
          <cell r="E301" t="str">
            <v>保険金・賠償金　　　　　</v>
          </cell>
          <cell r="F301">
            <v>0</v>
          </cell>
          <cell r="G301">
            <v>0</v>
          </cell>
        </row>
        <row r="302">
          <cell r="A302" t="str">
            <v>AADA86188</v>
          </cell>
          <cell r="B302" t="str">
            <v>AADA</v>
          </cell>
          <cell r="C302">
            <v>86188</v>
          </cell>
          <cell r="D302" t="str">
            <v>管理課　一般管理費　　　</v>
          </cell>
          <cell r="E302" t="str">
            <v>その他営業外収益　　　　</v>
          </cell>
          <cell r="F302">
            <v>0</v>
          </cell>
          <cell r="G302">
            <v>0</v>
          </cell>
        </row>
        <row r="303">
          <cell r="A303" t="str">
            <v>AADA86191</v>
          </cell>
          <cell r="B303" t="str">
            <v>AADA</v>
          </cell>
          <cell r="C303">
            <v>86191</v>
          </cell>
          <cell r="D303" t="str">
            <v>管理課　一般管理費　　　</v>
          </cell>
          <cell r="E303" t="str">
            <v>営　業　外　収　益　　計</v>
          </cell>
          <cell r="F303">
            <v>0</v>
          </cell>
          <cell r="G303">
            <v>0</v>
          </cell>
        </row>
        <row r="304">
          <cell r="A304" t="str">
            <v>AADA86249</v>
          </cell>
          <cell r="B304" t="str">
            <v>AADA</v>
          </cell>
          <cell r="C304">
            <v>86249</v>
          </cell>
          <cell r="D304" t="str">
            <v>管理課　一般管理費　　　</v>
          </cell>
          <cell r="E304" t="str">
            <v>雑　　　　　　損　　　　</v>
          </cell>
          <cell r="F304">
            <v>0</v>
          </cell>
          <cell r="G304">
            <v>0</v>
          </cell>
        </row>
        <row r="305">
          <cell r="A305" t="str">
            <v>AADA86253</v>
          </cell>
          <cell r="B305" t="str">
            <v>AADA</v>
          </cell>
          <cell r="C305">
            <v>86253</v>
          </cell>
          <cell r="D305" t="str">
            <v>管理課　一般管理費　　　</v>
          </cell>
          <cell r="E305" t="str">
            <v>棚卸資産　廃棄損　　　　</v>
          </cell>
          <cell r="F305">
            <v>0</v>
          </cell>
          <cell r="G305">
            <v>0</v>
          </cell>
        </row>
        <row r="306">
          <cell r="A306" t="str">
            <v>AADA86259</v>
          </cell>
          <cell r="B306" t="str">
            <v>AADA</v>
          </cell>
          <cell r="C306">
            <v>86259</v>
          </cell>
          <cell r="D306" t="str">
            <v>管理課　一般管理費　　　</v>
          </cell>
          <cell r="E306" t="str">
            <v>賃　　貸　原　価　　　　</v>
          </cell>
          <cell r="F306">
            <v>0</v>
          </cell>
          <cell r="G306">
            <v>0</v>
          </cell>
        </row>
        <row r="307">
          <cell r="A307" t="str">
            <v>AADA86263</v>
          </cell>
          <cell r="B307" t="str">
            <v>AADA</v>
          </cell>
          <cell r="C307">
            <v>86263</v>
          </cell>
          <cell r="D307" t="str">
            <v>管理課　一般管理費　　　</v>
          </cell>
          <cell r="E307" t="str">
            <v>災害・事故　損失　　　　</v>
          </cell>
          <cell r="F307">
            <v>0</v>
          </cell>
          <cell r="G307">
            <v>0</v>
          </cell>
        </row>
        <row r="308">
          <cell r="A308" t="str">
            <v>AADA86266</v>
          </cell>
          <cell r="B308" t="str">
            <v>AADA</v>
          </cell>
          <cell r="C308">
            <v>86266</v>
          </cell>
          <cell r="D308" t="str">
            <v>管理課　一般管理費　　　</v>
          </cell>
          <cell r="E308" t="str">
            <v>その他営業外費用　　　　</v>
          </cell>
          <cell r="F308">
            <v>0</v>
          </cell>
          <cell r="G308">
            <v>0</v>
          </cell>
        </row>
        <row r="309">
          <cell r="A309" t="str">
            <v>AADA86291</v>
          </cell>
          <cell r="B309" t="str">
            <v>AADA</v>
          </cell>
          <cell r="C309">
            <v>86291</v>
          </cell>
          <cell r="D309" t="str">
            <v>管理課　一般管理費　　　</v>
          </cell>
          <cell r="E309" t="str">
            <v>営　業　外　費　用　　計</v>
          </cell>
          <cell r="F309">
            <v>0</v>
          </cell>
          <cell r="G309">
            <v>0</v>
          </cell>
        </row>
        <row r="310">
          <cell r="A310" t="str">
            <v>AADA86301</v>
          </cell>
          <cell r="B310" t="str">
            <v>AADA</v>
          </cell>
          <cell r="C310">
            <v>86301</v>
          </cell>
          <cell r="D310" t="str">
            <v>管理課　一般管理費　　　</v>
          </cell>
          <cell r="E310" t="str">
            <v>経　　　常　　利　　　益</v>
          </cell>
          <cell r="F310">
            <v>-17648622</v>
          </cell>
          <cell r="G310">
            <v>-78336550</v>
          </cell>
        </row>
        <row r="311">
          <cell r="A311" t="str">
            <v>AADA87119</v>
          </cell>
          <cell r="B311" t="str">
            <v>AADA</v>
          </cell>
          <cell r="C311">
            <v>87119</v>
          </cell>
          <cell r="D311" t="str">
            <v>管理課　一般管理費　　　</v>
          </cell>
          <cell r="E311" t="str">
            <v>固定資産　売却益　　　　</v>
          </cell>
          <cell r="F311">
            <v>0</v>
          </cell>
          <cell r="G311">
            <v>0</v>
          </cell>
        </row>
        <row r="312">
          <cell r="A312" t="str">
            <v>AADA87153</v>
          </cell>
          <cell r="B312" t="str">
            <v>AADA</v>
          </cell>
          <cell r="C312">
            <v>87153</v>
          </cell>
          <cell r="D312" t="str">
            <v>管理課　一般管理費　　　</v>
          </cell>
          <cell r="E312" t="str">
            <v>過年度費用戻入　　　　　</v>
          </cell>
          <cell r="F312">
            <v>0</v>
          </cell>
          <cell r="G312">
            <v>0</v>
          </cell>
        </row>
        <row r="313">
          <cell r="A313" t="str">
            <v>AADA87191</v>
          </cell>
          <cell r="B313" t="str">
            <v>AADA</v>
          </cell>
          <cell r="C313">
            <v>87191</v>
          </cell>
          <cell r="D313" t="str">
            <v>管理課　一般管理費　　　</v>
          </cell>
          <cell r="E313" t="str">
            <v>特　　別　　利　　益　計</v>
          </cell>
          <cell r="F313">
            <v>0</v>
          </cell>
          <cell r="G313">
            <v>0</v>
          </cell>
        </row>
        <row r="314">
          <cell r="A314" t="str">
            <v>AADA88101</v>
          </cell>
          <cell r="B314" t="str">
            <v>AADA</v>
          </cell>
          <cell r="C314">
            <v>88101</v>
          </cell>
          <cell r="D314" t="str">
            <v>管理課　一般管理費　　　</v>
          </cell>
          <cell r="E314" t="str">
            <v>■　特　　別　　損　　失</v>
          </cell>
          <cell r="F314">
            <v>0</v>
          </cell>
          <cell r="G314">
            <v>0</v>
          </cell>
        </row>
        <row r="315">
          <cell r="A315" t="str">
            <v>AADA88129</v>
          </cell>
          <cell r="B315" t="str">
            <v>AADA</v>
          </cell>
          <cell r="C315">
            <v>88129</v>
          </cell>
          <cell r="D315" t="str">
            <v>管理課　一般管理費　　　</v>
          </cell>
          <cell r="E315" t="str">
            <v>固定資産　売却損　　　　</v>
          </cell>
          <cell r="F315">
            <v>0</v>
          </cell>
          <cell r="G315">
            <v>0</v>
          </cell>
        </row>
        <row r="316">
          <cell r="A316" t="str">
            <v>AADA88136</v>
          </cell>
          <cell r="B316" t="str">
            <v>AADA</v>
          </cell>
          <cell r="C316">
            <v>88136</v>
          </cell>
          <cell r="D316" t="str">
            <v>管理課　一般管理費　　　</v>
          </cell>
          <cell r="E316" t="str">
            <v>固定資産　除却損　　　　</v>
          </cell>
          <cell r="F316">
            <v>0</v>
          </cell>
          <cell r="G316">
            <v>0</v>
          </cell>
        </row>
        <row r="317">
          <cell r="A317" t="str">
            <v>AADA88173</v>
          </cell>
          <cell r="B317" t="str">
            <v>AADA</v>
          </cell>
          <cell r="C317">
            <v>88173</v>
          </cell>
          <cell r="D317" t="str">
            <v>管理課　一般管理費　　　</v>
          </cell>
          <cell r="E317" t="str">
            <v>過年度　費　用　　　　　</v>
          </cell>
          <cell r="F317">
            <v>0</v>
          </cell>
          <cell r="G317">
            <v>0</v>
          </cell>
        </row>
        <row r="318">
          <cell r="A318" t="str">
            <v>AADA88190</v>
          </cell>
          <cell r="B318" t="str">
            <v>AADA</v>
          </cell>
          <cell r="C318">
            <v>88190</v>
          </cell>
          <cell r="D318" t="str">
            <v>管理課　一般管理費　　　</v>
          </cell>
          <cell r="E318" t="str">
            <v>その他特別損失　　　　　</v>
          </cell>
          <cell r="F318">
            <v>0</v>
          </cell>
          <cell r="G318">
            <v>0</v>
          </cell>
        </row>
        <row r="319">
          <cell r="A319" t="str">
            <v>AADA88191</v>
          </cell>
          <cell r="B319" t="str">
            <v>AADA</v>
          </cell>
          <cell r="C319">
            <v>88191</v>
          </cell>
          <cell r="D319" t="str">
            <v>管理課　一般管理費　　　</v>
          </cell>
          <cell r="E319" t="str">
            <v>特　　別　　損　　失　計</v>
          </cell>
          <cell r="F319">
            <v>0</v>
          </cell>
          <cell r="G319">
            <v>0</v>
          </cell>
        </row>
        <row r="320">
          <cell r="A320" t="str">
            <v>AADA90010</v>
          </cell>
          <cell r="B320" t="str">
            <v>AADA</v>
          </cell>
          <cell r="C320">
            <v>90010</v>
          </cell>
          <cell r="D320" t="str">
            <v>管理課　一般管理費　　　</v>
          </cell>
          <cell r="E320" t="str">
            <v>税　引　前　当　期利　益</v>
          </cell>
          <cell r="F320">
            <v>-17648622</v>
          </cell>
          <cell r="G320">
            <v>-78336550</v>
          </cell>
        </row>
        <row r="321">
          <cell r="A321" t="str">
            <v>AADA99003</v>
          </cell>
          <cell r="B321" t="str">
            <v>AADA</v>
          </cell>
          <cell r="C321">
            <v>99003</v>
          </cell>
          <cell r="D321" t="str">
            <v>管理課　一般管理費　　　</v>
          </cell>
          <cell r="E321" t="str">
            <v>当　　期　　利　　益　　</v>
          </cell>
          <cell r="F321">
            <v>-17648622</v>
          </cell>
          <cell r="G321">
            <v>-78336550</v>
          </cell>
        </row>
        <row r="322">
          <cell r="A322" t="str">
            <v>AADA99100</v>
          </cell>
          <cell r="B322" t="str">
            <v>AADA</v>
          </cell>
          <cell r="C322">
            <v>99100</v>
          </cell>
          <cell r="D322" t="str">
            <v>管理課　一般管理費　　　</v>
          </cell>
          <cell r="E322" t="str">
            <v>前期　繰　越　利　益　　</v>
          </cell>
          <cell r="F322">
            <v>-57582736</v>
          </cell>
          <cell r="G322">
            <v>3105192</v>
          </cell>
        </row>
        <row r="323">
          <cell r="A323" t="str">
            <v>AADA99902</v>
          </cell>
          <cell r="B323" t="str">
            <v>AADA</v>
          </cell>
          <cell r="C323">
            <v>99902</v>
          </cell>
          <cell r="D323" t="str">
            <v>管理課　一般管理費　　　</v>
          </cell>
          <cell r="E323" t="str">
            <v>当期　未処分　利　益　　</v>
          </cell>
          <cell r="F323">
            <v>-75231358</v>
          </cell>
          <cell r="G323">
            <v>-75231358</v>
          </cell>
        </row>
        <row r="324">
          <cell r="A324" t="str">
            <v>AA  80103</v>
          </cell>
          <cell r="B324" t="str">
            <v xml:space="preserve">AA  </v>
          </cell>
          <cell r="C324">
            <v>80103</v>
          </cell>
          <cell r="D324" t="str">
            <v>本　　　社　　　　　　　</v>
          </cell>
          <cell r="E324" t="str">
            <v>売　上　高　　■　　　　</v>
          </cell>
          <cell r="F324">
            <v>0</v>
          </cell>
          <cell r="G324">
            <v>0</v>
          </cell>
        </row>
        <row r="325">
          <cell r="A325" t="str">
            <v>AA  80203</v>
          </cell>
          <cell r="B325" t="str">
            <v xml:space="preserve">AA  </v>
          </cell>
          <cell r="C325">
            <v>80203</v>
          </cell>
          <cell r="D325" t="str">
            <v>本　　　社　　　　　　　</v>
          </cell>
          <cell r="E325" t="str">
            <v>受入　手　数　料　合計　</v>
          </cell>
          <cell r="F325">
            <v>0</v>
          </cell>
          <cell r="G325">
            <v>0</v>
          </cell>
        </row>
        <row r="326">
          <cell r="A326" t="str">
            <v>AA  80995</v>
          </cell>
          <cell r="B326" t="str">
            <v xml:space="preserve">AA  </v>
          </cell>
          <cell r="C326">
            <v>80995</v>
          </cell>
          <cell r="D326" t="str">
            <v>本　　　社　　　　　　　</v>
          </cell>
          <cell r="E326" t="str">
            <v>純　　売　　　上　　　高</v>
          </cell>
          <cell r="F326">
            <v>0</v>
          </cell>
          <cell r="G326">
            <v>0</v>
          </cell>
        </row>
        <row r="327">
          <cell r="A327" t="str">
            <v>AA  81203</v>
          </cell>
          <cell r="B327" t="str">
            <v xml:space="preserve">AA  </v>
          </cell>
          <cell r="C327">
            <v>81203</v>
          </cell>
          <cell r="D327" t="str">
            <v>本　　　社　　　　　　　</v>
          </cell>
          <cell r="E327" t="str">
            <v>商　　　品　　仕　入　高</v>
          </cell>
          <cell r="F327">
            <v>0</v>
          </cell>
          <cell r="G327">
            <v>0</v>
          </cell>
        </row>
        <row r="328">
          <cell r="A328" t="str">
            <v>AA  81207</v>
          </cell>
          <cell r="B328" t="str">
            <v xml:space="preserve">AA  </v>
          </cell>
          <cell r="C328">
            <v>81207</v>
          </cell>
          <cell r="D328" t="str">
            <v>本　　　社　　　　　　　</v>
          </cell>
          <cell r="E328" t="str">
            <v>貯　蔵　品仕入高　　　　</v>
          </cell>
          <cell r="F328">
            <v>0</v>
          </cell>
          <cell r="G328">
            <v>0</v>
          </cell>
        </row>
        <row r="329">
          <cell r="A329" t="str">
            <v>AA  81209</v>
          </cell>
          <cell r="B329" t="str">
            <v xml:space="preserve">AA  </v>
          </cell>
          <cell r="C329">
            <v>81209</v>
          </cell>
          <cell r="D329" t="str">
            <v>本　　　社　　　　　　　</v>
          </cell>
          <cell r="E329" t="str">
            <v>原　材　料仕入高　　　　</v>
          </cell>
          <cell r="F329">
            <v>0</v>
          </cell>
          <cell r="G329">
            <v>0</v>
          </cell>
        </row>
        <row r="330">
          <cell r="A330" t="str">
            <v>AA  81213</v>
          </cell>
          <cell r="B330" t="str">
            <v xml:space="preserve">AA  </v>
          </cell>
          <cell r="C330">
            <v>81213</v>
          </cell>
          <cell r="D330" t="str">
            <v>本　　　社　　　　　　　</v>
          </cell>
          <cell r="E330" t="str">
            <v>仕入値引及戻り高　　　　</v>
          </cell>
          <cell r="F330">
            <v>0</v>
          </cell>
          <cell r="G330">
            <v>0</v>
          </cell>
        </row>
        <row r="331">
          <cell r="A331" t="str">
            <v>AA  81902</v>
          </cell>
          <cell r="B331" t="str">
            <v xml:space="preserve">AA  </v>
          </cell>
          <cell r="C331">
            <v>81902</v>
          </cell>
          <cell r="D331" t="str">
            <v>本　　　社　　　　　　　</v>
          </cell>
          <cell r="E331" t="str">
            <v>仕　　入　原　　価　　高</v>
          </cell>
          <cell r="F331">
            <v>0</v>
          </cell>
          <cell r="G331">
            <v>0</v>
          </cell>
        </row>
        <row r="332">
          <cell r="A332" t="str">
            <v>AA  81903</v>
          </cell>
          <cell r="B332" t="str">
            <v xml:space="preserve">AA  </v>
          </cell>
          <cell r="C332">
            <v>81903</v>
          </cell>
          <cell r="D332" t="str">
            <v>本　　　社　　　　　　　</v>
          </cell>
          <cell r="E332" t="str">
            <v>完　成　工　事　原　価　</v>
          </cell>
          <cell r="F332">
            <v>0</v>
          </cell>
          <cell r="G332">
            <v>0</v>
          </cell>
        </row>
        <row r="333">
          <cell r="A333" t="str">
            <v>AA  82199</v>
          </cell>
          <cell r="B333" t="str">
            <v xml:space="preserve">AA  </v>
          </cell>
          <cell r="C333">
            <v>82199</v>
          </cell>
          <cell r="D333" t="str">
            <v>本　　　社　　　　　　　</v>
          </cell>
          <cell r="E333" t="str">
            <v>社　　内　　　取　　　引</v>
          </cell>
          <cell r="F333">
            <v>0</v>
          </cell>
          <cell r="G333">
            <v>0</v>
          </cell>
        </row>
        <row r="334">
          <cell r="A334" t="str">
            <v>AA  82959</v>
          </cell>
          <cell r="B334" t="str">
            <v xml:space="preserve">AA  </v>
          </cell>
          <cell r="C334">
            <v>82959</v>
          </cell>
          <cell r="D334" t="str">
            <v>本　　　社　　　　　　　</v>
          </cell>
          <cell r="E334" t="str">
            <v>期　末　商　品　　在　高</v>
          </cell>
          <cell r="F334">
            <v>0</v>
          </cell>
          <cell r="G334">
            <v>0</v>
          </cell>
        </row>
        <row r="335">
          <cell r="A335" t="str">
            <v>AA  82971</v>
          </cell>
          <cell r="B335" t="str">
            <v xml:space="preserve">AA  </v>
          </cell>
          <cell r="C335">
            <v>82971</v>
          </cell>
          <cell r="D335" t="str">
            <v>本　　　社　　　　　　　</v>
          </cell>
          <cell r="E335" t="str">
            <v>期　末　製　品　　在　高</v>
          </cell>
          <cell r="F335">
            <v>0</v>
          </cell>
          <cell r="G335">
            <v>0</v>
          </cell>
        </row>
        <row r="336">
          <cell r="A336" t="str">
            <v>AA  86101</v>
          </cell>
          <cell r="B336" t="str">
            <v xml:space="preserve">AA  </v>
          </cell>
          <cell r="C336">
            <v>86101</v>
          </cell>
          <cell r="D336" t="str">
            <v>本　　　社　　　　　　　</v>
          </cell>
          <cell r="E336" t="str">
            <v>受　　取　利　息　不課税</v>
          </cell>
          <cell r="F336">
            <v>25750</v>
          </cell>
          <cell r="G336">
            <v>69879</v>
          </cell>
        </row>
        <row r="337">
          <cell r="A337" t="str">
            <v>AA  86121</v>
          </cell>
          <cell r="B337" t="str">
            <v xml:space="preserve">AA  </v>
          </cell>
          <cell r="C337">
            <v>86121</v>
          </cell>
          <cell r="D337" t="str">
            <v>本　　　社　　　　　　　</v>
          </cell>
          <cell r="E337" t="str">
            <v>受　　取　配　当　不課税</v>
          </cell>
          <cell r="F337">
            <v>329250</v>
          </cell>
          <cell r="G337">
            <v>578416</v>
          </cell>
        </row>
        <row r="338">
          <cell r="A338" t="str">
            <v>AA  86131</v>
          </cell>
          <cell r="B338" t="str">
            <v xml:space="preserve">AA  </v>
          </cell>
          <cell r="C338">
            <v>86131</v>
          </cell>
          <cell r="D338" t="str">
            <v>本　　　社　　　　　　　</v>
          </cell>
          <cell r="E338" t="str">
            <v>受　取　利　息　・配　当</v>
          </cell>
          <cell r="F338">
            <v>355000</v>
          </cell>
          <cell r="G338">
            <v>648295</v>
          </cell>
        </row>
        <row r="339">
          <cell r="A339" t="str">
            <v>AA  86169</v>
          </cell>
          <cell r="B339" t="str">
            <v xml:space="preserve">AA  </v>
          </cell>
          <cell r="C339">
            <v>86169</v>
          </cell>
          <cell r="D339" t="str">
            <v>本　　　社　　　　　　　</v>
          </cell>
          <cell r="E339" t="str">
            <v>雑　　　収　　入　　　　</v>
          </cell>
          <cell r="F339">
            <v>1242801</v>
          </cell>
          <cell r="G339">
            <v>3726146</v>
          </cell>
        </row>
        <row r="340">
          <cell r="A340" t="str">
            <v>AA  86171</v>
          </cell>
          <cell r="B340" t="str">
            <v xml:space="preserve">AA  </v>
          </cell>
          <cell r="C340">
            <v>86171</v>
          </cell>
          <cell r="D340" t="str">
            <v>本　　　社　　　　　　　</v>
          </cell>
          <cell r="E340" t="str">
            <v>有価証券　売却益　非課税</v>
          </cell>
          <cell r="F340">
            <v>0</v>
          </cell>
          <cell r="G340">
            <v>0</v>
          </cell>
        </row>
        <row r="341">
          <cell r="A341" t="str">
            <v>AA  86174</v>
          </cell>
          <cell r="B341" t="str">
            <v xml:space="preserve">AA  </v>
          </cell>
          <cell r="C341">
            <v>86174</v>
          </cell>
          <cell r="D341" t="str">
            <v>本　　　社　　　　　　　</v>
          </cell>
          <cell r="E341" t="str">
            <v>賃　　貸　収　入　　　　</v>
          </cell>
          <cell r="F341">
            <v>0</v>
          </cell>
          <cell r="G341">
            <v>0</v>
          </cell>
        </row>
        <row r="342">
          <cell r="A342" t="str">
            <v>AA  86175</v>
          </cell>
          <cell r="B342" t="str">
            <v xml:space="preserve">AA  </v>
          </cell>
          <cell r="C342">
            <v>86175</v>
          </cell>
          <cell r="D342" t="str">
            <v>本　　　社　　　　　　　</v>
          </cell>
          <cell r="E342" t="str">
            <v>為　　替　差　益　不課税</v>
          </cell>
          <cell r="F342">
            <v>0</v>
          </cell>
          <cell r="G342">
            <v>0</v>
          </cell>
        </row>
        <row r="343">
          <cell r="A343" t="str">
            <v>AA  86176</v>
          </cell>
          <cell r="B343" t="str">
            <v xml:space="preserve">AA  </v>
          </cell>
          <cell r="C343">
            <v>86176</v>
          </cell>
          <cell r="D343" t="str">
            <v>本　　　社　　　　　　　</v>
          </cell>
          <cell r="E343" t="str">
            <v>有価証券　評価益　不課税</v>
          </cell>
          <cell r="F343">
            <v>0</v>
          </cell>
          <cell r="G343">
            <v>0</v>
          </cell>
        </row>
        <row r="344">
          <cell r="A344" t="str">
            <v>AA  86179</v>
          </cell>
          <cell r="B344" t="str">
            <v xml:space="preserve">AA  </v>
          </cell>
          <cell r="C344">
            <v>86179</v>
          </cell>
          <cell r="D344" t="str">
            <v>本　　　社　　　　　　　</v>
          </cell>
          <cell r="E344" t="str">
            <v>社宅　住　宅　料　　　　</v>
          </cell>
          <cell r="F344">
            <v>66493</v>
          </cell>
          <cell r="G344">
            <v>66493</v>
          </cell>
        </row>
        <row r="345">
          <cell r="A345" t="str">
            <v>AA  86182</v>
          </cell>
          <cell r="B345" t="str">
            <v xml:space="preserve">AA  </v>
          </cell>
          <cell r="C345">
            <v>86182</v>
          </cell>
          <cell r="D345" t="str">
            <v>本　　　社　　　　　　　</v>
          </cell>
          <cell r="E345" t="str">
            <v>使用料・手数料　　　　　</v>
          </cell>
          <cell r="F345">
            <v>193593</v>
          </cell>
          <cell r="G345">
            <v>800877</v>
          </cell>
        </row>
        <row r="346">
          <cell r="A346" t="str">
            <v>AA  86185</v>
          </cell>
          <cell r="B346" t="str">
            <v xml:space="preserve">AA  </v>
          </cell>
          <cell r="C346">
            <v>86185</v>
          </cell>
          <cell r="D346" t="str">
            <v>本　　　社　　　　　　　</v>
          </cell>
          <cell r="E346" t="str">
            <v>保険金・賠償金　　　　　</v>
          </cell>
          <cell r="F346">
            <v>900000</v>
          </cell>
          <cell r="G346">
            <v>900000</v>
          </cell>
        </row>
        <row r="347">
          <cell r="A347" t="str">
            <v>AA  86188</v>
          </cell>
          <cell r="B347" t="str">
            <v xml:space="preserve">AA  </v>
          </cell>
          <cell r="C347">
            <v>86188</v>
          </cell>
          <cell r="D347" t="str">
            <v>本　　　社　　　　　　　</v>
          </cell>
          <cell r="E347" t="str">
            <v>その他営業外収益　　　　</v>
          </cell>
          <cell r="F347">
            <v>82715</v>
          </cell>
          <cell r="G347">
            <v>1958776</v>
          </cell>
        </row>
        <row r="348">
          <cell r="A348" t="str">
            <v>AA  86191</v>
          </cell>
          <cell r="B348" t="str">
            <v xml:space="preserve">AA  </v>
          </cell>
          <cell r="C348">
            <v>86191</v>
          </cell>
          <cell r="D348" t="str">
            <v>本　　　社　　　　　　　</v>
          </cell>
          <cell r="E348" t="str">
            <v>営　業　外　収　益　　計</v>
          </cell>
          <cell r="F348">
            <v>1597801</v>
          </cell>
          <cell r="G348">
            <v>4374441</v>
          </cell>
        </row>
        <row r="349">
          <cell r="A349" t="str">
            <v>AA  86211</v>
          </cell>
          <cell r="B349" t="str">
            <v xml:space="preserve">AA  </v>
          </cell>
          <cell r="C349">
            <v>86211</v>
          </cell>
          <cell r="D349" t="str">
            <v>本　　　社　　　　　　　</v>
          </cell>
          <cell r="E349" t="str">
            <v>支　　払　利　息　不課税</v>
          </cell>
          <cell r="F349">
            <v>0</v>
          </cell>
          <cell r="G349">
            <v>1880765</v>
          </cell>
        </row>
        <row r="350">
          <cell r="A350" t="str">
            <v>AA  86221</v>
          </cell>
          <cell r="B350" t="str">
            <v xml:space="preserve">AA  </v>
          </cell>
          <cell r="C350">
            <v>86221</v>
          </cell>
          <cell r="D350" t="str">
            <v>本　　　社　　　　　　　</v>
          </cell>
          <cell r="E350" t="str">
            <v>寄　　　付　　金　不課税</v>
          </cell>
          <cell r="F350">
            <v>0</v>
          </cell>
          <cell r="G350">
            <v>0</v>
          </cell>
        </row>
        <row r="351">
          <cell r="A351" t="str">
            <v>AA  86231</v>
          </cell>
          <cell r="B351" t="str">
            <v xml:space="preserve">AA  </v>
          </cell>
          <cell r="C351">
            <v>86231</v>
          </cell>
          <cell r="D351" t="str">
            <v>本　　　社　　　　　　　</v>
          </cell>
          <cell r="E351" t="str">
            <v>雑　　　　　　損　課税　</v>
          </cell>
          <cell r="F351">
            <v>3549300</v>
          </cell>
          <cell r="G351">
            <v>3549300</v>
          </cell>
        </row>
        <row r="352">
          <cell r="A352" t="str">
            <v>AA  86241</v>
          </cell>
          <cell r="B352" t="str">
            <v xml:space="preserve">AA  </v>
          </cell>
          <cell r="C352">
            <v>86241</v>
          </cell>
          <cell r="D352" t="str">
            <v>本　　　社　　　　　　　</v>
          </cell>
          <cell r="E352" t="str">
            <v>雑　　　　　　損　不課税</v>
          </cell>
          <cell r="F352">
            <v>0</v>
          </cell>
          <cell r="G352">
            <v>0</v>
          </cell>
        </row>
        <row r="353">
          <cell r="A353" t="str">
            <v>AA  86249</v>
          </cell>
          <cell r="B353" t="str">
            <v xml:space="preserve">AA  </v>
          </cell>
          <cell r="C353">
            <v>86249</v>
          </cell>
          <cell r="D353" t="str">
            <v>本　　　社　　　　　　　</v>
          </cell>
          <cell r="E353" t="str">
            <v>雑　　　　　　損　　　　</v>
          </cell>
          <cell r="F353">
            <v>5292350</v>
          </cell>
          <cell r="G353">
            <v>5574264</v>
          </cell>
        </row>
        <row r="354">
          <cell r="A354" t="str">
            <v>AA  86253</v>
          </cell>
          <cell r="B354" t="str">
            <v xml:space="preserve">AA  </v>
          </cell>
          <cell r="C354">
            <v>86253</v>
          </cell>
          <cell r="D354" t="str">
            <v>本　　　社　　　　　　　</v>
          </cell>
          <cell r="E354" t="str">
            <v>棚卸資産　廃棄損　　　　</v>
          </cell>
          <cell r="F354">
            <v>0</v>
          </cell>
          <cell r="G354">
            <v>0</v>
          </cell>
        </row>
        <row r="355">
          <cell r="A355" t="str">
            <v>AA  86254</v>
          </cell>
          <cell r="B355" t="str">
            <v xml:space="preserve">AA  </v>
          </cell>
          <cell r="C355">
            <v>86254</v>
          </cell>
          <cell r="D355" t="str">
            <v>本　　　社　　　　　　　</v>
          </cell>
          <cell r="E355" t="str">
            <v>棚卸資産　評価損　不課税</v>
          </cell>
          <cell r="F355">
            <v>0</v>
          </cell>
          <cell r="G355">
            <v>0</v>
          </cell>
        </row>
        <row r="356">
          <cell r="A356" t="str">
            <v>AA  86255</v>
          </cell>
          <cell r="B356" t="str">
            <v xml:space="preserve">AA  </v>
          </cell>
          <cell r="C356">
            <v>86255</v>
          </cell>
          <cell r="D356" t="str">
            <v>本　　　社　　　　　　　</v>
          </cell>
          <cell r="E356" t="str">
            <v>有価証券　売却損　不課税</v>
          </cell>
          <cell r="F356">
            <v>0</v>
          </cell>
          <cell r="G356">
            <v>0</v>
          </cell>
        </row>
        <row r="357">
          <cell r="A357" t="str">
            <v>AA  86256</v>
          </cell>
          <cell r="B357" t="str">
            <v xml:space="preserve">AA  </v>
          </cell>
          <cell r="C357">
            <v>86256</v>
          </cell>
          <cell r="D357" t="str">
            <v>本　　　社　　　　　　　</v>
          </cell>
          <cell r="E357" t="str">
            <v>有価証券　評価損　不課税</v>
          </cell>
          <cell r="F357">
            <v>0</v>
          </cell>
          <cell r="G357">
            <v>0</v>
          </cell>
        </row>
        <row r="358">
          <cell r="A358" t="str">
            <v>AA  86259</v>
          </cell>
          <cell r="B358" t="str">
            <v xml:space="preserve">AA  </v>
          </cell>
          <cell r="C358">
            <v>86259</v>
          </cell>
          <cell r="D358" t="str">
            <v>本　　　社　　　　　　　</v>
          </cell>
          <cell r="E358" t="str">
            <v>賃　　貸　原　価　　　　</v>
          </cell>
          <cell r="F358">
            <v>0</v>
          </cell>
          <cell r="G358">
            <v>53550</v>
          </cell>
        </row>
        <row r="359">
          <cell r="A359" t="str">
            <v>AA  86260</v>
          </cell>
          <cell r="B359" t="str">
            <v xml:space="preserve">AA  </v>
          </cell>
          <cell r="C359">
            <v>86260</v>
          </cell>
          <cell r="D359" t="str">
            <v>本　　　社　　　　　　　</v>
          </cell>
          <cell r="E359" t="str">
            <v>為　　替　差　損　不課税</v>
          </cell>
          <cell r="F359">
            <v>0</v>
          </cell>
          <cell r="G359">
            <v>0</v>
          </cell>
        </row>
        <row r="360">
          <cell r="A360" t="str">
            <v>AA  86263</v>
          </cell>
          <cell r="B360" t="str">
            <v xml:space="preserve">AA  </v>
          </cell>
          <cell r="C360">
            <v>86263</v>
          </cell>
          <cell r="D360" t="str">
            <v>本　　　社　　　　　　　</v>
          </cell>
          <cell r="E360" t="str">
            <v>災害・事故　損失　　　　</v>
          </cell>
          <cell r="F360">
            <v>0</v>
          </cell>
          <cell r="G360">
            <v>0</v>
          </cell>
        </row>
        <row r="361">
          <cell r="A361" t="str">
            <v>AA  86266</v>
          </cell>
          <cell r="B361" t="str">
            <v xml:space="preserve">AA  </v>
          </cell>
          <cell r="C361">
            <v>86266</v>
          </cell>
          <cell r="D361" t="str">
            <v>本　　　社　　　　　　　</v>
          </cell>
          <cell r="E361" t="str">
            <v>その他営業外費用　　　　</v>
          </cell>
          <cell r="F361">
            <v>1743050</v>
          </cell>
          <cell r="G361">
            <v>1971414</v>
          </cell>
        </row>
        <row r="362">
          <cell r="A362" t="str">
            <v>AA  86291</v>
          </cell>
          <cell r="B362" t="str">
            <v xml:space="preserve">AA  </v>
          </cell>
          <cell r="C362">
            <v>86291</v>
          </cell>
          <cell r="D362" t="str">
            <v>本　　　社　　　　　　　</v>
          </cell>
          <cell r="E362" t="str">
            <v>営　業　外　費　用　　計</v>
          </cell>
          <cell r="F362">
            <v>5292350</v>
          </cell>
          <cell r="G362">
            <v>7455029</v>
          </cell>
        </row>
        <row r="363">
          <cell r="A363" t="str">
            <v>AA  86301</v>
          </cell>
          <cell r="B363" t="str">
            <v xml:space="preserve">AA  </v>
          </cell>
          <cell r="C363">
            <v>86301</v>
          </cell>
          <cell r="D363" t="str">
            <v>本　　　社　　　　　　　</v>
          </cell>
          <cell r="E363" t="str">
            <v>経　　　常　　利　　　益</v>
          </cell>
          <cell r="F363">
            <v>-3694549</v>
          </cell>
          <cell r="G363">
            <v>-3080588</v>
          </cell>
        </row>
        <row r="364">
          <cell r="A364" t="str">
            <v>AA  87119</v>
          </cell>
          <cell r="B364" t="str">
            <v xml:space="preserve">AA  </v>
          </cell>
          <cell r="C364">
            <v>87119</v>
          </cell>
          <cell r="D364" t="str">
            <v>本　　　社　　　　　　　</v>
          </cell>
          <cell r="E364" t="str">
            <v>固定資産　売却益　　　　</v>
          </cell>
          <cell r="F364">
            <v>0</v>
          </cell>
          <cell r="G364">
            <v>0</v>
          </cell>
        </row>
        <row r="365">
          <cell r="A365" t="str">
            <v>AA  87121</v>
          </cell>
          <cell r="B365" t="str">
            <v xml:space="preserve">AA  </v>
          </cell>
          <cell r="C365">
            <v>87121</v>
          </cell>
          <cell r="D365" t="str">
            <v>本　　　社　　　　　　　</v>
          </cell>
          <cell r="E365" t="str">
            <v>投資有証　売却益　非課税</v>
          </cell>
          <cell r="F365">
            <v>0</v>
          </cell>
          <cell r="G365">
            <v>0</v>
          </cell>
        </row>
        <row r="366">
          <cell r="A366" t="str">
            <v>AA  87131</v>
          </cell>
          <cell r="B366" t="str">
            <v xml:space="preserve">AA  </v>
          </cell>
          <cell r="C366">
            <v>87131</v>
          </cell>
          <cell r="D366" t="str">
            <v>本　　　社　　　　　　　</v>
          </cell>
          <cell r="E366" t="str">
            <v>投資有証　評価益　不課税</v>
          </cell>
          <cell r="F366">
            <v>0</v>
          </cell>
          <cell r="G366">
            <v>0</v>
          </cell>
        </row>
        <row r="367">
          <cell r="A367" t="str">
            <v>AA  87153</v>
          </cell>
          <cell r="B367" t="str">
            <v xml:space="preserve">AA  </v>
          </cell>
          <cell r="C367">
            <v>87153</v>
          </cell>
          <cell r="D367" t="str">
            <v>本　　　社　　　　　　　</v>
          </cell>
          <cell r="E367" t="str">
            <v>過年度費用戻入　　　　　</v>
          </cell>
          <cell r="F367">
            <v>0</v>
          </cell>
          <cell r="G367">
            <v>2087560</v>
          </cell>
        </row>
        <row r="368">
          <cell r="A368" t="str">
            <v>AA  87161</v>
          </cell>
          <cell r="B368" t="str">
            <v xml:space="preserve">AA  </v>
          </cell>
          <cell r="C368">
            <v>87161</v>
          </cell>
          <cell r="D368" t="str">
            <v>本　　　社　　　　　　　</v>
          </cell>
          <cell r="E368" t="str">
            <v>貸倒引当金取崩益　　　　</v>
          </cell>
          <cell r="F368">
            <v>0</v>
          </cell>
          <cell r="G368">
            <v>0</v>
          </cell>
        </row>
        <row r="369">
          <cell r="A369" t="str">
            <v>AA  87191</v>
          </cell>
          <cell r="B369" t="str">
            <v xml:space="preserve">AA  </v>
          </cell>
          <cell r="C369">
            <v>87191</v>
          </cell>
          <cell r="D369" t="str">
            <v>本　　　社　　　　　　　</v>
          </cell>
          <cell r="E369" t="str">
            <v>特　　別　　利　　益　計</v>
          </cell>
          <cell r="F369">
            <v>0</v>
          </cell>
          <cell r="G369">
            <v>2087560</v>
          </cell>
        </row>
        <row r="370">
          <cell r="A370" t="str">
            <v>AA  88101</v>
          </cell>
          <cell r="B370" t="str">
            <v xml:space="preserve">AA  </v>
          </cell>
          <cell r="C370">
            <v>88101</v>
          </cell>
          <cell r="D370" t="str">
            <v>本　　　社　　　　　　　</v>
          </cell>
          <cell r="E370" t="str">
            <v>■　特　　別　　損　　失</v>
          </cell>
          <cell r="F370">
            <v>0</v>
          </cell>
          <cell r="G370">
            <v>0</v>
          </cell>
        </row>
        <row r="371">
          <cell r="A371" t="str">
            <v>AA  88110</v>
          </cell>
          <cell r="B371" t="str">
            <v xml:space="preserve">AA  </v>
          </cell>
          <cell r="C371">
            <v>88110</v>
          </cell>
          <cell r="D371" t="str">
            <v>本　　　社　　　　　　　</v>
          </cell>
          <cell r="E371" t="str">
            <v>会　員　権評価損　不課税</v>
          </cell>
          <cell r="F371">
            <v>0</v>
          </cell>
          <cell r="G371">
            <v>0</v>
          </cell>
        </row>
        <row r="372">
          <cell r="A372" t="str">
            <v>AA  88129</v>
          </cell>
          <cell r="B372" t="str">
            <v xml:space="preserve">AA  </v>
          </cell>
          <cell r="C372">
            <v>88129</v>
          </cell>
          <cell r="D372" t="str">
            <v>本　　　社　　　　　　　</v>
          </cell>
          <cell r="E372" t="str">
            <v>固定資産　売却損　　　　</v>
          </cell>
          <cell r="F372">
            <v>0</v>
          </cell>
          <cell r="G372">
            <v>0</v>
          </cell>
        </row>
        <row r="373">
          <cell r="A373" t="str">
            <v>AA  88136</v>
          </cell>
          <cell r="B373" t="str">
            <v xml:space="preserve">AA  </v>
          </cell>
          <cell r="C373">
            <v>88136</v>
          </cell>
          <cell r="D373" t="str">
            <v>本　　　社　　　　　　　</v>
          </cell>
          <cell r="E373" t="str">
            <v>固定資産　除却損　　　　</v>
          </cell>
          <cell r="F373">
            <v>401969</v>
          </cell>
          <cell r="G373">
            <v>2292558</v>
          </cell>
        </row>
        <row r="374">
          <cell r="A374" t="str">
            <v>AA  88145</v>
          </cell>
          <cell r="B374" t="str">
            <v xml:space="preserve">AA  </v>
          </cell>
          <cell r="C374">
            <v>88145</v>
          </cell>
          <cell r="D374" t="str">
            <v>本　　　社　　　　　　　</v>
          </cell>
          <cell r="E374" t="str">
            <v>投資有証　評価損　不課税</v>
          </cell>
          <cell r="F374">
            <v>0</v>
          </cell>
          <cell r="G374">
            <v>0</v>
          </cell>
        </row>
        <row r="375">
          <cell r="A375" t="str">
            <v>AA  88147</v>
          </cell>
          <cell r="B375" t="str">
            <v xml:space="preserve">AA  </v>
          </cell>
          <cell r="C375">
            <v>88147</v>
          </cell>
          <cell r="D375" t="str">
            <v>本　　　社　　　　　　　</v>
          </cell>
          <cell r="E375" t="str">
            <v>投資有証　除却損　不課税</v>
          </cell>
          <cell r="F375">
            <v>0</v>
          </cell>
          <cell r="G375">
            <v>0</v>
          </cell>
        </row>
        <row r="376">
          <cell r="A376" t="str">
            <v>AA  88151</v>
          </cell>
          <cell r="B376" t="str">
            <v xml:space="preserve">AA  </v>
          </cell>
          <cell r="C376">
            <v>88151</v>
          </cell>
          <cell r="D376" t="str">
            <v>本　　　社　　　　　　　</v>
          </cell>
          <cell r="E376" t="str">
            <v>投資有証　売却損　非課税</v>
          </cell>
          <cell r="F376">
            <v>0</v>
          </cell>
          <cell r="G376">
            <v>0</v>
          </cell>
        </row>
        <row r="377">
          <cell r="A377" t="str">
            <v>AA  88173</v>
          </cell>
          <cell r="B377" t="str">
            <v xml:space="preserve">AA  </v>
          </cell>
          <cell r="C377">
            <v>88173</v>
          </cell>
          <cell r="D377" t="str">
            <v>本　　　社　　　　　　　</v>
          </cell>
          <cell r="E377" t="str">
            <v>過年度　費　用　　　　　</v>
          </cell>
          <cell r="F377">
            <v>0</v>
          </cell>
          <cell r="G377">
            <v>0</v>
          </cell>
        </row>
        <row r="378">
          <cell r="A378" t="str">
            <v>AA  88190</v>
          </cell>
          <cell r="B378" t="str">
            <v xml:space="preserve">AA  </v>
          </cell>
          <cell r="C378">
            <v>88190</v>
          </cell>
          <cell r="D378" t="str">
            <v>本　　　社　　　　　　　</v>
          </cell>
          <cell r="E378" t="str">
            <v>その他特別損失　　　　　</v>
          </cell>
          <cell r="F378">
            <v>1000000</v>
          </cell>
          <cell r="G378">
            <v>1000000</v>
          </cell>
        </row>
        <row r="379">
          <cell r="A379" t="str">
            <v>AA  88191</v>
          </cell>
          <cell r="B379" t="str">
            <v xml:space="preserve">AA  </v>
          </cell>
          <cell r="C379">
            <v>88191</v>
          </cell>
          <cell r="D379" t="str">
            <v>本　　　社　　　　　　　</v>
          </cell>
          <cell r="E379" t="str">
            <v>特　　別　　損　　失　計</v>
          </cell>
          <cell r="F379">
            <v>1401969</v>
          </cell>
          <cell r="G379">
            <v>3292558</v>
          </cell>
        </row>
        <row r="380">
          <cell r="A380" t="str">
            <v>AA  90010</v>
          </cell>
          <cell r="B380" t="str">
            <v xml:space="preserve">AA  </v>
          </cell>
          <cell r="C380">
            <v>90010</v>
          </cell>
          <cell r="D380" t="str">
            <v>本　　　社　　　　　　　</v>
          </cell>
          <cell r="E380" t="str">
            <v>税　引　前　当　期利　益</v>
          </cell>
          <cell r="F380">
            <v>-5096518</v>
          </cell>
          <cell r="G380">
            <v>-4285586</v>
          </cell>
        </row>
        <row r="381">
          <cell r="A381" t="str">
            <v>AA  90111</v>
          </cell>
          <cell r="B381" t="str">
            <v xml:space="preserve">AA  </v>
          </cell>
          <cell r="C381">
            <v>90111</v>
          </cell>
          <cell r="D381" t="str">
            <v>本　　　社　　　　　　　</v>
          </cell>
          <cell r="E381" t="str">
            <v>税　　　金　　　等　　　</v>
          </cell>
          <cell r="F381">
            <v>0</v>
          </cell>
          <cell r="G381">
            <v>482500</v>
          </cell>
        </row>
        <row r="382">
          <cell r="A382" t="str">
            <v>AA  90112</v>
          </cell>
          <cell r="B382" t="str">
            <v xml:space="preserve">AA  </v>
          </cell>
          <cell r="C382">
            <v>90112</v>
          </cell>
          <cell r="D382" t="str">
            <v>本　　　社　　　　　　　</v>
          </cell>
          <cell r="E382" t="str">
            <v>法人税調整額ー短期　　　</v>
          </cell>
          <cell r="F382">
            <v>0</v>
          </cell>
          <cell r="G382">
            <v>0</v>
          </cell>
        </row>
        <row r="383">
          <cell r="A383" t="str">
            <v>AA  90113</v>
          </cell>
          <cell r="B383" t="str">
            <v xml:space="preserve">AA  </v>
          </cell>
          <cell r="C383">
            <v>90113</v>
          </cell>
          <cell r="D383" t="str">
            <v>本　　　社　　　　　　　</v>
          </cell>
          <cell r="E383" t="str">
            <v>法人税調整額ー長期　　　</v>
          </cell>
          <cell r="F383">
            <v>0</v>
          </cell>
          <cell r="G383">
            <v>0</v>
          </cell>
        </row>
        <row r="384">
          <cell r="A384" t="str">
            <v>AA  90114</v>
          </cell>
          <cell r="B384" t="str">
            <v xml:space="preserve">AA  </v>
          </cell>
          <cell r="C384">
            <v>90114</v>
          </cell>
          <cell r="D384" t="str">
            <v>本　　　社　　　　　　　</v>
          </cell>
          <cell r="E384" t="str">
            <v>法人税　調　整　額　　　</v>
          </cell>
          <cell r="F384">
            <v>0</v>
          </cell>
          <cell r="G384">
            <v>0</v>
          </cell>
        </row>
        <row r="385">
          <cell r="A385" t="str">
            <v>AA  90115</v>
          </cell>
          <cell r="B385" t="str">
            <v xml:space="preserve">AA  </v>
          </cell>
          <cell r="C385">
            <v>90115</v>
          </cell>
          <cell r="D385" t="str">
            <v>本　　　社　　　　　　　</v>
          </cell>
          <cell r="E385" t="str">
            <v>事業税　調　整　額　　　</v>
          </cell>
          <cell r="F385">
            <v>0</v>
          </cell>
          <cell r="G385">
            <v>0</v>
          </cell>
        </row>
        <row r="386">
          <cell r="A386" t="str">
            <v>AA  99003</v>
          </cell>
          <cell r="B386" t="str">
            <v xml:space="preserve">AA  </v>
          </cell>
          <cell r="C386">
            <v>99003</v>
          </cell>
          <cell r="D386" t="str">
            <v>本　　　社　　　　　　　</v>
          </cell>
          <cell r="E386" t="str">
            <v>当　　期　　利　　益　　</v>
          </cell>
          <cell r="F386">
            <v>-5096518</v>
          </cell>
          <cell r="G386">
            <v>-4768086</v>
          </cell>
        </row>
        <row r="387">
          <cell r="A387" t="str">
            <v>AA  99100</v>
          </cell>
          <cell r="B387" t="str">
            <v xml:space="preserve">AA  </v>
          </cell>
          <cell r="C387">
            <v>99100</v>
          </cell>
          <cell r="D387" t="str">
            <v>本　　　社　　　　　　　</v>
          </cell>
          <cell r="E387" t="str">
            <v>前期　繰　越　利　益　　</v>
          </cell>
          <cell r="F387">
            <v>-2955068610</v>
          </cell>
          <cell r="G387">
            <v>-2955397042</v>
          </cell>
        </row>
        <row r="388">
          <cell r="A388" t="str">
            <v>AA  99902</v>
          </cell>
          <cell r="B388" t="str">
            <v xml:space="preserve">AA  </v>
          </cell>
          <cell r="C388">
            <v>99902</v>
          </cell>
          <cell r="D388" t="str">
            <v>本　　　社　　　　　　　</v>
          </cell>
          <cell r="E388" t="str">
            <v>当期　未処分　利　益　　</v>
          </cell>
          <cell r="F388">
            <v>-2960165128</v>
          </cell>
          <cell r="G388">
            <v>-2960165128</v>
          </cell>
        </row>
        <row r="389">
          <cell r="A389" t="str">
            <v>ABBA80103</v>
          </cell>
          <cell r="B389" t="str">
            <v>ABBA</v>
          </cell>
          <cell r="C389">
            <v>80103</v>
          </cell>
          <cell r="D389" t="str">
            <v>品　質　　保　証　部　　</v>
          </cell>
          <cell r="E389" t="str">
            <v>売　上　高　　■　　　　</v>
          </cell>
          <cell r="F389">
            <v>0</v>
          </cell>
          <cell r="G389">
            <v>0</v>
          </cell>
        </row>
        <row r="390">
          <cell r="A390" t="str">
            <v>ABBA80203</v>
          </cell>
          <cell r="B390" t="str">
            <v>ABBA</v>
          </cell>
          <cell r="C390">
            <v>80203</v>
          </cell>
          <cell r="D390" t="str">
            <v>品　質　　保　証　部　　</v>
          </cell>
          <cell r="E390" t="str">
            <v>受入　手　数　料　合計　</v>
          </cell>
          <cell r="F390">
            <v>0</v>
          </cell>
          <cell r="G390">
            <v>0</v>
          </cell>
        </row>
        <row r="391">
          <cell r="A391" t="str">
            <v>ABBA80995</v>
          </cell>
          <cell r="B391" t="str">
            <v>ABBA</v>
          </cell>
          <cell r="C391">
            <v>80995</v>
          </cell>
          <cell r="D391" t="str">
            <v>品　質　　保　証　部　　</v>
          </cell>
          <cell r="E391" t="str">
            <v>純　　売　　　上　　　高</v>
          </cell>
          <cell r="F391">
            <v>0</v>
          </cell>
          <cell r="G391">
            <v>0</v>
          </cell>
        </row>
        <row r="392">
          <cell r="A392" t="str">
            <v>ABBA81203</v>
          </cell>
          <cell r="B392" t="str">
            <v>ABBA</v>
          </cell>
          <cell r="C392">
            <v>81203</v>
          </cell>
          <cell r="D392" t="str">
            <v>品　質　　保　証　部　　</v>
          </cell>
          <cell r="E392" t="str">
            <v>商　　　品　　仕　入　高</v>
          </cell>
          <cell r="F392">
            <v>0</v>
          </cell>
          <cell r="G392">
            <v>0</v>
          </cell>
        </row>
        <row r="393">
          <cell r="A393" t="str">
            <v>ABBA81207</v>
          </cell>
          <cell r="B393" t="str">
            <v>ABBA</v>
          </cell>
          <cell r="C393">
            <v>81207</v>
          </cell>
          <cell r="D393" t="str">
            <v>品　質　　保　証　部　　</v>
          </cell>
          <cell r="E393" t="str">
            <v>貯　蔵　品仕入高　　　　</v>
          </cell>
          <cell r="F393">
            <v>0</v>
          </cell>
          <cell r="G393">
            <v>0</v>
          </cell>
        </row>
        <row r="394">
          <cell r="A394" t="str">
            <v>ABBA81209</v>
          </cell>
          <cell r="B394" t="str">
            <v>ABBA</v>
          </cell>
          <cell r="C394">
            <v>81209</v>
          </cell>
          <cell r="D394" t="str">
            <v>品　質　　保　証　部　　</v>
          </cell>
          <cell r="E394" t="str">
            <v>原　材　料仕入高　　　　</v>
          </cell>
          <cell r="F394">
            <v>0</v>
          </cell>
          <cell r="G394">
            <v>0</v>
          </cell>
        </row>
        <row r="395">
          <cell r="A395" t="str">
            <v>ABBA81213</v>
          </cell>
          <cell r="B395" t="str">
            <v>ABBA</v>
          </cell>
          <cell r="C395">
            <v>81213</v>
          </cell>
          <cell r="D395" t="str">
            <v>品　質　　保　証　部　　</v>
          </cell>
          <cell r="E395" t="str">
            <v>仕入値引及戻り高　　　　</v>
          </cell>
          <cell r="F395">
            <v>0</v>
          </cell>
          <cell r="G395">
            <v>0</v>
          </cell>
        </row>
        <row r="396">
          <cell r="A396" t="str">
            <v>ABBA81902</v>
          </cell>
          <cell r="B396" t="str">
            <v>ABBA</v>
          </cell>
          <cell r="C396">
            <v>81902</v>
          </cell>
          <cell r="D396" t="str">
            <v>品　質　　保　証　部　　</v>
          </cell>
          <cell r="E396" t="str">
            <v>仕　　入　原　　価　　高</v>
          </cell>
          <cell r="F396">
            <v>0</v>
          </cell>
          <cell r="G396">
            <v>0</v>
          </cell>
        </row>
        <row r="397">
          <cell r="A397" t="str">
            <v>ABBA81903</v>
          </cell>
          <cell r="B397" t="str">
            <v>ABBA</v>
          </cell>
          <cell r="C397">
            <v>81903</v>
          </cell>
          <cell r="D397" t="str">
            <v>品　質　　保　証　部　　</v>
          </cell>
          <cell r="E397" t="str">
            <v>完　成　工　事　原　価　</v>
          </cell>
          <cell r="F397">
            <v>0</v>
          </cell>
          <cell r="G397">
            <v>0</v>
          </cell>
        </row>
        <row r="398">
          <cell r="A398" t="str">
            <v>ABBA82199</v>
          </cell>
          <cell r="B398" t="str">
            <v>ABBA</v>
          </cell>
          <cell r="C398">
            <v>82199</v>
          </cell>
          <cell r="D398" t="str">
            <v>品　質　　保　証　部　　</v>
          </cell>
          <cell r="E398" t="str">
            <v>社　　内　　　取　　　引</v>
          </cell>
          <cell r="F398">
            <v>0</v>
          </cell>
          <cell r="G398">
            <v>0</v>
          </cell>
        </row>
        <row r="399">
          <cell r="A399" t="str">
            <v>ABBA82959</v>
          </cell>
          <cell r="B399" t="str">
            <v>ABBA</v>
          </cell>
          <cell r="C399">
            <v>82959</v>
          </cell>
          <cell r="D399" t="str">
            <v>品　質　　保　証　部　　</v>
          </cell>
          <cell r="E399" t="str">
            <v>期　末　商　品　　在　高</v>
          </cell>
          <cell r="F399">
            <v>0</v>
          </cell>
          <cell r="G399">
            <v>0</v>
          </cell>
        </row>
        <row r="400">
          <cell r="A400" t="str">
            <v>ABBA82971</v>
          </cell>
          <cell r="B400" t="str">
            <v>ABBA</v>
          </cell>
          <cell r="C400">
            <v>82971</v>
          </cell>
          <cell r="D400" t="str">
            <v>品　質　　保　証　部　　</v>
          </cell>
          <cell r="E400" t="str">
            <v>期　末　製　品　　在　高</v>
          </cell>
          <cell r="F400">
            <v>0</v>
          </cell>
          <cell r="G400">
            <v>0</v>
          </cell>
        </row>
        <row r="401">
          <cell r="A401" t="str">
            <v>ABBA85125</v>
          </cell>
          <cell r="B401" t="str">
            <v>ABBA</v>
          </cell>
          <cell r="C401">
            <v>85125</v>
          </cell>
          <cell r="D401" t="str">
            <v>品　質　　保　証　部　　</v>
          </cell>
          <cell r="E401" t="str">
            <v>固　定　賃　　金　　　　</v>
          </cell>
          <cell r="F401">
            <v>1075532</v>
          </cell>
          <cell r="G401">
            <v>4458466</v>
          </cell>
        </row>
        <row r="402">
          <cell r="A402" t="str">
            <v>ABBA85134</v>
          </cell>
          <cell r="B402" t="str">
            <v>ABBA</v>
          </cell>
          <cell r="C402">
            <v>85134</v>
          </cell>
          <cell r="D402" t="str">
            <v>品　質　　保　証　部　　</v>
          </cell>
          <cell r="E402" t="str">
            <v>変　　動　賃　金　不課税</v>
          </cell>
          <cell r="F402">
            <v>79832</v>
          </cell>
          <cell r="G402">
            <v>435964</v>
          </cell>
        </row>
        <row r="403">
          <cell r="A403" t="str">
            <v>ABBA85156</v>
          </cell>
          <cell r="B403" t="str">
            <v>ABBA</v>
          </cell>
          <cell r="C403">
            <v>85156</v>
          </cell>
          <cell r="D403" t="str">
            <v>品　質　　保　証　部　　</v>
          </cell>
          <cell r="E403" t="str">
            <v>賞　　与　手　当　不課税</v>
          </cell>
          <cell r="F403">
            <v>-498600</v>
          </cell>
          <cell r="G403">
            <v>188400</v>
          </cell>
        </row>
        <row r="404">
          <cell r="A404" t="str">
            <v>ABBA85189</v>
          </cell>
          <cell r="B404" t="str">
            <v>ABBA</v>
          </cell>
          <cell r="C404">
            <v>85189</v>
          </cell>
          <cell r="D404" t="str">
            <v>品　質　　保　証　部　　</v>
          </cell>
          <cell r="E404" t="str">
            <v>退職給付　引当費　不課税</v>
          </cell>
          <cell r="F404">
            <v>300000</v>
          </cell>
          <cell r="G404">
            <v>1200000</v>
          </cell>
        </row>
        <row r="405">
          <cell r="A405" t="str">
            <v>ABBA85240</v>
          </cell>
          <cell r="B405" t="str">
            <v>ABBA</v>
          </cell>
          <cell r="C405">
            <v>85240</v>
          </cell>
          <cell r="D405" t="str">
            <v>品　質　　保　証　部　　</v>
          </cell>
          <cell r="E405" t="str">
            <v>労　　　務　　　費　　計</v>
          </cell>
          <cell r="F405">
            <v>956764</v>
          </cell>
          <cell r="G405">
            <v>6282830</v>
          </cell>
        </row>
        <row r="406">
          <cell r="A406" t="str">
            <v>ABBA85262</v>
          </cell>
          <cell r="B406" t="str">
            <v>ABBA</v>
          </cell>
          <cell r="C406">
            <v>85262</v>
          </cell>
          <cell r="D406" t="str">
            <v>品　質　　保　証　部　　</v>
          </cell>
          <cell r="E406" t="str">
            <v>法定　福　利　費　非課税</v>
          </cell>
          <cell r="F406">
            <v>323651</v>
          </cell>
          <cell r="G406">
            <v>729623</v>
          </cell>
        </row>
        <row r="407">
          <cell r="A407" t="str">
            <v>ABBA85279</v>
          </cell>
          <cell r="B407" t="str">
            <v>ABBA</v>
          </cell>
          <cell r="C407">
            <v>85279</v>
          </cell>
          <cell r="D407" t="str">
            <v>品　質　　保　証　部　　</v>
          </cell>
          <cell r="E407" t="str">
            <v>厚　　生　　　費　　　　</v>
          </cell>
          <cell r="F407">
            <v>0</v>
          </cell>
          <cell r="G407">
            <v>252900</v>
          </cell>
        </row>
        <row r="408">
          <cell r="A408" t="str">
            <v>ABBA85291</v>
          </cell>
          <cell r="B408" t="str">
            <v>ABBA</v>
          </cell>
          <cell r="C408">
            <v>85291</v>
          </cell>
          <cell r="D408" t="str">
            <v>品　質　　保　証　部　　</v>
          </cell>
          <cell r="E408" t="str">
            <v>福　利　厚　生　費　　計</v>
          </cell>
          <cell r="F408">
            <v>323651</v>
          </cell>
          <cell r="G408">
            <v>982523</v>
          </cell>
        </row>
        <row r="409">
          <cell r="A409" t="str">
            <v>ABBA85323</v>
          </cell>
          <cell r="B409" t="str">
            <v>ABBA</v>
          </cell>
          <cell r="C409">
            <v>85323</v>
          </cell>
          <cell r="D409" t="str">
            <v>品　質　　保　証　部　　</v>
          </cell>
          <cell r="E409" t="str">
            <v>修　　繕　　　費　　　　</v>
          </cell>
          <cell r="F409">
            <v>6522</v>
          </cell>
          <cell r="G409">
            <v>15888</v>
          </cell>
        </row>
        <row r="410">
          <cell r="A410" t="str">
            <v>ABBA85391</v>
          </cell>
          <cell r="B410" t="str">
            <v>ABBA</v>
          </cell>
          <cell r="C410">
            <v>85391</v>
          </cell>
          <cell r="D410" t="str">
            <v>品　質　　保　証　部　　</v>
          </cell>
          <cell r="E410" t="str">
            <v>作　　　業　　　費　　計</v>
          </cell>
          <cell r="F410">
            <v>6522</v>
          </cell>
          <cell r="G410">
            <v>15888</v>
          </cell>
        </row>
        <row r="411">
          <cell r="A411" t="str">
            <v>ABBA85529</v>
          </cell>
          <cell r="B411" t="str">
            <v>ABBA</v>
          </cell>
          <cell r="C411">
            <v>85529</v>
          </cell>
          <cell r="D411" t="str">
            <v>品　質　　保　証　部　　</v>
          </cell>
          <cell r="E411" t="str">
            <v>旅費　交　通　費　　　　</v>
          </cell>
          <cell r="F411">
            <v>113572</v>
          </cell>
          <cell r="G411">
            <v>800825</v>
          </cell>
        </row>
        <row r="412">
          <cell r="A412" t="str">
            <v>ABBA85539</v>
          </cell>
          <cell r="B412" t="str">
            <v>ABBA</v>
          </cell>
          <cell r="C412">
            <v>85539</v>
          </cell>
          <cell r="D412" t="str">
            <v>品　質　　保　証　部　　</v>
          </cell>
          <cell r="E412" t="str">
            <v>水道　光　熱　費　　　　</v>
          </cell>
          <cell r="F412">
            <v>14195</v>
          </cell>
          <cell r="G412">
            <v>72429</v>
          </cell>
        </row>
        <row r="413">
          <cell r="A413" t="str">
            <v>ABBA85549</v>
          </cell>
          <cell r="B413" t="str">
            <v>ABBA</v>
          </cell>
          <cell r="C413">
            <v>85549</v>
          </cell>
          <cell r="D413" t="str">
            <v>品　質　　保　証　部　　</v>
          </cell>
          <cell r="E413" t="str">
            <v>事務用　消耗品費　　　　</v>
          </cell>
          <cell r="F413">
            <v>3030</v>
          </cell>
          <cell r="G413">
            <v>13630</v>
          </cell>
        </row>
        <row r="414">
          <cell r="A414" t="str">
            <v>ABBA85559</v>
          </cell>
          <cell r="B414" t="str">
            <v>ABBA</v>
          </cell>
          <cell r="C414">
            <v>85559</v>
          </cell>
          <cell r="D414" t="str">
            <v>品　質　　保　証　部　　</v>
          </cell>
          <cell r="E414" t="str">
            <v>通　　　信　　費　　　　</v>
          </cell>
          <cell r="F414">
            <v>4907</v>
          </cell>
          <cell r="G414">
            <v>65185</v>
          </cell>
        </row>
        <row r="415">
          <cell r="A415" t="str">
            <v>ABBA85589</v>
          </cell>
          <cell r="B415" t="str">
            <v>ABBA</v>
          </cell>
          <cell r="C415">
            <v>85589</v>
          </cell>
          <cell r="D415" t="str">
            <v>品　質　　保　証　部　　</v>
          </cell>
          <cell r="E415" t="str">
            <v>交　　　際　　費　　　　</v>
          </cell>
          <cell r="F415">
            <v>0</v>
          </cell>
          <cell r="G415">
            <v>178724</v>
          </cell>
        </row>
        <row r="416">
          <cell r="A416" t="str">
            <v>ABBA85639</v>
          </cell>
          <cell r="B416" t="str">
            <v>ABBA</v>
          </cell>
          <cell r="C416">
            <v>85639</v>
          </cell>
          <cell r="D416" t="str">
            <v>品　質　　保　証　部　　</v>
          </cell>
          <cell r="E416" t="str">
            <v>雑　　　　　　費　　　　</v>
          </cell>
          <cell r="F416">
            <v>156648</v>
          </cell>
          <cell r="G416">
            <v>11023784</v>
          </cell>
        </row>
        <row r="417">
          <cell r="A417" t="str">
            <v>ABBA85691</v>
          </cell>
          <cell r="B417" t="str">
            <v>ABBA</v>
          </cell>
          <cell r="C417">
            <v>85691</v>
          </cell>
          <cell r="D417" t="str">
            <v>品　質　　保　証　部　　</v>
          </cell>
          <cell r="E417" t="str">
            <v>事　　　務　　　費　　計</v>
          </cell>
          <cell r="F417">
            <v>292352</v>
          </cell>
          <cell r="G417">
            <v>12154577</v>
          </cell>
        </row>
        <row r="418">
          <cell r="A418" t="str">
            <v>ABBA85759</v>
          </cell>
          <cell r="B418" t="str">
            <v>ABBA</v>
          </cell>
          <cell r="C418">
            <v>85759</v>
          </cell>
          <cell r="D418" t="str">
            <v>品　質　　保　証　部　　</v>
          </cell>
          <cell r="E418" t="str">
            <v>賃　　　借　　料　　　　</v>
          </cell>
          <cell r="F418">
            <v>15855</v>
          </cell>
          <cell r="G418">
            <v>86170</v>
          </cell>
        </row>
        <row r="419">
          <cell r="A419" t="str">
            <v>ABBA85791</v>
          </cell>
          <cell r="B419" t="str">
            <v>ABBA</v>
          </cell>
          <cell r="C419">
            <v>85791</v>
          </cell>
          <cell r="D419" t="str">
            <v>品　質　　保　証　部　　</v>
          </cell>
          <cell r="E419" t="str">
            <v>設　　　備　　　費　　計</v>
          </cell>
          <cell r="F419">
            <v>15855</v>
          </cell>
          <cell r="G419">
            <v>86170</v>
          </cell>
        </row>
        <row r="420">
          <cell r="A420" t="str">
            <v>ABBA85800</v>
          </cell>
          <cell r="B420" t="str">
            <v>ABBA</v>
          </cell>
          <cell r="C420">
            <v>85800</v>
          </cell>
          <cell r="D420" t="str">
            <v>品　質　　保　証　部　　</v>
          </cell>
          <cell r="E420" t="str">
            <v>販売費　・一般管理費　計</v>
          </cell>
          <cell r="F420">
            <v>1595144</v>
          </cell>
          <cell r="G420">
            <v>19521988</v>
          </cell>
        </row>
        <row r="421">
          <cell r="A421" t="str">
            <v>ABBA85900</v>
          </cell>
          <cell r="B421" t="str">
            <v>ABBA</v>
          </cell>
          <cell r="C421">
            <v>85900</v>
          </cell>
          <cell r="D421" t="str">
            <v>品　質　　保　証　部　　</v>
          </cell>
          <cell r="E421" t="str">
            <v>営　　　業　　利　　　益</v>
          </cell>
          <cell r="F421">
            <v>-1595144</v>
          </cell>
          <cell r="G421">
            <v>-19521988</v>
          </cell>
        </row>
        <row r="422">
          <cell r="A422" t="str">
            <v>ABBA86131</v>
          </cell>
          <cell r="B422" t="str">
            <v>ABBA</v>
          </cell>
          <cell r="C422">
            <v>86131</v>
          </cell>
          <cell r="D422" t="str">
            <v>品　質　　保　証　部　　</v>
          </cell>
          <cell r="E422" t="str">
            <v>受　取　利　息　・配　当</v>
          </cell>
          <cell r="F422">
            <v>0</v>
          </cell>
          <cell r="G422">
            <v>0</v>
          </cell>
        </row>
        <row r="423">
          <cell r="A423" t="str">
            <v>ABBA86169</v>
          </cell>
          <cell r="B423" t="str">
            <v>ABBA</v>
          </cell>
          <cell r="C423">
            <v>86169</v>
          </cell>
          <cell r="D423" t="str">
            <v>品　質　　保　証　部　　</v>
          </cell>
          <cell r="E423" t="str">
            <v>雑　　　収　　入　　　　</v>
          </cell>
          <cell r="F423">
            <v>0</v>
          </cell>
          <cell r="G423">
            <v>0</v>
          </cell>
        </row>
        <row r="424">
          <cell r="A424" t="str">
            <v>ABBA86174</v>
          </cell>
          <cell r="B424" t="str">
            <v>ABBA</v>
          </cell>
          <cell r="C424">
            <v>86174</v>
          </cell>
          <cell r="D424" t="str">
            <v>品　質　　保　証　部　　</v>
          </cell>
          <cell r="E424" t="str">
            <v>賃　　貸　収　入　　　　</v>
          </cell>
          <cell r="F424">
            <v>0</v>
          </cell>
          <cell r="G424">
            <v>0</v>
          </cell>
        </row>
        <row r="425">
          <cell r="A425" t="str">
            <v>ABBA86179</v>
          </cell>
          <cell r="B425" t="str">
            <v>ABBA</v>
          </cell>
          <cell r="C425">
            <v>86179</v>
          </cell>
          <cell r="D425" t="str">
            <v>品　質　　保　証　部　　</v>
          </cell>
          <cell r="E425" t="str">
            <v>社宅　住　宅　料　　　　</v>
          </cell>
          <cell r="F425">
            <v>0</v>
          </cell>
          <cell r="G425">
            <v>0</v>
          </cell>
        </row>
        <row r="426">
          <cell r="A426" t="str">
            <v>ABBA86182</v>
          </cell>
          <cell r="B426" t="str">
            <v>ABBA</v>
          </cell>
          <cell r="C426">
            <v>86182</v>
          </cell>
          <cell r="D426" t="str">
            <v>品　質　　保　証　部　　</v>
          </cell>
          <cell r="E426" t="str">
            <v>使用料・手数料　　　　　</v>
          </cell>
          <cell r="F426">
            <v>0</v>
          </cell>
          <cell r="G426">
            <v>0</v>
          </cell>
        </row>
        <row r="427">
          <cell r="A427" t="str">
            <v>ABBA86185</v>
          </cell>
          <cell r="B427" t="str">
            <v>ABBA</v>
          </cell>
          <cell r="C427">
            <v>86185</v>
          </cell>
          <cell r="D427" t="str">
            <v>品　質　　保　証　部　　</v>
          </cell>
          <cell r="E427" t="str">
            <v>保険金・賠償金　　　　　</v>
          </cell>
          <cell r="F427">
            <v>0</v>
          </cell>
          <cell r="G427">
            <v>0</v>
          </cell>
        </row>
        <row r="428">
          <cell r="A428" t="str">
            <v>ABBA86188</v>
          </cell>
          <cell r="B428" t="str">
            <v>ABBA</v>
          </cell>
          <cell r="C428">
            <v>86188</v>
          </cell>
          <cell r="D428" t="str">
            <v>品　質　　保　証　部　　</v>
          </cell>
          <cell r="E428" t="str">
            <v>その他営業外収益　　　　</v>
          </cell>
          <cell r="F428">
            <v>0</v>
          </cell>
          <cell r="G428">
            <v>0</v>
          </cell>
        </row>
        <row r="429">
          <cell r="A429" t="str">
            <v>ABBA86191</v>
          </cell>
          <cell r="B429" t="str">
            <v>ABBA</v>
          </cell>
          <cell r="C429">
            <v>86191</v>
          </cell>
          <cell r="D429" t="str">
            <v>品　質　　保　証　部　　</v>
          </cell>
          <cell r="E429" t="str">
            <v>営　業　外　収　益　　計</v>
          </cell>
          <cell r="F429">
            <v>0</v>
          </cell>
          <cell r="G429">
            <v>0</v>
          </cell>
        </row>
        <row r="430">
          <cell r="A430" t="str">
            <v>ABBA86249</v>
          </cell>
          <cell r="B430" t="str">
            <v>ABBA</v>
          </cell>
          <cell r="C430">
            <v>86249</v>
          </cell>
          <cell r="D430" t="str">
            <v>品　質　　保　証　部　　</v>
          </cell>
          <cell r="E430" t="str">
            <v>雑　　　　　　損　　　　</v>
          </cell>
          <cell r="F430">
            <v>0</v>
          </cell>
          <cell r="G430">
            <v>0</v>
          </cell>
        </row>
        <row r="431">
          <cell r="A431" t="str">
            <v>ABBA86253</v>
          </cell>
          <cell r="B431" t="str">
            <v>ABBA</v>
          </cell>
          <cell r="C431">
            <v>86253</v>
          </cell>
          <cell r="D431" t="str">
            <v>品　質　　保　証　部　　</v>
          </cell>
          <cell r="E431" t="str">
            <v>棚卸資産　廃棄損　　　　</v>
          </cell>
          <cell r="F431">
            <v>0</v>
          </cell>
          <cell r="G431">
            <v>0</v>
          </cell>
        </row>
        <row r="432">
          <cell r="A432" t="str">
            <v>ABBA86259</v>
          </cell>
          <cell r="B432" t="str">
            <v>ABBA</v>
          </cell>
          <cell r="C432">
            <v>86259</v>
          </cell>
          <cell r="D432" t="str">
            <v>品　質　　保　証　部　　</v>
          </cell>
          <cell r="E432" t="str">
            <v>賃　　貸　原　価　　　　</v>
          </cell>
          <cell r="F432">
            <v>0</v>
          </cell>
          <cell r="G432">
            <v>0</v>
          </cell>
        </row>
        <row r="433">
          <cell r="A433" t="str">
            <v>ABBA86263</v>
          </cell>
          <cell r="B433" t="str">
            <v>ABBA</v>
          </cell>
          <cell r="C433">
            <v>86263</v>
          </cell>
          <cell r="D433" t="str">
            <v>品　質　　保　証　部　　</v>
          </cell>
          <cell r="E433" t="str">
            <v>災害・事故　損失　　　　</v>
          </cell>
          <cell r="F433">
            <v>0</v>
          </cell>
          <cell r="G433">
            <v>0</v>
          </cell>
        </row>
        <row r="434">
          <cell r="A434" t="str">
            <v>ABBA86266</v>
          </cell>
          <cell r="B434" t="str">
            <v>ABBA</v>
          </cell>
          <cell r="C434">
            <v>86266</v>
          </cell>
          <cell r="D434" t="str">
            <v>品　質　　保　証　部　　</v>
          </cell>
          <cell r="E434" t="str">
            <v>その他営業外費用　　　　</v>
          </cell>
          <cell r="F434">
            <v>0</v>
          </cell>
          <cell r="G434">
            <v>0</v>
          </cell>
        </row>
        <row r="435">
          <cell r="A435" t="str">
            <v>ABBA86291</v>
          </cell>
          <cell r="B435" t="str">
            <v>ABBA</v>
          </cell>
          <cell r="C435">
            <v>86291</v>
          </cell>
          <cell r="D435" t="str">
            <v>品　質　　保　証　部　　</v>
          </cell>
          <cell r="E435" t="str">
            <v>営　業　外　費　用　　計</v>
          </cell>
          <cell r="F435">
            <v>0</v>
          </cell>
          <cell r="G435">
            <v>0</v>
          </cell>
        </row>
        <row r="436">
          <cell r="A436" t="str">
            <v>ABBA86301</v>
          </cell>
          <cell r="B436" t="str">
            <v>ABBA</v>
          </cell>
          <cell r="C436">
            <v>86301</v>
          </cell>
          <cell r="D436" t="str">
            <v>品　質　　保　証　部　　</v>
          </cell>
          <cell r="E436" t="str">
            <v>経　　　常　　利　　　益</v>
          </cell>
          <cell r="F436">
            <v>-1595144</v>
          </cell>
          <cell r="G436">
            <v>-19521988</v>
          </cell>
        </row>
        <row r="437">
          <cell r="A437" t="str">
            <v>ABBA87119</v>
          </cell>
          <cell r="B437" t="str">
            <v>ABBA</v>
          </cell>
          <cell r="C437">
            <v>87119</v>
          </cell>
          <cell r="D437" t="str">
            <v>品　質　　保　証　部　　</v>
          </cell>
          <cell r="E437" t="str">
            <v>固定資産　売却益　　　　</v>
          </cell>
          <cell r="F437">
            <v>0</v>
          </cell>
          <cell r="G437">
            <v>0</v>
          </cell>
        </row>
        <row r="438">
          <cell r="A438" t="str">
            <v>ABBA87153</v>
          </cell>
          <cell r="B438" t="str">
            <v>ABBA</v>
          </cell>
          <cell r="C438">
            <v>87153</v>
          </cell>
          <cell r="D438" t="str">
            <v>品　質　　保　証　部　　</v>
          </cell>
          <cell r="E438" t="str">
            <v>過年度費用戻入　　　　　</v>
          </cell>
          <cell r="F438">
            <v>0</v>
          </cell>
          <cell r="G438">
            <v>0</v>
          </cell>
        </row>
        <row r="439">
          <cell r="A439" t="str">
            <v>ABBA87191</v>
          </cell>
          <cell r="B439" t="str">
            <v>ABBA</v>
          </cell>
          <cell r="C439">
            <v>87191</v>
          </cell>
          <cell r="D439" t="str">
            <v>品　質　　保　証　部　　</v>
          </cell>
          <cell r="E439" t="str">
            <v>特　　別　　利　　益　計</v>
          </cell>
          <cell r="F439">
            <v>0</v>
          </cell>
          <cell r="G439">
            <v>0</v>
          </cell>
        </row>
        <row r="440">
          <cell r="A440" t="str">
            <v>ABBA88101</v>
          </cell>
          <cell r="B440" t="str">
            <v>ABBA</v>
          </cell>
          <cell r="C440">
            <v>88101</v>
          </cell>
          <cell r="D440" t="str">
            <v>品　質　　保　証　部　　</v>
          </cell>
          <cell r="E440" t="str">
            <v>■　特　　別　　損　　失</v>
          </cell>
          <cell r="F440">
            <v>0</v>
          </cell>
          <cell r="G440">
            <v>0</v>
          </cell>
        </row>
        <row r="441">
          <cell r="A441" t="str">
            <v>ABBA88129</v>
          </cell>
          <cell r="B441" t="str">
            <v>ABBA</v>
          </cell>
          <cell r="C441">
            <v>88129</v>
          </cell>
          <cell r="D441" t="str">
            <v>品　質　　保　証　部　　</v>
          </cell>
          <cell r="E441" t="str">
            <v>固定資産　売却損　　　　</v>
          </cell>
          <cell r="F441">
            <v>0</v>
          </cell>
          <cell r="G441">
            <v>0</v>
          </cell>
        </row>
        <row r="442">
          <cell r="A442" t="str">
            <v>ABBA88136</v>
          </cell>
          <cell r="B442" t="str">
            <v>ABBA</v>
          </cell>
          <cell r="C442">
            <v>88136</v>
          </cell>
          <cell r="D442" t="str">
            <v>品　質　　保　証　部　　</v>
          </cell>
          <cell r="E442" t="str">
            <v>固定資産　除却損　　　　</v>
          </cell>
          <cell r="F442">
            <v>0</v>
          </cell>
          <cell r="G442">
            <v>0</v>
          </cell>
        </row>
        <row r="443">
          <cell r="A443" t="str">
            <v>ABBA88173</v>
          </cell>
          <cell r="B443" t="str">
            <v>ABBA</v>
          </cell>
          <cell r="C443">
            <v>88173</v>
          </cell>
          <cell r="D443" t="str">
            <v>品　質　　保　証　部　　</v>
          </cell>
          <cell r="E443" t="str">
            <v>過年度　費　用　　　　　</v>
          </cell>
          <cell r="F443">
            <v>0</v>
          </cell>
          <cell r="G443">
            <v>0</v>
          </cell>
        </row>
        <row r="444">
          <cell r="A444" t="str">
            <v>ABBA88190</v>
          </cell>
          <cell r="B444" t="str">
            <v>ABBA</v>
          </cell>
          <cell r="C444">
            <v>88190</v>
          </cell>
          <cell r="D444" t="str">
            <v>品　質　　保　証　部　　</v>
          </cell>
          <cell r="E444" t="str">
            <v>その他特別損失　　　　　</v>
          </cell>
          <cell r="F444">
            <v>0</v>
          </cell>
          <cell r="G444">
            <v>0</v>
          </cell>
        </row>
        <row r="445">
          <cell r="A445" t="str">
            <v>ABBA88191</v>
          </cell>
          <cell r="B445" t="str">
            <v>ABBA</v>
          </cell>
          <cell r="C445">
            <v>88191</v>
          </cell>
          <cell r="D445" t="str">
            <v>品　質　　保　証　部　　</v>
          </cell>
          <cell r="E445" t="str">
            <v>特　　別　　損　　失　計</v>
          </cell>
          <cell r="F445">
            <v>0</v>
          </cell>
          <cell r="G445">
            <v>0</v>
          </cell>
        </row>
        <row r="446">
          <cell r="A446" t="str">
            <v>ABBA90010</v>
          </cell>
          <cell r="B446" t="str">
            <v>ABBA</v>
          </cell>
          <cell r="C446">
            <v>90010</v>
          </cell>
          <cell r="D446" t="str">
            <v>品　質　　保　証　部　　</v>
          </cell>
          <cell r="E446" t="str">
            <v>税　引　前　当　期利　益</v>
          </cell>
          <cell r="F446">
            <v>-1595144</v>
          </cell>
          <cell r="G446">
            <v>-19521988</v>
          </cell>
        </row>
        <row r="447">
          <cell r="A447" t="str">
            <v>ABBA99003</v>
          </cell>
          <cell r="B447" t="str">
            <v>ABBA</v>
          </cell>
          <cell r="C447">
            <v>99003</v>
          </cell>
          <cell r="D447" t="str">
            <v>品　質　　保　証　部　　</v>
          </cell>
          <cell r="E447" t="str">
            <v>当　　期　　利　　益　　</v>
          </cell>
          <cell r="F447">
            <v>-1595144</v>
          </cell>
          <cell r="G447">
            <v>-19521988</v>
          </cell>
        </row>
        <row r="448">
          <cell r="A448" t="str">
            <v>ABBA99100</v>
          </cell>
          <cell r="B448" t="str">
            <v>ABBA</v>
          </cell>
          <cell r="C448">
            <v>99100</v>
          </cell>
          <cell r="D448" t="str">
            <v>品　質　　保　証　部　　</v>
          </cell>
          <cell r="E448" t="str">
            <v>前期　繰　越　利　益　　</v>
          </cell>
          <cell r="F448">
            <v>-17926844</v>
          </cell>
          <cell r="G448">
            <v>0</v>
          </cell>
        </row>
        <row r="449">
          <cell r="A449" t="str">
            <v>ABBA99902</v>
          </cell>
          <cell r="B449" t="str">
            <v>ABBA</v>
          </cell>
          <cell r="C449">
            <v>99902</v>
          </cell>
          <cell r="D449" t="str">
            <v>品　質　　保　証　部　　</v>
          </cell>
          <cell r="E449" t="str">
            <v>当期　未処分　利　益　　</v>
          </cell>
          <cell r="F449">
            <v>-19521988</v>
          </cell>
          <cell r="G449">
            <v>-19521988</v>
          </cell>
        </row>
        <row r="450">
          <cell r="A450" t="str">
            <v>CCBB80103</v>
          </cell>
          <cell r="B450" t="str">
            <v>CCBB</v>
          </cell>
          <cell r="C450">
            <v>80103</v>
          </cell>
          <cell r="D450" t="str">
            <v>物流企画課　飲料部門　　</v>
          </cell>
          <cell r="E450" t="str">
            <v>売　上　高　　■　　　　</v>
          </cell>
          <cell r="F450">
            <v>0</v>
          </cell>
          <cell r="G450">
            <v>0</v>
          </cell>
        </row>
        <row r="451">
          <cell r="A451" t="str">
            <v>CCBB80203</v>
          </cell>
          <cell r="B451" t="str">
            <v>CCBB</v>
          </cell>
          <cell r="C451">
            <v>80203</v>
          </cell>
          <cell r="D451" t="str">
            <v>物流企画課　飲料部門　　</v>
          </cell>
          <cell r="E451" t="str">
            <v>受入　手　数　料　合計　</v>
          </cell>
          <cell r="F451">
            <v>0</v>
          </cell>
          <cell r="G451">
            <v>0</v>
          </cell>
        </row>
        <row r="452">
          <cell r="A452" t="str">
            <v>CCBB80995</v>
          </cell>
          <cell r="B452" t="str">
            <v>CCBB</v>
          </cell>
          <cell r="C452">
            <v>80995</v>
          </cell>
          <cell r="D452" t="str">
            <v>物流企画課　飲料部門　　</v>
          </cell>
          <cell r="E452" t="str">
            <v>純　　売　　　上　　　高</v>
          </cell>
          <cell r="F452">
            <v>0</v>
          </cell>
          <cell r="G452">
            <v>0</v>
          </cell>
        </row>
        <row r="453">
          <cell r="A453" t="str">
            <v>CCBB81203</v>
          </cell>
          <cell r="B453" t="str">
            <v>CCBB</v>
          </cell>
          <cell r="C453">
            <v>81203</v>
          </cell>
          <cell r="D453" t="str">
            <v>物流企画課　飲料部門　　</v>
          </cell>
          <cell r="E453" t="str">
            <v>商　　　品　　仕　入　高</v>
          </cell>
          <cell r="F453">
            <v>0</v>
          </cell>
          <cell r="G453">
            <v>0</v>
          </cell>
        </row>
        <row r="454">
          <cell r="A454" t="str">
            <v>CCBB81207</v>
          </cell>
          <cell r="B454" t="str">
            <v>CCBB</v>
          </cell>
          <cell r="C454">
            <v>81207</v>
          </cell>
          <cell r="D454" t="str">
            <v>物流企画課　飲料部門　　</v>
          </cell>
          <cell r="E454" t="str">
            <v>貯　蔵　品仕入高　　　　</v>
          </cell>
          <cell r="F454">
            <v>0</v>
          </cell>
          <cell r="G454">
            <v>0</v>
          </cell>
        </row>
        <row r="455">
          <cell r="A455" t="str">
            <v>CCBB81209</v>
          </cell>
          <cell r="B455" t="str">
            <v>CCBB</v>
          </cell>
          <cell r="C455">
            <v>81209</v>
          </cell>
          <cell r="D455" t="str">
            <v>物流企画課　飲料部門　　</v>
          </cell>
          <cell r="E455" t="str">
            <v>原　材　料仕入高　　　　</v>
          </cell>
          <cell r="F455">
            <v>0</v>
          </cell>
          <cell r="G455">
            <v>0</v>
          </cell>
        </row>
        <row r="456">
          <cell r="A456" t="str">
            <v>CCBB81213</v>
          </cell>
          <cell r="B456" t="str">
            <v>CCBB</v>
          </cell>
          <cell r="C456">
            <v>81213</v>
          </cell>
          <cell r="D456" t="str">
            <v>物流企画課　飲料部門　　</v>
          </cell>
          <cell r="E456" t="str">
            <v>仕入値引及戻り高　　　　</v>
          </cell>
          <cell r="F456">
            <v>0</v>
          </cell>
          <cell r="G456">
            <v>0</v>
          </cell>
        </row>
        <row r="457">
          <cell r="A457" t="str">
            <v>CCBB81902</v>
          </cell>
          <cell r="B457" t="str">
            <v>CCBB</v>
          </cell>
          <cell r="C457">
            <v>81902</v>
          </cell>
          <cell r="D457" t="str">
            <v>物流企画課　飲料部門　　</v>
          </cell>
          <cell r="E457" t="str">
            <v>仕　　入　原　　価　　高</v>
          </cell>
          <cell r="F457">
            <v>0</v>
          </cell>
          <cell r="G457">
            <v>0</v>
          </cell>
        </row>
        <row r="458">
          <cell r="A458" t="str">
            <v>CCBB81903</v>
          </cell>
          <cell r="B458" t="str">
            <v>CCBB</v>
          </cell>
          <cell r="C458">
            <v>81903</v>
          </cell>
          <cell r="D458" t="str">
            <v>物流企画課　飲料部門　　</v>
          </cell>
          <cell r="E458" t="str">
            <v>完　成　工　事　原　価　</v>
          </cell>
          <cell r="F458">
            <v>0</v>
          </cell>
          <cell r="G458">
            <v>0</v>
          </cell>
        </row>
        <row r="459">
          <cell r="A459" t="str">
            <v>CCBB82199</v>
          </cell>
          <cell r="B459" t="str">
            <v>CCBB</v>
          </cell>
          <cell r="C459">
            <v>82199</v>
          </cell>
          <cell r="D459" t="str">
            <v>物流企画課　飲料部門　　</v>
          </cell>
          <cell r="E459" t="str">
            <v>社　　内　　　取　　　引</v>
          </cell>
          <cell r="F459">
            <v>0</v>
          </cell>
          <cell r="G459">
            <v>0</v>
          </cell>
        </row>
        <row r="460">
          <cell r="A460" t="str">
            <v>CCBB82959</v>
          </cell>
          <cell r="B460" t="str">
            <v>CCBB</v>
          </cell>
          <cell r="C460">
            <v>82959</v>
          </cell>
          <cell r="D460" t="str">
            <v>物流企画課　飲料部門　　</v>
          </cell>
          <cell r="E460" t="str">
            <v>期　末　商　品　　在　高</v>
          </cell>
          <cell r="F460">
            <v>0</v>
          </cell>
          <cell r="G460">
            <v>0</v>
          </cell>
        </row>
        <row r="461">
          <cell r="A461" t="str">
            <v>CCBB82971</v>
          </cell>
          <cell r="B461" t="str">
            <v>CCBB</v>
          </cell>
          <cell r="C461">
            <v>82971</v>
          </cell>
          <cell r="D461" t="str">
            <v>物流企画課　飲料部門　　</v>
          </cell>
          <cell r="E461" t="str">
            <v>期　末　製　品　　在　高</v>
          </cell>
          <cell r="F461">
            <v>0</v>
          </cell>
          <cell r="G461">
            <v>0</v>
          </cell>
        </row>
        <row r="462">
          <cell r="A462" t="str">
            <v>CCBB85125</v>
          </cell>
          <cell r="B462" t="str">
            <v>CCBB</v>
          </cell>
          <cell r="C462">
            <v>85125</v>
          </cell>
          <cell r="D462" t="str">
            <v>物流企画課　飲料部門　　</v>
          </cell>
          <cell r="E462" t="str">
            <v>固　定　賃　　金　　　　</v>
          </cell>
          <cell r="F462">
            <v>1281334</v>
          </cell>
          <cell r="G462">
            <v>4728766</v>
          </cell>
        </row>
        <row r="463">
          <cell r="A463" t="str">
            <v>CCBB85134</v>
          </cell>
          <cell r="B463" t="str">
            <v>CCBB</v>
          </cell>
          <cell r="C463">
            <v>85134</v>
          </cell>
          <cell r="D463" t="str">
            <v>物流企画課　飲料部門　　</v>
          </cell>
          <cell r="E463" t="str">
            <v>変　　動　賃　金　不課税</v>
          </cell>
          <cell r="F463">
            <v>2822</v>
          </cell>
          <cell r="G463">
            <v>2822</v>
          </cell>
        </row>
        <row r="464">
          <cell r="A464" t="str">
            <v>CCBB85156</v>
          </cell>
          <cell r="B464" t="str">
            <v>CCBB</v>
          </cell>
          <cell r="C464">
            <v>85156</v>
          </cell>
          <cell r="D464" t="str">
            <v>物流企画課　飲料部門　　</v>
          </cell>
          <cell r="E464" t="str">
            <v>賞　　与　手　当　不課税</v>
          </cell>
          <cell r="F464">
            <v>96600</v>
          </cell>
          <cell r="G464">
            <v>1131600</v>
          </cell>
        </row>
        <row r="465">
          <cell r="A465" t="str">
            <v>CCBB85189</v>
          </cell>
          <cell r="B465" t="str">
            <v>CCBB</v>
          </cell>
          <cell r="C465">
            <v>85189</v>
          </cell>
          <cell r="D465" t="str">
            <v>物流企画課　飲料部門　　</v>
          </cell>
          <cell r="E465" t="str">
            <v>退職給付　引当費　不課税</v>
          </cell>
          <cell r="F465">
            <v>130000</v>
          </cell>
          <cell r="G465">
            <v>520000</v>
          </cell>
        </row>
        <row r="466">
          <cell r="A466" t="str">
            <v>CCBB85240</v>
          </cell>
          <cell r="B466" t="str">
            <v>CCBB</v>
          </cell>
          <cell r="C466">
            <v>85240</v>
          </cell>
          <cell r="D466" t="str">
            <v>物流企画課　飲料部門　　</v>
          </cell>
          <cell r="E466" t="str">
            <v>労　　　務　　　費　　計</v>
          </cell>
          <cell r="F466">
            <v>1510756</v>
          </cell>
          <cell r="G466">
            <v>6383188</v>
          </cell>
        </row>
        <row r="467">
          <cell r="A467" t="str">
            <v>CCBB85262</v>
          </cell>
          <cell r="B467" t="str">
            <v>CCBB</v>
          </cell>
          <cell r="C467">
            <v>85262</v>
          </cell>
          <cell r="D467" t="str">
            <v>物流企画課　飲料部門　　</v>
          </cell>
          <cell r="E467" t="str">
            <v>法定　福　利　費　非課税</v>
          </cell>
          <cell r="F467">
            <v>342303</v>
          </cell>
          <cell r="G467">
            <v>803785</v>
          </cell>
        </row>
        <row r="468">
          <cell r="A468" t="str">
            <v>CCBB85279</v>
          </cell>
          <cell r="B468" t="str">
            <v>CCBB</v>
          </cell>
          <cell r="C468">
            <v>85279</v>
          </cell>
          <cell r="D468" t="str">
            <v>物流企画課　飲料部門　　</v>
          </cell>
          <cell r="E468" t="str">
            <v>厚　　生　　　費　　　　</v>
          </cell>
          <cell r="F468">
            <v>54400</v>
          </cell>
          <cell r="G468">
            <v>217600</v>
          </cell>
        </row>
        <row r="469">
          <cell r="A469" t="str">
            <v>CCBB85291</v>
          </cell>
          <cell r="B469" t="str">
            <v>CCBB</v>
          </cell>
          <cell r="C469">
            <v>85291</v>
          </cell>
          <cell r="D469" t="str">
            <v>物流企画課　飲料部門　　</v>
          </cell>
          <cell r="E469" t="str">
            <v>福　利　厚　生　費　　計</v>
          </cell>
          <cell r="F469">
            <v>396703</v>
          </cell>
          <cell r="G469">
            <v>1021385</v>
          </cell>
        </row>
        <row r="470">
          <cell r="A470" t="str">
            <v>CCBB85323</v>
          </cell>
          <cell r="B470" t="str">
            <v>CCBB</v>
          </cell>
          <cell r="C470">
            <v>85323</v>
          </cell>
          <cell r="D470" t="str">
            <v>物流企画課　飲料部門　　</v>
          </cell>
          <cell r="E470" t="str">
            <v>修　　繕　　　費　　　　</v>
          </cell>
          <cell r="F470">
            <v>10626</v>
          </cell>
          <cell r="G470">
            <v>42501</v>
          </cell>
        </row>
        <row r="471">
          <cell r="A471" t="str">
            <v>CCBB85391</v>
          </cell>
          <cell r="B471" t="str">
            <v>CCBB</v>
          </cell>
          <cell r="C471">
            <v>85391</v>
          </cell>
          <cell r="D471" t="str">
            <v>物流企画課　飲料部門　　</v>
          </cell>
          <cell r="E471" t="str">
            <v>作　　　業　　　費　　計</v>
          </cell>
          <cell r="F471">
            <v>10626</v>
          </cell>
          <cell r="G471">
            <v>42501</v>
          </cell>
        </row>
        <row r="472">
          <cell r="A472" t="str">
            <v>CCBB85529</v>
          </cell>
          <cell r="B472" t="str">
            <v>CCBB</v>
          </cell>
          <cell r="C472">
            <v>85529</v>
          </cell>
          <cell r="D472" t="str">
            <v>物流企画課　飲料部門　　</v>
          </cell>
          <cell r="E472" t="str">
            <v>旅費　交　通　費　　　　</v>
          </cell>
          <cell r="F472">
            <v>336657</v>
          </cell>
          <cell r="G472">
            <v>1397710</v>
          </cell>
        </row>
        <row r="473">
          <cell r="A473" t="str">
            <v>CCBB85549</v>
          </cell>
          <cell r="B473" t="str">
            <v>CCBB</v>
          </cell>
          <cell r="C473">
            <v>85549</v>
          </cell>
          <cell r="D473" t="str">
            <v>物流企画課　飲料部門　　</v>
          </cell>
          <cell r="E473" t="str">
            <v>事務用　消耗品費　　　　</v>
          </cell>
          <cell r="F473">
            <v>2400</v>
          </cell>
          <cell r="G473">
            <v>3200</v>
          </cell>
        </row>
        <row r="474">
          <cell r="A474" t="str">
            <v>CCBB85559</v>
          </cell>
          <cell r="B474" t="str">
            <v>CCBB</v>
          </cell>
          <cell r="C474">
            <v>85559</v>
          </cell>
          <cell r="D474" t="str">
            <v>物流企画課　飲料部門　　</v>
          </cell>
          <cell r="E474" t="str">
            <v>通　　　信　　費　　　　</v>
          </cell>
          <cell r="F474">
            <v>15166</v>
          </cell>
          <cell r="G474">
            <v>75179</v>
          </cell>
        </row>
        <row r="475">
          <cell r="A475" t="str">
            <v>CCBB85589</v>
          </cell>
          <cell r="B475" t="str">
            <v>CCBB</v>
          </cell>
          <cell r="C475">
            <v>85589</v>
          </cell>
          <cell r="D475" t="str">
            <v>物流企画課　飲料部門　　</v>
          </cell>
          <cell r="E475" t="str">
            <v>交　　　際　　費　　　　</v>
          </cell>
          <cell r="F475">
            <v>28571</v>
          </cell>
          <cell r="G475">
            <v>73085</v>
          </cell>
        </row>
        <row r="476">
          <cell r="A476" t="str">
            <v>CCBB85639</v>
          </cell>
          <cell r="B476" t="str">
            <v>CCBB</v>
          </cell>
          <cell r="C476">
            <v>85639</v>
          </cell>
          <cell r="D476" t="str">
            <v>物流企画課　飲料部門　　</v>
          </cell>
          <cell r="E476" t="str">
            <v>雑　　　　　　費　　　　</v>
          </cell>
          <cell r="F476">
            <v>106594</v>
          </cell>
          <cell r="G476">
            <v>240551</v>
          </cell>
        </row>
        <row r="477">
          <cell r="A477" t="str">
            <v>CCBB85691</v>
          </cell>
          <cell r="B477" t="str">
            <v>CCBB</v>
          </cell>
          <cell r="C477">
            <v>85691</v>
          </cell>
          <cell r="D477" t="str">
            <v>物流企画課　飲料部門　　</v>
          </cell>
          <cell r="E477" t="str">
            <v>事　　　務　　　費　　計</v>
          </cell>
          <cell r="F477">
            <v>489388</v>
          </cell>
          <cell r="G477">
            <v>1789725</v>
          </cell>
        </row>
        <row r="478">
          <cell r="A478" t="str">
            <v>CCBB85800</v>
          </cell>
          <cell r="B478" t="str">
            <v>CCBB</v>
          </cell>
          <cell r="C478">
            <v>85800</v>
          </cell>
          <cell r="D478" t="str">
            <v>物流企画課　飲料部門　　</v>
          </cell>
          <cell r="E478" t="str">
            <v>販売費　・一般管理費　計</v>
          </cell>
          <cell r="F478">
            <v>2407473</v>
          </cell>
          <cell r="G478">
            <v>9236799</v>
          </cell>
        </row>
        <row r="479">
          <cell r="A479" t="str">
            <v>CCBB85900</v>
          </cell>
          <cell r="B479" t="str">
            <v>CCBB</v>
          </cell>
          <cell r="C479">
            <v>85900</v>
          </cell>
          <cell r="D479" t="str">
            <v>物流企画課　飲料部門　　</v>
          </cell>
          <cell r="E479" t="str">
            <v>営　　　業　　利　　　益</v>
          </cell>
          <cell r="F479">
            <v>-2407473</v>
          </cell>
          <cell r="G479">
            <v>-9236799</v>
          </cell>
        </row>
        <row r="480">
          <cell r="A480" t="str">
            <v>CCBB86131</v>
          </cell>
          <cell r="B480" t="str">
            <v>CCBB</v>
          </cell>
          <cell r="C480">
            <v>86131</v>
          </cell>
          <cell r="D480" t="str">
            <v>物流企画課　飲料部門　　</v>
          </cell>
          <cell r="E480" t="str">
            <v>受　取　利　息　・配　当</v>
          </cell>
          <cell r="F480">
            <v>0</v>
          </cell>
          <cell r="G480">
            <v>0</v>
          </cell>
        </row>
        <row r="481">
          <cell r="A481" t="str">
            <v>CCBB86169</v>
          </cell>
          <cell r="B481" t="str">
            <v>CCBB</v>
          </cell>
          <cell r="C481">
            <v>86169</v>
          </cell>
          <cell r="D481" t="str">
            <v>物流企画課　飲料部門　　</v>
          </cell>
          <cell r="E481" t="str">
            <v>雑　　　収　　入　　　　</v>
          </cell>
          <cell r="F481">
            <v>0</v>
          </cell>
          <cell r="G481">
            <v>0</v>
          </cell>
        </row>
        <row r="482">
          <cell r="A482" t="str">
            <v>CCBB86174</v>
          </cell>
          <cell r="B482" t="str">
            <v>CCBB</v>
          </cell>
          <cell r="C482">
            <v>86174</v>
          </cell>
          <cell r="D482" t="str">
            <v>物流企画課　飲料部門　　</v>
          </cell>
          <cell r="E482" t="str">
            <v>賃　　貸　収　入　　　　</v>
          </cell>
          <cell r="F482">
            <v>0</v>
          </cell>
          <cell r="G482">
            <v>0</v>
          </cell>
        </row>
        <row r="483">
          <cell r="A483" t="str">
            <v>CCBB86179</v>
          </cell>
          <cell r="B483" t="str">
            <v>CCBB</v>
          </cell>
          <cell r="C483">
            <v>86179</v>
          </cell>
          <cell r="D483" t="str">
            <v>物流企画課　飲料部門　　</v>
          </cell>
          <cell r="E483" t="str">
            <v>社宅　住　宅　料　　　　</v>
          </cell>
          <cell r="F483">
            <v>0</v>
          </cell>
          <cell r="G483">
            <v>0</v>
          </cell>
        </row>
        <row r="484">
          <cell r="A484" t="str">
            <v>CCBB86182</v>
          </cell>
          <cell r="B484" t="str">
            <v>CCBB</v>
          </cell>
          <cell r="C484">
            <v>86182</v>
          </cell>
          <cell r="D484" t="str">
            <v>物流企画課　飲料部門　　</v>
          </cell>
          <cell r="E484" t="str">
            <v>使用料・手数料　　　　　</v>
          </cell>
          <cell r="F484">
            <v>0</v>
          </cell>
          <cell r="G484">
            <v>0</v>
          </cell>
        </row>
        <row r="485">
          <cell r="A485" t="str">
            <v>CCBB86185</v>
          </cell>
          <cell r="B485" t="str">
            <v>CCBB</v>
          </cell>
          <cell r="C485">
            <v>86185</v>
          </cell>
          <cell r="D485" t="str">
            <v>物流企画課　飲料部門　　</v>
          </cell>
          <cell r="E485" t="str">
            <v>保険金・賠償金　　　　　</v>
          </cell>
          <cell r="F485">
            <v>0</v>
          </cell>
          <cell r="G485">
            <v>0</v>
          </cell>
        </row>
        <row r="486">
          <cell r="A486" t="str">
            <v>CCBB86188</v>
          </cell>
          <cell r="B486" t="str">
            <v>CCBB</v>
          </cell>
          <cell r="C486">
            <v>86188</v>
          </cell>
          <cell r="D486" t="str">
            <v>物流企画課　飲料部門　　</v>
          </cell>
          <cell r="E486" t="str">
            <v>その他営業外収益　　　　</v>
          </cell>
          <cell r="F486">
            <v>0</v>
          </cell>
          <cell r="G486">
            <v>0</v>
          </cell>
        </row>
        <row r="487">
          <cell r="A487" t="str">
            <v>CCBB86191</v>
          </cell>
          <cell r="B487" t="str">
            <v>CCBB</v>
          </cell>
          <cell r="C487">
            <v>86191</v>
          </cell>
          <cell r="D487" t="str">
            <v>物流企画課　飲料部門　　</v>
          </cell>
          <cell r="E487" t="str">
            <v>営　業　外　収　益　　計</v>
          </cell>
          <cell r="F487">
            <v>0</v>
          </cell>
          <cell r="G487">
            <v>0</v>
          </cell>
        </row>
        <row r="488">
          <cell r="A488" t="str">
            <v>CCBB86249</v>
          </cell>
          <cell r="B488" t="str">
            <v>CCBB</v>
          </cell>
          <cell r="C488">
            <v>86249</v>
          </cell>
          <cell r="D488" t="str">
            <v>物流企画課　飲料部門　　</v>
          </cell>
          <cell r="E488" t="str">
            <v>雑　　　　　　損　　　　</v>
          </cell>
          <cell r="F488">
            <v>0</v>
          </cell>
          <cell r="G488">
            <v>0</v>
          </cell>
        </row>
        <row r="489">
          <cell r="A489" t="str">
            <v>CCBB86253</v>
          </cell>
          <cell r="B489" t="str">
            <v>CCBB</v>
          </cell>
          <cell r="C489">
            <v>86253</v>
          </cell>
          <cell r="D489" t="str">
            <v>物流企画課　飲料部門　　</v>
          </cell>
          <cell r="E489" t="str">
            <v>棚卸資産　廃棄損　　　　</v>
          </cell>
          <cell r="F489">
            <v>0</v>
          </cell>
          <cell r="G489">
            <v>0</v>
          </cell>
        </row>
        <row r="490">
          <cell r="A490" t="str">
            <v>CCBB86259</v>
          </cell>
          <cell r="B490" t="str">
            <v>CCBB</v>
          </cell>
          <cell r="C490">
            <v>86259</v>
          </cell>
          <cell r="D490" t="str">
            <v>物流企画課　飲料部門　　</v>
          </cell>
          <cell r="E490" t="str">
            <v>賃　　貸　原　価　　　　</v>
          </cell>
          <cell r="F490">
            <v>0</v>
          </cell>
          <cell r="G490">
            <v>0</v>
          </cell>
        </row>
        <row r="491">
          <cell r="A491" t="str">
            <v>CCBB86263</v>
          </cell>
          <cell r="B491" t="str">
            <v>CCBB</v>
          </cell>
          <cell r="C491">
            <v>86263</v>
          </cell>
          <cell r="D491" t="str">
            <v>物流企画課　飲料部門　　</v>
          </cell>
          <cell r="E491" t="str">
            <v>災害・事故　損失　　　　</v>
          </cell>
          <cell r="F491">
            <v>0</v>
          </cell>
          <cell r="G491">
            <v>0</v>
          </cell>
        </row>
        <row r="492">
          <cell r="A492" t="str">
            <v>CCBB86266</v>
          </cell>
          <cell r="B492" t="str">
            <v>CCBB</v>
          </cell>
          <cell r="C492">
            <v>86266</v>
          </cell>
          <cell r="D492" t="str">
            <v>物流企画課　飲料部門　　</v>
          </cell>
          <cell r="E492" t="str">
            <v>その他営業外費用　　　　</v>
          </cell>
          <cell r="F492">
            <v>0</v>
          </cell>
          <cell r="G492">
            <v>0</v>
          </cell>
        </row>
        <row r="493">
          <cell r="A493" t="str">
            <v>CCBB86291</v>
          </cell>
          <cell r="B493" t="str">
            <v>CCBB</v>
          </cell>
          <cell r="C493">
            <v>86291</v>
          </cell>
          <cell r="D493" t="str">
            <v>物流企画課　飲料部門　　</v>
          </cell>
          <cell r="E493" t="str">
            <v>営　業　外　費　用　　計</v>
          </cell>
          <cell r="F493">
            <v>0</v>
          </cell>
          <cell r="G493">
            <v>0</v>
          </cell>
        </row>
        <row r="494">
          <cell r="A494" t="str">
            <v>CCBB86301</v>
          </cell>
          <cell r="B494" t="str">
            <v>CCBB</v>
          </cell>
          <cell r="C494">
            <v>86301</v>
          </cell>
          <cell r="D494" t="str">
            <v>物流企画課　飲料部門　　</v>
          </cell>
          <cell r="E494" t="str">
            <v>経　　　常　　利　　　益</v>
          </cell>
          <cell r="F494">
            <v>-2407473</v>
          </cell>
          <cell r="G494">
            <v>-9236799</v>
          </cell>
        </row>
        <row r="495">
          <cell r="A495" t="str">
            <v>CCBB87119</v>
          </cell>
          <cell r="B495" t="str">
            <v>CCBB</v>
          </cell>
          <cell r="C495">
            <v>87119</v>
          </cell>
          <cell r="D495" t="str">
            <v>物流企画課　飲料部門　　</v>
          </cell>
          <cell r="E495" t="str">
            <v>固定資産　売却益　　　　</v>
          </cell>
          <cell r="F495">
            <v>0</v>
          </cell>
          <cell r="G495">
            <v>0</v>
          </cell>
        </row>
        <row r="496">
          <cell r="A496" t="str">
            <v>CCBB87153</v>
          </cell>
          <cell r="B496" t="str">
            <v>CCBB</v>
          </cell>
          <cell r="C496">
            <v>87153</v>
          </cell>
          <cell r="D496" t="str">
            <v>物流企画課　飲料部門　　</v>
          </cell>
          <cell r="E496" t="str">
            <v>過年度費用戻入　　　　　</v>
          </cell>
          <cell r="F496">
            <v>0</v>
          </cell>
          <cell r="G496">
            <v>0</v>
          </cell>
        </row>
        <row r="497">
          <cell r="A497" t="str">
            <v>CCBB87191</v>
          </cell>
          <cell r="B497" t="str">
            <v>CCBB</v>
          </cell>
          <cell r="C497">
            <v>87191</v>
          </cell>
          <cell r="D497" t="str">
            <v>物流企画課　飲料部門　　</v>
          </cell>
          <cell r="E497" t="str">
            <v>特　　別　　利　　益　計</v>
          </cell>
          <cell r="F497">
            <v>0</v>
          </cell>
          <cell r="G497">
            <v>0</v>
          </cell>
        </row>
        <row r="498">
          <cell r="A498" t="str">
            <v>CCBB88101</v>
          </cell>
          <cell r="B498" t="str">
            <v>CCBB</v>
          </cell>
          <cell r="C498">
            <v>88101</v>
          </cell>
          <cell r="D498" t="str">
            <v>物流企画課　飲料部門　　</v>
          </cell>
          <cell r="E498" t="str">
            <v>■　特　　別　　損　　失</v>
          </cell>
          <cell r="F498">
            <v>0</v>
          </cell>
          <cell r="G498">
            <v>0</v>
          </cell>
        </row>
        <row r="499">
          <cell r="A499" t="str">
            <v>CCBB88129</v>
          </cell>
          <cell r="B499" t="str">
            <v>CCBB</v>
          </cell>
          <cell r="C499">
            <v>88129</v>
          </cell>
          <cell r="D499" t="str">
            <v>物流企画課　飲料部門　　</v>
          </cell>
          <cell r="E499" t="str">
            <v>固定資産　売却損　　　　</v>
          </cell>
          <cell r="F499">
            <v>0</v>
          </cell>
          <cell r="G499">
            <v>0</v>
          </cell>
        </row>
        <row r="500">
          <cell r="A500" t="str">
            <v>CCBB88136</v>
          </cell>
          <cell r="B500" t="str">
            <v>CCBB</v>
          </cell>
          <cell r="C500">
            <v>88136</v>
          </cell>
          <cell r="D500" t="str">
            <v>物流企画課　飲料部門　　</v>
          </cell>
          <cell r="E500" t="str">
            <v>固定資産　除却損　　　　</v>
          </cell>
          <cell r="F500">
            <v>0</v>
          </cell>
          <cell r="G500">
            <v>0</v>
          </cell>
        </row>
        <row r="501">
          <cell r="A501" t="str">
            <v>CCBB88173</v>
          </cell>
          <cell r="B501" t="str">
            <v>CCBB</v>
          </cell>
          <cell r="C501">
            <v>88173</v>
          </cell>
          <cell r="D501" t="str">
            <v>物流企画課　飲料部門　　</v>
          </cell>
          <cell r="E501" t="str">
            <v>過年度　費　用　　　　　</v>
          </cell>
          <cell r="F501">
            <v>0</v>
          </cell>
          <cell r="G501">
            <v>0</v>
          </cell>
        </row>
        <row r="502">
          <cell r="A502" t="str">
            <v>CCBB88190</v>
          </cell>
          <cell r="B502" t="str">
            <v>CCBB</v>
          </cell>
          <cell r="C502">
            <v>88190</v>
          </cell>
          <cell r="D502" t="str">
            <v>物流企画課　飲料部門　　</v>
          </cell>
          <cell r="E502" t="str">
            <v>その他特別損失　　　　　</v>
          </cell>
          <cell r="F502">
            <v>0</v>
          </cell>
          <cell r="G502">
            <v>0</v>
          </cell>
        </row>
        <row r="503">
          <cell r="A503" t="str">
            <v>CCBB88191</v>
          </cell>
          <cell r="B503" t="str">
            <v>CCBB</v>
          </cell>
          <cell r="C503">
            <v>88191</v>
          </cell>
          <cell r="D503" t="str">
            <v>物流企画課　飲料部門　　</v>
          </cell>
          <cell r="E503" t="str">
            <v>特　　別　　損　　失　計</v>
          </cell>
          <cell r="F503">
            <v>0</v>
          </cell>
          <cell r="G503">
            <v>0</v>
          </cell>
        </row>
        <row r="504">
          <cell r="A504" t="str">
            <v>CCBB90010</v>
          </cell>
          <cell r="B504" t="str">
            <v>CCBB</v>
          </cell>
          <cell r="C504">
            <v>90010</v>
          </cell>
          <cell r="D504" t="str">
            <v>物流企画課　飲料部門　　</v>
          </cell>
          <cell r="E504" t="str">
            <v>税　引　前　当　期利　益</v>
          </cell>
          <cell r="F504">
            <v>-2407473</v>
          </cell>
          <cell r="G504">
            <v>-9236799</v>
          </cell>
        </row>
        <row r="505">
          <cell r="A505" t="str">
            <v>CCBB99003</v>
          </cell>
          <cell r="B505" t="str">
            <v>CCBB</v>
          </cell>
          <cell r="C505">
            <v>99003</v>
          </cell>
          <cell r="D505" t="str">
            <v>物流企画課　飲料部門　　</v>
          </cell>
          <cell r="E505" t="str">
            <v>当　　期　　利　　益　　</v>
          </cell>
          <cell r="F505">
            <v>-2407473</v>
          </cell>
          <cell r="G505">
            <v>-9236799</v>
          </cell>
        </row>
        <row r="506">
          <cell r="A506" t="str">
            <v>CCBB99100</v>
          </cell>
          <cell r="B506" t="str">
            <v>CCBB</v>
          </cell>
          <cell r="C506">
            <v>99100</v>
          </cell>
          <cell r="D506" t="str">
            <v>物流企画課　飲料部門　　</v>
          </cell>
          <cell r="E506" t="str">
            <v>前期　繰　越　利　益　　</v>
          </cell>
          <cell r="F506">
            <v>-6829326</v>
          </cell>
          <cell r="G506">
            <v>0</v>
          </cell>
        </row>
        <row r="507">
          <cell r="A507" t="str">
            <v>CCBB99902</v>
          </cell>
          <cell r="B507" t="str">
            <v>CCBB</v>
          </cell>
          <cell r="C507">
            <v>99902</v>
          </cell>
          <cell r="D507" t="str">
            <v>物流企画課　飲料部門　　</v>
          </cell>
          <cell r="E507" t="str">
            <v>当期　未処分　利　益　　</v>
          </cell>
          <cell r="F507">
            <v>-9236799</v>
          </cell>
          <cell r="G507">
            <v>-9236799</v>
          </cell>
        </row>
        <row r="508">
          <cell r="A508" t="str">
            <v>CEFH80103</v>
          </cell>
          <cell r="B508" t="str">
            <v>CEFH</v>
          </cell>
          <cell r="C508">
            <v>80103</v>
          </cell>
          <cell r="D508" t="str">
            <v>チルド受注センター　　　</v>
          </cell>
          <cell r="E508" t="str">
            <v>売　上　高　　■　　　　</v>
          </cell>
          <cell r="F508">
            <v>0</v>
          </cell>
          <cell r="G508">
            <v>0</v>
          </cell>
        </row>
        <row r="509">
          <cell r="A509" t="str">
            <v>CEFH80201</v>
          </cell>
          <cell r="B509" t="str">
            <v>CEFH</v>
          </cell>
          <cell r="C509">
            <v>80201</v>
          </cell>
          <cell r="D509" t="str">
            <v>チルド受注センター　　　</v>
          </cell>
          <cell r="E509" t="str">
            <v>受入　手　数　料　課税　</v>
          </cell>
          <cell r="F509">
            <v>7653000</v>
          </cell>
          <cell r="G509">
            <v>30342235</v>
          </cell>
        </row>
        <row r="510">
          <cell r="A510" t="str">
            <v>CEFH80203</v>
          </cell>
          <cell r="B510" t="str">
            <v>CEFH</v>
          </cell>
          <cell r="C510">
            <v>80203</v>
          </cell>
          <cell r="D510" t="str">
            <v>チルド受注センター　　　</v>
          </cell>
          <cell r="E510" t="str">
            <v>受入　手　数　料　合計　</v>
          </cell>
          <cell r="F510">
            <v>7653000</v>
          </cell>
          <cell r="G510">
            <v>30342235</v>
          </cell>
        </row>
        <row r="511">
          <cell r="A511" t="str">
            <v>CEFH80995</v>
          </cell>
          <cell r="B511" t="str">
            <v>CEFH</v>
          </cell>
          <cell r="C511">
            <v>80995</v>
          </cell>
          <cell r="D511" t="str">
            <v>チルド受注センター　　　</v>
          </cell>
          <cell r="E511" t="str">
            <v>純　　売　　　上　　　高</v>
          </cell>
          <cell r="F511">
            <v>7653000</v>
          </cell>
          <cell r="G511">
            <v>30342235</v>
          </cell>
        </row>
        <row r="512">
          <cell r="A512" t="str">
            <v>CEFH81203</v>
          </cell>
          <cell r="B512" t="str">
            <v>CEFH</v>
          </cell>
          <cell r="C512">
            <v>81203</v>
          </cell>
          <cell r="D512" t="str">
            <v>チルド受注センター　　　</v>
          </cell>
          <cell r="E512" t="str">
            <v>商　　　品　　仕　入　高</v>
          </cell>
          <cell r="F512">
            <v>0</v>
          </cell>
          <cell r="G512">
            <v>0</v>
          </cell>
        </row>
        <row r="513">
          <cell r="A513" t="str">
            <v>CEFH81207</v>
          </cell>
          <cell r="B513" t="str">
            <v>CEFH</v>
          </cell>
          <cell r="C513">
            <v>81207</v>
          </cell>
          <cell r="D513" t="str">
            <v>チルド受注センター　　　</v>
          </cell>
          <cell r="E513" t="str">
            <v>貯　蔵　品仕入高　　　　</v>
          </cell>
          <cell r="F513">
            <v>0</v>
          </cell>
          <cell r="G513">
            <v>0</v>
          </cell>
        </row>
        <row r="514">
          <cell r="A514" t="str">
            <v>CEFH81209</v>
          </cell>
          <cell r="B514" t="str">
            <v>CEFH</v>
          </cell>
          <cell r="C514">
            <v>81209</v>
          </cell>
          <cell r="D514" t="str">
            <v>チルド受注センター　　　</v>
          </cell>
          <cell r="E514" t="str">
            <v>原　材　料仕入高　　　　</v>
          </cell>
          <cell r="F514">
            <v>0</v>
          </cell>
          <cell r="G514">
            <v>0</v>
          </cell>
        </row>
        <row r="515">
          <cell r="A515" t="str">
            <v>CEFH81213</v>
          </cell>
          <cell r="B515" t="str">
            <v>CEFH</v>
          </cell>
          <cell r="C515">
            <v>81213</v>
          </cell>
          <cell r="D515" t="str">
            <v>チルド受注センター　　　</v>
          </cell>
          <cell r="E515" t="str">
            <v>仕入値引及戻り高　　　　</v>
          </cell>
          <cell r="F515">
            <v>0</v>
          </cell>
          <cell r="G515">
            <v>0</v>
          </cell>
        </row>
        <row r="516">
          <cell r="A516" t="str">
            <v>CEFH81902</v>
          </cell>
          <cell r="B516" t="str">
            <v>CEFH</v>
          </cell>
          <cell r="C516">
            <v>81902</v>
          </cell>
          <cell r="D516" t="str">
            <v>チルド受注センター　　　</v>
          </cell>
          <cell r="E516" t="str">
            <v>仕　　入　原　　価　　高</v>
          </cell>
          <cell r="F516">
            <v>0</v>
          </cell>
          <cell r="G516">
            <v>0</v>
          </cell>
        </row>
        <row r="517">
          <cell r="A517" t="str">
            <v>CEFH81903</v>
          </cell>
          <cell r="B517" t="str">
            <v>CEFH</v>
          </cell>
          <cell r="C517">
            <v>81903</v>
          </cell>
          <cell r="D517" t="str">
            <v>チルド受注センター　　　</v>
          </cell>
          <cell r="E517" t="str">
            <v>完　成　工　事　原　価　</v>
          </cell>
          <cell r="F517">
            <v>0</v>
          </cell>
          <cell r="G517">
            <v>0</v>
          </cell>
        </row>
        <row r="518">
          <cell r="A518" t="str">
            <v>CEFH82199</v>
          </cell>
          <cell r="B518" t="str">
            <v>CEFH</v>
          </cell>
          <cell r="C518">
            <v>82199</v>
          </cell>
          <cell r="D518" t="str">
            <v>チルド受注センター　　　</v>
          </cell>
          <cell r="E518" t="str">
            <v>社　　内　　　取　　　引</v>
          </cell>
          <cell r="F518">
            <v>0</v>
          </cell>
          <cell r="G518">
            <v>0</v>
          </cell>
        </row>
        <row r="519">
          <cell r="A519" t="str">
            <v>CEFH82959</v>
          </cell>
          <cell r="B519" t="str">
            <v>CEFH</v>
          </cell>
          <cell r="C519">
            <v>82959</v>
          </cell>
          <cell r="D519" t="str">
            <v>チルド受注センター　　　</v>
          </cell>
          <cell r="E519" t="str">
            <v>期　末　商　品　　在　高</v>
          </cell>
          <cell r="F519">
            <v>0</v>
          </cell>
          <cell r="G519">
            <v>0</v>
          </cell>
        </row>
        <row r="520">
          <cell r="A520" t="str">
            <v>CEFH82971</v>
          </cell>
          <cell r="B520" t="str">
            <v>CEFH</v>
          </cell>
          <cell r="C520">
            <v>82971</v>
          </cell>
          <cell r="D520" t="str">
            <v>チルド受注センター　　　</v>
          </cell>
          <cell r="E520" t="str">
            <v>期　末　製　品　　在　高</v>
          </cell>
          <cell r="F520">
            <v>0</v>
          </cell>
          <cell r="G520">
            <v>0</v>
          </cell>
        </row>
        <row r="521">
          <cell r="A521" t="str">
            <v>CEFH83213</v>
          </cell>
          <cell r="B521" t="str">
            <v>CEFH</v>
          </cell>
          <cell r="C521">
            <v>83213</v>
          </cell>
          <cell r="D521" t="str">
            <v>チルド受注センター　　　</v>
          </cell>
          <cell r="E521" t="str">
            <v>固　定　賃　　金　　　　</v>
          </cell>
          <cell r="F521">
            <v>866425</v>
          </cell>
          <cell r="G521">
            <v>3465700</v>
          </cell>
        </row>
        <row r="522">
          <cell r="A522" t="str">
            <v>CEFH83239</v>
          </cell>
          <cell r="B522" t="str">
            <v>CEFH</v>
          </cell>
          <cell r="C522">
            <v>83239</v>
          </cell>
          <cell r="D522" t="str">
            <v>チルド受注センター　　　</v>
          </cell>
          <cell r="E522" t="str">
            <v>雑　　　　　　給　　　　</v>
          </cell>
          <cell r="F522">
            <v>147200</v>
          </cell>
          <cell r="G522">
            <v>481100</v>
          </cell>
        </row>
        <row r="523">
          <cell r="A523" t="str">
            <v>CEFH83244</v>
          </cell>
          <cell r="B523" t="str">
            <v>CEFH</v>
          </cell>
          <cell r="C523">
            <v>83244</v>
          </cell>
          <cell r="D523" t="str">
            <v>チルド受注センター　　　</v>
          </cell>
          <cell r="E523" t="str">
            <v>賞　与　手　当　　不課税</v>
          </cell>
          <cell r="F523">
            <v>153800</v>
          </cell>
          <cell r="G523">
            <v>591800</v>
          </cell>
        </row>
        <row r="524">
          <cell r="A524" t="str">
            <v>CEFH83277</v>
          </cell>
          <cell r="B524" t="str">
            <v>CEFH</v>
          </cell>
          <cell r="C524">
            <v>83277</v>
          </cell>
          <cell r="D524" t="str">
            <v>チルド受注センター　　　</v>
          </cell>
          <cell r="E524" t="str">
            <v>退職給付引当費　　不課税</v>
          </cell>
          <cell r="F524">
            <v>70000</v>
          </cell>
          <cell r="G524">
            <v>280000</v>
          </cell>
        </row>
        <row r="525">
          <cell r="A525" t="str">
            <v>CEFH83291</v>
          </cell>
          <cell r="B525" t="str">
            <v>CEFH</v>
          </cell>
          <cell r="C525">
            <v>83291</v>
          </cell>
          <cell r="D525" t="str">
            <v>チルド受注センター　　　</v>
          </cell>
          <cell r="E525" t="str">
            <v>労　　　務　　　費　　計</v>
          </cell>
          <cell r="F525">
            <v>1237425</v>
          </cell>
          <cell r="G525">
            <v>4818600</v>
          </cell>
        </row>
        <row r="526">
          <cell r="A526" t="str">
            <v>CEFH83311</v>
          </cell>
          <cell r="B526" t="str">
            <v>CEFH</v>
          </cell>
          <cell r="C526">
            <v>83311</v>
          </cell>
          <cell r="D526" t="str">
            <v>チルド受注センター　　　</v>
          </cell>
          <cell r="E526" t="str">
            <v>法定　福　利　費　非課税</v>
          </cell>
          <cell r="F526">
            <v>242224</v>
          </cell>
          <cell r="G526">
            <v>592122</v>
          </cell>
        </row>
        <row r="527">
          <cell r="A527" t="str">
            <v>CEFH83339</v>
          </cell>
          <cell r="B527" t="str">
            <v>CEFH</v>
          </cell>
          <cell r="C527">
            <v>83339</v>
          </cell>
          <cell r="D527" t="str">
            <v>チルド受注センター　　　</v>
          </cell>
          <cell r="E527" t="str">
            <v>厚　　　　生　　　　　費</v>
          </cell>
          <cell r="F527">
            <v>71200</v>
          </cell>
          <cell r="G527">
            <v>293620</v>
          </cell>
        </row>
        <row r="528">
          <cell r="A528" t="str">
            <v>CEFH83391</v>
          </cell>
          <cell r="B528" t="str">
            <v>CEFH</v>
          </cell>
          <cell r="C528">
            <v>83391</v>
          </cell>
          <cell r="D528" t="str">
            <v>チルド受注センター　　　</v>
          </cell>
          <cell r="E528" t="str">
            <v>福　利　厚　生　費　　計</v>
          </cell>
          <cell r="F528">
            <v>313424</v>
          </cell>
          <cell r="G528">
            <v>885742</v>
          </cell>
        </row>
        <row r="529">
          <cell r="A529" t="str">
            <v>CEFH83421</v>
          </cell>
          <cell r="B529" t="str">
            <v>CEFH</v>
          </cell>
          <cell r="C529">
            <v>83421</v>
          </cell>
          <cell r="D529" t="str">
            <v>チルド受注センター　　　</v>
          </cell>
          <cell r="E529" t="str">
            <v>外注　作　業　費　課税　</v>
          </cell>
          <cell r="F529">
            <v>4428076</v>
          </cell>
          <cell r="G529">
            <v>19858076</v>
          </cell>
        </row>
        <row r="530">
          <cell r="A530" t="str">
            <v>CEFH83440</v>
          </cell>
          <cell r="B530" t="str">
            <v>CEFH</v>
          </cell>
          <cell r="C530">
            <v>83440</v>
          </cell>
          <cell r="D530" t="str">
            <v>チルド受注センター　　　</v>
          </cell>
          <cell r="E530" t="str">
            <v>消耗工具備品費　　　　　</v>
          </cell>
          <cell r="F530">
            <v>661</v>
          </cell>
          <cell r="G530">
            <v>661</v>
          </cell>
        </row>
        <row r="531">
          <cell r="A531" t="str">
            <v>CEFH83491</v>
          </cell>
          <cell r="B531" t="str">
            <v>CEFH</v>
          </cell>
          <cell r="C531">
            <v>83491</v>
          </cell>
          <cell r="D531" t="str">
            <v>チルド受注センター　　　</v>
          </cell>
          <cell r="E531" t="str">
            <v>作　　　業　　　費　　計</v>
          </cell>
          <cell r="F531">
            <v>4428737</v>
          </cell>
          <cell r="G531">
            <v>19858737</v>
          </cell>
        </row>
        <row r="532">
          <cell r="A532" t="str">
            <v>CEFH83629</v>
          </cell>
          <cell r="B532" t="str">
            <v>CEFH</v>
          </cell>
          <cell r="C532">
            <v>83629</v>
          </cell>
          <cell r="D532" t="str">
            <v>チルド受注センター　　　</v>
          </cell>
          <cell r="E532" t="str">
            <v>旅　　費　交　通　費　　</v>
          </cell>
          <cell r="F532">
            <v>14050</v>
          </cell>
          <cell r="G532">
            <v>84563</v>
          </cell>
        </row>
        <row r="533">
          <cell r="A533" t="str">
            <v>CEFH83637</v>
          </cell>
          <cell r="B533" t="str">
            <v>CEFH</v>
          </cell>
          <cell r="C533">
            <v>83637</v>
          </cell>
          <cell r="D533" t="str">
            <v>チルド受注センター　　　</v>
          </cell>
          <cell r="E533" t="str">
            <v>通　　　　信　　　費　　</v>
          </cell>
          <cell r="F533">
            <v>16557</v>
          </cell>
          <cell r="G533">
            <v>232906</v>
          </cell>
        </row>
        <row r="534">
          <cell r="A534" t="str">
            <v>CEFH83650</v>
          </cell>
          <cell r="B534" t="str">
            <v>CEFH</v>
          </cell>
          <cell r="C534">
            <v>83650</v>
          </cell>
          <cell r="D534" t="str">
            <v>チルド受注センター　　　</v>
          </cell>
          <cell r="E534" t="str">
            <v>事務用　消耗品費　　　　</v>
          </cell>
          <cell r="F534">
            <v>11775</v>
          </cell>
          <cell r="G534">
            <v>294866</v>
          </cell>
        </row>
        <row r="535">
          <cell r="A535" t="str">
            <v>CEFH83689</v>
          </cell>
          <cell r="B535" t="str">
            <v>CEFH</v>
          </cell>
          <cell r="C535">
            <v>83689</v>
          </cell>
          <cell r="D535" t="str">
            <v>チルド受注センター　　　</v>
          </cell>
          <cell r="E535" t="str">
            <v>雑　　　　　　　　費　　</v>
          </cell>
          <cell r="F535">
            <v>8178</v>
          </cell>
          <cell r="G535">
            <v>21561</v>
          </cell>
        </row>
        <row r="536">
          <cell r="A536" t="str">
            <v>CEFH83791</v>
          </cell>
          <cell r="B536" t="str">
            <v>CEFH</v>
          </cell>
          <cell r="C536">
            <v>83791</v>
          </cell>
          <cell r="D536" t="str">
            <v>チルド受注センター　　　</v>
          </cell>
          <cell r="E536" t="str">
            <v>事　　　務　　　費　　計</v>
          </cell>
          <cell r="F536">
            <v>50560</v>
          </cell>
          <cell r="G536">
            <v>633896</v>
          </cell>
        </row>
        <row r="537">
          <cell r="A537" t="str">
            <v>CEFH83839</v>
          </cell>
          <cell r="B537" t="str">
            <v>CEFH</v>
          </cell>
          <cell r="C537">
            <v>83839</v>
          </cell>
          <cell r="D537" t="str">
            <v>チルド受注センター　　　</v>
          </cell>
          <cell r="E537" t="str">
            <v>賃　　　借　　　料　　　</v>
          </cell>
          <cell r="F537">
            <v>0</v>
          </cell>
          <cell r="G537">
            <v>60400</v>
          </cell>
        </row>
        <row r="538">
          <cell r="A538" t="str">
            <v>CEFH83891</v>
          </cell>
          <cell r="B538" t="str">
            <v>CEFH</v>
          </cell>
          <cell r="C538">
            <v>83891</v>
          </cell>
          <cell r="D538" t="str">
            <v>チルド受注センター　　　</v>
          </cell>
          <cell r="E538" t="str">
            <v>設　　　備　　　費　　計</v>
          </cell>
          <cell r="F538">
            <v>0</v>
          </cell>
          <cell r="G538">
            <v>60400</v>
          </cell>
        </row>
        <row r="539">
          <cell r="A539" t="str">
            <v>CEFH83991</v>
          </cell>
          <cell r="B539" t="str">
            <v>CEFH</v>
          </cell>
          <cell r="C539">
            <v>83991</v>
          </cell>
          <cell r="D539" t="str">
            <v>チルド受注センター　　　</v>
          </cell>
          <cell r="E539" t="str">
            <v>製　　造　　原　　価　計</v>
          </cell>
          <cell r="F539">
            <v>6030146</v>
          </cell>
          <cell r="G539">
            <v>26257375</v>
          </cell>
        </row>
        <row r="540">
          <cell r="A540" t="str">
            <v>CEFH84921</v>
          </cell>
          <cell r="B540" t="str">
            <v>CEFH</v>
          </cell>
          <cell r="C540">
            <v>84921</v>
          </cell>
          <cell r="D540" t="str">
            <v>チルド受注センター　　　</v>
          </cell>
          <cell r="E540" t="str">
            <v>売　　上　　原　　価　計</v>
          </cell>
          <cell r="F540">
            <v>6030146</v>
          </cell>
          <cell r="G540">
            <v>26257375</v>
          </cell>
        </row>
        <row r="541">
          <cell r="A541" t="str">
            <v>CEFH84931</v>
          </cell>
          <cell r="B541" t="str">
            <v>CEFH</v>
          </cell>
          <cell r="C541">
            <v>84931</v>
          </cell>
          <cell r="D541" t="str">
            <v>チルド受注センター　　　</v>
          </cell>
          <cell r="E541" t="str">
            <v>売　　上　　利　　益　計</v>
          </cell>
          <cell r="F541">
            <v>1622854</v>
          </cell>
          <cell r="G541">
            <v>4084860</v>
          </cell>
        </row>
        <row r="542">
          <cell r="A542" t="str">
            <v>CEFH85900</v>
          </cell>
          <cell r="B542" t="str">
            <v>CEFH</v>
          </cell>
          <cell r="C542">
            <v>85900</v>
          </cell>
          <cell r="D542" t="str">
            <v>チルド受注センター　　　</v>
          </cell>
          <cell r="E542" t="str">
            <v>営　　　業　　利　　　益</v>
          </cell>
          <cell r="F542">
            <v>1622854</v>
          </cell>
          <cell r="G542">
            <v>4084860</v>
          </cell>
        </row>
        <row r="543">
          <cell r="A543" t="str">
            <v>CEFH86131</v>
          </cell>
          <cell r="B543" t="str">
            <v>CEFH</v>
          </cell>
          <cell r="C543">
            <v>86131</v>
          </cell>
          <cell r="D543" t="str">
            <v>チルド受注センター　　　</v>
          </cell>
          <cell r="E543" t="str">
            <v>受　取　利　息　・配　当</v>
          </cell>
          <cell r="F543">
            <v>0</v>
          </cell>
          <cell r="G543">
            <v>0</v>
          </cell>
        </row>
        <row r="544">
          <cell r="A544" t="str">
            <v>CEFH86169</v>
          </cell>
          <cell r="B544" t="str">
            <v>CEFH</v>
          </cell>
          <cell r="C544">
            <v>86169</v>
          </cell>
          <cell r="D544" t="str">
            <v>チルド受注センター　　　</v>
          </cell>
          <cell r="E544" t="str">
            <v>雑　　　収　　入　　　　</v>
          </cell>
          <cell r="F544">
            <v>0</v>
          </cell>
          <cell r="G544">
            <v>0</v>
          </cell>
        </row>
        <row r="545">
          <cell r="A545" t="str">
            <v>CEFH86174</v>
          </cell>
          <cell r="B545" t="str">
            <v>CEFH</v>
          </cell>
          <cell r="C545">
            <v>86174</v>
          </cell>
          <cell r="D545" t="str">
            <v>チルド受注センター　　　</v>
          </cell>
          <cell r="E545" t="str">
            <v>賃　　貸　収　入　　　　</v>
          </cell>
          <cell r="F545">
            <v>0</v>
          </cell>
          <cell r="G545">
            <v>0</v>
          </cell>
        </row>
        <row r="546">
          <cell r="A546" t="str">
            <v>CEFH86179</v>
          </cell>
          <cell r="B546" t="str">
            <v>CEFH</v>
          </cell>
          <cell r="C546">
            <v>86179</v>
          </cell>
          <cell r="D546" t="str">
            <v>チルド受注センター　　　</v>
          </cell>
          <cell r="E546" t="str">
            <v>社宅　住　宅　料　　　　</v>
          </cell>
          <cell r="F546">
            <v>0</v>
          </cell>
          <cell r="G546">
            <v>0</v>
          </cell>
        </row>
        <row r="547">
          <cell r="A547" t="str">
            <v>CEFH86182</v>
          </cell>
          <cell r="B547" t="str">
            <v>CEFH</v>
          </cell>
          <cell r="C547">
            <v>86182</v>
          </cell>
          <cell r="D547" t="str">
            <v>チルド受注センター　　　</v>
          </cell>
          <cell r="E547" t="str">
            <v>使用料・手数料　　　　　</v>
          </cell>
          <cell r="F547">
            <v>0</v>
          </cell>
          <cell r="G547">
            <v>0</v>
          </cell>
        </row>
        <row r="548">
          <cell r="A548" t="str">
            <v>CEFH86185</v>
          </cell>
          <cell r="B548" t="str">
            <v>CEFH</v>
          </cell>
          <cell r="C548">
            <v>86185</v>
          </cell>
          <cell r="D548" t="str">
            <v>チルド受注センター　　　</v>
          </cell>
          <cell r="E548" t="str">
            <v>保険金・賠償金　　　　　</v>
          </cell>
          <cell r="F548">
            <v>0</v>
          </cell>
          <cell r="G548">
            <v>0</v>
          </cell>
        </row>
        <row r="549">
          <cell r="A549" t="str">
            <v>CEFH86188</v>
          </cell>
          <cell r="B549" t="str">
            <v>CEFH</v>
          </cell>
          <cell r="C549">
            <v>86188</v>
          </cell>
          <cell r="D549" t="str">
            <v>チルド受注センター　　　</v>
          </cell>
          <cell r="E549" t="str">
            <v>その他営業外収益　　　　</v>
          </cell>
          <cell r="F549">
            <v>0</v>
          </cell>
          <cell r="G549">
            <v>0</v>
          </cell>
        </row>
        <row r="550">
          <cell r="A550" t="str">
            <v>CEFH86191</v>
          </cell>
          <cell r="B550" t="str">
            <v>CEFH</v>
          </cell>
          <cell r="C550">
            <v>86191</v>
          </cell>
          <cell r="D550" t="str">
            <v>チルド受注センター　　　</v>
          </cell>
          <cell r="E550" t="str">
            <v>営　業　外　収　益　　計</v>
          </cell>
          <cell r="F550">
            <v>0</v>
          </cell>
          <cell r="G550">
            <v>0</v>
          </cell>
        </row>
        <row r="551">
          <cell r="A551" t="str">
            <v>CEFH86249</v>
          </cell>
          <cell r="B551" t="str">
            <v>CEFH</v>
          </cell>
          <cell r="C551">
            <v>86249</v>
          </cell>
          <cell r="D551" t="str">
            <v>チルド受注センター　　　</v>
          </cell>
          <cell r="E551" t="str">
            <v>雑　　　　　　損　　　　</v>
          </cell>
          <cell r="F551">
            <v>0</v>
          </cell>
          <cell r="G551">
            <v>0</v>
          </cell>
        </row>
        <row r="552">
          <cell r="A552" t="str">
            <v>CEFH86253</v>
          </cell>
          <cell r="B552" t="str">
            <v>CEFH</v>
          </cell>
          <cell r="C552">
            <v>86253</v>
          </cell>
          <cell r="D552" t="str">
            <v>チルド受注センター　　　</v>
          </cell>
          <cell r="E552" t="str">
            <v>棚卸資産　廃棄損　　　　</v>
          </cell>
          <cell r="F552">
            <v>0</v>
          </cell>
          <cell r="G552">
            <v>0</v>
          </cell>
        </row>
        <row r="553">
          <cell r="A553" t="str">
            <v>CEFH86259</v>
          </cell>
          <cell r="B553" t="str">
            <v>CEFH</v>
          </cell>
          <cell r="C553">
            <v>86259</v>
          </cell>
          <cell r="D553" t="str">
            <v>チルド受注センター　　　</v>
          </cell>
          <cell r="E553" t="str">
            <v>賃　　貸　原　価　　　　</v>
          </cell>
          <cell r="F553">
            <v>0</v>
          </cell>
          <cell r="G553">
            <v>0</v>
          </cell>
        </row>
        <row r="554">
          <cell r="A554" t="str">
            <v>CEFH86263</v>
          </cell>
          <cell r="B554" t="str">
            <v>CEFH</v>
          </cell>
          <cell r="C554">
            <v>86263</v>
          </cell>
          <cell r="D554" t="str">
            <v>チルド受注センター　　　</v>
          </cell>
          <cell r="E554" t="str">
            <v>災害・事故　損失　　　　</v>
          </cell>
          <cell r="F554">
            <v>0</v>
          </cell>
          <cell r="G554">
            <v>0</v>
          </cell>
        </row>
        <row r="555">
          <cell r="A555" t="str">
            <v>CEFH86266</v>
          </cell>
          <cell r="B555" t="str">
            <v>CEFH</v>
          </cell>
          <cell r="C555">
            <v>86266</v>
          </cell>
          <cell r="D555" t="str">
            <v>チルド受注センター　　　</v>
          </cell>
          <cell r="E555" t="str">
            <v>その他営業外費用　　　　</v>
          </cell>
          <cell r="F555">
            <v>0</v>
          </cell>
          <cell r="G555">
            <v>0</v>
          </cell>
        </row>
        <row r="556">
          <cell r="A556" t="str">
            <v>CEFH86291</v>
          </cell>
          <cell r="B556" t="str">
            <v>CEFH</v>
          </cell>
          <cell r="C556">
            <v>86291</v>
          </cell>
          <cell r="D556" t="str">
            <v>チルド受注センター　　　</v>
          </cell>
          <cell r="E556" t="str">
            <v>営　業　外　費　用　　計</v>
          </cell>
          <cell r="F556">
            <v>0</v>
          </cell>
          <cell r="G556">
            <v>0</v>
          </cell>
        </row>
        <row r="557">
          <cell r="A557" t="str">
            <v>CEFH86301</v>
          </cell>
          <cell r="B557" t="str">
            <v>CEFH</v>
          </cell>
          <cell r="C557">
            <v>86301</v>
          </cell>
          <cell r="D557" t="str">
            <v>チルド受注センター　　　</v>
          </cell>
          <cell r="E557" t="str">
            <v>経　　　常　　利　　　益</v>
          </cell>
          <cell r="F557">
            <v>1622854</v>
          </cell>
          <cell r="G557">
            <v>4084860</v>
          </cell>
        </row>
        <row r="558">
          <cell r="A558" t="str">
            <v>CEFH87119</v>
          </cell>
          <cell r="B558" t="str">
            <v>CEFH</v>
          </cell>
          <cell r="C558">
            <v>87119</v>
          </cell>
          <cell r="D558" t="str">
            <v>チルド受注センター　　　</v>
          </cell>
          <cell r="E558" t="str">
            <v>固定資産　売却益　　　　</v>
          </cell>
          <cell r="F558">
            <v>0</v>
          </cell>
          <cell r="G558">
            <v>0</v>
          </cell>
        </row>
        <row r="559">
          <cell r="A559" t="str">
            <v>CEFH87153</v>
          </cell>
          <cell r="B559" t="str">
            <v>CEFH</v>
          </cell>
          <cell r="C559">
            <v>87153</v>
          </cell>
          <cell r="D559" t="str">
            <v>チルド受注センター　　　</v>
          </cell>
          <cell r="E559" t="str">
            <v>過年度費用戻入　　　　　</v>
          </cell>
          <cell r="F559">
            <v>0</v>
          </cell>
          <cell r="G559">
            <v>0</v>
          </cell>
        </row>
        <row r="560">
          <cell r="A560" t="str">
            <v>CEFH87191</v>
          </cell>
          <cell r="B560" t="str">
            <v>CEFH</v>
          </cell>
          <cell r="C560">
            <v>87191</v>
          </cell>
          <cell r="D560" t="str">
            <v>チルド受注センター　　　</v>
          </cell>
          <cell r="E560" t="str">
            <v>特　　別　　利　　益　計</v>
          </cell>
          <cell r="F560">
            <v>0</v>
          </cell>
          <cell r="G560">
            <v>0</v>
          </cell>
        </row>
        <row r="561">
          <cell r="A561" t="str">
            <v>CEFH88101</v>
          </cell>
          <cell r="B561" t="str">
            <v>CEFH</v>
          </cell>
          <cell r="C561">
            <v>88101</v>
          </cell>
          <cell r="D561" t="str">
            <v>チルド受注センター　　　</v>
          </cell>
          <cell r="E561" t="str">
            <v>■　特　　別　　損　　失</v>
          </cell>
          <cell r="F561">
            <v>0</v>
          </cell>
          <cell r="G561">
            <v>0</v>
          </cell>
        </row>
        <row r="562">
          <cell r="A562" t="str">
            <v>CEFH88129</v>
          </cell>
          <cell r="B562" t="str">
            <v>CEFH</v>
          </cell>
          <cell r="C562">
            <v>88129</v>
          </cell>
          <cell r="D562" t="str">
            <v>チルド受注センター　　　</v>
          </cell>
          <cell r="E562" t="str">
            <v>固定資産　売却損　　　　</v>
          </cell>
          <cell r="F562">
            <v>0</v>
          </cell>
          <cell r="G562">
            <v>0</v>
          </cell>
        </row>
        <row r="563">
          <cell r="A563" t="str">
            <v>CEFH88136</v>
          </cell>
          <cell r="B563" t="str">
            <v>CEFH</v>
          </cell>
          <cell r="C563">
            <v>88136</v>
          </cell>
          <cell r="D563" t="str">
            <v>チルド受注センター　　　</v>
          </cell>
          <cell r="E563" t="str">
            <v>固定資産　除却損　　　　</v>
          </cell>
          <cell r="F563">
            <v>0</v>
          </cell>
          <cell r="G563">
            <v>0</v>
          </cell>
        </row>
        <row r="564">
          <cell r="A564" t="str">
            <v>CEFH88173</v>
          </cell>
          <cell r="B564" t="str">
            <v>CEFH</v>
          </cell>
          <cell r="C564">
            <v>88173</v>
          </cell>
          <cell r="D564" t="str">
            <v>チルド受注センター　　　</v>
          </cell>
          <cell r="E564" t="str">
            <v>過年度　費　用　　　　　</v>
          </cell>
          <cell r="F564">
            <v>0</v>
          </cell>
          <cell r="G564">
            <v>0</v>
          </cell>
        </row>
        <row r="565">
          <cell r="A565" t="str">
            <v>CEFH88190</v>
          </cell>
          <cell r="B565" t="str">
            <v>CEFH</v>
          </cell>
          <cell r="C565">
            <v>88190</v>
          </cell>
          <cell r="D565" t="str">
            <v>チルド受注センター　　　</v>
          </cell>
          <cell r="E565" t="str">
            <v>その他特別損失　　　　　</v>
          </cell>
          <cell r="F565">
            <v>0</v>
          </cell>
          <cell r="G565">
            <v>0</v>
          </cell>
        </row>
        <row r="566">
          <cell r="A566" t="str">
            <v>CEFH88191</v>
          </cell>
          <cell r="B566" t="str">
            <v>CEFH</v>
          </cell>
          <cell r="C566">
            <v>88191</v>
          </cell>
          <cell r="D566" t="str">
            <v>チルド受注センター　　　</v>
          </cell>
          <cell r="E566" t="str">
            <v>特　　別　　損　　失　計</v>
          </cell>
          <cell r="F566">
            <v>0</v>
          </cell>
          <cell r="G566">
            <v>0</v>
          </cell>
        </row>
        <row r="567">
          <cell r="A567" t="str">
            <v>CEFH90010</v>
          </cell>
          <cell r="B567" t="str">
            <v>CEFH</v>
          </cell>
          <cell r="C567">
            <v>90010</v>
          </cell>
          <cell r="D567" t="str">
            <v>チルド受注センター　　　</v>
          </cell>
          <cell r="E567" t="str">
            <v>税　引　前　当　期利　益</v>
          </cell>
          <cell r="F567">
            <v>1622854</v>
          </cell>
          <cell r="G567">
            <v>4084860</v>
          </cell>
        </row>
        <row r="568">
          <cell r="A568" t="str">
            <v>CEFH99003</v>
          </cell>
          <cell r="B568" t="str">
            <v>CEFH</v>
          </cell>
          <cell r="C568">
            <v>99003</v>
          </cell>
          <cell r="D568" t="str">
            <v>チルド受注センター　　　</v>
          </cell>
          <cell r="E568" t="str">
            <v>当　　期　　利　　益　　</v>
          </cell>
          <cell r="F568">
            <v>1622854</v>
          </cell>
          <cell r="G568">
            <v>4084860</v>
          </cell>
        </row>
        <row r="569">
          <cell r="A569" t="str">
            <v>CEFH99100</v>
          </cell>
          <cell r="B569" t="str">
            <v>CEFH</v>
          </cell>
          <cell r="C569">
            <v>99100</v>
          </cell>
          <cell r="D569" t="str">
            <v>チルド受注センター　　　</v>
          </cell>
          <cell r="E569" t="str">
            <v>前期　繰　越　利　益　　</v>
          </cell>
          <cell r="F569">
            <v>2462006</v>
          </cell>
          <cell r="G569">
            <v>0</v>
          </cell>
        </row>
        <row r="570">
          <cell r="A570" t="str">
            <v>CEFH99902</v>
          </cell>
          <cell r="B570" t="str">
            <v>CEFH</v>
          </cell>
          <cell r="C570">
            <v>99902</v>
          </cell>
          <cell r="D570" t="str">
            <v>チルド受注センター　　　</v>
          </cell>
          <cell r="E570" t="str">
            <v>当期　未処分　利　益　　</v>
          </cell>
          <cell r="F570">
            <v>4084860</v>
          </cell>
          <cell r="G570">
            <v>4084860</v>
          </cell>
        </row>
        <row r="571">
          <cell r="A571" t="str">
            <v>DEFH80103</v>
          </cell>
          <cell r="B571" t="str">
            <v>DEFH</v>
          </cell>
          <cell r="C571">
            <v>80103</v>
          </cell>
          <cell r="D571" t="str">
            <v>東日本チルドロジセンター</v>
          </cell>
          <cell r="E571" t="str">
            <v>売　上　高　　■　　　　</v>
          </cell>
          <cell r="F571">
            <v>0</v>
          </cell>
          <cell r="G571">
            <v>0</v>
          </cell>
        </row>
        <row r="572">
          <cell r="A572" t="str">
            <v>DEFH80201</v>
          </cell>
          <cell r="B572" t="str">
            <v>DEFH</v>
          </cell>
          <cell r="C572">
            <v>80201</v>
          </cell>
          <cell r="D572" t="str">
            <v>東日本チルドロジセンター</v>
          </cell>
          <cell r="E572" t="str">
            <v>受入　手　数　料　課税　</v>
          </cell>
          <cell r="F572">
            <v>5680342</v>
          </cell>
          <cell r="G572">
            <v>22252175</v>
          </cell>
        </row>
        <row r="573">
          <cell r="A573" t="str">
            <v>DEFH80203</v>
          </cell>
          <cell r="B573" t="str">
            <v>DEFH</v>
          </cell>
          <cell r="C573">
            <v>80203</v>
          </cell>
          <cell r="D573" t="str">
            <v>東日本チルドロジセンター</v>
          </cell>
          <cell r="E573" t="str">
            <v>受入　手　数　料　合計　</v>
          </cell>
          <cell r="F573">
            <v>5680342</v>
          </cell>
          <cell r="G573">
            <v>22252175</v>
          </cell>
        </row>
        <row r="574">
          <cell r="A574" t="str">
            <v>DEFH80995</v>
          </cell>
          <cell r="B574" t="str">
            <v>DEFH</v>
          </cell>
          <cell r="C574">
            <v>80995</v>
          </cell>
          <cell r="D574" t="str">
            <v>東日本チルドロジセンター</v>
          </cell>
          <cell r="E574" t="str">
            <v>純　　売　　　上　　　高</v>
          </cell>
          <cell r="F574">
            <v>5680342</v>
          </cell>
          <cell r="G574">
            <v>22252175</v>
          </cell>
        </row>
        <row r="575">
          <cell r="A575" t="str">
            <v>DEFH81203</v>
          </cell>
          <cell r="B575" t="str">
            <v>DEFH</v>
          </cell>
          <cell r="C575">
            <v>81203</v>
          </cell>
          <cell r="D575" t="str">
            <v>東日本チルドロジセンター</v>
          </cell>
          <cell r="E575" t="str">
            <v>商　　　品　　仕　入　高</v>
          </cell>
          <cell r="F575">
            <v>0</v>
          </cell>
          <cell r="G575">
            <v>0</v>
          </cell>
        </row>
        <row r="576">
          <cell r="A576" t="str">
            <v>DEFH81207</v>
          </cell>
          <cell r="B576" t="str">
            <v>DEFH</v>
          </cell>
          <cell r="C576">
            <v>81207</v>
          </cell>
          <cell r="D576" t="str">
            <v>東日本チルドロジセンター</v>
          </cell>
          <cell r="E576" t="str">
            <v>貯　蔵　品仕入高　　　　</v>
          </cell>
          <cell r="F576">
            <v>0</v>
          </cell>
          <cell r="G576">
            <v>0</v>
          </cell>
        </row>
        <row r="577">
          <cell r="A577" t="str">
            <v>DEFH81209</v>
          </cell>
          <cell r="B577" t="str">
            <v>DEFH</v>
          </cell>
          <cell r="C577">
            <v>81209</v>
          </cell>
          <cell r="D577" t="str">
            <v>東日本チルドロジセンター</v>
          </cell>
          <cell r="E577" t="str">
            <v>原　材　料仕入高　　　　</v>
          </cell>
          <cell r="F577">
            <v>0</v>
          </cell>
          <cell r="G577">
            <v>0</v>
          </cell>
        </row>
        <row r="578">
          <cell r="A578" t="str">
            <v>DEFH81213</v>
          </cell>
          <cell r="B578" t="str">
            <v>DEFH</v>
          </cell>
          <cell r="C578">
            <v>81213</v>
          </cell>
          <cell r="D578" t="str">
            <v>東日本チルドロジセンター</v>
          </cell>
          <cell r="E578" t="str">
            <v>仕入値引及戻り高　　　　</v>
          </cell>
          <cell r="F578">
            <v>0</v>
          </cell>
          <cell r="G578">
            <v>0</v>
          </cell>
        </row>
        <row r="579">
          <cell r="A579" t="str">
            <v>DEFH81902</v>
          </cell>
          <cell r="B579" t="str">
            <v>DEFH</v>
          </cell>
          <cell r="C579">
            <v>81902</v>
          </cell>
          <cell r="D579" t="str">
            <v>東日本チルドロジセンター</v>
          </cell>
          <cell r="E579" t="str">
            <v>仕　　入　原　　価　　高</v>
          </cell>
          <cell r="F579">
            <v>0</v>
          </cell>
          <cell r="G579">
            <v>0</v>
          </cell>
        </row>
        <row r="580">
          <cell r="A580" t="str">
            <v>DEFH81903</v>
          </cell>
          <cell r="B580" t="str">
            <v>DEFH</v>
          </cell>
          <cell r="C580">
            <v>81903</v>
          </cell>
          <cell r="D580" t="str">
            <v>東日本チルドロジセンター</v>
          </cell>
          <cell r="E580" t="str">
            <v>完　成　工　事　原　価　</v>
          </cell>
          <cell r="F580">
            <v>0</v>
          </cell>
          <cell r="G580">
            <v>0</v>
          </cell>
        </row>
        <row r="581">
          <cell r="A581" t="str">
            <v>DEFH82199</v>
          </cell>
          <cell r="B581" t="str">
            <v>DEFH</v>
          </cell>
          <cell r="C581">
            <v>82199</v>
          </cell>
          <cell r="D581" t="str">
            <v>東日本チルドロジセンター</v>
          </cell>
          <cell r="E581" t="str">
            <v>社　　内　　　取　　　引</v>
          </cell>
          <cell r="F581">
            <v>0</v>
          </cell>
          <cell r="G581">
            <v>0</v>
          </cell>
        </row>
        <row r="582">
          <cell r="A582" t="str">
            <v>DEFH82959</v>
          </cell>
          <cell r="B582" t="str">
            <v>DEFH</v>
          </cell>
          <cell r="C582">
            <v>82959</v>
          </cell>
          <cell r="D582" t="str">
            <v>東日本チルドロジセンター</v>
          </cell>
          <cell r="E582" t="str">
            <v>期　末　商　品　　在　高</v>
          </cell>
          <cell r="F582">
            <v>0</v>
          </cell>
          <cell r="G582">
            <v>0</v>
          </cell>
        </row>
        <row r="583">
          <cell r="A583" t="str">
            <v>DEFH82971</v>
          </cell>
          <cell r="B583" t="str">
            <v>DEFH</v>
          </cell>
          <cell r="C583">
            <v>82971</v>
          </cell>
          <cell r="D583" t="str">
            <v>東日本チルドロジセンター</v>
          </cell>
          <cell r="E583" t="str">
            <v>期　末　製　品　　在　高</v>
          </cell>
          <cell r="F583">
            <v>0</v>
          </cell>
          <cell r="G583">
            <v>0</v>
          </cell>
        </row>
        <row r="584">
          <cell r="A584" t="str">
            <v>DEFH83213</v>
          </cell>
          <cell r="B584" t="str">
            <v>DEFH</v>
          </cell>
          <cell r="C584">
            <v>83213</v>
          </cell>
          <cell r="D584" t="str">
            <v>東日本チルドロジセンター</v>
          </cell>
          <cell r="E584" t="str">
            <v>固　定　賃　　金　　　　</v>
          </cell>
          <cell r="F584">
            <v>2036817</v>
          </cell>
          <cell r="G584">
            <v>7368407</v>
          </cell>
        </row>
        <row r="585">
          <cell r="A585" t="str">
            <v>DEFH83222</v>
          </cell>
          <cell r="B585" t="str">
            <v>DEFH</v>
          </cell>
          <cell r="C585">
            <v>83222</v>
          </cell>
          <cell r="D585" t="str">
            <v>東日本チルドロジセンター</v>
          </cell>
          <cell r="E585" t="str">
            <v>変　動　賃　金　　不課税</v>
          </cell>
          <cell r="F585">
            <v>493110</v>
          </cell>
          <cell r="G585">
            <v>2094213</v>
          </cell>
        </row>
        <row r="586">
          <cell r="A586" t="str">
            <v>DEFH83244</v>
          </cell>
          <cell r="B586" t="str">
            <v>DEFH</v>
          </cell>
          <cell r="C586">
            <v>83244</v>
          </cell>
          <cell r="D586" t="str">
            <v>東日本チルドロジセンター</v>
          </cell>
          <cell r="E586" t="str">
            <v>賞　与　手　当　　不課税</v>
          </cell>
          <cell r="F586">
            <v>511700</v>
          </cell>
          <cell r="G586">
            <v>1918700</v>
          </cell>
        </row>
        <row r="587">
          <cell r="A587" t="str">
            <v>DEFH83277</v>
          </cell>
          <cell r="B587" t="str">
            <v>DEFH</v>
          </cell>
          <cell r="C587">
            <v>83277</v>
          </cell>
          <cell r="D587" t="str">
            <v>東日本チルドロジセンター</v>
          </cell>
          <cell r="E587" t="str">
            <v>退職給付引当費　　不課税</v>
          </cell>
          <cell r="F587">
            <v>243000</v>
          </cell>
          <cell r="G587">
            <v>972000</v>
          </cell>
        </row>
        <row r="588">
          <cell r="A588" t="str">
            <v>DEFH83291</v>
          </cell>
          <cell r="B588" t="str">
            <v>DEFH</v>
          </cell>
          <cell r="C588">
            <v>83291</v>
          </cell>
          <cell r="D588" t="str">
            <v>東日本チルドロジセンター</v>
          </cell>
          <cell r="E588" t="str">
            <v>労　　　務　　　費　　計</v>
          </cell>
          <cell r="F588">
            <v>3284627</v>
          </cell>
          <cell r="G588">
            <v>12353320</v>
          </cell>
        </row>
        <row r="589">
          <cell r="A589" t="str">
            <v>DEFH83311</v>
          </cell>
          <cell r="B589" t="str">
            <v>DEFH</v>
          </cell>
          <cell r="C589">
            <v>83311</v>
          </cell>
          <cell r="D589" t="str">
            <v>東日本チルドロジセンター</v>
          </cell>
          <cell r="E589" t="str">
            <v>法定　福　利　費　非課税</v>
          </cell>
          <cell r="F589">
            <v>664034</v>
          </cell>
          <cell r="G589">
            <v>1437870</v>
          </cell>
        </row>
        <row r="590">
          <cell r="A590" t="str">
            <v>DEFH83339</v>
          </cell>
          <cell r="B590" t="str">
            <v>DEFH</v>
          </cell>
          <cell r="C590">
            <v>83339</v>
          </cell>
          <cell r="D590" t="str">
            <v>東日本チルドロジセンター</v>
          </cell>
          <cell r="E590" t="str">
            <v>厚　　　　生　　　　　費</v>
          </cell>
          <cell r="F590">
            <v>160000</v>
          </cell>
          <cell r="G590">
            <v>737546</v>
          </cell>
        </row>
        <row r="591">
          <cell r="A591" t="str">
            <v>DEFH83391</v>
          </cell>
          <cell r="B591" t="str">
            <v>DEFH</v>
          </cell>
          <cell r="C591">
            <v>83391</v>
          </cell>
          <cell r="D591" t="str">
            <v>東日本チルドロジセンター</v>
          </cell>
          <cell r="E591" t="str">
            <v>福　利　厚　生　費　　計</v>
          </cell>
          <cell r="F591">
            <v>824034</v>
          </cell>
          <cell r="G591">
            <v>2175416</v>
          </cell>
        </row>
        <row r="592">
          <cell r="A592" t="str">
            <v>DEFH83440</v>
          </cell>
          <cell r="B592" t="str">
            <v>DEFH</v>
          </cell>
          <cell r="C592">
            <v>83440</v>
          </cell>
          <cell r="D592" t="str">
            <v>東日本チルドロジセンター</v>
          </cell>
          <cell r="E592" t="str">
            <v>消耗工具備品費　　　　　</v>
          </cell>
          <cell r="F592">
            <v>0</v>
          </cell>
          <cell r="G592">
            <v>17635</v>
          </cell>
        </row>
        <row r="593">
          <cell r="A593" t="str">
            <v>DEFH83458</v>
          </cell>
          <cell r="B593" t="str">
            <v>DEFH</v>
          </cell>
          <cell r="C593">
            <v>83458</v>
          </cell>
          <cell r="D593" t="str">
            <v>東日本チルドロジセンター</v>
          </cell>
          <cell r="E593" t="str">
            <v>運　　　　送　　　費　　</v>
          </cell>
          <cell r="F593">
            <v>0</v>
          </cell>
          <cell r="G593">
            <v>21240</v>
          </cell>
        </row>
        <row r="594">
          <cell r="A594" t="str">
            <v>DEFH83491</v>
          </cell>
          <cell r="B594" t="str">
            <v>DEFH</v>
          </cell>
          <cell r="C594">
            <v>83491</v>
          </cell>
          <cell r="D594" t="str">
            <v>東日本チルドロジセンター</v>
          </cell>
          <cell r="E594" t="str">
            <v>作　　　業　　　費　　計</v>
          </cell>
          <cell r="F594">
            <v>0</v>
          </cell>
          <cell r="G594">
            <v>38875</v>
          </cell>
        </row>
        <row r="595">
          <cell r="A595" t="str">
            <v>DEFH83629</v>
          </cell>
          <cell r="B595" t="str">
            <v>DEFH</v>
          </cell>
          <cell r="C595">
            <v>83629</v>
          </cell>
          <cell r="D595" t="str">
            <v>東日本チルドロジセンター</v>
          </cell>
          <cell r="E595" t="str">
            <v>旅　　費　交　通　費　　</v>
          </cell>
          <cell r="F595">
            <v>131850</v>
          </cell>
          <cell r="G595">
            <v>992941</v>
          </cell>
        </row>
        <row r="596">
          <cell r="A596" t="str">
            <v>DEFH83635</v>
          </cell>
          <cell r="B596" t="str">
            <v>DEFH</v>
          </cell>
          <cell r="C596">
            <v>83635</v>
          </cell>
          <cell r="D596" t="str">
            <v>東日本チルドロジセンター</v>
          </cell>
          <cell r="E596" t="str">
            <v>水　　道　光　熱費　　　</v>
          </cell>
          <cell r="F596">
            <v>1803</v>
          </cell>
          <cell r="G596">
            <v>5450</v>
          </cell>
        </row>
        <row r="597">
          <cell r="A597" t="str">
            <v>DEFH83637</v>
          </cell>
          <cell r="B597" t="str">
            <v>DEFH</v>
          </cell>
          <cell r="C597">
            <v>83637</v>
          </cell>
          <cell r="D597" t="str">
            <v>東日本チルドロジセンター</v>
          </cell>
          <cell r="E597" t="str">
            <v>通　　　　信　　　費　　</v>
          </cell>
          <cell r="F597">
            <v>14125</v>
          </cell>
          <cell r="G597">
            <v>165085</v>
          </cell>
        </row>
        <row r="598">
          <cell r="A598" t="str">
            <v>DEFH83650</v>
          </cell>
          <cell r="B598" t="str">
            <v>DEFH</v>
          </cell>
          <cell r="C598">
            <v>83650</v>
          </cell>
          <cell r="D598" t="str">
            <v>東日本チルドロジセンター</v>
          </cell>
          <cell r="E598" t="str">
            <v>事務用　消耗品費　　　　</v>
          </cell>
          <cell r="F598">
            <v>0</v>
          </cell>
          <cell r="G598">
            <v>145381</v>
          </cell>
        </row>
        <row r="599">
          <cell r="A599" t="str">
            <v>DEFH83689</v>
          </cell>
          <cell r="B599" t="str">
            <v>DEFH</v>
          </cell>
          <cell r="C599">
            <v>83689</v>
          </cell>
          <cell r="D599" t="str">
            <v>東日本チルドロジセンター</v>
          </cell>
          <cell r="E599" t="str">
            <v>雑　　　　　　　　費　　</v>
          </cell>
          <cell r="F599">
            <v>19488</v>
          </cell>
          <cell r="G599">
            <v>87922</v>
          </cell>
        </row>
        <row r="600">
          <cell r="A600" t="str">
            <v>DEFH83791</v>
          </cell>
          <cell r="B600" t="str">
            <v>DEFH</v>
          </cell>
          <cell r="C600">
            <v>83791</v>
          </cell>
          <cell r="D600" t="str">
            <v>東日本チルドロジセンター</v>
          </cell>
          <cell r="E600" t="str">
            <v>事　　　務　　　費　　計</v>
          </cell>
          <cell r="F600">
            <v>167266</v>
          </cell>
          <cell r="G600">
            <v>1396779</v>
          </cell>
        </row>
        <row r="601">
          <cell r="A601" t="str">
            <v>DEFH83839</v>
          </cell>
          <cell r="B601" t="str">
            <v>DEFH</v>
          </cell>
          <cell r="C601">
            <v>83839</v>
          </cell>
          <cell r="D601" t="str">
            <v>東日本チルドロジセンター</v>
          </cell>
          <cell r="E601" t="str">
            <v>賃　　　借　　　料　　　</v>
          </cell>
          <cell r="F601">
            <v>0</v>
          </cell>
          <cell r="G601">
            <v>72450</v>
          </cell>
        </row>
        <row r="602">
          <cell r="A602" t="str">
            <v>DEFH83891</v>
          </cell>
          <cell r="B602" t="str">
            <v>DEFH</v>
          </cell>
          <cell r="C602">
            <v>83891</v>
          </cell>
          <cell r="D602" t="str">
            <v>東日本チルドロジセンター</v>
          </cell>
          <cell r="E602" t="str">
            <v>設　　　備　　　費　　計</v>
          </cell>
          <cell r="F602">
            <v>0</v>
          </cell>
          <cell r="G602">
            <v>72450</v>
          </cell>
        </row>
        <row r="603">
          <cell r="A603" t="str">
            <v>DEFH83991</v>
          </cell>
          <cell r="B603" t="str">
            <v>DEFH</v>
          </cell>
          <cell r="C603">
            <v>83991</v>
          </cell>
          <cell r="D603" t="str">
            <v>東日本チルドロジセンター</v>
          </cell>
          <cell r="E603" t="str">
            <v>製　　造　　原　　価　計</v>
          </cell>
          <cell r="F603">
            <v>4275927</v>
          </cell>
          <cell r="G603">
            <v>16036840</v>
          </cell>
        </row>
        <row r="604">
          <cell r="A604" t="str">
            <v>DEFH84921</v>
          </cell>
          <cell r="B604" t="str">
            <v>DEFH</v>
          </cell>
          <cell r="C604">
            <v>84921</v>
          </cell>
          <cell r="D604" t="str">
            <v>東日本チルドロジセンター</v>
          </cell>
          <cell r="E604" t="str">
            <v>売　　上　　原　　価　計</v>
          </cell>
          <cell r="F604">
            <v>4275927</v>
          </cell>
          <cell r="G604">
            <v>16036840</v>
          </cell>
        </row>
        <row r="605">
          <cell r="A605" t="str">
            <v>DEFH84931</v>
          </cell>
          <cell r="B605" t="str">
            <v>DEFH</v>
          </cell>
          <cell r="C605">
            <v>84931</v>
          </cell>
          <cell r="D605" t="str">
            <v>東日本チルドロジセンター</v>
          </cell>
          <cell r="E605" t="str">
            <v>売　　上　　利　　益　計</v>
          </cell>
          <cell r="F605">
            <v>1404415</v>
          </cell>
          <cell r="G605">
            <v>6215335</v>
          </cell>
        </row>
        <row r="606">
          <cell r="A606" t="str">
            <v>DEFH85900</v>
          </cell>
          <cell r="B606" t="str">
            <v>DEFH</v>
          </cell>
          <cell r="C606">
            <v>85900</v>
          </cell>
          <cell r="D606" t="str">
            <v>東日本チルドロジセンター</v>
          </cell>
          <cell r="E606" t="str">
            <v>営　　　業　　利　　　益</v>
          </cell>
          <cell r="F606">
            <v>1404415</v>
          </cell>
          <cell r="G606">
            <v>6215335</v>
          </cell>
        </row>
        <row r="607">
          <cell r="A607" t="str">
            <v>DEFH86131</v>
          </cell>
          <cell r="B607" t="str">
            <v>DEFH</v>
          </cell>
          <cell r="C607">
            <v>86131</v>
          </cell>
          <cell r="D607" t="str">
            <v>東日本チルドロジセンター</v>
          </cell>
          <cell r="E607" t="str">
            <v>受　取　利　息　・配　当</v>
          </cell>
          <cell r="F607">
            <v>0</v>
          </cell>
          <cell r="G607">
            <v>0</v>
          </cell>
        </row>
        <row r="608">
          <cell r="A608" t="str">
            <v>DEFH86169</v>
          </cell>
          <cell r="B608" t="str">
            <v>DEFH</v>
          </cell>
          <cell r="C608">
            <v>86169</v>
          </cell>
          <cell r="D608" t="str">
            <v>東日本チルドロジセンター</v>
          </cell>
          <cell r="E608" t="str">
            <v>雑　　　収　　入　　　　</v>
          </cell>
          <cell r="F608">
            <v>0</v>
          </cell>
          <cell r="G608">
            <v>0</v>
          </cell>
        </row>
        <row r="609">
          <cell r="A609" t="str">
            <v>DEFH86174</v>
          </cell>
          <cell r="B609" t="str">
            <v>DEFH</v>
          </cell>
          <cell r="C609">
            <v>86174</v>
          </cell>
          <cell r="D609" t="str">
            <v>東日本チルドロジセンター</v>
          </cell>
          <cell r="E609" t="str">
            <v>賃　　貸　収　入　　　　</v>
          </cell>
          <cell r="F609">
            <v>0</v>
          </cell>
          <cell r="G609">
            <v>0</v>
          </cell>
        </row>
        <row r="610">
          <cell r="A610" t="str">
            <v>DEFH86179</v>
          </cell>
          <cell r="B610" t="str">
            <v>DEFH</v>
          </cell>
          <cell r="C610">
            <v>86179</v>
          </cell>
          <cell r="D610" t="str">
            <v>東日本チルドロジセンター</v>
          </cell>
          <cell r="E610" t="str">
            <v>社宅　住　宅　料　　　　</v>
          </cell>
          <cell r="F610">
            <v>0</v>
          </cell>
          <cell r="G610">
            <v>0</v>
          </cell>
        </row>
        <row r="611">
          <cell r="A611" t="str">
            <v>DEFH86182</v>
          </cell>
          <cell r="B611" t="str">
            <v>DEFH</v>
          </cell>
          <cell r="C611">
            <v>86182</v>
          </cell>
          <cell r="D611" t="str">
            <v>東日本チルドロジセンター</v>
          </cell>
          <cell r="E611" t="str">
            <v>使用料・手数料　　　　　</v>
          </cell>
          <cell r="F611">
            <v>0</v>
          </cell>
          <cell r="G611">
            <v>0</v>
          </cell>
        </row>
        <row r="612">
          <cell r="A612" t="str">
            <v>DEFH86185</v>
          </cell>
          <cell r="B612" t="str">
            <v>DEFH</v>
          </cell>
          <cell r="C612">
            <v>86185</v>
          </cell>
          <cell r="D612" t="str">
            <v>東日本チルドロジセンター</v>
          </cell>
          <cell r="E612" t="str">
            <v>保険金・賠償金　　　　　</v>
          </cell>
          <cell r="F612">
            <v>0</v>
          </cell>
          <cell r="G612">
            <v>0</v>
          </cell>
        </row>
        <row r="613">
          <cell r="A613" t="str">
            <v>DEFH86188</v>
          </cell>
          <cell r="B613" t="str">
            <v>DEFH</v>
          </cell>
          <cell r="C613">
            <v>86188</v>
          </cell>
          <cell r="D613" t="str">
            <v>東日本チルドロジセンター</v>
          </cell>
          <cell r="E613" t="str">
            <v>その他営業外収益　　　　</v>
          </cell>
          <cell r="F613">
            <v>0</v>
          </cell>
          <cell r="G613">
            <v>0</v>
          </cell>
        </row>
        <row r="614">
          <cell r="A614" t="str">
            <v>DEFH86191</v>
          </cell>
          <cell r="B614" t="str">
            <v>DEFH</v>
          </cell>
          <cell r="C614">
            <v>86191</v>
          </cell>
          <cell r="D614" t="str">
            <v>東日本チルドロジセンター</v>
          </cell>
          <cell r="E614" t="str">
            <v>営　業　外　収　益　　計</v>
          </cell>
          <cell r="F614">
            <v>0</v>
          </cell>
          <cell r="G614">
            <v>0</v>
          </cell>
        </row>
        <row r="615">
          <cell r="A615" t="str">
            <v>DEFH86249</v>
          </cell>
          <cell r="B615" t="str">
            <v>DEFH</v>
          </cell>
          <cell r="C615">
            <v>86249</v>
          </cell>
          <cell r="D615" t="str">
            <v>東日本チルドロジセンター</v>
          </cell>
          <cell r="E615" t="str">
            <v>雑　　　　　　損　　　　</v>
          </cell>
          <cell r="F615">
            <v>0</v>
          </cell>
          <cell r="G615">
            <v>0</v>
          </cell>
        </row>
        <row r="616">
          <cell r="A616" t="str">
            <v>DEFH86253</v>
          </cell>
          <cell r="B616" t="str">
            <v>DEFH</v>
          </cell>
          <cell r="C616">
            <v>86253</v>
          </cell>
          <cell r="D616" t="str">
            <v>東日本チルドロジセンター</v>
          </cell>
          <cell r="E616" t="str">
            <v>棚卸資産　廃棄損　　　　</v>
          </cell>
          <cell r="F616">
            <v>0</v>
          </cell>
          <cell r="G616">
            <v>0</v>
          </cell>
        </row>
        <row r="617">
          <cell r="A617" t="str">
            <v>DEFH86259</v>
          </cell>
          <cell r="B617" t="str">
            <v>DEFH</v>
          </cell>
          <cell r="C617">
            <v>86259</v>
          </cell>
          <cell r="D617" t="str">
            <v>東日本チルドロジセンター</v>
          </cell>
          <cell r="E617" t="str">
            <v>賃　　貸　原　価　　　　</v>
          </cell>
          <cell r="F617">
            <v>0</v>
          </cell>
          <cell r="G617">
            <v>0</v>
          </cell>
        </row>
        <row r="618">
          <cell r="A618" t="str">
            <v>DEFH86263</v>
          </cell>
          <cell r="B618" t="str">
            <v>DEFH</v>
          </cell>
          <cell r="C618">
            <v>86263</v>
          </cell>
          <cell r="D618" t="str">
            <v>東日本チルドロジセンター</v>
          </cell>
          <cell r="E618" t="str">
            <v>災害・事故　損失　　　　</v>
          </cell>
          <cell r="F618">
            <v>0</v>
          </cell>
          <cell r="G618">
            <v>0</v>
          </cell>
        </row>
        <row r="619">
          <cell r="A619" t="str">
            <v>DEFH86266</v>
          </cell>
          <cell r="B619" t="str">
            <v>DEFH</v>
          </cell>
          <cell r="C619">
            <v>86266</v>
          </cell>
          <cell r="D619" t="str">
            <v>東日本チルドロジセンター</v>
          </cell>
          <cell r="E619" t="str">
            <v>その他営業外費用　　　　</v>
          </cell>
          <cell r="F619">
            <v>0</v>
          </cell>
          <cell r="G619">
            <v>0</v>
          </cell>
        </row>
        <row r="620">
          <cell r="A620" t="str">
            <v>DEFH86291</v>
          </cell>
          <cell r="B620" t="str">
            <v>DEFH</v>
          </cell>
          <cell r="C620">
            <v>86291</v>
          </cell>
          <cell r="D620" t="str">
            <v>東日本チルドロジセンター</v>
          </cell>
          <cell r="E620" t="str">
            <v>営　業　外　費　用　　計</v>
          </cell>
          <cell r="F620">
            <v>0</v>
          </cell>
          <cell r="G620">
            <v>0</v>
          </cell>
        </row>
        <row r="621">
          <cell r="A621" t="str">
            <v>DEFH86301</v>
          </cell>
          <cell r="B621" t="str">
            <v>DEFH</v>
          </cell>
          <cell r="C621">
            <v>86301</v>
          </cell>
          <cell r="D621" t="str">
            <v>東日本チルドロジセンター</v>
          </cell>
          <cell r="E621" t="str">
            <v>経　　　常　　利　　　益</v>
          </cell>
          <cell r="F621">
            <v>1404415</v>
          </cell>
          <cell r="G621">
            <v>6215335</v>
          </cell>
        </row>
        <row r="622">
          <cell r="A622" t="str">
            <v>DEFH87119</v>
          </cell>
          <cell r="B622" t="str">
            <v>DEFH</v>
          </cell>
          <cell r="C622">
            <v>87119</v>
          </cell>
          <cell r="D622" t="str">
            <v>東日本チルドロジセンター</v>
          </cell>
          <cell r="E622" t="str">
            <v>固定資産　売却益　　　　</v>
          </cell>
          <cell r="F622">
            <v>0</v>
          </cell>
          <cell r="G622">
            <v>0</v>
          </cell>
        </row>
        <row r="623">
          <cell r="A623" t="str">
            <v>DEFH87153</v>
          </cell>
          <cell r="B623" t="str">
            <v>DEFH</v>
          </cell>
          <cell r="C623">
            <v>87153</v>
          </cell>
          <cell r="D623" t="str">
            <v>東日本チルドロジセンター</v>
          </cell>
          <cell r="E623" t="str">
            <v>過年度費用戻入　　　　　</v>
          </cell>
          <cell r="F623">
            <v>0</v>
          </cell>
          <cell r="G623">
            <v>0</v>
          </cell>
        </row>
        <row r="624">
          <cell r="A624" t="str">
            <v>DEFH87191</v>
          </cell>
          <cell r="B624" t="str">
            <v>DEFH</v>
          </cell>
          <cell r="C624">
            <v>87191</v>
          </cell>
          <cell r="D624" t="str">
            <v>東日本チルドロジセンター</v>
          </cell>
          <cell r="E624" t="str">
            <v>特　　別　　利　　益　計</v>
          </cell>
          <cell r="F624">
            <v>0</v>
          </cell>
          <cell r="G624">
            <v>0</v>
          </cell>
        </row>
        <row r="625">
          <cell r="A625" t="str">
            <v>DEFH88101</v>
          </cell>
          <cell r="B625" t="str">
            <v>DEFH</v>
          </cell>
          <cell r="C625">
            <v>88101</v>
          </cell>
          <cell r="D625" t="str">
            <v>東日本チルドロジセンター</v>
          </cell>
          <cell r="E625" t="str">
            <v>■　特　　別　　損　　失</v>
          </cell>
          <cell r="F625">
            <v>0</v>
          </cell>
          <cell r="G625">
            <v>0</v>
          </cell>
        </row>
        <row r="626">
          <cell r="A626" t="str">
            <v>DEFH88129</v>
          </cell>
          <cell r="B626" t="str">
            <v>DEFH</v>
          </cell>
          <cell r="C626">
            <v>88129</v>
          </cell>
          <cell r="D626" t="str">
            <v>東日本チルドロジセンター</v>
          </cell>
          <cell r="E626" t="str">
            <v>固定資産　売却損　　　　</v>
          </cell>
          <cell r="F626">
            <v>0</v>
          </cell>
          <cell r="G626">
            <v>0</v>
          </cell>
        </row>
        <row r="627">
          <cell r="A627" t="str">
            <v>DEFH88136</v>
          </cell>
          <cell r="B627" t="str">
            <v>DEFH</v>
          </cell>
          <cell r="C627">
            <v>88136</v>
          </cell>
          <cell r="D627" t="str">
            <v>東日本チルドロジセンター</v>
          </cell>
          <cell r="E627" t="str">
            <v>固定資産　除却損　　　　</v>
          </cell>
          <cell r="F627">
            <v>0</v>
          </cell>
          <cell r="G627">
            <v>0</v>
          </cell>
        </row>
        <row r="628">
          <cell r="A628" t="str">
            <v>DEFH88173</v>
          </cell>
          <cell r="B628" t="str">
            <v>DEFH</v>
          </cell>
          <cell r="C628">
            <v>88173</v>
          </cell>
          <cell r="D628" t="str">
            <v>東日本チルドロジセンター</v>
          </cell>
          <cell r="E628" t="str">
            <v>過年度　費　用　　　　　</v>
          </cell>
          <cell r="F628">
            <v>0</v>
          </cell>
          <cell r="G628">
            <v>0</v>
          </cell>
        </row>
        <row r="629">
          <cell r="A629" t="str">
            <v>DEFH88190</v>
          </cell>
          <cell r="B629" t="str">
            <v>DEFH</v>
          </cell>
          <cell r="C629">
            <v>88190</v>
          </cell>
          <cell r="D629" t="str">
            <v>東日本チルドロジセンター</v>
          </cell>
          <cell r="E629" t="str">
            <v>その他特別損失　　　　　</v>
          </cell>
          <cell r="F629">
            <v>0</v>
          </cell>
          <cell r="G629">
            <v>0</v>
          </cell>
        </row>
        <row r="630">
          <cell r="A630" t="str">
            <v>DEFH88191</v>
          </cell>
          <cell r="B630" t="str">
            <v>DEFH</v>
          </cell>
          <cell r="C630">
            <v>88191</v>
          </cell>
          <cell r="D630" t="str">
            <v>東日本チルドロジセンター</v>
          </cell>
          <cell r="E630" t="str">
            <v>特　　別　　損　　失　計</v>
          </cell>
          <cell r="F630">
            <v>0</v>
          </cell>
          <cell r="G630">
            <v>0</v>
          </cell>
        </row>
        <row r="631">
          <cell r="A631" t="str">
            <v>DEFH90010</v>
          </cell>
          <cell r="B631" t="str">
            <v>DEFH</v>
          </cell>
          <cell r="C631">
            <v>90010</v>
          </cell>
          <cell r="D631" t="str">
            <v>東日本チルドロジセンター</v>
          </cell>
          <cell r="E631" t="str">
            <v>税　引　前　当　期利　益</v>
          </cell>
          <cell r="F631">
            <v>1404415</v>
          </cell>
          <cell r="G631">
            <v>6215335</v>
          </cell>
        </row>
        <row r="632">
          <cell r="A632" t="str">
            <v>DEFH99003</v>
          </cell>
          <cell r="B632" t="str">
            <v>DEFH</v>
          </cell>
          <cell r="C632">
            <v>99003</v>
          </cell>
          <cell r="D632" t="str">
            <v>東日本チルドロジセンター</v>
          </cell>
          <cell r="E632" t="str">
            <v>当　　期　　利　　益　　</v>
          </cell>
          <cell r="F632">
            <v>1404415</v>
          </cell>
          <cell r="G632">
            <v>6215335</v>
          </cell>
        </row>
        <row r="633">
          <cell r="A633" t="str">
            <v>DEFH99100</v>
          </cell>
          <cell r="B633" t="str">
            <v>DEFH</v>
          </cell>
          <cell r="C633">
            <v>99100</v>
          </cell>
          <cell r="D633" t="str">
            <v>東日本チルドロジセンター</v>
          </cell>
          <cell r="E633" t="str">
            <v>前期　繰　越　利　益　　</v>
          </cell>
          <cell r="F633">
            <v>4810920</v>
          </cell>
          <cell r="G633">
            <v>0</v>
          </cell>
        </row>
        <row r="634">
          <cell r="A634" t="str">
            <v>DEFH99902</v>
          </cell>
          <cell r="B634" t="str">
            <v>DEFH</v>
          </cell>
          <cell r="C634">
            <v>99902</v>
          </cell>
          <cell r="D634" t="str">
            <v>東日本チルドロジセンター</v>
          </cell>
          <cell r="E634" t="str">
            <v>当期　未処分　利　益　　</v>
          </cell>
          <cell r="F634">
            <v>6215335</v>
          </cell>
          <cell r="G634">
            <v>6215335</v>
          </cell>
        </row>
        <row r="635">
          <cell r="A635" t="str">
            <v>EEFH80103</v>
          </cell>
          <cell r="B635" t="str">
            <v>EEFH</v>
          </cell>
          <cell r="C635">
            <v>80103</v>
          </cell>
          <cell r="D635" t="str">
            <v>中部チルドロジセンター　</v>
          </cell>
          <cell r="E635" t="str">
            <v>売　上　高　　■　　　　</v>
          </cell>
          <cell r="F635">
            <v>0</v>
          </cell>
          <cell r="G635">
            <v>0</v>
          </cell>
        </row>
        <row r="636">
          <cell r="A636" t="str">
            <v>EEFH80201</v>
          </cell>
          <cell r="B636" t="str">
            <v>EEFH</v>
          </cell>
          <cell r="C636">
            <v>80201</v>
          </cell>
          <cell r="D636" t="str">
            <v>中部チルドロジセンター　</v>
          </cell>
          <cell r="E636" t="str">
            <v>受入　手　数　料　課税　</v>
          </cell>
          <cell r="F636">
            <v>7631239</v>
          </cell>
          <cell r="G636">
            <v>31717207</v>
          </cell>
        </row>
        <row r="637">
          <cell r="A637" t="str">
            <v>EEFH80203</v>
          </cell>
          <cell r="B637" t="str">
            <v>EEFH</v>
          </cell>
          <cell r="C637">
            <v>80203</v>
          </cell>
          <cell r="D637" t="str">
            <v>中部チルドロジセンター　</v>
          </cell>
          <cell r="E637" t="str">
            <v>受入　手　数　料　合計　</v>
          </cell>
          <cell r="F637">
            <v>7631239</v>
          </cell>
          <cell r="G637">
            <v>31717207</v>
          </cell>
        </row>
        <row r="638">
          <cell r="A638" t="str">
            <v>EEFH80995</v>
          </cell>
          <cell r="B638" t="str">
            <v>EEFH</v>
          </cell>
          <cell r="C638">
            <v>80995</v>
          </cell>
          <cell r="D638" t="str">
            <v>中部チルドロジセンター　</v>
          </cell>
          <cell r="E638" t="str">
            <v>純　　売　　　上　　　高</v>
          </cell>
          <cell r="F638">
            <v>7631239</v>
          </cell>
          <cell r="G638">
            <v>31717207</v>
          </cell>
        </row>
        <row r="639">
          <cell r="A639" t="str">
            <v>EEFH81203</v>
          </cell>
          <cell r="B639" t="str">
            <v>EEFH</v>
          </cell>
          <cell r="C639">
            <v>81203</v>
          </cell>
          <cell r="D639" t="str">
            <v>中部チルドロジセンター　</v>
          </cell>
          <cell r="E639" t="str">
            <v>商　　　品　　仕　入　高</v>
          </cell>
          <cell r="F639">
            <v>0</v>
          </cell>
          <cell r="G639">
            <v>0</v>
          </cell>
        </row>
        <row r="640">
          <cell r="A640" t="str">
            <v>EEFH81207</v>
          </cell>
          <cell r="B640" t="str">
            <v>EEFH</v>
          </cell>
          <cell r="C640">
            <v>81207</v>
          </cell>
          <cell r="D640" t="str">
            <v>中部チルドロジセンター　</v>
          </cell>
          <cell r="E640" t="str">
            <v>貯　蔵　品仕入高　　　　</v>
          </cell>
          <cell r="F640">
            <v>0</v>
          </cell>
          <cell r="G640">
            <v>0</v>
          </cell>
        </row>
        <row r="641">
          <cell r="A641" t="str">
            <v>EEFH81209</v>
          </cell>
          <cell r="B641" t="str">
            <v>EEFH</v>
          </cell>
          <cell r="C641">
            <v>81209</v>
          </cell>
          <cell r="D641" t="str">
            <v>中部チルドロジセンター　</v>
          </cell>
          <cell r="E641" t="str">
            <v>原　材　料仕入高　　　　</v>
          </cell>
          <cell r="F641">
            <v>0</v>
          </cell>
          <cell r="G641">
            <v>0</v>
          </cell>
        </row>
        <row r="642">
          <cell r="A642" t="str">
            <v>EEFH81213</v>
          </cell>
          <cell r="B642" t="str">
            <v>EEFH</v>
          </cell>
          <cell r="C642">
            <v>81213</v>
          </cell>
          <cell r="D642" t="str">
            <v>中部チルドロジセンター　</v>
          </cell>
          <cell r="E642" t="str">
            <v>仕入値引及戻り高　　　　</v>
          </cell>
          <cell r="F642">
            <v>0</v>
          </cell>
          <cell r="G642">
            <v>0</v>
          </cell>
        </row>
        <row r="643">
          <cell r="A643" t="str">
            <v>EEFH81902</v>
          </cell>
          <cell r="B643" t="str">
            <v>EEFH</v>
          </cell>
          <cell r="C643">
            <v>81902</v>
          </cell>
          <cell r="D643" t="str">
            <v>中部チルドロジセンター　</v>
          </cell>
          <cell r="E643" t="str">
            <v>仕　　入　原　　価　　高</v>
          </cell>
          <cell r="F643">
            <v>0</v>
          </cell>
          <cell r="G643">
            <v>0</v>
          </cell>
        </row>
        <row r="644">
          <cell r="A644" t="str">
            <v>EEFH81903</v>
          </cell>
          <cell r="B644" t="str">
            <v>EEFH</v>
          </cell>
          <cell r="C644">
            <v>81903</v>
          </cell>
          <cell r="D644" t="str">
            <v>中部チルドロジセンター　</v>
          </cell>
          <cell r="E644" t="str">
            <v>完　成　工　事　原　価　</v>
          </cell>
          <cell r="F644">
            <v>0</v>
          </cell>
          <cell r="G644">
            <v>0</v>
          </cell>
        </row>
        <row r="645">
          <cell r="A645" t="str">
            <v>EEFH82199</v>
          </cell>
          <cell r="B645" t="str">
            <v>EEFH</v>
          </cell>
          <cell r="C645">
            <v>82199</v>
          </cell>
          <cell r="D645" t="str">
            <v>中部チルドロジセンター　</v>
          </cell>
          <cell r="E645" t="str">
            <v>社　　内　　　取　　　引</v>
          </cell>
          <cell r="F645">
            <v>0</v>
          </cell>
          <cell r="G645">
            <v>0</v>
          </cell>
        </row>
        <row r="646">
          <cell r="A646" t="str">
            <v>EEFH82959</v>
          </cell>
          <cell r="B646" t="str">
            <v>EEFH</v>
          </cell>
          <cell r="C646">
            <v>82959</v>
          </cell>
          <cell r="D646" t="str">
            <v>中部チルドロジセンター　</v>
          </cell>
          <cell r="E646" t="str">
            <v>期　末　商　品　　在　高</v>
          </cell>
          <cell r="F646">
            <v>0</v>
          </cell>
          <cell r="G646">
            <v>0</v>
          </cell>
        </row>
        <row r="647">
          <cell r="A647" t="str">
            <v>EEFH82971</v>
          </cell>
          <cell r="B647" t="str">
            <v>EEFH</v>
          </cell>
          <cell r="C647">
            <v>82971</v>
          </cell>
          <cell r="D647" t="str">
            <v>中部チルドロジセンター　</v>
          </cell>
          <cell r="E647" t="str">
            <v>期　末　製　品　　在　高</v>
          </cell>
          <cell r="F647">
            <v>0</v>
          </cell>
          <cell r="G647">
            <v>0</v>
          </cell>
        </row>
        <row r="648">
          <cell r="A648" t="str">
            <v>EEFH83213</v>
          </cell>
          <cell r="B648" t="str">
            <v>EEFH</v>
          </cell>
          <cell r="C648">
            <v>83213</v>
          </cell>
          <cell r="D648" t="str">
            <v>中部チルドロジセンター　</v>
          </cell>
          <cell r="E648" t="str">
            <v>固　定　賃　　金　　　　</v>
          </cell>
          <cell r="F648">
            <v>2201187</v>
          </cell>
          <cell r="G648">
            <v>8733582</v>
          </cell>
        </row>
        <row r="649">
          <cell r="A649" t="str">
            <v>EEFH83222</v>
          </cell>
          <cell r="B649" t="str">
            <v>EEFH</v>
          </cell>
          <cell r="C649">
            <v>83222</v>
          </cell>
          <cell r="D649" t="str">
            <v>中部チルドロジセンター　</v>
          </cell>
          <cell r="E649" t="str">
            <v>変　動　賃　金　　不課税</v>
          </cell>
          <cell r="F649">
            <v>469483</v>
          </cell>
          <cell r="G649">
            <v>2853633</v>
          </cell>
        </row>
        <row r="650">
          <cell r="A650" t="str">
            <v>EEFH83244</v>
          </cell>
          <cell r="B650" t="str">
            <v>EEFH</v>
          </cell>
          <cell r="C650">
            <v>83244</v>
          </cell>
          <cell r="D650" t="str">
            <v>中部チルドロジセンター　</v>
          </cell>
          <cell r="E650" t="str">
            <v>賞　与　手　当　　不課税</v>
          </cell>
          <cell r="F650">
            <v>429800</v>
          </cell>
          <cell r="G650">
            <v>1899800</v>
          </cell>
        </row>
        <row r="651">
          <cell r="A651" t="str">
            <v>EEFH83277</v>
          </cell>
          <cell r="B651" t="str">
            <v>EEFH</v>
          </cell>
          <cell r="C651">
            <v>83277</v>
          </cell>
          <cell r="D651" t="str">
            <v>中部チルドロジセンター　</v>
          </cell>
          <cell r="E651" t="str">
            <v>退職給付引当費　　不課税</v>
          </cell>
          <cell r="F651">
            <v>243000</v>
          </cell>
          <cell r="G651">
            <v>972000</v>
          </cell>
        </row>
        <row r="652">
          <cell r="A652" t="str">
            <v>EEFH83291</v>
          </cell>
          <cell r="B652" t="str">
            <v>EEFH</v>
          </cell>
          <cell r="C652">
            <v>83291</v>
          </cell>
          <cell r="D652" t="str">
            <v>中部チルドロジセンター　</v>
          </cell>
          <cell r="E652" t="str">
            <v>労　　　務　　　費　　計</v>
          </cell>
          <cell r="F652">
            <v>3343470</v>
          </cell>
          <cell r="G652">
            <v>14459015</v>
          </cell>
        </row>
        <row r="653">
          <cell r="A653" t="str">
            <v>EEFH83311</v>
          </cell>
          <cell r="B653" t="str">
            <v>EEFH</v>
          </cell>
          <cell r="C653">
            <v>83311</v>
          </cell>
          <cell r="D653" t="str">
            <v>中部チルドロジセンター　</v>
          </cell>
          <cell r="E653" t="str">
            <v>法定　福　利　費　非課税</v>
          </cell>
          <cell r="F653">
            <v>712654</v>
          </cell>
          <cell r="G653">
            <v>1729429</v>
          </cell>
        </row>
        <row r="654">
          <cell r="A654" t="str">
            <v>EEFH83339</v>
          </cell>
          <cell r="B654" t="str">
            <v>EEFH</v>
          </cell>
          <cell r="C654">
            <v>83339</v>
          </cell>
          <cell r="D654" t="str">
            <v>中部チルドロジセンター　</v>
          </cell>
          <cell r="E654" t="str">
            <v>厚　　　　生　　　　　費</v>
          </cell>
          <cell r="F654">
            <v>122800</v>
          </cell>
          <cell r="G654">
            <v>410883</v>
          </cell>
        </row>
        <row r="655">
          <cell r="A655" t="str">
            <v>EEFH83391</v>
          </cell>
          <cell r="B655" t="str">
            <v>EEFH</v>
          </cell>
          <cell r="C655">
            <v>83391</v>
          </cell>
          <cell r="D655" t="str">
            <v>中部チルドロジセンター　</v>
          </cell>
          <cell r="E655" t="str">
            <v>福　利　厚　生　費　　計</v>
          </cell>
          <cell r="F655">
            <v>835454</v>
          </cell>
          <cell r="G655">
            <v>2140312</v>
          </cell>
        </row>
        <row r="656">
          <cell r="A656" t="str">
            <v>EEFH83419</v>
          </cell>
          <cell r="B656" t="str">
            <v>EEFH</v>
          </cell>
          <cell r="C656">
            <v>83419</v>
          </cell>
          <cell r="D656" t="str">
            <v>中部チルドロジセンター　</v>
          </cell>
          <cell r="E656" t="str">
            <v>作業　委　託　料　　　　</v>
          </cell>
          <cell r="F656">
            <v>0</v>
          </cell>
          <cell r="G656">
            <v>0</v>
          </cell>
        </row>
        <row r="657">
          <cell r="A657" t="str">
            <v>EEFH83421</v>
          </cell>
          <cell r="B657" t="str">
            <v>EEFH</v>
          </cell>
          <cell r="C657">
            <v>83421</v>
          </cell>
          <cell r="D657" t="str">
            <v>中部チルドロジセンター　</v>
          </cell>
          <cell r="E657" t="str">
            <v>外注　作　業　費　課税　</v>
          </cell>
          <cell r="F657">
            <v>0</v>
          </cell>
          <cell r="G657">
            <v>299363</v>
          </cell>
        </row>
        <row r="658">
          <cell r="A658" t="str">
            <v>EEFH83440</v>
          </cell>
          <cell r="B658" t="str">
            <v>EEFH</v>
          </cell>
          <cell r="C658">
            <v>83440</v>
          </cell>
          <cell r="D658" t="str">
            <v>中部チルドロジセンター　</v>
          </cell>
          <cell r="E658" t="str">
            <v>消耗工具備品費　　　　　</v>
          </cell>
          <cell r="F658">
            <v>41160</v>
          </cell>
          <cell r="G658">
            <v>55520</v>
          </cell>
        </row>
        <row r="659">
          <cell r="A659" t="str">
            <v>EEFH83446</v>
          </cell>
          <cell r="B659" t="str">
            <v>EEFH</v>
          </cell>
          <cell r="C659">
            <v>83446</v>
          </cell>
          <cell r="D659" t="str">
            <v>中部チルドロジセンター　</v>
          </cell>
          <cell r="E659" t="str">
            <v>修　　　繕　　費　　　　</v>
          </cell>
          <cell r="F659">
            <v>0</v>
          </cell>
          <cell r="G659">
            <v>5980</v>
          </cell>
        </row>
        <row r="660">
          <cell r="A660" t="str">
            <v>EEFH83458</v>
          </cell>
          <cell r="B660" t="str">
            <v>EEFH</v>
          </cell>
          <cell r="C660">
            <v>83458</v>
          </cell>
          <cell r="D660" t="str">
            <v>中部チルドロジセンター　</v>
          </cell>
          <cell r="E660" t="str">
            <v>運　　　　送　　　費　　</v>
          </cell>
          <cell r="F660">
            <v>647224</v>
          </cell>
          <cell r="G660">
            <v>4362948</v>
          </cell>
        </row>
        <row r="661">
          <cell r="A661" t="str">
            <v>EEFH83491</v>
          </cell>
          <cell r="B661" t="str">
            <v>EEFH</v>
          </cell>
          <cell r="C661">
            <v>83491</v>
          </cell>
          <cell r="D661" t="str">
            <v>中部チルドロジセンター　</v>
          </cell>
          <cell r="E661" t="str">
            <v>作　　　業　　　費　　計</v>
          </cell>
          <cell r="F661">
            <v>688384</v>
          </cell>
          <cell r="G661">
            <v>4723811</v>
          </cell>
        </row>
        <row r="662">
          <cell r="A662" t="str">
            <v>EEFH83629</v>
          </cell>
          <cell r="B662" t="str">
            <v>EEFH</v>
          </cell>
          <cell r="C662">
            <v>83629</v>
          </cell>
          <cell r="D662" t="str">
            <v>中部チルドロジセンター　</v>
          </cell>
          <cell r="E662" t="str">
            <v>旅　　費　交　通　費　　</v>
          </cell>
          <cell r="F662">
            <v>243232</v>
          </cell>
          <cell r="G662">
            <v>864519</v>
          </cell>
        </row>
        <row r="663">
          <cell r="A663" t="str">
            <v>EEFH83637</v>
          </cell>
          <cell r="B663" t="str">
            <v>EEFH</v>
          </cell>
          <cell r="C663">
            <v>83637</v>
          </cell>
          <cell r="D663" t="str">
            <v>中部チルドロジセンター　</v>
          </cell>
          <cell r="E663" t="str">
            <v>通　　　　信　　　費　　</v>
          </cell>
          <cell r="F663">
            <v>79408</v>
          </cell>
          <cell r="G663">
            <v>516859</v>
          </cell>
        </row>
        <row r="664">
          <cell r="A664" t="str">
            <v>EEFH83650</v>
          </cell>
          <cell r="B664" t="str">
            <v>EEFH</v>
          </cell>
          <cell r="C664">
            <v>83650</v>
          </cell>
          <cell r="D664" t="str">
            <v>中部チルドロジセンター　</v>
          </cell>
          <cell r="E664" t="str">
            <v>事務用　消耗品費　　　　</v>
          </cell>
          <cell r="F664">
            <v>2355</v>
          </cell>
          <cell r="G664">
            <v>365684</v>
          </cell>
        </row>
        <row r="665">
          <cell r="A665" t="str">
            <v>EEFH83689</v>
          </cell>
          <cell r="B665" t="str">
            <v>EEFH</v>
          </cell>
          <cell r="C665">
            <v>83689</v>
          </cell>
          <cell r="D665" t="str">
            <v>中部チルドロジセンター　</v>
          </cell>
          <cell r="E665" t="str">
            <v>雑　　　　　　　　費　　</v>
          </cell>
          <cell r="F665">
            <v>3229</v>
          </cell>
          <cell r="G665">
            <v>48317</v>
          </cell>
        </row>
        <row r="666">
          <cell r="A666" t="str">
            <v>EEFH83791</v>
          </cell>
          <cell r="B666" t="str">
            <v>EEFH</v>
          </cell>
          <cell r="C666">
            <v>83791</v>
          </cell>
          <cell r="D666" t="str">
            <v>中部チルドロジセンター　</v>
          </cell>
          <cell r="E666" t="str">
            <v>事　　　務　　　費　　計</v>
          </cell>
          <cell r="F666">
            <v>328224</v>
          </cell>
          <cell r="G666">
            <v>1795379</v>
          </cell>
        </row>
        <row r="667">
          <cell r="A667" t="str">
            <v>EEFH83839</v>
          </cell>
          <cell r="B667" t="str">
            <v>EEFH</v>
          </cell>
          <cell r="C667">
            <v>83839</v>
          </cell>
          <cell r="D667" t="str">
            <v>中部チルドロジセンター　</v>
          </cell>
          <cell r="E667" t="str">
            <v>賃　　　借　　　料　　　</v>
          </cell>
          <cell r="F667">
            <v>49145</v>
          </cell>
          <cell r="G667">
            <v>241340</v>
          </cell>
        </row>
        <row r="668">
          <cell r="A668" t="str">
            <v>EEFH83891</v>
          </cell>
          <cell r="B668" t="str">
            <v>EEFH</v>
          </cell>
          <cell r="C668">
            <v>83891</v>
          </cell>
          <cell r="D668" t="str">
            <v>中部チルドロジセンター　</v>
          </cell>
          <cell r="E668" t="str">
            <v>設　　　備　　　費　　計</v>
          </cell>
          <cell r="F668">
            <v>49145</v>
          </cell>
          <cell r="G668">
            <v>241340</v>
          </cell>
        </row>
        <row r="669">
          <cell r="A669" t="str">
            <v>EEFH83991</v>
          </cell>
          <cell r="B669" t="str">
            <v>EEFH</v>
          </cell>
          <cell r="C669">
            <v>83991</v>
          </cell>
          <cell r="D669" t="str">
            <v>中部チルドロジセンター　</v>
          </cell>
          <cell r="E669" t="str">
            <v>製　　造　　原　　価　計</v>
          </cell>
          <cell r="F669">
            <v>5244677</v>
          </cell>
          <cell r="G669">
            <v>23359857</v>
          </cell>
        </row>
        <row r="670">
          <cell r="A670" t="str">
            <v>EEFH84921</v>
          </cell>
          <cell r="B670" t="str">
            <v>EEFH</v>
          </cell>
          <cell r="C670">
            <v>84921</v>
          </cell>
          <cell r="D670" t="str">
            <v>中部チルドロジセンター　</v>
          </cell>
          <cell r="E670" t="str">
            <v>売　　上　　原　　価　計</v>
          </cell>
          <cell r="F670">
            <v>5244677</v>
          </cell>
          <cell r="G670">
            <v>23359857</v>
          </cell>
        </row>
        <row r="671">
          <cell r="A671" t="str">
            <v>EEFH84931</v>
          </cell>
          <cell r="B671" t="str">
            <v>EEFH</v>
          </cell>
          <cell r="C671">
            <v>84931</v>
          </cell>
          <cell r="D671" t="str">
            <v>中部チルドロジセンター　</v>
          </cell>
          <cell r="E671" t="str">
            <v>売　　上　　利　　益　計</v>
          </cell>
          <cell r="F671">
            <v>2386562</v>
          </cell>
          <cell r="G671">
            <v>8357350</v>
          </cell>
        </row>
        <row r="672">
          <cell r="A672" t="str">
            <v>EEFH85900</v>
          </cell>
          <cell r="B672" t="str">
            <v>EEFH</v>
          </cell>
          <cell r="C672">
            <v>85900</v>
          </cell>
          <cell r="D672" t="str">
            <v>中部チルドロジセンター　</v>
          </cell>
          <cell r="E672" t="str">
            <v>営　　　業　　利　　　益</v>
          </cell>
          <cell r="F672">
            <v>2386562</v>
          </cell>
          <cell r="G672">
            <v>8357350</v>
          </cell>
        </row>
        <row r="673">
          <cell r="A673" t="str">
            <v>EEFH86131</v>
          </cell>
          <cell r="B673" t="str">
            <v>EEFH</v>
          </cell>
          <cell r="C673">
            <v>86131</v>
          </cell>
          <cell r="D673" t="str">
            <v>中部チルドロジセンター　</v>
          </cell>
          <cell r="E673" t="str">
            <v>受　取　利　息　・配　当</v>
          </cell>
          <cell r="F673">
            <v>0</v>
          </cell>
          <cell r="G673">
            <v>0</v>
          </cell>
        </row>
        <row r="674">
          <cell r="A674" t="str">
            <v>EEFH86169</v>
          </cell>
          <cell r="B674" t="str">
            <v>EEFH</v>
          </cell>
          <cell r="C674">
            <v>86169</v>
          </cell>
          <cell r="D674" t="str">
            <v>中部チルドロジセンター　</v>
          </cell>
          <cell r="E674" t="str">
            <v>雑　　　収　　入　　　　</v>
          </cell>
          <cell r="F674">
            <v>0</v>
          </cell>
          <cell r="G674">
            <v>0</v>
          </cell>
        </row>
        <row r="675">
          <cell r="A675" t="str">
            <v>EEFH86174</v>
          </cell>
          <cell r="B675" t="str">
            <v>EEFH</v>
          </cell>
          <cell r="C675">
            <v>86174</v>
          </cell>
          <cell r="D675" t="str">
            <v>中部チルドロジセンター　</v>
          </cell>
          <cell r="E675" t="str">
            <v>賃　　貸　収　入　　　　</v>
          </cell>
          <cell r="F675">
            <v>0</v>
          </cell>
          <cell r="G675">
            <v>0</v>
          </cell>
        </row>
        <row r="676">
          <cell r="A676" t="str">
            <v>EEFH86179</v>
          </cell>
          <cell r="B676" t="str">
            <v>EEFH</v>
          </cell>
          <cell r="C676">
            <v>86179</v>
          </cell>
          <cell r="D676" t="str">
            <v>中部チルドロジセンター　</v>
          </cell>
          <cell r="E676" t="str">
            <v>社宅　住　宅　料　　　　</v>
          </cell>
          <cell r="F676">
            <v>0</v>
          </cell>
          <cell r="G676">
            <v>0</v>
          </cell>
        </row>
        <row r="677">
          <cell r="A677" t="str">
            <v>EEFH86182</v>
          </cell>
          <cell r="B677" t="str">
            <v>EEFH</v>
          </cell>
          <cell r="C677">
            <v>86182</v>
          </cell>
          <cell r="D677" t="str">
            <v>中部チルドロジセンター　</v>
          </cell>
          <cell r="E677" t="str">
            <v>使用料・手数料　　　　　</v>
          </cell>
          <cell r="F677">
            <v>0</v>
          </cell>
          <cell r="G677">
            <v>0</v>
          </cell>
        </row>
        <row r="678">
          <cell r="A678" t="str">
            <v>EEFH86185</v>
          </cell>
          <cell r="B678" t="str">
            <v>EEFH</v>
          </cell>
          <cell r="C678">
            <v>86185</v>
          </cell>
          <cell r="D678" t="str">
            <v>中部チルドロジセンター　</v>
          </cell>
          <cell r="E678" t="str">
            <v>保険金・賠償金　　　　　</v>
          </cell>
          <cell r="F678">
            <v>0</v>
          </cell>
          <cell r="G678">
            <v>0</v>
          </cell>
        </row>
        <row r="679">
          <cell r="A679" t="str">
            <v>EEFH86188</v>
          </cell>
          <cell r="B679" t="str">
            <v>EEFH</v>
          </cell>
          <cell r="C679">
            <v>86188</v>
          </cell>
          <cell r="D679" t="str">
            <v>中部チルドロジセンター　</v>
          </cell>
          <cell r="E679" t="str">
            <v>その他営業外収益　　　　</v>
          </cell>
          <cell r="F679">
            <v>0</v>
          </cell>
          <cell r="G679">
            <v>0</v>
          </cell>
        </row>
        <row r="680">
          <cell r="A680" t="str">
            <v>EEFH86191</v>
          </cell>
          <cell r="B680" t="str">
            <v>EEFH</v>
          </cell>
          <cell r="C680">
            <v>86191</v>
          </cell>
          <cell r="D680" t="str">
            <v>中部チルドロジセンター　</v>
          </cell>
          <cell r="E680" t="str">
            <v>営　業　外　収　益　　計</v>
          </cell>
          <cell r="F680">
            <v>0</v>
          </cell>
          <cell r="G680">
            <v>0</v>
          </cell>
        </row>
        <row r="681">
          <cell r="A681" t="str">
            <v>EEFH86249</v>
          </cell>
          <cell r="B681" t="str">
            <v>EEFH</v>
          </cell>
          <cell r="C681">
            <v>86249</v>
          </cell>
          <cell r="D681" t="str">
            <v>中部チルドロジセンター　</v>
          </cell>
          <cell r="E681" t="str">
            <v>雑　　　　　　損　　　　</v>
          </cell>
          <cell r="F681">
            <v>0</v>
          </cell>
          <cell r="G681">
            <v>0</v>
          </cell>
        </row>
        <row r="682">
          <cell r="A682" t="str">
            <v>EEFH86253</v>
          </cell>
          <cell r="B682" t="str">
            <v>EEFH</v>
          </cell>
          <cell r="C682">
            <v>86253</v>
          </cell>
          <cell r="D682" t="str">
            <v>中部チルドロジセンター　</v>
          </cell>
          <cell r="E682" t="str">
            <v>棚卸資産　廃棄損　　　　</v>
          </cell>
          <cell r="F682">
            <v>0</v>
          </cell>
          <cell r="G682">
            <v>0</v>
          </cell>
        </row>
        <row r="683">
          <cell r="A683" t="str">
            <v>EEFH86259</v>
          </cell>
          <cell r="B683" t="str">
            <v>EEFH</v>
          </cell>
          <cell r="C683">
            <v>86259</v>
          </cell>
          <cell r="D683" t="str">
            <v>中部チルドロジセンター　</v>
          </cell>
          <cell r="E683" t="str">
            <v>賃　　貸　原　価　　　　</v>
          </cell>
          <cell r="F683">
            <v>0</v>
          </cell>
          <cell r="G683">
            <v>0</v>
          </cell>
        </row>
        <row r="684">
          <cell r="A684" t="str">
            <v>EEFH86263</v>
          </cell>
          <cell r="B684" t="str">
            <v>EEFH</v>
          </cell>
          <cell r="C684">
            <v>86263</v>
          </cell>
          <cell r="D684" t="str">
            <v>中部チルドロジセンター　</v>
          </cell>
          <cell r="E684" t="str">
            <v>災害・事故　損失　　　　</v>
          </cell>
          <cell r="F684">
            <v>0</v>
          </cell>
          <cell r="G684">
            <v>0</v>
          </cell>
        </row>
        <row r="685">
          <cell r="A685" t="str">
            <v>EEFH86266</v>
          </cell>
          <cell r="B685" t="str">
            <v>EEFH</v>
          </cell>
          <cell r="C685">
            <v>86266</v>
          </cell>
          <cell r="D685" t="str">
            <v>中部チルドロジセンター　</v>
          </cell>
          <cell r="E685" t="str">
            <v>その他営業外費用　　　　</v>
          </cell>
          <cell r="F685">
            <v>0</v>
          </cell>
          <cell r="G685">
            <v>0</v>
          </cell>
        </row>
        <row r="686">
          <cell r="A686" t="str">
            <v>EEFH86291</v>
          </cell>
          <cell r="B686" t="str">
            <v>EEFH</v>
          </cell>
          <cell r="C686">
            <v>86291</v>
          </cell>
          <cell r="D686" t="str">
            <v>中部チルドロジセンター　</v>
          </cell>
          <cell r="E686" t="str">
            <v>営　業　外　費　用　　計</v>
          </cell>
          <cell r="F686">
            <v>0</v>
          </cell>
          <cell r="G686">
            <v>0</v>
          </cell>
        </row>
        <row r="687">
          <cell r="A687" t="str">
            <v>EEFH86301</v>
          </cell>
          <cell r="B687" t="str">
            <v>EEFH</v>
          </cell>
          <cell r="C687">
            <v>86301</v>
          </cell>
          <cell r="D687" t="str">
            <v>中部チルドロジセンター　</v>
          </cell>
          <cell r="E687" t="str">
            <v>経　　　常　　利　　　益</v>
          </cell>
          <cell r="F687">
            <v>2386562</v>
          </cell>
          <cell r="G687">
            <v>8357350</v>
          </cell>
        </row>
        <row r="688">
          <cell r="A688" t="str">
            <v>EEFH87119</v>
          </cell>
          <cell r="B688" t="str">
            <v>EEFH</v>
          </cell>
          <cell r="C688">
            <v>87119</v>
          </cell>
          <cell r="D688" t="str">
            <v>中部チルドロジセンター　</v>
          </cell>
          <cell r="E688" t="str">
            <v>固定資産　売却益　　　　</v>
          </cell>
          <cell r="F688">
            <v>0</v>
          </cell>
          <cell r="G688">
            <v>0</v>
          </cell>
        </row>
        <row r="689">
          <cell r="A689" t="str">
            <v>EEFH87153</v>
          </cell>
          <cell r="B689" t="str">
            <v>EEFH</v>
          </cell>
          <cell r="C689">
            <v>87153</v>
          </cell>
          <cell r="D689" t="str">
            <v>中部チルドロジセンター　</v>
          </cell>
          <cell r="E689" t="str">
            <v>過年度費用戻入　　　　　</v>
          </cell>
          <cell r="F689">
            <v>0</v>
          </cell>
          <cell r="G689">
            <v>0</v>
          </cell>
        </row>
        <row r="690">
          <cell r="A690" t="str">
            <v>EEFH87191</v>
          </cell>
          <cell r="B690" t="str">
            <v>EEFH</v>
          </cell>
          <cell r="C690">
            <v>87191</v>
          </cell>
          <cell r="D690" t="str">
            <v>中部チルドロジセンター　</v>
          </cell>
          <cell r="E690" t="str">
            <v>特　　別　　利　　益　計</v>
          </cell>
          <cell r="F690">
            <v>0</v>
          </cell>
          <cell r="G690">
            <v>0</v>
          </cell>
        </row>
        <row r="691">
          <cell r="A691" t="str">
            <v>EEFH88101</v>
          </cell>
          <cell r="B691" t="str">
            <v>EEFH</v>
          </cell>
          <cell r="C691">
            <v>88101</v>
          </cell>
          <cell r="D691" t="str">
            <v>中部チルドロジセンター　</v>
          </cell>
          <cell r="E691" t="str">
            <v>■　特　　別　　損　　失</v>
          </cell>
          <cell r="F691">
            <v>0</v>
          </cell>
          <cell r="G691">
            <v>0</v>
          </cell>
        </row>
        <row r="692">
          <cell r="A692" t="str">
            <v>EEFH88129</v>
          </cell>
          <cell r="B692" t="str">
            <v>EEFH</v>
          </cell>
          <cell r="C692">
            <v>88129</v>
          </cell>
          <cell r="D692" t="str">
            <v>中部チルドロジセンター　</v>
          </cell>
          <cell r="E692" t="str">
            <v>固定資産　売却損　　　　</v>
          </cell>
          <cell r="F692">
            <v>0</v>
          </cell>
          <cell r="G692">
            <v>0</v>
          </cell>
        </row>
        <row r="693">
          <cell r="A693" t="str">
            <v>EEFH88136</v>
          </cell>
          <cell r="B693" t="str">
            <v>EEFH</v>
          </cell>
          <cell r="C693">
            <v>88136</v>
          </cell>
          <cell r="D693" t="str">
            <v>中部チルドロジセンター　</v>
          </cell>
          <cell r="E693" t="str">
            <v>固定資産　除却損　　　　</v>
          </cell>
          <cell r="F693">
            <v>0</v>
          </cell>
          <cell r="G693">
            <v>0</v>
          </cell>
        </row>
        <row r="694">
          <cell r="A694" t="str">
            <v>EEFH88173</v>
          </cell>
          <cell r="B694" t="str">
            <v>EEFH</v>
          </cell>
          <cell r="C694">
            <v>88173</v>
          </cell>
          <cell r="D694" t="str">
            <v>中部チルドロジセンター　</v>
          </cell>
          <cell r="E694" t="str">
            <v>過年度　費　用　　　　　</v>
          </cell>
          <cell r="F694">
            <v>0</v>
          </cell>
          <cell r="G694">
            <v>0</v>
          </cell>
        </row>
        <row r="695">
          <cell r="A695" t="str">
            <v>EEFH88190</v>
          </cell>
          <cell r="B695" t="str">
            <v>EEFH</v>
          </cell>
          <cell r="C695">
            <v>88190</v>
          </cell>
          <cell r="D695" t="str">
            <v>中部チルドロジセンター　</v>
          </cell>
          <cell r="E695" t="str">
            <v>その他特別損失　　　　　</v>
          </cell>
          <cell r="F695">
            <v>0</v>
          </cell>
          <cell r="G695">
            <v>0</v>
          </cell>
        </row>
        <row r="696">
          <cell r="A696" t="str">
            <v>EEFH88191</v>
          </cell>
          <cell r="B696" t="str">
            <v>EEFH</v>
          </cell>
          <cell r="C696">
            <v>88191</v>
          </cell>
          <cell r="D696" t="str">
            <v>中部チルドロジセンター　</v>
          </cell>
          <cell r="E696" t="str">
            <v>特　　別　　損　　失　計</v>
          </cell>
          <cell r="F696">
            <v>0</v>
          </cell>
          <cell r="G696">
            <v>0</v>
          </cell>
        </row>
        <row r="697">
          <cell r="A697" t="str">
            <v>EEFH90010</v>
          </cell>
          <cell r="B697" t="str">
            <v>EEFH</v>
          </cell>
          <cell r="C697">
            <v>90010</v>
          </cell>
          <cell r="D697" t="str">
            <v>中部チルドロジセンター　</v>
          </cell>
          <cell r="E697" t="str">
            <v>税　引　前　当　期利　益</v>
          </cell>
          <cell r="F697">
            <v>2386562</v>
          </cell>
          <cell r="G697">
            <v>8357350</v>
          </cell>
        </row>
        <row r="698">
          <cell r="A698" t="str">
            <v>EEFH99003</v>
          </cell>
          <cell r="B698" t="str">
            <v>EEFH</v>
          </cell>
          <cell r="C698">
            <v>99003</v>
          </cell>
          <cell r="D698" t="str">
            <v>中部チルドロジセンター　</v>
          </cell>
          <cell r="E698" t="str">
            <v>当　　期　　利　　益　　</v>
          </cell>
          <cell r="F698">
            <v>2386562</v>
          </cell>
          <cell r="G698">
            <v>8357350</v>
          </cell>
        </row>
        <row r="699">
          <cell r="A699" t="str">
            <v>EEFH99100</v>
          </cell>
          <cell r="B699" t="str">
            <v>EEFH</v>
          </cell>
          <cell r="C699">
            <v>99100</v>
          </cell>
          <cell r="D699" t="str">
            <v>中部チルドロジセンター　</v>
          </cell>
          <cell r="E699" t="str">
            <v>前期　繰　越　利　益　　</v>
          </cell>
          <cell r="F699">
            <v>65141027</v>
          </cell>
          <cell r="G699">
            <v>59170239</v>
          </cell>
        </row>
        <row r="700">
          <cell r="A700" t="str">
            <v>EEFH99902</v>
          </cell>
          <cell r="B700" t="str">
            <v>EEFH</v>
          </cell>
          <cell r="C700">
            <v>99902</v>
          </cell>
          <cell r="D700" t="str">
            <v>中部チルドロジセンター　</v>
          </cell>
          <cell r="E700" t="str">
            <v>当期　未処分　利　益　　</v>
          </cell>
          <cell r="F700">
            <v>67527589</v>
          </cell>
          <cell r="G700">
            <v>67527589</v>
          </cell>
        </row>
        <row r="701">
          <cell r="A701" t="str">
            <v>FEFH80103</v>
          </cell>
          <cell r="B701" t="str">
            <v>FEFH</v>
          </cell>
          <cell r="C701">
            <v>80103</v>
          </cell>
          <cell r="D701" t="str">
            <v>西日本チルドロジセンター</v>
          </cell>
          <cell r="E701" t="str">
            <v>売　上　高　　■　　　　</v>
          </cell>
          <cell r="F701">
            <v>0</v>
          </cell>
          <cell r="G701">
            <v>0</v>
          </cell>
        </row>
        <row r="702">
          <cell r="A702" t="str">
            <v>FEFH80201</v>
          </cell>
          <cell r="B702" t="str">
            <v>FEFH</v>
          </cell>
          <cell r="C702">
            <v>80201</v>
          </cell>
          <cell r="D702" t="str">
            <v>西日本チルドロジセンター</v>
          </cell>
          <cell r="E702" t="str">
            <v>受入　手　数　料　課税　</v>
          </cell>
          <cell r="F702">
            <v>5819359</v>
          </cell>
          <cell r="G702">
            <v>23384455</v>
          </cell>
        </row>
        <row r="703">
          <cell r="A703" t="str">
            <v>FEFH80203</v>
          </cell>
          <cell r="B703" t="str">
            <v>FEFH</v>
          </cell>
          <cell r="C703">
            <v>80203</v>
          </cell>
          <cell r="D703" t="str">
            <v>西日本チルドロジセンター</v>
          </cell>
          <cell r="E703" t="str">
            <v>受入　手　数　料　合計　</v>
          </cell>
          <cell r="F703">
            <v>5819359</v>
          </cell>
          <cell r="G703">
            <v>23384455</v>
          </cell>
        </row>
        <row r="704">
          <cell r="A704" t="str">
            <v>FEFH80995</v>
          </cell>
          <cell r="B704" t="str">
            <v>FEFH</v>
          </cell>
          <cell r="C704">
            <v>80995</v>
          </cell>
          <cell r="D704" t="str">
            <v>西日本チルドロジセンター</v>
          </cell>
          <cell r="E704" t="str">
            <v>純　　売　　　上　　　高</v>
          </cell>
          <cell r="F704">
            <v>5819359</v>
          </cell>
          <cell r="G704">
            <v>23384455</v>
          </cell>
        </row>
        <row r="705">
          <cell r="A705" t="str">
            <v>FEFH81203</v>
          </cell>
          <cell r="B705" t="str">
            <v>FEFH</v>
          </cell>
          <cell r="C705">
            <v>81203</v>
          </cell>
          <cell r="D705" t="str">
            <v>西日本チルドロジセンター</v>
          </cell>
          <cell r="E705" t="str">
            <v>商　　　品　　仕　入　高</v>
          </cell>
          <cell r="F705">
            <v>0</v>
          </cell>
          <cell r="G705">
            <v>0</v>
          </cell>
        </row>
        <row r="706">
          <cell r="A706" t="str">
            <v>FEFH81207</v>
          </cell>
          <cell r="B706" t="str">
            <v>FEFH</v>
          </cell>
          <cell r="C706">
            <v>81207</v>
          </cell>
          <cell r="D706" t="str">
            <v>西日本チルドロジセンター</v>
          </cell>
          <cell r="E706" t="str">
            <v>貯　蔵　品仕入高　　　　</v>
          </cell>
          <cell r="F706">
            <v>0</v>
          </cell>
          <cell r="G706">
            <v>0</v>
          </cell>
        </row>
        <row r="707">
          <cell r="A707" t="str">
            <v>FEFH81209</v>
          </cell>
          <cell r="B707" t="str">
            <v>FEFH</v>
          </cell>
          <cell r="C707">
            <v>81209</v>
          </cell>
          <cell r="D707" t="str">
            <v>西日本チルドロジセンター</v>
          </cell>
          <cell r="E707" t="str">
            <v>原　材　料仕入高　　　　</v>
          </cell>
          <cell r="F707">
            <v>0</v>
          </cell>
          <cell r="G707">
            <v>0</v>
          </cell>
        </row>
        <row r="708">
          <cell r="A708" t="str">
            <v>FEFH81213</v>
          </cell>
          <cell r="B708" t="str">
            <v>FEFH</v>
          </cell>
          <cell r="C708">
            <v>81213</v>
          </cell>
          <cell r="D708" t="str">
            <v>西日本チルドロジセンター</v>
          </cell>
          <cell r="E708" t="str">
            <v>仕入値引及戻り高　　　　</v>
          </cell>
          <cell r="F708">
            <v>0</v>
          </cell>
          <cell r="G708">
            <v>0</v>
          </cell>
        </row>
        <row r="709">
          <cell r="A709" t="str">
            <v>FEFH81902</v>
          </cell>
          <cell r="B709" t="str">
            <v>FEFH</v>
          </cell>
          <cell r="C709">
            <v>81902</v>
          </cell>
          <cell r="D709" t="str">
            <v>西日本チルドロジセンター</v>
          </cell>
          <cell r="E709" t="str">
            <v>仕　　入　原　　価　　高</v>
          </cell>
          <cell r="F709">
            <v>0</v>
          </cell>
          <cell r="G709">
            <v>0</v>
          </cell>
        </row>
        <row r="710">
          <cell r="A710" t="str">
            <v>FEFH81903</v>
          </cell>
          <cell r="B710" t="str">
            <v>FEFH</v>
          </cell>
          <cell r="C710">
            <v>81903</v>
          </cell>
          <cell r="D710" t="str">
            <v>西日本チルドロジセンター</v>
          </cell>
          <cell r="E710" t="str">
            <v>完　成　工　事　原　価　</v>
          </cell>
          <cell r="F710">
            <v>0</v>
          </cell>
          <cell r="G710">
            <v>0</v>
          </cell>
        </row>
        <row r="711">
          <cell r="A711" t="str">
            <v>FEFH82199</v>
          </cell>
          <cell r="B711" t="str">
            <v>FEFH</v>
          </cell>
          <cell r="C711">
            <v>82199</v>
          </cell>
          <cell r="D711" t="str">
            <v>西日本チルドロジセンター</v>
          </cell>
          <cell r="E711" t="str">
            <v>社　　内　　　取　　　引</v>
          </cell>
          <cell r="F711">
            <v>0</v>
          </cell>
          <cell r="G711">
            <v>0</v>
          </cell>
        </row>
        <row r="712">
          <cell r="A712" t="str">
            <v>FEFH82959</v>
          </cell>
          <cell r="B712" t="str">
            <v>FEFH</v>
          </cell>
          <cell r="C712">
            <v>82959</v>
          </cell>
          <cell r="D712" t="str">
            <v>西日本チルドロジセンター</v>
          </cell>
          <cell r="E712" t="str">
            <v>期　末　商　品　　在　高</v>
          </cell>
          <cell r="F712">
            <v>0</v>
          </cell>
          <cell r="G712">
            <v>0</v>
          </cell>
        </row>
        <row r="713">
          <cell r="A713" t="str">
            <v>FEFH82971</v>
          </cell>
          <cell r="B713" t="str">
            <v>FEFH</v>
          </cell>
          <cell r="C713">
            <v>82971</v>
          </cell>
          <cell r="D713" t="str">
            <v>西日本チルドロジセンター</v>
          </cell>
          <cell r="E713" t="str">
            <v>期　末　製　品　　在　高</v>
          </cell>
          <cell r="F713">
            <v>0</v>
          </cell>
          <cell r="G713">
            <v>0</v>
          </cell>
        </row>
        <row r="714">
          <cell r="A714" t="str">
            <v>FEFH83213</v>
          </cell>
          <cell r="B714" t="str">
            <v>FEFH</v>
          </cell>
          <cell r="C714">
            <v>83213</v>
          </cell>
          <cell r="D714" t="str">
            <v>西日本チルドロジセンター</v>
          </cell>
          <cell r="E714" t="str">
            <v>固　定　賃　　金　　　　</v>
          </cell>
          <cell r="F714">
            <v>2070250</v>
          </cell>
          <cell r="G714">
            <v>8066170</v>
          </cell>
        </row>
        <row r="715">
          <cell r="A715" t="str">
            <v>FEFH83222</v>
          </cell>
          <cell r="B715" t="str">
            <v>FEFH</v>
          </cell>
          <cell r="C715">
            <v>83222</v>
          </cell>
          <cell r="D715" t="str">
            <v>西日本チルドロジセンター</v>
          </cell>
          <cell r="E715" t="str">
            <v>変　動　賃　金　　不課税</v>
          </cell>
          <cell r="F715">
            <v>369387</v>
          </cell>
          <cell r="G715">
            <v>1467100</v>
          </cell>
        </row>
        <row r="716">
          <cell r="A716" t="str">
            <v>FEFH83244</v>
          </cell>
          <cell r="B716" t="str">
            <v>FEFH</v>
          </cell>
          <cell r="C716">
            <v>83244</v>
          </cell>
          <cell r="D716" t="str">
            <v>西日本チルドロジセンター</v>
          </cell>
          <cell r="E716" t="str">
            <v>賞　与　手　当　　不課税</v>
          </cell>
          <cell r="F716">
            <v>462700</v>
          </cell>
          <cell r="G716">
            <v>1887700</v>
          </cell>
        </row>
        <row r="717">
          <cell r="A717" t="str">
            <v>FEFH83277</v>
          </cell>
          <cell r="B717" t="str">
            <v>FEFH</v>
          </cell>
          <cell r="C717">
            <v>83277</v>
          </cell>
          <cell r="D717" t="str">
            <v>西日本チルドロジセンター</v>
          </cell>
          <cell r="E717" t="str">
            <v>退職給付引当費　　不課税</v>
          </cell>
          <cell r="F717">
            <v>243000</v>
          </cell>
          <cell r="G717">
            <v>972000</v>
          </cell>
        </row>
        <row r="718">
          <cell r="A718" t="str">
            <v>FEFH83291</v>
          </cell>
          <cell r="B718" t="str">
            <v>FEFH</v>
          </cell>
          <cell r="C718">
            <v>83291</v>
          </cell>
          <cell r="D718" t="str">
            <v>西日本チルドロジセンター</v>
          </cell>
          <cell r="E718" t="str">
            <v>労　　　務　　　費　　計</v>
          </cell>
          <cell r="F718">
            <v>3145337</v>
          </cell>
          <cell r="G718">
            <v>12392970</v>
          </cell>
        </row>
        <row r="719">
          <cell r="A719" t="str">
            <v>FEFH83311</v>
          </cell>
          <cell r="B719" t="str">
            <v>FEFH</v>
          </cell>
          <cell r="C719">
            <v>83311</v>
          </cell>
          <cell r="D719" t="str">
            <v>西日本チルドロジセンター</v>
          </cell>
          <cell r="E719" t="str">
            <v>法定　福　利　費　非課税</v>
          </cell>
          <cell r="F719">
            <v>688604</v>
          </cell>
          <cell r="G719">
            <v>1541628</v>
          </cell>
        </row>
        <row r="720">
          <cell r="A720" t="str">
            <v>FEFH83339</v>
          </cell>
          <cell r="B720" t="str">
            <v>FEFH</v>
          </cell>
          <cell r="C720">
            <v>83339</v>
          </cell>
          <cell r="D720" t="str">
            <v>西日本チルドロジセンター</v>
          </cell>
          <cell r="E720" t="str">
            <v>厚　　　　生　　　　　費</v>
          </cell>
          <cell r="F720">
            <v>530600</v>
          </cell>
          <cell r="G720">
            <v>1947663</v>
          </cell>
        </row>
        <row r="721">
          <cell r="A721" t="str">
            <v>FEFH83391</v>
          </cell>
          <cell r="B721" t="str">
            <v>FEFH</v>
          </cell>
          <cell r="C721">
            <v>83391</v>
          </cell>
          <cell r="D721" t="str">
            <v>西日本チルドロジセンター</v>
          </cell>
          <cell r="E721" t="str">
            <v>福　利　厚　生　費　　計</v>
          </cell>
          <cell r="F721">
            <v>1219204</v>
          </cell>
          <cell r="G721">
            <v>3489291</v>
          </cell>
        </row>
        <row r="722">
          <cell r="A722" t="str">
            <v>FEFH83440</v>
          </cell>
          <cell r="B722" t="str">
            <v>FEFH</v>
          </cell>
          <cell r="C722">
            <v>83440</v>
          </cell>
          <cell r="D722" t="str">
            <v>西日本チルドロジセンター</v>
          </cell>
          <cell r="E722" t="str">
            <v>消耗工具備品費　　　　　</v>
          </cell>
          <cell r="F722">
            <v>0</v>
          </cell>
          <cell r="G722">
            <v>4415</v>
          </cell>
        </row>
        <row r="723">
          <cell r="A723" t="str">
            <v>FEFH83491</v>
          </cell>
          <cell r="B723" t="str">
            <v>FEFH</v>
          </cell>
          <cell r="C723">
            <v>83491</v>
          </cell>
          <cell r="D723" t="str">
            <v>西日本チルドロジセンター</v>
          </cell>
          <cell r="E723" t="str">
            <v>作　　　業　　　費　　計</v>
          </cell>
          <cell r="F723">
            <v>0</v>
          </cell>
          <cell r="G723">
            <v>4415</v>
          </cell>
        </row>
        <row r="724">
          <cell r="A724" t="str">
            <v>FEFH83629</v>
          </cell>
          <cell r="B724" t="str">
            <v>FEFH</v>
          </cell>
          <cell r="C724">
            <v>83629</v>
          </cell>
          <cell r="D724" t="str">
            <v>西日本チルドロジセンター</v>
          </cell>
          <cell r="E724" t="str">
            <v>旅　　費　交　通　費　　</v>
          </cell>
          <cell r="F724">
            <v>129010</v>
          </cell>
          <cell r="G724">
            <v>1532112</v>
          </cell>
        </row>
        <row r="725">
          <cell r="A725" t="str">
            <v>FEFH83637</v>
          </cell>
          <cell r="B725" t="str">
            <v>FEFH</v>
          </cell>
          <cell r="C725">
            <v>83637</v>
          </cell>
          <cell r="D725" t="str">
            <v>西日本チルドロジセンター</v>
          </cell>
          <cell r="E725" t="str">
            <v>通　　　　信　　　費　　</v>
          </cell>
          <cell r="F725">
            <v>16897</v>
          </cell>
          <cell r="G725">
            <v>89274</v>
          </cell>
        </row>
        <row r="726">
          <cell r="A726" t="str">
            <v>FEFH83650</v>
          </cell>
          <cell r="B726" t="str">
            <v>FEFH</v>
          </cell>
          <cell r="C726">
            <v>83650</v>
          </cell>
          <cell r="D726" t="str">
            <v>西日本チルドロジセンター</v>
          </cell>
          <cell r="E726" t="str">
            <v>事務用　消耗品費　　　　</v>
          </cell>
          <cell r="F726">
            <v>3357</v>
          </cell>
          <cell r="G726">
            <v>128497</v>
          </cell>
        </row>
        <row r="727">
          <cell r="A727" t="str">
            <v>FEFH83689</v>
          </cell>
          <cell r="B727" t="str">
            <v>FEFH</v>
          </cell>
          <cell r="C727">
            <v>83689</v>
          </cell>
          <cell r="D727" t="str">
            <v>西日本チルドロジセンター</v>
          </cell>
          <cell r="E727" t="str">
            <v>雑　　　　　　　　費　　</v>
          </cell>
          <cell r="F727">
            <v>7084</v>
          </cell>
          <cell r="G727">
            <v>22452</v>
          </cell>
        </row>
        <row r="728">
          <cell r="A728" t="str">
            <v>FEFH83791</v>
          </cell>
          <cell r="B728" t="str">
            <v>FEFH</v>
          </cell>
          <cell r="C728">
            <v>83791</v>
          </cell>
          <cell r="D728" t="str">
            <v>西日本チルドロジセンター</v>
          </cell>
          <cell r="E728" t="str">
            <v>事　　　務　　　費　　計</v>
          </cell>
          <cell r="F728">
            <v>156348</v>
          </cell>
          <cell r="G728">
            <v>1772335</v>
          </cell>
        </row>
        <row r="729">
          <cell r="A729" t="str">
            <v>FEFH83839</v>
          </cell>
          <cell r="B729" t="str">
            <v>FEFH</v>
          </cell>
          <cell r="C729">
            <v>83839</v>
          </cell>
          <cell r="D729" t="str">
            <v>西日本チルドロジセンター</v>
          </cell>
          <cell r="E729" t="str">
            <v>賃　　　借　　　料　　　</v>
          </cell>
          <cell r="F729">
            <v>0</v>
          </cell>
          <cell r="G729">
            <v>72450</v>
          </cell>
        </row>
        <row r="730">
          <cell r="A730" t="str">
            <v>FEFH83891</v>
          </cell>
          <cell r="B730" t="str">
            <v>FEFH</v>
          </cell>
          <cell r="C730">
            <v>83891</v>
          </cell>
          <cell r="D730" t="str">
            <v>西日本チルドロジセンター</v>
          </cell>
          <cell r="E730" t="str">
            <v>設　　　備　　　費　　計</v>
          </cell>
          <cell r="F730">
            <v>0</v>
          </cell>
          <cell r="G730">
            <v>72450</v>
          </cell>
        </row>
        <row r="731">
          <cell r="A731" t="str">
            <v>FEFH83991</v>
          </cell>
          <cell r="B731" t="str">
            <v>FEFH</v>
          </cell>
          <cell r="C731">
            <v>83991</v>
          </cell>
          <cell r="D731" t="str">
            <v>西日本チルドロジセンター</v>
          </cell>
          <cell r="E731" t="str">
            <v>製　　造　　原　　価　計</v>
          </cell>
          <cell r="F731">
            <v>4520889</v>
          </cell>
          <cell r="G731">
            <v>17731461</v>
          </cell>
        </row>
        <row r="732">
          <cell r="A732" t="str">
            <v>FEFH84921</v>
          </cell>
          <cell r="B732" t="str">
            <v>FEFH</v>
          </cell>
          <cell r="C732">
            <v>84921</v>
          </cell>
          <cell r="D732" t="str">
            <v>西日本チルドロジセンター</v>
          </cell>
          <cell r="E732" t="str">
            <v>売　　上　　原　　価　計</v>
          </cell>
          <cell r="F732">
            <v>4520889</v>
          </cell>
          <cell r="G732">
            <v>17731461</v>
          </cell>
        </row>
        <row r="733">
          <cell r="A733" t="str">
            <v>FEFH84931</v>
          </cell>
          <cell r="B733" t="str">
            <v>FEFH</v>
          </cell>
          <cell r="C733">
            <v>84931</v>
          </cell>
          <cell r="D733" t="str">
            <v>西日本チルドロジセンター</v>
          </cell>
          <cell r="E733" t="str">
            <v>売　　上　　利　　益　計</v>
          </cell>
          <cell r="F733">
            <v>1298470</v>
          </cell>
          <cell r="G733">
            <v>5652994</v>
          </cell>
        </row>
        <row r="734">
          <cell r="A734" t="str">
            <v>FEFH85900</v>
          </cell>
          <cell r="B734" t="str">
            <v>FEFH</v>
          </cell>
          <cell r="C734">
            <v>85900</v>
          </cell>
          <cell r="D734" t="str">
            <v>西日本チルドロジセンター</v>
          </cell>
          <cell r="E734" t="str">
            <v>営　　　業　　利　　　益</v>
          </cell>
          <cell r="F734">
            <v>1298470</v>
          </cell>
          <cell r="G734">
            <v>5652994</v>
          </cell>
        </row>
        <row r="735">
          <cell r="A735" t="str">
            <v>FEFH86131</v>
          </cell>
          <cell r="B735" t="str">
            <v>FEFH</v>
          </cell>
          <cell r="C735">
            <v>86131</v>
          </cell>
          <cell r="D735" t="str">
            <v>西日本チルドロジセンター</v>
          </cell>
          <cell r="E735" t="str">
            <v>受　取　利　息　・配　当</v>
          </cell>
          <cell r="F735">
            <v>0</v>
          </cell>
          <cell r="G735">
            <v>0</v>
          </cell>
        </row>
        <row r="736">
          <cell r="A736" t="str">
            <v>FEFH86169</v>
          </cell>
          <cell r="B736" t="str">
            <v>FEFH</v>
          </cell>
          <cell r="C736">
            <v>86169</v>
          </cell>
          <cell r="D736" t="str">
            <v>西日本チルドロジセンター</v>
          </cell>
          <cell r="E736" t="str">
            <v>雑　　　収　　入　　　　</v>
          </cell>
          <cell r="F736">
            <v>0</v>
          </cell>
          <cell r="G736">
            <v>0</v>
          </cell>
        </row>
        <row r="737">
          <cell r="A737" t="str">
            <v>FEFH86174</v>
          </cell>
          <cell r="B737" t="str">
            <v>FEFH</v>
          </cell>
          <cell r="C737">
            <v>86174</v>
          </cell>
          <cell r="D737" t="str">
            <v>西日本チルドロジセンター</v>
          </cell>
          <cell r="E737" t="str">
            <v>賃　　貸　収　入　　　　</v>
          </cell>
          <cell r="F737">
            <v>0</v>
          </cell>
          <cell r="G737">
            <v>0</v>
          </cell>
        </row>
        <row r="738">
          <cell r="A738" t="str">
            <v>FEFH86179</v>
          </cell>
          <cell r="B738" t="str">
            <v>FEFH</v>
          </cell>
          <cell r="C738">
            <v>86179</v>
          </cell>
          <cell r="D738" t="str">
            <v>西日本チルドロジセンター</v>
          </cell>
          <cell r="E738" t="str">
            <v>社宅　住　宅　料　　　　</v>
          </cell>
          <cell r="F738">
            <v>0</v>
          </cell>
          <cell r="G738">
            <v>0</v>
          </cell>
        </row>
        <row r="739">
          <cell r="A739" t="str">
            <v>FEFH86182</v>
          </cell>
          <cell r="B739" t="str">
            <v>FEFH</v>
          </cell>
          <cell r="C739">
            <v>86182</v>
          </cell>
          <cell r="D739" t="str">
            <v>西日本チルドロジセンター</v>
          </cell>
          <cell r="E739" t="str">
            <v>使用料・手数料　　　　　</v>
          </cell>
          <cell r="F739">
            <v>0</v>
          </cell>
          <cell r="G739">
            <v>0</v>
          </cell>
        </row>
        <row r="740">
          <cell r="A740" t="str">
            <v>FEFH86185</v>
          </cell>
          <cell r="B740" t="str">
            <v>FEFH</v>
          </cell>
          <cell r="C740">
            <v>86185</v>
          </cell>
          <cell r="D740" t="str">
            <v>西日本チルドロジセンター</v>
          </cell>
          <cell r="E740" t="str">
            <v>保険金・賠償金　　　　　</v>
          </cell>
          <cell r="F740">
            <v>0</v>
          </cell>
          <cell r="G740">
            <v>0</v>
          </cell>
        </row>
        <row r="741">
          <cell r="A741" t="str">
            <v>FEFH86188</v>
          </cell>
          <cell r="B741" t="str">
            <v>FEFH</v>
          </cell>
          <cell r="C741">
            <v>86188</v>
          </cell>
          <cell r="D741" t="str">
            <v>西日本チルドロジセンター</v>
          </cell>
          <cell r="E741" t="str">
            <v>その他営業外収益　　　　</v>
          </cell>
          <cell r="F741">
            <v>0</v>
          </cell>
          <cell r="G741">
            <v>0</v>
          </cell>
        </row>
        <row r="742">
          <cell r="A742" t="str">
            <v>FEFH86191</v>
          </cell>
          <cell r="B742" t="str">
            <v>FEFH</v>
          </cell>
          <cell r="C742">
            <v>86191</v>
          </cell>
          <cell r="D742" t="str">
            <v>西日本チルドロジセンター</v>
          </cell>
          <cell r="E742" t="str">
            <v>営　業　外　収　益　　計</v>
          </cell>
          <cell r="F742">
            <v>0</v>
          </cell>
          <cell r="G742">
            <v>0</v>
          </cell>
        </row>
        <row r="743">
          <cell r="A743" t="str">
            <v>FEFH86249</v>
          </cell>
          <cell r="B743" t="str">
            <v>FEFH</v>
          </cell>
          <cell r="C743">
            <v>86249</v>
          </cell>
          <cell r="D743" t="str">
            <v>西日本チルドロジセンター</v>
          </cell>
          <cell r="E743" t="str">
            <v>雑　　　　　　損　　　　</v>
          </cell>
          <cell r="F743">
            <v>0</v>
          </cell>
          <cell r="G743">
            <v>0</v>
          </cell>
        </row>
        <row r="744">
          <cell r="A744" t="str">
            <v>FEFH86253</v>
          </cell>
          <cell r="B744" t="str">
            <v>FEFH</v>
          </cell>
          <cell r="C744">
            <v>86253</v>
          </cell>
          <cell r="D744" t="str">
            <v>西日本チルドロジセンター</v>
          </cell>
          <cell r="E744" t="str">
            <v>棚卸資産　廃棄損　　　　</v>
          </cell>
          <cell r="F744">
            <v>0</v>
          </cell>
          <cell r="G744">
            <v>0</v>
          </cell>
        </row>
        <row r="745">
          <cell r="A745" t="str">
            <v>FEFH86259</v>
          </cell>
          <cell r="B745" t="str">
            <v>FEFH</v>
          </cell>
          <cell r="C745">
            <v>86259</v>
          </cell>
          <cell r="D745" t="str">
            <v>西日本チルドロジセンター</v>
          </cell>
          <cell r="E745" t="str">
            <v>賃　　貸　原　価　　　　</v>
          </cell>
          <cell r="F745">
            <v>0</v>
          </cell>
          <cell r="G745">
            <v>0</v>
          </cell>
        </row>
        <row r="746">
          <cell r="A746" t="str">
            <v>FEFH86263</v>
          </cell>
          <cell r="B746" t="str">
            <v>FEFH</v>
          </cell>
          <cell r="C746">
            <v>86263</v>
          </cell>
          <cell r="D746" t="str">
            <v>西日本チルドロジセンター</v>
          </cell>
          <cell r="E746" t="str">
            <v>災害・事故　損失　　　　</v>
          </cell>
          <cell r="F746">
            <v>0</v>
          </cell>
          <cell r="G746">
            <v>0</v>
          </cell>
        </row>
        <row r="747">
          <cell r="A747" t="str">
            <v>FEFH86266</v>
          </cell>
          <cell r="B747" t="str">
            <v>FEFH</v>
          </cell>
          <cell r="C747">
            <v>86266</v>
          </cell>
          <cell r="D747" t="str">
            <v>西日本チルドロジセンター</v>
          </cell>
          <cell r="E747" t="str">
            <v>その他営業外費用　　　　</v>
          </cell>
          <cell r="F747">
            <v>0</v>
          </cell>
          <cell r="G747">
            <v>0</v>
          </cell>
        </row>
        <row r="748">
          <cell r="A748" t="str">
            <v>FEFH86291</v>
          </cell>
          <cell r="B748" t="str">
            <v>FEFH</v>
          </cell>
          <cell r="C748">
            <v>86291</v>
          </cell>
          <cell r="D748" t="str">
            <v>西日本チルドロジセンター</v>
          </cell>
          <cell r="E748" t="str">
            <v>営　業　外　費　用　　計</v>
          </cell>
          <cell r="F748">
            <v>0</v>
          </cell>
          <cell r="G748">
            <v>0</v>
          </cell>
        </row>
        <row r="749">
          <cell r="A749" t="str">
            <v>FEFH86301</v>
          </cell>
          <cell r="B749" t="str">
            <v>FEFH</v>
          </cell>
          <cell r="C749">
            <v>86301</v>
          </cell>
          <cell r="D749" t="str">
            <v>西日本チルドロジセンター</v>
          </cell>
          <cell r="E749" t="str">
            <v>経　　　常　　利　　　益</v>
          </cell>
          <cell r="F749">
            <v>1298470</v>
          </cell>
          <cell r="G749">
            <v>5652994</v>
          </cell>
        </row>
        <row r="750">
          <cell r="A750" t="str">
            <v>FEFH87119</v>
          </cell>
          <cell r="B750" t="str">
            <v>FEFH</v>
          </cell>
          <cell r="C750">
            <v>87119</v>
          </cell>
          <cell r="D750" t="str">
            <v>西日本チルドロジセンター</v>
          </cell>
          <cell r="E750" t="str">
            <v>固定資産　売却益　　　　</v>
          </cell>
          <cell r="F750">
            <v>0</v>
          </cell>
          <cell r="G750">
            <v>0</v>
          </cell>
        </row>
        <row r="751">
          <cell r="A751" t="str">
            <v>FEFH87153</v>
          </cell>
          <cell r="B751" t="str">
            <v>FEFH</v>
          </cell>
          <cell r="C751">
            <v>87153</v>
          </cell>
          <cell r="D751" t="str">
            <v>西日本チルドロジセンター</v>
          </cell>
          <cell r="E751" t="str">
            <v>過年度費用戻入　　　　　</v>
          </cell>
          <cell r="F751">
            <v>0</v>
          </cell>
          <cell r="G751">
            <v>0</v>
          </cell>
        </row>
        <row r="752">
          <cell r="A752" t="str">
            <v>FEFH87191</v>
          </cell>
          <cell r="B752" t="str">
            <v>FEFH</v>
          </cell>
          <cell r="C752">
            <v>87191</v>
          </cell>
          <cell r="D752" t="str">
            <v>西日本チルドロジセンター</v>
          </cell>
          <cell r="E752" t="str">
            <v>特　　別　　利　　益　計</v>
          </cell>
          <cell r="F752">
            <v>0</v>
          </cell>
          <cell r="G752">
            <v>0</v>
          </cell>
        </row>
        <row r="753">
          <cell r="A753" t="str">
            <v>FEFH88101</v>
          </cell>
          <cell r="B753" t="str">
            <v>FEFH</v>
          </cell>
          <cell r="C753">
            <v>88101</v>
          </cell>
          <cell r="D753" t="str">
            <v>西日本チルドロジセンター</v>
          </cell>
          <cell r="E753" t="str">
            <v>■　特　　別　　損　　失</v>
          </cell>
          <cell r="F753">
            <v>0</v>
          </cell>
          <cell r="G753">
            <v>0</v>
          </cell>
        </row>
        <row r="754">
          <cell r="A754" t="str">
            <v>FEFH88129</v>
          </cell>
          <cell r="B754" t="str">
            <v>FEFH</v>
          </cell>
          <cell r="C754">
            <v>88129</v>
          </cell>
          <cell r="D754" t="str">
            <v>西日本チルドロジセンター</v>
          </cell>
          <cell r="E754" t="str">
            <v>固定資産　売却損　　　　</v>
          </cell>
          <cell r="F754">
            <v>0</v>
          </cell>
          <cell r="G754">
            <v>0</v>
          </cell>
        </row>
        <row r="755">
          <cell r="A755" t="str">
            <v>FEFH88136</v>
          </cell>
          <cell r="B755" t="str">
            <v>FEFH</v>
          </cell>
          <cell r="C755">
            <v>88136</v>
          </cell>
          <cell r="D755" t="str">
            <v>西日本チルドロジセンター</v>
          </cell>
          <cell r="E755" t="str">
            <v>固定資産　除却損　　　　</v>
          </cell>
          <cell r="F755">
            <v>0</v>
          </cell>
          <cell r="G755">
            <v>0</v>
          </cell>
        </row>
        <row r="756">
          <cell r="A756" t="str">
            <v>FEFH88173</v>
          </cell>
          <cell r="B756" t="str">
            <v>FEFH</v>
          </cell>
          <cell r="C756">
            <v>88173</v>
          </cell>
          <cell r="D756" t="str">
            <v>西日本チルドロジセンター</v>
          </cell>
          <cell r="E756" t="str">
            <v>過年度　費　用　　　　　</v>
          </cell>
          <cell r="F756">
            <v>0</v>
          </cell>
          <cell r="G756">
            <v>0</v>
          </cell>
        </row>
        <row r="757">
          <cell r="A757" t="str">
            <v>FEFH88190</v>
          </cell>
          <cell r="B757" t="str">
            <v>FEFH</v>
          </cell>
          <cell r="C757">
            <v>88190</v>
          </cell>
          <cell r="D757" t="str">
            <v>西日本チルドロジセンター</v>
          </cell>
          <cell r="E757" t="str">
            <v>その他特別損失　　　　　</v>
          </cell>
          <cell r="F757">
            <v>0</v>
          </cell>
          <cell r="G757">
            <v>0</v>
          </cell>
        </row>
        <row r="758">
          <cell r="A758" t="str">
            <v>FEFH88191</v>
          </cell>
          <cell r="B758" t="str">
            <v>FEFH</v>
          </cell>
          <cell r="C758">
            <v>88191</v>
          </cell>
          <cell r="D758" t="str">
            <v>西日本チルドロジセンター</v>
          </cell>
          <cell r="E758" t="str">
            <v>特　　別　　損　　失　計</v>
          </cell>
          <cell r="F758">
            <v>0</v>
          </cell>
          <cell r="G758">
            <v>0</v>
          </cell>
        </row>
        <row r="759">
          <cell r="A759" t="str">
            <v>FEFH90010</v>
          </cell>
          <cell r="B759" t="str">
            <v>FEFH</v>
          </cell>
          <cell r="C759">
            <v>90010</v>
          </cell>
          <cell r="D759" t="str">
            <v>西日本チルドロジセンター</v>
          </cell>
          <cell r="E759" t="str">
            <v>税　引　前　当　期利　益</v>
          </cell>
          <cell r="F759">
            <v>1298470</v>
          </cell>
          <cell r="G759">
            <v>5652994</v>
          </cell>
        </row>
        <row r="760">
          <cell r="A760" t="str">
            <v>FEFH99003</v>
          </cell>
          <cell r="B760" t="str">
            <v>FEFH</v>
          </cell>
          <cell r="C760">
            <v>99003</v>
          </cell>
          <cell r="D760" t="str">
            <v>西日本チルドロジセンター</v>
          </cell>
          <cell r="E760" t="str">
            <v>当　　期　　利　　益　　</v>
          </cell>
          <cell r="F760">
            <v>1298470</v>
          </cell>
          <cell r="G760">
            <v>5652994</v>
          </cell>
        </row>
        <row r="761">
          <cell r="A761" t="str">
            <v>FEFH99100</v>
          </cell>
          <cell r="B761" t="str">
            <v>FEFH</v>
          </cell>
          <cell r="C761">
            <v>99100</v>
          </cell>
          <cell r="D761" t="str">
            <v>西日本チルドロジセンター</v>
          </cell>
          <cell r="E761" t="str">
            <v>前期　繰　越　利　益　　</v>
          </cell>
          <cell r="F761">
            <v>4354524</v>
          </cell>
          <cell r="G761">
            <v>0</v>
          </cell>
        </row>
        <row r="762">
          <cell r="A762" t="str">
            <v>FEFH99902</v>
          </cell>
          <cell r="B762" t="str">
            <v>FEFH</v>
          </cell>
          <cell r="C762">
            <v>99902</v>
          </cell>
          <cell r="D762" t="str">
            <v>西日本チルドロジセンター</v>
          </cell>
          <cell r="E762" t="str">
            <v>当期　未処分　利　益　　</v>
          </cell>
          <cell r="F762">
            <v>5652994</v>
          </cell>
          <cell r="G762">
            <v>5652994</v>
          </cell>
        </row>
        <row r="763">
          <cell r="A763" t="str">
            <v>BC  80103</v>
          </cell>
          <cell r="B763" t="str">
            <v xml:space="preserve">BC  </v>
          </cell>
          <cell r="C763">
            <v>80103</v>
          </cell>
          <cell r="D763" t="str">
            <v>物流部　　　　　　　　　</v>
          </cell>
          <cell r="E763" t="str">
            <v>売　上　高　　■　　　　</v>
          </cell>
          <cell r="F763">
            <v>0</v>
          </cell>
          <cell r="G763">
            <v>0</v>
          </cell>
        </row>
        <row r="764">
          <cell r="A764" t="str">
            <v>BC  80203</v>
          </cell>
          <cell r="B764" t="str">
            <v xml:space="preserve">BC  </v>
          </cell>
          <cell r="C764">
            <v>80203</v>
          </cell>
          <cell r="D764" t="str">
            <v>物流部　　　　　　　　　</v>
          </cell>
          <cell r="E764" t="str">
            <v>受入　手　数　料　合計　</v>
          </cell>
          <cell r="F764">
            <v>0</v>
          </cell>
          <cell r="G764">
            <v>0</v>
          </cell>
        </row>
        <row r="765">
          <cell r="A765" t="str">
            <v>BC  80995</v>
          </cell>
          <cell r="B765" t="str">
            <v xml:space="preserve">BC  </v>
          </cell>
          <cell r="C765">
            <v>80995</v>
          </cell>
          <cell r="D765" t="str">
            <v>物流部　　　　　　　　　</v>
          </cell>
          <cell r="E765" t="str">
            <v>純　　売　　　上　　　高</v>
          </cell>
          <cell r="F765">
            <v>0</v>
          </cell>
          <cell r="G765">
            <v>0</v>
          </cell>
        </row>
        <row r="766">
          <cell r="A766" t="str">
            <v>BC  81203</v>
          </cell>
          <cell r="B766" t="str">
            <v xml:space="preserve">BC  </v>
          </cell>
          <cell r="C766">
            <v>81203</v>
          </cell>
          <cell r="D766" t="str">
            <v>物流部　　　　　　　　　</v>
          </cell>
          <cell r="E766" t="str">
            <v>商　　　品　　仕　入　高</v>
          </cell>
          <cell r="F766">
            <v>0</v>
          </cell>
          <cell r="G766">
            <v>0</v>
          </cell>
        </row>
        <row r="767">
          <cell r="A767" t="str">
            <v>BC  81207</v>
          </cell>
          <cell r="B767" t="str">
            <v xml:space="preserve">BC  </v>
          </cell>
          <cell r="C767">
            <v>81207</v>
          </cell>
          <cell r="D767" t="str">
            <v>物流部　　　　　　　　　</v>
          </cell>
          <cell r="E767" t="str">
            <v>貯　蔵　品仕入高　　　　</v>
          </cell>
          <cell r="F767">
            <v>0</v>
          </cell>
          <cell r="G767">
            <v>0</v>
          </cell>
        </row>
        <row r="768">
          <cell r="A768" t="str">
            <v>BC  81209</v>
          </cell>
          <cell r="B768" t="str">
            <v xml:space="preserve">BC  </v>
          </cell>
          <cell r="C768">
            <v>81209</v>
          </cell>
          <cell r="D768" t="str">
            <v>物流部　　　　　　　　　</v>
          </cell>
          <cell r="E768" t="str">
            <v>原　材　料仕入高　　　　</v>
          </cell>
          <cell r="F768">
            <v>0</v>
          </cell>
          <cell r="G768">
            <v>0</v>
          </cell>
        </row>
        <row r="769">
          <cell r="A769" t="str">
            <v>BC  81213</v>
          </cell>
          <cell r="B769" t="str">
            <v xml:space="preserve">BC  </v>
          </cell>
          <cell r="C769">
            <v>81213</v>
          </cell>
          <cell r="D769" t="str">
            <v>物流部　　　　　　　　　</v>
          </cell>
          <cell r="E769" t="str">
            <v>仕入値引及戻り高　　　　</v>
          </cell>
          <cell r="F769">
            <v>0</v>
          </cell>
          <cell r="G769">
            <v>0</v>
          </cell>
        </row>
        <row r="770">
          <cell r="A770" t="str">
            <v>BC  81902</v>
          </cell>
          <cell r="B770" t="str">
            <v xml:space="preserve">BC  </v>
          </cell>
          <cell r="C770">
            <v>81902</v>
          </cell>
          <cell r="D770" t="str">
            <v>物流部　　　　　　　　　</v>
          </cell>
          <cell r="E770" t="str">
            <v>仕　　入　原　　価　　高</v>
          </cell>
          <cell r="F770">
            <v>0</v>
          </cell>
          <cell r="G770">
            <v>0</v>
          </cell>
        </row>
        <row r="771">
          <cell r="A771" t="str">
            <v>BC  81903</v>
          </cell>
          <cell r="B771" t="str">
            <v xml:space="preserve">BC  </v>
          </cell>
          <cell r="C771">
            <v>81903</v>
          </cell>
          <cell r="D771" t="str">
            <v>物流部　　　　　　　　　</v>
          </cell>
          <cell r="E771" t="str">
            <v>完　成　工　事　原　価　</v>
          </cell>
          <cell r="F771">
            <v>0</v>
          </cell>
          <cell r="G771">
            <v>0</v>
          </cell>
        </row>
        <row r="772">
          <cell r="A772" t="str">
            <v>BC  82199</v>
          </cell>
          <cell r="B772" t="str">
            <v xml:space="preserve">BC  </v>
          </cell>
          <cell r="C772">
            <v>82199</v>
          </cell>
          <cell r="D772" t="str">
            <v>物流部　　　　　　　　　</v>
          </cell>
          <cell r="E772" t="str">
            <v>社　　内　　　取　　　引</v>
          </cell>
          <cell r="F772">
            <v>0</v>
          </cell>
          <cell r="G772">
            <v>0</v>
          </cell>
        </row>
        <row r="773">
          <cell r="A773" t="str">
            <v>BC  82959</v>
          </cell>
          <cell r="B773" t="str">
            <v xml:space="preserve">BC  </v>
          </cell>
          <cell r="C773">
            <v>82959</v>
          </cell>
          <cell r="D773" t="str">
            <v>物流部　　　　　　　　　</v>
          </cell>
          <cell r="E773" t="str">
            <v>期　末　商　品　　在　高</v>
          </cell>
          <cell r="F773">
            <v>0</v>
          </cell>
          <cell r="G773">
            <v>0</v>
          </cell>
        </row>
        <row r="774">
          <cell r="A774" t="str">
            <v>BC  82971</v>
          </cell>
          <cell r="B774" t="str">
            <v xml:space="preserve">BC  </v>
          </cell>
          <cell r="C774">
            <v>82971</v>
          </cell>
          <cell r="D774" t="str">
            <v>物流部　　　　　　　　　</v>
          </cell>
          <cell r="E774" t="str">
            <v>期　末　製　品　　在　高</v>
          </cell>
          <cell r="F774">
            <v>0</v>
          </cell>
          <cell r="G774">
            <v>0</v>
          </cell>
        </row>
        <row r="775">
          <cell r="A775" t="str">
            <v>BC  86101</v>
          </cell>
          <cell r="B775" t="str">
            <v xml:space="preserve">BC  </v>
          </cell>
          <cell r="C775">
            <v>86101</v>
          </cell>
          <cell r="D775" t="str">
            <v>物流部　　　　　　　　　</v>
          </cell>
          <cell r="E775" t="str">
            <v>受　　取　利　息　不課税</v>
          </cell>
          <cell r="F775">
            <v>0</v>
          </cell>
          <cell r="G775">
            <v>0</v>
          </cell>
        </row>
        <row r="776">
          <cell r="A776" t="str">
            <v>BC  86131</v>
          </cell>
          <cell r="B776" t="str">
            <v xml:space="preserve">BC  </v>
          </cell>
          <cell r="C776">
            <v>86131</v>
          </cell>
          <cell r="D776" t="str">
            <v>物流部　　　　　　　　　</v>
          </cell>
          <cell r="E776" t="str">
            <v>受　取　利　息　・配　当</v>
          </cell>
          <cell r="F776">
            <v>0</v>
          </cell>
          <cell r="G776">
            <v>0</v>
          </cell>
        </row>
        <row r="777">
          <cell r="A777" t="str">
            <v>BC  86169</v>
          </cell>
          <cell r="B777" t="str">
            <v xml:space="preserve">BC  </v>
          </cell>
          <cell r="C777">
            <v>86169</v>
          </cell>
          <cell r="D777" t="str">
            <v>物流部　　　　　　　　　</v>
          </cell>
          <cell r="E777" t="str">
            <v>雑　　　収　　入　　　　</v>
          </cell>
          <cell r="F777">
            <v>141500</v>
          </cell>
          <cell r="G777">
            <v>141500</v>
          </cell>
        </row>
        <row r="778">
          <cell r="A778" t="str">
            <v>BC  86174</v>
          </cell>
          <cell r="B778" t="str">
            <v xml:space="preserve">BC  </v>
          </cell>
          <cell r="C778">
            <v>86174</v>
          </cell>
          <cell r="D778" t="str">
            <v>物流部　　　　　　　　　</v>
          </cell>
          <cell r="E778" t="str">
            <v>賃　　貸　収　入　　　　</v>
          </cell>
          <cell r="F778">
            <v>0</v>
          </cell>
          <cell r="G778">
            <v>0</v>
          </cell>
        </row>
        <row r="779">
          <cell r="A779" t="str">
            <v>BC  86179</v>
          </cell>
          <cell r="B779" t="str">
            <v xml:space="preserve">BC  </v>
          </cell>
          <cell r="C779">
            <v>86179</v>
          </cell>
          <cell r="D779" t="str">
            <v>物流部　　　　　　　　　</v>
          </cell>
          <cell r="E779" t="str">
            <v>社宅　住　宅　料　　　　</v>
          </cell>
          <cell r="F779">
            <v>0</v>
          </cell>
          <cell r="G779">
            <v>0</v>
          </cell>
        </row>
        <row r="780">
          <cell r="A780" t="str">
            <v>BC  86182</v>
          </cell>
          <cell r="B780" t="str">
            <v xml:space="preserve">BC  </v>
          </cell>
          <cell r="C780">
            <v>86182</v>
          </cell>
          <cell r="D780" t="str">
            <v>物流部　　　　　　　　　</v>
          </cell>
          <cell r="E780" t="str">
            <v>使用料・手数料　　　　　</v>
          </cell>
          <cell r="F780">
            <v>500</v>
          </cell>
          <cell r="G780">
            <v>500</v>
          </cell>
        </row>
        <row r="781">
          <cell r="A781" t="str">
            <v>BC  86185</v>
          </cell>
          <cell r="B781" t="str">
            <v xml:space="preserve">BC  </v>
          </cell>
          <cell r="C781">
            <v>86185</v>
          </cell>
          <cell r="D781" t="str">
            <v>物流部　　　　　　　　　</v>
          </cell>
          <cell r="E781" t="str">
            <v>保険金・賠償金　　　　　</v>
          </cell>
          <cell r="F781">
            <v>0</v>
          </cell>
          <cell r="G781">
            <v>0</v>
          </cell>
        </row>
        <row r="782">
          <cell r="A782" t="str">
            <v>BC  86188</v>
          </cell>
          <cell r="B782" t="str">
            <v xml:space="preserve">BC  </v>
          </cell>
          <cell r="C782">
            <v>86188</v>
          </cell>
          <cell r="D782" t="str">
            <v>物流部　　　　　　　　　</v>
          </cell>
          <cell r="E782" t="str">
            <v>その他営業外収益　　　　</v>
          </cell>
          <cell r="F782">
            <v>141000</v>
          </cell>
          <cell r="G782">
            <v>141000</v>
          </cell>
        </row>
        <row r="783">
          <cell r="A783" t="str">
            <v>BC  86191</v>
          </cell>
          <cell r="B783" t="str">
            <v xml:space="preserve">BC  </v>
          </cell>
          <cell r="C783">
            <v>86191</v>
          </cell>
          <cell r="D783" t="str">
            <v>物流部　　　　　　　　　</v>
          </cell>
          <cell r="E783" t="str">
            <v>営　業　外　収　益　　計</v>
          </cell>
          <cell r="F783">
            <v>141500</v>
          </cell>
          <cell r="G783">
            <v>141500</v>
          </cell>
        </row>
        <row r="784">
          <cell r="A784" t="str">
            <v>BC  86211</v>
          </cell>
          <cell r="B784" t="str">
            <v xml:space="preserve">BC  </v>
          </cell>
          <cell r="C784">
            <v>86211</v>
          </cell>
          <cell r="D784" t="str">
            <v>物流部　　　　　　　　　</v>
          </cell>
          <cell r="E784" t="str">
            <v>支　　払　利　息　不課税</v>
          </cell>
          <cell r="F784">
            <v>0</v>
          </cell>
          <cell r="G784">
            <v>0</v>
          </cell>
        </row>
        <row r="785">
          <cell r="A785" t="str">
            <v>BC  86221</v>
          </cell>
          <cell r="B785" t="str">
            <v xml:space="preserve">BC  </v>
          </cell>
          <cell r="C785">
            <v>86221</v>
          </cell>
          <cell r="D785" t="str">
            <v>物流部　　　　　　　　　</v>
          </cell>
          <cell r="E785" t="str">
            <v>寄　　　付　　金　不課税</v>
          </cell>
          <cell r="F785">
            <v>0</v>
          </cell>
          <cell r="G785">
            <v>0</v>
          </cell>
        </row>
        <row r="786">
          <cell r="A786" t="str">
            <v>BC  86231</v>
          </cell>
          <cell r="B786" t="str">
            <v xml:space="preserve">BC  </v>
          </cell>
          <cell r="C786">
            <v>86231</v>
          </cell>
          <cell r="D786" t="str">
            <v>物流部　　　　　　　　　</v>
          </cell>
          <cell r="E786" t="str">
            <v>雑　　　　　　損　課税　</v>
          </cell>
          <cell r="F786">
            <v>0</v>
          </cell>
          <cell r="G786">
            <v>0</v>
          </cell>
        </row>
        <row r="787">
          <cell r="A787" t="str">
            <v>BC  86241</v>
          </cell>
          <cell r="B787" t="str">
            <v xml:space="preserve">BC  </v>
          </cell>
          <cell r="C787">
            <v>86241</v>
          </cell>
          <cell r="D787" t="str">
            <v>物流部　　　　　　　　　</v>
          </cell>
          <cell r="E787" t="str">
            <v>雑　　　　　　損　不課税</v>
          </cell>
          <cell r="F787">
            <v>0</v>
          </cell>
          <cell r="G787">
            <v>0</v>
          </cell>
        </row>
        <row r="788">
          <cell r="A788" t="str">
            <v>BC  86249</v>
          </cell>
          <cell r="B788" t="str">
            <v xml:space="preserve">BC  </v>
          </cell>
          <cell r="C788">
            <v>86249</v>
          </cell>
          <cell r="D788" t="str">
            <v>物流部　　　　　　　　　</v>
          </cell>
          <cell r="E788" t="str">
            <v>雑　　　　　　損　　　　</v>
          </cell>
          <cell r="F788">
            <v>140304</v>
          </cell>
          <cell r="G788">
            <v>140304</v>
          </cell>
        </row>
        <row r="789">
          <cell r="A789" t="str">
            <v>BC  86253</v>
          </cell>
          <cell r="B789" t="str">
            <v xml:space="preserve">BC  </v>
          </cell>
          <cell r="C789">
            <v>86253</v>
          </cell>
          <cell r="D789" t="str">
            <v>物流部　　　　　　　　　</v>
          </cell>
          <cell r="E789" t="str">
            <v>棚卸資産　廃棄損　　　　</v>
          </cell>
          <cell r="F789">
            <v>0</v>
          </cell>
          <cell r="G789">
            <v>0</v>
          </cell>
        </row>
        <row r="790">
          <cell r="A790" t="str">
            <v>BC  86259</v>
          </cell>
          <cell r="B790" t="str">
            <v xml:space="preserve">BC  </v>
          </cell>
          <cell r="C790">
            <v>86259</v>
          </cell>
          <cell r="D790" t="str">
            <v>物流部　　　　　　　　　</v>
          </cell>
          <cell r="E790" t="str">
            <v>賃　　貸　原　価　　　　</v>
          </cell>
          <cell r="F790">
            <v>0</v>
          </cell>
          <cell r="G790">
            <v>0</v>
          </cell>
        </row>
        <row r="791">
          <cell r="A791" t="str">
            <v>BC  86263</v>
          </cell>
          <cell r="B791" t="str">
            <v xml:space="preserve">BC  </v>
          </cell>
          <cell r="C791">
            <v>86263</v>
          </cell>
          <cell r="D791" t="str">
            <v>物流部　　　　　　　　　</v>
          </cell>
          <cell r="E791" t="str">
            <v>災害・事故　損失　　　　</v>
          </cell>
          <cell r="F791">
            <v>0</v>
          </cell>
          <cell r="G791">
            <v>0</v>
          </cell>
        </row>
        <row r="792">
          <cell r="A792" t="str">
            <v>BC  86266</v>
          </cell>
          <cell r="B792" t="str">
            <v xml:space="preserve">BC  </v>
          </cell>
          <cell r="C792">
            <v>86266</v>
          </cell>
          <cell r="D792" t="str">
            <v>物流部　　　　　　　　　</v>
          </cell>
          <cell r="E792" t="str">
            <v>その他営業外費用　　　　</v>
          </cell>
          <cell r="F792">
            <v>140304</v>
          </cell>
          <cell r="G792">
            <v>140304</v>
          </cell>
        </row>
        <row r="793">
          <cell r="A793" t="str">
            <v>BC  86291</v>
          </cell>
          <cell r="B793" t="str">
            <v xml:space="preserve">BC  </v>
          </cell>
          <cell r="C793">
            <v>86291</v>
          </cell>
          <cell r="D793" t="str">
            <v>物流部　　　　　　　　　</v>
          </cell>
          <cell r="E793" t="str">
            <v>営　業　外　費　用　　計</v>
          </cell>
          <cell r="F793">
            <v>140304</v>
          </cell>
          <cell r="G793">
            <v>140304</v>
          </cell>
        </row>
        <row r="794">
          <cell r="A794" t="str">
            <v>BC  86301</v>
          </cell>
          <cell r="B794" t="str">
            <v xml:space="preserve">BC  </v>
          </cell>
          <cell r="C794">
            <v>86301</v>
          </cell>
          <cell r="D794" t="str">
            <v>物流部　　　　　　　　　</v>
          </cell>
          <cell r="E794" t="str">
            <v>経　　　常　　利　　　益</v>
          </cell>
          <cell r="F794">
            <v>1196</v>
          </cell>
          <cell r="G794">
            <v>1196</v>
          </cell>
        </row>
        <row r="795">
          <cell r="A795" t="str">
            <v>BC  87119</v>
          </cell>
          <cell r="B795" t="str">
            <v xml:space="preserve">BC  </v>
          </cell>
          <cell r="C795">
            <v>87119</v>
          </cell>
          <cell r="D795" t="str">
            <v>物流部　　　　　　　　　</v>
          </cell>
          <cell r="E795" t="str">
            <v>固定資産　売却益　　　　</v>
          </cell>
          <cell r="F795">
            <v>0</v>
          </cell>
          <cell r="G795">
            <v>0</v>
          </cell>
        </row>
        <row r="796">
          <cell r="A796" t="str">
            <v>BC  87153</v>
          </cell>
          <cell r="B796" t="str">
            <v xml:space="preserve">BC  </v>
          </cell>
          <cell r="C796">
            <v>87153</v>
          </cell>
          <cell r="D796" t="str">
            <v>物流部　　　　　　　　　</v>
          </cell>
          <cell r="E796" t="str">
            <v>過年度費用戻入　　　　　</v>
          </cell>
          <cell r="F796">
            <v>0</v>
          </cell>
          <cell r="G796">
            <v>0</v>
          </cell>
        </row>
        <row r="797">
          <cell r="A797" t="str">
            <v>BC  87191</v>
          </cell>
          <cell r="B797" t="str">
            <v xml:space="preserve">BC  </v>
          </cell>
          <cell r="C797">
            <v>87191</v>
          </cell>
          <cell r="D797" t="str">
            <v>物流部　　　　　　　　　</v>
          </cell>
          <cell r="E797" t="str">
            <v>特　　別　　利　　益　計</v>
          </cell>
          <cell r="F797">
            <v>0</v>
          </cell>
          <cell r="G797">
            <v>0</v>
          </cell>
        </row>
        <row r="798">
          <cell r="A798" t="str">
            <v>BC  88101</v>
          </cell>
          <cell r="B798" t="str">
            <v xml:space="preserve">BC  </v>
          </cell>
          <cell r="C798">
            <v>88101</v>
          </cell>
          <cell r="D798" t="str">
            <v>物流部　　　　　　　　　</v>
          </cell>
          <cell r="E798" t="str">
            <v>■　特　　別　　損　　失</v>
          </cell>
          <cell r="F798">
            <v>0</v>
          </cell>
          <cell r="G798">
            <v>0</v>
          </cell>
        </row>
        <row r="799">
          <cell r="A799" t="str">
            <v>BC  88129</v>
          </cell>
          <cell r="B799" t="str">
            <v xml:space="preserve">BC  </v>
          </cell>
          <cell r="C799">
            <v>88129</v>
          </cell>
          <cell r="D799" t="str">
            <v>物流部　　　　　　　　　</v>
          </cell>
          <cell r="E799" t="str">
            <v>固定資産　売却損　　　　</v>
          </cell>
          <cell r="F799">
            <v>0</v>
          </cell>
          <cell r="G799">
            <v>0</v>
          </cell>
        </row>
        <row r="800">
          <cell r="A800" t="str">
            <v>BC  88136</v>
          </cell>
          <cell r="B800" t="str">
            <v xml:space="preserve">BC  </v>
          </cell>
          <cell r="C800">
            <v>88136</v>
          </cell>
          <cell r="D800" t="str">
            <v>物流部　　　　　　　　　</v>
          </cell>
          <cell r="E800" t="str">
            <v>固定資産　除却損　　　　</v>
          </cell>
          <cell r="F800">
            <v>0</v>
          </cell>
          <cell r="G800">
            <v>0</v>
          </cell>
        </row>
        <row r="801">
          <cell r="A801" t="str">
            <v>BC  88173</v>
          </cell>
          <cell r="B801" t="str">
            <v xml:space="preserve">BC  </v>
          </cell>
          <cell r="C801">
            <v>88173</v>
          </cell>
          <cell r="D801" t="str">
            <v>物流部　　　　　　　　　</v>
          </cell>
          <cell r="E801" t="str">
            <v>過年度　費　用　　　　　</v>
          </cell>
          <cell r="F801">
            <v>0</v>
          </cell>
          <cell r="G801">
            <v>0</v>
          </cell>
        </row>
        <row r="802">
          <cell r="A802" t="str">
            <v>BC  88190</v>
          </cell>
          <cell r="B802" t="str">
            <v xml:space="preserve">BC  </v>
          </cell>
          <cell r="C802">
            <v>88190</v>
          </cell>
          <cell r="D802" t="str">
            <v>物流部　　　　　　　　　</v>
          </cell>
          <cell r="E802" t="str">
            <v>その他特別損失　　　　　</v>
          </cell>
          <cell r="F802">
            <v>0</v>
          </cell>
          <cell r="G802">
            <v>0</v>
          </cell>
        </row>
        <row r="803">
          <cell r="A803" t="str">
            <v>BC  88191</v>
          </cell>
          <cell r="B803" t="str">
            <v xml:space="preserve">BC  </v>
          </cell>
          <cell r="C803">
            <v>88191</v>
          </cell>
          <cell r="D803" t="str">
            <v>物流部　　　　　　　　　</v>
          </cell>
          <cell r="E803" t="str">
            <v>特　　別　　損　　失　計</v>
          </cell>
          <cell r="F803">
            <v>0</v>
          </cell>
          <cell r="G803">
            <v>0</v>
          </cell>
        </row>
        <row r="804">
          <cell r="A804" t="str">
            <v>BC  90010</v>
          </cell>
          <cell r="B804" t="str">
            <v xml:space="preserve">BC  </v>
          </cell>
          <cell r="C804">
            <v>90010</v>
          </cell>
          <cell r="D804" t="str">
            <v>物流部　　　　　　　　　</v>
          </cell>
          <cell r="E804" t="str">
            <v>税　引　前　当　期利　益</v>
          </cell>
          <cell r="F804">
            <v>1196</v>
          </cell>
          <cell r="G804">
            <v>1196</v>
          </cell>
        </row>
        <row r="805">
          <cell r="A805" t="str">
            <v>BC  99003</v>
          </cell>
          <cell r="B805" t="str">
            <v xml:space="preserve">BC  </v>
          </cell>
          <cell r="C805">
            <v>99003</v>
          </cell>
          <cell r="D805" t="str">
            <v>物流部　　　　　　　　　</v>
          </cell>
          <cell r="E805" t="str">
            <v>当　　期　　利　　益　　</v>
          </cell>
          <cell r="F805">
            <v>1196</v>
          </cell>
          <cell r="G805">
            <v>1196</v>
          </cell>
        </row>
        <row r="806">
          <cell r="A806" t="str">
            <v>BC  99100</v>
          </cell>
          <cell r="B806" t="str">
            <v xml:space="preserve">BC  </v>
          </cell>
          <cell r="C806">
            <v>99100</v>
          </cell>
          <cell r="D806" t="str">
            <v>物流部　　　　　　　　　</v>
          </cell>
          <cell r="E806" t="str">
            <v>前期　繰　越　利　益　　</v>
          </cell>
          <cell r="F806">
            <v>298257</v>
          </cell>
          <cell r="G806">
            <v>298257</v>
          </cell>
        </row>
        <row r="807">
          <cell r="A807" t="str">
            <v>BC  99902</v>
          </cell>
          <cell r="B807" t="str">
            <v xml:space="preserve">BC  </v>
          </cell>
          <cell r="C807">
            <v>99902</v>
          </cell>
          <cell r="D807" t="str">
            <v>物流部　　　　　　　　　</v>
          </cell>
          <cell r="E807" t="str">
            <v>当期　未処分　利　益　　</v>
          </cell>
          <cell r="F807">
            <v>299453</v>
          </cell>
          <cell r="G807">
            <v>299453</v>
          </cell>
        </row>
        <row r="808">
          <cell r="A808" t="str">
            <v>CDBH80103</v>
          </cell>
          <cell r="B808" t="str">
            <v>CDBH</v>
          </cell>
          <cell r="C808">
            <v>80103</v>
          </cell>
          <cell r="D808" t="str">
            <v>四日市　倉庫事業　　　　</v>
          </cell>
          <cell r="E808" t="str">
            <v>売　上　高　　■　　　　</v>
          </cell>
          <cell r="F808">
            <v>0</v>
          </cell>
          <cell r="G808">
            <v>0</v>
          </cell>
        </row>
        <row r="809">
          <cell r="A809" t="str">
            <v>CDBH80201</v>
          </cell>
          <cell r="B809" t="str">
            <v>CDBH</v>
          </cell>
          <cell r="C809">
            <v>80201</v>
          </cell>
          <cell r="D809" t="str">
            <v>四日市　倉庫事業　　　　</v>
          </cell>
          <cell r="E809" t="str">
            <v>受入　手　数　料　課税　</v>
          </cell>
          <cell r="F809">
            <v>900000</v>
          </cell>
          <cell r="G809">
            <v>4200000</v>
          </cell>
        </row>
        <row r="810">
          <cell r="A810" t="str">
            <v>CDBH80203</v>
          </cell>
          <cell r="B810" t="str">
            <v>CDBH</v>
          </cell>
          <cell r="C810">
            <v>80203</v>
          </cell>
          <cell r="D810" t="str">
            <v>四日市　倉庫事業　　　　</v>
          </cell>
          <cell r="E810" t="str">
            <v>受入　手　数　料　合計　</v>
          </cell>
          <cell r="F810">
            <v>900000</v>
          </cell>
          <cell r="G810">
            <v>4200000</v>
          </cell>
        </row>
        <row r="811">
          <cell r="A811" t="str">
            <v>CDBH80995</v>
          </cell>
          <cell r="B811" t="str">
            <v>CDBH</v>
          </cell>
          <cell r="C811">
            <v>80995</v>
          </cell>
          <cell r="D811" t="str">
            <v>四日市　倉庫事業　　　　</v>
          </cell>
          <cell r="E811" t="str">
            <v>純　　売　　　上　　　高</v>
          </cell>
          <cell r="F811">
            <v>900000</v>
          </cell>
          <cell r="G811">
            <v>4200000</v>
          </cell>
        </row>
        <row r="812">
          <cell r="A812" t="str">
            <v>CDBH81203</v>
          </cell>
          <cell r="B812" t="str">
            <v>CDBH</v>
          </cell>
          <cell r="C812">
            <v>81203</v>
          </cell>
          <cell r="D812" t="str">
            <v>四日市　倉庫事業　　　　</v>
          </cell>
          <cell r="E812" t="str">
            <v>商　　　品　　仕　入　高</v>
          </cell>
          <cell r="F812">
            <v>0</v>
          </cell>
          <cell r="G812">
            <v>0</v>
          </cell>
        </row>
        <row r="813">
          <cell r="A813" t="str">
            <v>CDBH81207</v>
          </cell>
          <cell r="B813" t="str">
            <v>CDBH</v>
          </cell>
          <cell r="C813">
            <v>81207</v>
          </cell>
          <cell r="D813" t="str">
            <v>四日市　倉庫事業　　　　</v>
          </cell>
          <cell r="E813" t="str">
            <v>貯　蔵　品仕入高　　　　</v>
          </cell>
          <cell r="F813">
            <v>0</v>
          </cell>
          <cell r="G813">
            <v>0</v>
          </cell>
        </row>
        <row r="814">
          <cell r="A814" t="str">
            <v>CDBH81209</v>
          </cell>
          <cell r="B814" t="str">
            <v>CDBH</v>
          </cell>
          <cell r="C814">
            <v>81209</v>
          </cell>
          <cell r="D814" t="str">
            <v>四日市　倉庫事業　　　　</v>
          </cell>
          <cell r="E814" t="str">
            <v>原　材　料仕入高　　　　</v>
          </cell>
          <cell r="F814">
            <v>0</v>
          </cell>
          <cell r="G814">
            <v>0</v>
          </cell>
        </row>
        <row r="815">
          <cell r="A815" t="str">
            <v>CDBH81213</v>
          </cell>
          <cell r="B815" t="str">
            <v>CDBH</v>
          </cell>
          <cell r="C815">
            <v>81213</v>
          </cell>
          <cell r="D815" t="str">
            <v>四日市　倉庫事業　　　　</v>
          </cell>
          <cell r="E815" t="str">
            <v>仕入値引及戻り高　　　　</v>
          </cell>
          <cell r="F815">
            <v>0</v>
          </cell>
          <cell r="G815">
            <v>0</v>
          </cell>
        </row>
        <row r="816">
          <cell r="A816" t="str">
            <v>CDBH81902</v>
          </cell>
          <cell r="B816" t="str">
            <v>CDBH</v>
          </cell>
          <cell r="C816">
            <v>81902</v>
          </cell>
          <cell r="D816" t="str">
            <v>四日市　倉庫事業　　　　</v>
          </cell>
          <cell r="E816" t="str">
            <v>仕　　入　原　　価　　高</v>
          </cell>
          <cell r="F816">
            <v>0</v>
          </cell>
          <cell r="G816">
            <v>0</v>
          </cell>
        </row>
        <row r="817">
          <cell r="A817" t="str">
            <v>CDBH81903</v>
          </cell>
          <cell r="B817" t="str">
            <v>CDBH</v>
          </cell>
          <cell r="C817">
            <v>81903</v>
          </cell>
          <cell r="D817" t="str">
            <v>四日市　倉庫事業　　　　</v>
          </cell>
          <cell r="E817" t="str">
            <v>完　成　工　事　原　価　</v>
          </cell>
          <cell r="F817">
            <v>0</v>
          </cell>
          <cell r="G817">
            <v>0</v>
          </cell>
        </row>
        <row r="818">
          <cell r="A818" t="str">
            <v>CDBH82199</v>
          </cell>
          <cell r="B818" t="str">
            <v>CDBH</v>
          </cell>
          <cell r="C818">
            <v>82199</v>
          </cell>
          <cell r="D818" t="str">
            <v>四日市　倉庫事業　　　　</v>
          </cell>
          <cell r="E818" t="str">
            <v>社　　内　　　取　　　引</v>
          </cell>
          <cell r="F818">
            <v>0</v>
          </cell>
          <cell r="G818">
            <v>0</v>
          </cell>
        </row>
        <row r="819">
          <cell r="A819" t="str">
            <v>CDBH82959</v>
          </cell>
          <cell r="B819" t="str">
            <v>CDBH</v>
          </cell>
          <cell r="C819">
            <v>82959</v>
          </cell>
          <cell r="D819" t="str">
            <v>四日市　倉庫事業　　　　</v>
          </cell>
          <cell r="E819" t="str">
            <v>期　末　商　品　　在　高</v>
          </cell>
          <cell r="F819">
            <v>0</v>
          </cell>
          <cell r="G819">
            <v>0</v>
          </cell>
        </row>
        <row r="820">
          <cell r="A820" t="str">
            <v>CDBH82971</v>
          </cell>
          <cell r="B820" t="str">
            <v>CDBH</v>
          </cell>
          <cell r="C820">
            <v>82971</v>
          </cell>
          <cell r="D820" t="str">
            <v>四日市　倉庫事業　　　　</v>
          </cell>
          <cell r="E820" t="str">
            <v>期　末　製　品　　在　高</v>
          </cell>
          <cell r="F820">
            <v>0</v>
          </cell>
          <cell r="G820">
            <v>0</v>
          </cell>
        </row>
        <row r="821">
          <cell r="A821" t="str">
            <v>CDBH83810</v>
          </cell>
          <cell r="B821" t="str">
            <v>CDBH</v>
          </cell>
          <cell r="C821">
            <v>83810</v>
          </cell>
          <cell r="D821" t="str">
            <v>四日市　倉庫事業　　　　</v>
          </cell>
          <cell r="E821" t="str">
            <v>減価　償　却　費　不課税</v>
          </cell>
          <cell r="F821">
            <v>680000</v>
          </cell>
          <cell r="G821">
            <v>2720000</v>
          </cell>
        </row>
        <row r="822">
          <cell r="A822" t="str">
            <v>CDBH83843</v>
          </cell>
          <cell r="B822" t="str">
            <v>CDBH</v>
          </cell>
          <cell r="C822">
            <v>83843</v>
          </cell>
          <cell r="D822" t="str">
            <v>四日市　倉庫事業　　　　</v>
          </cell>
          <cell r="E822" t="str">
            <v>保　　　険　　料　非課税</v>
          </cell>
          <cell r="F822">
            <v>100420</v>
          </cell>
          <cell r="G822">
            <v>100420</v>
          </cell>
        </row>
        <row r="823">
          <cell r="A823" t="str">
            <v>CDBH83854</v>
          </cell>
          <cell r="B823" t="str">
            <v>CDBH</v>
          </cell>
          <cell r="C823">
            <v>83854</v>
          </cell>
          <cell r="D823" t="str">
            <v>四日市　倉庫事業　　　　</v>
          </cell>
          <cell r="E823" t="str">
            <v>公　　租　公　課　非課税</v>
          </cell>
          <cell r="F823">
            <v>0</v>
          </cell>
          <cell r="G823">
            <v>1260550</v>
          </cell>
        </row>
        <row r="824">
          <cell r="A824" t="str">
            <v>CDBH83891</v>
          </cell>
          <cell r="B824" t="str">
            <v>CDBH</v>
          </cell>
          <cell r="C824">
            <v>83891</v>
          </cell>
          <cell r="D824" t="str">
            <v>四日市　倉庫事業　　　　</v>
          </cell>
          <cell r="E824" t="str">
            <v>設　　　備　　　費　　計</v>
          </cell>
          <cell r="F824">
            <v>780420</v>
          </cell>
          <cell r="G824">
            <v>4080970</v>
          </cell>
        </row>
        <row r="825">
          <cell r="A825" t="str">
            <v>CDBH83991</v>
          </cell>
          <cell r="B825" t="str">
            <v>CDBH</v>
          </cell>
          <cell r="C825">
            <v>83991</v>
          </cell>
          <cell r="D825" t="str">
            <v>四日市　倉庫事業　　　　</v>
          </cell>
          <cell r="E825" t="str">
            <v>製　　造　　原　　価　計</v>
          </cell>
          <cell r="F825">
            <v>780420</v>
          </cell>
          <cell r="G825">
            <v>4080970</v>
          </cell>
        </row>
        <row r="826">
          <cell r="A826" t="str">
            <v>CDBH84921</v>
          </cell>
          <cell r="B826" t="str">
            <v>CDBH</v>
          </cell>
          <cell r="C826">
            <v>84921</v>
          </cell>
          <cell r="D826" t="str">
            <v>四日市　倉庫事業　　　　</v>
          </cell>
          <cell r="E826" t="str">
            <v>売　　上　　原　　価　計</v>
          </cell>
          <cell r="F826">
            <v>780420</v>
          </cell>
          <cell r="G826">
            <v>4080970</v>
          </cell>
        </row>
        <row r="827">
          <cell r="A827" t="str">
            <v>CDBH84931</v>
          </cell>
          <cell r="B827" t="str">
            <v>CDBH</v>
          </cell>
          <cell r="C827">
            <v>84931</v>
          </cell>
          <cell r="D827" t="str">
            <v>四日市　倉庫事業　　　　</v>
          </cell>
          <cell r="E827" t="str">
            <v>売　　上　　利　　益　計</v>
          </cell>
          <cell r="F827">
            <v>119580</v>
          </cell>
          <cell r="G827">
            <v>119030</v>
          </cell>
        </row>
        <row r="828">
          <cell r="A828" t="str">
            <v>CDBH85900</v>
          </cell>
          <cell r="B828" t="str">
            <v>CDBH</v>
          </cell>
          <cell r="C828">
            <v>85900</v>
          </cell>
          <cell r="D828" t="str">
            <v>四日市　倉庫事業　　　　</v>
          </cell>
          <cell r="E828" t="str">
            <v>営　　　業　　利　　　益</v>
          </cell>
          <cell r="F828">
            <v>119580</v>
          </cell>
          <cell r="G828">
            <v>119030</v>
          </cell>
        </row>
        <row r="829">
          <cell r="A829" t="str">
            <v>CDBH86131</v>
          </cell>
          <cell r="B829" t="str">
            <v>CDBH</v>
          </cell>
          <cell r="C829">
            <v>86131</v>
          </cell>
          <cell r="D829" t="str">
            <v>四日市　倉庫事業　　　　</v>
          </cell>
          <cell r="E829" t="str">
            <v>受　取　利　息　・配　当</v>
          </cell>
          <cell r="F829">
            <v>0</v>
          </cell>
          <cell r="G829">
            <v>0</v>
          </cell>
        </row>
        <row r="830">
          <cell r="A830" t="str">
            <v>CDBH86169</v>
          </cell>
          <cell r="B830" t="str">
            <v>CDBH</v>
          </cell>
          <cell r="C830">
            <v>86169</v>
          </cell>
          <cell r="D830" t="str">
            <v>四日市　倉庫事業　　　　</v>
          </cell>
          <cell r="E830" t="str">
            <v>雑　　　収　　入　　　　</v>
          </cell>
          <cell r="F830">
            <v>0</v>
          </cell>
          <cell r="G830">
            <v>0</v>
          </cell>
        </row>
        <row r="831">
          <cell r="A831" t="str">
            <v>CDBH86174</v>
          </cell>
          <cell r="B831" t="str">
            <v>CDBH</v>
          </cell>
          <cell r="C831">
            <v>86174</v>
          </cell>
          <cell r="D831" t="str">
            <v>四日市　倉庫事業　　　　</v>
          </cell>
          <cell r="E831" t="str">
            <v>賃　　貸　収　入　　　　</v>
          </cell>
          <cell r="F831">
            <v>0</v>
          </cell>
          <cell r="G831">
            <v>0</v>
          </cell>
        </row>
        <row r="832">
          <cell r="A832" t="str">
            <v>CDBH86179</v>
          </cell>
          <cell r="B832" t="str">
            <v>CDBH</v>
          </cell>
          <cell r="C832">
            <v>86179</v>
          </cell>
          <cell r="D832" t="str">
            <v>四日市　倉庫事業　　　　</v>
          </cell>
          <cell r="E832" t="str">
            <v>社宅　住　宅　料　　　　</v>
          </cell>
          <cell r="F832">
            <v>0</v>
          </cell>
          <cell r="G832">
            <v>0</v>
          </cell>
        </row>
        <row r="833">
          <cell r="A833" t="str">
            <v>CDBH86182</v>
          </cell>
          <cell r="B833" t="str">
            <v>CDBH</v>
          </cell>
          <cell r="C833">
            <v>86182</v>
          </cell>
          <cell r="D833" t="str">
            <v>四日市　倉庫事業　　　　</v>
          </cell>
          <cell r="E833" t="str">
            <v>使用料・手数料　　　　　</v>
          </cell>
          <cell r="F833">
            <v>0</v>
          </cell>
          <cell r="G833">
            <v>0</v>
          </cell>
        </row>
        <row r="834">
          <cell r="A834" t="str">
            <v>CDBH86185</v>
          </cell>
          <cell r="B834" t="str">
            <v>CDBH</v>
          </cell>
          <cell r="C834">
            <v>86185</v>
          </cell>
          <cell r="D834" t="str">
            <v>四日市　倉庫事業　　　　</v>
          </cell>
          <cell r="E834" t="str">
            <v>保険金・賠償金　　　　　</v>
          </cell>
          <cell r="F834">
            <v>0</v>
          </cell>
          <cell r="G834">
            <v>0</v>
          </cell>
        </row>
        <row r="835">
          <cell r="A835" t="str">
            <v>CDBH86188</v>
          </cell>
          <cell r="B835" t="str">
            <v>CDBH</v>
          </cell>
          <cell r="C835">
            <v>86188</v>
          </cell>
          <cell r="D835" t="str">
            <v>四日市　倉庫事業　　　　</v>
          </cell>
          <cell r="E835" t="str">
            <v>その他営業外収益　　　　</v>
          </cell>
          <cell r="F835">
            <v>0</v>
          </cell>
          <cell r="G835">
            <v>0</v>
          </cell>
        </row>
        <row r="836">
          <cell r="A836" t="str">
            <v>CDBH86191</v>
          </cell>
          <cell r="B836" t="str">
            <v>CDBH</v>
          </cell>
          <cell r="C836">
            <v>86191</v>
          </cell>
          <cell r="D836" t="str">
            <v>四日市　倉庫事業　　　　</v>
          </cell>
          <cell r="E836" t="str">
            <v>営　業　外　収　益　　計</v>
          </cell>
          <cell r="F836">
            <v>0</v>
          </cell>
          <cell r="G836">
            <v>0</v>
          </cell>
        </row>
        <row r="837">
          <cell r="A837" t="str">
            <v>CDBH86249</v>
          </cell>
          <cell r="B837" t="str">
            <v>CDBH</v>
          </cell>
          <cell r="C837">
            <v>86249</v>
          </cell>
          <cell r="D837" t="str">
            <v>四日市　倉庫事業　　　　</v>
          </cell>
          <cell r="E837" t="str">
            <v>雑　　　　　　損　　　　</v>
          </cell>
          <cell r="F837">
            <v>0</v>
          </cell>
          <cell r="G837">
            <v>0</v>
          </cell>
        </row>
        <row r="838">
          <cell r="A838" t="str">
            <v>CDBH86253</v>
          </cell>
          <cell r="B838" t="str">
            <v>CDBH</v>
          </cell>
          <cell r="C838">
            <v>86253</v>
          </cell>
          <cell r="D838" t="str">
            <v>四日市　倉庫事業　　　　</v>
          </cell>
          <cell r="E838" t="str">
            <v>棚卸資産　廃棄損　　　　</v>
          </cell>
          <cell r="F838">
            <v>0</v>
          </cell>
          <cell r="G838">
            <v>0</v>
          </cell>
        </row>
        <row r="839">
          <cell r="A839" t="str">
            <v>CDBH86259</v>
          </cell>
          <cell r="B839" t="str">
            <v>CDBH</v>
          </cell>
          <cell r="C839">
            <v>86259</v>
          </cell>
          <cell r="D839" t="str">
            <v>四日市　倉庫事業　　　　</v>
          </cell>
          <cell r="E839" t="str">
            <v>賃　　貸　原　価　　　　</v>
          </cell>
          <cell r="F839">
            <v>0</v>
          </cell>
          <cell r="G839">
            <v>0</v>
          </cell>
        </row>
        <row r="840">
          <cell r="A840" t="str">
            <v>CDBH86263</v>
          </cell>
          <cell r="B840" t="str">
            <v>CDBH</v>
          </cell>
          <cell r="C840">
            <v>86263</v>
          </cell>
          <cell r="D840" t="str">
            <v>四日市　倉庫事業　　　　</v>
          </cell>
          <cell r="E840" t="str">
            <v>災害・事故　損失　　　　</v>
          </cell>
          <cell r="F840">
            <v>0</v>
          </cell>
          <cell r="G840">
            <v>0</v>
          </cell>
        </row>
        <row r="841">
          <cell r="A841" t="str">
            <v>CDBH86266</v>
          </cell>
          <cell r="B841" t="str">
            <v>CDBH</v>
          </cell>
          <cell r="C841">
            <v>86266</v>
          </cell>
          <cell r="D841" t="str">
            <v>四日市　倉庫事業　　　　</v>
          </cell>
          <cell r="E841" t="str">
            <v>その他営業外費用　　　　</v>
          </cell>
          <cell r="F841">
            <v>0</v>
          </cell>
          <cell r="G841">
            <v>0</v>
          </cell>
        </row>
        <row r="842">
          <cell r="A842" t="str">
            <v>CDBH86291</v>
          </cell>
          <cell r="B842" t="str">
            <v>CDBH</v>
          </cell>
          <cell r="C842">
            <v>86291</v>
          </cell>
          <cell r="D842" t="str">
            <v>四日市　倉庫事業　　　　</v>
          </cell>
          <cell r="E842" t="str">
            <v>営　業　外　費　用　　計</v>
          </cell>
          <cell r="F842">
            <v>0</v>
          </cell>
          <cell r="G842">
            <v>0</v>
          </cell>
        </row>
        <row r="843">
          <cell r="A843" t="str">
            <v>CDBH86301</v>
          </cell>
          <cell r="B843" t="str">
            <v>CDBH</v>
          </cell>
          <cell r="C843">
            <v>86301</v>
          </cell>
          <cell r="D843" t="str">
            <v>四日市　倉庫事業　　　　</v>
          </cell>
          <cell r="E843" t="str">
            <v>経　　　常　　利　　　益</v>
          </cell>
          <cell r="F843">
            <v>119580</v>
          </cell>
          <cell r="G843">
            <v>119030</v>
          </cell>
        </row>
        <row r="844">
          <cell r="A844" t="str">
            <v>CDBH87119</v>
          </cell>
          <cell r="B844" t="str">
            <v>CDBH</v>
          </cell>
          <cell r="C844">
            <v>87119</v>
          </cell>
          <cell r="D844" t="str">
            <v>四日市　倉庫事業　　　　</v>
          </cell>
          <cell r="E844" t="str">
            <v>固定資産　売却益　　　　</v>
          </cell>
          <cell r="F844">
            <v>0</v>
          </cell>
          <cell r="G844">
            <v>0</v>
          </cell>
        </row>
        <row r="845">
          <cell r="A845" t="str">
            <v>CDBH87153</v>
          </cell>
          <cell r="B845" t="str">
            <v>CDBH</v>
          </cell>
          <cell r="C845">
            <v>87153</v>
          </cell>
          <cell r="D845" t="str">
            <v>四日市　倉庫事業　　　　</v>
          </cell>
          <cell r="E845" t="str">
            <v>過年度費用戻入　　　　　</v>
          </cell>
          <cell r="F845">
            <v>0</v>
          </cell>
          <cell r="G845">
            <v>0</v>
          </cell>
        </row>
        <row r="846">
          <cell r="A846" t="str">
            <v>CDBH87191</v>
          </cell>
          <cell r="B846" t="str">
            <v>CDBH</v>
          </cell>
          <cell r="C846">
            <v>87191</v>
          </cell>
          <cell r="D846" t="str">
            <v>四日市　倉庫事業　　　　</v>
          </cell>
          <cell r="E846" t="str">
            <v>特　　別　　利　　益　計</v>
          </cell>
          <cell r="F846">
            <v>0</v>
          </cell>
          <cell r="G846">
            <v>0</v>
          </cell>
        </row>
        <row r="847">
          <cell r="A847" t="str">
            <v>CDBH88101</v>
          </cell>
          <cell r="B847" t="str">
            <v>CDBH</v>
          </cell>
          <cell r="C847">
            <v>88101</v>
          </cell>
          <cell r="D847" t="str">
            <v>四日市　倉庫事業　　　　</v>
          </cell>
          <cell r="E847" t="str">
            <v>■　特　　別　　損　　失</v>
          </cell>
          <cell r="F847">
            <v>0</v>
          </cell>
          <cell r="G847">
            <v>0</v>
          </cell>
        </row>
        <row r="848">
          <cell r="A848" t="str">
            <v>CDBH88129</v>
          </cell>
          <cell r="B848" t="str">
            <v>CDBH</v>
          </cell>
          <cell r="C848">
            <v>88129</v>
          </cell>
          <cell r="D848" t="str">
            <v>四日市　倉庫事業　　　　</v>
          </cell>
          <cell r="E848" t="str">
            <v>固定資産　売却損　　　　</v>
          </cell>
          <cell r="F848">
            <v>0</v>
          </cell>
          <cell r="G848">
            <v>0</v>
          </cell>
        </row>
        <row r="849">
          <cell r="A849" t="str">
            <v>CDBH88136</v>
          </cell>
          <cell r="B849" t="str">
            <v>CDBH</v>
          </cell>
          <cell r="C849">
            <v>88136</v>
          </cell>
          <cell r="D849" t="str">
            <v>四日市　倉庫事業　　　　</v>
          </cell>
          <cell r="E849" t="str">
            <v>固定資産　除却損　　　　</v>
          </cell>
          <cell r="F849">
            <v>0</v>
          </cell>
          <cell r="G849">
            <v>0</v>
          </cell>
        </row>
        <row r="850">
          <cell r="A850" t="str">
            <v>CDBH88173</v>
          </cell>
          <cell r="B850" t="str">
            <v>CDBH</v>
          </cell>
          <cell r="C850">
            <v>88173</v>
          </cell>
          <cell r="D850" t="str">
            <v>四日市　倉庫事業　　　　</v>
          </cell>
          <cell r="E850" t="str">
            <v>過年度　費　用　　　　　</v>
          </cell>
          <cell r="F850">
            <v>0</v>
          </cell>
          <cell r="G850">
            <v>0</v>
          </cell>
        </row>
        <row r="851">
          <cell r="A851" t="str">
            <v>CDBH88190</v>
          </cell>
          <cell r="B851" t="str">
            <v>CDBH</v>
          </cell>
          <cell r="C851">
            <v>88190</v>
          </cell>
          <cell r="D851" t="str">
            <v>四日市　倉庫事業　　　　</v>
          </cell>
          <cell r="E851" t="str">
            <v>その他特別損失　　　　　</v>
          </cell>
          <cell r="F851">
            <v>0</v>
          </cell>
          <cell r="G851">
            <v>0</v>
          </cell>
        </row>
        <row r="852">
          <cell r="A852" t="str">
            <v>CDBH88191</v>
          </cell>
          <cell r="B852" t="str">
            <v>CDBH</v>
          </cell>
          <cell r="C852">
            <v>88191</v>
          </cell>
          <cell r="D852" t="str">
            <v>四日市　倉庫事業　　　　</v>
          </cell>
          <cell r="E852" t="str">
            <v>特　　別　　損　　失　計</v>
          </cell>
          <cell r="F852">
            <v>0</v>
          </cell>
          <cell r="G852">
            <v>0</v>
          </cell>
        </row>
        <row r="853">
          <cell r="A853" t="str">
            <v>CDBH90010</v>
          </cell>
          <cell r="B853" t="str">
            <v>CDBH</v>
          </cell>
          <cell r="C853">
            <v>90010</v>
          </cell>
          <cell r="D853" t="str">
            <v>四日市　倉庫事業　　　　</v>
          </cell>
          <cell r="E853" t="str">
            <v>税　引　前　当　期利　益</v>
          </cell>
          <cell r="F853">
            <v>119580</v>
          </cell>
          <cell r="G853">
            <v>119030</v>
          </cell>
        </row>
        <row r="854">
          <cell r="A854" t="str">
            <v>CDBH99003</v>
          </cell>
          <cell r="B854" t="str">
            <v>CDBH</v>
          </cell>
          <cell r="C854">
            <v>99003</v>
          </cell>
          <cell r="D854" t="str">
            <v>四日市　倉庫事業　　　　</v>
          </cell>
          <cell r="E854" t="str">
            <v>当　　期　　利　　益　　</v>
          </cell>
          <cell r="F854">
            <v>119580</v>
          </cell>
          <cell r="G854">
            <v>119030</v>
          </cell>
        </row>
        <row r="855">
          <cell r="A855" t="str">
            <v>CDBH99100</v>
          </cell>
          <cell r="B855" t="str">
            <v>CDBH</v>
          </cell>
          <cell r="C855">
            <v>99100</v>
          </cell>
          <cell r="D855" t="str">
            <v>四日市　倉庫事業　　　　</v>
          </cell>
          <cell r="E855" t="str">
            <v>前期　繰　越　利　益　　</v>
          </cell>
          <cell r="F855">
            <v>1574450</v>
          </cell>
          <cell r="G855">
            <v>1575000</v>
          </cell>
        </row>
        <row r="856">
          <cell r="A856" t="str">
            <v>CDBH99902</v>
          </cell>
          <cell r="B856" t="str">
            <v>CDBH</v>
          </cell>
          <cell r="C856">
            <v>99902</v>
          </cell>
          <cell r="D856" t="str">
            <v>四日市　倉庫事業　　　　</v>
          </cell>
          <cell r="E856" t="str">
            <v>当期　未処分　利　益　　</v>
          </cell>
          <cell r="F856">
            <v>1694030</v>
          </cell>
          <cell r="G856">
            <v>1694030</v>
          </cell>
        </row>
        <row r="857">
          <cell r="A857" t="str">
            <v>GHCH80103</v>
          </cell>
          <cell r="B857" t="str">
            <v>GHCH</v>
          </cell>
          <cell r="C857">
            <v>80103</v>
          </cell>
          <cell r="D857" t="str">
            <v>小牧物流Ｃ　倉庫事業部門</v>
          </cell>
          <cell r="E857" t="str">
            <v>売　上　高　　■　　　　</v>
          </cell>
          <cell r="F857">
            <v>0</v>
          </cell>
          <cell r="G857">
            <v>0</v>
          </cell>
        </row>
        <row r="858">
          <cell r="A858" t="str">
            <v>GHCH80201</v>
          </cell>
          <cell r="B858" t="str">
            <v>GHCH</v>
          </cell>
          <cell r="C858">
            <v>80201</v>
          </cell>
          <cell r="D858" t="str">
            <v>小牧物流Ｃ　倉庫事業部門</v>
          </cell>
          <cell r="E858" t="str">
            <v>受入　手　数　料　課税　</v>
          </cell>
          <cell r="F858">
            <v>2510000</v>
          </cell>
          <cell r="G858">
            <v>14508064</v>
          </cell>
        </row>
        <row r="859">
          <cell r="A859" t="str">
            <v>GHCH80203</v>
          </cell>
          <cell r="B859" t="str">
            <v>GHCH</v>
          </cell>
          <cell r="C859">
            <v>80203</v>
          </cell>
          <cell r="D859" t="str">
            <v>小牧物流Ｃ　倉庫事業部門</v>
          </cell>
          <cell r="E859" t="str">
            <v>受入　手　数　料　合計　</v>
          </cell>
          <cell r="F859">
            <v>2510000</v>
          </cell>
          <cell r="G859">
            <v>14508064</v>
          </cell>
        </row>
        <row r="860">
          <cell r="A860" t="str">
            <v>GHCH80995</v>
          </cell>
          <cell r="B860" t="str">
            <v>GHCH</v>
          </cell>
          <cell r="C860">
            <v>80995</v>
          </cell>
          <cell r="D860" t="str">
            <v>小牧物流Ｃ　倉庫事業部門</v>
          </cell>
          <cell r="E860" t="str">
            <v>純　　売　　　上　　　高</v>
          </cell>
          <cell r="F860">
            <v>2510000</v>
          </cell>
          <cell r="G860">
            <v>14508064</v>
          </cell>
        </row>
        <row r="861">
          <cell r="A861" t="str">
            <v>GHCH81203</v>
          </cell>
          <cell r="B861" t="str">
            <v>GHCH</v>
          </cell>
          <cell r="C861">
            <v>81203</v>
          </cell>
          <cell r="D861" t="str">
            <v>小牧物流Ｃ　倉庫事業部門</v>
          </cell>
          <cell r="E861" t="str">
            <v>商　　　品　　仕　入　高</v>
          </cell>
          <cell r="F861">
            <v>0</v>
          </cell>
          <cell r="G861">
            <v>0</v>
          </cell>
        </row>
        <row r="862">
          <cell r="A862" t="str">
            <v>GHCH81207</v>
          </cell>
          <cell r="B862" t="str">
            <v>GHCH</v>
          </cell>
          <cell r="C862">
            <v>81207</v>
          </cell>
          <cell r="D862" t="str">
            <v>小牧物流Ｃ　倉庫事業部門</v>
          </cell>
          <cell r="E862" t="str">
            <v>貯　蔵　品仕入高　　　　</v>
          </cell>
          <cell r="F862">
            <v>0</v>
          </cell>
          <cell r="G862">
            <v>0</v>
          </cell>
        </row>
        <row r="863">
          <cell r="A863" t="str">
            <v>GHCH81209</v>
          </cell>
          <cell r="B863" t="str">
            <v>GHCH</v>
          </cell>
          <cell r="C863">
            <v>81209</v>
          </cell>
          <cell r="D863" t="str">
            <v>小牧物流Ｃ　倉庫事業部門</v>
          </cell>
          <cell r="E863" t="str">
            <v>原　材　料仕入高　　　　</v>
          </cell>
          <cell r="F863">
            <v>0</v>
          </cell>
          <cell r="G863">
            <v>0</v>
          </cell>
        </row>
        <row r="864">
          <cell r="A864" t="str">
            <v>GHCH81213</v>
          </cell>
          <cell r="B864" t="str">
            <v>GHCH</v>
          </cell>
          <cell r="C864">
            <v>81213</v>
          </cell>
          <cell r="D864" t="str">
            <v>小牧物流Ｃ　倉庫事業部門</v>
          </cell>
          <cell r="E864" t="str">
            <v>仕入値引及戻り高　　　　</v>
          </cell>
          <cell r="F864">
            <v>0</v>
          </cell>
          <cell r="G864">
            <v>0</v>
          </cell>
        </row>
        <row r="865">
          <cell r="A865" t="str">
            <v>GHCH81902</v>
          </cell>
          <cell r="B865" t="str">
            <v>GHCH</v>
          </cell>
          <cell r="C865">
            <v>81902</v>
          </cell>
          <cell r="D865" t="str">
            <v>小牧物流Ｃ　倉庫事業部門</v>
          </cell>
          <cell r="E865" t="str">
            <v>仕　　入　原　　価　　高</v>
          </cell>
          <cell r="F865">
            <v>0</v>
          </cell>
          <cell r="G865">
            <v>0</v>
          </cell>
        </row>
        <row r="866">
          <cell r="A866" t="str">
            <v>GHCH81903</v>
          </cell>
          <cell r="B866" t="str">
            <v>GHCH</v>
          </cell>
          <cell r="C866">
            <v>81903</v>
          </cell>
          <cell r="D866" t="str">
            <v>小牧物流Ｃ　倉庫事業部門</v>
          </cell>
          <cell r="E866" t="str">
            <v>完　成　工　事　原　価　</v>
          </cell>
          <cell r="F866">
            <v>0</v>
          </cell>
          <cell r="G866">
            <v>0</v>
          </cell>
        </row>
        <row r="867">
          <cell r="A867" t="str">
            <v>GHCH82199</v>
          </cell>
          <cell r="B867" t="str">
            <v>GHCH</v>
          </cell>
          <cell r="C867">
            <v>82199</v>
          </cell>
          <cell r="D867" t="str">
            <v>小牧物流Ｃ　倉庫事業部門</v>
          </cell>
          <cell r="E867" t="str">
            <v>社　　内　　　取　　　引</v>
          </cell>
          <cell r="F867">
            <v>0</v>
          </cell>
          <cell r="G867">
            <v>0</v>
          </cell>
        </row>
        <row r="868">
          <cell r="A868" t="str">
            <v>GHCH82959</v>
          </cell>
          <cell r="B868" t="str">
            <v>GHCH</v>
          </cell>
          <cell r="C868">
            <v>82959</v>
          </cell>
          <cell r="D868" t="str">
            <v>小牧物流Ｃ　倉庫事業部門</v>
          </cell>
          <cell r="E868" t="str">
            <v>期　末　商　品　　在　高</v>
          </cell>
          <cell r="F868">
            <v>0</v>
          </cell>
          <cell r="G868">
            <v>0</v>
          </cell>
        </row>
        <row r="869">
          <cell r="A869" t="str">
            <v>GHCH82971</v>
          </cell>
          <cell r="B869" t="str">
            <v>GHCH</v>
          </cell>
          <cell r="C869">
            <v>82971</v>
          </cell>
          <cell r="D869" t="str">
            <v>小牧物流Ｃ　倉庫事業部門</v>
          </cell>
          <cell r="E869" t="str">
            <v>期　末　製　品　　在　高</v>
          </cell>
          <cell r="F869">
            <v>0</v>
          </cell>
          <cell r="G869">
            <v>0</v>
          </cell>
        </row>
        <row r="870">
          <cell r="A870" t="str">
            <v>GHCH83213</v>
          </cell>
          <cell r="B870" t="str">
            <v>GHCH</v>
          </cell>
          <cell r="C870">
            <v>83213</v>
          </cell>
          <cell r="D870" t="str">
            <v>小牧物流Ｃ　倉庫事業部門</v>
          </cell>
          <cell r="E870" t="str">
            <v>固　定　賃　　金　　　　</v>
          </cell>
          <cell r="F870">
            <v>558787</v>
          </cell>
          <cell r="G870">
            <v>1532307</v>
          </cell>
        </row>
        <row r="871">
          <cell r="A871" t="str">
            <v>GHCH83222</v>
          </cell>
          <cell r="B871" t="str">
            <v>GHCH</v>
          </cell>
          <cell r="C871">
            <v>83222</v>
          </cell>
          <cell r="D871" t="str">
            <v>小牧物流Ｃ　倉庫事業部門</v>
          </cell>
          <cell r="E871" t="str">
            <v>変　動　賃　金　　不課税</v>
          </cell>
          <cell r="F871">
            <v>34385</v>
          </cell>
          <cell r="G871">
            <v>204041</v>
          </cell>
        </row>
        <row r="872">
          <cell r="A872" t="str">
            <v>GHCH83239</v>
          </cell>
          <cell r="B872" t="str">
            <v>GHCH</v>
          </cell>
          <cell r="C872">
            <v>83239</v>
          </cell>
          <cell r="D872" t="str">
            <v>小牧物流Ｃ　倉庫事業部門</v>
          </cell>
          <cell r="E872" t="str">
            <v>雑　　　　　　給　　　　</v>
          </cell>
          <cell r="F872">
            <v>154931</v>
          </cell>
          <cell r="G872">
            <v>790905</v>
          </cell>
        </row>
        <row r="873">
          <cell r="A873" t="str">
            <v>GHCH83244</v>
          </cell>
          <cell r="B873" t="str">
            <v>GHCH</v>
          </cell>
          <cell r="C873">
            <v>83244</v>
          </cell>
          <cell r="D873" t="str">
            <v>小牧物流Ｃ　倉庫事業部門</v>
          </cell>
          <cell r="E873" t="str">
            <v>賞　与　手　当　　不課税</v>
          </cell>
          <cell r="F873">
            <v>90300</v>
          </cell>
          <cell r="G873">
            <v>90300</v>
          </cell>
        </row>
        <row r="874">
          <cell r="A874" t="str">
            <v>GHCH83291</v>
          </cell>
          <cell r="B874" t="str">
            <v>GHCH</v>
          </cell>
          <cell r="C874">
            <v>83291</v>
          </cell>
          <cell r="D874" t="str">
            <v>小牧物流Ｃ　倉庫事業部門</v>
          </cell>
          <cell r="E874" t="str">
            <v>労　　　務　　　費　　計</v>
          </cell>
          <cell r="F874">
            <v>838403</v>
          </cell>
          <cell r="G874">
            <v>2617553</v>
          </cell>
        </row>
        <row r="875">
          <cell r="A875" t="str">
            <v>GHCH83311</v>
          </cell>
          <cell r="B875" t="str">
            <v>GHCH</v>
          </cell>
          <cell r="C875">
            <v>83311</v>
          </cell>
          <cell r="D875" t="str">
            <v>小牧物流Ｃ　倉庫事業部門</v>
          </cell>
          <cell r="E875" t="str">
            <v>法定　福　利　費　非課税</v>
          </cell>
          <cell r="F875">
            <v>131775</v>
          </cell>
          <cell r="G875">
            <v>311156</v>
          </cell>
        </row>
        <row r="876">
          <cell r="A876" t="str">
            <v>GHCH83391</v>
          </cell>
          <cell r="B876" t="str">
            <v>GHCH</v>
          </cell>
          <cell r="C876">
            <v>83391</v>
          </cell>
          <cell r="D876" t="str">
            <v>小牧物流Ｃ　倉庫事業部門</v>
          </cell>
          <cell r="E876" t="str">
            <v>福　利　厚　生　費　　計</v>
          </cell>
          <cell r="F876">
            <v>131775</v>
          </cell>
          <cell r="G876">
            <v>311156</v>
          </cell>
        </row>
        <row r="877">
          <cell r="A877" t="str">
            <v>GHCH83419</v>
          </cell>
          <cell r="B877" t="str">
            <v>GHCH</v>
          </cell>
          <cell r="C877">
            <v>83419</v>
          </cell>
          <cell r="D877" t="str">
            <v>小牧物流Ｃ　倉庫事業部門</v>
          </cell>
          <cell r="E877" t="str">
            <v>作業　委　託　料　　　　</v>
          </cell>
          <cell r="F877">
            <v>0</v>
          </cell>
          <cell r="G877">
            <v>2365866</v>
          </cell>
        </row>
        <row r="878">
          <cell r="A878" t="str">
            <v>GHCH83440</v>
          </cell>
          <cell r="B878" t="str">
            <v>GHCH</v>
          </cell>
          <cell r="C878">
            <v>83440</v>
          </cell>
          <cell r="D878" t="str">
            <v>小牧物流Ｃ　倉庫事業部門</v>
          </cell>
          <cell r="E878" t="str">
            <v>消耗工具備品費　　　　　</v>
          </cell>
          <cell r="F878">
            <v>32200</v>
          </cell>
          <cell r="G878">
            <v>351610</v>
          </cell>
        </row>
        <row r="879">
          <cell r="A879" t="str">
            <v>GHCH83446</v>
          </cell>
          <cell r="B879" t="str">
            <v>GHCH</v>
          </cell>
          <cell r="C879">
            <v>83446</v>
          </cell>
          <cell r="D879" t="str">
            <v>小牧物流Ｃ　倉庫事業部門</v>
          </cell>
          <cell r="E879" t="str">
            <v>修　　　繕　　費　　　　</v>
          </cell>
          <cell r="F879">
            <v>308314</v>
          </cell>
          <cell r="G879">
            <v>985388</v>
          </cell>
        </row>
        <row r="880">
          <cell r="A880" t="str">
            <v>GHCH83466</v>
          </cell>
          <cell r="B880" t="str">
            <v>GHCH</v>
          </cell>
          <cell r="C880">
            <v>83466</v>
          </cell>
          <cell r="D880" t="str">
            <v>小牧物流Ｃ　倉庫事業部門</v>
          </cell>
          <cell r="E880" t="str">
            <v>棚卸　減　耗　費　　　　</v>
          </cell>
          <cell r="F880">
            <v>0</v>
          </cell>
          <cell r="G880">
            <v>42382</v>
          </cell>
        </row>
        <row r="881">
          <cell r="A881" t="str">
            <v>GHCH83491</v>
          </cell>
          <cell r="B881" t="str">
            <v>GHCH</v>
          </cell>
          <cell r="C881">
            <v>83491</v>
          </cell>
          <cell r="D881" t="str">
            <v>小牧物流Ｃ　倉庫事業部門</v>
          </cell>
          <cell r="E881" t="str">
            <v>作　　　業　　　費　　計</v>
          </cell>
          <cell r="F881">
            <v>340514</v>
          </cell>
          <cell r="G881">
            <v>3745246</v>
          </cell>
        </row>
        <row r="882">
          <cell r="A882" t="str">
            <v>GHCH83521</v>
          </cell>
          <cell r="B882" t="str">
            <v>GHCH</v>
          </cell>
          <cell r="C882">
            <v>83521</v>
          </cell>
          <cell r="D882" t="str">
            <v>小牧物流Ｃ　倉庫事業部門</v>
          </cell>
          <cell r="E882" t="str">
            <v>電　　　力　　料　課税　</v>
          </cell>
          <cell r="F882">
            <v>-93728</v>
          </cell>
          <cell r="G882">
            <v>34903</v>
          </cell>
        </row>
        <row r="883">
          <cell r="A883" t="str">
            <v>GHCH83539</v>
          </cell>
          <cell r="B883" t="str">
            <v>GHCH</v>
          </cell>
          <cell r="C883">
            <v>83539</v>
          </cell>
          <cell r="D883" t="str">
            <v>小牧物流Ｃ　倉庫事業部門</v>
          </cell>
          <cell r="E883" t="str">
            <v>エ　ネ　ル　ギ　ー　費計</v>
          </cell>
          <cell r="F883">
            <v>-93728</v>
          </cell>
          <cell r="G883">
            <v>34903</v>
          </cell>
        </row>
        <row r="884">
          <cell r="A884" t="str">
            <v>GHCH83629</v>
          </cell>
          <cell r="B884" t="str">
            <v>GHCH</v>
          </cell>
          <cell r="C884">
            <v>83629</v>
          </cell>
          <cell r="D884" t="str">
            <v>小牧物流Ｃ　倉庫事業部門</v>
          </cell>
          <cell r="E884" t="str">
            <v>旅　　費　交　通　費　　</v>
          </cell>
          <cell r="F884">
            <v>0</v>
          </cell>
          <cell r="G884">
            <v>8805</v>
          </cell>
        </row>
        <row r="885">
          <cell r="A885" t="str">
            <v>GHCH83635</v>
          </cell>
          <cell r="B885" t="str">
            <v>GHCH</v>
          </cell>
          <cell r="C885">
            <v>83635</v>
          </cell>
          <cell r="D885" t="str">
            <v>小牧物流Ｃ　倉庫事業部門</v>
          </cell>
          <cell r="E885" t="str">
            <v>水　　道　光　熱費　　　</v>
          </cell>
          <cell r="F885">
            <v>66649</v>
          </cell>
          <cell r="G885">
            <v>1423</v>
          </cell>
        </row>
        <row r="886">
          <cell r="A886" t="str">
            <v>GHCH83637</v>
          </cell>
          <cell r="B886" t="str">
            <v>GHCH</v>
          </cell>
          <cell r="C886">
            <v>83637</v>
          </cell>
          <cell r="D886" t="str">
            <v>小牧物流Ｃ　倉庫事業部門</v>
          </cell>
          <cell r="E886" t="str">
            <v>通　　　　信　　　費　　</v>
          </cell>
          <cell r="F886">
            <v>44983</v>
          </cell>
          <cell r="G886">
            <v>245442</v>
          </cell>
        </row>
        <row r="887">
          <cell r="A887" t="str">
            <v>GHCH83650</v>
          </cell>
          <cell r="B887" t="str">
            <v>GHCH</v>
          </cell>
          <cell r="C887">
            <v>83650</v>
          </cell>
          <cell r="D887" t="str">
            <v>小牧物流Ｃ　倉庫事業部門</v>
          </cell>
          <cell r="E887" t="str">
            <v>事務用　消耗品費　　　　</v>
          </cell>
          <cell r="F887">
            <v>12524</v>
          </cell>
          <cell r="G887">
            <v>39580</v>
          </cell>
        </row>
        <row r="888">
          <cell r="A888" t="str">
            <v>GHCH83689</v>
          </cell>
          <cell r="B888" t="str">
            <v>GHCH</v>
          </cell>
          <cell r="C888">
            <v>83689</v>
          </cell>
          <cell r="D888" t="str">
            <v>小牧物流Ｃ　倉庫事業部門</v>
          </cell>
          <cell r="E888" t="str">
            <v>雑　　　　　　　　費　　</v>
          </cell>
          <cell r="F888">
            <v>90893</v>
          </cell>
          <cell r="G888">
            <v>1773931</v>
          </cell>
        </row>
        <row r="889">
          <cell r="A889" t="str">
            <v>GHCH83791</v>
          </cell>
          <cell r="B889" t="str">
            <v>GHCH</v>
          </cell>
          <cell r="C889">
            <v>83791</v>
          </cell>
          <cell r="D889" t="str">
            <v>小牧物流Ｃ　倉庫事業部門</v>
          </cell>
          <cell r="E889" t="str">
            <v>事　　　務　　　費　　計</v>
          </cell>
          <cell r="F889">
            <v>215049</v>
          </cell>
          <cell r="G889">
            <v>2069181</v>
          </cell>
        </row>
        <row r="890">
          <cell r="A890" t="str">
            <v>GHCH83810</v>
          </cell>
          <cell r="B890" t="str">
            <v>GHCH</v>
          </cell>
          <cell r="C890">
            <v>83810</v>
          </cell>
          <cell r="D890" t="str">
            <v>小牧物流Ｃ　倉庫事業部門</v>
          </cell>
          <cell r="E890" t="str">
            <v>減価　償　却　費　不課税</v>
          </cell>
          <cell r="F890">
            <v>1402000</v>
          </cell>
          <cell r="G890">
            <v>5608000</v>
          </cell>
        </row>
        <row r="891">
          <cell r="A891" t="str">
            <v>GHCH83839</v>
          </cell>
          <cell r="B891" t="str">
            <v>GHCH</v>
          </cell>
          <cell r="C891">
            <v>83839</v>
          </cell>
          <cell r="D891" t="str">
            <v>小牧物流Ｃ　倉庫事業部門</v>
          </cell>
          <cell r="E891" t="str">
            <v>賃　　　借　　　料　　　</v>
          </cell>
          <cell r="F891">
            <v>126352</v>
          </cell>
          <cell r="G891">
            <v>775451</v>
          </cell>
        </row>
        <row r="892">
          <cell r="A892" t="str">
            <v>GHCH83843</v>
          </cell>
          <cell r="B892" t="str">
            <v>GHCH</v>
          </cell>
          <cell r="C892">
            <v>83843</v>
          </cell>
          <cell r="D892" t="str">
            <v>小牧物流Ｃ　倉庫事業部門</v>
          </cell>
          <cell r="E892" t="str">
            <v>保　　　険　　料　非課税</v>
          </cell>
          <cell r="F892">
            <v>200730</v>
          </cell>
          <cell r="G892">
            <v>201590</v>
          </cell>
        </row>
        <row r="893">
          <cell r="A893" t="str">
            <v>GHCH83854</v>
          </cell>
          <cell r="B893" t="str">
            <v>GHCH</v>
          </cell>
          <cell r="C893">
            <v>83854</v>
          </cell>
          <cell r="D893" t="str">
            <v>小牧物流Ｃ　倉庫事業部門</v>
          </cell>
          <cell r="E893" t="str">
            <v>公　　租　公　課　非課税</v>
          </cell>
          <cell r="F893">
            <v>622300</v>
          </cell>
          <cell r="G893">
            <v>3114000</v>
          </cell>
        </row>
        <row r="894">
          <cell r="A894" t="str">
            <v>GHCH83891</v>
          </cell>
          <cell r="B894" t="str">
            <v>GHCH</v>
          </cell>
          <cell r="C894">
            <v>83891</v>
          </cell>
          <cell r="D894" t="str">
            <v>小牧物流Ｃ　倉庫事業部門</v>
          </cell>
          <cell r="E894" t="str">
            <v>設　　　備　　　費　　計</v>
          </cell>
          <cell r="F894">
            <v>2351382</v>
          </cell>
          <cell r="G894">
            <v>9699041</v>
          </cell>
        </row>
        <row r="895">
          <cell r="A895" t="str">
            <v>GHCH83991</v>
          </cell>
          <cell r="B895" t="str">
            <v>GHCH</v>
          </cell>
          <cell r="C895">
            <v>83991</v>
          </cell>
          <cell r="D895" t="str">
            <v>小牧物流Ｃ　倉庫事業部門</v>
          </cell>
          <cell r="E895" t="str">
            <v>製　　造　　原　　価　計</v>
          </cell>
          <cell r="F895">
            <v>3783395</v>
          </cell>
          <cell r="G895">
            <v>18477080</v>
          </cell>
        </row>
        <row r="896">
          <cell r="A896" t="str">
            <v>GHCH84921</v>
          </cell>
          <cell r="B896" t="str">
            <v>GHCH</v>
          </cell>
          <cell r="C896">
            <v>84921</v>
          </cell>
          <cell r="D896" t="str">
            <v>小牧物流Ｃ　倉庫事業部門</v>
          </cell>
          <cell r="E896" t="str">
            <v>売　　上　　原　　価　計</v>
          </cell>
          <cell r="F896">
            <v>3783395</v>
          </cell>
          <cell r="G896">
            <v>18477080</v>
          </cell>
        </row>
        <row r="897">
          <cell r="A897" t="str">
            <v>GHCH84931</v>
          </cell>
          <cell r="B897" t="str">
            <v>GHCH</v>
          </cell>
          <cell r="C897">
            <v>84931</v>
          </cell>
          <cell r="D897" t="str">
            <v>小牧物流Ｃ　倉庫事業部門</v>
          </cell>
          <cell r="E897" t="str">
            <v>売　　上　　利　　益　計</v>
          </cell>
          <cell r="F897">
            <v>-1273395</v>
          </cell>
          <cell r="G897">
            <v>-3969016</v>
          </cell>
        </row>
        <row r="898">
          <cell r="A898" t="str">
            <v>GHCH85900</v>
          </cell>
          <cell r="B898" t="str">
            <v>GHCH</v>
          </cell>
          <cell r="C898">
            <v>85900</v>
          </cell>
          <cell r="D898" t="str">
            <v>小牧物流Ｃ　倉庫事業部門</v>
          </cell>
          <cell r="E898" t="str">
            <v>営　　　業　　利　　　益</v>
          </cell>
          <cell r="F898">
            <v>-1273395</v>
          </cell>
          <cell r="G898">
            <v>-3969016</v>
          </cell>
        </row>
        <row r="899">
          <cell r="A899" t="str">
            <v>GHCH86131</v>
          </cell>
          <cell r="B899" t="str">
            <v>GHCH</v>
          </cell>
          <cell r="C899">
            <v>86131</v>
          </cell>
          <cell r="D899" t="str">
            <v>小牧物流Ｃ　倉庫事業部門</v>
          </cell>
          <cell r="E899" t="str">
            <v>受　取　利　息　・配　当</v>
          </cell>
          <cell r="F899">
            <v>0</v>
          </cell>
          <cell r="G899">
            <v>0</v>
          </cell>
        </row>
        <row r="900">
          <cell r="A900" t="str">
            <v>GHCH86169</v>
          </cell>
          <cell r="B900" t="str">
            <v>GHCH</v>
          </cell>
          <cell r="C900">
            <v>86169</v>
          </cell>
          <cell r="D900" t="str">
            <v>小牧物流Ｃ　倉庫事業部門</v>
          </cell>
          <cell r="E900" t="str">
            <v>雑　　　収　　入　　　　</v>
          </cell>
          <cell r="F900">
            <v>0</v>
          </cell>
          <cell r="G900">
            <v>0</v>
          </cell>
        </row>
        <row r="901">
          <cell r="A901" t="str">
            <v>GHCH86174</v>
          </cell>
          <cell r="B901" t="str">
            <v>GHCH</v>
          </cell>
          <cell r="C901">
            <v>86174</v>
          </cell>
          <cell r="D901" t="str">
            <v>小牧物流Ｃ　倉庫事業部門</v>
          </cell>
          <cell r="E901" t="str">
            <v>賃　　貸　収　入　　　　</v>
          </cell>
          <cell r="F901">
            <v>0</v>
          </cell>
          <cell r="G901">
            <v>0</v>
          </cell>
        </row>
        <row r="902">
          <cell r="A902" t="str">
            <v>GHCH86179</v>
          </cell>
          <cell r="B902" t="str">
            <v>GHCH</v>
          </cell>
          <cell r="C902">
            <v>86179</v>
          </cell>
          <cell r="D902" t="str">
            <v>小牧物流Ｃ　倉庫事業部門</v>
          </cell>
          <cell r="E902" t="str">
            <v>社宅　住　宅　料　　　　</v>
          </cell>
          <cell r="F902">
            <v>0</v>
          </cell>
          <cell r="G902">
            <v>0</v>
          </cell>
        </row>
        <row r="903">
          <cell r="A903" t="str">
            <v>GHCH86182</v>
          </cell>
          <cell r="B903" t="str">
            <v>GHCH</v>
          </cell>
          <cell r="C903">
            <v>86182</v>
          </cell>
          <cell r="D903" t="str">
            <v>小牧物流Ｃ　倉庫事業部門</v>
          </cell>
          <cell r="E903" t="str">
            <v>使用料・手数料　　　　　</v>
          </cell>
          <cell r="F903">
            <v>0</v>
          </cell>
          <cell r="G903">
            <v>0</v>
          </cell>
        </row>
        <row r="904">
          <cell r="A904" t="str">
            <v>GHCH86185</v>
          </cell>
          <cell r="B904" t="str">
            <v>GHCH</v>
          </cell>
          <cell r="C904">
            <v>86185</v>
          </cell>
          <cell r="D904" t="str">
            <v>小牧物流Ｃ　倉庫事業部門</v>
          </cell>
          <cell r="E904" t="str">
            <v>保険金・賠償金　　　　　</v>
          </cell>
          <cell r="F904">
            <v>0</v>
          </cell>
          <cell r="G904">
            <v>0</v>
          </cell>
        </row>
        <row r="905">
          <cell r="A905" t="str">
            <v>GHCH86188</v>
          </cell>
          <cell r="B905" t="str">
            <v>GHCH</v>
          </cell>
          <cell r="C905">
            <v>86188</v>
          </cell>
          <cell r="D905" t="str">
            <v>小牧物流Ｃ　倉庫事業部門</v>
          </cell>
          <cell r="E905" t="str">
            <v>その他営業外収益　　　　</v>
          </cell>
          <cell r="F905">
            <v>0</v>
          </cell>
          <cell r="G905">
            <v>0</v>
          </cell>
        </row>
        <row r="906">
          <cell r="A906" t="str">
            <v>GHCH86191</v>
          </cell>
          <cell r="B906" t="str">
            <v>GHCH</v>
          </cell>
          <cell r="C906">
            <v>86191</v>
          </cell>
          <cell r="D906" t="str">
            <v>小牧物流Ｃ　倉庫事業部門</v>
          </cell>
          <cell r="E906" t="str">
            <v>営　業　外　収　益　　計</v>
          </cell>
          <cell r="F906">
            <v>0</v>
          </cell>
          <cell r="G906">
            <v>0</v>
          </cell>
        </row>
        <row r="907">
          <cell r="A907" t="str">
            <v>GHCH86249</v>
          </cell>
          <cell r="B907" t="str">
            <v>GHCH</v>
          </cell>
          <cell r="C907">
            <v>86249</v>
          </cell>
          <cell r="D907" t="str">
            <v>小牧物流Ｃ　倉庫事業部門</v>
          </cell>
          <cell r="E907" t="str">
            <v>雑　　　　　　損　　　　</v>
          </cell>
          <cell r="F907">
            <v>0</v>
          </cell>
          <cell r="G907">
            <v>0</v>
          </cell>
        </row>
        <row r="908">
          <cell r="A908" t="str">
            <v>GHCH86253</v>
          </cell>
          <cell r="B908" t="str">
            <v>GHCH</v>
          </cell>
          <cell r="C908">
            <v>86253</v>
          </cell>
          <cell r="D908" t="str">
            <v>小牧物流Ｃ　倉庫事業部門</v>
          </cell>
          <cell r="E908" t="str">
            <v>棚卸資産　廃棄損　　　　</v>
          </cell>
          <cell r="F908">
            <v>0</v>
          </cell>
          <cell r="G908">
            <v>0</v>
          </cell>
        </row>
        <row r="909">
          <cell r="A909" t="str">
            <v>GHCH86259</v>
          </cell>
          <cell r="B909" t="str">
            <v>GHCH</v>
          </cell>
          <cell r="C909">
            <v>86259</v>
          </cell>
          <cell r="D909" t="str">
            <v>小牧物流Ｃ　倉庫事業部門</v>
          </cell>
          <cell r="E909" t="str">
            <v>賃　　貸　原　価　　　　</v>
          </cell>
          <cell r="F909">
            <v>0</v>
          </cell>
          <cell r="G909">
            <v>0</v>
          </cell>
        </row>
        <row r="910">
          <cell r="A910" t="str">
            <v>GHCH86263</v>
          </cell>
          <cell r="B910" t="str">
            <v>GHCH</v>
          </cell>
          <cell r="C910">
            <v>86263</v>
          </cell>
          <cell r="D910" t="str">
            <v>小牧物流Ｃ　倉庫事業部門</v>
          </cell>
          <cell r="E910" t="str">
            <v>災害・事故　損失　　　　</v>
          </cell>
          <cell r="F910">
            <v>0</v>
          </cell>
          <cell r="G910">
            <v>0</v>
          </cell>
        </row>
        <row r="911">
          <cell r="A911" t="str">
            <v>GHCH86266</v>
          </cell>
          <cell r="B911" t="str">
            <v>GHCH</v>
          </cell>
          <cell r="C911">
            <v>86266</v>
          </cell>
          <cell r="D911" t="str">
            <v>小牧物流Ｃ　倉庫事業部門</v>
          </cell>
          <cell r="E911" t="str">
            <v>その他営業外費用　　　　</v>
          </cell>
          <cell r="F911">
            <v>0</v>
          </cell>
          <cell r="G911">
            <v>0</v>
          </cell>
        </row>
        <row r="912">
          <cell r="A912" t="str">
            <v>GHCH86291</v>
          </cell>
          <cell r="B912" t="str">
            <v>GHCH</v>
          </cell>
          <cell r="C912">
            <v>86291</v>
          </cell>
          <cell r="D912" t="str">
            <v>小牧物流Ｃ　倉庫事業部門</v>
          </cell>
          <cell r="E912" t="str">
            <v>営　業　外　費　用　　計</v>
          </cell>
          <cell r="F912">
            <v>0</v>
          </cell>
          <cell r="G912">
            <v>0</v>
          </cell>
        </row>
        <row r="913">
          <cell r="A913" t="str">
            <v>GHCH86301</v>
          </cell>
          <cell r="B913" t="str">
            <v>GHCH</v>
          </cell>
          <cell r="C913">
            <v>86301</v>
          </cell>
          <cell r="D913" t="str">
            <v>小牧物流Ｃ　倉庫事業部門</v>
          </cell>
          <cell r="E913" t="str">
            <v>経　　　常　　利　　　益</v>
          </cell>
          <cell r="F913">
            <v>-1273395</v>
          </cell>
          <cell r="G913">
            <v>-3969016</v>
          </cell>
        </row>
        <row r="914">
          <cell r="A914" t="str">
            <v>GHCH87119</v>
          </cell>
          <cell r="B914" t="str">
            <v>GHCH</v>
          </cell>
          <cell r="C914">
            <v>87119</v>
          </cell>
          <cell r="D914" t="str">
            <v>小牧物流Ｃ　倉庫事業部門</v>
          </cell>
          <cell r="E914" t="str">
            <v>固定資産　売却益　　　　</v>
          </cell>
          <cell r="F914">
            <v>0</v>
          </cell>
          <cell r="G914">
            <v>0</v>
          </cell>
        </row>
        <row r="915">
          <cell r="A915" t="str">
            <v>GHCH87153</v>
          </cell>
          <cell r="B915" t="str">
            <v>GHCH</v>
          </cell>
          <cell r="C915">
            <v>87153</v>
          </cell>
          <cell r="D915" t="str">
            <v>小牧物流Ｃ　倉庫事業部門</v>
          </cell>
          <cell r="E915" t="str">
            <v>過年度費用戻入　　　　　</v>
          </cell>
          <cell r="F915">
            <v>0</v>
          </cell>
          <cell r="G915">
            <v>0</v>
          </cell>
        </row>
        <row r="916">
          <cell r="A916" t="str">
            <v>GHCH87191</v>
          </cell>
          <cell r="B916" t="str">
            <v>GHCH</v>
          </cell>
          <cell r="C916">
            <v>87191</v>
          </cell>
          <cell r="D916" t="str">
            <v>小牧物流Ｃ　倉庫事業部門</v>
          </cell>
          <cell r="E916" t="str">
            <v>特　　別　　利　　益　計</v>
          </cell>
          <cell r="F916">
            <v>0</v>
          </cell>
          <cell r="G916">
            <v>0</v>
          </cell>
        </row>
        <row r="917">
          <cell r="A917" t="str">
            <v>GHCH88101</v>
          </cell>
          <cell r="B917" t="str">
            <v>GHCH</v>
          </cell>
          <cell r="C917">
            <v>88101</v>
          </cell>
          <cell r="D917" t="str">
            <v>小牧物流Ｃ　倉庫事業部門</v>
          </cell>
          <cell r="E917" t="str">
            <v>■　特　　別　　損　　失</v>
          </cell>
          <cell r="F917">
            <v>0</v>
          </cell>
          <cell r="G917">
            <v>0</v>
          </cell>
        </row>
        <row r="918">
          <cell r="A918" t="str">
            <v>GHCH88129</v>
          </cell>
          <cell r="B918" t="str">
            <v>GHCH</v>
          </cell>
          <cell r="C918">
            <v>88129</v>
          </cell>
          <cell r="D918" t="str">
            <v>小牧物流Ｃ　倉庫事業部門</v>
          </cell>
          <cell r="E918" t="str">
            <v>固定資産　売却損　　　　</v>
          </cell>
          <cell r="F918">
            <v>0</v>
          </cell>
          <cell r="G918">
            <v>0</v>
          </cell>
        </row>
        <row r="919">
          <cell r="A919" t="str">
            <v>GHCH88136</v>
          </cell>
          <cell r="B919" t="str">
            <v>GHCH</v>
          </cell>
          <cell r="C919">
            <v>88136</v>
          </cell>
          <cell r="D919" t="str">
            <v>小牧物流Ｃ　倉庫事業部門</v>
          </cell>
          <cell r="E919" t="str">
            <v>固定資産　除却損　　　　</v>
          </cell>
          <cell r="F919">
            <v>0</v>
          </cell>
          <cell r="G919">
            <v>0</v>
          </cell>
        </row>
        <row r="920">
          <cell r="A920" t="str">
            <v>GHCH88173</v>
          </cell>
          <cell r="B920" t="str">
            <v>GHCH</v>
          </cell>
          <cell r="C920">
            <v>88173</v>
          </cell>
          <cell r="D920" t="str">
            <v>小牧物流Ｃ　倉庫事業部門</v>
          </cell>
          <cell r="E920" t="str">
            <v>過年度　費　用　　　　　</v>
          </cell>
          <cell r="F920">
            <v>0</v>
          </cell>
          <cell r="G920">
            <v>0</v>
          </cell>
        </row>
        <row r="921">
          <cell r="A921" t="str">
            <v>GHCH88190</v>
          </cell>
          <cell r="B921" t="str">
            <v>GHCH</v>
          </cell>
          <cell r="C921">
            <v>88190</v>
          </cell>
          <cell r="D921" t="str">
            <v>小牧物流Ｃ　倉庫事業部門</v>
          </cell>
          <cell r="E921" t="str">
            <v>その他特別損失　　　　　</v>
          </cell>
          <cell r="F921">
            <v>0</v>
          </cell>
          <cell r="G921">
            <v>0</v>
          </cell>
        </row>
        <row r="922">
          <cell r="A922" t="str">
            <v>GHCH88191</v>
          </cell>
          <cell r="B922" t="str">
            <v>GHCH</v>
          </cell>
          <cell r="C922">
            <v>88191</v>
          </cell>
          <cell r="D922" t="str">
            <v>小牧物流Ｃ　倉庫事業部門</v>
          </cell>
          <cell r="E922" t="str">
            <v>特　　別　　損　　失　計</v>
          </cell>
          <cell r="F922">
            <v>0</v>
          </cell>
          <cell r="G922">
            <v>0</v>
          </cell>
        </row>
        <row r="923">
          <cell r="A923" t="str">
            <v>GHCH90010</v>
          </cell>
          <cell r="B923" t="str">
            <v>GHCH</v>
          </cell>
          <cell r="C923">
            <v>90010</v>
          </cell>
          <cell r="D923" t="str">
            <v>小牧物流Ｃ　倉庫事業部門</v>
          </cell>
          <cell r="E923" t="str">
            <v>税　引　前　当　期利　益</v>
          </cell>
          <cell r="F923">
            <v>-1273395</v>
          </cell>
          <cell r="G923">
            <v>-3969016</v>
          </cell>
        </row>
        <row r="924">
          <cell r="A924" t="str">
            <v>GHCH99003</v>
          </cell>
          <cell r="B924" t="str">
            <v>GHCH</v>
          </cell>
          <cell r="C924">
            <v>99003</v>
          </cell>
          <cell r="D924" t="str">
            <v>小牧物流Ｃ　倉庫事業部門</v>
          </cell>
          <cell r="E924" t="str">
            <v>当　　期　　利　　益　　</v>
          </cell>
          <cell r="F924">
            <v>-1273395</v>
          </cell>
          <cell r="G924">
            <v>-3969016</v>
          </cell>
        </row>
        <row r="925">
          <cell r="A925" t="str">
            <v>GHCH99100</v>
          </cell>
          <cell r="B925" t="str">
            <v>GHCH</v>
          </cell>
          <cell r="C925">
            <v>99100</v>
          </cell>
          <cell r="D925" t="str">
            <v>小牧物流Ｃ　倉庫事業部門</v>
          </cell>
          <cell r="E925" t="str">
            <v>前期　繰　越　利　益　　</v>
          </cell>
          <cell r="F925">
            <v>21634804</v>
          </cell>
          <cell r="G925">
            <v>24330425</v>
          </cell>
        </row>
        <row r="926">
          <cell r="A926" t="str">
            <v>GHCH99902</v>
          </cell>
          <cell r="B926" t="str">
            <v>GHCH</v>
          </cell>
          <cell r="C926">
            <v>99902</v>
          </cell>
          <cell r="D926" t="str">
            <v>小牧物流Ｃ　倉庫事業部門</v>
          </cell>
          <cell r="E926" t="str">
            <v>当期　未処分　利　益　　</v>
          </cell>
          <cell r="F926">
            <v>20361409</v>
          </cell>
          <cell r="G926">
            <v>20361409</v>
          </cell>
        </row>
        <row r="927">
          <cell r="A927" t="str">
            <v>GH  80103</v>
          </cell>
          <cell r="B927" t="str">
            <v xml:space="preserve">GH  </v>
          </cell>
          <cell r="C927">
            <v>80103</v>
          </cell>
          <cell r="D927" t="str">
            <v>小牧倉庫　　　　　　　　</v>
          </cell>
          <cell r="E927" t="str">
            <v>売　上　高　　■　　　　</v>
          </cell>
          <cell r="F927">
            <v>0</v>
          </cell>
          <cell r="G927">
            <v>0</v>
          </cell>
        </row>
        <row r="928">
          <cell r="A928" t="str">
            <v>GH  80203</v>
          </cell>
          <cell r="B928" t="str">
            <v xml:space="preserve">GH  </v>
          </cell>
          <cell r="C928">
            <v>80203</v>
          </cell>
          <cell r="D928" t="str">
            <v>小牧倉庫　　　　　　　　</v>
          </cell>
          <cell r="E928" t="str">
            <v>受入　手　数　料　合計　</v>
          </cell>
          <cell r="F928">
            <v>0</v>
          </cell>
          <cell r="G928">
            <v>0</v>
          </cell>
        </row>
        <row r="929">
          <cell r="A929" t="str">
            <v>GH  80995</v>
          </cell>
          <cell r="B929" t="str">
            <v xml:space="preserve">GH  </v>
          </cell>
          <cell r="C929">
            <v>80995</v>
          </cell>
          <cell r="D929" t="str">
            <v>小牧倉庫　　　　　　　　</v>
          </cell>
          <cell r="E929" t="str">
            <v>純　　売　　　上　　　高</v>
          </cell>
          <cell r="F929">
            <v>0</v>
          </cell>
          <cell r="G929">
            <v>0</v>
          </cell>
        </row>
        <row r="930">
          <cell r="A930" t="str">
            <v>GH  81203</v>
          </cell>
          <cell r="B930" t="str">
            <v xml:space="preserve">GH  </v>
          </cell>
          <cell r="C930">
            <v>81203</v>
          </cell>
          <cell r="D930" t="str">
            <v>小牧倉庫　　　　　　　　</v>
          </cell>
          <cell r="E930" t="str">
            <v>商　　　品　　仕　入　高</v>
          </cell>
          <cell r="F930">
            <v>0</v>
          </cell>
          <cell r="G930">
            <v>0</v>
          </cell>
        </row>
        <row r="931">
          <cell r="A931" t="str">
            <v>GH  81207</v>
          </cell>
          <cell r="B931" t="str">
            <v xml:space="preserve">GH  </v>
          </cell>
          <cell r="C931">
            <v>81207</v>
          </cell>
          <cell r="D931" t="str">
            <v>小牧倉庫　　　　　　　　</v>
          </cell>
          <cell r="E931" t="str">
            <v>貯　蔵　品仕入高　　　　</v>
          </cell>
          <cell r="F931">
            <v>0</v>
          </cell>
          <cell r="G931">
            <v>0</v>
          </cell>
        </row>
        <row r="932">
          <cell r="A932" t="str">
            <v>GH  81209</v>
          </cell>
          <cell r="B932" t="str">
            <v xml:space="preserve">GH  </v>
          </cell>
          <cell r="C932">
            <v>81209</v>
          </cell>
          <cell r="D932" t="str">
            <v>小牧倉庫　　　　　　　　</v>
          </cell>
          <cell r="E932" t="str">
            <v>原　材　料仕入高　　　　</v>
          </cell>
          <cell r="F932">
            <v>0</v>
          </cell>
          <cell r="G932">
            <v>0</v>
          </cell>
        </row>
        <row r="933">
          <cell r="A933" t="str">
            <v>GH  81213</v>
          </cell>
          <cell r="B933" t="str">
            <v xml:space="preserve">GH  </v>
          </cell>
          <cell r="C933">
            <v>81213</v>
          </cell>
          <cell r="D933" t="str">
            <v>小牧倉庫　　　　　　　　</v>
          </cell>
          <cell r="E933" t="str">
            <v>仕入値引及戻り高　　　　</v>
          </cell>
          <cell r="F933">
            <v>0</v>
          </cell>
          <cell r="G933">
            <v>0</v>
          </cell>
        </row>
        <row r="934">
          <cell r="A934" t="str">
            <v>GH  81902</v>
          </cell>
          <cell r="B934" t="str">
            <v xml:space="preserve">GH  </v>
          </cell>
          <cell r="C934">
            <v>81902</v>
          </cell>
          <cell r="D934" t="str">
            <v>小牧倉庫　　　　　　　　</v>
          </cell>
          <cell r="E934" t="str">
            <v>仕　　入　原　　価　　高</v>
          </cell>
          <cell r="F934">
            <v>0</v>
          </cell>
          <cell r="G934">
            <v>0</v>
          </cell>
        </row>
        <row r="935">
          <cell r="A935" t="str">
            <v>GH  81903</v>
          </cell>
          <cell r="B935" t="str">
            <v xml:space="preserve">GH  </v>
          </cell>
          <cell r="C935">
            <v>81903</v>
          </cell>
          <cell r="D935" t="str">
            <v>小牧倉庫　　　　　　　　</v>
          </cell>
          <cell r="E935" t="str">
            <v>完　成　工　事　原　価　</v>
          </cell>
          <cell r="F935">
            <v>0</v>
          </cell>
          <cell r="G935">
            <v>0</v>
          </cell>
        </row>
        <row r="936">
          <cell r="A936" t="str">
            <v>GH  82199</v>
          </cell>
          <cell r="B936" t="str">
            <v xml:space="preserve">GH  </v>
          </cell>
          <cell r="C936">
            <v>82199</v>
          </cell>
          <cell r="D936" t="str">
            <v>小牧倉庫　　　　　　　　</v>
          </cell>
          <cell r="E936" t="str">
            <v>社　　内　　　取　　　引</v>
          </cell>
          <cell r="F936">
            <v>0</v>
          </cell>
          <cell r="G936">
            <v>0</v>
          </cell>
        </row>
        <row r="937">
          <cell r="A937" t="str">
            <v>GH  82959</v>
          </cell>
          <cell r="B937" t="str">
            <v xml:space="preserve">GH  </v>
          </cell>
          <cell r="C937">
            <v>82959</v>
          </cell>
          <cell r="D937" t="str">
            <v>小牧倉庫　　　　　　　　</v>
          </cell>
          <cell r="E937" t="str">
            <v>期　末　商　品　　在　高</v>
          </cell>
          <cell r="F937">
            <v>0</v>
          </cell>
          <cell r="G937">
            <v>0</v>
          </cell>
        </row>
        <row r="938">
          <cell r="A938" t="str">
            <v>GH  82971</v>
          </cell>
          <cell r="B938" t="str">
            <v xml:space="preserve">GH  </v>
          </cell>
          <cell r="C938">
            <v>82971</v>
          </cell>
          <cell r="D938" t="str">
            <v>小牧倉庫　　　　　　　　</v>
          </cell>
          <cell r="E938" t="str">
            <v>期　末　製　品　　在　高</v>
          </cell>
          <cell r="F938">
            <v>0</v>
          </cell>
          <cell r="G938">
            <v>0</v>
          </cell>
        </row>
        <row r="939">
          <cell r="A939" t="str">
            <v>GH  86101</v>
          </cell>
          <cell r="B939" t="str">
            <v xml:space="preserve">GH  </v>
          </cell>
          <cell r="C939">
            <v>86101</v>
          </cell>
          <cell r="D939" t="str">
            <v>小牧倉庫　　　　　　　　</v>
          </cell>
          <cell r="E939" t="str">
            <v>受　　取　利　息　不課税</v>
          </cell>
          <cell r="F939">
            <v>0</v>
          </cell>
          <cell r="G939">
            <v>0</v>
          </cell>
        </row>
        <row r="940">
          <cell r="A940" t="str">
            <v>GH  86131</v>
          </cell>
          <cell r="B940" t="str">
            <v xml:space="preserve">GH  </v>
          </cell>
          <cell r="C940">
            <v>86131</v>
          </cell>
          <cell r="D940" t="str">
            <v>小牧倉庫　　　　　　　　</v>
          </cell>
          <cell r="E940" t="str">
            <v>受　取　利　息　・配　当</v>
          </cell>
          <cell r="F940">
            <v>0</v>
          </cell>
          <cell r="G940">
            <v>0</v>
          </cell>
        </row>
        <row r="941">
          <cell r="A941" t="str">
            <v>GH  86169</v>
          </cell>
          <cell r="B941" t="str">
            <v xml:space="preserve">GH  </v>
          </cell>
          <cell r="C941">
            <v>86169</v>
          </cell>
          <cell r="D941" t="str">
            <v>小牧倉庫　　　　　　　　</v>
          </cell>
          <cell r="E941" t="str">
            <v>雑　　　収　　入　　　　</v>
          </cell>
          <cell r="F941">
            <v>0</v>
          </cell>
          <cell r="G941">
            <v>59550</v>
          </cell>
        </row>
        <row r="942">
          <cell r="A942" t="str">
            <v>GH  86174</v>
          </cell>
          <cell r="B942" t="str">
            <v xml:space="preserve">GH  </v>
          </cell>
          <cell r="C942">
            <v>86174</v>
          </cell>
          <cell r="D942" t="str">
            <v>小牧倉庫　　　　　　　　</v>
          </cell>
          <cell r="E942" t="str">
            <v>賃　　貸　収　入　　　　</v>
          </cell>
          <cell r="F942">
            <v>0</v>
          </cell>
          <cell r="G942">
            <v>0</v>
          </cell>
        </row>
        <row r="943">
          <cell r="A943" t="str">
            <v>GH  86179</v>
          </cell>
          <cell r="B943" t="str">
            <v xml:space="preserve">GH  </v>
          </cell>
          <cell r="C943">
            <v>86179</v>
          </cell>
          <cell r="D943" t="str">
            <v>小牧倉庫　　　　　　　　</v>
          </cell>
          <cell r="E943" t="str">
            <v>社宅　住　宅　料　　　　</v>
          </cell>
          <cell r="F943">
            <v>0</v>
          </cell>
          <cell r="G943">
            <v>0</v>
          </cell>
        </row>
        <row r="944">
          <cell r="A944" t="str">
            <v>GH  86182</v>
          </cell>
          <cell r="B944" t="str">
            <v xml:space="preserve">GH  </v>
          </cell>
          <cell r="C944">
            <v>86182</v>
          </cell>
          <cell r="D944" t="str">
            <v>小牧倉庫　　　　　　　　</v>
          </cell>
          <cell r="E944" t="str">
            <v>使用料・手数料　　　　　</v>
          </cell>
          <cell r="F944">
            <v>0</v>
          </cell>
          <cell r="G944">
            <v>0</v>
          </cell>
        </row>
        <row r="945">
          <cell r="A945" t="str">
            <v>GH  86185</v>
          </cell>
          <cell r="B945" t="str">
            <v xml:space="preserve">GH  </v>
          </cell>
          <cell r="C945">
            <v>86185</v>
          </cell>
          <cell r="D945" t="str">
            <v>小牧倉庫　　　　　　　　</v>
          </cell>
          <cell r="E945" t="str">
            <v>保険金・賠償金　　　　　</v>
          </cell>
          <cell r="F945">
            <v>0</v>
          </cell>
          <cell r="G945">
            <v>0</v>
          </cell>
        </row>
        <row r="946">
          <cell r="A946" t="str">
            <v>GH  86188</v>
          </cell>
          <cell r="B946" t="str">
            <v xml:space="preserve">GH  </v>
          </cell>
          <cell r="C946">
            <v>86188</v>
          </cell>
          <cell r="D946" t="str">
            <v>小牧倉庫　　　　　　　　</v>
          </cell>
          <cell r="E946" t="str">
            <v>その他営業外収益　　　　</v>
          </cell>
          <cell r="F946">
            <v>0</v>
          </cell>
          <cell r="G946">
            <v>59550</v>
          </cell>
        </row>
        <row r="947">
          <cell r="A947" t="str">
            <v>GH  86191</v>
          </cell>
          <cell r="B947" t="str">
            <v xml:space="preserve">GH  </v>
          </cell>
          <cell r="C947">
            <v>86191</v>
          </cell>
          <cell r="D947" t="str">
            <v>小牧倉庫　　　　　　　　</v>
          </cell>
          <cell r="E947" t="str">
            <v>営　業　外　収　益　　計</v>
          </cell>
          <cell r="F947">
            <v>0</v>
          </cell>
          <cell r="G947">
            <v>59550</v>
          </cell>
        </row>
        <row r="948">
          <cell r="A948" t="str">
            <v>GH  86211</v>
          </cell>
          <cell r="B948" t="str">
            <v xml:space="preserve">GH  </v>
          </cell>
          <cell r="C948">
            <v>86211</v>
          </cell>
          <cell r="D948" t="str">
            <v>小牧倉庫　　　　　　　　</v>
          </cell>
          <cell r="E948" t="str">
            <v>支　　払　利　息　不課税</v>
          </cell>
          <cell r="F948">
            <v>0</v>
          </cell>
          <cell r="G948">
            <v>0</v>
          </cell>
        </row>
        <row r="949">
          <cell r="A949" t="str">
            <v>GH  86231</v>
          </cell>
          <cell r="B949" t="str">
            <v xml:space="preserve">GH  </v>
          </cell>
          <cell r="C949">
            <v>86231</v>
          </cell>
          <cell r="D949" t="str">
            <v>小牧倉庫　　　　　　　　</v>
          </cell>
          <cell r="E949" t="str">
            <v>雑　　　　　　損　課税　</v>
          </cell>
          <cell r="F949">
            <v>0</v>
          </cell>
          <cell r="G949">
            <v>0</v>
          </cell>
        </row>
        <row r="950">
          <cell r="A950" t="str">
            <v>GH  86241</v>
          </cell>
          <cell r="B950" t="str">
            <v xml:space="preserve">GH  </v>
          </cell>
          <cell r="C950">
            <v>86241</v>
          </cell>
          <cell r="D950" t="str">
            <v>小牧倉庫　　　　　　　　</v>
          </cell>
          <cell r="E950" t="str">
            <v>雑　　　　　　損　不課税</v>
          </cell>
          <cell r="F950">
            <v>0</v>
          </cell>
          <cell r="G950">
            <v>0</v>
          </cell>
        </row>
        <row r="951">
          <cell r="A951" t="str">
            <v>GH  86249</v>
          </cell>
          <cell r="B951" t="str">
            <v xml:space="preserve">GH  </v>
          </cell>
          <cell r="C951">
            <v>86249</v>
          </cell>
          <cell r="D951" t="str">
            <v>小牧倉庫　　　　　　　　</v>
          </cell>
          <cell r="E951" t="str">
            <v>雑　　　　　　損　　　　</v>
          </cell>
          <cell r="F951">
            <v>0</v>
          </cell>
          <cell r="G951">
            <v>0</v>
          </cell>
        </row>
        <row r="952">
          <cell r="A952" t="str">
            <v>GH  86253</v>
          </cell>
          <cell r="B952" t="str">
            <v xml:space="preserve">GH  </v>
          </cell>
          <cell r="C952">
            <v>86253</v>
          </cell>
          <cell r="D952" t="str">
            <v>小牧倉庫　　　　　　　　</v>
          </cell>
          <cell r="E952" t="str">
            <v>棚卸資産　廃棄損　　　　</v>
          </cell>
          <cell r="F952">
            <v>0</v>
          </cell>
          <cell r="G952">
            <v>0</v>
          </cell>
        </row>
        <row r="953">
          <cell r="A953" t="str">
            <v>GH  86259</v>
          </cell>
          <cell r="B953" t="str">
            <v xml:space="preserve">GH  </v>
          </cell>
          <cell r="C953">
            <v>86259</v>
          </cell>
          <cell r="D953" t="str">
            <v>小牧倉庫　　　　　　　　</v>
          </cell>
          <cell r="E953" t="str">
            <v>賃　　貸　原　価　　　　</v>
          </cell>
          <cell r="F953">
            <v>0</v>
          </cell>
          <cell r="G953">
            <v>0</v>
          </cell>
        </row>
        <row r="954">
          <cell r="A954" t="str">
            <v>GH  86263</v>
          </cell>
          <cell r="B954" t="str">
            <v xml:space="preserve">GH  </v>
          </cell>
          <cell r="C954">
            <v>86263</v>
          </cell>
          <cell r="D954" t="str">
            <v>小牧倉庫　　　　　　　　</v>
          </cell>
          <cell r="E954" t="str">
            <v>災害・事故　損失　　　　</v>
          </cell>
          <cell r="F954">
            <v>0</v>
          </cell>
          <cell r="G954">
            <v>0</v>
          </cell>
        </row>
        <row r="955">
          <cell r="A955" t="str">
            <v>GH  86266</v>
          </cell>
          <cell r="B955" t="str">
            <v xml:space="preserve">GH  </v>
          </cell>
          <cell r="C955">
            <v>86266</v>
          </cell>
          <cell r="D955" t="str">
            <v>小牧倉庫　　　　　　　　</v>
          </cell>
          <cell r="E955" t="str">
            <v>その他営業外費用　　　　</v>
          </cell>
          <cell r="F955">
            <v>0</v>
          </cell>
          <cell r="G955">
            <v>0</v>
          </cell>
        </row>
        <row r="956">
          <cell r="A956" t="str">
            <v>GH  86291</v>
          </cell>
          <cell r="B956" t="str">
            <v xml:space="preserve">GH  </v>
          </cell>
          <cell r="C956">
            <v>86291</v>
          </cell>
          <cell r="D956" t="str">
            <v>小牧倉庫　　　　　　　　</v>
          </cell>
          <cell r="E956" t="str">
            <v>営　業　外　費　用　　計</v>
          </cell>
          <cell r="F956">
            <v>0</v>
          </cell>
          <cell r="G956">
            <v>0</v>
          </cell>
        </row>
        <row r="957">
          <cell r="A957" t="str">
            <v>GH  86301</v>
          </cell>
          <cell r="B957" t="str">
            <v xml:space="preserve">GH  </v>
          </cell>
          <cell r="C957">
            <v>86301</v>
          </cell>
          <cell r="D957" t="str">
            <v>小牧倉庫　　　　　　　　</v>
          </cell>
          <cell r="E957" t="str">
            <v>経　　　常　　利　　　益</v>
          </cell>
          <cell r="F957">
            <v>0</v>
          </cell>
          <cell r="G957">
            <v>59550</v>
          </cell>
        </row>
        <row r="958">
          <cell r="A958" t="str">
            <v>GH  87119</v>
          </cell>
          <cell r="B958" t="str">
            <v xml:space="preserve">GH  </v>
          </cell>
          <cell r="C958">
            <v>87119</v>
          </cell>
          <cell r="D958" t="str">
            <v>小牧倉庫　　　　　　　　</v>
          </cell>
          <cell r="E958" t="str">
            <v>固定資産　売却益　　　　</v>
          </cell>
          <cell r="F958">
            <v>0</v>
          </cell>
          <cell r="G958">
            <v>0</v>
          </cell>
        </row>
        <row r="959">
          <cell r="A959" t="str">
            <v>GH  87153</v>
          </cell>
          <cell r="B959" t="str">
            <v xml:space="preserve">GH  </v>
          </cell>
          <cell r="C959">
            <v>87153</v>
          </cell>
          <cell r="D959" t="str">
            <v>小牧倉庫　　　　　　　　</v>
          </cell>
          <cell r="E959" t="str">
            <v>過年度費用戻入　　　　　</v>
          </cell>
          <cell r="F959">
            <v>0</v>
          </cell>
          <cell r="G959">
            <v>0</v>
          </cell>
        </row>
        <row r="960">
          <cell r="A960" t="str">
            <v>GH  87191</v>
          </cell>
          <cell r="B960" t="str">
            <v xml:space="preserve">GH  </v>
          </cell>
          <cell r="C960">
            <v>87191</v>
          </cell>
          <cell r="D960" t="str">
            <v>小牧倉庫　　　　　　　　</v>
          </cell>
          <cell r="E960" t="str">
            <v>特　　別　　利　　益　計</v>
          </cell>
          <cell r="F960">
            <v>0</v>
          </cell>
          <cell r="G960">
            <v>0</v>
          </cell>
        </row>
        <row r="961">
          <cell r="A961" t="str">
            <v>GH  88101</v>
          </cell>
          <cell r="B961" t="str">
            <v xml:space="preserve">GH  </v>
          </cell>
          <cell r="C961">
            <v>88101</v>
          </cell>
          <cell r="D961" t="str">
            <v>小牧倉庫　　　　　　　　</v>
          </cell>
          <cell r="E961" t="str">
            <v>■　特　　別　　損　　失</v>
          </cell>
          <cell r="F961">
            <v>0</v>
          </cell>
          <cell r="G961">
            <v>0</v>
          </cell>
        </row>
        <row r="962">
          <cell r="A962" t="str">
            <v>GH  88129</v>
          </cell>
          <cell r="B962" t="str">
            <v xml:space="preserve">GH  </v>
          </cell>
          <cell r="C962">
            <v>88129</v>
          </cell>
          <cell r="D962" t="str">
            <v>小牧倉庫　　　　　　　　</v>
          </cell>
          <cell r="E962" t="str">
            <v>固定資産　売却損　　　　</v>
          </cell>
          <cell r="F962">
            <v>0</v>
          </cell>
          <cell r="G962">
            <v>0</v>
          </cell>
        </row>
        <row r="963">
          <cell r="A963" t="str">
            <v>GH  88136</v>
          </cell>
          <cell r="B963" t="str">
            <v xml:space="preserve">GH  </v>
          </cell>
          <cell r="C963">
            <v>88136</v>
          </cell>
          <cell r="D963" t="str">
            <v>小牧倉庫　　　　　　　　</v>
          </cell>
          <cell r="E963" t="str">
            <v>固定資産　除却損　　　　</v>
          </cell>
          <cell r="F963">
            <v>95000</v>
          </cell>
          <cell r="G963">
            <v>95000</v>
          </cell>
        </row>
        <row r="964">
          <cell r="A964" t="str">
            <v>GH  88173</v>
          </cell>
          <cell r="B964" t="str">
            <v xml:space="preserve">GH  </v>
          </cell>
          <cell r="C964">
            <v>88173</v>
          </cell>
          <cell r="D964" t="str">
            <v>小牧倉庫　　　　　　　　</v>
          </cell>
          <cell r="E964" t="str">
            <v>過年度　費　用　　　　　</v>
          </cell>
          <cell r="F964">
            <v>0</v>
          </cell>
          <cell r="G964">
            <v>0</v>
          </cell>
        </row>
        <row r="965">
          <cell r="A965" t="str">
            <v>GH  88190</v>
          </cell>
          <cell r="B965" t="str">
            <v xml:space="preserve">GH  </v>
          </cell>
          <cell r="C965">
            <v>88190</v>
          </cell>
          <cell r="D965" t="str">
            <v>小牧倉庫　　　　　　　　</v>
          </cell>
          <cell r="E965" t="str">
            <v>その他特別損失　　　　　</v>
          </cell>
          <cell r="F965">
            <v>0</v>
          </cell>
          <cell r="G965">
            <v>0</v>
          </cell>
        </row>
        <row r="966">
          <cell r="A966" t="str">
            <v>GH  88191</v>
          </cell>
          <cell r="B966" t="str">
            <v xml:space="preserve">GH  </v>
          </cell>
          <cell r="C966">
            <v>88191</v>
          </cell>
          <cell r="D966" t="str">
            <v>小牧倉庫　　　　　　　　</v>
          </cell>
          <cell r="E966" t="str">
            <v>特　　別　　損　　失　計</v>
          </cell>
          <cell r="F966">
            <v>95000</v>
          </cell>
          <cell r="G966">
            <v>95000</v>
          </cell>
        </row>
        <row r="967">
          <cell r="A967" t="str">
            <v>GH  90010</v>
          </cell>
          <cell r="B967" t="str">
            <v xml:space="preserve">GH  </v>
          </cell>
          <cell r="C967">
            <v>90010</v>
          </cell>
          <cell r="D967" t="str">
            <v>小牧倉庫　　　　　　　　</v>
          </cell>
          <cell r="E967" t="str">
            <v>税　引　前　当　期利　益</v>
          </cell>
          <cell r="F967">
            <v>-95000</v>
          </cell>
          <cell r="G967">
            <v>-35450</v>
          </cell>
        </row>
        <row r="968">
          <cell r="A968" t="str">
            <v>GH  99003</v>
          </cell>
          <cell r="B968" t="str">
            <v xml:space="preserve">GH  </v>
          </cell>
          <cell r="C968">
            <v>99003</v>
          </cell>
          <cell r="D968" t="str">
            <v>小牧倉庫　　　　　　　　</v>
          </cell>
          <cell r="E968" t="str">
            <v>当　　期　　利　　益　　</v>
          </cell>
          <cell r="F968">
            <v>-95000</v>
          </cell>
          <cell r="G968">
            <v>-35450</v>
          </cell>
        </row>
        <row r="969">
          <cell r="A969" t="str">
            <v>GH  99100</v>
          </cell>
          <cell r="B969" t="str">
            <v xml:space="preserve">GH  </v>
          </cell>
          <cell r="C969">
            <v>99100</v>
          </cell>
          <cell r="D969" t="str">
            <v>小牧倉庫　　　　　　　　</v>
          </cell>
          <cell r="E969" t="str">
            <v>前期　繰　越　利　益　　</v>
          </cell>
          <cell r="F969">
            <v>110960930</v>
          </cell>
          <cell r="G969">
            <v>110901380</v>
          </cell>
        </row>
        <row r="970">
          <cell r="A970" t="str">
            <v>GH  99902</v>
          </cell>
          <cell r="B970" t="str">
            <v xml:space="preserve">GH  </v>
          </cell>
          <cell r="C970">
            <v>99902</v>
          </cell>
          <cell r="D970" t="str">
            <v>小牧倉庫　　　　　　　　</v>
          </cell>
          <cell r="E970" t="str">
            <v>当期　未処分　利　益　　</v>
          </cell>
          <cell r="F970">
            <v>110865930</v>
          </cell>
          <cell r="G970">
            <v>110865930</v>
          </cell>
        </row>
        <row r="971">
          <cell r="A971" t="str">
            <v>KKBB80103</v>
          </cell>
          <cell r="B971" t="str">
            <v>KKBB</v>
          </cell>
          <cell r="C971">
            <v>80103</v>
          </cell>
          <cell r="D971" t="str">
            <v>静岡工場事務課　飲料部門</v>
          </cell>
          <cell r="E971" t="str">
            <v>売　上　高　　■　　　　</v>
          </cell>
          <cell r="F971">
            <v>189254475</v>
          </cell>
          <cell r="G971">
            <v>717380225</v>
          </cell>
        </row>
        <row r="972">
          <cell r="A972" t="str">
            <v>KKBB80112</v>
          </cell>
          <cell r="B972" t="str">
            <v>KKBB</v>
          </cell>
          <cell r="C972">
            <v>80112</v>
          </cell>
          <cell r="D972" t="str">
            <v>静岡工場事務課　飲料部門</v>
          </cell>
          <cell r="E972" t="str">
            <v>売　上　高　　■　　　　</v>
          </cell>
          <cell r="F972">
            <v>0</v>
          </cell>
          <cell r="G972">
            <v>0</v>
          </cell>
        </row>
        <row r="973">
          <cell r="A973" t="str">
            <v>KKBB80203</v>
          </cell>
          <cell r="B973" t="str">
            <v>KKBB</v>
          </cell>
          <cell r="C973">
            <v>80203</v>
          </cell>
          <cell r="D973" t="str">
            <v>静岡工場事務課　飲料部門</v>
          </cell>
          <cell r="E973" t="str">
            <v>受入　手　数　料　合計　</v>
          </cell>
          <cell r="F973">
            <v>0</v>
          </cell>
          <cell r="G973">
            <v>0</v>
          </cell>
        </row>
        <row r="974">
          <cell r="A974" t="str">
            <v>KKBB80301</v>
          </cell>
          <cell r="B974" t="str">
            <v>KKBB</v>
          </cell>
          <cell r="C974">
            <v>80301</v>
          </cell>
          <cell r="D974" t="str">
            <v>静岡工場事務課　飲料部門</v>
          </cell>
          <cell r="E974" t="str">
            <v>売　上　　値　引　　　　</v>
          </cell>
          <cell r="F974">
            <v>0</v>
          </cell>
          <cell r="G974">
            <v>0</v>
          </cell>
        </row>
        <row r="975">
          <cell r="A975" t="str">
            <v>KKBB80995</v>
          </cell>
          <cell r="B975" t="str">
            <v>KKBB</v>
          </cell>
          <cell r="C975">
            <v>80995</v>
          </cell>
          <cell r="D975" t="str">
            <v>静岡工場事務課　飲料部門</v>
          </cell>
          <cell r="E975" t="str">
            <v>純　　売　　　上　　　高</v>
          </cell>
          <cell r="F975">
            <v>189254475</v>
          </cell>
          <cell r="G975">
            <v>717380225</v>
          </cell>
        </row>
        <row r="976">
          <cell r="A976" t="str">
            <v>KKBB81203</v>
          </cell>
          <cell r="B976" t="str">
            <v>KKBB</v>
          </cell>
          <cell r="C976">
            <v>81203</v>
          </cell>
          <cell r="D976" t="str">
            <v>静岡工場事務課　飲料部門</v>
          </cell>
          <cell r="E976" t="str">
            <v>商　　　品　　仕　入　高</v>
          </cell>
          <cell r="F976">
            <v>0</v>
          </cell>
          <cell r="G976">
            <v>0</v>
          </cell>
        </row>
        <row r="977">
          <cell r="A977" t="str">
            <v>KKBB81207</v>
          </cell>
          <cell r="B977" t="str">
            <v>KKBB</v>
          </cell>
          <cell r="C977">
            <v>81207</v>
          </cell>
          <cell r="D977" t="str">
            <v>静岡工場事務課　飲料部門</v>
          </cell>
          <cell r="E977" t="str">
            <v>貯　蔵　品仕入高　　　　</v>
          </cell>
          <cell r="F977">
            <v>2358800</v>
          </cell>
          <cell r="G977">
            <v>8713425</v>
          </cell>
        </row>
        <row r="978">
          <cell r="A978" t="str">
            <v>KKBB81209</v>
          </cell>
          <cell r="B978" t="str">
            <v>KKBB</v>
          </cell>
          <cell r="C978">
            <v>81209</v>
          </cell>
          <cell r="D978" t="str">
            <v>静岡工場事務課　飲料部門</v>
          </cell>
          <cell r="E978" t="str">
            <v>原　材　料仕入高　　　　</v>
          </cell>
          <cell r="F978">
            <v>114808451</v>
          </cell>
          <cell r="G978">
            <v>445431064</v>
          </cell>
        </row>
        <row r="979">
          <cell r="A979" t="str">
            <v>KKBB81213</v>
          </cell>
          <cell r="B979" t="str">
            <v>KKBB</v>
          </cell>
          <cell r="C979">
            <v>81213</v>
          </cell>
          <cell r="D979" t="str">
            <v>静岡工場事務課　飲料部門</v>
          </cell>
          <cell r="E979" t="str">
            <v>仕入値引及戻り高　　　　</v>
          </cell>
          <cell r="F979">
            <v>0</v>
          </cell>
          <cell r="G979">
            <v>0</v>
          </cell>
        </row>
        <row r="980">
          <cell r="A980" t="str">
            <v>KKBB81222</v>
          </cell>
          <cell r="B980" t="str">
            <v>KKBB</v>
          </cell>
          <cell r="C980">
            <v>81222</v>
          </cell>
          <cell r="D980" t="str">
            <v>静岡工場事務課　飲料部門</v>
          </cell>
          <cell r="E980" t="str">
            <v>売　上　原　価■　　　　</v>
          </cell>
          <cell r="F980">
            <v>0</v>
          </cell>
          <cell r="G980">
            <v>0</v>
          </cell>
        </row>
        <row r="981">
          <cell r="A981" t="str">
            <v>KKBB81902</v>
          </cell>
          <cell r="B981" t="str">
            <v>KKBB</v>
          </cell>
          <cell r="C981">
            <v>81902</v>
          </cell>
          <cell r="D981" t="str">
            <v>静岡工場事務課　飲料部門</v>
          </cell>
          <cell r="E981" t="str">
            <v>仕　　入　原　　価　　高</v>
          </cell>
          <cell r="F981">
            <v>117167251</v>
          </cell>
          <cell r="G981">
            <v>454144489</v>
          </cell>
        </row>
        <row r="982">
          <cell r="A982" t="str">
            <v>KKBB81903</v>
          </cell>
          <cell r="B982" t="str">
            <v>KKBB</v>
          </cell>
          <cell r="C982">
            <v>81903</v>
          </cell>
          <cell r="D982" t="str">
            <v>静岡工場事務課　飲料部門</v>
          </cell>
          <cell r="E982" t="str">
            <v>完　成　工　事　原　価　</v>
          </cell>
          <cell r="F982">
            <v>0</v>
          </cell>
          <cell r="G982">
            <v>0</v>
          </cell>
        </row>
        <row r="983">
          <cell r="A983" t="str">
            <v>KKBB82101</v>
          </cell>
          <cell r="B983" t="str">
            <v>KKBB</v>
          </cell>
          <cell r="C983">
            <v>82101</v>
          </cell>
          <cell r="D983" t="str">
            <v>静岡工場事務課　飲料部門</v>
          </cell>
          <cell r="E983" t="str">
            <v>製品　出来高　■　　　　</v>
          </cell>
          <cell r="F983">
            <v>189605451</v>
          </cell>
          <cell r="G983">
            <v>718150627</v>
          </cell>
        </row>
        <row r="984">
          <cell r="A984" t="str">
            <v>KKBB82111</v>
          </cell>
          <cell r="B984" t="str">
            <v>KKBB</v>
          </cell>
          <cell r="C984">
            <v>82111</v>
          </cell>
          <cell r="D984" t="str">
            <v>静岡工場事務課　飲料部門</v>
          </cell>
          <cell r="E984" t="str">
            <v>売　上　原　価■　　　　</v>
          </cell>
          <cell r="F984">
            <v>189254464</v>
          </cell>
          <cell r="G984">
            <v>717380170</v>
          </cell>
        </row>
        <row r="985">
          <cell r="A985" t="str">
            <v>KKBB82123</v>
          </cell>
          <cell r="B985" t="str">
            <v>KKBB</v>
          </cell>
          <cell r="C985">
            <v>82123</v>
          </cell>
          <cell r="D985" t="str">
            <v>静岡工場事務課　飲料部門</v>
          </cell>
          <cell r="E985" t="str">
            <v>原　材　料振替高　　　　</v>
          </cell>
          <cell r="F985">
            <v>114808451</v>
          </cell>
          <cell r="G985">
            <v>445431064</v>
          </cell>
        </row>
        <row r="986">
          <cell r="A986" t="str">
            <v>KKBB82124</v>
          </cell>
          <cell r="B986" t="str">
            <v>KKBB</v>
          </cell>
          <cell r="C986">
            <v>82124</v>
          </cell>
          <cell r="D986" t="str">
            <v>静岡工場事務課　飲料部門</v>
          </cell>
          <cell r="E986" t="str">
            <v>貯　蔵　品振替高　　　　</v>
          </cell>
          <cell r="F986">
            <v>2358800</v>
          </cell>
          <cell r="G986">
            <v>8713425</v>
          </cell>
        </row>
        <row r="987">
          <cell r="A987" t="str">
            <v>KKBB82132</v>
          </cell>
          <cell r="B987" t="str">
            <v>KKBB</v>
          </cell>
          <cell r="C987">
            <v>82132</v>
          </cell>
          <cell r="D987" t="str">
            <v>静岡工場事務課　飲料部門</v>
          </cell>
          <cell r="E987" t="str">
            <v>内　部　振　　替　　　　</v>
          </cell>
          <cell r="F987">
            <v>44057</v>
          </cell>
          <cell r="G987">
            <v>242101</v>
          </cell>
        </row>
        <row r="988">
          <cell r="A988" t="str">
            <v>KKBB82143</v>
          </cell>
          <cell r="B988" t="str">
            <v>KKBB</v>
          </cell>
          <cell r="C988">
            <v>82143</v>
          </cell>
          <cell r="D988" t="str">
            <v>静岡工場事務課　飲料部門</v>
          </cell>
          <cell r="E988" t="str">
            <v>他　勘　定振替高　　　　</v>
          </cell>
          <cell r="F988">
            <v>44057</v>
          </cell>
          <cell r="G988">
            <v>242101</v>
          </cell>
        </row>
        <row r="989">
          <cell r="A989" t="str">
            <v>KKBB82199</v>
          </cell>
          <cell r="B989" t="str">
            <v>KKBB</v>
          </cell>
          <cell r="C989">
            <v>82199</v>
          </cell>
          <cell r="D989" t="str">
            <v>静岡工場事務課　飲料部門</v>
          </cell>
          <cell r="E989" t="str">
            <v>社　　内　　　取　　　引</v>
          </cell>
          <cell r="F989">
            <v>-117518238</v>
          </cell>
          <cell r="G989">
            <v>-454914946</v>
          </cell>
        </row>
        <row r="990">
          <cell r="A990" t="str">
            <v>KKBB82959</v>
          </cell>
          <cell r="B990" t="str">
            <v>KKBB</v>
          </cell>
          <cell r="C990">
            <v>82959</v>
          </cell>
          <cell r="D990" t="str">
            <v>静岡工場事務課　飲料部門</v>
          </cell>
          <cell r="E990" t="str">
            <v>期　末　商　品　　在　高</v>
          </cell>
          <cell r="F990">
            <v>0</v>
          </cell>
          <cell r="G990">
            <v>0</v>
          </cell>
        </row>
        <row r="991">
          <cell r="A991" t="str">
            <v>KKBB82971</v>
          </cell>
          <cell r="B991" t="str">
            <v>KKBB</v>
          </cell>
          <cell r="C991">
            <v>82971</v>
          </cell>
          <cell r="D991" t="str">
            <v>静岡工場事務課　飲料部門</v>
          </cell>
          <cell r="E991" t="str">
            <v>期　末　製　品　　在　高</v>
          </cell>
          <cell r="F991">
            <v>0</v>
          </cell>
          <cell r="G991">
            <v>0</v>
          </cell>
        </row>
        <row r="992">
          <cell r="A992" t="str">
            <v>KKBB83116</v>
          </cell>
          <cell r="B992" t="str">
            <v>KKBB</v>
          </cell>
          <cell r="C992">
            <v>83116</v>
          </cell>
          <cell r="D992" t="str">
            <v>静岡工場事務課　飲料部門</v>
          </cell>
          <cell r="E992" t="str">
            <v>主　原　料　費　　　　　</v>
          </cell>
          <cell r="F992">
            <v>51233032</v>
          </cell>
          <cell r="G992">
            <v>193104786</v>
          </cell>
        </row>
        <row r="993">
          <cell r="A993" t="str">
            <v>KKBB83126</v>
          </cell>
          <cell r="B993" t="str">
            <v>KKBB</v>
          </cell>
          <cell r="C993">
            <v>83126</v>
          </cell>
          <cell r="D993" t="str">
            <v>静岡工場事務課　飲料部門</v>
          </cell>
          <cell r="E993" t="str">
            <v>副　原　料　費　　　　　</v>
          </cell>
          <cell r="F993">
            <v>7317793</v>
          </cell>
          <cell r="G993">
            <v>27624571</v>
          </cell>
        </row>
        <row r="994">
          <cell r="A994" t="str">
            <v>KKBB83136</v>
          </cell>
          <cell r="B994" t="str">
            <v>KKBB</v>
          </cell>
          <cell r="C994">
            <v>83136</v>
          </cell>
          <cell r="D994" t="str">
            <v>静岡工場事務課　飲料部門</v>
          </cell>
          <cell r="E994" t="str">
            <v>包　装　材　料　費　　　</v>
          </cell>
          <cell r="F994">
            <v>56759125</v>
          </cell>
          <cell r="G994">
            <v>213511502</v>
          </cell>
        </row>
        <row r="995">
          <cell r="A995" t="str">
            <v>KKBB83191</v>
          </cell>
          <cell r="B995" t="str">
            <v>KKBB</v>
          </cell>
          <cell r="C995">
            <v>83191</v>
          </cell>
          <cell r="D995" t="str">
            <v>静岡工場事務課　飲料部門</v>
          </cell>
          <cell r="E995" t="str">
            <v>原　　材　　料　　費　計</v>
          </cell>
          <cell r="F995">
            <v>115309950</v>
          </cell>
          <cell r="G995">
            <v>434240859</v>
          </cell>
        </row>
        <row r="996">
          <cell r="A996" t="str">
            <v>KKBB83213</v>
          </cell>
          <cell r="B996" t="str">
            <v>KKBB</v>
          </cell>
          <cell r="C996">
            <v>83213</v>
          </cell>
          <cell r="D996" t="str">
            <v>静岡工場事務課　飲料部門</v>
          </cell>
          <cell r="E996" t="str">
            <v>固　定　賃　　金　　　　</v>
          </cell>
          <cell r="F996">
            <v>8494742</v>
          </cell>
          <cell r="G996">
            <v>32931477</v>
          </cell>
        </row>
        <row r="997">
          <cell r="A997" t="str">
            <v>KKBB83222</v>
          </cell>
          <cell r="B997" t="str">
            <v>KKBB</v>
          </cell>
          <cell r="C997">
            <v>83222</v>
          </cell>
          <cell r="D997" t="str">
            <v>静岡工場事務課　飲料部門</v>
          </cell>
          <cell r="E997" t="str">
            <v>変　動　賃　金　　不課税</v>
          </cell>
          <cell r="F997">
            <v>2056348</v>
          </cell>
          <cell r="G997">
            <v>7250495</v>
          </cell>
        </row>
        <row r="998">
          <cell r="A998" t="str">
            <v>KKBB83239</v>
          </cell>
          <cell r="B998" t="str">
            <v>KKBB</v>
          </cell>
          <cell r="C998">
            <v>83239</v>
          </cell>
          <cell r="D998" t="str">
            <v>静岡工場事務課　飲料部門</v>
          </cell>
          <cell r="E998" t="str">
            <v>雑　　　　　　給　　　　</v>
          </cell>
          <cell r="F998">
            <v>558187</v>
          </cell>
          <cell r="G998">
            <v>1516106</v>
          </cell>
        </row>
        <row r="999">
          <cell r="A999" t="str">
            <v>KKBB83244</v>
          </cell>
          <cell r="B999" t="str">
            <v>KKBB</v>
          </cell>
          <cell r="C999">
            <v>83244</v>
          </cell>
          <cell r="D999" t="str">
            <v>静岡工場事務課　飲料部門</v>
          </cell>
          <cell r="E999" t="str">
            <v>賞　与　手　当　　不課税</v>
          </cell>
          <cell r="F999">
            <v>1569200</v>
          </cell>
          <cell r="G999">
            <v>7458200</v>
          </cell>
        </row>
        <row r="1000">
          <cell r="A1000" t="str">
            <v>KKBB83277</v>
          </cell>
          <cell r="B1000" t="str">
            <v>KKBB</v>
          </cell>
          <cell r="C1000">
            <v>83277</v>
          </cell>
          <cell r="D1000" t="str">
            <v>静岡工場事務課　飲料部門</v>
          </cell>
          <cell r="E1000" t="str">
            <v>退職給付引当費　　不課税</v>
          </cell>
          <cell r="F1000">
            <v>808000</v>
          </cell>
          <cell r="G1000">
            <v>3232000</v>
          </cell>
        </row>
        <row r="1001">
          <cell r="A1001" t="str">
            <v>KKBB83291</v>
          </cell>
          <cell r="B1001" t="str">
            <v>KKBB</v>
          </cell>
          <cell r="C1001">
            <v>83291</v>
          </cell>
          <cell r="D1001" t="str">
            <v>静岡工場事務課　飲料部門</v>
          </cell>
          <cell r="E1001" t="str">
            <v>労　　　務　　　費　　計</v>
          </cell>
          <cell r="F1001">
            <v>13486477</v>
          </cell>
          <cell r="G1001">
            <v>52388278</v>
          </cell>
        </row>
        <row r="1002">
          <cell r="A1002" t="str">
            <v>KKBB83311</v>
          </cell>
          <cell r="B1002" t="str">
            <v>KKBB</v>
          </cell>
          <cell r="C1002">
            <v>83311</v>
          </cell>
          <cell r="D1002" t="str">
            <v>静岡工場事務課　飲料部門</v>
          </cell>
          <cell r="E1002" t="str">
            <v>法定　福　利　費　非課税</v>
          </cell>
          <cell r="F1002">
            <v>2755715</v>
          </cell>
          <cell r="G1002">
            <v>6365353</v>
          </cell>
        </row>
        <row r="1003">
          <cell r="A1003" t="str">
            <v>KKBB83339</v>
          </cell>
          <cell r="B1003" t="str">
            <v>KKBB</v>
          </cell>
          <cell r="C1003">
            <v>83339</v>
          </cell>
          <cell r="D1003" t="str">
            <v>静岡工場事務課　飲料部門</v>
          </cell>
          <cell r="E1003" t="str">
            <v>厚　　　　生　　　　　費</v>
          </cell>
          <cell r="F1003">
            <v>669615</v>
          </cell>
          <cell r="G1003">
            <v>2759720</v>
          </cell>
        </row>
        <row r="1004">
          <cell r="A1004" t="str">
            <v>KKBB83391</v>
          </cell>
          <cell r="B1004" t="str">
            <v>KKBB</v>
          </cell>
          <cell r="C1004">
            <v>83391</v>
          </cell>
          <cell r="D1004" t="str">
            <v>静岡工場事務課　飲料部門</v>
          </cell>
          <cell r="E1004" t="str">
            <v>福　利　厚　生　費　　計</v>
          </cell>
          <cell r="F1004">
            <v>3425330</v>
          </cell>
          <cell r="G1004">
            <v>9125073</v>
          </cell>
        </row>
        <row r="1005">
          <cell r="A1005" t="str">
            <v>KKBB83421</v>
          </cell>
          <cell r="B1005" t="str">
            <v>KKBB</v>
          </cell>
          <cell r="C1005">
            <v>83421</v>
          </cell>
          <cell r="D1005" t="str">
            <v>静岡工場事務課　飲料部門</v>
          </cell>
          <cell r="E1005" t="str">
            <v>外注　作　業　費　課税　</v>
          </cell>
          <cell r="F1005">
            <v>6382404</v>
          </cell>
          <cell r="G1005">
            <v>25356728</v>
          </cell>
        </row>
        <row r="1006">
          <cell r="A1006" t="str">
            <v>KKBB83440</v>
          </cell>
          <cell r="B1006" t="str">
            <v>KKBB</v>
          </cell>
          <cell r="C1006">
            <v>83440</v>
          </cell>
          <cell r="D1006" t="str">
            <v>静岡工場事務課　飲料部門</v>
          </cell>
          <cell r="E1006" t="str">
            <v>消耗工具備品費　　　　　</v>
          </cell>
          <cell r="F1006">
            <v>1684366</v>
          </cell>
          <cell r="G1006">
            <v>5464869</v>
          </cell>
        </row>
        <row r="1007">
          <cell r="A1007" t="str">
            <v>KKBB83446</v>
          </cell>
          <cell r="B1007" t="str">
            <v>KKBB</v>
          </cell>
          <cell r="C1007">
            <v>83446</v>
          </cell>
          <cell r="D1007" t="str">
            <v>静岡工場事務課　飲料部門</v>
          </cell>
          <cell r="E1007" t="str">
            <v>修　　　繕　　費　　　　</v>
          </cell>
          <cell r="F1007">
            <v>2675203</v>
          </cell>
          <cell r="G1007">
            <v>3461222</v>
          </cell>
        </row>
        <row r="1008">
          <cell r="A1008" t="str">
            <v>KKBB83458</v>
          </cell>
          <cell r="B1008" t="str">
            <v>KKBB</v>
          </cell>
          <cell r="C1008">
            <v>83458</v>
          </cell>
          <cell r="D1008" t="str">
            <v>静岡工場事務課　飲料部門</v>
          </cell>
          <cell r="E1008" t="str">
            <v>運　　　　送　　　費　　</v>
          </cell>
          <cell r="F1008">
            <v>40000</v>
          </cell>
          <cell r="G1008">
            <v>365068</v>
          </cell>
        </row>
        <row r="1009">
          <cell r="A1009" t="str">
            <v>KKBB83466</v>
          </cell>
          <cell r="B1009" t="str">
            <v>KKBB</v>
          </cell>
          <cell r="C1009">
            <v>83466</v>
          </cell>
          <cell r="D1009" t="str">
            <v>静岡工場事務課　飲料部門</v>
          </cell>
          <cell r="E1009" t="str">
            <v>棚卸　減　耗　費　　　　</v>
          </cell>
          <cell r="F1009">
            <v>1193</v>
          </cell>
          <cell r="G1009">
            <v>47324</v>
          </cell>
        </row>
        <row r="1010">
          <cell r="A1010" t="str">
            <v>KKBB83491</v>
          </cell>
          <cell r="B1010" t="str">
            <v>KKBB</v>
          </cell>
          <cell r="C1010">
            <v>83491</v>
          </cell>
          <cell r="D1010" t="str">
            <v>静岡工場事務課　飲料部門</v>
          </cell>
          <cell r="E1010" t="str">
            <v>作　　　業　　　費　　計</v>
          </cell>
          <cell r="F1010">
            <v>10783166</v>
          </cell>
          <cell r="G1010">
            <v>34695211</v>
          </cell>
        </row>
        <row r="1011">
          <cell r="A1011" t="str">
            <v>KKBB83510</v>
          </cell>
          <cell r="B1011" t="str">
            <v>KKBB</v>
          </cell>
          <cell r="C1011">
            <v>83510</v>
          </cell>
          <cell r="D1011" t="str">
            <v>静岡工場事務課　飲料部門</v>
          </cell>
          <cell r="E1011" t="str">
            <v>燃　　　料　　費　不課税</v>
          </cell>
          <cell r="F1011">
            <v>1910761</v>
          </cell>
          <cell r="G1011">
            <v>7303253</v>
          </cell>
        </row>
        <row r="1012">
          <cell r="A1012" t="str">
            <v>KKBB83521</v>
          </cell>
          <cell r="B1012" t="str">
            <v>KKBB</v>
          </cell>
          <cell r="C1012">
            <v>83521</v>
          </cell>
          <cell r="D1012" t="str">
            <v>静岡工場事務課　飲料部門</v>
          </cell>
          <cell r="E1012" t="str">
            <v>電　　　力　　料　課税　</v>
          </cell>
          <cell r="F1012">
            <v>2289799</v>
          </cell>
          <cell r="G1012">
            <v>8498929</v>
          </cell>
        </row>
        <row r="1013">
          <cell r="A1013" t="str">
            <v>KKBB83539</v>
          </cell>
          <cell r="B1013" t="str">
            <v>KKBB</v>
          </cell>
          <cell r="C1013">
            <v>83539</v>
          </cell>
          <cell r="D1013" t="str">
            <v>静岡工場事務課　飲料部門</v>
          </cell>
          <cell r="E1013" t="str">
            <v>エ　ネ　ル　ギ　ー　費計</v>
          </cell>
          <cell r="F1013">
            <v>4200560</v>
          </cell>
          <cell r="G1013">
            <v>15802182</v>
          </cell>
        </row>
        <row r="1014">
          <cell r="A1014" t="str">
            <v>KKBB83629</v>
          </cell>
          <cell r="B1014" t="str">
            <v>KKBB</v>
          </cell>
          <cell r="C1014">
            <v>83629</v>
          </cell>
          <cell r="D1014" t="str">
            <v>静岡工場事務課　飲料部門</v>
          </cell>
          <cell r="E1014" t="str">
            <v>旅　　費　交　通　費　　</v>
          </cell>
          <cell r="F1014">
            <v>599956</v>
          </cell>
          <cell r="G1014">
            <v>1727778</v>
          </cell>
        </row>
        <row r="1015">
          <cell r="A1015" t="str">
            <v>KKBB83637</v>
          </cell>
          <cell r="B1015" t="str">
            <v>KKBB</v>
          </cell>
          <cell r="C1015">
            <v>83637</v>
          </cell>
          <cell r="D1015" t="str">
            <v>静岡工場事務課　飲料部門</v>
          </cell>
          <cell r="E1015" t="str">
            <v>通　　　　信　　　費　　</v>
          </cell>
          <cell r="F1015">
            <v>88451</v>
          </cell>
          <cell r="G1015">
            <v>361091</v>
          </cell>
        </row>
        <row r="1016">
          <cell r="A1016" t="str">
            <v>KKBB83650</v>
          </cell>
          <cell r="B1016" t="str">
            <v>KKBB</v>
          </cell>
          <cell r="C1016">
            <v>83650</v>
          </cell>
          <cell r="D1016" t="str">
            <v>静岡工場事務課　飲料部門</v>
          </cell>
          <cell r="E1016" t="str">
            <v>事務用　消耗品費　　　　</v>
          </cell>
          <cell r="F1016">
            <v>119162</v>
          </cell>
          <cell r="G1016">
            <v>493171</v>
          </cell>
        </row>
        <row r="1017">
          <cell r="A1017" t="str">
            <v>KKBB83669</v>
          </cell>
          <cell r="B1017" t="str">
            <v>KKBB</v>
          </cell>
          <cell r="C1017">
            <v>83669</v>
          </cell>
          <cell r="D1017" t="str">
            <v>静岡工場事務課　飲料部門</v>
          </cell>
          <cell r="E1017" t="str">
            <v>交　　際　　　費　　　　</v>
          </cell>
          <cell r="F1017">
            <v>0</v>
          </cell>
          <cell r="G1017">
            <v>57300</v>
          </cell>
        </row>
        <row r="1018">
          <cell r="A1018" t="str">
            <v>KKBB83689</v>
          </cell>
          <cell r="B1018" t="str">
            <v>KKBB</v>
          </cell>
          <cell r="C1018">
            <v>83689</v>
          </cell>
          <cell r="D1018" t="str">
            <v>静岡工場事務課　飲料部門</v>
          </cell>
          <cell r="E1018" t="str">
            <v>雑　　　　　　　　費　　</v>
          </cell>
          <cell r="F1018">
            <v>1337448</v>
          </cell>
          <cell r="G1018">
            <v>6602023</v>
          </cell>
        </row>
        <row r="1019">
          <cell r="A1019" t="str">
            <v>KKBB83719</v>
          </cell>
          <cell r="B1019" t="str">
            <v>KKBB</v>
          </cell>
          <cell r="C1019">
            <v>83719</v>
          </cell>
          <cell r="D1019" t="str">
            <v>静岡工場事務課　飲料部門</v>
          </cell>
          <cell r="E1019" t="str">
            <v>試　　験　　研　　究　費</v>
          </cell>
          <cell r="F1019">
            <v>220946</v>
          </cell>
          <cell r="G1019">
            <v>767983</v>
          </cell>
        </row>
        <row r="1020">
          <cell r="A1020" t="str">
            <v>KKBB83739</v>
          </cell>
          <cell r="B1020" t="str">
            <v>KKBB</v>
          </cell>
          <cell r="C1020">
            <v>83739</v>
          </cell>
          <cell r="D1020" t="str">
            <v>静岡工場事務課　飲料部門</v>
          </cell>
          <cell r="E1020" t="str">
            <v>照　　明　暖　房　費　　</v>
          </cell>
          <cell r="F1020">
            <v>13328</v>
          </cell>
          <cell r="G1020">
            <v>19661</v>
          </cell>
        </row>
        <row r="1021">
          <cell r="A1021" t="str">
            <v>KKBB83791</v>
          </cell>
          <cell r="B1021" t="str">
            <v>KKBB</v>
          </cell>
          <cell r="C1021">
            <v>83791</v>
          </cell>
          <cell r="D1021" t="str">
            <v>静岡工場事務課　飲料部門</v>
          </cell>
          <cell r="E1021" t="str">
            <v>事　　　務　　　費　　計</v>
          </cell>
          <cell r="F1021">
            <v>2379291</v>
          </cell>
          <cell r="G1021">
            <v>10029007</v>
          </cell>
        </row>
        <row r="1022">
          <cell r="A1022" t="str">
            <v>KKBB83810</v>
          </cell>
          <cell r="B1022" t="str">
            <v>KKBB</v>
          </cell>
          <cell r="C1022">
            <v>83810</v>
          </cell>
          <cell r="D1022" t="str">
            <v>静岡工場事務課　飲料部門</v>
          </cell>
          <cell r="E1022" t="str">
            <v>減価　償　却　費　不課税</v>
          </cell>
          <cell r="F1022">
            <v>3560000</v>
          </cell>
          <cell r="G1022">
            <v>14240000</v>
          </cell>
        </row>
        <row r="1023">
          <cell r="A1023" t="str">
            <v>KKBB83839</v>
          </cell>
          <cell r="B1023" t="str">
            <v>KKBB</v>
          </cell>
          <cell r="C1023">
            <v>83839</v>
          </cell>
          <cell r="D1023" t="str">
            <v>静岡工場事務課　飲料部門</v>
          </cell>
          <cell r="E1023" t="str">
            <v>賃　　　借　　　料　　　</v>
          </cell>
          <cell r="F1023">
            <v>496073</v>
          </cell>
          <cell r="G1023">
            <v>2037162</v>
          </cell>
        </row>
        <row r="1024">
          <cell r="A1024" t="str">
            <v>KKBB83843</v>
          </cell>
          <cell r="B1024" t="str">
            <v>KKBB</v>
          </cell>
          <cell r="C1024">
            <v>83843</v>
          </cell>
          <cell r="D1024" t="str">
            <v>静岡工場事務課　飲料部門</v>
          </cell>
          <cell r="E1024" t="str">
            <v>保　　　険　　料　非課税</v>
          </cell>
          <cell r="F1024">
            <v>155030</v>
          </cell>
          <cell r="G1024">
            <v>209030</v>
          </cell>
        </row>
        <row r="1025">
          <cell r="A1025" t="str">
            <v>KKBB83854</v>
          </cell>
          <cell r="B1025" t="str">
            <v>KKBB</v>
          </cell>
          <cell r="C1025">
            <v>83854</v>
          </cell>
          <cell r="D1025" t="str">
            <v>静岡工場事務課　飲料部門</v>
          </cell>
          <cell r="E1025" t="str">
            <v>公　　租　公　課　非課税</v>
          </cell>
          <cell r="F1025">
            <v>1000</v>
          </cell>
          <cell r="G1025">
            <v>3457100</v>
          </cell>
        </row>
        <row r="1026">
          <cell r="A1026" t="str">
            <v>KKBB83891</v>
          </cell>
          <cell r="B1026" t="str">
            <v>KKBB</v>
          </cell>
          <cell r="C1026">
            <v>83891</v>
          </cell>
          <cell r="D1026" t="str">
            <v>静岡工場事務課　飲料部門</v>
          </cell>
          <cell r="E1026" t="str">
            <v>設　　　備　　　費　　計</v>
          </cell>
          <cell r="F1026">
            <v>4212103</v>
          </cell>
          <cell r="G1026">
            <v>19943292</v>
          </cell>
        </row>
        <row r="1027">
          <cell r="A1027" t="str">
            <v>KKBB83991</v>
          </cell>
          <cell r="B1027" t="str">
            <v>KKBB</v>
          </cell>
          <cell r="C1027">
            <v>83991</v>
          </cell>
          <cell r="D1027" t="str">
            <v>静岡工場事務課　飲料部門</v>
          </cell>
          <cell r="E1027" t="str">
            <v>製　　造　　原　　価　計</v>
          </cell>
          <cell r="F1027">
            <v>153796877</v>
          </cell>
          <cell r="G1027">
            <v>576223902</v>
          </cell>
        </row>
        <row r="1028">
          <cell r="A1028" t="str">
            <v>KKBB84921</v>
          </cell>
          <cell r="B1028" t="str">
            <v>KKBB</v>
          </cell>
          <cell r="C1028">
            <v>84921</v>
          </cell>
          <cell r="D1028" t="str">
            <v>静岡工場事務課　飲料部門</v>
          </cell>
          <cell r="E1028" t="str">
            <v>売　　上　　原　　価　計</v>
          </cell>
          <cell r="F1028">
            <v>153445890</v>
          </cell>
          <cell r="G1028">
            <v>575453445</v>
          </cell>
        </row>
        <row r="1029">
          <cell r="A1029" t="str">
            <v>KKBB84931</v>
          </cell>
          <cell r="B1029" t="str">
            <v>KKBB</v>
          </cell>
          <cell r="C1029">
            <v>84931</v>
          </cell>
          <cell r="D1029" t="str">
            <v>静岡工場事務課　飲料部門</v>
          </cell>
          <cell r="E1029" t="str">
            <v>売　　上　　利　　益　計</v>
          </cell>
          <cell r="F1029">
            <v>35808585</v>
          </cell>
          <cell r="G1029">
            <v>141926780</v>
          </cell>
        </row>
        <row r="1030">
          <cell r="A1030" t="str">
            <v>KKBB85900</v>
          </cell>
          <cell r="B1030" t="str">
            <v>KKBB</v>
          </cell>
          <cell r="C1030">
            <v>85900</v>
          </cell>
          <cell r="D1030" t="str">
            <v>静岡工場事務課　飲料部門</v>
          </cell>
          <cell r="E1030" t="str">
            <v>営　　　業　　利　　　益</v>
          </cell>
          <cell r="F1030">
            <v>35808585</v>
          </cell>
          <cell r="G1030">
            <v>141926780</v>
          </cell>
        </row>
        <row r="1031">
          <cell r="A1031" t="str">
            <v>KKBB86131</v>
          </cell>
          <cell r="B1031" t="str">
            <v>KKBB</v>
          </cell>
          <cell r="C1031">
            <v>86131</v>
          </cell>
          <cell r="D1031" t="str">
            <v>静岡工場事務課　飲料部門</v>
          </cell>
          <cell r="E1031" t="str">
            <v>受　取　利　息　・配　当</v>
          </cell>
          <cell r="F1031">
            <v>0</v>
          </cell>
          <cell r="G1031">
            <v>0</v>
          </cell>
        </row>
        <row r="1032">
          <cell r="A1032" t="str">
            <v>KKBB86169</v>
          </cell>
          <cell r="B1032" t="str">
            <v>KKBB</v>
          </cell>
          <cell r="C1032">
            <v>86169</v>
          </cell>
          <cell r="D1032" t="str">
            <v>静岡工場事務課　飲料部門</v>
          </cell>
          <cell r="E1032" t="str">
            <v>雑　　　収　　入　　　　</v>
          </cell>
          <cell r="F1032">
            <v>0</v>
          </cell>
          <cell r="G1032">
            <v>0</v>
          </cell>
        </row>
        <row r="1033">
          <cell r="A1033" t="str">
            <v>KKBB86174</v>
          </cell>
          <cell r="B1033" t="str">
            <v>KKBB</v>
          </cell>
          <cell r="C1033">
            <v>86174</v>
          </cell>
          <cell r="D1033" t="str">
            <v>静岡工場事務課　飲料部門</v>
          </cell>
          <cell r="E1033" t="str">
            <v>賃　　貸　収　入　　　　</v>
          </cell>
          <cell r="F1033">
            <v>0</v>
          </cell>
          <cell r="G1033">
            <v>0</v>
          </cell>
        </row>
        <row r="1034">
          <cell r="A1034" t="str">
            <v>KKBB86179</v>
          </cell>
          <cell r="B1034" t="str">
            <v>KKBB</v>
          </cell>
          <cell r="C1034">
            <v>86179</v>
          </cell>
          <cell r="D1034" t="str">
            <v>静岡工場事務課　飲料部門</v>
          </cell>
          <cell r="E1034" t="str">
            <v>社宅　住　宅　料　　　　</v>
          </cell>
          <cell r="F1034">
            <v>0</v>
          </cell>
          <cell r="G1034">
            <v>0</v>
          </cell>
        </row>
        <row r="1035">
          <cell r="A1035" t="str">
            <v>KKBB86182</v>
          </cell>
          <cell r="B1035" t="str">
            <v>KKBB</v>
          </cell>
          <cell r="C1035">
            <v>86182</v>
          </cell>
          <cell r="D1035" t="str">
            <v>静岡工場事務課　飲料部門</v>
          </cell>
          <cell r="E1035" t="str">
            <v>使用料・手数料　　　　　</v>
          </cell>
          <cell r="F1035">
            <v>0</v>
          </cell>
          <cell r="G1035">
            <v>0</v>
          </cell>
        </row>
        <row r="1036">
          <cell r="A1036" t="str">
            <v>KKBB86185</v>
          </cell>
          <cell r="B1036" t="str">
            <v>KKBB</v>
          </cell>
          <cell r="C1036">
            <v>86185</v>
          </cell>
          <cell r="D1036" t="str">
            <v>静岡工場事務課　飲料部門</v>
          </cell>
          <cell r="E1036" t="str">
            <v>保険金・賠償金　　　　　</v>
          </cell>
          <cell r="F1036">
            <v>0</v>
          </cell>
          <cell r="G1036">
            <v>0</v>
          </cell>
        </row>
        <row r="1037">
          <cell r="A1037" t="str">
            <v>KKBB86188</v>
          </cell>
          <cell r="B1037" t="str">
            <v>KKBB</v>
          </cell>
          <cell r="C1037">
            <v>86188</v>
          </cell>
          <cell r="D1037" t="str">
            <v>静岡工場事務課　飲料部門</v>
          </cell>
          <cell r="E1037" t="str">
            <v>その他営業外収益　　　　</v>
          </cell>
          <cell r="F1037">
            <v>0</v>
          </cell>
          <cell r="G1037">
            <v>0</v>
          </cell>
        </row>
        <row r="1038">
          <cell r="A1038" t="str">
            <v>KKBB86191</v>
          </cell>
          <cell r="B1038" t="str">
            <v>KKBB</v>
          </cell>
          <cell r="C1038">
            <v>86191</v>
          </cell>
          <cell r="D1038" t="str">
            <v>静岡工場事務課　飲料部門</v>
          </cell>
          <cell r="E1038" t="str">
            <v>営　業　外　収　益　　計</v>
          </cell>
          <cell r="F1038">
            <v>0</v>
          </cell>
          <cell r="G1038">
            <v>0</v>
          </cell>
        </row>
        <row r="1039">
          <cell r="A1039" t="str">
            <v>KKBB86249</v>
          </cell>
          <cell r="B1039" t="str">
            <v>KKBB</v>
          </cell>
          <cell r="C1039">
            <v>86249</v>
          </cell>
          <cell r="D1039" t="str">
            <v>静岡工場事務課　飲料部門</v>
          </cell>
          <cell r="E1039" t="str">
            <v>雑　　　　　　損　　　　</v>
          </cell>
          <cell r="F1039">
            <v>0</v>
          </cell>
          <cell r="G1039">
            <v>0</v>
          </cell>
        </row>
        <row r="1040">
          <cell r="A1040" t="str">
            <v>KKBB86253</v>
          </cell>
          <cell r="B1040" t="str">
            <v>KKBB</v>
          </cell>
          <cell r="C1040">
            <v>86253</v>
          </cell>
          <cell r="D1040" t="str">
            <v>静岡工場事務課　飲料部門</v>
          </cell>
          <cell r="E1040" t="str">
            <v>棚卸資産　廃棄損　　　　</v>
          </cell>
          <cell r="F1040">
            <v>0</v>
          </cell>
          <cell r="G1040">
            <v>0</v>
          </cell>
        </row>
        <row r="1041">
          <cell r="A1041" t="str">
            <v>KKBB86259</v>
          </cell>
          <cell r="B1041" t="str">
            <v>KKBB</v>
          </cell>
          <cell r="C1041">
            <v>86259</v>
          </cell>
          <cell r="D1041" t="str">
            <v>静岡工場事務課　飲料部門</v>
          </cell>
          <cell r="E1041" t="str">
            <v>賃　　貸　原　価　　　　</v>
          </cell>
          <cell r="F1041">
            <v>0</v>
          </cell>
          <cell r="G1041">
            <v>0</v>
          </cell>
        </row>
        <row r="1042">
          <cell r="A1042" t="str">
            <v>KKBB86263</v>
          </cell>
          <cell r="B1042" t="str">
            <v>KKBB</v>
          </cell>
          <cell r="C1042">
            <v>86263</v>
          </cell>
          <cell r="D1042" t="str">
            <v>静岡工場事務課　飲料部門</v>
          </cell>
          <cell r="E1042" t="str">
            <v>災害・事故　損失　　　　</v>
          </cell>
          <cell r="F1042">
            <v>0</v>
          </cell>
          <cell r="G1042">
            <v>0</v>
          </cell>
        </row>
        <row r="1043">
          <cell r="A1043" t="str">
            <v>KKBB86266</v>
          </cell>
          <cell r="B1043" t="str">
            <v>KKBB</v>
          </cell>
          <cell r="C1043">
            <v>86266</v>
          </cell>
          <cell r="D1043" t="str">
            <v>静岡工場事務課　飲料部門</v>
          </cell>
          <cell r="E1043" t="str">
            <v>その他営業外費用　　　　</v>
          </cell>
          <cell r="F1043">
            <v>0</v>
          </cell>
          <cell r="G1043">
            <v>0</v>
          </cell>
        </row>
        <row r="1044">
          <cell r="A1044" t="str">
            <v>KKBB86291</v>
          </cell>
          <cell r="B1044" t="str">
            <v>KKBB</v>
          </cell>
          <cell r="C1044">
            <v>86291</v>
          </cell>
          <cell r="D1044" t="str">
            <v>静岡工場事務課　飲料部門</v>
          </cell>
          <cell r="E1044" t="str">
            <v>営　業　外　費　用　　計</v>
          </cell>
          <cell r="F1044">
            <v>0</v>
          </cell>
          <cell r="G1044">
            <v>0</v>
          </cell>
        </row>
        <row r="1045">
          <cell r="A1045" t="str">
            <v>KKBB86301</v>
          </cell>
          <cell r="B1045" t="str">
            <v>KKBB</v>
          </cell>
          <cell r="C1045">
            <v>86301</v>
          </cell>
          <cell r="D1045" t="str">
            <v>静岡工場事務課　飲料部門</v>
          </cell>
          <cell r="E1045" t="str">
            <v>経　　　常　　利　　　益</v>
          </cell>
          <cell r="F1045">
            <v>35808585</v>
          </cell>
          <cell r="G1045">
            <v>141926780</v>
          </cell>
        </row>
        <row r="1046">
          <cell r="A1046" t="str">
            <v>KKBB87119</v>
          </cell>
          <cell r="B1046" t="str">
            <v>KKBB</v>
          </cell>
          <cell r="C1046">
            <v>87119</v>
          </cell>
          <cell r="D1046" t="str">
            <v>静岡工場事務課　飲料部門</v>
          </cell>
          <cell r="E1046" t="str">
            <v>固定資産　売却益　　　　</v>
          </cell>
          <cell r="F1046">
            <v>0</v>
          </cell>
          <cell r="G1046">
            <v>0</v>
          </cell>
        </row>
        <row r="1047">
          <cell r="A1047" t="str">
            <v>KKBB87153</v>
          </cell>
          <cell r="B1047" t="str">
            <v>KKBB</v>
          </cell>
          <cell r="C1047">
            <v>87153</v>
          </cell>
          <cell r="D1047" t="str">
            <v>静岡工場事務課　飲料部門</v>
          </cell>
          <cell r="E1047" t="str">
            <v>過年度費用戻入　　　　　</v>
          </cell>
          <cell r="F1047">
            <v>0</v>
          </cell>
          <cell r="G1047">
            <v>0</v>
          </cell>
        </row>
        <row r="1048">
          <cell r="A1048" t="str">
            <v>KKBB87191</v>
          </cell>
          <cell r="B1048" t="str">
            <v>KKBB</v>
          </cell>
          <cell r="C1048">
            <v>87191</v>
          </cell>
          <cell r="D1048" t="str">
            <v>静岡工場事務課　飲料部門</v>
          </cell>
          <cell r="E1048" t="str">
            <v>特　　別　　利　　益　計</v>
          </cell>
          <cell r="F1048">
            <v>0</v>
          </cell>
          <cell r="G1048">
            <v>0</v>
          </cell>
        </row>
        <row r="1049">
          <cell r="A1049" t="str">
            <v>KKBB88101</v>
          </cell>
          <cell r="B1049" t="str">
            <v>KKBB</v>
          </cell>
          <cell r="C1049">
            <v>88101</v>
          </cell>
          <cell r="D1049" t="str">
            <v>静岡工場事務課　飲料部門</v>
          </cell>
          <cell r="E1049" t="str">
            <v>■　特　　別　　損　　失</v>
          </cell>
          <cell r="F1049">
            <v>0</v>
          </cell>
          <cell r="G1049">
            <v>0</v>
          </cell>
        </row>
        <row r="1050">
          <cell r="A1050" t="str">
            <v>KKBB88129</v>
          </cell>
          <cell r="B1050" t="str">
            <v>KKBB</v>
          </cell>
          <cell r="C1050">
            <v>88129</v>
          </cell>
          <cell r="D1050" t="str">
            <v>静岡工場事務課　飲料部門</v>
          </cell>
          <cell r="E1050" t="str">
            <v>固定資産　売却損　　　　</v>
          </cell>
          <cell r="F1050">
            <v>0</v>
          </cell>
          <cell r="G1050">
            <v>0</v>
          </cell>
        </row>
        <row r="1051">
          <cell r="A1051" t="str">
            <v>KKBB88136</v>
          </cell>
          <cell r="B1051" t="str">
            <v>KKBB</v>
          </cell>
          <cell r="C1051">
            <v>88136</v>
          </cell>
          <cell r="D1051" t="str">
            <v>静岡工場事務課　飲料部門</v>
          </cell>
          <cell r="E1051" t="str">
            <v>固定資産　除却損　　　　</v>
          </cell>
          <cell r="F1051">
            <v>0</v>
          </cell>
          <cell r="G1051">
            <v>0</v>
          </cell>
        </row>
        <row r="1052">
          <cell r="A1052" t="str">
            <v>KKBB88173</v>
          </cell>
          <cell r="B1052" t="str">
            <v>KKBB</v>
          </cell>
          <cell r="C1052">
            <v>88173</v>
          </cell>
          <cell r="D1052" t="str">
            <v>静岡工場事務課　飲料部門</v>
          </cell>
          <cell r="E1052" t="str">
            <v>過年度　費　用　　　　　</v>
          </cell>
          <cell r="F1052">
            <v>0</v>
          </cell>
          <cell r="G1052">
            <v>0</v>
          </cell>
        </row>
        <row r="1053">
          <cell r="A1053" t="str">
            <v>KKBB88190</v>
          </cell>
          <cell r="B1053" t="str">
            <v>KKBB</v>
          </cell>
          <cell r="C1053">
            <v>88190</v>
          </cell>
          <cell r="D1053" t="str">
            <v>静岡工場事務課　飲料部門</v>
          </cell>
          <cell r="E1053" t="str">
            <v>その他特別損失　　　　　</v>
          </cell>
          <cell r="F1053">
            <v>0</v>
          </cell>
          <cell r="G1053">
            <v>0</v>
          </cell>
        </row>
        <row r="1054">
          <cell r="A1054" t="str">
            <v>KKBB88191</v>
          </cell>
          <cell r="B1054" t="str">
            <v>KKBB</v>
          </cell>
          <cell r="C1054">
            <v>88191</v>
          </cell>
          <cell r="D1054" t="str">
            <v>静岡工場事務課　飲料部門</v>
          </cell>
          <cell r="E1054" t="str">
            <v>特　　別　　損　　失　計</v>
          </cell>
          <cell r="F1054">
            <v>0</v>
          </cell>
          <cell r="G1054">
            <v>0</v>
          </cell>
        </row>
        <row r="1055">
          <cell r="A1055" t="str">
            <v>KKBB90010</v>
          </cell>
          <cell r="B1055" t="str">
            <v>KKBB</v>
          </cell>
          <cell r="C1055">
            <v>90010</v>
          </cell>
          <cell r="D1055" t="str">
            <v>静岡工場事務課　飲料部門</v>
          </cell>
          <cell r="E1055" t="str">
            <v>税　引　前　当　期利　益</v>
          </cell>
          <cell r="F1055">
            <v>35808585</v>
          </cell>
          <cell r="G1055">
            <v>141926780</v>
          </cell>
        </row>
        <row r="1056">
          <cell r="A1056" t="str">
            <v>KKBB99003</v>
          </cell>
          <cell r="B1056" t="str">
            <v>KKBB</v>
          </cell>
          <cell r="C1056">
            <v>99003</v>
          </cell>
          <cell r="D1056" t="str">
            <v>静岡工場事務課　飲料部門</v>
          </cell>
          <cell r="E1056" t="str">
            <v>当　　期　　利　　益　　</v>
          </cell>
          <cell r="F1056">
            <v>35808585</v>
          </cell>
          <cell r="G1056">
            <v>141926780</v>
          </cell>
        </row>
        <row r="1057">
          <cell r="A1057" t="str">
            <v>KKBB99100</v>
          </cell>
          <cell r="B1057" t="str">
            <v>KKBB</v>
          </cell>
          <cell r="C1057">
            <v>99100</v>
          </cell>
          <cell r="D1057" t="str">
            <v>静岡工場事務課　飲料部門</v>
          </cell>
          <cell r="E1057" t="str">
            <v>前期　繰　越　利　益　　</v>
          </cell>
          <cell r="F1057">
            <v>259961189</v>
          </cell>
          <cell r="G1057">
            <v>153842994</v>
          </cell>
        </row>
        <row r="1058">
          <cell r="A1058" t="str">
            <v>KKBB99902</v>
          </cell>
          <cell r="B1058" t="str">
            <v>KKBB</v>
          </cell>
          <cell r="C1058">
            <v>99902</v>
          </cell>
          <cell r="D1058" t="str">
            <v>静岡工場事務課　飲料部門</v>
          </cell>
          <cell r="E1058" t="str">
            <v>当期　未処分　利　益　　</v>
          </cell>
          <cell r="F1058">
            <v>295769774</v>
          </cell>
          <cell r="G1058">
            <v>295769774</v>
          </cell>
        </row>
        <row r="1059">
          <cell r="A1059" t="str">
            <v>KK  80103</v>
          </cell>
          <cell r="B1059" t="str">
            <v xml:space="preserve">KK  </v>
          </cell>
          <cell r="C1059">
            <v>80103</v>
          </cell>
          <cell r="D1059" t="str">
            <v>静岡工場　　　　　　　　</v>
          </cell>
          <cell r="E1059" t="str">
            <v>売　上　高　　■　　　　</v>
          </cell>
          <cell r="F1059">
            <v>0</v>
          </cell>
          <cell r="G1059">
            <v>0</v>
          </cell>
        </row>
        <row r="1060">
          <cell r="A1060" t="str">
            <v>KK  80203</v>
          </cell>
          <cell r="B1060" t="str">
            <v xml:space="preserve">KK  </v>
          </cell>
          <cell r="C1060">
            <v>80203</v>
          </cell>
          <cell r="D1060" t="str">
            <v>静岡工場　　　　　　　　</v>
          </cell>
          <cell r="E1060" t="str">
            <v>受入　手　数　料　合計　</v>
          </cell>
          <cell r="F1060">
            <v>0</v>
          </cell>
          <cell r="G1060">
            <v>0</v>
          </cell>
        </row>
        <row r="1061">
          <cell r="A1061" t="str">
            <v>KK  80995</v>
          </cell>
          <cell r="B1061" t="str">
            <v xml:space="preserve">KK  </v>
          </cell>
          <cell r="C1061">
            <v>80995</v>
          </cell>
          <cell r="D1061" t="str">
            <v>静岡工場　　　　　　　　</v>
          </cell>
          <cell r="E1061" t="str">
            <v>純　　売　　　上　　　高</v>
          </cell>
          <cell r="F1061">
            <v>0</v>
          </cell>
          <cell r="G1061">
            <v>0</v>
          </cell>
        </row>
        <row r="1062">
          <cell r="A1062" t="str">
            <v>KK  81203</v>
          </cell>
          <cell r="B1062" t="str">
            <v xml:space="preserve">KK  </v>
          </cell>
          <cell r="C1062">
            <v>81203</v>
          </cell>
          <cell r="D1062" t="str">
            <v>静岡工場　　　　　　　　</v>
          </cell>
          <cell r="E1062" t="str">
            <v>商　　　品　　仕　入　高</v>
          </cell>
          <cell r="F1062">
            <v>0</v>
          </cell>
          <cell r="G1062">
            <v>0</v>
          </cell>
        </row>
        <row r="1063">
          <cell r="A1063" t="str">
            <v>KK  81207</v>
          </cell>
          <cell r="B1063" t="str">
            <v xml:space="preserve">KK  </v>
          </cell>
          <cell r="C1063">
            <v>81207</v>
          </cell>
          <cell r="D1063" t="str">
            <v>静岡工場　　　　　　　　</v>
          </cell>
          <cell r="E1063" t="str">
            <v>貯　蔵　品仕入高　　　　</v>
          </cell>
          <cell r="F1063">
            <v>0</v>
          </cell>
          <cell r="G1063">
            <v>0</v>
          </cell>
        </row>
        <row r="1064">
          <cell r="A1064" t="str">
            <v>KK  81209</v>
          </cell>
          <cell r="B1064" t="str">
            <v xml:space="preserve">KK  </v>
          </cell>
          <cell r="C1064">
            <v>81209</v>
          </cell>
          <cell r="D1064" t="str">
            <v>静岡工場　　　　　　　　</v>
          </cell>
          <cell r="E1064" t="str">
            <v>原　材　料仕入高　　　　</v>
          </cell>
          <cell r="F1064">
            <v>0</v>
          </cell>
          <cell r="G1064">
            <v>0</v>
          </cell>
        </row>
        <row r="1065">
          <cell r="A1065" t="str">
            <v>KK  81213</v>
          </cell>
          <cell r="B1065" t="str">
            <v xml:space="preserve">KK  </v>
          </cell>
          <cell r="C1065">
            <v>81213</v>
          </cell>
          <cell r="D1065" t="str">
            <v>静岡工場　　　　　　　　</v>
          </cell>
          <cell r="E1065" t="str">
            <v>仕入値引及戻り高　　　　</v>
          </cell>
          <cell r="F1065">
            <v>0</v>
          </cell>
          <cell r="G1065">
            <v>0</v>
          </cell>
        </row>
        <row r="1066">
          <cell r="A1066" t="str">
            <v>KK  81902</v>
          </cell>
          <cell r="B1066" t="str">
            <v xml:space="preserve">KK  </v>
          </cell>
          <cell r="C1066">
            <v>81902</v>
          </cell>
          <cell r="D1066" t="str">
            <v>静岡工場　　　　　　　　</v>
          </cell>
          <cell r="E1066" t="str">
            <v>仕　　入　原　　価　　高</v>
          </cell>
          <cell r="F1066">
            <v>0</v>
          </cell>
          <cell r="G1066">
            <v>0</v>
          </cell>
        </row>
        <row r="1067">
          <cell r="A1067" t="str">
            <v>KK  81903</v>
          </cell>
          <cell r="B1067" t="str">
            <v xml:space="preserve">KK  </v>
          </cell>
          <cell r="C1067">
            <v>81903</v>
          </cell>
          <cell r="D1067" t="str">
            <v>静岡工場　　　　　　　　</v>
          </cell>
          <cell r="E1067" t="str">
            <v>完　成　工　事　原　価　</v>
          </cell>
          <cell r="F1067">
            <v>0</v>
          </cell>
          <cell r="G1067">
            <v>0</v>
          </cell>
        </row>
        <row r="1068">
          <cell r="A1068" t="str">
            <v>KK  82199</v>
          </cell>
          <cell r="B1068" t="str">
            <v xml:space="preserve">KK  </v>
          </cell>
          <cell r="C1068">
            <v>82199</v>
          </cell>
          <cell r="D1068" t="str">
            <v>静岡工場　　　　　　　　</v>
          </cell>
          <cell r="E1068" t="str">
            <v>社　　内　　　取　　　引</v>
          </cell>
          <cell r="F1068">
            <v>0</v>
          </cell>
          <cell r="G1068">
            <v>0</v>
          </cell>
        </row>
        <row r="1069">
          <cell r="A1069" t="str">
            <v>KK  82959</v>
          </cell>
          <cell r="B1069" t="str">
            <v xml:space="preserve">KK  </v>
          </cell>
          <cell r="C1069">
            <v>82959</v>
          </cell>
          <cell r="D1069" t="str">
            <v>静岡工場　　　　　　　　</v>
          </cell>
          <cell r="E1069" t="str">
            <v>期　末　商　品　　在　高</v>
          </cell>
          <cell r="F1069">
            <v>0</v>
          </cell>
          <cell r="G1069">
            <v>0</v>
          </cell>
        </row>
        <row r="1070">
          <cell r="A1070" t="str">
            <v>KK  82971</v>
          </cell>
          <cell r="B1070" t="str">
            <v xml:space="preserve">KK  </v>
          </cell>
          <cell r="C1070">
            <v>82971</v>
          </cell>
          <cell r="D1070" t="str">
            <v>静岡工場　　　　　　　　</v>
          </cell>
          <cell r="E1070" t="str">
            <v>期　末　製　品　　在　高</v>
          </cell>
          <cell r="F1070">
            <v>1915893</v>
          </cell>
          <cell r="G1070">
            <v>1915893</v>
          </cell>
        </row>
        <row r="1071">
          <cell r="A1071" t="str">
            <v>KK  86101</v>
          </cell>
          <cell r="B1071" t="str">
            <v xml:space="preserve">KK  </v>
          </cell>
          <cell r="C1071">
            <v>86101</v>
          </cell>
          <cell r="D1071" t="str">
            <v>静岡工場　　　　　　　　</v>
          </cell>
          <cell r="E1071" t="str">
            <v>受　　取　利　息　不課税</v>
          </cell>
          <cell r="F1071">
            <v>0</v>
          </cell>
          <cell r="G1071">
            <v>0</v>
          </cell>
        </row>
        <row r="1072">
          <cell r="A1072" t="str">
            <v>KK  86131</v>
          </cell>
          <cell r="B1072" t="str">
            <v xml:space="preserve">KK  </v>
          </cell>
          <cell r="C1072">
            <v>86131</v>
          </cell>
          <cell r="D1072" t="str">
            <v>静岡工場　　　　　　　　</v>
          </cell>
          <cell r="E1072" t="str">
            <v>受　取　利　息　・配　当</v>
          </cell>
          <cell r="F1072">
            <v>0</v>
          </cell>
          <cell r="G1072">
            <v>0</v>
          </cell>
        </row>
        <row r="1073">
          <cell r="A1073" t="str">
            <v>KK  86169</v>
          </cell>
          <cell r="B1073" t="str">
            <v xml:space="preserve">KK  </v>
          </cell>
          <cell r="C1073">
            <v>86169</v>
          </cell>
          <cell r="D1073" t="str">
            <v>静岡工場　　　　　　　　</v>
          </cell>
          <cell r="E1073" t="str">
            <v>雑　　　収　　入　　　　</v>
          </cell>
          <cell r="F1073">
            <v>25038</v>
          </cell>
          <cell r="G1073">
            <v>2905907</v>
          </cell>
        </row>
        <row r="1074">
          <cell r="A1074" t="str">
            <v>KK  86174</v>
          </cell>
          <cell r="B1074" t="str">
            <v xml:space="preserve">KK  </v>
          </cell>
          <cell r="C1074">
            <v>86174</v>
          </cell>
          <cell r="D1074" t="str">
            <v>静岡工場　　　　　　　　</v>
          </cell>
          <cell r="E1074" t="str">
            <v>賃　　貸　収　入　　　　</v>
          </cell>
          <cell r="F1074">
            <v>0</v>
          </cell>
          <cell r="G1074">
            <v>0</v>
          </cell>
        </row>
        <row r="1075">
          <cell r="A1075" t="str">
            <v>KK  86179</v>
          </cell>
          <cell r="B1075" t="str">
            <v xml:space="preserve">KK  </v>
          </cell>
          <cell r="C1075">
            <v>86179</v>
          </cell>
          <cell r="D1075" t="str">
            <v>静岡工場　　　　　　　　</v>
          </cell>
          <cell r="E1075" t="str">
            <v>社宅　住　宅　料　　　　</v>
          </cell>
          <cell r="F1075">
            <v>0</v>
          </cell>
          <cell r="G1075">
            <v>0</v>
          </cell>
        </row>
        <row r="1076">
          <cell r="A1076" t="str">
            <v>KK  86182</v>
          </cell>
          <cell r="B1076" t="str">
            <v xml:space="preserve">KK  </v>
          </cell>
          <cell r="C1076">
            <v>86182</v>
          </cell>
          <cell r="D1076" t="str">
            <v>静岡工場　　　　　　　　</v>
          </cell>
          <cell r="E1076" t="str">
            <v>使用料・手数料　　　　　</v>
          </cell>
          <cell r="F1076">
            <v>13600</v>
          </cell>
          <cell r="G1076">
            <v>52600</v>
          </cell>
        </row>
        <row r="1077">
          <cell r="A1077" t="str">
            <v>KK  86185</v>
          </cell>
          <cell r="B1077" t="str">
            <v xml:space="preserve">KK  </v>
          </cell>
          <cell r="C1077">
            <v>86185</v>
          </cell>
          <cell r="D1077" t="str">
            <v>静岡工場　　　　　　　　</v>
          </cell>
          <cell r="E1077" t="str">
            <v>保険金・賠償金　　　　　</v>
          </cell>
          <cell r="F1077">
            <v>0</v>
          </cell>
          <cell r="G1077">
            <v>0</v>
          </cell>
        </row>
        <row r="1078">
          <cell r="A1078" t="str">
            <v>KK  86188</v>
          </cell>
          <cell r="B1078" t="str">
            <v xml:space="preserve">KK  </v>
          </cell>
          <cell r="C1078">
            <v>86188</v>
          </cell>
          <cell r="D1078" t="str">
            <v>静岡工場　　　　　　　　</v>
          </cell>
          <cell r="E1078" t="str">
            <v>その他営業外収益　　　　</v>
          </cell>
          <cell r="F1078">
            <v>11438</v>
          </cell>
          <cell r="G1078">
            <v>2853307</v>
          </cell>
        </row>
        <row r="1079">
          <cell r="A1079" t="str">
            <v>KK  86191</v>
          </cell>
          <cell r="B1079" t="str">
            <v xml:space="preserve">KK  </v>
          </cell>
          <cell r="C1079">
            <v>86191</v>
          </cell>
          <cell r="D1079" t="str">
            <v>静岡工場　　　　　　　　</v>
          </cell>
          <cell r="E1079" t="str">
            <v>営　業　外　収　益　　計</v>
          </cell>
          <cell r="F1079">
            <v>25038</v>
          </cell>
          <cell r="G1079">
            <v>2905907</v>
          </cell>
        </row>
        <row r="1080">
          <cell r="A1080" t="str">
            <v>KK  86211</v>
          </cell>
          <cell r="B1080" t="str">
            <v xml:space="preserve">KK  </v>
          </cell>
          <cell r="C1080">
            <v>86211</v>
          </cell>
          <cell r="D1080" t="str">
            <v>静岡工場　　　　　　　　</v>
          </cell>
          <cell r="E1080" t="str">
            <v>支　　払　利　息　不課税</v>
          </cell>
          <cell r="F1080">
            <v>0</v>
          </cell>
          <cell r="G1080">
            <v>0</v>
          </cell>
        </row>
        <row r="1081">
          <cell r="A1081" t="str">
            <v>KK  86221</v>
          </cell>
          <cell r="B1081" t="str">
            <v xml:space="preserve">KK  </v>
          </cell>
          <cell r="C1081">
            <v>86221</v>
          </cell>
          <cell r="D1081" t="str">
            <v>静岡工場　　　　　　　　</v>
          </cell>
          <cell r="E1081" t="str">
            <v>寄　　　付　　金　不課税</v>
          </cell>
          <cell r="F1081">
            <v>0</v>
          </cell>
          <cell r="G1081">
            <v>0</v>
          </cell>
        </row>
        <row r="1082">
          <cell r="A1082" t="str">
            <v>KK  86231</v>
          </cell>
          <cell r="B1082" t="str">
            <v xml:space="preserve">KK  </v>
          </cell>
          <cell r="C1082">
            <v>86231</v>
          </cell>
          <cell r="D1082" t="str">
            <v>静岡工場　　　　　　　　</v>
          </cell>
          <cell r="E1082" t="str">
            <v>雑　　　　　　損　課税　</v>
          </cell>
          <cell r="F1082">
            <v>0</v>
          </cell>
          <cell r="G1082">
            <v>0</v>
          </cell>
        </row>
        <row r="1083">
          <cell r="A1083" t="str">
            <v>KK  86241</v>
          </cell>
          <cell r="B1083" t="str">
            <v xml:space="preserve">KK  </v>
          </cell>
          <cell r="C1083">
            <v>86241</v>
          </cell>
          <cell r="D1083" t="str">
            <v>静岡工場　　　　　　　　</v>
          </cell>
          <cell r="E1083" t="str">
            <v>雑　　　　　　損　不課税</v>
          </cell>
          <cell r="F1083">
            <v>0</v>
          </cell>
          <cell r="G1083">
            <v>0</v>
          </cell>
        </row>
        <row r="1084">
          <cell r="A1084" t="str">
            <v>KK  86249</v>
          </cell>
          <cell r="B1084" t="str">
            <v xml:space="preserve">KK  </v>
          </cell>
          <cell r="C1084">
            <v>86249</v>
          </cell>
          <cell r="D1084" t="str">
            <v>静岡工場　　　　　　　　</v>
          </cell>
          <cell r="E1084" t="str">
            <v>雑　　　　　　損　　　　</v>
          </cell>
          <cell r="F1084">
            <v>0</v>
          </cell>
          <cell r="G1084">
            <v>2790510</v>
          </cell>
        </row>
        <row r="1085">
          <cell r="A1085" t="str">
            <v>KK  86253</v>
          </cell>
          <cell r="B1085" t="str">
            <v xml:space="preserve">KK  </v>
          </cell>
          <cell r="C1085">
            <v>86253</v>
          </cell>
          <cell r="D1085" t="str">
            <v>静岡工場　　　　　　　　</v>
          </cell>
          <cell r="E1085" t="str">
            <v>棚卸資産　廃棄損　　　　</v>
          </cell>
          <cell r="F1085">
            <v>0</v>
          </cell>
          <cell r="G1085">
            <v>2790510</v>
          </cell>
        </row>
        <row r="1086">
          <cell r="A1086" t="str">
            <v>KK  86259</v>
          </cell>
          <cell r="B1086" t="str">
            <v xml:space="preserve">KK  </v>
          </cell>
          <cell r="C1086">
            <v>86259</v>
          </cell>
          <cell r="D1086" t="str">
            <v>静岡工場　　　　　　　　</v>
          </cell>
          <cell r="E1086" t="str">
            <v>賃　　貸　原　価　　　　</v>
          </cell>
          <cell r="F1086">
            <v>0</v>
          </cell>
          <cell r="G1086">
            <v>0</v>
          </cell>
        </row>
        <row r="1087">
          <cell r="A1087" t="str">
            <v>KK  86263</v>
          </cell>
          <cell r="B1087" t="str">
            <v xml:space="preserve">KK  </v>
          </cell>
          <cell r="C1087">
            <v>86263</v>
          </cell>
          <cell r="D1087" t="str">
            <v>静岡工場　　　　　　　　</v>
          </cell>
          <cell r="E1087" t="str">
            <v>災害・事故　損失　　　　</v>
          </cell>
          <cell r="F1087">
            <v>0</v>
          </cell>
          <cell r="G1087">
            <v>0</v>
          </cell>
        </row>
        <row r="1088">
          <cell r="A1088" t="str">
            <v>KK  86266</v>
          </cell>
          <cell r="B1088" t="str">
            <v xml:space="preserve">KK  </v>
          </cell>
          <cell r="C1088">
            <v>86266</v>
          </cell>
          <cell r="D1088" t="str">
            <v>静岡工場　　　　　　　　</v>
          </cell>
          <cell r="E1088" t="str">
            <v>その他営業外費用　　　　</v>
          </cell>
          <cell r="F1088">
            <v>0</v>
          </cell>
          <cell r="G1088">
            <v>0</v>
          </cell>
        </row>
        <row r="1089">
          <cell r="A1089" t="str">
            <v>KK  86291</v>
          </cell>
          <cell r="B1089" t="str">
            <v xml:space="preserve">KK  </v>
          </cell>
          <cell r="C1089">
            <v>86291</v>
          </cell>
          <cell r="D1089" t="str">
            <v>静岡工場　　　　　　　　</v>
          </cell>
          <cell r="E1089" t="str">
            <v>営　業　外　費　用　　計</v>
          </cell>
          <cell r="F1089">
            <v>0</v>
          </cell>
          <cell r="G1089">
            <v>2790510</v>
          </cell>
        </row>
        <row r="1090">
          <cell r="A1090" t="str">
            <v>KK  86301</v>
          </cell>
          <cell r="B1090" t="str">
            <v xml:space="preserve">KK  </v>
          </cell>
          <cell r="C1090">
            <v>86301</v>
          </cell>
          <cell r="D1090" t="str">
            <v>静岡工場　　　　　　　　</v>
          </cell>
          <cell r="E1090" t="str">
            <v>経　　　常　　利　　　益</v>
          </cell>
          <cell r="F1090">
            <v>25038</v>
          </cell>
          <cell r="G1090">
            <v>115397</v>
          </cell>
        </row>
        <row r="1091">
          <cell r="A1091" t="str">
            <v>KK  87119</v>
          </cell>
          <cell r="B1091" t="str">
            <v xml:space="preserve">KK  </v>
          </cell>
          <cell r="C1091">
            <v>87119</v>
          </cell>
          <cell r="D1091" t="str">
            <v>静岡工場　　　　　　　　</v>
          </cell>
          <cell r="E1091" t="str">
            <v>固定資産　売却益　　　　</v>
          </cell>
          <cell r="F1091">
            <v>0</v>
          </cell>
          <cell r="G1091">
            <v>0</v>
          </cell>
        </row>
        <row r="1092">
          <cell r="A1092" t="str">
            <v>KK  87153</v>
          </cell>
          <cell r="B1092" t="str">
            <v xml:space="preserve">KK  </v>
          </cell>
          <cell r="C1092">
            <v>87153</v>
          </cell>
          <cell r="D1092" t="str">
            <v>静岡工場　　　　　　　　</v>
          </cell>
          <cell r="E1092" t="str">
            <v>過年度費用戻入　　　　　</v>
          </cell>
          <cell r="F1092">
            <v>0</v>
          </cell>
          <cell r="G1092">
            <v>0</v>
          </cell>
        </row>
        <row r="1093">
          <cell r="A1093" t="str">
            <v>KK  87191</v>
          </cell>
          <cell r="B1093" t="str">
            <v xml:space="preserve">KK  </v>
          </cell>
          <cell r="C1093">
            <v>87191</v>
          </cell>
          <cell r="D1093" t="str">
            <v>静岡工場　　　　　　　　</v>
          </cell>
          <cell r="E1093" t="str">
            <v>特　　別　　利　　益　計</v>
          </cell>
          <cell r="F1093">
            <v>0</v>
          </cell>
          <cell r="G1093">
            <v>0</v>
          </cell>
        </row>
        <row r="1094">
          <cell r="A1094" t="str">
            <v>KK  88101</v>
          </cell>
          <cell r="B1094" t="str">
            <v xml:space="preserve">KK  </v>
          </cell>
          <cell r="C1094">
            <v>88101</v>
          </cell>
          <cell r="D1094" t="str">
            <v>静岡工場　　　　　　　　</v>
          </cell>
          <cell r="E1094" t="str">
            <v>■　特　　別　　損　　失</v>
          </cell>
          <cell r="F1094">
            <v>0</v>
          </cell>
          <cell r="G1094">
            <v>0</v>
          </cell>
        </row>
        <row r="1095">
          <cell r="A1095" t="str">
            <v>KK  88129</v>
          </cell>
          <cell r="B1095" t="str">
            <v xml:space="preserve">KK  </v>
          </cell>
          <cell r="C1095">
            <v>88129</v>
          </cell>
          <cell r="D1095" t="str">
            <v>静岡工場　　　　　　　　</v>
          </cell>
          <cell r="E1095" t="str">
            <v>固定資産　売却損　　　　</v>
          </cell>
          <cell r="F1095">
            <v>0</v>
          </cell>
          <cell r="G1095">
            <v>85000</v>
          </cell>
        </row>
        <row r="1096">
          <cell r="A1096" t="str">
            <v>KK  88136</v>
          </cell>
          <cell r="B1096" t="str">
            <v xml:space="preserve">KK  </v>
          </cell>
          <cell r="C1096">
            <v>88136</v>
          </cell>
          <cell r="D1096" t="str">
            <v>静岡工場　　　　　　　　</v>
          </cell>
          <cell r="E1096" t="str">
            <v>固定資産　除却損　　　　</v>
          </cell>
          <cell r="F1096">
            <v>0</v>
          </cell>
          <cell r="G1096">
            <v>0</v>
          </cell>
        </row>
        <row r="1097">
          <cell r="A1097" t="str">
            <v>KK  88173</v>
          </cell>
          <cell r="B1097" t="str">
            <v xml:space="preserve">KK  </v>
          </cell>
          <cell r="C1097">
            <v>88173</v>
          </cell>
          <cell r="D1097" t="str">
            <v>静岡工場　　　　　　　　</v>
          </cell>
          <cell r="E1097" t="str">
            <v>過年度　費　用　　　　　</v>
          </cell>
          <cell r="F1097">
            <v>0</v>
          </cell>
          <cell r="G1097">
            <v>0</v>
          </cell>
        </row>
        <row r="1098">
          <cell r="A1098" t="str">
            <v>KK  88190</v>
          </cell>
          <cell r="B1098" t="str">
            <v xml:space="preserve">KK  </v>
          </cell>
          <cell r="C1098">
            <v>88190</v>
          </cell>
          <cell r="D1098" t="str">
            <v>静岡工場　　　　　　　　</v>
          </cell>
          <cell r="E1098" t="str">
            <v>その他特別損失　　　　　</v>
          </cell>
          <cell r="F1098">
            <v>0</v>
          </cell>
          <cell r="G1098">
            <v>0</v>
          </cell>
        </row>
        <row r="1099">
          <cell r="A1099" t="str">
            <v>KK  88191</v>
          </cell>
          <cell r="B1099" t="str">
            <v xml:space="preserve">KK  </v>
          </cell>
          <cell r="C1099">
            <v>88191</v>
          </cell>
          <cell r="D1099" t="str">
            <v>静岡工場　　　　　　　　</v>
          </cell>
          <cell r="E1099" t="str">
            <v>特　　別　　損　　失　計</v>
          </cell>
          <cell r="F1099">
            <v>0</v>
          </cell>
          <cell r="G1099">
            <v>85000</v>
          </cell>
        </row>
        <row r="1100">
          <cell r="A1100" t="str">
            <v>KK  90010</v>
          </cell>
          <cell r="B1100" t="str">
            <v xml:space="preserve">KK  </v>
          </cell>
          <cell r="C1100">
            <v>90010</v>
          </cell>
          <cell r="D1100" t="str">
            <v>静岡工場　　　　　　　　</v>
          </cell>
          <cell r="E1100" t="str">
            <v>税　引　前　当　期利　益</v>
          </cell>
          <cell r="F1100">
            <v>25038</v>
          </cell>
          <cell r="G1100">
            <v>30397</v>
          </cell>
        </row>
        <row r="1101">
          <cell r="A1101" t="str">
            <v>KK  90111</v>
          </cell>
          <cell r="B1101" t="str">
            <v xml:space="preserve">KK  </v>
          </cell>
          <cell r="C1101">
            <v>90111</v>
          </cell>
          <cell r="D1101" t="str">
            <v>静岡工場　　　　　　　　</v>
          </cell>
          <cell r="E1101" t="str">
            <v>税　　　金　　　等　　　</v>
          </cell>
          <cell r="F1101">
            <v>0</v>
          </cell>
          <cell r="G1101">
            <v>0</v>
          </cell>
        </row>
        <row r="1102">
          <cell r="A1102" t="str">
            <v>KK  99003</v>
          </cell>
          <cell r="B1102" t="str">
            <v xml:space="preserve">KK  </v>
          </cell>
          <cell r="C1102">
            <v>99003</v>
          </cell>
          <cell r="D1102" t="str">
            <v>静岡工場　　　　　　　　</v>
          </cell>
          <cell r="E1102" t="str">
            <v>当　　期　　利　　益　　</v>
          </cell>
          <cell r="F1102">
            <v>25038</v>
          </cell>
          <cell r="G1102">
            <v>30397</v>
          </cell>
        </row>
        <row r="1103">
          <cell r="A1103" t="str">
            <v>KK  99100</v>
          </cell>
          <cell r="B1103" t="str">
            <v xml:space="preserve">KK  </v>
          </cell>
          <cell r="C1103">
            <v>99100</v>
          </cell>
          <cell r="D1103" t="str">
            <v>静岡工場　　　　　　　　</v>
          </cell>
          <cell r="E1103" t="str">
            <v>前期　繰　越　利　益　　</v>
          </cell>
          <cell r="F1103">
            <v>51977761</v>
          </cell>
          <cell r="G1103">
            <v>51972402</v>
          </cell>
        </row>
        <row r="1104">
          <cell r="A1104" t="str">
            <v>KK  99902</v>
          </cell>
          <cell r="B1104" t="str">
            <v xml:space="preserve">KK  </v>
          </cell>
          <cell r="C1104">
            <v>99902</v>
          </cell>
          <cell r="D1104" t="str">
            <v>静岡工場　　　　　　　　</v>
          </cell>
          <cell r="E1104" t="str">
            <v>当期　未処分　利　益　　</v>
          </cell>
          <cell r="F1104">
            <v>52002799</v>
          </cell>
          <cell r="G1104">
            <v>52002799</v>
          </cell>
        </row>
        <row r="1105">
          <cell r="A1105" t="str">
            <v>LNJB80103</v>
          </cell>
          <cell r="B1105" t="str">
            <v>LNJB</v>
          </cell>
          <cell r="C1105">
            <v>80103</v>
          </cell>
          <cell r="D1105" t="str">
            <v>生産企画グループ　　　　</v>
          </cell>
          <cell r="E1105" t="str">
            <v>売　上　高　　■　　　　</v>
          </cell>
          <cell r="F1105">
            <v>0</v>
          </cell>
          <cell r="G1105">
            <v>0</v>
          </cell>
        </row>
        <row r="1106">
          <cell r="A1106" t="str">
            <v>LNJB80203</v>
          </cell>
          <cell r="B1106" t="str">
            <v>LNJB</v>
          </cell>
          <cell r="C1106">
            <v>80203</v>
          </cell>
          <cell r="D1106" t="str">
            <v>生産企画グループ　　　　</v>
          </cell>
          <cell r="E1106" t="str">
            <v>受入　手　数　料　合計　</v>
          </cell>
          <cell r="F1106">
            <v>0</v>
          </cell>
          <cell r="G1106">
            <v>0</v>
          </cell>
        </row>
        <row r="1107">
          <cell r="A1107" t="str">
            <v>LNJB80995</v>
          </cell>
          <cell r="B1107" t="str">
            <v>LNJB</v>
          </cell>
          <cell r="C1107">
            <v>80995</v>
          </cell>
          <cell r="D1107" t="str">
            <v>生産企画グループ　　　　</v>
          </cell>
          <cell r="E1107" t="str">
            <v>純　　売　　　上　　　高</v>
          </cell>
          <cell r="F1107">
            <v>0</v>
          </cell>
          <cell r="G1107">
            <v>0</v>
          </cell>
        </row>
        <row r="1108">
          <cell r="A1108" t="str">
            <v>LNJB81203</v>
          </cell>
          <cell r="B1108" t="str">
            <v>LNJB</v>
          </cell>
          <cell r="C1108">
            <v>81203</v>
          </cell>
          <cell r="D1108" t="str">
            <v>生産企画グループ　　　　</v>
          </cell>
          <cell r="E1108" t="str">
            <v>商　　　品　　仕　入　高</v>
          </cell>
          <cell r="F1108">
            <v>0</v>
          </cell>
          <cell r="G1108">
            <v>0</v>
          </cell>
        </row>
        <row r="1109">
          <cell r="A1109" t="str">
            <v>LNJB81207</v>
          </cell>
          <cell r="B1109" t="str">
            <v>LNJB</v>
          </cell>
          <cell r="C1109">
            <v>81207</v>
          </cell>
          <cell r="D1109" t="str">
            <v>生産企画グループ　　　　</v>
          </cell>
          <cell r="E1109" t="str">
            <v>貯　蔵　品仕入高　　　　</v>
          </cell>
          <cell r="F1109">
            <v>0</v>
          </cell>
          <cell r="G1109">
            <v>0</v>
          </cell>
        </row>
        <row r="1110">
          <cell r="A1110" t="str">
            <v>LNJB81209</v>
          </cell>
          <cell r="B1110" t="str">
            <v>LNJB</v>
          </cell>
          <cell r="C1110">
            <v>81209</v>
          </cell>
          <cell r="D1110" t="str">
            <v>生産企画グループ　　　　</v>
          </cell>
          <cell r="E1110" t="str">
            <v>原　材　料仕入高　　　　</v>
          </cell>
          <cell r="F1110">
            <v>0</v>
          </cell>
          <cell r="G1110">
            <v>0</v>
          </cell>
        </row>
        <row r="1111">
          <cell r="A1111" t="str">
            <v>LNJB81213</v>
          </cell>
          <cell r="B1111" t="str">
            <v>LNJB</v>
          </cell>
          <cell r="C1111">
            <v>81213</v>
          </cell>
          <cell r="D1111" t="str">
            <v>生産企画グループ　　　　</v>
          </cell>
          <cell r="E1111" t="str">
            <v>仕入値引及戻り高　　　　</v>
          </cell>
          <cell r="F1111">
            <v>0</v>
          </cell>
          <cell r="G1111">
            <v>0</v>
          </cell>
        </row>
        <row r="1112">
          <cell r="A1112" t="str">
            <v>LNJB81902</v>
          </cell>
          <cell r="B1112" t="str">
            <v>LNJB</v>
          </cell>
          <cell r="C1112">
            <v>81902</v>
          </cell>
          <cell r="D1112" t="str">
            <v>生産企画グループ　　　　</v>
          </cell>
          <cell r="E1112" t="str">
            <v>仕　　入　原　　価　　高</v>
          </cell>
          <cell r="F1112">
            <v>0</v>
          </cell>
          <cell r="G1112">
            <v>0</v>
          </cell>
        </row>
        <row r="1113">
          <cell r="A1113" t="str">
            <v>LNJB81903</v>
          </cell>
          <cell r="B1113" t="str">
            <v>LNJB</v>
          </cell>
          <cell r="C1113">
            <v>81903</v>
          </cell>
          <cell r="D1113" t="str">
            <v>生産企画グループ　　　　</v>
          </cell>
          <cell r="E1113" t="str">
            <v>完　成　工　事　原　価　</v>
          </cell>
          <cell r="F1113">
            <v>0</v>
          </cell>
          <cell r="G1113">
            <v>0</v>
          </cell>
        </row>
        <row r="1114">
          <cell r="A1114" t="str">
            <v>LNJB82199</v>
          </cell>
          <cell r="B1114" t="str">
            <v>LNJB</v>
          </cell>
          <cell r="C1114">
            <v>82199</v>
          </cell>
          <cell r="D1114" t="str">
            <v>生産企画グループ　　　　</v>
          </cell>
          <cell r="E1114" t="str">
            <v>社　　内　　　取　　　引</v>
          </cell>
          <cell r="F1114">
            <v>0</v>
          </cell>
          <cell r="G1114">
            <v>0</v>
          </cell>
        </row>
        <row r="1115">
          <cell r="A1115" t="str">
            <v>LNJB82959</v>
          </cell>
          <cell r="B1115" t="str">
            <v>LNJB</v>
          </cell>
          <cell r="C1115">
            <v>82959</v>
          </cell>
          <cell r="D1115" t="str">
            <v>生産企画グループ　　　　</v>
          </cell>
          <cell r="E1115" t="str">
            <v>期　末　商　品　　在　高</v>
          </cell>
          <cell r="F1115">
            <v>0</v>
          </cell>
          <cell r="G1115">
            <v>0</v>
          </cell>
        </row>
        <row r="1116">
          <cell r="A1116" t="str">
            <v>LNJB82971</v>
          </cell>
          <cell r="B1116" t="str">
            <v>LNJB</v>
          </cell>
          <cell r="C1116">
            <v>82971</v>
          </cell>
          <cell r="D1116" t="str">
            <v>生産企画グループ　　　　</v>
          </cell>
          <cell r="E1116" t="str">
            <v>期　末　製　品　　在　高</v>
          </cell>
          <cell r="F1116">
            <v>0</v>
          </cell>
          <cell r="G1116">
            <v>0</v>
          </cell>
        </row>
        <row r="1117">
          <cell r="A1117" t="str">
            <v>LNJB83213</v>
          </cell>
          <cell r="B1117" t="str">
            <v>LNJB</v>
          </cell>
          <cell r="C1117">
            <v>83213</v>
          </cell>
          <cell r="D1117" t="str">
            <v>生産企画グループ　　　　</v>
          </cell>
          <cell r="E1117" t="str">
            <v>固　定　賃　　金　　　　</v>
          </cell>
          <cell r="F1117">
            <v>1317504</v>
          </cell>
          <cell r="G1117">
            <v>1317504</v>
          </cell>
        </row>
        <row r="1118">
          <cell r="A1118" t="str">
            <v>LNJB83222</v>
          </cell>
          <cell r="B1118" t="str">
            <v>LNJB</v>
          </cell>
          <cell r="C1118">
            <v>83222</v>
          </cell>
          <cell r="D1118" t="str">
            <v>生産企画グループ　　　　</v>
          </cell>
          <cell r="E1118" t="str">
            <v>変　動　賃　金　　不課税</v>
          </cell>
          <cell r="F1118">
            <v>50520</v>
          </cell>
          <cell r="G1118">
            <v>50520</v>
          </cell>
        </row>
        <row r="1119">
          <cell r="A1119" t="str">
            <v>LNJB83244</v>
          </cell>
          <cell r="B1119" t="str">
            <v>LNJB</v>
          </cell>
          <cell r="C1119">
            <v>83244</v>
          </cell>
          <cell r="D1119" t="str">
            <v>生産企画グループ　　　　</v>
          </cell>
          <cell r="E1119" t="str">
            <v>賞　与　手　当　　不課税</v>
          </cell>
          <cell r="F1119">
            <v>199800</v>
          </cell>
          <cell r="G1119">
            <v>199800</v>
          </cell>
        </row>
        <row r="1120">
          <cell r="A1120" t="str">
            <v>LNJB83291</v>
          </cell>
          <cell r="B1120" t="str">
            <v>LNJB</v>
          </cell>
          <cell r="C1120">
            <v>83291</v>
          </cell>
          <cell r="D1120" t="str">
            <v>生産企画グループ　　　　</v>
          </cell>
          <cell r="E1120" t="str">
            <v>労　　　務　　　費　　計</v>
          </cell>
          <cell r="F1120">
            <v>1567824</v>
          </cell>
          <cell r="G1120">
            <v>1567824</v>
          </cell>
        </row>
        <row r="1121">
          <cell r="A1121" t="str">
            <v>LNJB83311</v>
          </cell>
          <cell r="B1121" t="str">
            <v>LNJB</v>
          </cell>
          <cell r="C1121">
            <v>83311</v>
          </cell>
          <cell r="D1121" t="str">
            <v>生産企画グループ　　　　</v>
          </cell>
          <cell r="E1121" t="str">
            <v>法定　福　利　費　非課税</v>
          </cell>
          <cell r="F1121">
            <v>289795</v>
          </cell>
          <cell r="G1121">
            <v>289795</v>
          </cell>
        </row>
        <row r="1122">
          <cell r="A1122" t="str">
            <v>LNJB83339</v>
          </cell>
          <cell r="B1122" t="str">
            <v>LNJB</v>
          </cell>
          <cell r="C1122">
            <v>83339</v>
          </cell>
          <cell r="D1122" t="str">
            <v>生産企画グループ　　　　</v>
          </cell>
          <cell r="E1122" t="str">
            <v>厚　　　　生　　　　　費</v>
          </cell>
          <cell r="F1122">
            <v>17500</v>
          </cell>
          <cell r="G1122">
            <v>17500</v>
          </cell>
        </row>
        <row r="1123">
          <cell r="A1123" t="str">
            <v>LNJB83391</v>
          </cell>
          <cell r="B1123" t="str">
            <v>LNJB</v>
          </cell>
          <cell r="C1123">
            <v>83391</v>
          </cell>
          <cell r="D1123" t="str">
            <v>生産企画グループ　　　　</v>
          </cell>
          <cell r="E1123" t="str">
            <v>福　利　厚　生　費　　計</v>
          </cell>
          <cell r="F1123">
            <v>307295</v>
          </cell>
          <cell r="G1123">
            <v>307295</v>
          </cell>
        </row>
        <row r="1124">
          <cell r="A1124" t="str">
            <v>LNJB83440</v>
          </cell>
          <cell r="B1124" t="str">
            <v>LNJB</v>
          </cell>
          <cell r="C1124">
            <v>83440</v>
          </cell>
          <cell r="D1124" t="str">
            <v>生産企画グループ　　　　</v>
          </cell>
          <cell r="E1124" t="str">
            <v>消耗工具備品費　　　　　</v>
          </cell>
          <cell r="F1124">
            <v>20160</v>
          </cell>
          <cell r="G1124">
            <v>20160</v>
          </cell>
        </row>
        <row r="1125">
          <cell r="A1125" t="str">
            <v>LNJB83491</v>
          </cell>
          <cell r="B1125" t="str">
            <v>LNJB</v>
          </cell>
          <cell r="C1125">
            <v>83491</v>
          </cell>
          <cell r="D1125" t="str">
            <v>生産企画グループ　　　　</v>
          </cell>
          <cell r="E1125" t="str">
            <v>作　　　業　　　費　　計</v>
          </cell>
          <cell r="F1125">
            <v>20160</v>
          </cell>
          <cell r="G1125">
            <v>20160</v>
          </cell>
        </row>
        <row r="1126">
          <cell r="A1126" t="str">
            <v>LNJB83629</v>
          </cell>
          <cell r="B1126" t="str">
            <v>LNJB</v>
          </cell>
          <cell r="C1126">
            <v>83629</v>
          </cell>
          <cell r="D1126" t="str">
            <v>生産企画グループ　　　　</v>
          </cell>
          <cell r="E1126" t="str">
            <v>旅　　費　交　通　費　　</v>
          </cell>
          <cell r="F1126">
            <v>46152</v>
          </cell>
          <cell r="G1126">
            <v>46152</v>
          </cell>
        </row>
        <row r="1127">
          <cell r="A1127" t="str">
            <v>LNJB83650</v>
          </cell>
          <cell r="B1127" t="str">
            <v>LNJB</v>
          </cell>
          <cell r="C1127">
            <v>83650</v>
          </cell>
          <cell r="D1127" t="str">
            <v>生産企画グループ　　　　</v>
          </cell>
          <cell r="E1127" t="str">
            <v>事務用　消耗品費　　　　</v>
          </cell>
          <cell r="F1127">
            <v>3000</v>
          </cell>
          <cell r="G1127">
            <v>3000</v>
          </cell>
        </row>
        <row r="1128">
          <cell r="A1128" t="str">
            <v>LNJB83791</v>
          </cell>
          <cell r="B1128" t="str">
            <v>LNJB</v>
          </cell>
          <cell r="C1128">
            <v>83791</v>
          </cell>
          <cell r="D1128" t="str">
            <v>生産企画グループ　　　　</v>
          </cell>
          <cell r="E1128" t="str">
            <v>事　　　務　　　費　　計</v>
          </cell>
          <cell r="F1128">
            <v>49152</v>
          </cell>
          <cell r="G1128">
            <v>49152</v>
          </cell>
        </row>
        <row r="1129">
          <cell r="A1129" t="str">
            <v>LNJB83991</v>
          </cell>
          <cell r="B1129" t="str">
            <v>LNJB</v>
          </cell>
          <cell r="C1129">
            <v>83991</v>
          </cell>
          <cell r="D1129" t="str">
            <v>生産企画グループ　　　　</v>
          </cell>
          <cell r="E1129" t="str">
            <v>製　　造　　原　　価　計</v>
          </cell>
          <cell r="F1129">
            <v>1944431</v>
          </cell>
          <cell r="G1129">
            <v>1944431</v>
          </cell>
        </row>
        <row r="1130">
          <cell r="A1130" t="str">
            <v>LNJB84921</v>
          </cell>
          <cell r="B1130" t="str">
            <v>LNJB</v>
          </cell>
          <cell r="C1130">
            <v>84921</v>
          </cell>
          <cell r="D1130" t="str">
            <v>生産企画グループ　　　　</v>
          </cell>
          <cell r="E1130" t="str">
            <v>売　　上　　原　　価　計</v>
          </cell>
          <cell r="F1130">
            <v>1944431</v>
          </cell>
          <cell r="G1130">
            <v>1944431</v>
          </cell>
        </row>
        <row r="1131">
          <cell r="A1131" t="str">
            <v>LNJB84931</v>
          </cell>
          <cell r="B1131" t="str">
            <v>LNJB</v>
          </cell>
          <cell r="C1131">
            <v>84931</v>
          </cell>
          <cell r="D1131" t="str">
            <v>生産企画グループ　　　　</v>
          </cell>
          <cell r="E1131" t="str">
            <v>売　　上　　利　　益　計</v>
          </cell>
          <cell r="F1131">
            <v>-1944431</v>
          </cell>
          <cell r="G1131">
            <v>-1944431</v>
          </cell>
        </row>
        <row r="1132">
          <cell r="A1132" t="str">
            <v>LNJB85900</v>
          </cell>
          <cell r="B1132" t="str">
            <v>LNJB</v>
          </cell>
          <cell r="C1132">
            <v>85900</v>
          </cell>
          <cell r="D1132" t="str">
            <v>生産企画グループ　　　　</v>
          </cell>
          <cell r="E1132" t="str">
            <v>営　　　業　　利　　　益</v>
          </cell>
          <cell r="F1132">
            <v>-1944431</v>
          </cell>
          <cell r="G1132">
            <v>-1944431</v>
          </cell>
        </row>
        <row r="1133">
          <cell r="A1133" t="str">
            <v>LNJB86131</v>
          </cell>
          <cell r="B1133" t="str">
            <v>LNJB</v>
          </cell>
          <cell r="C1133">
            <v>86131</v>
          </cell>
          <cell r="D1133" t="str">
            <v>生産企画グループ　　　　</v>
          </cell>
          <cell r="E1133" t="str">
            <v>受　取　利　息　・配　当</v>
          </cell>
          <cell r="F1133">
            <v>0</v>
          </cell>
          <cell r="G1133">
            <v>0</v>
          </cell>
        </row>
        <row r="1134">
          <cell r="A1134" t="str">
            <v>LNJB86169</v>
          </cell>
          <cell r="B1134" t="str">
            <v>LNJB</v>
          </cell>
          <cell r="C1134">
            <v>86169</v>
          </cell>
          <cell r="D1134" t="str">
            <v>生産企画グループ　　　　</v>
          </cell>
          <cell r="E1134" t="str">
            <v>雑　　　収　　入　　　　</v>
          </cell>
          <cell r="F1134">
            <v>0</v>
          </cell>
          <cell r="G1134">
            <v>0</v>
          </cell>
        </row>
        <row r="1135">
          <cell r="A1135" t="str">
            <v>LNJB86174</v>
          </cell>
          <cell r="B1135" t="str">
            <v>LNJB</v>
          </cell>
          <cell r="C1135">
            <v>86174</v>
          </cell>
          <cell r="D1135" t="str">
            <v>生産企画グループ　　　　</v>
          </cell>
          <cell r="E1135" t="str">
            <v>賃　　貸　収　入　　　　</v>
          </cell>
          <cell r="F1135">
            <v>0</v>
          </cell>
          <cell r="G1135">
            <v>0</v>
          </cell>
        </row>
        <row r="1136">
          <cell r="A1136" t="str">
            <v>LNJB86179</v>
          </cell>
          <cell r="B1136" t="str">
            <v>LNJB</v>
          </cell>
          <cell r="C1136">
            <v>86179</v>
          </cell>
          <cell r="D1136" t="str">
            <v>生産企画グループ　　　　</v>
          </cell>
          <cell r="E1136" t="str">
            <v>社宅　住　宅　料　　　　</v>
          </cell>
          <cell r="F1136">
            <v>0</v>
          </cell>
          <cell r="G1136">
            <v>0</v>
          </cell>
        </row>
        <row r="1137">
          <cell r="A1137" t="str">
            <v>LNJB86182</v>
          </cell>
          <cell r="B1137" t="str">
            <v>LNJB</v>
          </cell>
          <cell r="C1137">
            <v>86182</v>
          </cell>
          <cell r="D1137" t="str">
            <v>生産企画グループ　　　　</v>
          </cell>
          <cell r="E1137" t="str">
            <v>使用料・手数料　　　　　</v>
          </cell>
          <cell r="F1137">
            <v>0</v>
          </cell>
          <cell r="G1137">
            <v>0</v>
          </cell>
        </row>
        <row r="1138">
          <cell r="A1138" t="str">
            <v>LNJB86185</v>
          </cell>
          <cell r="B1138" t="str">
            <v>LNJB</v>
          </cell>
          <cell r="C1138">
            <v>86185</v>
          </cell>
          <cell r="D1138" t="str">
            <v>生産企画グループ　　　　</v>
          </cell>
          <cell r="E1138" t="str">
            <v>保険金・賠償金　　　　　</v>
          </cell>
          <cell r="F1138">
            <v>0</v>
          </cell>
          <cell r="G1138">
            <v>0</v>
          </cell>
        </row>
        <row r="1139">
          <cell r="A1139" t="str">
            <v>LNJB86188</v>
          </cell>
          <cell r="B1139" t="str">
            <v>LNJB</v>
          </cell>
          <cell r="C1139">
            <v>86188</v>
          </cell>
          <cell r="D1139" t="str">
            <v>生産企画グループ　　　　</v>
          </cell>
          <cell r="E1139" t="str">
            <v>その他営業外収益　　　　</v>
          </cell>
          <cell r="F1139">
            <v>0</v>
          </cell>
          <cell r="G1139">
            <v>0</v>
          </cell>
        </row>
        <row r="1140">
          <cell r="A1140" t="str">
            <v>LNJB86191</v>
          </cell>
          <cell r="B1140" t="str">
            <v>LNJB</v>
          </cell>
          <cell r="C1140">
            <v>86191</v>
          </cell>
          <cell r="D1140" t="str">
            <v>生産企画グループ　　　　</v>
          </cell>
          <cell r="E1140" t="str">
            <v>営　業　外　収　益　　計</v>
          </cell>
          <cell r="F1140">
            <v>0</v>
          </cell>
          <cell r="G1140">
            <v>0</v>
          </cell>
        </row>
        <row r="1141">
          <cell r="A1141" t="str">
            <v>LNJB86249</v>
          </cell>
          <cell r="B1141" t="str">
            <v>LNJB</v>
          </cell>
          <cell r="C1141">
            <v>86249</v>
          </cell>
          <cell r="D1141" t="str">
            <v>生産企画グループ　　　　</v>
          </cell>
          <cell r="E1141" t="str">
            <v>雑　　　　　　損　　　　</v>
          </cell>
          <cell r="F1141">
            <v>0</v>
          </cell>
          <cell r="G1141">
            <v>0</v>
          </cell>
        </row>
        <row r="1142">
          <cell r="A1142" t="str">
            <v>LNJB86253</v>
          </cell>
          <cell r="B1142" t="str">
            <v>LNJB</v>
          </cell>
          <cell r="C1142">
            <v>86253</v>
          </cell>
          <cell r="D1142" t="str">
            <v>生産企画グループ　　　　</v>
          </cell>
          <cell r="E1142" t="str">
            <v>棚卸資産　廃棄損　　　　</v>
          </cell>
          <cell r="F1142">
            <v>0</v>
          </cell>
          <cell r="G1142">
            <v>0</v>
          </cell>
        </row>
        <row r="1143">
          <cell r="A1143" t="str">
            <v>LNJB86259</v>
          </cell>
          <cell r="B1143" t="str">
            <v>LNJB</v>
          </cell>
          <cell r="C1143">
            <v>86259</v>
          </cell>
          <cell r="D1143" t="str">
            <v>生産企画グループ　　　　</v>
          </cell>
          <cell r="E1143" t="str">
            <v>賃　　貸　原　価　　　　</v>
          </cell>
          <cell r="F1143">
            <v>0</v>
          </cell>
          <cell r="G1143">
            <v>0</v>
          </cell>
        </row>
        <row r="1144">
          <cell r="A1144" t="str">
            <v>LNJB86263</v>
          </cell>
          <cell r="B1144" t="str">
            <v>LNJB</v>
          </cell>
          <cell r="C1144">
            <v>86263</v>
          </cell>
          <cell r="D1144" t="str">
            <v>生産企画グループ　　　　</v>
          </cell>
          <cell r="E1144" t="str">
            <v>災害・事故　損失　　　　</v>
          </cell>
          <cell r="F1144">
            <v>0</v>
          </cell>
          <cell r="G1144">
            <v>0</v>
          </cell>
        </row>
        <row r="1145">
          <cell r="A1145" t="str">
            <v>LNJB86266</v>
          </cell>
          <cell r="B1145" t="str">
            <v>LNJB</v>
          </cell>
          <cell r="C1145">
            <v>86266</v>
          </cell>
          <cell r="D1145" t="str">
            <v>生産企画グループ　　　　</v>
          </cell>
          <cell r="E1145" t="str">
            <v>その他営業外費用　　　　</v>
          </cell>
          <cell r="F1145">
            <v>0</v>
          </cell>
          <cell r="G1145">
            <v>0</v>
          </cell>
        </row>
        <row r="1146">
          <cell r="A1146" t="str">
            <v>LNJB86291</v>
          </cell>
          <cell r="B1146" t="str">
            <v>LNJB</v>
          </cell>
          <cell r="C1146">
            <v>86291</v>
          </cell>
          <cell r="D1146" t="str">
            <v>生産企画グループ　　　　</v>
          </cell>
          <cell r="E1146" t="str">
            <v>営　業　外　費　用　　計</v>
          </cell>
          <cell r="F1146">
            <v>0</v>
          </cell>
          <cell r="G1146">
            <v>0</v>
          </cell>
        </row>
        <row r="1147">
          <cell r="A1147" t="str">
            <v>LNJB86301</v>
          </cell>
          <cell r="B1147" t="str">
            <v>LNJB</v>
          </cell>
          <cell r="C1147">
            <v>86301</v>
          </cell>
          <cell r="D1147" t="str">
            <v>生産企画グループ　　　　</v>
          </cell>
          <cell r="E1147" t="str">
            <v>経　　　常　　利　　　益</v>
          </cell>
          <cell r="F1147">
            <v>-1944431</v>
          </cell>
          <cell r="G1147">
            <v>-1944431</v>
          </cell>
        </row>
        <row r="1148">
          <cell r="A1148" t="str">
            <v>LNJB87119</v>
          </cell>
          <cell r="B1148" t="str">
            <v>LNJB</v>
          </cell>
          <cell r="C1148">
            <v>87119</v>
          </cell>
          <cell r="D1148" t="str">
            <v>生産企画グループ　　　　</v>
          </cell>
          <cell r="E1148" t="str">
            <v>固定資産　売却益　　　　</v>
          </cell>
          <cell r="F1148">
            <v>0</v>
          </cell>
          <cell r="G1148">
            <v>0</v>
          </cell>
        </row>
        <row r="1149">
          <cell r="A1149" t="str">
            <v>LNJB87153</v>
          </cell>
          <cell r="B1149" t="str">
            <v>LNJB</v>
          </cell>
          <cell r="C1149">
            <v>87153</v>
          </cell>
          <cell r="D1149" t="str">
            <v>生産企画グループ　　　　</v>
          </cell>
          <cell r="E1149" t="str">
            <v>過年度費用戻入　　　　　</v>
          </cell>
          <cell r="F1149">
            <v>0</v>
          </cell>
          <cell r="G1149">
            <v>0</v>
          </cell>
        </row>
        <row r="1150">
          <cell r="A1150" t="str">
            <v>LNJB87191</v>
          </cell>
          <cell r="B1150" t="str">
            <v>LNJB</v>
          </cell>
          <cell r="C1150">
            <v>87191</v>
          </cell>
          <cell r="D1150" t="str">
            <v>生産企画グループ　　　　</v>
          </cell>
          <cell r="E1150" t="str">
            <v>特　　別　　利　　益　計</v>
          </cell>
          <cell r="F1150">
            <v>0</v>
          </cell>
          <cell r="G1150">
            <v>0</v>
          </cell>
        </row>
        <row r="1151">
          <cell r="A1151" t="str">
            <v>LNJB88101</v>
          </cell>
          <cell r="B1151" t="str">
            <v>LNJB</v>
          </cell>
          <cell r="C1151">
            <v>88101</v>
          </cell>
          <cell r="D1151" t="str">
            <v>生産企画グループ　　　　</v>
          </cell>
          <cell r="E1151" t="str">
            <v>■　特　　別　　損　　失</v>
          </cell>
          <cell r="F1151">
            <v>0</v>
          </cell>
          <cell r="G1151">
            <v>0</v>
          </cell>
        </row>
        <row r="1152">
          <cell r="A1152" t="str">
            <v>LNJB88129</v>
          </cell>
          <cell r="B1152" t="str">
            <v>LNJB</v>
          </cell>
          <cell r="C1152">
            <v>88129</v>
          </cell>
          <cell r="D1152" t="str">
            <v>生産企画グループ　　　　</v>
          </cell>
          <cell r="E1152" t="str">
            <v>固定資産　売却損　　　　</v>
          </cell>
          <cell r="F1152">
            <v>0</v>
          </cell>
          <cell r="G1152">
            <v>0</v>
          </cell>
        </row>
        <row r="1153">
          <cell r="A1153" t="str">
            <v>LNJB88136</v>
          </cell>
          <cell r="B1153" t="str">
            <v>LNJB</v>
          </cell>
          <cell r="C1153">
            <v>88136</v>
          </cell>
          <cell r="D1153" t="str">
            <v>生産企画グループ　　　　</v>
          </cell>
          <cell r="E1153" t="str">
            <v>固定資産　除却損　　　　</v>
          </cell>
          <cell r="F1153">
            <v>0</v>
          </cell>
          <cell r="G1153">
            <v>0</v>
          </cell>
        </row>
        <row r="1154">
          <cell r="A1154" t="str">
            <v>LNJB88173</v>
          </cell>
          <cell r="B1154" t="str">
            <v>LNJB</v>
          </cell>
          <cell r="C1154">
            <v>88173</v>
          </cell>
          <cell r="D1154" t="str">
            <v>生産企画グループ　　　　</v>
          </cell>
          <cell r="E1154" t="str">
            <v>過年度　費　用　　　　　</v>
          </cell>
          <cell r="F1154">
            <v>0</v>
          </cell>
          <cell r="G1154">
            <v>0</v>
          </cell>
        </row>
        <row r="1155">
          <cell r="A1155" t="str">
            <v>LNJB88190</v>
          </cell>
          <cell r="B1155" t="str">
            <v>LNJB</v>
          </cell>
          <cell r="C1155">
            <v>88190</v>
          </cell>
          <cell r="D1155" t="str">
            <v>生産企画グループ　　　　</v>
          </cell>
          <cell r="E1155" t="str">
            <v>その他特別損失　　　　　</v>
          </cell>
          <cell r="F1155">
            <v>0</v>
          </cell>
          <cell r="G1155">
            <v>0</v>
          </cell>
        </row>
        <row r="1156">
          <cell r="A1156" t="str">
            <v>LNJB88191</v>
          </cell>
          <cell r="B1156" t="str">
            <v>LNJB</v>
          </cell>
          <cell r="C1156">
            <v>88191</v>
          </cell>
          <cell r="D1156" t="str">
            <v>生産企画グループ　　　　</v>
          </cell>
          <cell r="E1156" t="str">
            <v>特　　別　　損　　失　計</v>
          </cell>
          <cell r="F1156">
            <v>0</v>
          </cell>
          <cell r="G1156">
            <v>0</v>
          </cell>
        </row>
        <row r="1157">
          <cell r="A1157" t="str">
            <v>LNJB90010</v>
          </cell>
          <cell r="B1157" t="str">
            <v>LNJB</v>
          </cell>
          <cell r="C1157">
            <v>90010</v>
          </cell>
          <cell r="D1157" t="str">
            <v>生産企画グループ　　　　</v>
          </cell>
          <cell r="E1157" t="str">
            <v>税　引　前　当　期利　益</v>
          </cell>
          <cell r="F1157">
            <v>-1944431</v>
          </cell>
          <cell r="G1157">
            <v>-1944431</v>
          </cell>
        </row>
        <row r="1158">
          <cell r="A1158" t="str">
            <v>LNJB99003</v>
          </cell>
          <cell r="B1158" t="str">
            <v>LNJB</v>
          </cell>
          <cell r="C1158">
            <v>99003</v>
          </cell>
          <cell r="D1158" t="str">
            <v>生産企画グループ　　　　</v>
          </cell>
          <cell r="E1158" t="str">
            <v>当　　期　　利　　益　　</v>
          </cell>
          <cell r="F1158">
            <v>-1944431</v>
          </cell>
          <cell r="G1158">
            <v>-1944431</v>
          </cell>
        </row>
        <row r="1159">
          <cell r="A1159" t="str">
            <v>LNJB99100</v>
          </cell>
          <cell r="B1159" t="str">
            <v>LNJB</v>
          </cell>
          <cell r="C1159">
            <v>99100</v>
          </cell>
          <cell r="D1159" t="str">
            <v>生産企画グループ　　　　</v>
          </cell>
          <cell r="E1159" t="str">
            <v>前期　繰　越　利　益　　</v>
          </cell>
          <cell r="F1159">
            <v>0</v>
          </cell>
          <cell r="G1159">
            <v>0</v>
          </cell>
        </row>
        <row r="1160">
          <cell r="A1160" t="str">
            <v>LNJB99902</v>
          </cell>
          <cell r="B1160" t="str">
            <v>LNJB</v>
          </cell>
          <cell r="C1160">
            <v>99902</v>
          </cell>
          <cell r="D1160" t="str">
            <v>生産企画グループ　　　　</v>
          </cell>
          <cell r="E1160" t="str">
            <v>当期　未処分　利　益　　</v>
          </cell>
          <cell r="F1160">
            <v>-1944431</v>
          </cell>
          <cell r="G1160">
            <v>-1944431</v>
          </cell>
        </row>
        <row r="1161">
          <cell r="A1161" t="str">
            <v>LNDB80103</v>
          </cell>
          <cell r="B1161" t="str">
            <v>LNDB</v>
          </cell>
          <cell r="C1161">
            <v>80103</v>
          </cell>
          <cell r="D1161" t="str">
            <v>生産技術グループ　　　　</v>
          </cell>
          <cell r="E1161" t="str">
            <v>売　上　高　　■　　　　</v>
          </cell>
          <cell r="F1161">
            <v>0</v>
          </cell>
          <cell r="G1161">
            <v>0</v>
          </cell>
        </row>
        <row r="1162">
          <cell r="A1162" t="str">
            <v>LNDB80203</v>
          </cell>
          <cell r="B1162" t="str">
            <v>LNDB</v>
          </cell>
          <cell r="C1162">
            <v>80203</v>
          </cell>
          <cell r="D1162" t="str">
            <v>生産技術グループ　　　　</v>
          </cell>
          <cell r="E1162" t="str">
            <v>受入　手　数　料　合計　</v>
          </cell>
          <cell r="F1162">
            <v>0</v>
          </cell>
          <cell r="G1162">
            <v>0</v>
          </cell>
        </row>
        <row r="1163">
          <cell r="A1163" t="str">
            <v>LNDB80995</v>
          </cell>
          <cell r="B1163" t="str">
            <v>LNDB</v>
          </cell>
          <cell r="C1163">
            <v>80995</v>
          </cell>
          <cell r="D1163" t="str">
            <v>生産技術グループ　　　　</v>
          </cell>
          <cell r="E1163" t="str">
            <v>純　　売　　　上　　　高</v>
          </cell>
          <cell r="F1163">
            <v>0</v>
          </cell>
          <cell r="G1163">
            <v>0</v>
          </cell>
        </row>
        <row r="1164">
          <cell r="A1164" t="str">
            <v>LNDB81203</v>
          </cell>
          <cell r="B1164" t="str">
            <v>LNDB</v>
          </cell>
          <cell r="C1164">
            <v>81203</v>
          </cell>
          <cell r="D1164" t="str">
            <v>生産技術グループ　　　　</v>
          </cell>
          <cell r="E1164" t="str">
            <v>商　　　品　　仕　入　高</v>
          </cell>
          <cell r="F1164">
            <v>0</v>
          </cell>
          <cell r="G1164">
            <v>0</v>
          </cell>
        </row>
        <row r="1165">
          <cell r="A1165" t="str">
            <v>LNDB81207</v>
          </cell>
          <cell r="B1165" t="str">
            <v>LNDB</v>
          </cell>
          <cell r="C1165">
            <v>81207</v>
          </cell>
          <cell r="D1165" t="str">
            <v>生産技術グループ　　　　</v>
          </cell>
          <cell r="E1165" t="str">
            <v>貯　蔵　品仕入高　　　　</v>
          </cell>
          <cell r="F1165">
            <v>0</v>
          </cell>
          <cell r="G1165">
            <v>0</v>
          </cell>
        </row>
        <row r="1166">
          <cell r="A1166" t="str">
            <v>LNDB81209</v>
          </cell>
          <cell r="B1166" t="str">
            <v>LNDB</v>
          </cell>
          <cell r="C1166">
            <v>81209</v>
          </cell>
          <cell r="D1166" t="str">
            <v>生産技術グループ　　　　</v>
          </cell>
          <cell r="E1166" t="str">
            <v>原　材　料仕入高　　　　</v>
          </cell>
          <cell r="F1166">
            <v>0</v>
          </cell>
          <cell r="G1166">
            <v>0</v>
          </cell>
        </row>
        <row r="1167">
          <cell r="A1167" t="str">
            <v>LNDB81213</v>
          </cell>
          <cell r="B1167" t="str">
            <v>LNDB</v>
          </cell>
          <cell r="C1167">
            <v>81213</v>
          </cell>
          <cell r="D1167" t="str">
            <v>生産技術グループ　　　　</v>
          </cell>
          <cell r="E1167" t="str">
            <v>仕入値引及戻り高　　　　</v>
          </cell>
          <cell r="F1167">
            <v>0</v>
          </cell>
          <cell r="G1167">
            <v>0</v>
          </cell>
        </row>
        <row r="1168">
          <cell r="A1168" t="str">
            <v>LNDB81902</v>
          </cell>
          <cell r="B1168" t="str">
            <v>LNDB</v>
          </cell>
          <cell r="C1168">
            <v>81902</v>
          </cell>
          <cell r="D1168" t="str">
            <v>生産技術グループ　　　　</v>
          </cell>
          <cell r="E1168" t="str">
            <v>仕　　入　原　　価　　高</v>
          </cell>
          <cell r="F1168">
            <v>0</v>
          </cell>
          <cell r="G1168">
            <v>0</v>
          </cell>
        </row>
        <row r="1169">
          <cell r="A1169" t="str">
            <v>LNDB81903</v>
          </cell>
          <cell r="B1169" t="str">
            <v>LNDB</v>
          </cell>
          <cell r="C1169">
            <v>81903</v>
          </cell>
          <cell r="D1169" t="str">
            <v>生産技術グループ　　　　</v>
          </cell>
          <cell r="E1169" t="str">
            <v>完　成　工　事　原　価　</v>
          </cell>
          <cell r="F1169">
            <v>0</v>
          </cell>
          <cell r="G1169">
            <v>0</v>
          </cell>
        </row>
        <row r="1170">
          <cell r="A1170" t="str">
            <v>LNDB82199</v>
          </cell>
          <cell r="B1170" t="str">
            <v>LNDB</v>
          </cell>
          <cell r="C1170">
            <v>82199</v>
          </cell>
          <cell r="D1170" t="str">
            <v>生産技術グループ　　　　</v>
          </cell>
          <cell r="E1170" t="str">
            <v>社　　内　　　取　　　引</v>
          </cell>
          <cell r="F1170">
            <v>0</v>
          </cell>
          <cell r="G1170">
            <v>0</v>
          </cell>
        </row>
        <row r="1171">
          <cell r="A1171" t="str">
            <v>LNDB82959</v>
          </cell>
          <cell r="B1171" t="str">
            <v>LNDB</v>
          </cell>
          <cell r="C1171">
            <v>82959</v>
          </cell>
          <cell r="D1171" t="str">
            <v>生産技術グループ　　　　</v>
          </cell>
          <cell r="E1171" t="str">
            <v>期　末　商　品　　在　高</v>
          </cell>
          <cell r="F1171">
            <v>0</v>
          </cell>
          <cell r="G1171">
            <v>0</v>
          </cell>
        </row>
        <row r="1172">
          <cell r="A1172" t="str">
            <v>LNDB82971</v>
          </cell>
          <cell r="B1172" t="str">
            <v>LNDB</v>
          </cell>
          <cell r="C1172">
            <v>82971</v>
          </cell>
          <cell r="D1172" t="str">
            <v>生産技術グループ　　　　</v>
          </cell>
          <cell r="E1172" t="str">
            <v>期　末　製　品　　在　高</v>
          </cell>
          <cell r="F1172">
            <v>0</v>
          </cell>
          <cell r="G1172">
            <v>0</v>
          </cell>
        </row>
        <row r="1173">
          <cell r="A1173" t="str">
            <v>LNDB83213</v>
          </cell>
          <cell r="B1173" t="str">
            <v>LNDB</v>
          </cell>
          <cell r="C1173">
            <v>83213</v>
          </cell>
          <cell r="D1173" t="str">
            <v>生産技術グループ　　　　</v>
          </cell>
          <cell r="E1173" t="str">
            <v>固　定　賃　　金　　　　</v>
          </cell>
          <cell r="F1173">
            <v>680557</v>
          </cell>
          <cell r="G1173">
            <v>5977222</v>
          </cell>
        </row>
        <row r="1174">
          <cell r="A1174" t="str">
            <v>LNDB83222</v>
          </cell>
          <cell r="B1174" t="str">
            <v>LNDB</v>
          </cell>
          <cell r="C1174">
            <v>83222</v>
          </cell>
          <cell r="D1174" t="str">
            <v>生産技術グループ　　　　</v>
          </cell>
          <cell r="E1174" t="str">
            <v>変　動　賃　金　　不課税</v>
          </cell>
          <cell r="F1174">
            <v>41312</v>
          </cell>
          <cell r="G1174">
            <v>188123</v>
          </cell>
        </row>
        <row r="1175">
          <cell r="A1175" t="str">
            <v>LNDB83244</v>
          </cell>
          <cell r="B1175" t="str">
            <v>LNDB</v>
          </cell>
          <cell r="C1175">
            <v>83244</v>
          </cell>
          <cell r="D1175" t="str">
            <v>生産技術グループ　　　　</v>
          </cell>
          <cell r="E1175" t="str">
            <v>賞　与　手　当　　不課税</v>
          </cell>
          <cell r="F1175">
            <v>233200</v>
          </cell>
          <cell r="G1175">
            <v>1313200</v>
          </cell>
        </row>
        <row r="1176">
          <cell r="A1176" t="str">
            <v>LNDB83277</v>
          </cell>
          <cell r="B1176" t="str">
            <v>LNDB</v>
          </cell>
          <cell r="C1176">
            <v>83277</v>
          </cell>
          <cell r="D1176" t="str">
            <v>生産技術グループ　　　　</v>
          </cell>
          <cell r="E1176" t="str">
            <v>退職給付引当費　　不課税</v>
          </cell>
          <cell r="F1176">
            <v>109000</v>
          </cell>
          <cell r="G1176">
            <v>436000</v>
          </cell>
        </row>
        <row r="1177">
          <cell r="A1177" t="str">
            <v>LNDB83291</v>
          </cell>
          <cell r="B1177" t="str">
            <v>LNDB</v>
          </cell>
          <cell r="C1177">
            <v>83291</v>
          </cell>
          <cell r="D1177" t="str">
            <v>生産技術グループ　　　　</v>
          </cell>
          <cell r="E1177" t="str">
            <v>労　　　務　　　費　　計</v>
          </cell>
          <cell r="F1177">
            <v>1064069</v>
          </cell>
          <cell r="G1177">
            <v>7914545</v>
          </cell>
        </row>
        <row r="1178">
          <cell r="A1178" t="str">
            <v>LNDB83311</v>
          </cell>
          <cell r="B1178" t="str">
            <v>LNDB</v>
          </cell>
          <cell r="C1178">
            <v>83311</v>
          </cell>
          <cell r="D1178" t="str">
            <v>生産技術グループ　　　　</v>
          </cell>
          <cell r="E1178" t="str">
            <v>法定　福　利　費　非課税</v>
          </cell>
          <cell r="F1178">
            <v>214763</v>
          </cell>
          <cell r="G1178">
            <v>955827</v>
          </cell>
        </row>
        <row r="1179">
          <cell r="A1179" t="str">
            <v>LNDB83339</v>
          </cell>
          <cell r="B1179" t="str">
            <v>LNDB</v>
          </cell>
          <cell r="C1179">
            <v>83339</v>
          </cell>
          <cell r="D1179" t="str">
            <v>生産技術グループ　　　　</v>
          </cell>
          <cell r="E1179" t="str">
            <v>厚　　　　生　　　　　費</v>
          </cell>
          <cell r="F1179">
            <v>183000</v>
          </cell>
          <cell r="G1179">
            <v>667300</v>
          </cell>
        </row>
        <row r="1180">
          <cell r="A1180" t="str">
            <v>LNDB83391</v>
          </cell>
          <cell r="B1180" t="str">
            <v>LNDB</v>
          </cell>
          <cell r="C1180">
            <v>83391</v>
          </cell>
          <cell r="D1180" t="str">
            <v>生産技術グループ　　　　</v>
          </cell>
          <cell r="E1180" t="str">
            <v>福　利　厚　生　費　　計</v>
          </cell>
          <cell r="F1180">
            <v>397763</v>
          </cell>
          <cell r="G1180">
            <v>1623127</v>
          </cell>
        </row>
        <row r="1181">
          <cell r="A1181" t="str">
            <v>LNDB83408</v>
          </cell>
          <cell r="B1181" t="str">
            <v>LNDB</v>
          </cell>
          <cell r="C1181">
            <v>83408</v>
          </cell>
          <cell r="D1181" t="str">
            <v>生産技術グループ　　　　</v>
          </cell>
          <cell r="E1181" t="str">
            <v>品　　質　管　理　費　　</v>
          </cell>
          <cell r="F1181">
            <v>0</v>
          </cell>
          <cell r="G1181">
            <v>90236</v>
          </cell>
        </row>
        <row r="1182">
          <cell r="A1182" t="str">
            <v>LNDB83440</v>
          </cell>
          <cell r="B1182" t="str">
            <v>LNDB</v>
          </cell>
          <cell r="C1182">
            <v>83440</v>
          </cell>
          <cell r="D1182" t="str">
            <v>生産技術グループ　　　　</v>
          </cell>
          <cell r="E1182" t="str">
            <v>消耗工具備品費　　　　　</v>
          </cell>
          <cell r="F1182">
            <v>1700</v>
          </cell>
          <cell r="G1182">
            <v>267160</v>
          </cell>
        </row>
        <row r="1183">
          <cell r="A1183" t="str">
            <v>LNDB83446</v>
          </cell>
          <cell r="B1183" t="str">
            <v>LNDB</v>
          </cell>
          <cell r="C1183">
            <v>83446</v>
          </cell>
          <cell r="D1183" t="str">
            <v>生産技術グループ　　　　</v>
          </cell>
          <cell r="E1183" t="str">
            <v>修　　　繕　　費　　　　</v>
          </cell>
          <cell r="F1183">
            <v>7300</v>
          </cell>
          <cell r="G1183">
            <v>77100</v>
          </cell>
        </row>
        <row r="1184">
          <cell r="A1184" t="str">
            <v>LNDB83491</v>
          </cell>
          <cell r="B1184" t="str">
            <v>LNDB</v>
          </cell>
          <cell r="C1184">
            <v>83491</v>
          </cell>
          <cell r="D1184" t="str">
            <v>生産技術グループ　　　　</v>
          </cell>
          <cell r="E1184" t="str">
            <v>作　　　業　　　費　　計</v>
          </cell>
          <cell r="F1184">
            <v>9000</v>
          </cell>
          <cell r="G1184">
            <v>434496</v>
          </cell>
        </row>
        <row r="1185">
          <cell r="A1185" t="str">
            <v>LNDB83629</v>
          </cell>
          <cell r="B1185" t="str">
            <v>LNDB</v>
          </cell>
          <cell r="C1185">
            <v>83629</v>
          </cell>
          <cell r="D1185" t="str">
            <v>生産技術グループ　　　　</v>
          </cell>
          <cell r="E1185" t="str">
            <v>旅　　費　交　通　費　　</v>
          </cell>
          <cell r="F1185">
            <v>99253</v>
          </cell>
          <cell r="G1185">
            <v>600969</v>
          </cell>
        </row>
        <row r="1186">
          <cell r="A1186" t="str">
            <v>LNDB83637</v>
          </cell>
          <cell r="B1186" t="str">
            <v>LNDB</v>
          </cell>
          <cell r="C1186">
            <v>83637</v>
          </cell>
          <cell r="D1186" t="str">
            <v>生産技術グループ　　　　</v>
          </cell>
          <cell r="E1186" t="str">
            <v>通　　　　信　　　費　　</v>
          </cell>
          <cell r="F1186">
            <v>4410</v>
          </cell>
          <cell r="G1186">
            <v>25890</v>
          </cell>
        </row>
        <row r="1187">
          <cell r="A1187" t="str">
            <v>LNDB83650</v>
          </cell>
          <cell r="B1187" t="str">
            <v>LNDB</v>
          </cell>
          <cell r="C1187">
            <v>83650</v>
          </cell>
          <cell r="D1187" t="str">
            <v>生産技術グループ　　　　</v>
          </cell>
          <cell r="E1187" t="str">
            <v>事務用　消耗品費　　　　</v>
          </cell>
          <cell r="F1187">
            <v>2126</v>
          </cell>
          <cell r="G1187">
            <v>4126</v>
          </cell>
        </row>
        <row r="1188">
          <cell r="A1188" t="str">
            <v>LNDB83669</v>
          </cell>
          <cell r="B1188" t="str">
            <v>LNDB</v>
          </cell>
          <cell r="C1188">
            <v>83669</v>
          </cell>
          <cell r="D1188" t="str">
            <v>生産技術グループ　　　　</v>
          </cell>
          <cell r="E1188" t="str">
            <v>交　　際　　　費　　　　</v>
          </cell>
          <cell r="F1188">
            <v>2000</v>
          </cell>
          <cell r="G1188">
            <v>2000</v>
          </cell>
        </row>
        <row r="1189">
          <cell r="A1189" t="str">
            <v>LNDB83689</v>
          </cell>
          <cell r="B1189" t="str">
            <v>LNDB</v>
          </cell>
          <cell r="C1189">
            <v>83689</v>
          </cell>
          <cell r="D1189" t="str">
            <v>生産技術グループ　　　　</v>
          </cell>
          <cell r="E1189" t="str">
            <v>雑　　　　　　　　費　　</v>
          </cell>
          <cell r="F1189">
            <v>10010</v>
          </cell>
          <cell r="G1189">
            <v>98749</v>
          </cell>
        </row>
        <row r="1190">
          <cell r="A1190" t="str">
            <v>LNDB83791</v>
          </cell>
          <cell r="B1190" t="str">
            <v>LNDB</v>
          </cell>
          <cell r="C1190">
            <v>83791</v>
          </cell>
          <cell r="D1190" t="str">
            <v>生産技術グループ　　　　</v>
          </cell>
          <cell r="E1190" t="str">
            <v>事　　　務　　　費　　計</v>
          </cell>
          <cell r="F1190">
            <v>117799</v>
          </cell>
          <cell r="G1190">
            <v>731734</v>
          </cell>
        </row>
        <row r="1191">
          <cell r="A1191" t="str">
            <v>LNDB83810</v>
          </cell>
          <cell r="B1191" t="str">
            <v>LNDB</v>
          </cell>
          <cell r="C1191">
            <v>83810</v>
          </cell>
          <cell r="D1191" t="str">
            <v>生産技術グループ　　　　</v>
          </cell>
          <cell r="E1191" t="str">
            <v>減価　償　却　費　不課税</v>
          </cell>
          <cell r="F1191">
            <v>1333000</v>
          </cell>
          <cell r="G1191">
            <v>5332000</v>
          </cell>
        </row>
        <row r="1192">
          <cell r="A1192" t="str">
            <v>LNDB83839</v>
          </cell>
          <cell r="B1192" t="str">
            <v>LNDB</v>
          </cell>
          <cell r="C1192">
            <v>83839</v>
          </cell>
          <cell r="D1192" t="str">
            <v>生産技術グループ　　　　</v>
          </cell>
          <cell r="E1192" t="str">
            <v>賃　　　借　　　料　　　</v>
          </cell>
          <cell r="F1192">
            <v>268625</v>
          </cell>
          <cell r="G1192">
            <v>1074500</v>
          </cell>
        </row>
        <row r="1193">
          <cell r="A1193" t="str">
            <v>LNDB83891</v>
          </cell>
          <cell r="B1193" t="str">
            <v>LNDB</v>
          </cell>
          <cell r="C1193">
            <v>83891</v>
          </cell>
          <cell r="D1193" t="str">
            <v>生産技術グループ　　　　</v>
          </cell>
          <cell r="E1193" t="str">
            <v>設　　　備　　　費　　計</v>
          </cell>
          <cell r="F1193">
            <v>1601625</v>
          </cell>
          <cell r="G1193">
            <v>6406500</v>
          </cell>
        </row>
        <row r="1194">
          <cell r="A1194" t="str">
            <v>LNDB83991</v>
          </cell>
          <cell r="B1194" t="str">
            <v>LNDB</v>
          </cell>
          <cell r="C1194">
            <v>83991</v>
          </cell>
          <cell r="D1194" t="str">
            <v>生産技術グループ　　　　</v>
          </cell>
          <cell r="E1194" t="str">
            <v>製　　造　　原　　価　計</v>
          </cell>
          <cell r="F1194">
            <v>3190256</v>
          </cell>
          <cell r="G1194">
            <v>17110402</v>
          </cell>
        </row>
        <row r="1195">
          <cell r="A1195" t="str">
            <v>LNDB84921</v>
          </cell>
          <cell r="B1195" t="str">
            <v>LNDB</v>
          </cell>
          <cell r="C1195">
            <v>84921</v>
          </cell>
          <cell r="D1195" t="str">
            <v>生産技術グループ　　　　</v>
          </cell>
          <cell r="E1195" t="str">
            <v>売　　上　　原　　価　計</v>
          </cell>
          <cell r="F1195">
            <v>3190256</v>
          </cell>
          <cell r="G1195">
            <v>17110402</v>
          </cell>
        </row>
        <row r="1196">
          <cell r="A1196" t="str">
            <v>LNDB84931</v>
          </cell>
          <cell r="B1196" t="str">
            <v>LNDB</v>
          </cell>
          <cell r="C1196">
            <v>84931</v>
          </cell>
          <cell r="D1196" t="str">
            <v>生産技術グループ　　　　</v>
          </cell>
          <cell r="E1196" t="str">
            <v>売　　上　　利　　益　計</v>
          </cell>
          <cell r="F1196">
            <v>-3190256</v>
          </cell>
          <cell r="G1196">
            <v>-17110402</v>
          </cell>
        </row>
        <row r="1197">
          <cell r="A1197" t="str">
            <v>LNDB85900</v>
          </cell>
          <cell r="B1197" t="str">
            <v>LNDB</v>
          </cell>
          <cell r="C1197">
            <v>85900</v>
          </cell>
          <cell r="D1197" t="str">
            <v>生産技術グループ　　　　</v>
          </cell>
          <cell r="E1197" t="str">
            <v>営　　　業　　利　　　益</v>
          </cell>
          <cell r="F1197">
            <v>-3190256</v>
          </cell>
          <cell r="G1197">
            <v>-17110402</v>
          </cell>
        </row>
        <row r="1198">
          <cell r="A1198" t="str">
            <v>LNDB86131</v>
          </cell>
          <cell r="B1198" t="str">
            <v>LNDB</v>
          </cell>
          <cell r="C1198">
            <v>86131</v>
          </cell>
          <cell r="D1198" t="str">
            <v>生産技術グループ　　　　</v>
          </cell>
          <cell r="E1198" t="str">
            <v>受　取　利　息　・配　当</v>
          </cell>
          <cell r="F1198">
            <v>0</v>
          </cell>
          <cell r="G1198">
            <v>0</v>
          </cell>
        </row>
        <row r="1199">
          <cell r="A1199" t="str">
            <v>LNDB86169</v>
          </cell>
          <cell r="B1199" t="str">
            <v>LNDB</v>
          </cell>
          <cell r="C1199">
            <v>86169</v>
          </cell>
          <cell r="D1199" t="str">
            <v>生産技術グループ　　　　</v>
          </cell>
          <cell r="E1199" t="str">
            <v>雑　　　収　　入　　　　</v>
          </cell>
          <cell r="F1199">
            <v>0</v>
          </cell>
          <cell r="G1199">
            <v>0</v>
          </cell>
        </row>
        <row r="1200">
          <cell r="A1200" t="str">
            <v>LNDB86174</v>
          </cell>
          <cell r="B1200" t="str">
            <v>LNDB</v>
          </cell>
          <cell r="C1200">
            <v>86174</v>
          </cell>
          <cell r="D1200" t="str">
            <v>生産技術グループ　　　　</v>
          </cell>
          <cell r="E1200" t="str">
            <v>賃　　貸　収　入　　　　</v>
          </cell>
          <cell r="F1200">
            <v>0</v>
          </cell>
          <cell r="G1200">
            <v>0</v>
          </cell>
        </row>
        <row r="1201">
          <cell r="A1201" t="str">
            <v>LNDB86179</v>
          </cell>
          <cell r="B1201" t="str">
            <v>LNDB</v>
          </cell>
          <cell r="C1201">
            <v>86179</v>
          </cell>
          <cell r="D1201" t="str">
            <v>生産技術グループ　　　　</v>
          </cell>
          <cell r="E1201" t="str">
            <v>社宅　住　宅　料　　　　</v>
          </cell>
          <cell r="F1201">
            <v>0</v>
          </cell>
          <cell r="G1201">
            <v>0</v>
          </cell>
        </row>
        <row r="1202">
          <cell r="A1202" t="str">
            <v>LNDB86182</v>
          </cell>
          <cell r="B1202" t="str">
            <v>LNDB</v>
          </cell>
          <cell r="C1202">
            <v>86182</v>
          </cell>
          <cell r="D1202" t="str">
            <v>生産技術グループ　　　　</v>
          </cell>
          <cell r="E1202" t="str">
            <v>使用料・手数料　　　　　</v>
          </cell>
          <cell r="F1202">
            <v>0</v>
          </cell>
          <cell r="G1202">
            <v>0</v>
          </cell>
        </row>
        <row r="1203">
          <cell r="A1203" t="str">
            <v>LNDB86185</v>
          </cell>
          <cell r="B1203" t="str">
            <v>LNDB</v>
          </cell>
          <cell r="C1203">
            <v>86185</v>
          </cell>
          <cell r="D1203" t="str">
            <v>生産技術グループ　　　　</v>
          </cell>
          <cell r="E1203" t="str">
            <v>保険金・賠償金　　　　　</v>
          </cell>
          <cell r="F1203">
            <v>0</v>
          </cell>
          <cell r="G1203">
            <v>0</v>
          </cell>
        </row>
        <row r="1204">
          <cell r="A1204" t="str">
            <v>LNDB86188</v>
          </cell>
          <cell r="B1204" t="str">
            <v>LNDB</v>
          </cell>
          <cell r="C1204">
            <v>86188</v>
          </cell>
          <cell r="D1204" t="str">
            <v>生産技術グループ　　　　</v>
          </cell>
          <cell r="E1204" t="str">
            <v>その他営業外収益　　　　</v>
          </cell>
          <cell r="F1204">
            <v>0</v>
          </cell>
          <cell r="G1204">
            <v>0</v>
          </cell>
        </row>
        <row r="1205">
          <cell r="A1205" t="str">
            <v>LNDB86191</v>
          </cell>
          <cell r="B1205" t="str">
            <v>LNDB</v>
          </cell>
          <cell r="C1205">
            <v>86191</v>
          </cell>
          <cell r="D1205" t="str">
            <v>生産技術グループ　　　　</v>
          </cell>
          <cell r="E1205" t="str">
            <v>営　業　外　収　益　　計</v>
          </cell>
          <cell r="F1205">
            <v>0</v>
          </cell>
          <cell r="G1205">
            <v>0</v>
          </cell>
        </row>
        <row r="1206">
          <cell r="A1206" t="str">
            <v>LNDB86249</v>
          </cell>
          <cell r="B1206" t="str">
            <v>LNDB</v>
          </cell>
          <cell r="C1206">
            <v>86249</v>
          </cell>
          <cell r="D1206" t="str">
            <v>生産技術グループ　　　　</v>
          </cell>
          <cell r="E1206" t="str">
            <v>雑　　　　　　損　　　　</v>
          </cell>
          <cell r="F1206">
            <v>0</v>
          </cell>
          <cell r="G1206">
            <v>0</v>
          </cell>
        </row>
        <row r="1207">
          <cell r="A1207" t="str">
            <v>LNDB86253</v>
          </cell>
          <cell r="B1207" t="str">
            <v>LNDB</v>
          </cell>
          <cell r="C1207">
            <v>86253</v>
          </cell>
          <cell r="D1207" t="str">
            <v>生産技術グループ　　　　</v>
          </cell>
          <cell r="E1207" t="str">
            <v>棚卸資産　廃棄損　　　　</v>
          </cell>
          <cell r="F1207">
            <v>0</v>
          </cell>
          <cell r="G1207">
            <v>0</v>
          </cell>
        </row>
        <row r="1208">
          <cell r="A1208" t="str">
            <v>LNDB86259</v>
          </cell>
          <cell r="B1208" t="str">
            <v>LNDB</v>
          </cell>
          <cell r="C1208">
            <v>86259</v>
          </cell>
          <cell r="D1208" t="str">
            <v>生産技術グループ　　　　</v>
          </cell>
          <cell r="E1208" t="str">
            <v>賃　　貸　原　価　　　　</v>
          </cell>
          <cell r="F1208">
            <v>0</v>
          </cell>
          <cell r="G1208">
            <v>0</v>
          </cell>
        </row>
        <row r="1209">
          <cell r="A1209" t="str">
            <v>LNDB86263</v>
          </cell>
          <cell r="B1209" t="str">
            <v>LNDB</v>
          </cell>
          <cell r="C1209">
            <v>86263</v>
          </cell>
          <cell r="D1209" t="str">
            <v>生産技術グループ　　　　</v>
          </cell>
          <cell r="E1209" t="str">
            <v>災害・事故　損失　　　　</v>
          </cell>
          <cell r="F1209">
            <v>0</v>
          </cell>
          <cell r="G1209">
            <v>0</v>
          </cell>
        </row>
        <row r="1210">
          <cell r="A1210" t="str">
            <v>LNDB86266</v>
          </cell>
          <cell r="B1210" t="str">
            <v>LNDB</v>
          </cell>
          <cell r="C1210">
            <v>86266</v>
          </cell>
          <cell r="D1210" t="str">
            <v>生産技術グループ　　　　</v>
          </cell>
          <cell r="E1210" t="str">
            <v>その他営業外費用　　　　</v>
          </cell>
          <cell r="F1210">
            <v>0</v>
          </cell>
          <cell r="G1210">
            <v>0</v>
          </cell>
        </row>
        <row r="1211">
          <cell r="A1211" t="str">
            <v>LNDB86291</v>
          </cell>
          <cell r="B1211" t="str">
            <v>LNDB</v>
          </cell>
          <cell r="C1211">
            <v>86291</v>
          </cell>
          <cell r="D1211" t="str">
            <v>生産技術グループ　　　　</v>
          </cell>
          <cell r="E1211" t="str">
            <v>営　業　外　費　用　　計</v>
          </cell>
          <cell r="F1211">
            <v>0</v>
          </cell>
          <cell r="G1211">
            <v>0</v>
          </cell>
        </row>
        <row r="1212">
          <cell r="A1212" t="str">
            <v>LNDB86301</v>
          </cell>
          <cell r="B1212" t="str">
            <v>LNDB</v>
          </cell>
          <cell r="C1212">
            <v>86301</v>
          </cell>
          <cell r="D1212" t="str">
            <v>生産技術グループ　　　　</v>
          </cell>
          <cell r="E1212" t="str">
            <v>経　　　常　　利　　　益</v>
          </cell>
          <cell r="F1212">
            <v>-3190256</v>
          </cell>
          <cell r="G1212">
            <v>-17110402</v>
          </cell>
        </row>
        <row r="1213">
          <cell r="A1213" t="str">
            <v>LNDB87119</v>
          </cell>
          <cell r="B1213" t="str">
            <v>LNDB</v>
          </cell>
          <cell r="C1213">
            <v>87119</v>
          </cell>
          <cell r="D1213" t="str">
            <v>生産技術グループ　　　　</v>
          </cell>
          <cell r="E1213" t="str">
            <v>固定資産　売却益　　　　</v>
          </cell>
          <cell r="F1213">
            <v>0</v>
          </cell>
          <cell r="G1213">
            <v>0</v>
          </cell>
        </row>
        <row r="1214">
          <cell r="A1214" t="str">
            <v>LNDB87153</v>
          </cell>
          <cell r="B1214" t="str">
            <v>LNDB</v>
          </cell>
          <cell r="C1214">
            <v>87153</v>
          </cell>
          <cell r="D1214" t="str">
            <v>生産技術グループ　　　　</v>
          </cell>
          <cell r="E1214" t="str">
            <v>過年度費用戻入　　　　　</v>
          </cell>
          <cell r="F1214">
            <v>0</v>
          </cell>
          <cell r="G1214">
            <v>0</v>
          </cell>
        </row>
        <row r="1215">
          <cell r="A1215" t="str">
            <v>LNDB87191</v>
          </cell>
          <cell r="B1215" t="str">
            <v>LNDB</v>
          </cell>
          <cell r="C1215">
            <v>87191</v>
          </cell>
          <cell r="D1215" t="str">
            <v>生産技術グループ　　　　</v>
          </cell>
          <cell r="E1215" t="str">
            <v>特　　別　　利　　益　計</v>
          </cell>
          <cell r="F1215">
            <v>0</v>
          </cell>
          <cell r="G1215">
            <v>0</v>
          </cell>
        </row>
        <row r="1216">
          <cell r="A1216" t="str">
            <v>LNDB88101</v>
          </cell>
          <cell r="B1216" t="str">
            <v>LNDB</v>
          </cell>
          <cell r="C1216">
            <v>88101</v>
          </cell>
          <cell r="D1216" t="str">
            <v>生産技術グループ　　　　</v>
          </cell>
          <cell r="E1216" t="str">
            <v>■　特　　別　　損　　失</v>
          </cell>
          <cell r="F1216">
            <v>0</v>
          </cell>
          <cell r="G1216">
            <v>0</v>
          </cell>
        </row>
        <row r="1217">
          <cell r="A1217" t="str">
            <v>LNDB88129</v>
          </cell>
          <cell r="B1217" t="str">
            <v>LNDB</v>
          </cell>
          <cell r="C1217">
            <v>88129</v>
          </cell>
          <cell r="D1217" t="str">
            <v>生産技術グループ　　　　</v>
          </cell>
          <cell r="E1217" t="str">
            <v>固定資産　売却損　　　　</v>
          </cell>
          <cell r="F1217">
            <v>0</v>
          </cell>
          <cell r="G1217">
            <v>0</v>
          </cell>
        </row>
        <row r="1218">
          <cell r="A1218" t="str">
            <v>LNDB88136</v>
          </cell>
          <cell r="B1218" t="str">
            <v>LNDB</v>
          </cell>
          <cell r="C1218">
            <v>88136</v>
          </cell>
          <cell r="D1218" t="str">
            <v>生産技術グループ　　　　</v>
          </cell>
          <cell r="E1218" t="str">
            <v>固定資産　除却損　　　　</v>
          </cell>
          <cell r="F1218">
            <v>0</v>
          </cell>
          <cell r="G1218">
            <v>0</v>
          </cell>
        </row>
        <row r="1219">
          <cell r="A1219" t="str">
            <v>LNDB88173</v>
          </cell>
          <cell r="B1219" t="str">
            <v>LNDB</v>
          </cell>
          <cell r="C1219">
            <v>88173</v>
          </cell>
          <cell r="D1219" t="str">
            <v>生産技術グループ　　　　</v>
          </cell>
          <cell r="E1219" t="str">
            <v>過年度　費　用　　　　　</v>
          </cell>
          <cell r="F1219">
            <v>0</v>
          </cell>
          <cell r="G1219">
            <v>0</v>
          </cell>
        </row>
        <row r="1220">
          <cell r="A1220" t="str">
            <v>LNDB88190</v>
          </cell>
          <cell r="B1220" t="str">
            <v>LNDB</v>
          </cell>
          <cell r="C1220">
            <v>88190</v>
          </cell>
          <cell r="D1220" t="str">
            <v>生産技術グループ　　　　</v>
          </cell>
          <cell r="E1220" t="str">
            <v>その他特別損失　　　　　</v>
          </cell>
          <cell r="F1220">
            <v>0</v>
          </cell>
          <cell r="G1220">
            <v>0</v>
          </cell>
        </row>
        <row r="1221">
          <cell r="A1221" t="str">
            <v>LNDB88191</v>
          </cell>
          <cell r="B1221" t="str">
            <v>LNDB</v>
          </cell>
          <cell r="C1221">
            <v>88191</v>
          </cell>
          <cell r="D1221" t="str">
            <v>生産技術グループ　　　　</v>
          </cell>
          <cell r="E1221" t="str">
            <v>特　　別　　損　　失　計</v>
          </cell>
          <cell r="F1221">
            <v>0</v>
          </cell>
          <cell r="G1221">
            <v>0</v>
          </cell>
        </row>
        <row r="1222">
          <cell r="A1222" t="str">
            <v>LNDB90010</v>
          </cell>
          <cell r="B1222" t="str">
            <v>LNDB</v>
          </cell>
          <cell r="C1222">
            <v>90010</v>
          </cell>
          <cell r="D1222" t="str">
            <v>生産技術グループ　　　　</v>
          </cell>
          <cell r="E1222" t="str">
            <v>税　引　前　当　期利　益</v>
          </cell>
          <cell r="F1222">
            <v>-3190256</v>
          </cell>
          <cell r="G1222">
            <v>-17110402</v>
          </cell>
        </row>
        <row r="1223">
          <cell r="A1223" t="str">
            <v>LNDB99003</v>
          </cell>
          <cell r="B1223" t="str">
            <v>LNDB</v>
          </cell>
          <cell r="C1223">
            <v>99003</v>
          </cell>
          <cell r="D1223" t="str">
            <v>生産技術グループ　　　　</v>
          </cell>
          <cell r="E1223" t="str">
            <v>当　　期　　利　　益　　</v>
          </cell>
          <cell r="F1223">
            <v>-3190256</v>
          </cell>
          <cell r="G1223">
            <v>-17110402</v>
          </cell>
        </row>
        <row r="1224">
          <cell r="A1224" t="str">
            <v>LNDB99100</v>
          </cell>
          <cell r="B1224" t="str">
            <v>LNDB</v>
          </cell>
          <cell r="C1224">
            <v>99100</v>
          </cell>
          <cell r="D1224" t="str">
            <v>生産技術グループ　　　　</v>
          </cell>
          <cell r="E1224" t="str">
            <v>前期　繰　越　利　益　　</v>
          </cell>
          <cell r="F1224">
            <v>-13920146</v>
          </cell>
          <cell r="G1224">
            <v>0</v>
          </cell>
        </row>
        <row r="1225">
          <cell r="A1225" t="str">
            <v>LNDB99902</v>
          </cell>
          <cell r="B1225" t="str">
            <v>LNDB</v>
          </cell>
          <cell r="C1225">
            <v>99902</v>
          </cell>
          <cell r="D1225" t="str">
            <v>生産技術グループ　　　　</v>
          </cell>
          <cell r="E1225" t="str">
            <v>当期　未処分　利　益　　</v>
          </cell>
          <cell r="F1225">
            <v>-17110402</v>
          </cell>
          <cell r="G1225">
            <v>-17110402</v>
          </cell>
        </row>
        <row r="1226">
          <cell r="A1226" t="str">
            <v>LMJB80103</v>
          </cell>
          <cell r="B1226" t="str">
            <v>LMJB</v>
          </cell>
          <cell r="C1226">
            <v>80103</v>
          </cell>
          <cell r="D1226" t="str">
            <v>名古屋工場　培養　　　　</v>
          </cell>
          <cell r="E1226" t="str">
            <v>売　上　高　　■　　　　</v>
          </cell>
          <cell r="F1226">
            <v>0</v>
          </cell>
          <cell r="G1226">
            <v>0</v>
          </cell>
        </row>
        <row r="1227">
          <cell r="A1227" t="str">
            <v>LMJB80203</v>
          </cell>
          <cell r="B1227" t="str">
            <v>LMJB</v>
          </cell>
          <cell r="C1227">
            <v>80203</v>
          </cell>
          <cell r="D1227" t="str">
            <v>名古屋工場　培養　　　　</v>
          </cell>
          <cell r="E1227" t="str">
            <v>受入　手　数　料　合計　</v>
          </cell>
          <cell r="F1227">
            <v>0</v>
          </cell>
          <cell r="G1227">
            <v>0</v>
          </cell>
        </row>
        <row r="1228">
          <cell r="A1228" t="str">
            <v>LMJB80995</v>
          </cell>
          <cell r="B1228" t="str">
            <v>LMJB</v>
          </cell>
          <cell r="C1228">
            <v>80995</v>
          </cell>
          <cell r="D1228" t="str">
            <v>名古屋工場　培養　　　　</v>
          </cell>
          <cell r="E1228" t="str">
            <v>純　　売　　　上　　　高</v>
          </cell>
          <cell r="F1228">
            <v>0</v>
          </cell>
          <cell r="G1228">
            <v>0</v>
          </cell>
        </row>
        <row r="1229">
          <cell r="A1229" t="str">
            <v>LMJB81203</v>
          </cell>
          <cell r="B1229" t="str">
            <v>LMJB</v>
          </cell>
          <cell r="C1229">
            <v>81203</v>
          </cell>
          <cell r="D1229" t="str">
            <v>名古屋工場　培養　　　　</v>
          </cell>
          <cell r="E1229" t="str">
            <v>商　　　品　　仕　入　高</v>
          </cell>
          <cell r="F1229">
            <v>0</v>
          </cell>
          <cell r="G1229">
            <v>0</v>
          </cell>
        </row>
        <row r="1230">
          <cell r="A1230" t="str">
            <v>LMJB81207</v>
          </cell>
          <cell r="B1230" t="str">
            <v>LMJB</v>
          </cell>
          <cell r="C1230">
            <v>81207</v>
          </cell>
          <cell r="D1230" t="str">
            <v>名古屋工場　培養　　　　</v>
          </cell>
          <cell r="E1230" t="str">
            <v>貯　蔵　品仕入高　　　　</v>
          </cell>
          <cell r="F1230">
            <v>0</v>
          </cell>
          <cell r="G1230">
            <v>0</v>
          </cell>
        </row>
        <row r="1231">
          <cell r="A1231" t="str">
            <v>LMJB81209</v>
          </cell>
          <cell r="B1231" t="str">
            <v>LMJB</v>
          </cell>
          <cell r="C1231">
            <v>81209</v>
          </cell>
          <cell r="D1231" t="str">
            <v>名古屋工場　培養　　　　</v>
          </cell>
          <cell r="E1231" t="str">
            <v>原　材　料仕入高　　　　</v>
          </cell>
          <cell r="F1231">
            <v>0</v>
          </cell>
          <cell r="G1231">
            <v>0</v>
          </cell>
        </row>
        <row r="1232">
          <cell r="A1232" t="str">
            <v>LMJB81213</v>
          </cell>
          <cell r="B1232" t="str">
            <v>LMJB</v>
          </cell>
          <cell r="C1232">
            <v>81213</v>
          </cell>
          <cell r="D1232" t="str">
            <v>名古屋工場　培養　　　　</v>
          </cell>
          <cell r="E1232" t="str">
            <v>仕入値引及戻り高　　　　</v>
          </cell>
          <cell r="F1232">
            <v>0</v>
          </cell>
          <cell r="G1232">
            <v>0</v>
          </cell>
        </row>
        <row r="1233">
          <cell r="A1233" t="str">
            <v>LMJB81902</v>
          </cell>
          <cell r="B1233" t="str">
            <v>LMJB</v>
          </cell>
          <cell r="C1233">
            <v>81902</v>
          </cell>
          <cell r="D1233" t="str">
            <v>名古屋工場　培養　　　　</v>
          </cell>
          <cell r="E1233" t="str">
            <v>仕　　入　原　　価　　高</v>
          </cell>
          <cell r="F1233">
            <v>0</v>
          </cell>
          <cell r="G1233">
            <v>0</v>
          </cell>
        </row>
        <row r="1234">
          <cell r="A1234" t="str">
            <v>LMJB81903</v>
          </cell>
          <cell r="B1234" t="str">
            <v>LMJB</v>
          </cell>
          <cell r="C1234">
            <v>81903</v>
          </cell>
          <cell r="D1234" t="str">
            <v>名古屋工場　培養　　　　</v>
          </cell>
          <cell r="E1234" t="str">
            <v>完　成　工　事　原　価　</v>
          </cell>
          <cell r="F1234">
            <v>0</v>
          </cell>
          <cell r="G1234">
            <v>0</v>
          </cell>
        </row>
        <row r="1235">
          <cell r="A1235" t="str">
            <v>LMJB82101</v>
          </cell>
          <cell r="B1235" t="str">
            <v>LMJB</v>
          </cell>
          <cell r="C1235">
            <v>82101</v>
          </cell>
          <cell r="D1235" t="str">
            <v>名古屋工場　培養　　　　</v>
          </cell>
          <cell r="E1235" t="str">
            <v>製品　出来高　■　　　　</v>
          </cell>
          <cell r="F1235">
            <v>5718340</v>
          </cell>
          <cell r="G1235">
            <v>33318620</v>
          </cell>
        </row>
        <row r="1236">
          <cell r="A1236" t="str">
            <v>LMJB82111</v>
          </cell>
          <cell r="B1236" t="str">
            <v>LMJB</v>
          </cell>
          <cell r="C1236">
            <v>82111</v>
          </cell>
          <cell r="D1236" t="str">
            <v>名古屋工場　培養　　　　</v>
          </cell>
          <cell r="E1236" t="str">
            <v>売　上　原　価■　　　　</v>
          </cell>
          <cell r="F1236">
            <v>5718340</v>
          </cell>
          <cell r="G1236">
            <v>34515514</v>
          </cell>
        </row>
        <row r="1237">
          <cell r="A1237" t="str">
            <v>LMJB82199</v>
          </cell>
          <cell r="B1237" t="str">
            <v>LMJB</v>
          </cell>
          <cell r="C1237">
            <v>82199</v>
          </cell>
          <cell r="D1237" t="str">
            <v>名古屋工場　培養　　　　</v>
          </cell>
          <cell r="E1237" t="str">
            <v>社　　内　　　取　　　引</v>
          </cell>
          <cell r="F1237">
            <v>0</v>
          </cell>
          <cell r="G1237">
            <v>1196894</v>
          </cell>
        </row>
        <row r="1238">
          <cell r="A1238" t="str">
            <v>LMJB82959</v>
          </cell>
          <cell r="B1238" t="str">
            <v>LMJB</v>
          </cell>
          <cell r="C1238">
            <v>82959</v>
          </cell>
          <cell r="D1238" t="str">
            <v>名古屋工場　培養　　　　</v>
          </cell>
          <cell r="E1238" t="str">
            <v>期　末　商　品　　在　高</v>
          </cell>
          <cell r="F1238">
            <v>0</v>
          </cell>
          <cell r="G1238">
            <v>0</v>
          </cell>
        </row>
        <row r="1239">
          <cell r="A1239" t="str">
            <v>LMJB82971</v>
          </cell>
          <cell r="B1239" t="str">
            <v>LMJB</v>
          </cell>
          <cell r="C1239">
            <v>82971</v>
          </cell>
          <cell r="D1239" t="str">
            <v>名古屋工場　培養　　　　</v>
          </cell>
          <cell r="E1239" t="str">
            <v>期　末　製　品　　在　高</v>
          </cell>
          <cell r="F1239">
            <v>0</v>
          </cell>
          <cell r="G1239">
            <v>0</v>
          </cell>
        </row>
        <row r="1240">
          <cell r="A1240" t="str">
            <v>LMJB83116</v>
          </cell>
          <cell r="B1240" t="str">
            <v>LMJB</v>
          </cell>
          <cell r="C1240">
            <v>83116</v>
          </cell>
          <cell r="D1240" t="str">
            <v>名古屋工場　培養　　　　</v>
          </cell>
          <cell r="E1240" t="str">
            <v>主　原　料　費　　　　　</v>
          </cell>
          <cell r="F1240">
            <v>4267052</v>
          </cell>
          <cell r="G1240">
            <v>23972518</v>
          </cell>
        </row>
        <row r="1241">
          <cell r="A1241" t="str">
            <v>LMJB83126</v>
          </cell>
          <cell r="B1241" t="str">
            <v>LMJB</v>
          </cell>
          <cell r="C1241">
            <v>83126</v>
          </cell>
          <cell r="D1241" t="str">
            <v>名古屋工場　培養　　　　</v>
          </cell>
          <cell r="E1241" t="str">
            <v>副　原　料　費　　　　　</v>
          </cell>
          <cell r="F1241">
            <v>0</v>
          </cell>
          <cell r="G1241">
            <v>365102</v>
          </cell>
        </row>
        <row r="1242">
          <cell r="A1242" t="str">
            <v>LMJB83136</v>
          </cell>
          <cell r="B1242" t="str">
            <v>LMJB</v>
          </cell>
          <cell r="C1242">
            <v>83136</v>
          </cell>
          <cell r="D1242" t="str">
            <v>名古屋工場　培養　　　　</v>
          </cell>
          <cell r="E1242" t="str">
            <v>包　装　材　料　費　　　</v>
          </cell>
          <cell r="F1242">
            <v>168732</v>
          </cell>
          <cell r="G1242">
            <v>608274</v>
          </cell>
        </row>
        <row r="1243">
          <cell r="A1243" t="str">
            <v>LMJB83191</v>
          </cell>
          <cell r="B1243" t="str">
            <v>LMJB</v>
          </cell>
          <cell r="C1243">
            <v>83191</v>
          </cell>
          <cell r="D1243" t="str">
            <v>名古屋工場　培養　　　　</v>
          </cell>
          <cell r="E1243" t="str">
            <v>原　　材　　料　　費　計</v>
          </cell>
          <cell r="F1243">
            <v>4435784</v>
          </cell>
          <cell r="G1243">
            <v>24945894</v>
          </cell>
        </row>
        <row r="1244">
          <cell r="A1244" t="str">
            <v>LMJB83213</v>
          </cell>
          <cell r="B1244" t="str">
            <v>LMJB</v>
          </cell>
          <cell r="C1244">
            <v>83213</v>
          </cell>
          <cell r="D1244" t="str">
            <v>名古屋工場　培養　　　　</v>
          </cell>
          <cell r="E1244" t="str">
            <v>固　定　賃　　金　　　　</v>
          </cell>
          <cell r="F1244">
            <v>3361122</v>
          </cell>
          <cell r="G1244">
            <v>13924774</v>
          </cell>
        </row>
        <row r="1245">
          <cell r="A1245" t="str">
            <v>LMJB83222</v>
          </cell>
          <cell r="B1245" t="str">
            <v>LMJB</v>
          </cell>
          <cell r="C1245">
            <v>83222</v>
          </cell>
          <cell r="D1245" t="str">
            <v>名古屋工場　培養　　　　</v>
          </cell>
          <cell r="E1245" t="str">
            <v>変　動　賃　金　　不課税</v>
          </cell>
          <cell r="F1245">
            <v>398982</v>
          </cell>
          <cell r="G1245">
            <v>2387864</v>
          </cell>
        </row>
        <row r="1246">
          <cell r="A1246" t="str">
            <v>LMJB83244</v>
          </cell>
          <cell r="B1246" t="str">
            <v>LMJB</v>
          </cell>
          <cell r="C1246">
            <v>83244</v>
          </cell>
          <cell r="D1246" t="str">
            <v>名古屋工場　培養　　　　</v>
          </cell>
          <cell r="E1246" t="str">
            <v>賞　与　手　当　　不課税</v>
          </cell>
          <cell r="F1246">
            <v>563900</v>
          </cell>
          <cell r="G1246">
            <v>8135900</v>
          </cell>
        </row>
        <row r="1247">
          <cell r="A1247" t="str">
            <v>LMJB83277</v>
          </cell>
          <cell r="B1247" t="str">
            <v>LMJB</v>
          </cell>
          <cell r="C1247">
            <v>83277</v>
          </cell>
          <cell r="D1247" t="str">
            <v>名古屋工場　培養　　　　</v>
          </cell>
          <cell r="E1247" t="str">
            <v>退職給付引当費　　不課税</v>
          </cell>
          <cell r="F1247">
            <v>1036000</v>
          </cell>
          <cell r="G1247">
            <v>4144000</v>
          </cell>
        </row>
        <row r="1248">
          <cell r="A1248" t="str">
            <v>LMJB83291</v>
          </cell>
          <cell r="B1248" t="str">
            <v>LMJB</v>
          </cell>
          <cell r="C1248">
            <v>83291</v>
          </cell>
          <cell r="D1248" t="str">
            <v>名古屋工場　培養　　　　</v>
          </cell>
          <cell r="E1248" t="str">
            <v>労　　　務　　　費　　計</v>
          </cell>
          <cell r="F1248">
            <v>5360004</v>
          </cell>
          <cell r="G1248">
            <v>28592538</v>
          </cell>
        </row>
        <row r="1249">
          <cell r="A1249" t="str">
            <v>LMJB83311</v>
          </cell>
          <cell r="B1249" t="str">
            <v>LMJB</v>
          </cell>
          <cell r="C1249">
            <v>83311</v>
          </cell>
          <cell r="D1249" t="str">
            <v>名古屋工場　培養　　　　</v>
          </cell>
          <cell r="E1249" t="str">
            <v>法定　福　利　費　非課税</v>
          </cell>
          <cell r="F1249">
            <v>1134977</v>
          </cell>
          <cell r="G1249">
            <v>2718311</v>
          </cell>
        </row>
        <row r="1250">
          <cell r="A1250" t="str">
            <v>LMJB83391</v>
          </cell>
          <cell r="B1250" t="str">
            <v>LMJB</v>
          </cell>
          <cell r="C1250">
            <v>83391</v>
          </cell>
          <cell r="D1250" t="str">
            <v>名古屋工場　培養　　　　</v>
          </cell>
          <cell r="E1250" t="str">
            <v>福　利　厚　生　費　　計</v>
          </cell>
          <cell r="F1250">
            <v>1134977</v>
          </cell>
          <cell r="G1250">
            <v>2718311</v>
          </cell>
        </row>
        <row r="1251">
          <cell r="A1251" t="str">
            <v>LMJB83421</v>
          </cell>
          <cell r="B1251" t="str">
            <v>LMJB</v>
          </cell>
          <cell r="C1251">
            <v>83421</v>
          </cell>
          <cell r="D1251" t="str">
            <v>名古屋工場　培養　　　　</v>
          </cell>
          <cell r="E1251" t="str">
            <v>外注　作　業　費　課税　</v>
          </cell>
          <cell r="F1251">
            <v>330097</v>
          </cell>
          <cell r="G1251">
            <v>1980186</v>
          </cell>
        </row>
        <row r="1252">
          <cell r="A1252" t="str">
            <v>LMJB83440</v>
          </cell>
          <cell r="B1252" t="str">
            <v>LMJB</v>
          </cell>
          <cell r="C1252">
            <v>83440</v>
          </cell>
          <cell r="D1252" t="str">
            <v>名古屋工場　培養　　　　</v>
          </cell>
          <cell r="E1252" t="str">
            <v>消耗工具備品費　　　　　</v>
          </cell>
          <cell r="F1252">
            <v>3822538</v>
          </cell>
          <cell r="G1252">
            <v>4621210</v>
          </cell>
        </row>
        <row r="1253">
          <cell r="A1253" t="str">
            <v>LMJB83446</v>
          </cell>
          <cell r="B1253" t="str">
            <v>LMJB</v>
          </cell>
          <cell r="C1253">
            <v>83446</v>
          </cell>
          <cell r="D1253" t="str">
            <v>名古屋工場　培養　　　　</v>
          </cell>
          <cell r="E1253" t="str">
            <v>修　　　繕　　費　　　　</v>
          </cell>
          <cell r="F1253">
            <v>509597</v>
          </cell>
          <cell r="G1253">
            <v>669632</v>
          </cell>
        </row>
        <row r="1254">
          <cell r="A1254" t="str">
            <v>LMJB83491</v>
          </cell>
          <cell r="B1254" t="str">
            <v>LMJB</v>
          </cell>
          <cell r="C1254">
            <v>83491</v>
          </cell>
          <cell r="D1254" t="str">
            <v>名古屋工場　培養　　　　</v>
          </cell>
          <cell r="E1254" t="str">
            <v>作　　　業　　　費　　計</v>
          </cell>
          <cell r="F1254">
            <v>4662232</v>
          </cell>
          <cell r="G1254">
            <v>7271028</v>
          </cell>
        </row>
        <row r="1255">
          <cell r="A1255" t="str">
            <v>LMJB83650</v>
          </cell>
          <cell r="B1255" t="str">
            <v>LMJB</v>
          </cell>
          <cell r="C1255">
            <v>83650</v>
          </cell>
          <cell r="D1255" t="str">
            <v>名古屋工場　培養　　　　</v>
          </cell>
          <cell r="E1255" t="str">
            <v>事務用　消耗品費　　　　</v>
          </cell>
          <cell r="F1255">
            <v>0</v>
          </cell>
          <cell r="G1255">
            <v>13203</v>
          </cell>
        </row>
        <row r="1256">
          <cell r="A1256" t="str">
            <v>LMJB83791</v>
          </cell>
          <cell r="B1256" t="str">
            <v>LMJB</v>
          </cell>
          <cell r="C1256">
            <v>83791</v>
          </cell>
          <cell r="D1256" t="str">
            <v>名古屋工場　培養　　　　</v>
          </cell>
          <cell r="E1256" t="str">
            <v>事　　　務　　　費　　計</v>
          </cell>
          <cell r="F1256">
            <v>0</v>
          </cell>
          <cell r="G1256">
            <v>13203</v>
          </cell>
        </row>
        <row r="1257">
          <cell r="A1257" t="str">
            <v>LMJB83810</v>
          </cell>
          <cell r="B1257" t="str">
            <v>LMJB</v>
          </cell>
          <cell r="C1257">
            <v>83810</v>
          </cell>
          <cell r="D1257" t="str">
            <v>名古屋工場　培養　　　　</v>
          </cell>
          <cell r="E1257" t="str">
            <v>減価　償　却　費　不課税</v>
          </cell>
          <cell r="F1257">
            <v>12291000</v>
          </cell>
          <cell r="G1257">
            <v>49164000</v>
          </cell>
        </row>
        <row r="1258">
          <cell r="A1258" t="str">
            <v>LMJB83839</v>
          </cell>
          <cell r="B1258" t="str">
            <v>LMJB</v>
          </cell>
          <cell r="C1258">
            <v>83839</v>
          </cell>
          <cell r="D1258" t="str">
            <v>名古屋工場　培養　　　　</v>
          </cell>
          <cell r="E1258" t="str">
            <v>賃　　　借　　　料　　　</v>
          </cell>
          <cell r="F1258">
            <v>59154</v>
          </cell>
          <cell r="G1258">
            <v>176936</v>
          </cell>
        </row>
        <row r="1259">
          <cell r="A1259" t="str">
            <v>LMJB83891</v>
          </cell>
          <cell r="B1259" t="str">
            <v>LMJB</v>
          </cell>
          <cell r="C1259">
            <v>83891</v>
          </cell>
          <cell r="D1259" t="str">
            <v>名古屋工場　培養　　　　</v>
          </cell>
          <cell r="E1259" t="str">
            <v>設　　　備　　　費　　計</v>
          </cell>
          <cell r="F1259">
            <v>12350154</v>
          </cell>
          <cell r="G1259">
            <v>49340936</v>
          </cell>
        </row>
        <row r="1260">
          <cell r="A1260" t="str">
            <v>LMJB83991</v>
          </cell>
          <cell r="B1260" t="str">
            <v>LMJB</v>
          </cell>
          <cell r="C1260">
            <v>83991</v>
          </cell>
          <cell r="D1260" t="str">
            <v>名古屋工場　培養　　　　</v>
          </cell>
          <cell r="E1260" t="str">
            <v>製　　造　　原　　価　計</v>
          </cell>
          <cell r="F1260">
            <v>27943151</v>
          </cell>
          <cell r="G1260">
            <v>112881910</v>
          </cell>
        </row>
        <row r="1261">
          <cell r="A1261" t="str">
            <v>LMJB84921</v>
          </cell>
          <cell r="B1261" t="str">
            <v>LMJB</v>
          </cell>
          <cell r="C1261">
            <v>84921</v>
          </cell>
          <cell r="D1261" t="str">
            <v>名古屋工場　培養　　　　</v>
          </cell>
          <cell r="E1261" t="str">
            <v>売　　上　　原　　価　計</v>
          </cell>
          <cell r="F1261">
            <v>27943151</v>
          </cell>
          <cell r="G1261">
            <v>114078804</v>
          </cell>
        </row>
        <row r="1262">
          <cell r="A1262" t="str">
            <v>LMJB84931</v>
          </cell>
          <cell r="B1262" t="str">
            <v>LMJB</v>
          </cell>
          <cell r="C1262">
            <v>84931</v>
          </cell>
          <cell r="D1262" t="str">
            <v>名古屋工場　培養　　　　</v>
          </cell>
          <cell r="E1262" t="str">
            <v>売　　上　　利　　益　計</v>
          </cell>
          <cell r="F1262">
            <v>-27943151</v>
          </cell>
          <cell r="G1262">
            <v>-114078804</v>
          </cell>
        </row>
        <row r="1263">
          <cell r="A1263" t="str">
            <v>LMJB85900</v>
          </cell>
          <cell r="B1263" t="str">
            <v>LMJB</v>
          </cell>
          <cell r="C1263">
            <v>85900</v>
          </cell>
          <cell r="D1263" t="str">
            <v>名古屋工場　培養　　　　</v>
          </cell>
          <cell r="E1263" t="str">
            <v>営　　　業　　利　　　益</v>
          </cell>
          <cell r="F1263">
            <v>-27943151</v>
          </cell>
          <cell r="G1263">
            <v>-114078804</v>
          </cell>
        </row>
        <row r="1264">
          <cell r="A1264" t="str">
            <v>LMJB86131</v>
          </cell>
          <cell r="B1264" t="str">
            <v>LMJB</v>
          </cell>
          <cell r="C1264">
            <v>86131</v>
          </cell>
          <cell r="D1264" t="str">
            <v>名古屋工場　培養　　　　</v>
          </cell>
          <cell r="E1264" t="str">
            <v>受　取　利　息　・配　当</v>
          </cell>
          <cell r="F1264">
            <v>0</v>
          </cell>
          <cell r="G1264">
            <v>0</v>
          </cell>
        </row>
        <row r="1265">
          <cell r="A1265" t="str">
            <v>LMJB86169</v>
          </cell>
          <cell r="B1265" t="str">
            <v>LMJB</v>
          </cell>
          <cell r="C1265">
            <v>86169</v>
          </cell>
          <cell r="D1265" t="str">
            <v>名古屋工場　培養　　　　</v>
          </cell>
          <cell r="E1265" t="str">
            <v>雑　　　収　　入　　　　</v>
          </cell>
          <cell r="F1265">
            <v>0</v>
          </cell>
          <cell r="G1265">
            <v>0</v>
          </cell>
        </row>
        <row r="1266">
          <cell r="A1266" t="str">
            <v>LMJB86174</v>
          </cell>
          <cell r="B1266" t="str">
            <v>LMJB</v>
          </cell>
          <cell r="C1266">
            <v>86174</v>
          </cell>
          <cell r="D1266" t="str">
            <v>名古屋工場　培養　　　　</v>
          </cell>
          <cell r="E1266" t="str">
            <v>賃　　貸　収　入　　　　</v>
          </cell>
          <cell r="F1266">
            <v>0</v>
          </cell>
          <cell r="G1266">
            <v>0</v>
          </cell>
        </row>
        <row r="1267">
          <cell r="A1267" t="str">
            <v>LMJB86179</v>
          </cell>
          <cell r="B1267" t="str">
            <v>LMJB</v>
          </cell>
          <cell r="C1267">
            <v>86179</v>
          </cell>
          <cell r="D1267" t="str">
            <v>名古屋工場　培養　　　　</v>
          </cell>
          <cell r="E1267" t="str">
            <v>社宅　住　宅　料　　　　</v>
          </cell>
          <cell r="F1267">
            <v>0</v>
          </cell>
          <cell r="G1267">
            <v>0</v>
          </cell>
        </row>
        <row r="1268">
          <cell r="A1268" t="str">
            <v>LMJB86182</v>
          </cell>
          <cell r="B1268" t="str">
            <v>LMJB</v>
          </cell>
          <cell r="C1268">
            <v>86182</v>
          </cell>
          <cell r="D1268" t="str">
            <v>名古屋工場　培養　　　　</v>
          </cell>
          <cell r="E1268" t="str">
            <v>使用料・手数料　　　　　</v>
          </cell>
          <cell r="F1268">
            <v>0</v>
          </cell>
          <cell r="G1268">
            <v>0</v>
          </cell>
        </row>
        <row r="1269">
          <cell r="A1269" t="str">
            <v>LMJB86185</v>
          </cell>
          <cell r="B1269" t="str">
            <v>LMJB</v>
          </cell>
          <cell r="C1269">
            <v>86185</v>
          </cell>
          <cell r="D1269" t="str">
            <v>名古屋工場　培養　　　　</v>
          </cell>
          <cell r="E1269" t="str">
            <v>保険金・賠償金　　　　　</v>
          </cell>
          <cell r="F1269">
            <v>0</v>
          </cell>
          <cell r="G1269">
            <v>0</v>
          </cell>
        </row>
        <row r="1270">
          <cell r="A1270" t="str">
            <v>LMJB86188</v>
          </cell>
          <cell r="B1270" t="str">
            <v>LMJB</v>
          </cell>
          <cell r="C1270">
            <v>86188</v>
          </cell>
          <cell r="D1270" t="str">
            <v>名古屋工場　培養　　　　</v>
          </cell>
          <cell r="E1270" t="str">
            <v>その他営業外収益　　　　</v>
          </cell>
          <cell r="F1270">
            <v>0</v>
          </cell>
          <cell r="G1270">
            <v>0</v>
          </cell>
        </row>
        <row r="1271">
          <cell r="A1271" t="str">
            <v>LMJB86191</v>
          </cell>
          <cell r="B1271" t="str">
            <v>LMJB</v>
          </cell>
          <cell r="C1271">
            <v>86191</v>
          </cell>
          <cell r="D1271" t="str">
            <v>名古屋工場　培養　　　　</v>
          </cell>
          <cell r="E1271" t="str">
            <v>営　業　外　収　益　　計</v>
          </cell>
          <cell r="F1271">
            <v>0</v>
          </cell>
          <cell r="G1271">
            <v>0</v>
          </cell>
        </row>
        <row r="1272">
          <cell r="A1272" t="str">
            <v>LMJB86249</v>
          </cell>
          <cell r="B1272" t="str">
            <v>LMJB</v>
          </cell>
          <cell r="C1272">
            <v>86249</v>
          </cell>
          <cell r="D1272" t="str">
            <v>名古屋工場　培養　　　　</v>
          </cell>
          <cell r="E1272" t="str">
            <v>雑　　　　　　損　　　　</v>
          </cell>
          <cell r="F1272">
            <v>0</v>
          </cell>
          <cell r="G1272">
            <v>0</v>
          </cell>
        </row>
        <row r="1273">
          <cell r="A1273" t="str">
            <v>LMJB86253</v>
          </cell>
          <cell r="B1273" t="str">
            <v>LMJB</v>
          </cell>
          <cell r="C1273">
            <v>86253</v>
          </cell>
          <cell r="D1273" t="str">
            <v>名古屋工場　培養　　　　</v>
          </cell>
          <cell r="E1273" t="str">
            <v>棚卸資産　廃棄損　　　　</v>
          </cell>
          <cell r="F1273">
            <v>0</v>
          </cell>
          <cell r="G1273">
            <v>0</v>
          </cell>
        </row>
        <row r="1274">
          <cell r="A1274" t="str">
            <v>LMJB86259</v>
          </cell>
          <cell r="B1274" t="str">
            <v>LMJB</v>
          </cell>
          <cell r="C1274">
            <v>86259</v>
          </cell>
          <cell r="D1274" t="str">
            <v>名古屋工場　培養　　　　</v>
          </cell>
          <cell r="E1274" t="str">
            <v>賃　　貸　原　価　　　　</v>
          </cell>
          <cell r="F1274">
            <v>0</v>
          </cell>
          <cell r="G1274">
            <v>0</v>
          </cell>
        </row>
        <row r="1275">
          <cell r="A1275" t="str">
            <v>LMJB86263</v>
          </cell>
          <cell r="B1275" t="str">
            <v>LMJB</v>
          </cell>
          <cell r="C1275">
            <v>86263</v>
          </cell>
          <cell r="D1275" t="str">
            <v>名古屋工場　培養　　　　</v>
          </cell>
          <cell r="E1275" t="str">
            <v>災害・事故　損失　　　　</v>
          </cell>
          <cell r="F1275">
            <v>0</v>
          </cell>
          <cell r="G1275">
            <v>0</v>
          </cell>
        </row>
        <row r="1276">
          <cell r="A1276" t="str">
            <v>LMJB86266</v>
          </cell>
          <cell r="B1276" t="str">
            <v>LMJB</v>
          </cell>
          <cell r="C1276">
            <v>86266</v>
          </cell>
          <cell r="D1276" t="str">
            <v>名古屋工場　培養　　　　</v>
          </cell>
          <cell r="E1276" t="str">
            <v>その他営業外費用　　　　</v>
          </cell>
          <cell r="F1276">
            <v>0</v>
          </cell>
          <cell r="G1276">
            <v>0</v>
          </cell>
        </row>
        <row r="1277">
          <cell r="A1277" t="str">
            <v>LMJB86291</v>
          </cell>
          <cell r="B1277" t="str">
            <v>LMJB</v>
          </cell>
          <cell r="C1277">
            <v>86291</v>
          </cell>
          <cell r="D1277" t="str">
            <v>名古屋工場　培養　　　　</v>
          </cell>
          <cell r="E1277" t="str">
            <v>営　業　外　費　用　　計</v>
          </cell>
          <cell r="F1277">
            <v>0</v>
          </cell>
          <cell r="G1277">
            <v>0</v>
          </cell>
        </row>
        <row r="1278">
          <cell r="A1278" t="str">
            <v>LMJB86301</v>
          </cell>
          <cell r="B1278" t="str">
            <v>LMJB</v>
          </cell>
          <cell r="C1278">
            <v>86301</v>
          </cell>
          <cell r="D1278" t="str">
            <v>名古屋工場　培養　　　　</v>
          </cell>
          <cell r="E1278" t="str">
            <v>経　　　常　　利　　　益</v>
          </cell>
          <cell r="F1278">
            <v>-27943151</v>
          </cell>
          <cell r="G1278">
            <v>-114078804</v>
          </cell>
        </row>
        <row r="1279">
          <cell r="A1279" t="str">
            <v>LMJB87119</v>
          </cell>
          <cell r="B1279" t="str">
            <v>LMJB</v>
          </cell>
          <cell r="C1279">
            <v>87119</v>
          </cell>
          <cell r="D1279" t="str">
            <v>名古屋工場　培養　　　　</v>
          </cell>
          <cell r="E1279" t="str">
            <v>固定資産　売却益　　　　</v>
          </cell>
          <cell r="F1279">
            <v>0</v>
          </cell>
          <cell r="G1279">
            <v>0</v>
          </cell>
        </row>
        <row r="1280">
          <cell r="A1280" t="str">
            <v>LMJB87153</v>
          </cell>
          <cell r="B1280" t="str">
            <v>LMJB</v>
          </cell>
          <cell r="C1280">
            <v>87153</v>
          </cell>
          <cell r="D1280" t="str">
            <v>名古屋工場　培養　　　　</v>
          </cell>
          <cell r="E1280" t="str">
            <v>過年度費用戻入　　　　　</v>
          </cell>
          <cell r="F1280">
            <v>0</v>
          </cell>
          <cell r="G1280">
            <v>0</v>
          </cell>
        </row>
        <row r="1281">
          <cell r="A1281" t="str">
            <v>LMJB87191</v>
          </cell>
          <cell r="B1281" t="str">
            <v>LMJB</v>
          </cell>
          <cell r="C1281">
            <v>87191</v>
          </cell>
          <cell r="D1281" t="str">
            <v>名古屋工場　培養　　　　</v>
          </cell>
          <cell r="E1281" t="str">
            <v>特　　別　　利　　益　計</v>
          </cell>
          <cell r="F1281">
            <v>0</v>
          </cell>
          <cell r="G1281">
            <v>0</v>
          </cell>
        </row>
        <row r="1282">
          <cell r="A1282" t="str">
            <v>LMJB88101</v>
          </cell>
          <cell r="B1282" t="str">
            <v>LMJB</v>
          </cell>
          <cell r="C1282">
            <v>88101</v>
          </cell>
          <cell r="D1282" t="str">
            <v>名古屋工場　培養　　　　</v>
          </cell>
          <cell r="E1282" t="str">
            <v>■　特　　別　　損　　失</v>
          </cell>
          <cell r="F1282">
            <v>0</v>
          </cell>
          <cell r="G1282">
            <v>0</v>
          </cell>
        </row>
        <row r="1283">
          <cell r="A1283" t="str">
            <v>LMJB88129</v>
          </cell>
          <cell r="B1283" t="str">
            <v>LMJB</v>
          </cell>
          <cell r="C1283">
            <v>88129</v>
          </cell>
          <cell r="D1283" t="str">
            <v>名古屋工場　培養　　　　</v>
          </cell>
          <cell r="E1283" t="str">
            <v>固定資産　売却損　　　　</v>
          </cell>
          <cell r="F1283">
            <v>0</v>
          </cell>
          <cell r="G1283">
            <v>0</v>
          </cell>
        </row>
        <row r="1284">
          <cell r="A1284" t="str">
            <v>LMJB88136</v>
          </cell>
          <cell r="B1284" t="str">
            <v>LMJB</v>
          </cell>
          <cell r="C1284">
            <v>88136</v>
          </cell>
          <cell r="D1284" t="str">
            <v>名古屋工場　培養　　　　</v>
          </cell>
          <cell r="E1284" t="str">
            <v>固定資産　除却損　　　　</v>
          </cell>
          <cell r="F1284">
            <v>0</v>
          </cell>
          <cell r="G1284">
            <v>0</v>
          </cell>
        </row>
        <row r="1285">
          <cell r="A1285" t="str">
            <v>LMJB88173</v>
          </cell>
          <cell r="B1285" t="str">
            <v>LMJB</v>
          </cell>
          <cell r="C1285">
            <v>88173</v>
          </cell>
          <cell r="D1285" t="str">
            <v>名古屋工場　培養　　　　</v>
          </cell>
          <cell r="E1285" t="str">
            <v>過年度　費　用　　　　　</v>
          </cell>
          <cell r="F1285">
            <v>0</v>
          </cell>
          <cell r="G1285">
            <v>0</v>
          </cell>
        </row>
        <row r="1286">
          <cell r="A1286" t="str">
            <v>LMJB88190</v>
          </cell>
          <cell r="B1286" t="str">
            <v>LMJB</v>
          </cell>
          <cell r="C1286">
            <v>88190</v>
          </cell>
          <cell r="D1286" t="str">
            <v>名古屋工場　培養　　　　</v>
          </cell>
          <cell r="E1286" t="str">
            <v>その他特別損失　　　　　</v>
          </cell>
          <cell r="F1286">
            <v>0</v>
          </cell>
          <cell r="G1286">
            <v>0</v>
          </cell>
        </row>
        <row r="1287">
          <cell r="A1287" t="str">
            <v>LMJB88191</v>
          </cell>
          <cell r="B1287" t="str">
            <v>LMJB</v>
          </cell>
          <cell r="C1287">
            <v>88191</v>
          </cell>
          <cell r="D1287" t="str">
            <v>名古屋工場　培養　　　　</v>
          </cell>
          <cell r="E1287" t="str">
            <v>特　　別　　損　　失　計</v>
          </cell>
          <cell r="F1287">
            <v>0</v>
          </cell>
          <cell r="G1287">
            <v>0</v>
          </cell>
        </row>
        <row r="1288">
          <cell r="A1288" t="str">
            <v>LMJB90010</v>
          </cell>
          <cell r="B1288" t="str">
            <v>LMJB</v>
          </cell>
          <cell r="C1288">
            <v>90010</v>
          </cell>
          <cell r="D1288" t="str">
            <v>名古屋工場　培養　　　　</v>
          </cell>
          <cell r="E1288" t="str">
            <v>税　引　前　当　期利　益</v>
          </cell>
          <cell r="F1288">
            <v>-27943151</v>
          </cell>
          <cell r="G1288">
            <v>-114078804</v>
          </cell>
        </row>
        <row r="1289">
          <cell r="A1289" t="str">
            <v>LMJB99003</v>
          </cell>
          <cell r="B1289" t="str">
            <v>LMJB</v>
          </cell>
          <cell r="C1289">
            <v>99003</v>
          </cell>
          <cell r="D1289" t="str">
            <v>名古屋工場　培養　　　　</v>
          </cell>
          <cell r="E1289" t="str">
            <v>当　　期　　利　　益　　</v>
          </cell>
          <cell r="F1289">
            <v>-27943151</v>
          </cell>
          <cell r="G1289">
            <v>-114078804</v>
          </cell>
        </row>
        <row r="1290">
          <cell r="A1290" t="str">
            <v>LMJB99100</v>
          </cell>
          <cell r="B1290" t="str">
            <v>LMJB</v>
          </cell>
          <cell r="C1290">
            <v>99100</v>
          </cell>
          <cell r="D1290" t="str">
            <v>名古屋工場　培養　　　　</v>
          </cell>
          <cell r="E1290" t="str">
            <v>前期　繰　越　利　益　　</v>
          </cell>
          <cell r="F1290">
            <v>-86135653</v>
          </cell>
          <cell r="G1290">
            <v>0</v>
          </cell>
        </row>
        <row r="1291">
          <cell r="A1291" t="str">
            <v>LMJB99902</v>
          </cell>
          <cell r="B1291" t="str">
            <v>LMJB</v>
          </cell>
          <cell r="C1291">
            <v>99902</v>
          </cell>
          <cell r="D1291" t="str">
            <v>名古屋工場　培養　　　　</v>
          </cell>
          <cell r="E1291" t="str">
            <v>当期　未処分　利　益　　</v>
          </cell>
          <cell r="F1291">
            <v>-114078804</v>
          </cell>
          <cell r="G1291">
            <v>-114078804</v>
          </cell>
        </row>
        <row r="1292">
          <cell r="A1292" t="str">
            <v>LMJD80103</v>
          </cell>
          <cell r="B1292" t="str">
            <v>LMJD</v>
          </cell>
          <cell r="C1292">
            <v>80103</v>
          </cell>
          <cell r="D1292" t="str">
            <v>名古屋工場　第一調合　　</v>
          </cell>
          <cell r="E1292" t="str">
            <v>売　上　高　　■　　　　</v>
          </cell>
          <cell r="F1292">
            <v>0</v>
          </cell>
          <cell r="G1292">
            <v>0</v>
          </cell>
        </row>
        <row r="1293">
          <cell r="A1293" t="str">
            <v>LMJD80203</v>
          </cell>
          <cell r="B1293" t="str">
            <v>LMJD</v>
          </cell>
          <cell r="C1293">
            <v>80203</v>
          </cell>
          <cell r="D1293" t="str">
            <v>名古屋工場　第一調合　　</v>
          </cell>
          <cell r="E1293" t="str">
            <v>受入　手　数　料　合計　</v>
          </cell>
          <cell r="F1293">
            <v>0</v>
          </cell>
          <cell r="G1293">
            <v>0</v>
          </cell>
        </row>
        <row r="1294">
          <cell r="A1294" t="str">
            <v>LMJD80995</v>
          </cell>
          <cell r="B1294" t="str">
            <v>LMJD</v>
          </cell>
          <cell r="C1294">
            <v>80995</v>
          </cell>
          <cell r="D1294" t="str">
            <v>名古屋工場　第一調合　　</v>
          </cell>
          <cell r="E1294" t="str">
            <v>純　　売　　　上　　　高</v>
          </cell>
          <cell r="F1294">
            <v>0</v>
          </cell>
          <cell r="G1294">
            <v>0</v>
          </cell>
        </row>
        <row r="1295">
          <cell r="A1295" t="str">
            <v>LMJD81203</v>
          </cell>
          <cell r="B1295" t="str">
            <v>LMJD</v>
          </cell>
          <cell r="C1295">
            <v>81203</v>
          </cell>
          <cell r="D1295" t="str">
            <v>名古屋工場　第一調合　　</v>
          </cell>
          <cell r="E1295" t="str">
            <v>商　　　品　　仕　入　高</v>
          </cell>
          <cell r="F1295">
            <v>0</v>
          </cell>
          <cell r="G1295">
            <v>0</v>
          </cell>
        </row>
        <row r="1296">
          <cell r="A1296" t="str">
            <v>LMJD81207</v>
          </cell>
          <cell r="B1296" t="str">
            <v>LMJD</v>
          </cell>
          <cell r="C1296">
            <v>81207</v>
          </cell>
          <cell r="D1296" t="str">
            <v>名古屋工場　第一調合　　</v>
          </cell>
          <cell r="E1296" t="str">
            <v>貯　蔵　品仕入高　　　　</v>
          </cell>
          <cell r="F1296">
            <v>0</v>
          </cell>
          <cell r="G1296">
            <v>0</v>
          </cell>
        </row>
        <row r="1297">
          <cell r="A1297" t="str">
            <v>LMJD81209</v>
          </cell>
          <cell r="B1297" t="str">
            <v>LMJD</v>
          </cell>
          <cell r="C1297">
            <v>81209</v>
          </cell>
          <cell r="D1297" t="str">
            <v>名古屋工場　第一調合　　</v>
          </cell>
          <cell r="E1297" t="str">
            <v>原　材　料仕入高　　　　</v>
          </cell>
          <cell r="F1297">
            <v>0</v>
          </cell>
          <cell r="G1297">
            <v>0</v>
          </cell>
        </row>
        <row r="1298">
          <cell r="A1298" t="str">
            <v>LMJD81213</v>
          </cell>
          <cell r="B1298" t="str">
            <v>LMJD</v>
          </cell>
          <cell r="C1298">
            <v>81213</v>
          </cell>
          <cell r="D1298" t="str">
            <v>名古屋工場　第一調合　　</v>
          </cell>
          <cell r="E1298" t="str">
            <v>仕入値引及戻り高　　　　</v>
          </cell>
          <cell r="F1298">
            <v>0</v>
          </cell>
          <cell r="G1298">
            <v>0</v>
          </cell>
        </row>
        <row r="1299">
          <cell r="A1299" t="str">
            <v>LMJD81902</v>
          </cell>
          <cell r="B1299" t="str">
            <v>LMJD</v>
          </cell>
          <cell r="C1299">
            <v>81902</v>
          </cell>
          <cell r="D1299" t="str">
            <v>名古屋工場　第一調合　　</v>
          </cell>
          <cell r="E1299" t="str">
            <v>仕　　入　原　　価　　高</v>
          </cell>
          <cell r="F1299">
            <v>0</v>
          </cell>
          <cell r="G1299">
            <v>0</v>
          </cell>
        </row>
        <row r="1300">
          <cell r="A1300" t="str">
            <v>LMJD81903</v>
          </cell>
          <cell r="B1300" t="str">
            <v>LMJD</v>
          </cell>
          <cell r="C1300">
            <v>81903</v>
          </cell>
          <cell r="D1300" t="str">
            <v>名古屋工場　第一調合　　</v>
          </cell>
          <cell r="E1300" t="str">
            <v>完　成　工　事　原　価　</v>
          </cell>
          <cell r="F1300">
            <v>0</v>
          </cell>
          <cell r="G1300">
            <v>0</v>
          </cell>
        </row>
        <row r="1301">
          <cell r="A1301" t="str">
            <v>LMJD82199</v>
          </cell>
          <cell r="B1301" t="str">
            <v>LMJD</v>
          </cell>
          <cell r="C1301">
            <v>82199</v>
          </cell>
          <cell r="D1301" t="str">
            <v>名古屋工場　第一調合　　</v>
          </cell>
          <cell r="E1301" t="str">
            <v>社　　内　　　取　　　引</v>
          </cell>
          <cell r="F1301">
            <v>0</v>
          </cell>
          <cell r="G1301">
            <v>0</v>
          </cell>
        </row>
        <row r="1302">
          <cell r="A1302" t="str">
            <v>LMJD82959</v>
          </cell>
          <cell r="B1302" t="str">
            <v>LMJD</v>
          </cell>
          <cell r="C1302">
            <v>82959</v>
          </cell>
          <cell r="D1302" t="str">
            <v>名古屋工場　第一調合　　</v>
          </cell>
          <cell r="E1302" t="str">
            <v>期　末　商　品　　在　高</v>
          </cell>
          <cell r="F1302">
            <v>0</v>
          </cell>
          <cell r="G1302">
            <v>0</v>
          </cell>
        </row>
        <row r="1303">
          <cell r="A1303" t="str">
            <v>LMJD82971</v>
          </cell>
          <cell r="B1303" t="str">
            <v>LMJD</v>
          </cell>
          <cell r="C1303">
            <v>82971</v>
          </cell>
          <cell r="D1303" t="str">
            <v>名古屋工場　第一調合　　</v>
          </cell>
          <cell r="E1303" t="str">
            <v>期　末　製　品　　在　高</v>
          </cell>
          <cell r="F1303">
            <v>0</v>
          </cell>
          <cell r="G1303">
            <v>0</v>
          </cell>
        </row>
        <row r="1304">
          <cell r="A1304" t="str">
            <v>LMJD83116</v>
          </cell>
          <cell r="B1304" t="str">
            <v>LMJD</v>
          </cell>
          <cell r="C1304">
            <v>83116</v>
          </cell>
          <cell r="D1304" t="str">
            <v>名古屋工場　第一調合　　</v>
          </cell>
          <cell r="E1304" t="str">
            <v>主　原　料　費　　　　　</v>
          </cell>
          <cell r="F1304">
            <v>57166949</v>
          </cell>
          <cell r="G1304">
            <v>225563634</v>
          </cell>
        </row>
        <row r="1305">
          <cell r="A1305" t="str">
            <v>LMJD83126</v>
          </cell>
          <cell r="B1305" t="str">
            <v>LMJD</v>
          </cell>
          <cell r="C1305">
            <v>83126</v>
          </cell>
          <cell r="D1305" t="str">
            <v>名古屋工場　第一調合　　</v>
          </cell>
          <cell r="E1305" t="str">
            <v>副　原　料　費　　　　　</v>
          </cell>
          <cell r="F1305">
            <v>4681896</v>
          </cell>
          <cell r="G1305">
            <v>17949588</v>
          </cell>
        </row>
        <row r="1306">
          <cell r="A1306" t="str">
            <v>LMJD83191</v>
          </cell>
          <cell r="B1306" t="str">
            <v>LMJD</v>
          </cell>
          <cell r="C1306">
            <v>83191</v>
          </cell>
          <cell r="D1306" t="str">
            <v>名古屋工場　第一調合　　</v>
          </cell>
          <cell r="E1306" t="str">
            <v>原　　材　　料　　費　計</v>
          </cell>
          <cell r="F1306">
            <v>61848845</v>
          </cell>
          <cell r="G1306">
            <v>243513222</v>
          </cell>
        </row>
        <row r="1307">
          <cell r="A1307" t="str">
            <v>LMJD83213</v>
          </cell>
          <cell r="B1307" t="str">
            <v>LMJD</v>
          </cell>
          <cell r="C1307">
            <v>83213</v>
          </cell>
          <cell r="D1307" t="str">
            <v>名古屋工場　第一調合　　</v>
          </cell>
          <cell r="E1307" t="str">
            <v>固　定　賃　　金　　　　</v>
          </cell>
          <cell r="F1307">
            <v>2756912</v>
          </cell>
          <cell r="G1307">
            <v>11774697</v>
          </cell>
        </row>
        <row r="1308">
          <cell r="A1308" t="str">
            <v>LMJD83222</v>
          </cell>
          <cell r="B1308" t="str">
            <v>LMJD</v>
          </cell>
          <cell r="C1308">
            <v>83222</v>
          </cell>
          <cell r="D1308" t="str">
            <v>名古屋工場　第一調合　　</v>
          </cell>
          <cell r="E1308" t="str">
            <v>変　動　賃　金　　不課税</v>
          </cell>
          <cell r="F1308">
            <v>502559</v>
          </cell>
          <cell r="G1308">
            <v>2687800</v>
          </cell>
        </row>
        <row r="1309">
          <cell r="A1309" t="str">
            <v>LMJD83244</v>
          </cell>
          <cell r="B1309" t="str">
            <v>LMJD</v>
          </cell>
          <cell r="C1309">
            <v>83244</v>
          </cell>
          <cell r="D1309" t="str">
            <v>名古屋工場　第一調合　　</v>
          </cell>
          <cell r="E1309" t="str">
            <v>賞　与　手　当　　不課税</v>
          </cell>
          <cell r="F1309">
            <v>538500</v>
          </cell>
          <cell r="G1309">
            <v>538500</v>
          </cell>
        </row>
        <row r="1310">
          <cell r="A1310" t="str">
            <v>LMJD83291</v>
          </cell>
          <cell r="B1310" t="str">
            <v>LMJD</v>
          </cell>
          <cell r="C1310">
            <v>83291</v>
          </cell>
          <cell r="D1310" t="str">
            <v>名古屋工場　第一調合　　</v>
          </cell>
          <cell r="E1310" t="str">
            <v>労　　　務　　　費　　計</v>
          </cell>
          <cell r="F1310">
            <v>3797971</v>
          </cell>
          <cell r="G1310">
            <v>15000997</v>
          </cell>
        </row>
        <row r="1311">
          <cell r="A1311" t="str">
            <v>LMJD83311</v>
          </cell>
          <cell r="B1311" t="str">
            <v>LMJD</v>
          </cell>
          <cell r="C1311">
            <v>83311</v>
          </cell>
          <cell r="D1311" t="str">
            <v>名古屋工場　第一調合　　</v>
          </cell>
          <cell r="E1311" t="str">
            <v>法定　福　利　費　非課税</v>
          </cell>
          <cell r="F1311">
            <v>958464</v>
          </cell>
          <cell r="G1311">
            <v>2436594</v>
          </cell>
        </row>
        <row r="1312">
          <cell r="A1312" t="str">
            <v>LMJD83339</v>
          </cell>
          <cell r="B1312" t="str">
            <v>LMJD</v>
          </cell>
          <cell r="C1312">
            <v>83339</v>
          </cell>
          <cell r="D1312" t="str">
            <v>名古屋工場　第一調合　　</v>
          </cell>
          <cell r="E1312" t="str">
            <v>厚　　　　生　　　　　費</v>
          </cell>
          <cell r="F1312">
            <v>58400</v>
          </cell>
          <cell r="G1312">
            <v>255200</v>
          </cell>
        </row>
        <row r="1313">
          <cell r="A1313" t="str">
            <v>LMJD83391</v>
          </cell>
          <cell r="B1313" t="str">
            <v>LMJD</v>
          </cell>
          <cell r="C1313">
            <v>83391</v>
          </cell>
          <cell r="D1313" t="str">
            <v>名古屋工場　第一調合　　</v>
          </cell>
          <cell r="E1313" t="str">
            <v>福　利　厚　生　費　　計</v>
          </cell>
          <cell r="F1313">
            <v>1016864</v>
          </cell>
          <cell r="G1313">
            <v>2691794</v>
          </cell>
        </row>
        <row r="1314">
          <cell r="A1314" t="str">
            <v>LMJD83421</v>
          </cell>
          <cell r="B1314" t="str">
            <v>LMJD</v>
          </cell>
          <cell r="C1314">
            <v>83421</v>
          </cell>
          <cell r="D1314" t="str">
            <v>名古屋工場　第一調合　　</v>
          </cell>
          <cell r="E1314" t="str">
            <v>外注　作　業　費　課税　</v>
          </cell>
          <cell r="F1314">
            <v>331398</v>
          </cell>
          <cell r="G1314">
            <v>1406591</v>
          </cell>
        </row>
        <row r="1315">
          <cell r="A1315" t="str">
            <v>LMJD83440</v>
          </cell>
          <cell r="B1315" t="str">
            <v>LMJD</v>
          </cell>
          <cell r="C1315">
            <v>83440</v>
          </cell>
          <cell r="D1315" t="str">
            <v>名古屋工場　第一調合　　</v>
          </cell>
          <cell r="E1315" t="str">
            <v>消耗工具備品費　　　　　</v>
          </cell>
          <cell r="F1315">
            <v>934800</v>
          </cell>
          <cell r="G1315">
            <v>2634590</v>
          </cell>
        </row>
        <row r="1316">
          <cell r="A1316" t="str">
            <v>LMJD83446</v>
          </cell>
          <cell r="B1316" t="str">
            <v>LMJD</v>
          </cell>
          <cell r="C1316">
            <v>83446</v>
          </cell>
          <cell r="D1316" t="str">
            <v>名古屋工場　第一調合　　</v>
          </cell>
          <cell r="E1316" t="str">
            <v>修　　　繕　　費　　　　</v>
          </cell>
          <cell r="F1316">
            <v>2600</v>
          </cell>
          <cell r="G1316">
            <v>32600</v>
          </cell>
        </row>
        <row r="1317">
          <cell r="A1317" t="str">
            <v>LMJD83491</v>
          </cell>
          <cell r="B1317" t="str">
            <v>LMJD</v>
          </cell>
          <cell r="C1317">
            <v>83491</v>
          </cell>
          <cell r="D1317" t="str">
            <v>名古屋工場　第一調合　　</v>
          </cell>
          <cell r="E1317" t="str">
            <v>作　　　業　　　費　　計</v>
          </cell>
          <cell r="F1317">
            <v>1268798</v>
          </cell>
          <cell r="G1317">
            <v>4073781</v>
          </cell>
        </row>
        <row r="1318">
          <cell r="A1318" t="str">
            <v>LMJD83650</v>
          </cell>
          <cell r="B1318" t="str">
            <v>LMJD</v>
          </cell>
          <cell r="C1318">
            <v>83650</v>
          </cell>
          <cell r="D1318" t="str">
            <v>名古屋工場　第一調合　　</v>
          </cell>
          <cell r="E1318" t="str">
            <v>事務用　消耗品費　　　　</v>
          </cell>
          <cell r="F1318">
            <v>0</v>
          </cell>
          <cell r="G1318">
            <v>1827</v>
          </cell>
        </row>
        <row r="1319">
          <cell r="A1319" t="str">
            <v>LMJD83791</v>
          </cell>
          <cell r="B1319" t="str">
            <v>LMJD</v>
          </cell>
          <cell r="C1319">
            <v>83791</v>
          </cell>
          <cell r="D1319" t="str">
            <v>名古屋工場　第一調合　　</v>
          </cell>
          <cell r="E1319" t="str">
            <v>事　　　務　　　費　　計</v>
          </cell>
          <cell r="F1319">
            <v>0</v>
          </cell>
          <cell r="G1319">
            <v>1827</v>
          </cell>
        </row>
        <row r="1320">
          <cell r="A1320" t="str">
            <v>LMJD83839</v>
          </cell>
          <cell r="B1320" t="str">
            <v>LMJD</v>
          </cell>
          <cell r="C1320">
            <v>83839</v>
          </cell>
          <cell r="D1320" t="str">
            <v>名古屋工場　第一調合　　</v>
          </cell>
          <cell r="E1320" t="str">
            <v>賃　　　借　　　料　　　</v>
          </cell>
          <cell r="F1320">
            <v>0</v>
          </cell>
          <cell r="G1320">
            <v>29970</v>
          </cell>
        </row>
        <row r="1321">
          <cell r="A1321" t="str">
            <v>LMJD83891</v>
          </cell>
          <cell r="B1321" t="str">
            <v>LMJD</v>
          </cell>
          <cell r="C1321">
            <v>83891</v>
          </cell>
          <cell r="D1321" t="str">
            <v>名古屋工場　第一調合　　</v>
          </cell>
          <cell r="E1321" t="str">
            <v>設　　　備　　　費　　計</v>
          </cell>
          <cell r="F1321">
            <v>0</v>
          </cell>
          <cell r="G1321">
            <v>29970</v>
          </cell>
        </row>
        <row r="1322">
          <cell r="A1322" t="str">
            <v>LMJD83991</v>
          </cell>
          <cell r="B1322" t="str">
            <v>LMJD</v>
          </cell>
          <cell r="C1322">
            <v>83991</v>
          </cell>
          <cell r="D1322" t="str">
            <v>名古屋工場　第一調合　　</v>
          </cell>
          <cell r="E1322" t="str">
            <v>製　　造　　原　　価　計</v>
          </cell>
          <cell r="F1322">
            <v>67932478</v>
          </cell>
          <cell r="G1322">
            <v>265311591</v>
          </cell>
        </row>
        <row r="1323">
          <cell r="A1323" t="str">
            <v>LMJD84921</v>
          </cell>
          <cell r="B1323" t="str">
            <v>LMJD</v>
          </cell>
          <cell r="C1323">
            <v>84921</v>
          </cell>
          <cell r="D1323" t="str">
            <v>名古屋工場　第一調合　　</v>
          </cell>
          <cell r="E1323" t="str">
            <v>売　　上　　原　　価　計</v>
          </cell>
          <cell r="F1323">
            <v>67932478</v>
          </cell>
          <cell r="G1323">
            <v>265311591</v>
          </cell>
        </row>
        <row r="1324">
          <cell r="A1324" t="str">
            <v>LMJD84931</v>
          </cell>
          <cell r="B1324" t="str">
            <v>LMJD</v>
          </cell>
          <cell r="C1324">
            <v>84931</v>
          </cell>
          <cell r="D1324" t="str">
            <v>名古屋工場　第一調合　　</v>
          </cell>
          <cell r="E1324" t="str">
            <v>売　　上　　利　　益　計</v>
          </cell>
          <cell r="F1324">
            <v>-67932478</v>
          </cell>
          <cell r="G1324">
            <v>-265311591</v>
          </cell>
        </row>
        <row r="1325">
          <cell r="A1325" t="str">
            <v>LMJD85900</v>
          </cell>
          <cell r="B1325" t="str">
            <v>LMJD</v>
          </cell>
          <cell r="C1325">
            <v>85900</v>
          </cell>
          <cell r="D1325" t="str">
            <v>名古屋工場　第一調合　　</v>
          </cell>
          <cell r="E1325" t="str">
            <v>営　　　業　　利　　　益</v>
          </cell>
          <cell r="F1325">
            <v>-67932478</v>
          </cell>
          <cell r="G1325">
            <v>-265311591</v>
          </cell>
        </row>
        <row r="1326">
          <cell r="A1326" t="str">
            <v>LMJD86131</v>
          </cell>
          <cell r="B1326" t="str">
            <v>LMJD</v>
          </cell>
          <cell r="C1326">
            <v>86131</v>
          </cell>
          <cell r="D1326" t="str">
            <v>名古屋工場　第一調合　　</v>
          </cell>
          <cell r="E1326" t="str">
            <v>受　取　利　息　・配　当</v>
          </cell>
          <cell r="F1326">
            <v>0</v>
          </cell>
          <cell r="G1326">
            <v>0</v>
          </cell>
        </row>
        <row r="1327">
          <cell r="A1327" t="str">
            <v>LMJD86169</v>
          </cell>
          <cell r="B1327" t="str">
            <v>LMJD</v>
          </cell>
          <cell r="C1327">
            <v>86169</v>
          </cell>
          <cell r="D1327" t="str">
            <v>名古屋工場　第一調合　　</v>
          </cell>
          <cell r="E1327" t="str">
            <v>雑　　　収　　入　　　　</v>
          </cell>
          <cell r="F1327">
            <v>0</v>
          </cell>
          <cell r="G1327">
            <v>0</v>
          </cell>
        </row>
        <row r="1328">
          <cell r="A1328" t="str">
            <v>LMJD86174</v>
          </cell>
          <cell r="B1328" t="str">
            <v>LMJD</v>
          </cell>
          <cell r="C1328">
            <v>86174</v>
          </cell>
          <cell r="D1328" t="str">
            <v>名古屋工場　第一調合　　</v>
          </cell>
          <cell r="E1328" t="str">
            <v>賃　　貸　収　入　　　　</v>
          </cell>
          <cell r="F1328">
            <v>0</v>
          </cell>
          <cell r="G1328">
            <v>0</v>
          </cell>
        </row>
        <row r="1329">
          <cell r="A1329" t="str">
            <v>LMJD86179</v>
          </cell>
          <cell r="B1329" t="str">
            <v>LMJD</v>
          </cell>
          <cell r="C1329">
            <v>86179</v>
          </cell>
          <cell r="D1329" t="str">
            <v>名古屋工場　第一調合　　</v>
          </cell>
          <cell r="E1329" t="str">
            <v>社宅　住　宅　料　　　　</v>
          </cell>
          <cell r="F1329">
            <v>0</v>
          </cell>
          <cell r="G1329">
            <v>0</v>
          </cell>
        </row>
        <row r="1330">
          <cell r="A1330" t="str">
            <v>LMJD86182</v>
          </cell>
          <cell r="B1330" t="str">
            <v>LMJD</v>
          </cell>
          <cell r="C1330">
            <v>86182</v>
          </cell>
          <cell r="D1330" t="str">
            <v>名古屋工場　第一調合　　</v>
          </cell>
          <cell r="E1330" t="str">
            <v>使用料・手数料　　　　　</v>
          </cell>
          <cell r="F1330">
            <v>0</v>
          </cell>
          <cell r="G1330">
            <v>0</v>
          </cell>
        </row>
        <row r="1331">
          <cell r="A1331" t="str">
            <v>LMJD86185</v>
          </cell>
          <cell r="B1331" t="str">
            <v>LMJD</v>
          </cell>
          <cell r="C1331">
            <v>86185</v>
          </cell>
          <cell r="D1331" t="str">
            <v>名古屋工場　第一調合　　</v>
          </cell>
          <cell r="E1331" t="str">
            <v>保険金・賠償金　　　　　</v>
          </cell>
          <cell r="F1331">
            <v>0</v>
          </cell>
          <cell r="G1331">
            <v>0</v>
          </cell>
        </row>
        <row r="1332">
          <cell r="A1332" t="str">
            <v>LMJD86188</v>
          </cell>
          <cell r="B1332" t="str">
            <v>LMJD</v>
          </cell>
          <cell r="C1332">
            <v>86188</v>
          </cell>
          <cell r="D1332" t="str">
            <v>名古屋工場　第一調合　　</v>
          </cell>
          <cell r="E1332" t="str">
            <v>その他営業外収益　　　　</v>
          </cell>
          <cell r="F1332">
            <v>0</v>
          </cell>
          <cell r="G1332">
            <v>0</v>
          </cell>
        </row>
        <row r="1333">
          <cell r="A1333" t="str">
            <v>LMJD86191</v>
          </cell>
          <cell r="B1333" t="str">
            <v>LMJD</v>
          </cell>
          <cell r="C1333">
            <v>86191</v>
          </cell>
          <cell r="D1333" t="str">
            <v>名古屋工場　第一調合　　</v>
          </cell>
          <cell r="E1333" t="str">
            <v>営　業　外　収　益　　計</v>
          </cell>
          <cell r="F1333">
            <v>0</v>
          </cell>
          <cell r="G1333">
            <v>0</v>
          </cell>
        </row>
        <row r="1334">
          <cell r="A1334" t="str">
            <v>LMJD86249</v>
          </cell>
          <cell r="B1334" t="str">
            <v>LMJD</v>
          </cell>
          <cell r="C1334">
            <v>86249</v>
          </cell>
          <cell r="D1334" t="str">
            <v>名古屋工場　第一調合　　</v>
          </cell>
          <cell r="E1334" t="str">
            <v>雑　　　　　　損　　　　</v>
          </cell>
          <cell r="F1334">
            <v>0</v>
          </cell>
          <cell r="G1334">
            <v>0</v>
          </cell>
        </row>
        <row r="1335">
          <cell r="A1335" t="str">
            <v>LMJD86253</v>
          </cell>
          <cell r="B1335" t="str">
            <v>LMJD</v>
          </cell>
          <cell r="C1335">
            <v>86253</v>
          </cell>
          <cell r="D1335" t="str">
            <v>名古屋工場　第一調合　　</v>
          </cell>
          <cell r="E1335" t="str">
            <v>棚卸資産　廃棄損　　　　</v>
          </cell>
          <cell r="F1335">
            <v>0</v>
          </cell>
          <cell r="G1335">
            <v>0</v>
          </cell>
        </row>
        <row r="1336">
          <cell r="A1336" t="str">
            <v>LMJD86259</v>
          </cell>
          <cell r="B1336" t="str">
            <v>LMJD</v>
          </cell>
          <cell r="C1336">
            <v>86259</v>
          </cell>
          <cell r="D1336" t="str">
            <v>名古屋工場　第一調合　　</v>
          </cell>
          <cell r="E1336" t="str">
            <v>賃　　貸　原　価　　　　</v>
          </cell>
          <cell r="F1336">
            <v>0</v>
          </cell>
          <cell r="G1336">
            <v>0</v>
          </cell>
        </row>
        <row r="1337">
          <cell r="A1337" t="str">
            <v>LMJD86263</v>
          </cell>
          <cell r="B1337" t="str">
            <v>LMJD</v>
          </cell>
          <cell r="C1337">
            <v>86263</v>
          </cell>
          <cell r="D1337" t="str">
            <v>名古屋工場　第一調合　　</v>
          </cell>
          <cell r="E1337" t="str">
            <v>災害・事故　損失　　　　</v>
          </cell>
          <cell r="F1337">
            <v>0</v>
          </cell>
          <cell r="G1337">
            <v>0</v>
          </cell>
        </row>
        <row r="1338">
          <cell r="A1338" t="str">
            <v>LMJD86266</v>
          </cell>
          <cell r="B1338" t="str">
            <v>LMJD</v>
          </cell>
          <cell r="C1338">
            <v>86266</v>
          </cell>
          <cell r="D1338" t="str">
            <v>名古屋工場　第一調合　　</v>
          </cell>
          <cell r="E1338" t="str">
            <v>その他営業外費用　　　　</v>
          </cell>
          <cell r="F1338">
            <v>0</v>
          </cell>
          <cell r="G1338">
            <v>0</v>
          </cell>
        </row>
        <row r="1339">
          <cell r="A1339" t="str">
            <v>LMJD86291</v>
          </cell>
          <cell r="B1339" t="str">
            <v>LMJD</v>
          </cell>
          <cell r="C1339">
            <v>86291</v>
          </cell>
          <cell r="D1339" t="str">
            <v>名古屋工場　第一調合　　</v>
          </cell>
          <cell r="E1339" t="str">
            <v>営　業　外　費　用　　計</v>
          </cell>
          <cell r="F1339">
            <v>0</v>
          </cell>
          <cell r="G1339">
            <v>0</v>
          </cell>
        </row>
        <row r="1340">
          <cell r="A1340" t="str">
            <v>LMJD86301</v>
          </cell>
          <cell r="B1340" t="str">
            <v>LMJD</v>
          </cell>
          <cell r="C1340">
            <v>86301</v>
          </cell>
          <cell r="D1340" t="str">
            <v>名古屋工場　第一調合　　</v>
          </cell>
          <cell r="E1340" t="str">
            <v>経　　　常　　利　　　益</v>
          </cell>
          <cell r="F1340">
            <v>-67932478</v>
          </cell>
          <cell r="G1340">
            <v>-265311591</v>
          </cell>
        </row>
        <row r="1341">
          <cell r="A1341" t="str">
            <v>LMJD87119</v>
          </cell>
          <cell r="B1341" t="str">
            <v>LMJD</v>
          </cell>
          <cell r="C1341">
            <v>87119</v>
          </cell>
          <cell r="D1341" t="str">
            <v>名古屋工場　第一調合　　</v>
          </cell>
          <cell r="E1341" t="str">
            <v>固定資産　売却益　　　　</v>
          </cell>
          <cell r="F1341">
            <v>0</v>
          </cell>
          <cell r="G1341">
            <v>0</v>
          </cell>
        </row>
        <row r="1342">
          <cell r="A1342" t="str">
            <v>LMJD87153</v>
          </cell>
          <cell r="B1342" t="str">
            <v>LMJD</v>
          </cell>
          <cell r="C1342">
            <v>87153</v>
          </cell>
          <cell r="D1342" t="str">
            <v>名古屋工場　第一調合　　</v>
          </cell>
          <cell r="E1342" t="str">
            <v>過年度費用戻入　　　　　</v>
          </cell>
          <cell r="F1342">
            <v>0</v>
          </cell>
          <cell r="G1342">
            <v>0</v>
          </cell>
        </row>
        <row r="1343">
          <cell r="A1343" t="str">
            <v>LMJD87191</v>
          </cell>
          <cell r="B1343" t="str">
            <v>LMJD</v>
          </cell>
          <cell r="C1343">
            <v>87191</v>
          </cell>
          <cell r="D1343" t="str">
            <v>名古屋工場　第一調合　　</v>
          </cell>
          <cell r="E1343" t="str">
            <v>特　　別　　利　　益　計</v>
          </cell>
          <cell r="F1343">
            <v>0</v>
          </cell>
          <cell r="G1343">
            <v>0</v>
          </cell>
        </row>
        <row r="1344">
          <cell r="A1344" t="str">
            <v>LMJD88101</v>
          </cell>
          <cell r="B1344" t="str">
            <v>LMJD</v>
          </cell>
          <cell r="C1344">
            <v>88101</v>
          </cell>
          <cell r="D1344" t="str">
            <v>名古屋工場　第一調合　　</v>
          </cell>
          <cell r="E1344" t="str">
            <v>■　特　　別　　損　　失</v>
          </cell>
          <cell r="F1344">
            <v>0</v>
          </cell>
          <cell r="G1344">
            <v>0</v>
          </cell>
        </row>
        <row r="1345">
          <cell r="A1345" t="str">
            <v>LMJD88129</v>
          </cell>
          <cell r="B1345" t="str">
            <v>LMJD</v>
          </cell>
          <cell r="C1345">
            <v>88129</v>
          </cell>
          <cell r="D1345" t="str">
            <v>名古屋工場　第一調合　　</v>
          </cell>
          <cell r="E1345" t="str">
            <v>固定資産　売却損　　　　</v>
          </cell>
          <cell r="F1345">
            <v>0</v>
          </cell>
          <cell r="G1345">
            <v>0</v>
          </cell>
        </row>
        <row r="1346">
          <cell r="A1346" t="str">
            <v>LMJD88136</v>
          </cell>
          <cell r="B1346" t="str">
            <v>LMJD</v>
          </cell>
          <cell r="C1346">
            <v>88136</v>
          </cell>
          <cell r="D1346" t="str">
            <v>名古屋工場　第一調合　　</v>
          </cell>
          <cell r="E1346" t="str">
            <v>固定資産　除却損　　　　</v>
          </cell>
          <cell r="F1346">
            <v>0</v>
          </cell>
          <cell r="G1346">
            <v>0</v>
          </cell>
        </row>
        <row r="1347">
          <cell r="A1347" t="str">
            <v>LMJD88173</v>
          </cell>
          <cell r="B1347" t="str">
            <v>LMJD</v>
          </cell>
          <cell r="C1347">
            <v>88173</v>
          </cell>
          <cell r="D1347" t="str">
            <v>名古屋工場　第一調合　　</v>
          </cell>
          <cell r="E1347" t="str">
            <v>過年度　費　用　　　　　</v>
          </cell>
          <cell r="F1347">
            <v>0</v>
          </cell>
          <cell r="G1347">
            <v>0</v>
          </cell>
        </row>
        <row r="1348">
          <cell r="A1348" t="str">
            <v>LMJD88190</v>
          </cell>
          <cell r="B1348" t="str">
            <v>LMJD</v>
          </cell>
          <cell r="C1348">
            <v>88190</v>
          </cell>
          <cell r="D1348" t="str">
            <v>名古屋工場　第一調合　　</v>
          </cell>
          <cell r="E1348" t="str">
            <v>その他特別損失　　　　　</v>
          </cell>
          <cell r="F1348">
            <v>0</v>
          </cell>
          <cell r="G1348">
            <v>0</v>
          </cell>
        </row>
        <row r="1349">
          <cell r="A1349" t="str">
            <v>LMJD88191</v>
          </cell>
          <cell r="B1349" t="str">
            <v>LMJD</v>
          </cell>
          <cell r="C1349">
            <v>88191</v>
          </cell>
          <cell r="D1349" t="str">
            <v>名古屋工場　第一調合　　</v>
          </cell>
          <cell r="E1349" t="str">
            <v>特　　別　　損　　失　計</v>
          </cell>
          <cell r="F1349">
            <v>0</v>
          </cell>
          <cell r="G1349">
            <v>0</v>
          </cell>
        </row>
        <row r="1350">
          <cell r="A1350" t="str">
            <v>LMJD90010</v>
          </cell>
          <cell r="B1350" t="str">
            <v>LMJD</v>
          </cell>
          <cell r="C1350">
            <v>90010</v>
          </cell>
          <cell r="D1350" t="str">
            <v>名古屋工場　第一調合　　</v>
          </cell>
          <cell r="E1350" t="str">
            <v>税　引　前　当　期利　益</v>
          </cell>
          <cell r="F1350">
            <v>-67932478</v>
          </cell>
          <cell r="G1350">
            <v>-265311591</v>
          </cell>
        </row>
        <row r="1351">
          <cell r="A1351" t="str">
            <v>LMJD99003</v>
          </cell>
          <cell r="B1351" t="str">
            <v>LMJD</v>
          </cell>
          <cell r="C1351">
            <v>99003</v>
          </cell>
          <cell r="D1351" t="str">
            <v>名古屋工場　第一調合　　</v>
          </cell>
          <cell r="E1351" t="str">
            <v>当　　期　　利　　益　　</v>
          </cell>
          <cell r="F1351">
            <v>-67932478</v>
          </cell>
          <cell r="G1351">
            <v>-265311591</v>
          </cell>
        </row>
        <row r="1352">
          <cell r="A1352" t="str">
            <v>LMJD99100</v>
          </cell>
          <cell r="B1352" t="str">
            <v>LMJD</v>
          </cell>
          <cell r="C1352">
            <v>99100</v>
          </cell>
          <cell r="D1352" t="str">
            <v>名古屋工場　第一調合　　</v>
          </cell>
          <cell r="E1352" t="str">
            <v>前期　繰　越　利　益　　</v>
          </cell>
          <cell r="F1352">
            <v>-197379113</v>
          </cell>
          <cell r="G1352">
            <v>0</v>
          </cell>
        </row>
        <row r="1353">
          <cell r="A1353" t="str">
            <v>LMJD99902</v>
          </cell>
          <cell r="B1353" t="str">
            <v>LMJD</v>
          </cell>
          <cell r="C1353">
            <v>99902</v>
          </cell>
          <cell r="D1353" t="str">
            <v>名古屋工場　第一調合　　</v>
          </cell>
          <cell r="E1353" t="str">
            <v>当期　未処分　利　益　　</v>
          </cell>
          <cell r="F1353">
            <v>-265311591</v>
          </cell>
          <cell r="G1353">
            <v>-265311591</v>
          </cell>
        </row>
        <row r="1354">
          <cell r="A1354" t="str">
            <v>LMJE80103</v>
          </cell>
          <cell r="B1354" t="str">
            <v>LMJE</v>
          </cell>
          <cell r="C1354">
            <v>80103</v>
          </cell>
          <cell r="D1354" t="str">
            <v>名古屋工場　第二調合　　</v>
          </cell>
          <cell r="E1354" t="str">
            <v>売　上　高　　■　　　　</v>
          </cell>
          <cell r="F1354">
            <v>0</v>
          </cell>
          <cell r="G1354">
            <v>0</v>
          </cell>
        </row>
        <row r="1355">
          <cell r="A1355" t="str">
            <v>LMJE80203</v>
          </cell>
          <cell r="B1355" t="str">
            <v>LMJE</v>
          </cell>
          <cell r="C1355">
            <v>80203</v>
          </cell>
          <cell r="D1355" t="str">
            <v>名古屋工場　第二調合　　</v>
          </cell>
          <cell r="E1355" t="str">
            <v>受入　手　数　料　合計　</v>
          </cell>
          <cell r="F1355">
            <v>0</v>
          </cell>
          <cell r="G1355">
            <v>0</v>
          </cell>
        </row>
        <row r="1356">
          <cell r="A1356" t="str">
            <v>LMJE80995</v>
          </cell>
          <cell r="B1356" t="str">
            <v>LMJE</v>
          </cell>
          <cell r="C1356">
            <v>80995</v>
          </cell>
          <cell r="D1356" t="str">
            <v>名古屋工場　第二調合　　</v>
          </cell>
          <cell r="E1356" t="str">
            <v>純　　売　　　上　　　高</v>
          </cell>
          <cell r="F1356">
            <v>0</v>
          </cell>
          <cell r="G1356">
            <v>0</v>
          </cell>
        </row>
        <row r="1357">
          <cell r="A1357" t="str">
            <v>LMJE81203</v>
          </cell>
          <cell r="B1357" t="str">
            <v>LMJE</v>
          </cell>
          <cell r="C1357">
            <v>81203</v>
          </cell>
          <cell r="D1357" t="str">
            <v>名古屋工場　第二調合　　</v>
          </cell>
          <cell r="E1357" t="str">
            <v>商　　　品　　仕　入　高</v>
          </cell>
          <cell r="F1357">
            <v>0</v>
          </cell>
          <cell r="G1357">
            <v>0</v>
          </cell>
        </row>
        <row r="1358">
          <cell r="A1358" t="str">
            <v>LMJE81207</v>
          </cell>
          <cell r="B1358" t="str">
            <v>LMJE</v>
          </cell>
          <cell r="C1358">
            <v>81207</v>
          </cell>
          <cell r="D1358" t="str">
            <v>名古屋工場　第二調合　　</v>
          </cell>
          <cell r="E1358" t="str">
            <v>貯　蔵　品仕入高　　　　</v>
          </cell>
          <cell r="F1358">
            <v>0</v>
          </cell>
          <cell r="G1358">
            <v>0</v>
          </cell>
        </row>
        <row r="1359">
          <cell r="A1359" t="str">
            <v>LMJE81209</v>
          </cell>
          <cell r="B1359" t="str">
            <v>LMJE</v>
          </cell>
          <cell r="C1359">
            <v>81209</v>
          </cell>
          <cell r="D1359" t="str">
            <v>名古屋工場　第二調合　　</v>
          </cell>
          <cell r="E1359" t="str">
            <v>原　材　料仕入高　　　　</v>
          </cell>
          <cell r="F1359">
            <v>0</v>
          </cell>
          <cell r="G1359">
            <v>0</v>
          </cell>
        </row>
        <row r="1360">
          <cell r="A1360" t="str">
            <v>LMJE81213</v>
          </cell>
          <cell r="B1360" t="str">
            <v>LMJE</v>
          </cell>
          <cell r="C1360">
            <v>81213</v>
          </cell>
          <cell r="D1360" t="str">
            <v>名古屋工場　第二調合　　</v>
          </cell>
          <cell r="E1360" t="str">
            <v>仕入値引及戻り高　　　　</v>
          </cell>
          <cell r="F1360">
            <v>0</v>
          </cell>
          <cell r="G1360">
            <v>0</v>
          </cell>
        </row>
        <row r="1361">
          <cell r="A1361" t="str">
            <v>LMJE81902</v>
          </cell>
          <cell r="B1361" t="str">
            <v>LMJE</v>
          </cell>
          <cell r="C1361">
            <v>81902</v>
          </cell>
          <cell r="D1361" t="str">
            <v>名古屋工場　第二調合　　</v>
          </cell>
          <cell r="E1361" t="str">
            <v>仕　　入　原　　価　　高</v>
          </cell>
          <cell r="F1361">
            <v>0</v>
          </cell>
          <cell r="G1361">
            <v>0</v>
          </cell>
        </row>
        <row r="1362">
          <cell r="A1362" t="str">
            <v>LMJE81903</v>
          </cell>
          <cell r="B1362" t="str">
            <v>LMJE</v>
          </cell>
          <cell r="C1362">
            <v>81903</v>
          </cell>
          <cell r="D1362" t="str">
            <v>名古屋工場　第二調合　　</v>
          </cell>
          <cell r="E1362" t="str">
            <v>完　成　工　事　原　価　</v>
          </cell>
          <cell r="F1362">
            <v>0</v>
          </cell>
          <cell r="G1362">
            <v>0</v>
          </cell>
        </row>
        <row r="1363">
          <cell r="A1363" t="str">
            <v>LMJE82199</v>
          </cell>
          <cell r="B1363" t="str">
            <v>LMJE</v>
          </cell>
          <cell r="C1363">
            <v>82199</v>
          </cell>
          <cell r="D1363" t="str">
            <v>名古屋工場　第二調合　　</v>
          </cell>
          <cell r="E1363" t="str">
            <v>社　　内　　　取　　　引</v>
          </cell>
          <cell r="F1363">
            <v>0</v>
          </cell>
          <cell r="G1363">
            <v>0</v>
          </cell>
        </row>
        <row r="1364">
          <cell r="A1364" t="str">
            <v>LMJE82959</v>
          </cell>
          <cell r="B1364" t="str">
            <v>LMJE</v>
          </cell>
          <cell r="C1364">
            <v>82959</v>
          </cell>
          <cell r="D1364" t="str">
            <v>名古屋工場　第二調合　　</v>
          </cell>
          <cell r="E1364" t="str">
            <v>期　末　商　品　　在　高</v>
          </cell>
          <cell r="F1364">
            <v>0</v>
          </cell>
          <cell r="G1364">
            <v>0</v>
          </cell>
        </row>
        <row r="1365">
          <cell r="A1365" t="str">
            <v>LMJE82971</v>
          </cell>
          <cell r="B1365" t="str">
            <v>LMJE</v>
          </cell>
          <cell r="C1365">
            <v>82971</v>
          </cell>
          <cell r="D1365" t="str">
            <v>名古屋工場　第二調合　　</v>
          </cell>
          <cell r="E1365" t="str">
            <v>期　末　製　品　　在　高</v>
          </cell>
          <cell r="F1365">
            <v>0</v>
          </cell>
          <cell r="G1365">
            <v>0</v>
          </cell>
        </row>
        <row r="1366">
          <cell r="A1366" t="str">
            <v>LMJE83116</v>
          </cell>
          <cell r="B1366" t="str">
            <v>LMJE</v>
          </cell>
          <cell r="C1366">
            <v>83116</v>
          </cell>
          <cell r="D1366" t="str">
            <v>名古屋工場　第二調合　　</v>
          </cell>
          <cell r="E1366" t="str">
            <v>主　原　料　費　　　　　</v>
          </cell>
          <cell r="F1366">
            <v>52211275</v>
          </cell>
          <cell r="G1366">
            <v>219175564</v>
          </cell>
        </row>
        <row r="1367">
          <cell r="A1367" t="str">
            <v>LMJE83126</v>
          </cell>
          <cell r="B1367" t="str">
            <v>LMJE</v>
          </cell>
          <cell r="C1367">
            <v>83126</v>
          </cell>
          <cell r="D1367" t="str">
            <v>名古屋工場　第二調合　　</v>
          </cell>
          <cell r="E1367" t="str">
            <v>副　原　料　費　　　　　</v>
          </cell>
          <cell r="F1367">
            <v>5503865</v>
          </cell>
          <cell r="G1367">
            <v>22076027</v>
          </cell>
        </row>
        <row r="1368">
          <cell r="A1368" t="str">
            <v>LMJE83136</v>
          </cell>
          <cell r="B1368" t="str">
            <v>LMJE</v>
          </cell>
          <cell r="C1368">
            <v>83136</v>
          </cell>
          <cell r="D1368" t="str">
            <v>名古屋工場　第二調合　　</v>
          </cell>
          <cell r="E1368" t="str">
            <v>包　装　材　料　費　　　</v>
          </cell>
          <cell r="F1368">
            <v>-3001</v>
          </cell>
          <cell r="G1368">
            <v>-3001</v>
          </cell>
        </row>
        <row r="1369">
          <cell r="A1369" t="str">
            <v>LMJE83191</v>
          </cell>
          <cell r="B1369" t="str">
            <v>LMJE</v>
          </cell>
          <cell r="C1369">
            <v>83191</v>
          </cell>
          <cell r="D1369" t="str">
            <v>名古屋工場　第二調合　　</v>
          </cell>
          <cell r="E1369" t="str">
            <v>原　　材　　料　　費　計</v>
          </cell>
          <cell r="F1369">
            <v>57712139</v>
          </cell>
          <cell r="G1369">
            <v>241248590</v>
          </cell>
        </row>
        <row r="1370">
          <cell r="A1370" t="str">
            <v>LMJE83213</v>
          </cell>
          <cell r="B1370" t="str">
            <v>LMJE</v>
          </cell>
          <cell r="C1370">
            <v>83213</v>
          </cell>
          <cell r="D1370" t="str">
            <v>名古屋工場　第二調合　　</v>
          </cell>
          <cell r="E1370" t="str">
            <v>固　定　賃　　金　　　　</v>
          </cell>
          <cell r="F1370">
            <v>3528021</v>
          </cell>
          <cell r="G1370">
            <v>14087287</v>
          </cell>
        </row>
        <row r="1371">
          <cell r="A1371" t="str">
            <v>LMJE83222</v>
          </cell>
          <cell r="B1371" t="str">
            <v>LMJE</v>
          </cell>
          <cell r="C1371">
            <v>83222</v>
          </cell>
          <cell r="D1371" t="str">
            <v>名古屋工場　第二調合　　</v>
          </cell>
          <cell r="E1371" t="str">
            <v>変　動　賃　金　　不課税</v>
          </cell>
          <cell r="F1371">
            <v>555899</v>
          </cell>
          <cell r="G1371">
            <v>3279810</v>
          </cell>
        </row>
        <row r="1372">
          <cell r="A1372" t="str">
            <v>LMJE83244</v>
          </cell>
          <cell r="B1372" t="str">
            <v>LMJE</v>
          </cell>
          <cell r="C1372">
            <v>83244</v>
          </cell>
          <cell r="D1372" t="str">
            <v>名古屋工場　第二調合　　</v>
          </cell>
          <cell r="E1372" t="str">
            <v>賞　与　手　当　　不課税</v>
          </cell>
          <cell r="F1372">
            <v>848200</v>
          </cell>
          <cell r="G1372">
            <v>848200</v>
          </cell>
        </row>
        <row r="1373">
          <cell r="A1373" t="str">
            <v>LMJE83291</v>
          </cell>
          <cell r="B1373" t="str">
            <v>LMJE</v>
          </cell>
          <cell r="C1373">
            <v>83291</v>
          </cell>
          <cell r="D1373" t="str">
            <v>名古屋工場　第二調合　　</v>
          </cell>
          <cell r="E1373" t="str">
            <v>労　　　務　　　費　　計</v>
          </cell>
          <cell r="F1373">
            <v>4932120</v>
          </cell>
          <cell r="G1373">
            <v>18215297</v>
          </cell>
        </row>
        <row r="1374">
          <cell r="A1374" t="str">
            <v>LMJE83311</v>
          </cell>
          <cell r="B1374" t="str">
            <v>LMJE</v>
          </cell>
          <cell r="C1374">
            <v>83311</v>
          </cell>
          <cell r="D1374" t="str">
            <v>名古屋工場　第二調合　　</v>
          </cell>
          <cell r="E1374" t="str">
            <v>法定　福　利　費　非課税</v>
          </cell>
          <cell r="F1374">
            <v>1232715</v>
          </cell>
          <cell r="G1374">
            <v>3006740</v>
          </cell>
        </row>
        <row r="1375">
          <cell r="A1375" t="str">
            <v>LMJE83391</v>
          </cell>
          <cell r="B1375" t="str">
            <v>LMJE</v>
          </cell>
          <cell r="C1375">
            <v>83391</v>
          </cell>
          <cell r="D1375" t="str">
            <v>名古屋工場　第二調合　　</v>
          </cell>
          <cell r="E1375" t="str">
            <v>福　利　厚　生　費　　計</v>
          </cell>
          <cell r="F1375">
            <v>1232715</v>
          </cell>
          <cell r="G1375">
            <v>3006740</v>
          </cell>
        </row>
        <row r="1376">
          <cell r="A1376" t="str">
            <v>LMJE83421</v>
          </cell>
          <cell r="B1376" t="str">
            <v>LMJE</v>
          </cell>
          <cell r="C1376">
            <v>83421</v>
          </cell>
          <cell r="D1376" t="str">
            <v>名古屋工場　第二調合　　</v>
          </cell>
          <cell r="E1376" t="str">
            <v>外注　作　業　費　課税　</v>
          </cell>
          <cell r="F1376">
            <v>515460</v>
          </cell>
          <cell r="G1376">
            <v>2760825</v>
          </cell>
        </row>
        <row r="1377">
          <cell r="A1377" t="str">
            <v>LMJE83440</v>
          </cell>
          <cell r="B1377" t="str">
            <v>LMJE</v>
          </cell>
          <cell r="C1377">
            <v>83440</v>
          </cell>
          <cell r="D1377" t="str">
            <v>名古屋工場　第二調合　　</v>
          </cell>
          <cell r="E1377" t="str">
            <v>消耗工具備品費　　　　　</v>
          </cell>
          <cell r="F1377">
            <v>3240</v>
          </cell>
          <cell r="G1377">
            <v>579362</v>
          </cell>
        </row>
        <row r="1378">
          <cell r="A1378" t="str">
            <v>LMJE83446</v>
          </cell>
          <cell r="B1378" t="str">
            <v>LMJE</v>
          </cell>
          <cell r="C1378">
            <v>83446</v>
          </cell>
          <cell r="D1378" t="str">
            <v>名古屋工場　第二調合　　</v>
          </cell>
          <cell r="E1378" t="str">
            <v>修　　　繕　　費　　　　</v>
          </cell>
          <cell r="F1378">
            <v>277000</v>
          </cell>
          <cell r="G1378">
            <v>277000</v>
          </cell>
        </row>
        <row r="1379">
          <cell r="A1379" t="str">
            <v>LMJE83491</v>
          </cell>
          <cell r="B1379" t="str">
            <v>LMJE</v>
          </cell>
          <cell r="C1379">
            <v>83491</v>
          </cell>
          <cell r="D1379" t="str">
            <v>名古屋工場　第二調合　　</v>
          </cell>
          <cell r="E1379" t="str">
            <v>作　　　業　　　費　　計</v>
          </cell>
          <cell r="F1379">
            <v>795700</v>
          </cell>
          <cell r="G1379">
            <v>3617187</v>
          </cell>
        </row>
        <row r="1380">
          <cell r="A1380" t="str">
            <v>LMJE83650</v>
          </cell>
          <cell r="B1380" t="str">
            <v>LMJE</v>
          </cell>
          <cell r="C1380">
            <v>83650</v>
          </cell>
          <cell r="D1380" t="str">
            <v>名古屋工場　第二調合　　</v>
          </cell>
          <cell r="E1380" t="str">
            <v>事務用　消耗品費　　　　</v>
          </cell>
          <cell r="F1380">
            <v>9300</v>
          </cell>
          <cell r="G1380">
            <v>15190</v>
          </cell>
        </row>
        <row r="1381">
          <cell r="A1381" t="str">
            <v>LMJE83791</v>
          </cell>
          <cell r="B1381" t="str">
            <v>LMJE</v>
          </cell>
          <cell r="C1381">
            <v>83791</v>
          </cell>
          <cell r="D1381" t="str">
            <v>名古屋工場　第二調合　　</v>
          </cell>
          <cell r="E1381" t="str">
            <v>事　　　務　　　費　　計</v>
          </cell>
          <cell r="F1381">
            <v>9300</v>
          </cell>
          <cell r="G1381">
            <v>15190</v>
          </cell>
        </row>
        <row r="1382">
          <cell r="A1382" t="str">
            <v>LMJE83839</v>
          </cell>
          <cell r="B1382" t="str">
            <v>LMJE</v>
          </cell>
          <cell r="C1382">
            <v>83839</v>
          </cell>
          <cell r="D1382" t="str">
            <v>名古屋工場　第二調合　　</v>
          </cell>
          <cell r="E1382" t="str">
            <v>賃　　　借　　　料　　　</v>
          </cell>
          <cell r="F1382">
            <v>0</v>
          </cell>
          <cell r="G1382">
            <v>29970</v>
          </cell>
        </row>
        <row r="1383">
          <cell r="A1383" t="str">
            <v>LMJE83891</v>
          </cell>
          <cell r="B1383" t="str">
            <v>LMJE</v>
          </cell>
          <cell r="C1383">
            <v>83891</v>
          </cell>
          <cell r="D1383" t="str">
            <v>名古屋工場　第二調合　　</v>
          </cell>
          <cell r="E1383" t="str">
            <v>設　　　備　　　費　　計</v>
          </cell>
          <cell r="F1383">
            <v>0</v>
          </cell>
          <cell r="G1383">
            <v>29970</v>
          </cell>
        </row>
        <row r="1384">
          <cell r="A1384" t="str">
            <v>LMJE83991</v>
          </cell>
          <cell r="B1384" t="str">
            <v>LMJE</v>
          </cell>
          <cell r="C1384">
            <v>83991</v>
          </cell>
          <cell r="D1384" t="str">
            <v>名古屋工場　第二調合　　</v>
          </cell>
          <cell r="E1384" t="str">
            <v>製　　造　　原　　価　計</v>
          </cell>
          <cell r="F1384">
            <v>64681974</v>
          </cell>
          <cell r="G1384">
            <v>266132974</v>
          </cell>
        </row>
        <row r="1385">
          <cell r="A1385" t="str">
            <v>LMJE84921</v>
          </cell>
          <cell r="B1385" t="str">
            <v>LMJE</v>
          </cell>
          <cell r="C1385">
            <v>84921</v>
          </cell>
          <cell r="D1385" t="str">
            <v>名古屋工場　第二調合　　</v>
          </cell>
          <cell r="E1385" t="str">
            <v>売　　上　　原　　価　計</v>
          </cell>
          <cell r="F1385">
            <v>64681974</v>
          </cell>
          <cell r="G1385">
            <v>266132974</v>
          </cell>
        </row>
        <row r="1386">
          <cell r="A1386" t="str">
            <v>LMJE84931</v>
          </cell>
          <cell r="B1386" t="str">
            <v>LMJE</v>
          </cell>
          <cell r="C1386">
            <v>84931</v>
          </cell>
          <cell r="D1386" t="str">
            <v>名古屋工場　第二調合　　</v>
          </cell>
          <cell r="E1386" t="str">
            <v>売　　上　　利　　益　計</v>
          </cell>
          <cell r="F1386">
            <v>-64681974</v>
          </cell>
          <cell r="G1386">
            <v>-266132974</v>
          </cell>
        </row>
        <row r="1387">
          <cell r="A1387" t="str">
            <v>LMJE85900</v>
          </cell>
          <cell r="B1387" t="str">
            <v>LMJE</v>
          </cell>
          <cell r="C1387">
            <v>85900</v>
          </cell>
          <cell r="D1387" t="str">
            <v>名古屋工場　第二調合　　</v>
          </cell>
          <cell r="E1387" t="str">
            <v>営　　　業　　利　　　益</v>
          </cell>
          <cell r="F1387">
            <v>-64681974</v>
          </cell>
          <cell r="G1387">
            <v>-266132974</v>
          </cell>
        </row>
        <row r="1388">
          <cell r="A1388" t="str">
            <v>LMJE86131</v>
          </cell>
          <cell r="B1388" t="str">
            <v>LMJE</v>
          </cell>
          <cell r="C1388">
            <v>86131</v>
          </cell>
          <cell r="D1388" t="str">
            <v>名古屋工場　第二調合　　</v>
          </cell>
          <cell r="E1388" t="str">
            <v>受　取　利　息　・配　当</v>
          </cell>
          <cell r="F1388">
            <v>0</v>
          </cell>
          <cell r="G1388">
            <v>0</v>
          </cell>
        </row>
        <row r="1389">
          <cell r="A1389" t="str">
            <v>LMJE86169</v>
          </cell>
          <cell r="B1389" t="str">
            <v>LMJE</v>
          </cell>
          <cell r="C1389">
            <v>86169</v>
          </cell>
          <cell r="D1389" t="str">
            <v>名古屋工場　第二調合　　</v>
          </cell>
          <cell r="E1389" t="str">
            <v>雑　　　収　　入　　　　</v>
          </cell>
          <cell r="F1389">
            <v>0</v>
          </cell>
          <cell r="G1389">
            <v>0</v>
          </cell>
        </row>
        <row r="1390">
          <cell r="A1390" t="str">
            <v>LMJE86174</v>
          </cell>
          <cell r="B1390" t="str">
            <v>LMJE</v>
          </cell>
          <cell r="C1390">
            <v>86174</v>
          </cell>
          <cell r="D1390" t="str">
            <v>名古屋工場　第二調合　　</v>
          </cell>
          <cell r="E1390" t="str">
            <v>賃　　貸　収　入　　　　</v>
          </cell>
          <cell r="F1390">
            <v>0</v>
          </cell>
          <cell r="G1390">
            <v>0</v>
          </cell>
        </row>
        <row r="1391">
          <cell r="A1391" t="str">
            <v>LMJE86179</v>
          </cell>
          <cell r="B1391" t="str">
            <v>LMJE</v>
          </cell>
          <cell r="C1391">
            <v>86179</v>
          </cell>
          <cell r="D1391" t="str">
            <v>名古屋工場　第二調合　　</v>
          </cell>
          <cell r="E1391" t="str">
            <v>社宅　住　宅　料　　　　</v>
          </cell>
          <cell r="F1391">
            <v>0</v>
          </cell>
          <cell r="G1391">
            <v>0</v>
          </cell>
        </row>
        <row r="1392">
          <cell r="A1392" t="str">
            <v>LMJE86182</v>
          </cell>
          <cell r="B1392" t="str">
            <v>LMJE</v>
          </cell>
          <cell r="C1392">
            <v>86182</v>
          </cell>
          <cell r="D1392" t="str">
            <v>名古屋工場　第二調合　　</v>
          </cell>
          <cell r="E1392" t="str">
            <v>使用料・手数料　　　　　</v>
          </cell>
          <cell r="F1392">
            <v>0</v>
          </cell>
          <cell r="G1392">
            <v>0</v>
          </cell>
        </row>
        <row r="1393">
          <cell r="A1393" t="str">
            <v>LMJE86185</v>
          </cell>
          <cell r="B1393" t="str">
            <v>LMJE</v>
          </cell>
          <cell r="C1393">
            <v>86185</v>
          </cell>
          <cell r="D1393" t="str">
            <v>名古屋工場　第二調合　　</v>
          </cell>
          <cell r="E1393" t="str">
            <v>保険金・賠償金　　　　　</v>
          </cell>
          <cell r="F1393">
            <v>0</v>
          </cell>
          <cell r="G1393">
            <v>0</v>
          </cell>
        </row>
        <row r="1394">
          <cell r="A1394" t="str">
            <v>LMJE86188</v>
          </cell>
          <cell r="B1394" t="str">
            <v>LMJE</v>
          </cell>
          <cell r="C1394">
            <v>86188</v>
          </cell>
          <cell r="D1394" t="str">
            <v>名古屋工場　第二調合　　</v>
          </cell>
          <cell r="E1394" t="str">
            <v>その他営業外収益　　　　</v>
          </cell>
          <cell r="F1394">
            <v>0</v>
          </cell>
          <cell r="G1394">
            <v>0</v>
          </cell>
        </row>
        <row r="1395">
          <cell r="A1395" t="str">
            <v>LMJE86191</v>
          </cell>
          <cell r="B1395" t="str">
            <v>LMJE</v>
          </cell>
          <cell r="C1395">
            <v>86191</v>
          </cell>
          <cell r="D1395" t="str">
            <v>名古屋工場　第二調合　　</v>
          </cell>
          <cell r="E1395" t="str">
            <v>営　業　外　収　益　　計</v>
          </cell>
          <cell r="F1395">
            <v>0</v>
          </cell>
          <cell r="G1395">
            <v>0</v>
          </cell>
        </row>
        <row r="1396">
          <cell r="A1396" t="str">
            <v>LMJE86249</v>
          </cell>
          <cell r="B1396" t="str">
            <v>LMJE</v>
          </cell>
          <cell r="C1396">
            <v>86249</v>
          </cell>
          <cell r="D1396" t="str">
            <v>名古屋工場　第二調合　　</v>
          </cell>
          <cell r="E1396" t="str">
            <v>雑　　　　　　損　　　　</v>
          </cell>
          <cell r="F1396">
            <v>0</v>
          </cell>
          <cell r="G1396">
            <v>0</v>
          </cell>
        </row>
        <row r="1397">
          <cell r="A1397" t="str">
            <v>LMJE86253</v>
          </cell>
          <cell r="B1397" t="str">
            <v>LMJE</v>
          </cell>
          <cell r="C1397">
            <v>86253</v>
          </cell>
          <cell r="D1397" t="str">
            <v>名古屋工場　第二調合　　</v>
          </cell>
          <cell r="E1397" t="str">
            <v>棚卸資産　廃棄損　　　　</v>
          </cell>
          <cell r="F1397">
            <v>0</v>
          </cell>
          <cell r="G1397">
            <v>0</v>
          </cell>
        </row>
        <row r="1398">
          <cell r="A1398" t="str">
            <v>LMJE86259</v>
          </cell>
          <cell r="B1398" t="str">
            <v>LMJE</v>
          </cell>
          <cell r="C1398">
            <v>86259</v>
          </cell>
          <cell r="D1398" t="str">
            <v>名古屋工場　第二調合　　</v>
          </cell>
          <cell r="E1398" t="str">
            <v>賃　　貸　原　価　　　　</v>
          </cell>
          <cell r="F1398">
            <v>0</v>
          </cell>
          <cell r="G1398">
            <v>0</v>
          </cell>
        </row>
        <row r="1399">
          <cell r="A1399" t="str">
            <v>LMJE86263</v>
          </cell>
          <cell r="B1399" t="str">
            <v>LMJE</v>
          </cell>
          <cell r="C1399">
            <v>86263</v>
          </cell>
          <cell r="D1399" t="str">
            <v>名古屋工場　第二調合　　</v>
          </cell>
          <cell r="E1399" t="str">
            <v>災害・事故　損失　　　　</v>
          </cell>
          <cell r="F1399">
            <v>0</v>
          </cell>
          <cell r="G1399">
            <v>0</v>
          </cell>
        </row>
        <row r="1400">
          <cell r="A1400" t="str">
            <v>LMJE86266</v>
          </cell>
          <cell r="B1400" t="str">
            <v>LMJE</v>
          </cell>
          <cell r="C1400">
            <v>86266</v>
          </cell>
          <cell r="D1400" t="str">
            <v>名古屋工場　第二調合　　</v>
          </cell>
          <cell r="E1400" t="str">
            <v>その他営業外費用　　　　</v>
          </cell>
          <cell r="F1400">
            <v>0</v>
          </cell>
          <cell r="G1400">
            <v>0</v>
          </cell>
        </row>
        <row r="1401">
          <cell r="A1401" t="str">
            <v>LMJE86291</v>
          </cell>
          <cell r="B1401" t="str">
            <v>LMJE</v>
          </cell>
          <cell r="C1401">
            <v>86291</v>
          </cell>
          <cell r="D1401" t="str">
            <v>名古屋工場　第二調合　　</v>
          </cell>
          <cell r="E1401" t="str">
            <v>営　業　外　費　用　　計</v>
          </cell>
          <cell r="F1401">
            <v>0</v>
          </cell>
          <cell r="G1401">
            <v>0</v>
          </cell>
        </row>
        <row r="1402">
          <cell r="A1402" t="str">
            <v>LMJE86301</v>
          </cell>
          <cell r="B1402" t="str">
            <v>LMJE</v>
          </cell>
          <cell r="C1402">
            <v>86301</v>
          </cell>
          <cell r="D1402" t="str">
            <v>名古屋工場　第二調合　　</v>
          </cell>
          <cell r="E1402" t="str">
            <v>経　　　常　　利　　　益</v>
          </cell>
          <cell r="F1402">
            <v>-64681974</v>
          </cell>
          <cell r="G1402">
            <v>-266132974</v>
          </cell>
        </row>
        <row r="1403">
          <cell r="A1403" t="str">
            <v>LMJE87119</v>
          </cell>
          <cell r="B1403" t="str">
            <v>LMJE</v>
          </cell>
          <cell r="C1403">
            <v>87119</v>
          </cell>
          <cell r="D1403" t="str">
            <v>名古屋工場　第二調合　　</v>
          </cell>
          <cell r="E1403" t="str">
            <v>固定資産　売却益　　　　</v>
          </cell>
          <cell r="F1403">
            <v>0</v>
          </cell>
          <cell r="G1403">
            <v>0</v>
          </cell>
        </row>
        <row r="1404">
          <cell r="A1404" t="str">
            <v>LMJE87153</v>
          </cell>
          <cell r="B1404" t="str">
            <v>LMJE</v>
          </cell>
          <cell r="C1404">
            <v>87153</v>
          </cell>
          <cell r="D1404" t="str">
            <v>名古屋工場　第二調合　　</v>
          </cell>
          <cell r="E1404" t="str">
            <v>過年度費用戻入　　　　　</v>
          </cell>
          <cell r="F1404">
            <v>0</v>
          </cell>
          <cell r="G1404">
            <v>0</v>
          </cell>
        </row>
        <row r="1405">
          <cell r="A1405" t="str">
            <v>LMJE87191</v>
          </cell>
          <cell r="B1405" t="str">
            <v>LMJE</v>
          </cell>
          <cell r="C1405">
            <v>87191</v>
          </cell>
          <cell r="D1405" t="str">
            <v>名古屋工場　第二調合　　</v>
          </cell>
          <cell r="E1405" t="str">
            <v>特　　別　　利　　益　計</v>
          </cell>
          <cell r="F1405">
            <v>0</v>
          </cell>
          <cell r="G1405">
            <v>0</v>
          </cell>
        </row>
        <row r="1406">
          <cell r="A1406" t="str">
            <v>LMJE88101</v>
          </cell>
          <cell r="B1406" t="str">
            <v>LMJE</v>
          </cell>
          <cell r="C1406">
            <v>88101</v>
          </cell>
          <cell r="D1406" t="str">
            <v>名古屋工場　第二調合　　</v>
          </cell>
          <cell r="E1406" t="str">
            <v>■　特　　別　　損　　失</v>
          </cell>
          <cell r="F1406">
            <v>0</v>
          </cell>
          <cell r="G1406">
            <v>0</v>
          </cell>
        </row>
        <row r="1407">
          <cell r="A1407" t="str">
            <v>LMJE88129</v>
          </cell>
          <cell r="B1407" t="str">
            <v>LMJE</v>
          </cell>
          <cell r="C1407">
            <v>88129</v>
          </cell>
          <cell r="D1407" t="str">
            <v>名古屋工場　第二調合　　</v>
          </cell>
          <cell r="E1407" t="str">
            <v>固定資産　売却損　　　　</v>
          </cell>
          <cell r="F1407">
            <v>0</v>
          </cell>
          <cell r="G1407">
            <v>0</v>
          </cell>
        </row>
        <row r="1408">
          <cell r="A1408" t="str">
            <v>LMJE88136</v>
          </cell>
          <cell r="B1408" t="str">
            <v>LMJE</v>
          </cell>
          <cell r="C1408">
            <v>88136</v>
          </cell>
          <cell r="D1408" t="str">
            <v>名古屋工場　第二調合　　</v>
          </cell>
          <cell r="E1408" t="str">
            <v>固定資産　除却損　　　　</v>
          </cell>
          <cell r="F1408">
            <v>0</v>
          </cell>
          <cell r="G1408">
            <v>0</v>
          </cell>
        </row>
        <row r="1409">
          <cell r="A1409" t="str">
            <v>LMJE88173</v>
          </cell>
          <cell r="B1409" t="str">
            <v>LMJE</v>
          </cell>
          <cell r="C1409">
            <v>88173</v>
          </cell>
          <cell r="D1409" t="str">
            <v>名古屋工場　第二調合　　</v>
          </cell>
          <cell r="E1409" t="str">
            <v>過年度　費　用　　　　　</v>
          </cell>
          <cell r="F1409">
            <v>0</v>
          </cell>
          <cell r="G1409">
            <v>0</v>
          </cell>
        </row>
        <row r="1410">
          <cell r="A1410" t="str">
            <v>LMJE88190</v>
          </cell>
          <cell r="B1410" t="str">
            <v>LMJE</v>
          </cell>
          <cell r="C1410">
            <v>88190</v>
          </cell>
          <cell r="D1410" t="str">
            <v>名古屋工場　第二調合　　</v>
          </cell>
          <cell r="E1410" t="str">
            <v>その他特別損失　　　　　</v>
          </cell>
          <cell r="F1410">
            <v>0</v>
          </cell>
          <cell r="G1410">
            <v>0</v>
          </cell>
        </row>
        <row r="1411">
          <cell r="A1411" t="str">
            <v>LMJE88191</v>
          </cell>
          <cell r="B1411" t="str">
            <v>LMJE</v>
          </cell>
          <cell r="C1411">
            <v>88191</v>
          </cell>
          <cell r="D1411" t="str">
            <v>名古屋工場　第二調合　　</v>
          </cell>
          <cell r="E1411" t="str">
            <v>特　　別　　損　　失　計</v>
          </cell>
          <cell r="F1411">
            <v>0</v>
          </cell>
          <cell r="G1411">
            <v>0</v>
          </cell>
        </row>
        <row r="1412">
          <cell r="A1412" t="str">
            <v>LMJE90010</v>
          </cell>
          <cell r="B1412" t="str">
            <v>LMJE</v>
          </cell>
          <cell r="C1412">
            <v>90010</v>
          </cell>
          <cell r="D1412" t="str">
            <v>名古屋工場　第二調合　　</v>
          </cell>
          <cell r="E1412" t="str">
            <v>税　引　前　当　期利　益</v>
          </cell>
          <cell r="F1412">
            <v>-64681974</v>
          </cell>
          <cell r="G1412">
            <v>-266132974</v>
          </cell>
        </row>
        <row r="1413">
          <cell r="A1413" t="str">
            <v>LMJE99003</v>
          </cell>
          <cell r="B1413" t="str">
            <v>LMJE</v>
          </cell>
          <cell r="C1413">
            <v>99003</v>
          </cell>
          <cell r="D1413" t="str">
            <v>名古屋工場　第二調合　　</v>
          </cell>
          <cell r="E1413" t="str">
            <v>当　　期　　利　　益　　</v>
          </cell>
          <cell r="F1413">
            <v>-64681974</v>
          </cell>
          <cell r="G1413">
            <v>-266132974</v>
          </cell>
        </row>
        <row r="1414">
          <cell r="A1414" t="str">
            <v>LMJE99100</v>
          </cell>
          <cell r="B1414" t="str">
            <v>LMJE</v>
          </cell>
          <cell r="C1414">
            <v>99100</v>
          </cell>
          <cell r="D1414" t="str">
            <v>名古屋工場　第二調合　　</v>
          </cell>
          <cell r="E1414" t="str">
            <v>前期　繰　越　利　益　　</v>
          </cell>
          <cell r="F1414">
            <v>-201451000</v>
          </cell>
          <cell r="G1414">
            <v>0</v>
          </cell>
        </row>
        <row r="1415">
          <cell r="A1415" t="str">
            <v>LMJE99902</v>
          </cell>
          <cell r="B1415" t="str">
            <v>LMJE</v>
          </cell>
          <cell r="C1415">
            <v>99902</v>
          </cell>
          <cell r="D1415" t="str">
            <v>名古屋工場　第二調合　　</v>
          </cell>
          <cell r="E1415" t="str">
            <v>当期　未処分　利　益　　</v>
          </cell>
          <cell r="F1415">
            <v>-266132974</v>
          </cell>
          <cell r="G1415">
            <v>-266132974</v>
          </cell>
        </row>
        <row r="1416">
          <cell r="A1416" t="str">
            <v>LMKB80103</v>
          </cell>
          <cell r="B1416" t="str">
            <v>LMKB</v>
          </cell>
          <cell r="C1416">
            <v>80103</v>
          </cell>
          <cell r="D1416" t="str">
            <v>名古屋工場　第一充填　　</v>
          </cell>
          <cell r="E1416" t="str">
            <v>売　上　高　　■　　　　</v>
          </cell>
          <cell r="F1416">
            <v>210467929</v>
          </cell>
          <cell r="G1416">
            <v>815361575</v>
          </cell>
        </row>
        <row r="1417">
          <cell r="A1417" t="str">
            <v>LMKB80203</v>
          </cell>
          <cell r="B1417" t="str">
            <v>LMKB</v>
          </cell>
          <cell r="C1417">
            <v>80203</v>
          </cell>
          <cell r="D1417" t="str">
            <v>名古屋工場　第一充填　　</v>
          </cell>
          <cell r="E1417" t="str">
            <v>受入　手　数　料　合計　</v>
          </cell>
          <cell r="F1417">
            <v>0</v>
          </cell>
          <cell r="G1417">
            <v>0</v>
          </cell>
        </row>
        <row r="1418">
          <cell r="A1418" t="str">
            <v>LMKB80995</v>
          </cell>
          <cell r="B1418" t="str">
            <v>LMKB</v>
          </cell>
          <cell r="C1418">
            <v>80995</v>
          </cell>
          <cell r="D1418" t="str">
            <v>名古屋工場　第一充填　　</v>
          </cell>
          <cell r="E1418" t="str">
            <v>純　　売　　　上　　　高</v>
          </cell>
          <cell r="F1418">
            <v>210467929</v>
          </cell>
          <cell r="G1418">
            <v>815361575</v>
          </cell>
        </row>
        <row r="1419">
          <cell r="A1419" t="str">
            <v>LMKB81203</v>
          </cell>
          <cell r="B1419" t="str">
            <v>LMKB</v>
          </cell>
          <cell r="C1419">
            <v>81203</v>
          </cell>
          <cell r="D1419" t="str">
            <v>名古屋工場　第一充填　　</v>
          </cell>
          <cell r="E1419" t="str">
            <v>商　　　品　　仕　入　高</v>
          </cell>
          <cell r="F1419">
            <v>0</v>
          </cell>
          <cell r="G1419">
            <v>0</v>
          </cell>
        </row>
        <row r="1420">
          <cell r="A1420" t="str">
            <v>LMKB81207</v>
          </cell>
          <cell r="B1420" t="str">
            <v>LMKB</v>
          </cell>
          <cell r="C1420">
            <v>81207</v>
          </cell>
          <cell r="D1420" t="str">
            <v>名古屋工場　第一充填　　</v>
          </cell>
          <cell r="E1420" t="str">
            <v>貯　蔵　品仕入高　　　　</v>
          </cell>
          <cell r="F1420">
            <v>0</v>
          </cell>
          <cell r="G1420">
            <v>0</v>
          </cell>
        </row>
        <row r="1421">
          <cell r="A1421" t="str">
            <v>LMKB81209</v>
          </cell>
          <cell r="B1421" t="str">
            <v>LMKB</v>
          </cell>
          <cell r="C1421">
            <v>81209</v>
          </cell>
          <cell r="D1421" t="str">
            <v>名古屋工場　第一充填　　</v>
          </cell>
          <cell r="E1421" t="str">
            <v>原　材　料仕入高　　　　</v>
          </cell>
          <cell r="F1421">
            <v>0</v>
          </cell>
          <cell r="G1421">
            <v>0</v>
          </cell>
        </row>
        <row r="1422">
          <cell r="A1422" t="str">
            <v>LMKB81213</v>
          </cell>
          <cell r="B1422" t="str">
            <v>LMKB</v>
          </cell>
          <cell r="C1422">
            <v>81213</v>
          </cell>
          <cell r="D1422" t="str">
            <v>名古屋工場　第一充填　　</v>
          </cell>
          <cell r="E1422" t="str">
            <v>仕入値引及戻り高　　　　</v>
          </cell>
          <cell r="F1422">
            <v>0</v>
          </cell>
          <cell r="G1422">
            <v>0</v>
          </cell>
        </row>
        <row r="1423">
          <cell r="A1423" t="str">
            <v>LMKB81902</v>
          </cell>
          <cell r="B1423" t="str">
            <v>LMKB</v>
          </cell>
          <cell r="C1423">
            <v>81902</v>
          </cell>
          <cell r="D1423" t="str">
            <v>名古屋工場　第一充填　　</v>
          </cell>
          <cell r="E1423" t="str">
            <v>仕　　入　原　　価　　高</v>
          </cell>
          <cell r="F1423">
            <v>0</v>
          </cell>
          <cell r="G1423">
            <v>0</v>
          </cell>
        </row>
        <row r="1424">
          <cell r="A1424" t="str">
            <v>LMKB81903</v>
          </cell>
          <cell r="B1424" t="str">
            <v>LMKB</v>
          </cell>
          <cell r="C1424">
            <v>81903</v>
          </cell>
          <cell r="D1424" t="str">
            <v>名古屋工場　第一充填　　</v>
          </cell>
          <cell r="E1424" t="str">
            <v>完　成　工　事　原　価　</v>
          </cell>
          <cell r="F1424">
            <v>0</v>
          </cell>
          <cell r="G1424">
            <v>0</v>
          </cell>
        </row>
        <row r="1425">
          <cell r="A1425" t="str">
            <v>LMKB82101</v>
          </cell>
          <cell r="B1425" t="str">
            <v>LMKB</v>
          </cell>
          <cell r="C1425">
            <v>82101</v>
          </cell>
          <cell r="D1425" t="str">
            <v>名古屋工場　第一充填　　</v>
          </cell>
          <cell r="E1425" t="str">
            <v>製品　出来高　■　　　　</v>
          </cell>
          <cell r="F1425">
            <v>210485288</v>
          </cell>
          <cell r="G1425">
            <v>815451746</v>
          </cell>
        </row>
        <row r="1426">
          <cell r="A1426" t="str">
            <v>LMKB82111</v>
          </cell>
          <cell r="B1426" t="str">
            <v>LMKB</v>
          </cell>
          <cell r="C1426">
            <v>82111</v>
          </cell>
          <cell r="D1426" t="str">
            <v>名古屋工場　第一充填　　</v>
          </cell>
          <cell r="E1426" t="str">
            <v>売　上　原　価■　　　　</v>
          </cell>
          <cell r="F1426">
            <v>210467929</v>
          </cell>
          <cell r="G1426">
            <v>815361575</v>
          </cell>
        </row>
        <row r="1427">
          <cell r="A1427" t="str">
            <v>LMKB82132</v>
          </cell>
          <cell r="B1427" t="str">
            <v>LMKB</v>
          </cell>
          <cell r="C1427">
            <v>82132</v>
          </cell>
          <cell r="D1427" t="str">
            <v>名古屋工場　第一充填　　</v>
          </cell>
          <cell r="E1427" t="str">
            <v>内　部　振　　替　　　　</v>
          </cell>
          <cell r="F1427">
            <v>17359</v>
          </cell>
          <cell r="G1427">
            <v>87254</v>
          </cell>
        </row>
        <row r="1428">
          <cell r="A1428" t="str">
            <v>LMKB82143</v>
          </cell>
          <cell r="B1428" t="str">
            <v>LMKB</v>
          </cell>
          <cell r="C1428">
            <v>82143</v>
          </cell>
          <cell r="D1428" t="str">
            <v>名古屋工場　第一充填　　</v>
          </cell>
          <cell r="E1428" t="str">
            <v>他　勘　定振替高　　　　</v>
          </cell>
          <cell r="F1428">
            <v>17359</v>
          </cell>
          <cell r="G1428">
            <v>87254</v>
          </cell>
        </row>
        <row r="1429">
          <cell r="A1429" t="str">
            <v>LMKB82199</v>
          </cell>
          <cell r="B1429" t="str">
            <v>LMKB</v>
          </cell>
          <cell r="C1429">
            <v>82199</v>
          </cell>
          <cell r="D1429" t="str">
            <v>名古屋工場　第一充填　　</v>
          </cell>
          <cell r="E1429" t="str">
            <v>社　　内　　　取　　　引</v>
          </cell>
          <cell r="F1429">
            <v>-17359</v>
          </cell>
          <cell r="G1429">
            <v>-90171</v>
          </cell>
        </row>
        <row r="1430">
          <cell r="A1430" t="str">
            <v>LMKB82959</v>
          </cell>
          <cell r="B1430" t="str">
            <v>LMKB</v>
          </cell>
          <cell r="C1430">
            <v>82959</v>
          </cell>
          <cell r="D1430" t="str">
            <v>名古屋工場　第一充填　　</v>
          </cell>
          <cell r="E1430" t="str">
            <v>期　末　商　品　　在　高</v>
          </cell>
          <cell r="F1430">
            <v>0</v>
          </cell>
          <cell r="G1430">
            <v>0</v>
          </cell>
        </row>
        <row r="1431">
          <cell r="A1431" t="str">
            <v>LMKB82971</v>
          </cell>
          <cell r="B1431" t="str">
            <v>LMKB</v>
          </cell>
          <cell r="C1431">
            <v>82971</v>
          </cell>
          <cell r="D1431" t="str">
            <v>名古屋工場　第一充填　　</v>
          </cell>
          <cell r="E1431" t="str">
            <v>期　末　製　品　　在　高</v>
          </cell>
          <cell r="F1431">
            <v>0</v>
          </cell>
          <cell r="G1431">
            <v>0</v>
          </cell>
        </row>
        <row r="1432">
          <cell r="A1432" t="str">
            <v>LMKB83136</v>
          </cell>
          <cell r="B1432" t="str">
            <v>LMKB</v>
          </cell>
          <cell r="C1432">
            <v>83136</v>
          </cell>
          <cell r="D1432" t="str">
            <v>名古屋工場　第一充填　　</v>
          </cell>
          <cell r="E1432" t="str">
            <v>包　装　材　料　費　　　</v>
          </cell>
          <cell r="F1432">
            <v>40083095</v>
          </cell>
          <cell r="G1432">
            <v>154410343</v>
          </cell>
        </row>
        <row r="1433">
          <cell r="A1433" t="str">
            <v>LMKB83191</v>
          </cell>
          <cell r="B1433" t="str">
            <v>LMKB</v>
          </cell>
          <cell r="C1433">
            <v>83191</v>
          </cell>
          <cell r="D1433" t="str">
            <v>名古屋工場　第一充填　　</v>
          </cell>
          <cell r="E1433" t="str">
            <v>原　　材　　料　　費　計</v>
          </cell>
          <cell r="F1433">
            <v>40083095</v>
          </cell>
          <cell r="G1433">
            <v>154410343</v>
          </cell>
        </row>
        <row r="1434">
          <cell r="A1434" t="str">
            <v>LMKB83213</v>
          </cell>
          <cell r="B1434" t="str">
            <v>LMKB</v>
          </cell>
          <cell r="C1434">
            <v>83213</v>
          </cell>
          <cell r="D1434" t="str">
            <v>名古屋工場　第一充填　　</v>
          </cell>
          <cell r="E1434" t="str">
            <v>固　定　賃　　金　　　　</v>
          </cell>
          <cell r="F1434">
            <v>5602093</v>
          </cell>
          <cell r="G1434">
            <v>21760690</v>
          </cell>
        </row>
        <row r="1435">
          <cell r="A1435" t="str">
            <v>LMKB83222</v>
          </cell>
          <cell r="B1435" t="str">
            <v>LMKB</v>
          </cell>
          <cell r="C1435">
            <v>83222</v>
          </cell>
          <cell r="D1435" t="str">
            <v>名古屋工場　第一充填　　</v>
          </cell>
          <cell r="E1435" t="str">
            <v>変　動　賃　金　　不課税</v>
          </cell>
          <cell r="F1435">
            <v>1308392</v>
          </cell>
          <cell r="G1435">
            <v>5997417</v>
          </cell>
        </row>
        <row r="1436">
          <cell r="A1436" t="str">
            <v>LMKB83239</v>
          </cell>
          <cell r="B1436" t="str">
            <v>LMKB</v>
          </cell>
          <cell r="C1436">
            <v>83239</v>
          </cell>
          <cell r="D1436" t="str">
            <v>名古屋工場　第一充填　　</v>
          </cell>
          <cell r="E1436" t="str">
            <v>雑　　　　　　給　　　　</v>
          </cell>
          <cell r="F1436">
            <v>64155</v>
          </cell>
          <cell r="G1436">
            <v>204458</v>
          </cell>
        </row>
        <row r="1437">
          <cell r="A1437" t="str">
            <v>LMKB83244</v>
          </cell>
          <cell r="B1437" t="str">
            <v>LMKB</v>
          </cell>
          <cell r="C1437">
            <v>83244</v>
          </cell>
          <cell r="D1437" t="str">
            <v>名古屋工場　第一充填　　</v>
          </cell>
          <cell r="E1437" t="str">
            <v>賞　与　手　当　　不課税</v>
          </cell>
          <cell r="F1437">
            <v>963200</v>
          </cell>
          <cell r="G1437">
            <v>5877200</v>
          </cell>
        </row>
        <row r="1438">
          <cell r="A1438" t="str">
            <v>LMKB83277</v>
          </cell>
          <cell r="B1438" t="str">
            <v>LMKB</v>
          </cell>
          <cell r="C1438">
            <v>83277</v>
          </cell>
          <cell r="D1438" t="str">
            <v>名古屋工場　第一充填　　</v>
          </cell>
          <cell r="E1438" t="str">
            <v>退職給付引当費　　不課税</v>
          </cell>
          <cell r="F1438">
            <v>627000</v>
          </cell>
          <cell r="G1438">
            <v>2508000</v>
          </cell>
        </row>
        <row r="1439">
          <cell r="A1439" t="str">
            <v>LMKB83291</v>
          </cell>
          <cell r="B1439" t="str">
            <v>LMKB</v>
          </cell>
          <cell r="C1439">
            <v>83291</v>
          </cell>
          <cell r="D1439" t="str">
            <v>名古屋工場　第一充填　　</v>
          </cell>
          <cell r="E1439" t="str">
            <v>労　　　務　　　費　　計</v>
          </cell>
          <cell r="F1439">
            <v>8564840</v>
          </cell>
          <cell r="G1439">
            <v>36347765</v>
          </cell>
        </row>
        <row r="1440">
          <cell r="A1440" t="str">
            <v>LMKB83311</v>
          </cell>
          <cell r="B1440" t="str">
            <v>LMKB</v>
          </cell>
          <cell r="C1440">
            <v>83311</v>
          </cell>
          <cell r="D1440" t="str">
            <v>名古屋工場　第一充填　　</v>
          </cell>
          <cell r="E1440" t="str">
            <v>法定　福　利　費　非課税</v>
          </cell>
          <cell r="F1440">
            <v>1967675</v>
          </cell>
          <cell r="G1440">
            <v>4864414</v>
          </cell>
        </row>
        <row r="1441">
          <cell r="A1441" t="str">
            <v>LMKB83339</v>
          </cell>
          <cell r="B1441" t="str">
            <v>LMKB</v>
          </cell>
          <cell r="C1441">
            <v>83339</v>
          </cell>
          <cell r="D1441" t="str">
            <v>名古屋工場　第一充填　　</v>
          </cell>
          <cell r="E1441" t="str">
            <v>厚　　　　生　　　　　費</v>
          </cell>
          <cell r="F1441">
            <v>57500</v>
          </cell>
          <cell r="G1441">
            <v>195500</v>
          </cell>
        </row>
        <row r="1442">
          <cell r="A1442" t="str">
            <v>LMKB83391</v>
          </cell>
          <cell r="B1442" t="str">
            <v>LMKB</v>
          </cell>
          <cell r="C1442">
            <v>83391</v>
          </cell>
          <cell r="D1442" t="str">
            <v>名古屋工場　第一充填　　</v>
          </cell>
          <cell r="E1442" t="str">
            <v>福　利　厚　生　費　　計</v>
          </cell>
          <cell r="F1442">
            <v>2025175</v>
          </cell>
          <cell r="G1442">
            <v>5059914</v>
          </cell>
        </row>
        <row r="1443">
          <cell r="A1443" t="str">
            <v>LMKB83421</v>
          </cell>
          <cell r="B1443" t="str">
            <v>LMKB</v>
          </cell>
          <cell r="C1443">
            <v>83421</v>
          </cell>
          <cell r="D1443" t="str">
            <v>名古屋工場　第一充填　　</v>
          </cell>
          <cell r="E1443" t="str">
            <v>外注　作　業　費　課税　</v>
          </cell>
          <cell r="F1443">
            <v>3749372</v>
          </cell>
          <cell r="G1443">
            <v>17685204</v>
          </cell>
        </row>
        <row r="1444">
          <cell r="A1444" t="str">
            <v>LMKB83440</v>
          </cell>
          <cell r="B1444" t="str">
            <v>LMKB</v>
          </cell>
          <cell r="C1444">
            <v>83440</v>
          </cell>
          <cell r="D1444" t="str">
            <v>名古屋工場　第一充填　　</v>
          </cell>
          <cell r="E1444" t="str">
            <v>消耗工具備品費　　　　　</v>
          </cell>
          <cell r="F1444">
            <v>1003615</v>
          </cell>
          <cell r="G1444">
            <v>3075640</v>
          </cell>
        </row>
        <row r="1445">
          <cell r="A1445" t="str">
            <v>LMKB83446</v>
          </cell>
          <cell r="B1445" t="str">
            <v>LMKB</v>
          </cell>
          <cell r="C1445">
            <v>83446</v>
          </cell>
          <cell r="D1445" t="str">
            <v>名古屋工場　第一充填　　</v>
          </cell>
          <cell r="E1445" t="str">
            <v>修　　　繕　　費　　　　</v>
          </cell>
          <cell r="F1445">
            <v>3004567</v>
          </cell>
          <cell r="G1445">
            <v>4945368</v>
          </cell>
        </row>
        <row r="1446">
          <cell r="A1446" t="str">
            <v>LMKB83491</v>
          </cell>
          <cell r="B1446" t="str">
            <v>LMKB</v>
          </cell>
          <cell r="C1446">
            <v>83491</v>
          </cell>
          <cell r="D1446" t="str">
            <v>名古屋工場　第一充填　　</v>
          </cell>
          <cell r="E1446" t="str">
            <v>作　　　業　　　費　　計</v>
          </cell>
          <cell r="F1446">
            <v>7757554</v>
          </cell>
          <cell r="G1446">
            <v>25706212</v>
          </cell>
        </row>
        <row r="1447">
          <cell r="A1447" t="str">
            <v>LMKB83629</v>
          </cell>
          <cell r="B1447" t="str">
            <v>LMKB</v>
          </cell>
          <cell r="C1447">
            <v>83629</v>
          </cell>
          <cell r="D1447" t="str">
            <v>名古屋工場　第一充填　　</v>
          </cell>
          <cell r="E1447" t="str">
            <v>旅　　費　交　通　費　　</v>
          </cell>
          <cell r="F1447">
            <v>5700</v>
          </cell>
          <cell r="G1447">
            <v>5700</v>
          </cell>
        </row>
        <row r="1448">
          <cell r="A1448" t="str">
            <v>LMKB83650</v>
          </cell>
          <cell r="B1448" t="str">
            <v>LMKB</v>
          </cell>
          <cell r="C1448">
            <v>83650</v>
          </cell>
          <cell r="D1448" t="str">
            <v>名古屋工場　第一充填　　</v>
          </cell>
          <cell r="E1448" t="str">
            <v>事務用　消耗品費　　　　</v>
          </cell>
          <cell r="F1448">
            <v>0</v>
          </cell>
          <cell r="G1448">
            <v>3367</v>
          </cell>
        </row>
        <row r="1449">
          <cell r="A1449" t="str">
            <v>LMKB83689</v>
          </cell>
          <cell r="B1449" t="str">
            <v>LMKB</v>
          </cell>
          <cell r="C1449">
            <v>83689</v>
          </cell>
          <cell r="D1449" t="str">
            <v>名古屋工場　第一充填　　</v>
          </cell>
          <cell r="E1449" t="str">
            <v>雑　　　　　　　　費　　</v>
          </cell>
          <cell r="F1449">
            <v>0</v>
          </cell>
          <cell r="G1449">
            <v>3000</v>
          </cell>
        </row>
        <row r="1450">
          <cell r="A1450" t="str">
            <v>LMKB83791</v>
          </cell>
          <cell r="B1450" t="str">
            <v>LMKB</v>
          </cell>
          <cell r="C1450">
            <v>83791</v>
          </cell>
          <cell r="D1450" t="str">
            <v>名古屋工場　第一充填　　</v>
          </cell>
          <cell r="E1450" t="str">
            <v>事　　　務　　　費　　計</v>
          </cell>
          <cell r="F1450">
            <v>5700</v>
          </cell>
          <cell r="G1450">
            <v>12067</v>
          </cell>
        </row>
        <row r="1451">
          <cell r="A1451" t="str">
            <v>LMKB83810</v>
          </cell>
          <cell r="B1451" t="str">
            <v>LMKB</v>
          </cell>
          <cell r="C1451">
            <v>83810</v>
          </cell>
          <cell r="D1451" t="str">
            <v>名古屋工場　第一充填　　</v>
          </cell>
          <cell r="E1451" t="str">
            <v>減価　償　却　費　不課税</v>
          </cell>
          <cell r="F1451">
            <v>9021000</v>
          </cell>
          <cell r="G1451">
            <v>36084000</v>
          </cell>
        </row>
        <row r="1452">
          <cell r="A1452" t="str">
            <v>LMKB83839</v>
          </cell>
          <cell r="B1452" t="str">
            <v>LMKB</v>
          </cell>
          <cell r="C1452">
            <v>83839</v>
          </cell>
          <cell r="D1452" t="str">
            <v>名古屋工場　第一充填　　</v>
          </cell>
          <cell r="E1452" t="str">
            <v>賃　　　借　　　料　　　</v>
          </cell>
          <cell r="F1452">
            <v>17750</v>
          </cell>
          <cell r="G1452">
            <v>71000</v>
          </cell>
        </row>
        <row r="1453">
          <cell r="A1453" t="str">
            <v>LMKB83891</v>
          </cell>
          <cell r="B1453" t="str">
            <v>LMKB</v>
          </cell>
          <cell r="C1453">
            <v>83891</v>
          </cell>
          <cell r="D1453" t="str">
            <v>名古屋工場　第一充填　　</v>
          </cell>
          <cell r="E1453" t="str">
            <v>設　　　備　　　費　　計</v>
          </cell>
          <cell r="F1453">
            <v>9038750</v>
          </cell>
          <cell r="G1453">
            <v>36155000</v>
          </cell>
        </row>
        <row r="1454">
          <cell r="A1454" t="str">
            <v>LMKB83991</v>
          </cell>
          <cell r="B1454" t="str">
            <v>LMKB</v>
          </cell>
          <cell r="C1454">
            <v>83991</v>
          </cell>
          <cell r="D1454" t="str">
            <v>名古屋工場　第一充填　　</v>
          </cell>
          <cell r="E1454" t="str">
            <v>製　　造　　原　　価　計</v>
          </cell>
          <cell r="F1454">
            <v>67475114</v>
          </cell>
          <cell r="G1454">
            <v>257691301</v>
          </cell>
        </row>
        <row r="1455">
          <cell r="A1455" t="str">
            <v>LMKB84921</v>
          </cell>
          <cell r="B1455" t="str">
            <v>LMKB</v>
          </cell>
          <cell r="C1455">
            <v>84921</v>
          </cell>
          <cell r="D1455" t="str">
            <v>名古屋工場　第一充填　　</v>
          </cell>
          <cell r="E1455" t="str">
            <v>売　　上　　原　　価　計</v>
          </cell>
          <cell r="F1455">
            <v>67457755</v>
          </cell>
          <cell r="G1455">
            <v>257601130</v>
          </cell>
        </row>
        <row r="1456">
          <cell r="A1456" t="str">
            <v>LMKB84931</v>
          </cell>
          <cell r="B1456" t="str">
            <v>LMKB</v>
          </cell>
          <cell r="C1456">
            <v>84931</v>
          </cell>
          <cell r="D1456" t="str">
            <v>名古屋工場　第一充填　　</v>
          </cell>
          <cell r="E1456" t="str">
            <v>売　　上　　利　　益　計</v>
          </cell>
          <cell r="F1456">
            <v>143010174</v>
          </cell>
          <cell r="G1456">
            <v>557760445</v>
          </cell>
        </row>
        <row r="1457">
          <cell r="A1457" t="str">
            <v>LMKB85900</v>
          </cell>
          <cell r="B1457" t="str">
            <v>LMKB</v>
          </cell>
          <cell r="C1457">
            <v>85900</v>
          </cell>
          <cell r="D1457" t="str">
            <v>名古屋工場　第一充填　　</v>
          </cell>
          <cell r="E1457" t="str">
            <v>営　　　業　　利　　　益</v>
          </cell>
          <cell r="F1457">
            <v>143010174</v>
          </cell>
          <cell r="G1457">
            <v>557760445</v>
          </cell>
        </row>
        <row r="1458">
          <cell r="A1458" t="str">
            <v>LMKB86131</v>
          </cell>
          <cell r="B1458" t="str">
            <v>LMKB</v>
          </cell>
          <cell r="C1458">
            <v>86131</v>
          </cell>
          <cell r="D1458" t="str">
            <v>名古屋工場　第一充填　　</v>
          </cell>
          <cell r="E1458" t="str">
            <v>受　取　利　息　・配　当</v>
          </cell>
          <cell r="F1458">
            <v>0</v>
          </cell>
          <cell r="G1458">
            <v>0</v>
          </cell>
        </row>
        <row r="1459">
          <cell r="A1459" t="str">
            <v>LMKB86169</v>
          </cell>
          <cell r="B1459" t="str">
            <v>LMKB</v>
          </cell>
          <cell r="C1459">
            <v>86169</v>
          </cell>
          <cell r="D1459" t="str">
            <v>名古屋工場　第一充填　　</v>
          </cell>
          <cell r="E1459" t="str">
            <v>雑　　　収　　入　　　　</v>
          </cell>
          <cell r="F1459">
            <v>0</v>
          </cell>
          <cell r="G1459">
            <v>0</v>
          </cell>
        </row>
        <row r="1460">
          <cell r="A1460" t="str">
            <v>LMKB86174</v>
          </cell>
          <cell r="B1460" t="str">
            <v>LMKB</v>
          </cell>
          <cell r="C1460">
            <v>86174</v>
          </cell>
          <cell r="D1460" t="str">
            <v>名古屋工場　第一充填　　</v>
          </cell>
          <cell r="E1460" t="str">
            <v>賃　　貸　収　入　　　　</v>
          </cell>
          <cell r="F1460">
            <v>0</v>
          </cell>
          <cell r="G1460">
            <v>0</v>
          </cell>
        </row>
        <row r="1461">
          <cell r="A1461" t="str">
            <v>LMKB86179</v>
          </cell>
          <cell r="B1461" t="str">
            <v>LMKB</v>
          </cell>
          <cell r="C1461">
            <v>86179</v>
          </cell>
          <cell r="D1461" t="str">
            <v>名古屋工場　第一充填　　</v>
          </cell>
          <cell r="E1461" t="str">
            <v>社宅　住　宅　料　　　　</v>
          </cell>
          <cell r="F1461">
            <v>0</v>
          </cell>
          <cell r="G1461">
            <v>0</v>
          </cell>
        </row>
        <row r="1462">
          <cell r="A1462" t="str">
            <v>LMKB86182</v>
          </cell>
          <cell r="B1462" t="str">
            <v>LMKB</v>
          </cell>
          <cell r="C1462">
            <v>86182</v>
          </cell>
          <cell r="D1462" t="str">
            <v>名古屋工場　第一充填　　</v>
          </cell>
          <cell r="E1462" t="str">
            <v>使用料・手数料　　　　　</v>
          </cell>
          <cell r="F1462">
            <v>0</v>
          </cell>
          <cell r="G1462">
            <v>0</v>
          </cell>
        </row>
        <row r="1463">
          <cell r="A1463" t="str">
            <v>LMKB86185</v>
          </cell>
          <cell r="B1463" t="str">
            <v>LMKB</v>
          </cell>
          <cell r="C1463">
            <v>86185</v>
          </cell>
          <cell r="D1463" t="str">
            <v>名古屋工場　第一充填　　</v>
          </cell>
          <cell r="E1463" t="str">
            <v>保険金・賠償金　　　　　</v>
          </cell>
          <cell r="F1463">
            <v>0</v>
          </cell>
          <cell r="G1463">
            <v>0</v>
          </cell>
        </row>
        <row r="1464">
          <cell r="A1464" t="str">
            <v>LMKB86188</v>
          </cell>
          <cell r="B1464" t="str">
            <v>LMKB</v>
          </cell>
          <cell r="C1464">
            <v>86188</v>
          </cell>
          <cell r="D1464" t="str">
            <v>名古屋工場　第一充填　　</v>
          </cell>
          <cell r="E1464" t="str">
            <v>その他営業外収益　　　　</v>
          </cell>
          <cell r="F1464">
            <v>0</v>
          </cell>
          <cell r="G1464">
            <v>0</v>
          </cell>
        </row>
        <row r="1465">
          <cell r="A1465" t="str">
            <v>LMKB86191</v>
          </cell>
          <cell r="B1465" t="str">
            <v>LMKB</v>
          </cell>
          <cell r="C1465">
            <v>86191</v>
          </cell>
          <cell r="D1465" t="str">
            <v>名古屋工場　第一充填　　</v>
          </cell>
          <cell r="E1465" t="str">
            <v>営　業　外　収　益　　計</v>
          </cell>
          <cell r="F1465">
            <v>0</v>
          </cell>
          <cell r="G1465">
            <v>0</v>
          </cell>
        </row>
        <row r="1466">
          <cell r="A1466" t="str">
            <v>LMKB86249</v>
          </cell>
          <cell r="B1466" t="str">
            <v>LMKB</v>
          </cell>
          <cell r="C1466">
            <v>86249</v>
          </cell>
          <cell r="D1466" t="str">
            <v>名古屋工場　第一充填　　</v>
          </cell>
          <cell r="E1466" t="str">
            <v>雑　　　　　　損　　　　</v>
          </cell>
          <cell r="F1466">
            <v>0</v>
          </cell>
          <cell r="G1466">
            <v>0</v>
          </cell>
        </row>
        <row r="1467">
          <cell r="A1467" t="str">
            <v>LMKB86253</v>
          </cell>
          <cell r="B1467" t="str">
            <v>LMKB</v>
          </cell>
          <cell r="C1467">
            <v>86253</v>
          </cell>
          <cell r="D1467" t="str">
            <v>名古屋工場　第一充填　　</v>
          </cell>
          <cell r="E1467" t="str">
            <v>棚卸資産　廃棄損　　　　</v>
          </cell>
          <cell r="F1467">
            <v>0</v>
          </cell>
          <cell r="G1467">
            <v>0</v>
          </cell>
        </row>
        <row r="1468">
          <cell r="A1468" t="str">
            <v>LMKB86259</v>
          </cell>
          <cell r="B1468" t="str">
            <v>LMKB</v>
          </cell>
          <cell r="C1468">
            <v>86259</v>
          </cell>
          <cell r="D1468" t="str">
            <v>名古屋工場　第一充填　　</v>
          </cell>
          <cell r="E1468" t="str">
            <v>賃　　貸　原　価　　　　</v>
          </cell>
          <cell r="F1468">
            <v>0</v>
          </cell>
          <cell r="G1468">
            <v>0</v>
          </cell>
        </row>
        <row r="1469">
          <cell r="A1469" t="str">
            <v>LMKB86263</v>
          </cell>
          <cell r="B1469" t="str">
            <v>LMKB</v>
          </cell>
          <cell r="C1469">
            <v>86263</v>
          </cell>
          <cell r="D1469" t="str">
            <v>名古屋工場　第一充填　　</v>
          </cell>
          <cell r="E1469" t="str">
            <v>災害・事故　損失　　　　</v>
          </cell>
          <cell r="F1469">
            <v>0</v>
          </cell>
          <cell r="G1469">
            <v>0</v>
          </cell>
        </row>
        <row r="1470">
          <cell r="A1470" t="str">
            <v>LMKB86266</v>
          </cell>
          <cell r="B1470" t="str">
            <v>LMKB</v>
          </cell>
          <cell r="C1470">
            <v>86266</v>
          </cell>
          <cell r="D1470" t="str">
            <v>名古屋工場　第一充填　　</v>
          </cell>
          <cell r="E1470" t="str">
            <v>その他営業外費用　　　　</v>
          </cell>
          <cell r="F1470">
            <v>0</v>
          </cell>
          <cell r="G1470">
            <v>0</v>
          </cell>
        </row>
        <row r="1471">
          <cell r="A1471" t="str">
            <v>LMKB86291</v>
          </cell>
          <cell r="B1471" t="str">
            <v>LMKB</v>
          </cell>
          <cell r="C1471">
            <v>86291</v>
          </cell>
          <cell r="D1471" t="str">
            <v>名古屋工場　第一充填　　</v>
          </cell>
          <cell r="E1471" t="str">
            <v>営　業　外　費　用　　計</v>
          </cell>
          <cell r="F1471">
            <v>0</v>
          </cell>
          <cell r="G1471">
            <v>0</v>
          </cell>
        </row>
        <row r="1472">
          <cell r="A1472" t="str">
            <v>LMKB86301</v>
          </cell>
          <cell r="B1472" t="str">
            <v>LMKB</v>
          </cell>
          <cell r="C1472">
            <v>86301</v>
          </cell>
          <cell r="D1472" t="str">
            <v>名古屋工場　第一充填　　</v>
          </cell>
          <cell r="E1472" t="str">
            <v>経　　　常　　利　　　益</v>
          </cell>
          <cell r="F1472">
            <v>143010174</v>
          </cell>
          <cell r="G1472">
            <v>557760445</v>
          </cell>
        </row>
        <row r="1473">
          <cell r="A1473" t="str">
            <v>LMKB87119</v>
          </cell>
          <cell r="B1473" t="str">
            <v>LMKB</v>
          </cell>
          <cell r="C1473">
            <v>87119</v>
          </cell>
          <cell r="D1473" t="str">
            <v>名古屋工場　第一充填　　</v>
          </cell>
          <cell r="E1473" t="str">
            <v>固定資産　売却益　　　　</v>
          </cell>
          <cell r="F1473">
            <v>0</v>
          </cell>
          <cell r="G1473">
            <v>0</v>
          </cell>
        </row>
        <row r="1474">
          <cell r="A1474" t="str">
            <v>LMKB87153</v>
          </cell>
          <cell r="B1474" t="str">
            <v>LMKB</v>
          </cell>
          <cell r="C1474">
            <v>87153</v>
          </cell>
          <cell r="D1474" t="str">
            <v>名古屋工場　第一充填　　</v>
          </cell>
          <cell r="E1474" t="str">
            <v>過年度費用戻入　　　　　</v>
          </cell>
          <cell r="F1474">
            <v>0</v>
          </cell>
          <cell r="G1474">
            <v>0</v>
          </cell>
        </row>
        <row r="1475">
          <cell r="A1475" t="str">
            <v>LMKB87191</v>
          </cell>
          <cell r="B1475" t="str">
            <v>LMKB</v>
          </cell>
          <cell r="C1475">
            <v>87191</v>
          </cell>
          <cell r="D1475" t="str">
            <v>名古屋工場　第一充填　　</v>
          </cell>
          <cell r="E1475" t="str">
            <v>特　　別　　利　　益　計</v>
          </cell>
          <cell r="F1475">
            <v>0</v>
          </cell>
          <cell r="G1475">
            <v>0</v>
          </cell>
        </row>
        <row r="1476">
          <cell r="A1476" t="str">
            <v>LMKB88101</v>
          </cell>
          <cell r="B1476" t="str">
            <v>LMKB</v>
          </cell>
          <cell r="C1476">
            <v>88101</v>
          </cell>
          <cell r="D1476" t="str">
            <v>名古屋工場　第一充填　　</v>
          </cell>
          <cell r="E1476" t="str">
            <v>■　特　　別　　損　　失</v>
          </cell>
          <cell r="F1476">
            <v>0</v>
          </cell>
          <cell r="G1476">
            <v>0</v>
          </cell>
        </row>
        <row r="1477">
          <cell r="A1477" t="str">
            <v>LMKB88129</v>
          </cell>
          <cell r="B1477" t="str">
            <v>LMKB</v>
          </cell>
          <cell r="C1477">
            <v>88129</v>
          </cell>
          <cell r="D1477" t="str">
            <v>名古屋工場　第一充填　　</v>
          </cell>
          <cell r="E1477" t="str">
            <v>固定資産　売却損　　　　</v>
          </cell>
          <cell r="F1477">
            <v>0</v>
          </cell>
          <cell r="G1477">
            <v>0</v>
          </cell>
        </row>
        <row r="1478">
          <cell r="A1478" t="str">
            <v>LMKB88136</v>
          </cell>
          <cell r="B1478" t="str">
            <v>LMKB</v>
          </cell>
          <cell r="C1478">
            <v>88136</v>
          </cell>
          <cell r="D1478" t="str">
            <v>名古屋工場　第一充填　　</v>
          </cell>
          <cell r="E1478" t="str">
            <v>固定資産　除却損　　　　</v>
          </cell>
          <cell r="F1478">
            <v>0</v>
          </cell>
          <cell r="G1478">
            <v>0</v>
          </cell>
        </row>
        <row r="1479">
          <cell r="A1479" t="str">
            <v>LMKB88173</v>
          </cell>
          <cell r="B1479" t="str">
            <v>LMKB</v>
          </cell>
          <cell r="C1479">
            <v>88173</v>
          </cell>
          <cell r="D1479" t="str">
            <v>名古屋工場　第一充填　　</v>
          </cell>
          <cell r="E1479" t="str">
            <v>過年度　費　用　　　　　</v>
          </cell>
          <cell r="F1479">
            <v>0</v>
          </cell>
          <cell r="G1479">
            <v>0</v>
          </cell>
        </row>
        <row r="1480">
          <cell r="A1480" t="str">
            <v>LMKB88190</v>
          </cell>
          <cell r="B1480" t="str">
            <v>LMKB</v>
          </cell>
          <cell r="C1480">
            <v>88190</v>
          </cell>
          <cell r="D1480" t="str">
            <v>名古屋工場　第一充填　　</v>
          </cell>
          <cell r="E1480" t="str">
            <v>その他特別損失　　　　　</v>
          </cell>
          <cell r="F1480">
            <v>0</v>
          </cell>
          <cell r="G1480">
            <v>0</v>
          </cell>
        </row>
        <row r="1481">
          <cell r="A1481" t="str">
            <v>LMKB88191</v>
          </cell>
          <cell r="B1481" t="str">
            <v>LMKB</v>
          </cell>
          <cell r="C1481">
            <v>88191</v>
          </cell>
          <cell r="D1481" t="str">
            <v>名古屋工場　第一充填　　</v>
          </cell>
          <cell r="E1481" t="str">
            <v>特　　別　　損　　失　計</v>
          </cell>
          <cell r="F1481">
            <v>0</v>
          </cell>
          <cell r="G1481">
            <v>0</v>
          </cell>
        </row>
        <row r="1482">
          <cell r="A1482" t="str">
            <v>LMKB90010</v>
          </cell>
          <cell r="B1482" t="str">
            <v>LMKB</v>
          </cell>
          <cell r="C1482">
            <v>90010</v>
          </cell>
          <cell r="D1482" t="str">
            <v>名古屋工場　第一充填　　</v>
          </cell>
          <cell r="E1482" t="str">
            <v>税　引　前　当　期利　益</v>
          </cell>
          <cell r="F1482">
            <v>143010174</v>
          </cell>
          <cell r="G1482">
            <v>557760445</v>
          </cell>
        </row>
        <row r="1483">
          <cell r="A1483" t="str">
            <v>LMKB99003</v>
          </cell>
          <cell r="B1483" t="str">
            <v>LMKB</v>
          </cell>
          <cell r="C1483">
            <v>99003</v>
          </cell>
          <cell r="D1483" t="str">
            <v>名古屋工場　第一充填　　</v>
          </cell>
          <cell r="E1483" t="str">
            <v>当　　期　　利　　益　　</v>
          </cell>
          <cell r="F1483">
            <v>143010174</v>
          </cell>
          <cell r="G1483">
            <v>557760445</v>
          </cell>
        </row>
        <row r="1484">
          <cell r="A1484" t="str">
            <v>LMKB99100</v>
          </cell>
          <cell r="B1484" t="str">
            <v>LMKB</v>
          </cell>
          <cell r="C1484">
            <v>99100</v>
          </cell>
          <cell r="D1484" t="str">
            <v>名古屋工場　第一充填　　</v>
          </cell>
          <cell r="E1484" t="str">
            <v>前期　繰　越　利　益　　</v>
          </cell>
          <cell r="F1484">
            <v>414750271</v>
          </cell>
          <cell r="G1484">
            <v>0</v>
          </cell>
        </row>
        <row r="1485">
          <cell r="A1485" t="str">
            <v>LMKB99902</v>
          </cell>
          <cell r="B1485" t="str">
            <v>LMKB</v>
          </cell>
          <cell r="C1485">
            <v>99902</v>
          </cell>
          <cell r="D1485" t="str">
            <v>名古屋工場　第一充填　　</v>
          </cell>
          <cell r="E1485" t="str">
            <v>当期　未処分　利　益　　</v>
          </cell>
          <cell r="F1485">
            <v>557760445</v>
          </cell>
          <cell r="G1485">
            <v>557760445</v>
          </cell>
        </row>
        <row r="1486">
          <cell r="A1486" t="str">
            <v>LMKD80103</v>
          </cell>
          <cell r="B1486" t="str">
            <v>LMKD</v>
          </cell>
          <cell r="C1486">
            <v>80103</v>
          </cell>
          <cell r="D1486" t="str">
            <v>名古屋工場　第一成形　　</v>
          </cell>
          <cell r="E1486" t="str">
            <v>売　上　高　　■　　　　</v>
          </cell>
          <cell r="F1486">
            <v>0</v>
          </cell>
          <cell r="G1486">
            <v>0</v>
          </cell>
        </row>
        <row r="1487">
          <cell r="A1487" t="str">
            <v>LMKD80203</v>
          </cell>
          <cell r="B1487" t="str">
            <v>LMKD</v>
          </cell>
          <cell r="C1487">
            <v>80203</v>
          </cell>
          <cell r="D1487" t="str">
            <v>名古屋工場　第一成形　　</v>
          </cell>
          <cell r="E1487" t="str">
            <v>受入　手　数　料　合計　</v>
          </cell>
          <cell r="F1487">
            <v>0</v>
          </cell>
          <cell r="G1487">
            <v>0</v>
          </cell>
        </row>
        <row r="1488">
          <cell r="A1488" t="str">
            <v>LMKD80995</v>
          </cell>
          <cell r="B1488" t="str">
            <v>LMKD</v>
          </cell>
          <cell r="C1488">
            <v>80995</v>
          </cell>
          <cell r="D1488" t="str">
            <v>名古屋工場　第一成形　　</v>
          </cell>
          <cell r="E1488" t="str">
            <v>純　　売　　　上　　　高</v>
          </cell>
          <cell r="F1488">
            <v>0</v>
          </cell>
          <cell r="G1488">
            <v>0</v>
          </cell>
        </row>
        <row r="1489">
          <cell r="A1489" t="str">
            <v>LMKD81203</v>
          </cell>
          <cell r="B1489" t="str">
            <v>LMKD</v>
          </cell>
          <cell r="C1489">
            <v>81203</v>
          </cell>
          <cell r="D1489" t="str">
            <v>名古屋工場　第一成形　　</v>
          </cell>
          <cell r="E1489" t="str">
            <v>商　　　品　　仕　入　高</v>
          </cell>
          <cell r="F1489">
            <v>0</v>
          </cell>
          <cell r="G1489">
            <v>0</v>
          </cell>
        </row>
        <row r="1490">
          <cell r="A1490" t="str">
            <v>LMKD81207</v>
          </cell>
          <cell r="B1490" t="str">
            <v>LMKD</v>
          </cell>
          <cell r="C1490">
            <v>81207</v>
          </cell>
          <cell r="D1490" t="str">
            <v>名古屋工場　第一成形　　</v>
          </cell>
          <cell r="E1490" t="str">
            <v>貯　蔵　品仕入高　　　　</v>
          </cell>
          <cell r="F1490">
            <v>0</v>
          </cell>
          <cell r="G1490">
            <v>0</v>
          </cell>
        </row>
        <row r="1491">
          <cell r="A1491" t="str">
            <v>LMKD81209</v>
          </cell>
          <cell r="B1491" t="str">
            <v>LMKD</v>
          </cell>
          <cell r="C1491">
            <v>81209</v>
          </cell>
          <cell r="D1491" t="str">
            <v>名古屋工場　第一成形　　</v>
          </cell>
          <cell r="E1491" t="str">
            <v>原　材　料仕入高　　　　</v>
          </cell>
          <cell r="F1491">
            <v>0</v>
          </cell>
          <cell r="G1491">
            <v>0</v>
          </cell>
        </row>
        <row r="1492">
          <cell r="A1492" t="str">
            <v>LMKD81213</v>
          </cell>
          <cell r="B1492" t="str">
            <v>LMKD</v>
          </cell>
          <cell r="C1492">
            <v>81213</v>
          </cell>
          <cell r="D1492" t="str">
            <v>名古屋工場　第一成形　　</v>
          </cell>
          <cell r="E1492" t="str">
            <v>仕入値引及戻り高　　　　</v>
          </cell>
          <cell r="F1492">
            <v>0</v>
          </cell>
          <cell r="G1492">
            <v>0</v>
          </cell>
        </row>
        <row r="1493">
          <cell r="A1493" t="str">
            <v>LMKD81902</v>
          </cell>
          <cell r="B1493" t="str">
            <v>LMKD</v>
          </cell>
          <cell r="C1493">
            <v>81902</v>
          </cell>
          <cell r="D1493" t="str">
            <v>名古屋工場　第一成形　　</v>
          </cell>
          <cell r="E1493" t="str">
            <v>仕　　入　原　　価　　高</v>
          </cell>
          <cell r="F1493">
            <v>0</v>
          </cell>
          <cell r="G1493">
            <v>0</v>
          </cell>
        </row>
        <row r="1494">
          <cell r="A1494" t="str">
            <v>LMKD81903</v>
          </cell>
          <cell r="B1494" t="str">
            <v>LMKD</v>
          </cell>
          <cell r="C1494">
            <v>81903</v>
          </cell>
          <cell r="D1494" t="str">
            <v>名古屋工場　第一成形　　</v>
          </cell>
          <cell r="E1494" t="str">
            <v>完　成　工　事　原　価　</v>
          </cell>
          <cell r="F1494">
            <v>0</v>
          </cell>
          <cell r="G1494">
            <v>0</v>
          </cell>
        </row>
        <row r="1495">
          <cell r="A1495" t="str">
            <v>LMKD82199</v>
          </cell>
          <cell r="B1495" t="str">
            <v>LMKD</v>
          </cell>
          <cell r="C1495">
            <v>82199</v>
          </cell>
          <cell r="D1495" t="str">
            <v>名古屋工場　第一成形　　</v>
          </cell>
          <cell r="E1495" t="str">
            <v>社　　内　　　取　　　引</v>
          </cell>
          <cell r="F1495">
            <v>0</v>
          </cell>
          <cell r="G1495">
            <v>0</v>
          </cell>
        </row>
        <row r="1496">
          <cell r="A1496" t="str">
            <v>LMKD82959</v>
          </cell>
          <cell r="B1496" t="str">
            <v>LMKD</v>
          </cell>
          <cell r="C1496">
            <v>82959</v>
          </cell>
          <cell r="D1496" t="str">
            <v>名古屋工場　第一成形　　</v>
          </cell>
          <cell r="E1496" t="str">
            <v>期　末　商　品　　在　高</v>
          </cell>
          <cell r="F1496">
            <v>0</v>
          </cell>
          <cell r="G1496">
            <v>0</v>
          </cell>
        </row>
        <row r="1497">
          <cell r="A1497" t="str">
            <v>LMKD82971</v>
          </cell>
          <cell r="B1497" t="str">
            <v>LMKD</v>
          </cell>
          <cell r="C1497">
            <v>82971</v>
          </cell>
          <cell r="D1497" t="str">
            <v>名古屋工場　第一成形　　</v>
          </cell>
          <cell r="E1497" t="str">
            <v>期　末　製　品　　在　高</v>
          </cell>
          <cell r="F1497">
            <v>0</v>
          </cell>
          <cell r="G1497">
            <v>0</v>
          </cell>
        </row>
        <row r="1498">
          <cell r="A1498" t="str">
            <v>LMKD83136</v>
          </cell>
          <cell r="B1498" t="str">
            <v>LMKD</v>
          </cell>
          <cell r="C1498">
            <v>83136</v>
          </cell>
          <cell r="D1498" t="str">
            <v>名古屋工場　第一成形　　</v>
          </cell>
          <cell r="E1498" t="str">
            <v>包　装　材　料　費　　　</v>
          </cell>
          <cell r="F1498">
            <v>0</v>
          </cell>
          <cell r="G1498">
            <v>6401528</v>
          </cell>
        </row>
        <row r="1499">
          <cell r="A1499" t="str">
            <v>LMKD83191</v>
          </cell>
          <cell r="B1499" t="str">
            <v>LMKD</v>
          </cell>
          <cell r="C1499">
            <v>83191</v>
          </cell>
          <cell r="D1499" t="str">
            <v>名古屋工場　第一成形　　</v>
          </cell>
          <cell r="E1499" t="str">
            <v>原　　材　　料　　費　計</v>
          </cell>
          <cell r="F1499">
            <v>0</v>
          </cell>
          <cell r="G1499">
            <v>6401528</v>
          </cell>
        </row>
        <row r="1500">
          <cell r="A1500" t="str">
            <v>LMKD83213</v>
          </cell>
          <cell r="B1500" t="str">
            <v>LMKD</v>
          </cell>
          <cell r="C1500">
            <v>83213</v>
          </cell>
          <cell r="D1500" t="str">
            <v>名古屋工場　第一成形　　</v>
          </cell>
          <cell r="E1500" t="str">
            <v>固　定　賃　　金　　　　</v>
          </cell>
          <cell r="F1500">
            <v>1515191</v>
          </cell>
          <cell r="G1500">
            <v>6062212</v>
          </cell>
        </row>
        <row r="1501">
          <cell r="A1501" t="str">
            <v>LMKD83222</v>
          </cell>
          <cell r="B1501" t="str">
            <v>LMKD</v>
          </cell>
          <cell r="C1501">
            <v>83222</v>
          </cell>
          <cell r="D1501" t="str">
            <v>名古屋工場　第一成形　　</v>
          </cell>
          <cell r="E1501" t="str">
            <v>変　動　賃　金　　不課税</v>
          </cell>
          <cell r="F1501">
            <v>312565</v>
          </cell>
          <cell r="G1501">
            <v>1330185</v>
          </cell>
        </row>
        <row r="1502">
          <cell r="A1502" t="str">
            <v>LMKD83244</v>
          </cell>
          <cell r="B1502" t="str">
            <v>LMKD</v>
          </cell>
          <cell r="C1502">
            <v>83244</v>
          </cell>
          <cell r="D1502" t="str">
            <v>名古屋工場　第一成形　　</v>
          </cell>
          <cell r="E1502" t="str">
            <v>賞　与　手　当　　不課税</v>
          </cell>
          <cell r="F1502">
            <v>402100</v>
          </cell>
          <cell r="G1502">
            <v>402100</v>
          </cell>
        </row>
        <row r="1503">
          <cell r="A1503" t="str">
            <v>LMKD83291</v>
          </cell>
          <cell r="B1503" t="str">
            <v>LMKD</v>
          </cell>
          <cell r="C1503">
            <v>83291</v>
          </cell>
          <cell r="D1503" t="str">
            <v>名古屋工場　第一成形　　</v>
          </cell>
          <cell r="E1503" t="str">
            <v>労　　　務　　　費　　計</v>
          </cell>
          <cell r="F1503">
            <v>2229856</v>
          </cell>
          <cell r="G1503">
            <v>7794497</v>
          </cell>
        </row>
        <row r="1504">
          <cell r="A1504" t="str">
            <v>LMKD83311</v>
          </cell>
          <cell r="B1504" t="str">
            <v>LMKD</v>
          </cell>
          <cell r="C1504">
            <v>83311</v>
          </cell>
          <cell r="D1504" t="str">
            <v>名古屋工場　第一成形　　</v>
          </cell>
          <cell r="E1504" t="str">
            <v>法定　福　利　費　非課税</v>
          </cell>
          <cell r="F1504">
            <v>503348</v>
          </cell>
          <cell r="G1504">
            <v>1199742</v>
          </cell>
        </row>
        <row r="1505">
          <cell r="A1505" t="str">
            <v>LMKD83391</v>
          </cell>
          <cell r="B1505" t="str">
            <v>LMKD</v>
          </cell>
          <cell r="C1505">
            <v>83391</v>
          </cell>
          <cell r="D1505" t="str">
            <v>名古屋工場　第一成形　　</v>
          </cell>
          <cell r="E1505" t="str">
            <v>福　利　厚　生　費　　計</v>
          </cell>
          <cell r="F1505">
            <v>503348</v>
          </cell>
          <cell r="G1505">
            <v>1199742</v>
          </cell>
        </row>
        <row r="1506">
          <cell r="A1506" t="str">
            <v>LMKD83421</v>
          </cell>
          <cell r="B1506" t="str">
            <v>LMKD</v>
          </cell>
          <cell r="C1506">
            <v>83421</v>
          </cell>
          <cell r="D1506" t="str">
            <v>名古屋工場　第一成形　　</v>
          </cell>
          <cell r="E1506" t="str">
            <v>外注　作　業　費　課税　</v>
          </cell>
          <cell r="F1506">
            <v>589610</v>
          </cell>
          <cell r="G1506">
            <v>2879254</v>
          </cell>
        </row>
        <row r="1507">
          <cell r="A1507" t="str">
            <v>LMKD83440</v>
          </cell>
          <cell r="B1507" t="str">
            <v>LMKD</v>
          </cell>
          <cell r="C1507">
            <v>83440</v>
          </cell>
          <cell r="D1507" t="str">
            <v>名古屋工場　第一成形　　</v>
          </cell>
          <cell r="E1507" t="str">
            <v>消耗工具備品費　　　　　</v>
          </cell>
          <cell r="F1507">
            <v>204086</v>
          </cell>
          <cell r="G1507">
            <v>670450</v>
          </cell>
        </row>
        <row r="1508">
          <cell r="A1508" t="str">
            <v>LMKD83446</v>
          </cell>
          <cell r="B1508" t="str">
            <v>LMKD</v>
          </cell>
          <cell r="C1508">
            <v>83446</v>
          </cell>
          <cell r="D1508" t="str">
            <v>名古屋工場　第一成形　　</v>
          </cell>
          <cell r="E1508" t="str">
            <v>修　　　繕　　費　　　　</v>
          </cell>
          <cell r="F1508">
            <v>319000</v>
          </cell>
          <cell r="G1508">
            <v>319000</v>
          </cell>
        </row>
        <row r="1509">
          <cell r="A1509" t="str">
            <v>LMKD83491</v>
          </cell>
          <cell r="B1509" t="str">
            <v>LMKD</v>
          </cell>
          <cell r="C1509">
            <v>83491</v>
          </cell>
          <cell r="D1509" t="str">
            <v>名古屋工場　第一成形　　</v>
          </cell>
          <cell r="E1509" t="str">
            <v>作　　　業　　　費　　計</v>
          </cell>
          <cell r="F1509">
            <v>1112696</v>
          </cell>
          <cell r="G1509">
            <v>3868704</v>
          </cell>
        </row>
        <row r="1510">
          <cell r="A1510" t="str">
            <v>LMKD83650</v>
          </cell>
          <cell r="B1510" t="str">
            <v>LMKD</v>
          </cell>
          <cell r="C1510">
            <v>83650</v>
          </cell>
          <cell r="D1510" t="str">
            <v>名古屋工場　第一成形　　</v>
          </cell>
          <cell r="E1510" t="str">
            <v>事務用　消耗品費　　　　</v>
          </cell>
          <cell r="F1510">
            <v>0</v>
          </cell>
          <cell r="G1510">
            <v>4095</v>
          </cell>
        </row>
        <row r="1511">
          <cell r="A1511" t="str">
            <v>LMKD83791</v>
          </cell>
          <cell r="B1511" t="str">
            <v>LMKD</v>
          </cell>
          <cell r="C1511">
            <v>83791</v>
          </cell>
          <cell r="D1511" t="str">
            <v>名古屋工場　第一成形　　</v>
          </cell>
          <cell r="E1511" t="str">
            <v>事　　　務　　　費　　計</v>
          </cell>
          <cell r="F1511">
            <v>0</v>
          </cell>
          <cell r="G1511">
            <v>4095</v>
          </cell>
        </row>
        <row r="1512">
          <cell r="A1512" t="str">
            <v>LMKD83839</v>
          </cell>
          <cell r="B1512" t="str">
            <v>LMKD</v>
          </cell>
          <cell r="C1512">
            <v>83839</v>
          </cell>
          <cell r="D1512" t="str">
            <v>名古屋工場　第一成形　　</v>
          </cell>
          <cell r="E1512" t="str">
            <v>賃　　　借　　　料　　　</v>
          </cell>
          <cell r="F1512">
            <v>5580</v>
          </cell>
          <cell r="G1512">
            <v>22320</v>
          </cell>
        </row>
        <row r="1513">
          <cell r="A1513" t="str">
            <v>LMKD83891</v>
          </cell>
          <cell r="B1513" t="str">
            <v>LMKD</v>
          </cell>
          <cell r="C1513">
            <v>83891</v>
          </cell>
          <cell r="D1513" t="str">
            <v>名古屋工場　第一成形　　</v>
          </cell>
          <cell r="E1513" t="str">
            <v>設　　　備　　　費　　計</v>
          </cell>
          <cell r="F1513">
            <v>5580</v>
          </cell>
          <cell r="G1513">
            <v>22320</v>
          </cell>
        </row>
        <row r="1514">
          <cell r="A1514" t="str">
            <v>LMKD83991</v>
          </cell>
          <cell r="B1514" t="str">
            <v>LMKD</v>
          </cell>
          <cell r="C1514">
            <v>83991</v>
          </cell>
          <cell r="D1514" t="str">
            <v>名古屋工場　第一成形　　</v>
          </cell>
          <cell r="E1514" t="str">
            <v>製　　造　　原　　価　計</v>
          </cell>
          <cell r="F1514">
            <v>3851480</v>
          </cell>
          <cell r="G1514">
            <v>19290886</v>
          </cell>
        </row>
        <row r="1515">
          <cell r="A1515" t="str">
            <v>LMKD84921</v>
          </cell>
          <cell r="B1515" t="str">
            <v>LMKD</v>
          </cell>
          <cell r="C1515">
            <v>84921</v>
          </cell>
          <cell r="D1515" t="str">
            <v>名古屋工場　第一成形　　</v>
          </cell>
          <cell r="E1515" t="str">
            <v>売　　上　　原　　価　計</v>
          </cell>
          <cell r="F1515">
            <v>3851480</v>
          </cell>
          <cell r="G1515">
            <v>19290886</v>
          </cell>
        </row>
        <row r="1516">
          <cell r="A1516" t="str">
            <v>LMKD84931</v>
          </cell>
          <cell r="B1516" t="str">
            <v>LMKD</v>
          </cell>
          <cell r="C1516">
            <v>84931</v>
          </cell>
          <cell r="D1516" t="str">
            <v>名古屋工場　第一成形　　</v>
          </cell>
          <cell r="E1516" t="str">
            <v>売　　上　　利　　益　計</v>
          </cell>
          <cell r="F1516">
            <v>-3851480</v>
          </cell>
          <cell r="G1516">
            <v>-19290886</v>
          </cell>
        </row>
        <row r="1517">
          <cell r="A1517" t="str">
            <v>LMKD85900</v>
          </cell>
          <cell r="B1517" t="str">
            <v>LMKD</v>
          </cell>
          <cell r="C1517">
            <v>85900</v>
          </cell>
          <cell r="D1517" t="str">
            <v>名古屋工場　第一成形　　</v>
          </cell>
          <cell r="E1517" t="str">
            <v>営　　　業　　利　　　益</v>
          </cell>
          <cell r="F1517">
            <v>-3851480</v>
          </cell>
          <cell r="G1517">
            <v>-19290886</v>
          </cell>
        </row>
        <row r="1518">
          <cell r="A1518" t="str">
            <v>LMKD86131</v>
          </cell>
          <cell r="B1518" t="str">
            <v>LMKD</v>
          </cell>
          <cell r="C1518">
            <v>86131</v>
          </cell>
          <cell r="D1518" t="str">
            <v>名古屋工場　第一成形　　</v>
          </cell>
          <cell r="E1518" t="str">
            <v>受　取　利　息　・配　当</v>
          </cell>
          <cell r="F1518">
            <v>0</v>
          </cell>
          <cell r="G1518">
            <v>0</v>
          </cell>
        </row>
        <row r="1519">
          <cell r="A1519" t="str">
            <v>LMKD86169</v>
          </cell>
          <cell r="B1519" t="str">
            <v>LMKD</v>
          </cell>
          <cell r="C1519">
            <v>86169</v>
          </cell>
          <cell r="D1519" t="str">
            <v>名古屋工場　第一成形　　</v>
          </cell>
          <cell r="E1519" t="str">
            <v>雑　　　収　　入　　　　</v>
          </cell>
          <cell r="F1519">
            <v>0</v>
          </cell>
          <cell r="G1519">
            <v>0</v>
          </cell>
        </row>
        <row r="1520">
          <cell r="A1520" t="str">
            <v>LMKD86174</v>
          </cell>
          <cell r="B1520" t="str">
            <v>LMKD</v>
          </cell>
          <cell r="C1520">
            <v>86174</v>
          </cell>
          <cell r="D1520" t="str">
            <v>名古屋工場　第一成形　　</v>
          </cell>
          <cell r="E1520" t="str">
            <v>賃　　貸　収　入　　　　</v>
          </cell>
          <cell r="F1520">
            <v>0</v>
          </cell>
          <cell r="G1520">
            <v>0</v>
          </cell>
        </row>
        <row r="1521">
          <cell r="A1521" t="str">
            <v>LMKD86179</v>
          </cell>
          <cell r="B1521" t="str">
            <v>LMKD</v>
          </cell>
          <cell r="C1521">
            <v>86179</v>
          </cell>
          <cell r="D1521" t="str">
            <v>名古屋工場　第一成形　　</v>
          </cell>
          <cell r="E1521" t="str">
            <v>社宅　住　宅　料　　　　</v>
          </cell>
          <cell r="F1521">
            <v>0</v>
          </cell>
          <cell r="G1521">
            <v>0</v>
          </cell>
        </row>
        <row r="1522">
          <cell r="A1522" t="str">
            <v>LMKD86182</v>
          </cell>
          <cell r="B1522" t="str">
            <v>LMKD</v>
          </cell>
          <cell r="C1522">
            <v>86182</v>
          </cell>
          <cell r="D1522" t="str">
            <v>名古屋工場　第一成形　　</v>
          </cell>
          <cell r="E1522" t="str">
            <v>使用料・手数料　　　　　</v>
          </cell>
          <cell r="F1522">
            <v>0</v>
          </cell>
          <cell r="G1522">
            <v>0</v>
          </cell>
        </row>
        <row r="1523">
          <cell r="A1523" t="str">
            <v>LMKD86185</v>
          </cell>
          <cell r="B1523" t="str">
            <v>LMKD</v>
          </cell>
          <cell r="C1523">
            <v>86185</v>
          </cell>
          <cell r="D1523" t="str">
            <v>名古屋工場　第一成形　　</v>
          </cell>
          <cell r="E1523" t="str">
            <v>保険金・賠償金　　　　　</v>
          </cell>
          <cell r="F1523">
            <v>0</v>
          </cell>
          <cell r="G1523">
            <v>0</v>
          </cell>
        </row>
        <row r="1524">
          <cell r="A1524" t="str">
            <v>LMKD86188</v>
          </cell>
          <cell r="B1524" t="str">
            <v>LMKD</v>
          </cell>
          <cell r="C1524">
            <v>86188</v>
          </cell>
          <cell r="D1524" t="str">
            <v>名古屋工場　第一成形　　</v>
          </cell>
          <cell r="E1524" t="str">
            <v>その他営業外収益　　　　</v>
          </cell>
          <cell r="F1524">
            <v>0</v>
          </cell>
          <cell r="G1524">
            <v>0</v>
          </cell>
        </row>
        <row r="1525">
          <cell r="A1525" t="str">
            <v>LMKD86191</v>
          </cell>
          <cell r="B1525" t="str">
            <v>LMKD</v>
          </cell>
          <cell r="C1525">
            <v>86191</v>
          </cell>
          <cell r="D1525" t="str">
            <v>名古屋工場　第一成形　　</v>
          </cell>
          <cell r="E1525" t="str">
            <v>営　業　外　収　益　　計</v>
          </cell>
          <cell r="F1525">
            <v>0</v>
          </cell>
          <cell r="G1525">
            <v>0</v>
          </cell>
        </row>
        <row r="1526">
          <cell r="A1526" t="str">
            <v>LMKD86249</v>
          </cell>
          <cell r="B1526" t="str">
            <v>LMKD</v>
          </cell>
          <cell r="C1526">
            <v>86249</v>
          </cell>
          <cell r="D1526" t="str">
            <v>名古屋工場　第一成形　　</v>
          </cell>
          <cell r="E1526" t="str">
            <v>雑　　　　　　損　　　　</v>
          </cell>
          <cell r="F1526">
            <v>0</v>
          </cell>
          <cell r="G1526">
            <v>0</v>
          </cell>
        </row>
        <row r="1527">
          <cell r="A1527" t="str">
            <v>LMKD86253</v>
          </cell>
          <cell r="B1527" t="str">
            <v>LMKD</v>
          </cell>
          <cell r="C1527">
            <v>86253</v>
          </cell>
          <cell r="D1527" t="str">
            <v>名古屋工場　第一成形　　</v>
          </cell>
          <cell r="E1527" t="str">
            <v>棚卸資産　廃棄損　　　　</v>
          </cell>
          <cell r="F1527">
            <v>0</v>
          </cell>
          <cell r="G1527">
            <v>0</v>
          </cell>
        </row>
        <row r="1528">
          <cell r="A1528" t="str">
            <v>LMKD86259</v>
          </cell>
          <cell r="B1528" t="str">
            <v>LMKD</v>
          </cell>
          <cell r="C1528">
            <v>86259</v>
          </cell>
          <cell r="D1528" t="str">
            <v>名古屋工場　第一成形　　</v>
          </cell>
          <cell r="E1528" t="str">
            <v>賃　　貸　原　価　　　　</v>
          </cell>
          <cell r="F1528">
            <v>0</v>
          </cell>
          <cell r="G1528">
            <v>0</v>
          </cell>
        </row>
        <row r="1529">
          <cell r="A1529" t="str">
            <v>LMKD86263</v>
          </cell>
          <cell r="B1529" t="str">
            <v>LMKD</v>
          </cell>
          <cell r="C1529">
            <v>86263</v>
          </cell>
          <cell r="D1529" t="str">
            <v>名古屋工場　第一成形　　</v>
          </cell>
          <cell r="E1529" t="str">
            <v>災害・事故　損失　　　　</v>
          </cell>
          <cell r="F1529">
            <v>0</v>
          </cell>
          <cell r="G1529">
            <v>0</v>
          </cell>
        </row>
        <row r="1530">
          <cell r="A1530" t="str">
            <v>LMKD86266</v>
          </cell>
          <cell r="B1530" t="str">
            <v>LMKD</v>
          </cell>
          <cell r="C1530">
            <v>86266</v>
          </cell>
          <cell r="D1530" t="str">
            <v>名古屋工場　第一成形　　</v>
          </cell>
          <cell r="E1530" t="str">
            <v>その他営業外費用　　　　</v>
          </cell>
          <cell r="F1530">
            <v>0</v>
          </cell>
          <cell r="G1530">
            <v>0</v>
          </cell>
        </row>
        <row r="1531">
          <cell r="A1531" t="str">
            <v>LMKD86291</v>
          </cell>
          <cell r="B1531" t="str">
            <v>LMKD</v>
          </cell>
          <cell r="C1531">
            <v>86291</v>
          </cell>
          <cell r="D1531" t="str">
            <v>名古屋工場　第一成形　　</v>
          </cell>
          <cell r="E1531" t="str">
            <v>営　業　外　費　用　　計</v>
          </cell>
          <cell r="F1531">
            <v>0</v>
          </cell>
          <cell r="G1531">
            <v>0</v>
          </cell>
        </row>
        <row r="1532">
          <cell r="A1532" t="str">
            <v>LMKD86301</v>
          </cell>
          <cell r="B1532" t="str">
            <v>LMKD</v>
          </cell>
          <cell r="C1532">
            <v>86301</v>
          </cell>
          <cell r="D1532" t="str">
            <v>名古屋工場　第一成形　　</v>
          </cell>
          <cell r="E1532" t="str">
            <v>経　　　常　　利　　　益</v>
          </cell>
          <cell r="F1532">
            <v>-3851480</v>
          </cell>
          <cell r="G1532">
            <v>-19290886</v>
          </cell>
        </row>
        <row r="1533">
          <cell r="A1533" t="str">
            <v>LMKD87119</v>
          </cell>
          <cell r="B1533" t="str">
            <v>LMKD</v>
          </cell>
          <cell r="C1533">
            <v>87119</v>
          </cell>
          <cell r="D1533" t="str">
            <v>名古屋工場　第一成形　　</v>
          </cell>
          <cell r="E1533" t="str">
            <v>固定資産　売却益　　　　</v>
          </cell>
          <cell r="F1533">
            <v>0</v>
          </cell>
          <cell r="G1533">
            <v>0</v>
          </cell>
        </row>
        <row r="1534">
          <cell r="A1534" t="str">
            <v>LMKD87153</v>
          </cell>
          <cell r="B1534" t="str">
            <v>LMKD</v>
          </cell>
          <cell r="C1534">
            <v>87153</v>
          </cell>
          <cell r="D1534" t="str">
            <v>名古屋工場　第一成形　　</v>
          </cell>
          <cell r="E1534" t="str">
            <v>過年度費用戻入　　　　　</v>
          </cell>
          <cell r="F1534">
            <v>0</v>
          </cell>
          <cell r="G1534">
            <v>0</v>
          </cell>
        </row>
        <row r="1535">
          <cell r="A1535" t="str">
            <v>LMKD87191</v>
          </cell>
          <cell r="B1535" t="str">
            <v>LMKD</v>
          </cell>
          <cell r="C1535">
            <v>87191</v>
          </cell>
          <cell r="D1535" t="str">
            <v>名古屋工場　第一成形　　</v>
          </cell>
          <cell r="E1535" t="str">
            <v>特　　別　　利　　益　計</v>
          </cell>
          <cell r="F1535">
            <v>0</v>
          </cell>
          <cell r="G1535">
            <v>0</v>
          </cell>
        </row>
        <row r="1536">
          <cell r="A1536" t="str">
            <v>LMKD88101</v>
          </cell>
          <cell r="B1536" t="str">
            <v>LMKD</v>
          </cell>
          <cell r="C1536">
            <v>88101</v>
          </cell>
          <cell r="D1536" t="str">
            <v>名古屋工場　第一成形　　</v>
          </cell>
          <cell r="E1536" t="str">
            <v>■　特　　別　　損　　失</v>
          </cell>
          <cell r="F1536">
            <v>0</v>
          </cell>
          <cell r="G1536">
            <v>0</v>
          </cell>
        </row>
        <row r="1537">
          <cell r="A1537" t="str">
            <v>LMKD88129</v>
          </cell>
          <cell r="B1537" t="str">
            <v>LMKD</v>
          </cell>
          <cell r="C1537">
            <v>88129</v>
          </cell>
          <cell r="D1537" t="str">
            <v>名古屋工場　第一成形　　</v>
          </cell>
          <cell r="E1537" t="str">
            <v>固定資産　売却損　　　　</v>
          </cell>
          <cell r="F1537">
            <v>0</v>
          </cell>
          <cell r="G1537">
            <v>0</v>
          </cell>
        </row>
        <row r="1538">
          <cell r="A1538" t="str">
            <v>LMKD88136</v>
          </cell>
          <cell r="B1538" t="str">
            <v>LMKD</v>
          </cell>
          <cell r="C1538">
            <v>88136</v>
          </cell>
          <cell r="D1538" t="str">
            <v>名古屋工場　第一成形　　</v>
          </cell>
          <cell r="E1538" t="str">
            <v>固定資産　除却損　　　　</v>
          </cell>
          <cell r="F1538">
            <v>0</v>
          </cell>
          <cell r="G1538">
            <v>0</v>
          </cell>
        </row>
        <row r="1539">
          <cell r="A1539" t="str">
            <v>LMKD88173</v>
          </cell>
          <cell r="B1539" t="str">
            <v>LMKD</v>
          </cell>
          <cell r="C1539">
            <v>88173</v>
          </cell>
          <cell r="D1539" t="str">
            <v>名古屋工場　第一成形　　</v>
          </cell>
          <cell r="E1539" t="str">
            <v>過年度　費　用　　　　　</v>
          </cell>
          <cell r="F1539">
            <v>0</v>
          </cell>
          <cell r="G1539">
            <v>0</v>
          </cell>
        </row>
        <row r="1540">
          <cell r="A1540" t="str">
            <v>LMKD88190</v>
          </cell>
          <cell r="B1540" t="str">
            <v>LMKD</v>
          </cell>
          <cell r="C1540">
            <v>88190</v>
          </cell>
          <cell r="D1540" t="str">
            <v>名古屋工場　第一成形　　</v>
          </cell>
          <cell r="E1540" t="str">
            <v>その他特別損失　　　　　</v>
          </cell>
          <cell r="F1540">
            <v>0</v>
          </cell>
          <cell r="G1540">
            <v>0</v>
          </cell>
        </row>
        <row r="1541">
          <cell r="A1541" t="str">
            <v>LMKD88191</v>
          </cell>
          <cell r="B1541" t="str">
            <v>LMKD</v>
          </cell>
          <cell r="C1541">
            <v>88191</v>
          </cell>
          <cell r="D1541" t="str">
            <v>名古屋工場　第一成形　　</v>
          </cell>
          <cell r="E1541" t="str">
            <v>特　　別　　損　　失　計</v>
          </cell>
          <cell r="F1541">
            <v>0</v>
          </cell>
          <cell r="G1541">
            <v>0</v>
          </cell>
        </row>
        <row r="1542">
          <cell r="A1542" t="str">
            <v>LMKD90010</v>
          </cell>
          <cell r="B1542" t="str">
            <v>LMKD</v>
          </cell>
          <cell r="C1542">
            <v>90010</v>
          </cell>
          <cell r="D1542" t="str">
            <v>名古屋工場　第一成形　　</v>
          </cell>
          <cell r="E1542" t="str">
            <v>税　引　前　当　期利　益</v>
          </cell>
          <cell r="F1542">
            <v>-3851480</v>
          </cell>
          <cell r="G1542">
            <v>-19290886</v>
          </cell>
        </row>
        <row r="1543">
          <cell r="A1543" t="str">
            <v>LMKD99003</v>
          </cell>
          <cell r="B1543" t="str">
            <v>LMKD</v>
          </cell>
          <cell r="C1543">
            <v>99003</v>
          </cell>
          <cell r="D1543" t="str">
            <v>名古屋工場　第一成形　　</v>
          </cell>
          <cell r="E1543" t="str">
            <v>当　　期　　利　　益　　</v>
          </cell>
          <cell r="F1543">
            <v>-3851480</v>
          </cell>
          <cell r="G1543">
            <v>-19290886</v>
          </cell>
        </row>
        <row r="1544">
          <cell r="A1544" t="str">
            <v>LMKD99100</v>
          </cell>
          <cell r="B1544" t="str">
            <v>LMKD</v>
          </cell>
          <cell r="C1544">
            <v>99100</v>
          </cell>
          <cell r="D1544" t="str">
            <v>名古屋工場　第一成形　　</v>
          </cell>
          <cell r="E1544" t="str">
            <v>前期　繰　越　利　益　　</v>
          </cell>
          <cell r="F1544">
            <v>-15439406</v>
          </cell>
          <cell r="G1544">
            <v>0</v>
          </cell>
        </row>
        <row r="1545">
          <cell r="A1545" t="str">
            <v>LMKD99902</v>
          </cell>
          <cell r="B1545" t="str">
            <v>LMKD</v>
          </cell>
          <cell r="C1545">
            <v>99902</v>
          </cell>
          <cell r="D1545" t="str">
            <v>名古屋工場　第一成形　　</v>
          </cell>
          <cell r="E1545" t="str">
            <v>当期　未処分　利　益　　</v>
          </cell>
          <cell r="F1545">
            <v>-19290886</v>
          </cell>
          <cell r="G1545">
            <v>-19290886</v>
          </cell>
        </row>
        <row r="1546">
          <cell r="A1546" t="str">
            <v>LMLB80103</v>
          </cell>
          <cell r="B1546" t="str">
            <v>LMLB</v>
          </cell>
          <cell r="C1546">
            <v>80103</v>
          </cell>
          <cell r="D1546" t="str">
            <v>名古屋工場　第二充填　　</v>
          </cell>
          <cell r="E1546" t="str">
            <v>売　上　高　　■　　　　</v>
          </cell>
          <cell r="F1546">
            <v>125398487</v>
          </cell>
          <cell r="G1546">
            <v>512298887</v>
          </cell>
        </row>
        <row r="1547">
          <cell r="A1547" t="str">
            <v>LMLB80203</v>
          </cell>
          <cell r="B1547" t="str">
            <v>LMLB</v>
          </cell>
          <cell r="C1547">
            <v>80203</v>
          </cell>
          <cell r="D1547" t="str">
            <v>名古屋工場　第二充填　　</v>
          </cell>
          <cell r="E1547" t="str">
            <v>受入　手　数　料　合計　</v>
          </cell>
          <cell r="F1547">
            <v>0</v>
          </cell>
          <cell r="G1547">
            <v>0</v>
          </cell>
        </row>
        <row r="1548">
          <cell r="A1548" t="str">
            <v>LMLB80995</v>
          </cell>
          <cell r="B1548" t="str">
            <v>LMLB</v>
          </cell>
          <cell r="C1548">
            <v>80995</v>
          </cell>
          <cell r="D1548" t="str">
            <v>名古屋工場　第二充填　　</v>
          </cell>
          <cell r="E1548" t="str">
            <v>純　　売　　　上　　　高</v>
          </cell>
          <cell r="F1548">
            <v>125398487</v>
          </cell>
          <cell r="G1548">
            <v>512298887</v>
          </cell>
        </row>
        <row r="1549">
          <cell r="A1549" t="str">
            <v>LMLB81203</v>
          </cell>
          <cell r="B1549" t="str">
            <v>LMLB</v>
          </cell>
          <cell r="C1549">
            <v>81203</v>
          </cell>
          <cell r="D1549" t="str">
            <v>名古屋工場　第二充填　　</v>
          </cell>
          <cell r="E1549" t="str">
            <v>商　　　品　　仕　入　高</v>
          </cell>
          <cell r="F1549">
            <v>0</v>
          </cell>
          <cell r="G1549">
            <v>0</v>
          </cell>
        </row>
        <row r="1550">
          <cell r="A1550" t="str">
            <v>LMLB81207</v>
          </cell>
          <cell r="B1550" t="str">
            <v>LMLB</v>
          </cell>
          <cell r="C1550">
            <v>81207</v>
          </cell>
          <cell r="D1550" t="str">
            <v>名古屋工場　第二充填　　</v>
          </cell>
          <cell r="E1550" t="str">
            <v>貯　蔵　品仕入高　　　　</v>
          </cell>
          <cell r="F1550">
            <v>0</v>
          </cell>
          <cell r="G1550">
            <v>0</v>
          </cell>
        </row>
        <row r="1551">
          <cell r="A1551" t="str">
            <v>LMLB81209</v>
          </cell>
          <cell r="B1551" t="str">
            <v>LMLB</v>
          </cell>
          <cell r="C1551">
            <v>81209</v>
          </cell>
          <cell r="D1551" t="str">
            <v>名古屋工場　第二充填　　</v>
          </cell>
          <cell r="E1551" t="str">
            <v>原　材　料仕入高　　　　</v>
          </cell>
          <cell r="F1551">
            <v>0</v>
          </cell>
          <cell r="G1551">
            <v>0</v>
          </cell>
        </row>
        <row r="1552">
          <cell r="A1552" t="str">
            <v>LMLB81213</v>
          </cell>
          <cell r="B1552" t="str">
            <v>LMLB</v>
          </cell>
          <cell r="C1552">
            <v>81213</v>
          </cell>
          <cell r="D1552" t="str">
            <v>名古屋工場　第二充填　　</v>
          </cell>
          <cell r="E1552" t="str">
            <v>仕入値引及戻り高　　　　</v>
          </cell>
          <cell r="F1552">
            <v>0</v>
          </cell>
          <cell r="G1552">
            <v>0</v>
          </cell>
        </row>
        <row r="1553">
          <cell r="A1553" t="str">
            <v>LMLB81902</v>
          </cell>
          <cell r="B1553" t="str">
            <v>LMLB</v>
          </cell>
          <cell r="C1553">
            <v>81902</v>
          </cell>
          <cell r="D1553" t="str">
            <v>名古屋工場　第二充填　　</v>
          </cell>
          <cell r="E1553" t="str">
            <v>仕　　入　原　　価　　高</v>
          </cell>
          <cell r="F1553">
            <v>0</v>
          </cell>
          <cell r="G1553">
            <v>0</v>
          </cell>
        </row>
        <row r="1554">
          <cell r="A1554" t="str">
            <v>LMLB81903</v>
          </cell>
          <cell r="B1554" t="str">
            <v>LMLB</v>
          </cell>
          <cell r="C1554">
            <v>81903</v>
          </cell>
          <cell r="D1554" t="str">
            <v>名古屋工場　第二充填　　</v>
          </cell>
          <cell r="E1554" t="str">
            <v>完　成　工　事　原　価　</v>
          </cell>
          <cell r="F1554">
            <v>0</v>
          </cell>
          <cell r="G1554">
            <v>0</v>
          </cell>
        </row>
        <row r="1555">
          <cell r="A1555" t="str">
            <v>LMLB82101</v>
          </cell>
          <cell r="B1555" t="str">
            <v>LMLB</v>
          </cell>
          <cell r="C1555">
            <v>82101</v>
          </cell>
          <cell r="D1555" t="str">
            <v>名古屋工場　第二充填　　</v>
          </cell>
          <cell r="E1555" t="str">
            <v>製品　出来高　■　　　　</v>
          </cell>
          <cell r="F1555">
            <v>125415267</v>
          </cell>
          <cell r="G1555">
            <v>512413348</v>
          </cell>
        </row>
        <row r="1556">
          <cell r="A1556" t="str">
            <v>LMLB82111</v>
          </cell>
          <cell r="B1556" t="str">
            <v>LMLB</v>
          </cell>
          <cell r="C1556">
            <v>82111</v>
          </cell>
          <cell r="D1556" t="str">
            <v>名古屋工場　第二充填　　</v>
          </cell>
          <cell r="E1556" t="str">
            <v>売　上　原　価■　　　　</v>
          </cell>
          <cell r="F1556">
            <v>125398487</v>
          </cell>
          <cell r="G1556">
            <v>512298887</v>
          </cell>
        </row>
        <row r="1557">
          <cell r="A1557" t="str">
            <v>LMLB82132</v>
          </cell>
          <cell r="B1557" t="str">
            <v>LMLB</v>
          </cell>
          <cell r="C1557">
            <v>82132</v>
          </cell>
          <cell r="D1557" t="str">
            <v>名古屋工場　第二充填　　</v>
          </cell>
          <cell r="E1557" t="str">
            <v>内　部　振　　替　　　　</v>
          </cell>
          <cell r="F1557">
            <v>16780</v>
          </cell>
          <cell r="G1557">
            <v>117378</v>
          </cell>
        </row>
        <row r="1558">
          <cell r="A1558" t="str">
            <v>LMLB82143</v>
          </cell>
          <cell r="B1558" t="str">
            <v>LMLB</v>
          </cell>
          <cell r="C1558">
            <v>82143</v>
          </cell>
          <cell r="D1558" t="str">
            <v>名古屋工場　第二充填　　</v>
          </cell>
          <cell r="E1558" t="str">
            <v>他　勘　定振替高　　　　</v>
          </cell>
          <cell r="F1558">
            <v>16780</v>
          </cell>
          <cell r="G1558">
            <v>117378</v>
          </cell>
        </row>
        <row r="1559">
          <cell r="A1559" t="str">
            <v>LMLB82199</v>
          </cell>
          <cell r="B1559" t="str">
            <v>LMLB</v>
          </cell>
          <cell r="C1559">
            <v>82199</v>
          </cell>
          <cell r="D1559" t="str">
            <v>名古屋工場　第二充填　　</v>
          </cell>
          <cell r="E1559" t="str">
            <v>社　　内　　　取　　　引</v>
          </cell>
          <cell r="F1559">
            <v>-16780</v>
          </cell>
          <cell r="G1559">
            <v>-114461</v>
          </cell>
        </row>
        <row r="1560">
          <cell r="A1560" t="str">
            <v>LMLB82959</v>
          </cell>
          <cell r="B1560" t="str">
            <v>LMLB</v>
          </cell>
          <cell r="C1560">
            <v>82959</v>
          </cell>
          <cell r="D1560" t="str">
            <v>名古屋工場　第二充填　　</v>
          </cell>
          <cell r="E1560" t="str">
            <v>期　末　商　品　　在　高</v>
          </cell>
          <cell r="F1560">
            <v>0</v>
          </cell>
          <cell r="G1560">
            <v>0</v>
          </cell>
        </row>
        <row r="1561">
          <cell r="A1561" t="str">
            <v>LMLB82971</v>
          </cell>
          <cell r="B1561" t="str">
            <v>LMLB</v>
          </cell>
          <cell r="C1561">
            <v>82971</v>
          </cell>
          <cell r="D1561" t="str">
            <v>名古屋工場　第二充填　　</v>
          </cell>
          <cell r="E1561" t="str">
            <v>期　末　製　品　　在　高</v>
          </cell>
          <cell r="F1561">
            <v>0</v>
          </cell>
          <cell r="G1561">
            <v>0</v>
          </cell>
        </row>
        <row r="1562">
          <cell r="A1562" t="str">
            <v>LMLB83136</v>
          </cell>
          <cell r="B1562" t="str">
            <v>LMLB</v>
          </cell>
          <cell r="C1562">
            <v>83136</v>
          </cell>
          <cell r="D1562" t="str">
            <v>名古屋工場　第二充填　　</v>
          </cell>
          <cell r="E1562" t="str">
            <v>包　装　材　料　費　　　</v>
          </cell>
          <cell r="F1562">
            <v>20322532</v>
          </cell>
          <cell r="G1562">
            <v>77769873</v>
          </cell>
        </row>
        <row r="1563">
          <cell r="A1563" t="str">
            <v>LMLB83191</v>
          </cell>
          <cell r="B1563" t="str">
            <v>LMLB</v>
          </cell>
          <cell r="C1563">
            <v>83191</v>
          </cell>
          <cell r="D1563" t="str">
            <v>名古屋工場　第二充填　　</v>
          </cell>
          <cell r="E1563" t="str">
            <v>原　　材　　料　　費　計</v>
          </cell>
          <cell r="F1563">
            <v>20322532</v>
          </cell>
          <cell r="G1563">
            <v>77769873</v>
          </cell>
        </row>
        <row r="1564">
          <cell r="A1564" t="str">
            <v>LMLB83213</v>
          </cell>
          <cell r="B1564" t="str">
            <v>LMLB</v>
          </cell>
          <cell r="C1564">
            <v>83213</v>
          </cell>
          <cell r="D1564" t="str">
            <v>名古屋工場　第二充填　　</v>
          </cell>
          <cell r="E1564" t="str">
            <v>固　定　賃　　金　　　　</v>
          </cell>
          <cell r="F1564">
            <v>2043363</v>
          </cell>
          <cell r="G1564">
            <v>9974287</v>
          </cell>
        </row>
        <row r="1565">
          <cell r="A1565" t="str">
            <v>LMLB83222</v>
          </cell>
          <cell r="B1565" t="str">
            <v>LMLB</v>
          </cell>
          <cell r="C1565">
            <v>83222</v>
          </cell>
          <cell r="D1565" t="str">
            <v>名古屋工場　第二充填　　</v>
          </cell>
          <cell r="E1565" t="str">
            <v>変　動　賃　金　　不課税</v>
          </cell>
          <cell r="F1565">
            <v>359445</v>
          </cell>
          <cell r="G1565">
            <v>2457340</v>
          </cell>
        </row>
        <row r="1566">
          <cell r="A1566" t="str">
            <v>LMLB83244</v>
          </cell>
          <cell r="B1566" t="str">
            <v>LMLB</v>
          </cell>
          <cell r="C1566">
            <v>83244</v>
          </cell>
          <cell r="D1566" t="str">
            <v>名古屋工場　第二充填　　</v>
          </cell>
          <cell r="E1566" t="str">
            <v>賞　与　手　当　　不課税</v>
          </cell>
          <cell r="F1566">
            <v>318700</v>
          </cell>
          <cell r="G1566">
            <v>3468700</v>
          </cell>
        </row>
        <row r="1567">
          <cell r="A1567" t="str">
            <v>LMLB83277</v>
          </cell>
          <cell r="B1567" t="str">
            <v>LMLB</v>
          </cell>
          <cell r="C1567">
            <v>83277</v>
          </cell>
          <cell r="D1567" t="str">
            <v>名古屋工場　第二充填　　</v>
          </cell>
          <cell r="E1567" t="str">
            <v>退職給付引当費　　不課税</v>
          </cell>
          <cell r="F1567">
            <v>409000</v>
          </cell>
          <cell r="G1567">
            <v>1636000</v>
          </cell>
        </row>
        <row r="1568">
          <cell r="A1568" t="str">
            <v>LMLB83291</v>
          </cell>
          <cell r="B1568" t="str">
            <v>LMLB</v>
          </cell>
          <cell r="C1568">
            <v>83291</v>
          </cell>
          <cell r="D1568" t="str">
            <v>名古屋工場　第二充填　　</v>
          </cell>
          <cell r="E1568" t="str">
            <v>労　　　務　　　費　　計</v>
          </cell>
          <cell r="F1568">
            <v>3130508</v>
          </cell>
          <cell r="G1568">
            <v>17536327</v>
          </cell>
        </row>
        <row r="1569">
          <cell r="A1569" t="str">
            <v>LMLB83311</v>
          </cell>
          <cell r="B1569" t="str">
            <v>LMLB</v>
          </cell>
          <cell r="C1569">
            <v>83311</v>
          </cell>
          <cell r="D1569" t="str">
            <v>名古屋工場　第二充填　　</v>
          </cell>
          <cell r="E1569" t="str">
            <v>法定　福　利　費　非課税</v>
          </cell>
          <cell r="F1569">
            <v>810541</v>
          </cell>
          <cell r="G1569">
            <v>2157430</v>
          </cell>
        </row>
        <row r="1570">
          <cell r="A1570" t="str">
            <v>LMLB83391</v>
          </cell>
          <cell r="B1570" t="str">
            <v>LMLB</v>
          </cell>
          <cell r="C1570">
            <v>83391</v>
          </cell>
          <cell r="D1570" t="str">
            <v>名古屋工場　第二充填　　</v>
          </cell>
          <cell r="E1570" t="str">
            <v>福　利　厚　生　費　　計</v>
          </cell>
          <cell r="F1570">
            <v>810541</v>
          </cell>
          <cell r="G1570">
            <v>2157430</v>
          </cell>
        </row>
        <row r="1571">
          <cell r="A1571" t="str">
            <v>LMLB83421</v>
          </cell>
          <cell r="B1571" t="str">
            <v>LMLB</v>
          </cell>
          <cell r="C1571">
            <v>83421</v>
          </cell>
          <cell r="D1571" t="str">
            <v>名古屋工場　第二充填　　</v>
          </cell>
          <cell r="E1571" t="str">
            <v>外注　作　業　費　課税　</v>
          </cell>
          <cell r="F1571">
            <v>3295662</v>
          </cell>
          <cell r="G1571">
            <v>13057702</v>
          </cell>
        </row>
        <row r="1572">
          <cell r="A1572" t="str">
            <v>LMLB83440</v>
          </cell>
          <cell r="B1572" t="str">
            <v>LMLB</v>
          </cell>
          <cell r="C1572">
            <v>83440</v>
          </cell>
          <cell r="D1572" t="str">
            <v>名古屋工場　第二充填　　</v>
          </cell>
          <cell r="E1572" t="str">
            <v>消耗工具備品費　　　　　</v>
          </cell>
          <cell r="F1572">
            <v>374580</v>
          </cell>
          <cell r="G1572">
            <v>2776024</v>
          </cell>
        </row>
        <row r="1573">
          <cell r="A1573" t="str">
            <v>LMLB83446</v>
          </cell>
          <cell r="B1573" t="str">
            <v>LMLB</v>
          </cell>
          <cell r="C1573">
            <v>83446</v>
          </cell>
          <cell r="D1573" t="str">
            <v>名古屋工場　第二充填　　</v>
          </cell>
          <cell r="E1573" t="str">
            <v>修　　　繕　　費　　　　</v>
          </cell>
          <cell r="F1573">
            <v>290622</v>
          </cell>
          <cell r="G1573">
            <v>1170388</v>
          </cell>
        </row>
        <row r="1574">
          <cell r="A1574" t="str">
            <v>LMLB83491</v>
          </cell>
          <cell r="B1574" t="str">
            <v>LMLB</v>
          </cell>
          <cell r="C1574">
            <v>83491</v>
          </cell>
          <cell r="D1574" t="str">
            <v>名古屋工場　第二充填　　</v>
          </cell>
          <cell r="E1574" t="str">
            <v>作　　　業　　　費　　計</v>
          </cell>
          <cell r="F1574">
            <v>3960864</v>
          </cell>
          <cell r="G1574">
            <v>17004114</v>
          </cell>
        </row>
        <row r="1575">
          <cell r="A1575" t="str">
            <v>LMLB83650</v>
          </cell>
          <cell r="B1575" t="str">
            <v>LMLB</v>
          </cell>
          <cell r="C1575">
            <v>83650</v>
          </cell>
          <cell r="D1575" t="str">
            <v>名古屋工場　第二充填　　</v>
          </cell>
          <cell r="E1575" t="str">
            <v>事務用　消耗品費　　　　</v>
          </cell>
          <cell r="F1575">
            <v>0</v>
          </cell>
          <cell r="G1575">
            <v>6207</v>
          </cell>
        </row>
        <row r="1576">
          <cell r="A1576" t="str">
            <v>LMLB83689</v>
          </cell>
          <cell r="B1576" t="str">
            <v>LMLB</v>
          </cell>
          <cell r="C1576">
            <v>83689</v>
          </cell>
          <cell r="D1576" t="str">
            <v>名古屋工場　第二充填　　</v>
          </cell>
          <cell r="E1576" t="str">
            <v>雑　　　　　　　　費　　</v>
          </cell>
          <cell r="F1576">
            <v>0</v>
          </cell>
          <cell r="G1576">
            <v>2580</v>
          </cell>
        </row>
        <row r="1577">
          <cell r="A1577" t="str">
            <v>LMLB83791</v>
          </cell>
          <cell r="B1577" t="str">
            <v>LMLB</v>
          </cell>
          <cell r="C1577">
            <v>83791</v>
          </cell>
          <cell r="D1577" t="str">
            <v>名古屋工場　第二充填　　</v>
          </cell>
          <cell r="E1577" t="str">
            <v>事　　　務　　　費　　計</v>
          </cell>
          <cell r="F1577">
            <v>0</v>
          </cell>
          <cell r="G1577">
            <v>8787</v>
          </cell>
        </row>
        <row r="1578">
          <cell r="A1578" t="str">
            <v>LMLB83810</v>
          </cell>
          <cell r="B1578" t="str">
            <v>LMLB</v>
          </cell>
          <cell r="C1578">
            <v>83810</v>
          </cell>
          <cell r="D1578" t="str">
            <v>名古屋工場　第二充填　　</v>
          </cell>
          <cell r="E1578" t="str">
            <v>減価　償　却　費　不課税</v>
          </cell>
          <cell r="F1578">
            <v>7033000</v>
          </cell>
          <cell r="G1578">
            <v>28132000</v>
          </cell>
        </row>
        <row r="1579">
          <cell r="A1579" t="str">
            <v>LMLB83839</v>
          </cell>
          <cell r="B1579" t="str">
            <v>LMLB</v>
          </cell>
          <cell r="C1579">
            <v>83839</v>
          </cell>
          <cell r="D1579" t="str">
            <v>名古屋工場　第二充填　　</v>
          </cell>
          <cell r="E1579" t="str">
            <v>賃　　　借　　　料　　　</v>
          </cell>
          <cell r="F1579">
            <v>17565</v>
          </cell>
          <cell r="G1579">
            <v>70260</v>
          </cell>
        </row>
        <row r="1580">
          <cell r="A1580" t="str">
            <v>LMLB83891</v>
          </cell>
          <cell r="B1580" t="str">
            <v>LMLB</v>
          </cell>
          <cell r="C1580">
            <v>83891</v>
          </cell>
          <cell r="D1580" t="str">
            <v>名古屋工場　第二充填　　</v>
          </cell>
          <cell r="E1580" t="str">
            <v>設　　　備　　　費　　計</v>
          </cell>
          <cell r="F1580">
            <v>7050565</v>
          </cell>
          <cell r="G1580">
            <v>28202260</v>
          </cell>
        </row>
        <row r="1581">
          <cell r="A1581" t="str">
            <v>LMLB83991</v>
          </cell>
          <cell r="B1581" t="str">
            <v>LMLB</v>
          </cell>
          <cell r="C1581">
            <v>83991</v>
          </cell>
          <cell r="D1581" t="str">
            <v>名古屋工場　第二充填　　</v>
          </cell>
          <cell r="E1581" t="str">
            <v>製　　造　　原　　価　計</v>
          </cell>
          <cell r="F1581">
            <v>35275010</v>
          </cell>
          <cell r="G1581">
            <v>142678791</v>
          </cell>
        </row>
        <row r="1582">
          <cell r="A1582" t="str">
            <v>LMLB84921</v>
          </cell>
          <cell r="B1582" t="str">
            <v>LMLB</v>
          </cell>
          <cell r="C1582">
            <v>84921</v>
          </cell>
          <cell r="D1582" t="str">
            <v>名古屋工場　第二充填　　</v>
          </cell>
          <cell r="E1582" t="str">
            <v>売　　上　　原　　価　計</v>
          </cell>
          <cell r="F1582">
            <v>35258230</v>
          </cell>
          <cell r="G1582">
            <v>142564330</v>
          </cell>
        </row>
        <row r="1583">
          <cell r="A1583" t="str">
            <v>LMLB84931</v>
          </cell>
          <cell r="B1583" t="str">
            <v>LMLB</v>
          </cell>
          <cell r="C1583">
            <v>84931</v>
          </cell>
          <cell r="D1583" t="str">
            <v>名古屋工場　第二充填　　</v>
          </cell>
          <cell r="E1583" t="str">
            <v>売　　上　　利　　益　計</v>
          </cell>
          <cell r="F1583">
            <v>90140257</v>
          </cell>
          <cell r="G1583">
            <v>369734557</v>
          </cell>
        </row>
        <row r="1584">
          <cell r="A1584" t="str">
            <v>LMLB85900</v>
          </cell>
          <cell r="B1584" t="str">
            <v>LMLB</v>
          </cell>
          <cell r="C1584">
            <v>85900</v>
          </cell>
          <cell r="D1584" t="str">
            <v>名古屋工場　第二充填　　</v>
          </cell>
          <cell r="E1584" t="str">
            <v>営　　　業　　利　　　益</v>
          </cell>
          <cell r="F1584">
            <v>90140257</v>
          </cell>
          <cell r="G1584">
            <v>369734557</v>
          </cell>
        </row>
        <row r="1585">
          <cell r="A1585" t="str">
            <v>LMLB86131</v>
          </cell>
          <cell r="B1585" t="str">
            <v>LMLB</v>
          </cell>
          <cell r="C1585">
            <v>86131</v>
          </cell>
          <cell r="D1585" t="str">
            <v>名古屋工場　第二充填　　</v>
          </cell>
          <cell r="E1585" t="str">
            <v>受　取　利　息　・配　当</v>
          </cell>
          <cell r="F1585">
            <v>0</v>
          </cell>
          <cell r="G1585">
            <v>0</v>
          </cell>
        </row>
        <row r="1586">
          <cell r="A1586" t="str">
            <v>LMLB86169</v>
          </cell>
          <cell r="B1586" t="str">
            <v>LMLB</v>
          </cell>
          <cell r="C1586">
            <v>86169</v>
          </cell>
          <cell r="D1586" t="str">
            <v>名古屋工場　第二充填　　</v>
          </cell>
          <cell r="E1586" t="str">
            <v>雑　　　収　　入　　　　</v>
          </cell>
          <cell r="F1586">
            <v>0</v>
          </cell>
          <cell r="G1586">
            <v>0</v>
          </cell>
        </row>
        <row r="1587">
          <cell r="A1587" t="str">
            <v>LMLB86174</v>
          </cell>
          <cell r="B1587" t="str">
            <v>LMLB</v>
          </cell>
          <cell r="C1587">
            <v>86174</v>
          </cell>
          <cell r="D1587" t="str">
            <v>名古屋工場　第二充填　　</v>
          </cell>
          <cell r="E1587" t="str">
            <v>賃　　貸　収　入　　　　</v>
          </cell>
          <cell r="F1587">
            <v>0</v>
          </cell>
          <cell r="G1587">
            <v>0</v>
          </cell>
        </row>
        <row r="1588">
          <cell r="A1588" t="str">
            <v>LMLB86179</v>
          </cell>
          <cell r="B1588" t="str">
            <v>LMLB</v>
          </cell>
          <cell r="C1588">
            <v>86179</v>
          </cell>
          <cell r="D1588" t="str">
            <v>名古屋工場　第二充填　　</v>
          </cell>
          <cell r="E1588" t="str">
            <v>社宅　住　宅　料　　　　</v>
          </cell>
          <cell r="F1588">
            <v>0</v>
          </cell>
          <cell r="G1588">
            <v>0</v>
          </cell>
        </row>
        <row r="1589">
          <cell r="A1589" t="str">
            <v>LMLB86182</v>
          </cell>
          <cell r="B1589" t="str">
            <v>LMLB</v>
          </cell>
          <cell r="C1589">
            <v>86182</v>
          </cell>
          <cell r="D1589" t="str">
            <v>名古屋工場　第二充填　　</v>
          </cell>
          <cell r="E1589" t="str">
            <v>使用料・手数料　　　　　</v>
          </cell>
          <cell r="F1589">
            <v>0</v>
          </cell>
          <cell r="G1589">
            <v>0</v>
          </cell>
        </row>
        <row r="1590">
          <cell r="A1590" t="str">
            <v>LMLB86185</v>
          </cell>
          <cell r="B1590" t="str">
            <v>LMLB</v>
          </cell>
          <cell r="C1590">
            <v>86185</v>
          </cell>
          <cell r="D1590" t="str">
            <v>名古屋工場　第二充填　　</v>
          </cell>
          <cell r="E1590" t="str">
            <v>保険金・賠償金　　　　　</v>
          </cell>
          <cell r="F1590">
            <v>0</v>
          </cell>
          <cell r="G1590">
            <v>0</v>
          </cell>
        </row>
        <row r="1591">
          <cell r="A1591" t="str">
            <v>LMLB86188</v>
          </cell>
          <cell r="B1591" t="str">
            <v>LMLB</v>
          </cell>
          <cell r="C1591">
            <v>86188</v>
          </cell>
          <cell r="D1591" t="str">
            <v>名古屋工場　第二充填　　</v>
          </cell>
          <cell r="E1591" t="str">
            <v>その他営業外収益　　　　</v>
          </cell>
          <cell r="F1591">
            <v>0</v>
          </cell>
          <cell r="G1591">
            <v>0</v>
          </cell>
        </row>
        <row r="1592">
          <cell r="A1592" t="str">
            <v>LMLB86191</v>
          </cell>
          <cell r="B1592" t="str">
            <v>LMLB</v>
          </cell>
          <cell r="C1592">
            <v>86191</v>
          </cell>
          <cell r="D1592" t="str">
            <v>名古屋工場　第二充填　　</v>
          </cell>
          <cell r="E1592" t="str">
            <v>営　業　外　収　益　　計</v>
          </cell>
          <cell r="F1592">
            <v>0</v>
          </cell>
          <cell r="G1592">
            <v>0</v>
          </cell>
        </row>
        <row r="1593">
          <cell r="A1593" t="str">
            <v>LMLB86249</v>
          </cell>
          <cell r="B1593" t="str">
            <v>LMLB</v>
          </cell>
          <cell r="C1593">
            <v>86249</v>
          </cell>
          <cell r="D1593" t="str">
            <v>名古屋工場　第二充填　　</v>
          </cell>
          <cell r="E1593" t="str">
            <v>雑　　　　　　損　　　　</v>
          </cell>
          <cell r="F1593">
            <v>0</v>
          </cell>
          <cell r="G1593">
            <v>0</v>
          </cell>
        </row>
        <row r="1594">
          <cell r="A1594" t="str">
            <v>LMLB86253</v>
          </cell>
          <cell r="B1594" t="str">
            <v>LMLB</v>
          </cell>
          <cell r="C1594">
            <v>86253</v>
          </cell>
          <cell r="D1594" t="str">
            <v>名古屋工場　第二充填　　</v>
          </cell>
          <cell r="E1594" t="str">
            <v>棚卸資産　廃棄損　　　　</v>
          </cell>
          <cell r="F1594">
            <v>0</v>
          </cell>
          <cell r="G1594">
            <v>0</v>
          </cell>
        </row>
        <row r="1595">
          <cell r="A1595" t="str">
            <v>LMLB86259</v>
          </cell>
          <cell r="B1595" t="str">
            <v>LMLB</v>
          </cell>
          <cell r="C1595">
            <v>86259</v>
          </cell>
          <cell r="D1595" t="str">
            <v>名古屋工場　第二充填　　</v>
          </cell>
          <cell r="E1595" t="str">
            <v>賃　　貸　原　価　　　　</v>
          </cell>
          <cell r="F1595">
            <v>0</v>
          </cell>
          <cell r="G1595">
            <v>0</v>
          </cell>
        </row>
        <row r="1596">
          <cell r="A1596" t="str">
            <v>LMLB86263</v>
          </cell>
          <cell r="B1596" t="str">
            <v>LMLB</v>
          </cell>
          <cell r="C1596">
            <v>86263</v>
          </cell>
          <cell r="D1596" t="str">
            <v>名古屋工場　第二充填　　</v>
          </cell>
          <cell r="E1596" t="str">
            <v>災害・事故　損失　　　　</v>
          </cell>
          <cell r="F1596">
            <v>0</v>
          </cell>
          <cell r="G1596">
            <v>0</v>
          </cell>
        </row>
        <row r="1597">
          <cell r="A1597" t="str">
            <v>LMLB86266</v>
          </cell>
          <cell r="B1597" t="str">
            <v>LMLB</v>
          </cell>
          <cell r="C1597">
            <v>86266</v>
          </cell>
          <cell r="D1597" t="str">
            <v>名古屋工場　第二充填　　</v>
          </cell>
          <cell r="E1597" t="str">
            <v>その他営業外費用　　　　</v>
          </cell>
          <cell r="F1597">
            <v>0</v>
          </cell>
          <cell r="G1597">
            <v>0</v>
          </cell>
        </row>
        <row r="1598">
          <cell r="A1598" t="str">
            <v>LMLB86291</v>
          </cell>
          <cell r="B1598" t="str">
            <v>LMLB</v>
          </cell>
          <cell r="C1598">
            <v>86291</v>
          </cell>
          <cell r="D1598" t="str">
            <v>名古屋工場　第二充填　　</v>
          </cell>
          <cell r="E1598" t="str">
            <v>営　業　外　費　用　　計</v>
          </cell>
          <cell r="F1598">
            <v>0</v>
          </cell>
          <cell r="G1598">
            <v>0</v>
          </cell>
        </row>
        <row r="1599">
          <cell r="A1599" t="str">
            <v>LMLB86301</v>
          </cell>
          <cell r="B1599" t="str">
            <v>LMLB</v>
          </cell>
          <cell r="C1599">
            <v>86301</v>
          </cell>
          <cell r="D1599" t="str">
            <v>名古屋工場　第二充填　　</v>
          </cell>
          <cell r="E1599" t="str">
            <v>経　　　常　　利　　　益</v>
          </cell>
          <cell r="F1599">
            <v>90140257</v>
          </cell>
          <cell r="G1599">
            <v>369734557</v>
          </cell>
        </row>
        <row r="1600">
          <cell r="A1600" t="str">
            <v>LMLB87119</v>
          </cell>
          <cell r="B1600" t="str">
            <v>LMLB</v>
          </cell>
          <cell r="C1600">
            <v>87119</v>
          </cell>
          <cell r="D1600" t="str">
            <v>名古屋工場　第二充填　　</v>
          </cell>
          <cell r="E1600" t="str">
            <v>固定資産　売却益　　　　</v>
          </cell>
          <cell r="F1600">
            <v>0</v>
          </cell>
          <cell r="G1600">
            <v>0</v>
          </cell>
        </row>
        <row r="1601">
          <cell r="A1601" t="str">
            <v>LMLB87153</v>
          </cell>
          <cell r="B1601" t="str">
            <v>LMLB</v>
          </cell>
          <cell r="C1601">
            <v>87153</v>
          </cell>
          <cell r="D1601" t="str">
            <v>名古屋工場　第二充填　　</v>
          </cell>
          <cell r="E1601" t="str">
            <v>過年度費用戻入　　　　　</v>
          </cell>
          <cell r="F1601">
            <v>0</v>
          </cell>
          <cell r="G1601">
            <v>0</v>
          </cell>
        </row>
        <row r="1602">
          <cell r="A1602" t="str">
            <v>LMLB87191</v>
          </cell>
          <cell r="B1602" t="str">
            <v>LMLB</v>
          </cell>
          <cell r="C1602">
            <v>87191</v>
          </cell>
          <cell r="D1602" t="str">
            <v>名古屋工場　第二充填　　</v>
          </cell>
          <cell r="E1602" t="str">
            <v>特　　別　　利　　益　計</v>
          </cell>
          <cell r="F1602">
            <v>0</v>
          </cell>
          <cell r="G1602">
            <v>0</v>
          </cell>
        </row>
        <row r="1603">
          <cell r="A1603" t="str">
            <v>LMLB88101</v>
          </cell>
          <cell r="B1603" t="str">
            <v>LMLB</v>
          </cell>
          <cell r="C1603">
            <v>88101</v>
          </cell>
          <cell r="D1603" t="str">
            <v>名古屋工場　第二充填　　</v>
          </cell>
          <cell r="E1603" t="str">
            <v>■　特　　別　　損　　失</v>
          </cell>
          <cell r="F1603">
            <v>0</v>
          </cell>
          <cell r="G1603">
            <v>0</v>
          </cell>
        </row>
        <row r="1604">
          <cell r="A1604" t="str">
            <v>LMLB88129</v>
          </cell>
          <cell r="B1604" t="str">
            <v>LMLB</v>
          </cell>
          <cell r="C1604">
            <v>88129</v>
          </cell>
          <cell r="D1604" t="str">
            <v>名古屋工場　第二充填　　</v>
          </cell>
          <cell r="E1604" t="str">
            <v>固定資産　売却損　　　　</v>
          </cell>
          <cell r="F1604">
            <v>0</v>
          </cell>
          <cell r="G1604">
            <v>0</v>
          </cell>
        </row>
        <row r="1605">
          <cell r="A1605" t="str">
            <v>LMLB88136</v>
          </cell>
          <cell r="B1605" t="str">
            <v>LMLB</v>
          </cell>
          <cell r="C1605">
            <v>88136</v>
          </cell>
          <cell r="D1605" t="str">
            <v>名古屋工場　第二充填　　</v>
          </cell>
          <cell r="E1605" t="str">
            <v>固定資産　除却損　　　　</v>
          </cell>
          <cell r="F1605">
            <v>0</v>
          </cell>
          <cell r="G1605">
            <v>0</v>
          </cell>
        </row>
        <row r="1606">
          <cell r="A1606" t="str">
            <v>LMLB88173</v>
          </cell>
          <cell r="B1606" t="str">
            <v>LMLB</v>
          </cell>
          <cell r="C1606">
            <v>88173</v>
          </cell>
          <cell r="D1606" t="str">
            <v>名古屋工場　第二充填　　</v>
          </cell>
          <cell r="E1606" t="str">
            <v>過年度　費　用　　　　　</v>
          </cell>
          <cell r="F1606">
            <v>0</v>
          </cell>
          <cell r="G1606">
            <v>0</v>
          </cell>
        </row>
        <row r="1607">
          <cell r="A1607" t="str">
            <v>LMLB88190</v>
          </cell>
          <cell r="B1607" t="str">
            <v>LMLB</v>
          </cell>
          <cell r="C1607">
            <v>88190</v>
          </cell>
          <cell r="D1607" t="str">
            <v>名古屋工場　第二充填　　</v>
          </cell>
          <cell r="E1607" t="str">
            <v>その他特別損失　　　　　</v>
          </cell>
          <cell r="F1607">
            <v>0</v>
          </cell>
          <cell r="G1607">
            <v>0</v>
          </cell>
        </row>
        <row r="1608">
          <cell r="A1608" t="str">
            <v>LMLB88191</v>
          </cell>
          <cell r="B1608" t="str">
            <v>LMLB</v>
          </cell>
          <cell r="C1608">
            <v>88191</v>
          </cell>
          <cell r="D1608" t="str">
            <v>名古屋工場　第二充填　　</v>
          </cell>
          <cell r="E1608" t="str">
            <v>特　　別　　損　　失　計</v>
          </cell>
          <cell r="F1608">
            <v>0</v>
          </cell>
          <cell r="G1608">
            <v>0</v>
          </cell>
        </row>
        <row r="1609">
          <cell r="A1609" t="str">
            <v>LMLB90010</v>
          </cell>
          <cell r="B1609" t="str">
            <v>LMLB</v>
          </cell>
          <cell r="C1609">
            <v>90010</v>
          </cell>
          <cell r="D1609" t="str">
            <v>名古屋工場　第二充填　　</v>
          </cell>
          <cell r="E1609" t="str">
            <v>税　引　前　当　期利　益</v>
          </cell>
          <cell r="F1609">
            <v>90140257</v>
          </cell>
          <cell r="G1609">
            <v>369734557</v>
          </cell>
        </row>
        <row r="1610">
          <cell r="A1610" t="str">
            <v>LMLB99003</v>
          </cell>
          <cell r="B1610" t="str">
            <v>LMLB</v>
          </cell>
          <cell r="C1610">
            <v>99003</v>
          </cell>
          <cell r="D1610" t="str">
            <v>名古屋工場　第二充填　　</v>
          </cell>
          <cell r="E1610" t="str">
            <v>当　　期　　利　　益　　</v>
          </cell>
          <cell r="F1610">
            <v>90140257</v>
          </cell>
          <cell r="G1610">
            <v>369734557</v>
          </cell>
        </row>
        <row r="1611">
          <cell r="A1611" t="str">
            <v>LMLB99100</v>
          </cell>
          <cell r="B1611" t="str">
            <v>LMLB</v>
          </cell>
          <cell r="C1611">
            <v>99100</v>
          </cell>
          <cell r="D1611" t="str">
            <v>名古屋工場　第二充填　　</v>
          </cell>
          <cell r="E1611" t="str">
            <v>前期　繰　越　利　益　　</v>
          </cell>
          <cell r="F1611">
            <v>279594300</v>
          </cell>
          <cell r="G1611">
            <v>0</v>
          </cell>
        </row>
        <row r="1612">
          <cell r="A1612" t="str">
            <v>LMLB99902</v>
          </cell>
          <cell r="B1612" t="str">
            <v>LMLB</v>
          </cell>
          <cell r="C1612">
            <v>99902</v>
          </cell>
          <cell r="D1612" t="str">
            <v>名古屋工場　第二充填　　</v>
          </cell>
          <cell r="E1612" t="str">
            <v>当期　未処分　利　益　　</v>
          </cell>
          <cell r="F1612">
            <v>369734557</v>
          </cell>
          <cell r="G1612">
            <v>369734557</v>
          </cell>
        </row>
        <row r="1613">
          <cell r="A1613" t="str">
            <v>LMLD80103</v>
          </cell>
          <cell r="B1613" t="str">
            <v>LMLD</v>
          </cell>
          <cell r="C1613">
            <v>80103</v>
          </cell>
          <cell r="D1613" t="str">
            <v>名古屋工場　第二成形　　</v>
          </cell>
          <cell r="E1613" t="str">
            <v>売　上　高　　■　　　　</v>
          </cell>
          <cell r="F1613">
            <v>0</v>
          </cell>
          <cell r="G1613">
            <v>0</v>
          </cell>
        </row>
        <row r="1614">
          <cell r="A1614" t="str">
            <v>LMLD80203</v>
          </cell>
          <cell r="B1614" t="str">
            <v>LMLD</v>
          </cell>
          <cell r="C1614">
            <v>80203</v>
          </cell>
          <cell r="D1614" t="str">
            <v>名古屋工場　第二成形　　</v>
          </cell>
          <cell r="E1614" t="str">
            <v>受入　手　数　料　合計　</v>
          </cell>
          <cell r="F1614">
            <v>0</v>
          </cell>
          <cell r="G1614">
            <v>0</v>
          </cell>
        </row>
        <row r="1615">
          <cell r="A1615" t="str">
            <v>LMLD80995</v>
          </cell>
          <cell r="B1615" t="str">
            <v>LMLD</v>
          </cell>
          <cell r="C1615">
            <v>80995</v>
          </cell>
          <cell r="D1615" t="str">
            <v>名古屋工場　第二成形　　</v>
          </cell>
          <cell r="E1615" t="str">
            <v>純　　売　　　上　　　高</v>
          </cell>
          <cell r="F1615">
            <v>0</v>
          </cell>
          <cell r="G1615">
            <v>0</v>
          </cell>
        </row>
        <row r="1616">
          <cell r="A1616" t="str">
            <v>LMLD81203</v>
          </cell>
          <cell r="B1616" t="str">
            <v>LMLD</v>
          </cell>
          <cell r="C1616">
            <v>81203</v>
          </cell>
          <cell r="D1616" t="str">
            <v>名古屋工場　第二成形　　</v>
          </cell>
          <cell r="E1616" t="str">
            <v>商　　　品　　仕　入　高</v>
          </cell>
          <cell r="F1616">
            <v>0</v>
          </cell>
          <cell r="G1616">
            <v>0</v>
          </cell>
        </row>
        <row r="1617">
          <cell r="A1617" t="str">
            <v>LMLD81207</v>
          </cell>
          <cell r="B1617" t="str">
            <v>LMLD</v>
          </cell>
          <cell r="C1617">
            <v>81207</v>
          </cell>
          <cell r="D1617" t="str">
            <v>名古屋工場　第二成形　　</v>
          </cell>
          <cell r="E1617" t="str">
            <v>貯　蔵　品仕入高　　　　</v>
          </cell>
          <cell r="F1617">
            <v>0</v>
          </cell>
          <cell r="G1617">
            <v>0</v>
          </cell>
        </row>
        <row r="1618">
          <cell r="A1618" t="str">
            <v>LMLD81209</v>
          </cell>
          <cell r="B1618" t="str">
            <v>LMLD</v>
          </cell>
          <cell r="C1618">
            <v>81209</v>
          </cell>
          <cell r="D1618" t="str">
            <v>名古屋工場　第二成形　　</v>
          </cell>
          <cell r="E1618" t="str">
            <v>原　材　料仕入高　　　　</v>
          </cell>
          <cell r="F1618">
            <v>0</v>
          </cell>
          <cell r="G1618">
            <v>0</v>
          </cell>
        </row>
        <row r="1619">
          <cell r="A1619" t="str">
            <v>LMLD81213</v>
          </cell>
          <cell r="B1619" t="str">
            <v>LMLD</v>
          </cell>
          <cell r="C1619">
            <v>81213</v>
          </cell>
          <cell r="D1619" t="str">
            <v>名古屋工場　第二成形　　</v>
          </cell>
          <cell r="E1619" t="str">
            <v>仕入値引及戻り高　　　　</v>
          </cell>
          <cell r="F1619">
            <v>0</v>
          </cell>
          <cell r="G1619">
            <v>0</v>
          </cell>
        </row>
        <row r="1620">
          <cell r="A1620" t="str">
            <v>LMLD81902</v>
          </cell>
          <cell r="B1620" t="str">
            <v>LMLD</v>
          </cell>
          <cell r="C1620">
            <v>81902</v>
          </cell>
          <cell r="D1620" t="str">
            <v>名古屋工場　第二成形　　</v>
          </cell>
          <cell r="E1620" t="str">
            <v>仕　　入　原　　価　　高</v>
          </cell>
          <cell r="F1620">
            <v>0</v>
          </cell>
          <cell r="G1620">
            <v>0</v>
          </cell>
        </row>
        <row r="1621">
          <cell r="A1621" t="str">
            <v>LMLD81903</v>
          </cell>
          <cell r="B1621" t="str">
            <v>LMLD</v>
          </cell>
          <cell r="C1621">
            <v>81903</v>
          </cell>
          <cell r="D1621" t="str">
            <v>名古屋工場　第二成形　　</v>
          </cell>
          <cell r="E1621" t="str">
            <v>完　成　工　事　原　価　</v>
          </cell>
          <cell r="F1621">
            <v>0</v>
          </cell>
          <cell r="G1621">
            <v>0</v>
          </cell>
        </row>
        <row r="1622">
          <cell r="A1622" t="str">
            <v>LMLD82199</v>
          </cell>
          <cell r="B1622" t="str">
            <v>LMLD</v>
          </cell>
          <cell r="C1622">
            <v>82199</v>
          </cell>
          <cell r="D1622" t="str">
            <v>名古屋工場　第二成形　　</v>
          </cell>
          <cell r="E1622" t="str">
            <v>社　　内　　　取　　　引</v>
          </cell>
          <cell r="F1622">
            <v>0</v>
          </cell>
          <cell r="G1622">
            <v>0</v>
          </cell>
        </row>
        <row r="1623">
          <cell r="A1623" t="str">
            <v>LMLD82959</v>
          </cell>
          <cell r="B1623" t="str">
            <v>LMLD</v>
          </cell>
          <cell r="C1623">
            <v>82959</v>
          </cell>
          <cell r="D1623" t="str">
            <v>名古屋工場　第二成形　　</v>
          </cell>
          <cell r="E1623" t="str">
            <v>期　末　商　品　　在　高</v>
          </cell>
          <cell r="F1623">
            <v>0</v>
          </cell>
          <cell r="G1623">
            <v>0</v>
          </cell>
        </row>
        <row r="1624">
          <cell r="A1624" t="str">
            <v>LMLD82971</v>
          </cell>
          <cell r="B1624" t="str">
            <v>LMLD</v>
          </cell>
          <cell r="C1624">
            <v>82971</v>
          </cell>
          <cell r="D1624" t="str">
            <v>名古屋工場　第二成形　　</v>
          </cell>
          <cell r="E1624" t="str">
            <v>期　末　製　品　　在　高</v>
          </cell>
          <cell r="F1624">
            <v>0</v>
          </cell>
          <cell r="G1624">
            <v>0</v>
          </cell>
        </row>
        <row r="1625">
          <cell r="A1625" t="str">
            <v>LMLD83136</v>
          </cell>
          <cell r="B1625" t="str">
            <v>LMLD</v>
          </cell>
          <cell r="C1625">
            <v>83136</v>
          </cell>
          <cell r="D1625" t="str">
            <v>名古屋工場　第二成形　　</v>
          </cell>
          <cell r="E1625" t="str">
            <v>包　装　材　料　費　　　</v>
          </cell>
          <cell r="F1625">
            <v>0</v>
          </cell>
          <cell r="G1625">
            <v>3025186</v>
          </cell>
        </row>
        <row r="1626">
          <cell r="A1626" t="str">
            <v>LMLD83191</v>
          </cell>
          <cell r="B1626" t="str">
            <v>LMLD</v>
          </cell>
          <cell r="C1626">
            <v>83191</v>
          </cell>
          <cell r="D1626" t="str">
            <v>名古屋工場　第二成形　　</v>
          </cell>
          <cell r="E1626" t="str">
            <v>原　　材　　料　　費　計</v>
          </cell>
          <cell r="F1626">
            <v>0</v>
          </cell>
          <cell r="G1626">
            <v>3025186</v>
          </cell>
        </row>
        <row r="1627">
          <cell r="A1627" t="str">
            <v>LMLD83213</v>
          </cell>
          <cell r="B1627" t="str">
            <v>LMLD</v>
          </cell>
          <cell r="C1627">
            <v>83213</v>
          </cell>
          <cell r="D1627" t="str">
            <v>名古屋工場　第二成形　　</v>
          </cell>
          <cell r="E1627" t="str">
            <v>固　定　賃　　金　　　　</v>
          </cell>
          <cell r="F1627">
            <v>1079758</v>
          </cell>
          <cell r="G1627">
            <v>4396806</v>
          </cell>
        </row>
        <row r="1628">
          <cell r="A1628" t="str">
            <v>LMLD83222</v>
          </cell>
          <cell r="B1628" t="str">
            <v>LMLD</v>
          </cell>
          <cell r="C1628">
            <v>83222</v>
          </cell>
          <cell r="D1628" t="str">
            <v>名古屋工場　第二成形　　</v>
          </cell>
          <cell r="E1628" t="str">
            <v>変　動　賃　金　　不課税</v>
          </cell>
          <cell r="F1628">
            <v>248213</v>
          </cell>
          <cell r="G1628">
            <v>1166508</v>
          </cell>
        </row>
        <row r="1629">
          <cell r="A1629" t="str">
            <v>LMLD83244</v>
          </cell>
          <cell r="B1629" t="str">
            <v>LMLD</v>
          </cell>
          <cell r="C1629">
            <v>83244</v>
          </cell>
          <cell r="D1629" t="str">
            <v>名古屋工場　第二成形　　</v>
          </cell>
          <cell r="E1629" t="str">
            <v>賞　与　手　当　　不課税</v>
          </cell>
          <cell r="F1629">
            <v>311500</v>
          </cell>
          <cell r="G1629">
            <v>311500</v>
          </cell>
        </row>
        <row r="1630">
          <cell r="A1630" t="str">
            <v>LMLD83291</v>
          </cell>
          <cell r="B1630" t="str">
            <v>LMLD</v>
          </cell>
          <cell r="C1630">
            <v>83291</v>
          </cell>
          <cell r="D1630" t="str">
            <v>名古屋工場　第二成形　　</v>
          </cell>
          <cell r="E1630" t="str">
            <v>労　　　務　　　費　　計</v>
          </cell>
          <cell r="F1630">
            <v>1639471</v>
          </cell>
          <cell r="G1630">
            <v>5874814</v>
          </cell>
        </row>
        <row r="1631">
          <cell r="A1631" t="str">
            <v>LMLD83311</v>
          </cell>
          <cell r="B1631" t="str">
            <v>LMLD</v>
          </cell>
          <cell r="C1631">
            <v>83311</v>
          </cell>
          <cell r="D1631" t="str">
            <v>名古屋工場　第二成形　　</v>
          </cell>
          <cell r="E1631" t="str">
            <v>法定　福　利　費　非課税</v>
          </cell>
          <cell r="F1631">
            <v>416191</v>
          </cell>
          <cell r="G1631">
            <v>1024411</v>
          </cell>
        </row>
        <row r="1632">
          <cell r="A1632" t="str">
            <v>LMLD83391</v>
          </cell>
          <cell r="B1632" t="str">
            <v>LMLD</v>
          </cell>
          <cell r="C1632">
            <v>83391</v>
          </cell>
          <cell r="D1632" t="str">
            <v>名古屋工場　第二成形　　</v>
          </cell>
          <cell r="E1632" t="str">
            <v>福　利　厚　生　費　　計</v>
          </cell>
          <cell r="F1632">
            <v>416191</v>
          </cell>
          <cell r="G1632">
            <v>1024411</v>
          </cell>
        </row>
        <row r="1633">
          <cell r="A1633" t="str">
            <v>LMLD83421</v>
          </cell>
          <cell r="B1633" t="str">
            <v>LMLD</v>
          </cell>
          <cell r="C1633">
            <v>83421</v>
          </cell>
          <cell r="D1633" t="str">
            <v>名古屋工場　第二成形　　</v>
          </cell>
          <cell r="E1633" t="str">
            <v>外注　作　業　費　課税　</v>
          </cell>
          <cell r="F1633">
            <v>694874</v>
          </cell>
          <cell r="G1633">
            <v>3753278</v>
          </cell>
        </row>
        <row r="1634">
          <cell r="A1634" t="str">
            <v>LMLD83440</v>
          </cell>
          <cell r="B1634" t="str">
            <v>LMLD</v>
          </cell>
          <cell r="C1634">
            <v>83440</v>
          </cell>
          <cell r="D1634" t="str">
            <v>名古屋工場　第二成形　　</v>
          </cell>
          <cell r="E1634" t="str">
            <v>消耗工具備品費　　　　　</v>
          </cell>
          <cell r="F1634">
            <v>144950</v>
          </cell>
          <cell r="G1634">
            <v>535480</v>
          </cell>
        </row>
        <row r="1635">
          <cell r="A1635" t="str">
            <v>LMLD83491</v>
          </cell>
          <cell r="B1635" t="str">
            <v>LMLD</v>
          </cell>
          <cell r="C1635">
            <v>83491</v>
          </cell>
          <cell r="D1635" t="str">
            <v>名古屋工場　第二成形　　</v>
          </cell>
          <cell r="E1635" t="str">
            <v>作　　　業　　　費　　計</v>
          </cell>
          <cell r="F1635">
            <v>839824</v>
          </cell>
          <cell r="G1635">
            <v>4288758</v>
          </cell>
        </row>
        <row r="1636">
          <cell r="A1636" t="str">
            <v>LMLD83650</v>
          </cell>
          <cell r="B1636" t="str">
            <v>LMLD</v>
          </cell>
          <cell r="C1636">
            <v>83650</v>
          </cell>
          <cell r="D1636" t="str">
            <v>名古屋工場　第二成形　　</v>
          </cell>
          <cell r="E1636" t="str">
            <v>事務用　消耗品費　　　　</v>
          </cell>
          <cell r="F1636">
            <v>0</v>
          </cell>
          <cell r="G1636">
            <v>16852</v>
          </cell>
        </row>
        <row r="1637">
          <cell r="A1637" t="str">
            <v>LMLD83791</v>
          </cell>
          <cell r="B1637" t="str">
            <v>LMLD</v>
          </cell>
          <cell r="C1637">
            <v>83791</v>
          </cell>
          <cell r="D1637" t="str">
            <v>名古屋工場　第二成形　　</v>
          </cell>
          <cell r="E1637" t="str">
            <v>事　　　務　　　費　　計</v>
          </cell>
          <cell r="F1637">
            <v>0</v>
          </cell>
          <cell r="G1637">
            <v>16852</v>
          </cell>
        </row>
        <row r="1638">
          <cell r="A1638" t="str">
            <v>LMLD83991</v>
          </cell>
          <cell r="B1638" t="str">
            <v>LMLD</v>
          </cell>
          <cell r="C1638">
            <v>83991</v>
          </cell>
          <cell r="D1638" t="str">
            <v>名古屋工場　第二成形　　</v>
          </cell>
          <cell r="E1638" t="str">
            <v>製　　造　　原　　価　計</v>
          </cell>
          <cell r="F1638">
            <v>2895486</v>
          </cell>
          <cell r="G1638">
            <v>14230021</v>
          </cell>
        </row>
        <row r="1639">
          <cell r="A1639" t="str">
            <v>LMLD84921</v>
          </cell>
          <cell r="B1639" t="str">
            <v>LMLD</v>
          </cell>
          <cell r="C1639">
            <v>84921</v>
          </cell>
          <cell r="D1639" t="str">
            <v>名古屋工場　第二成形　　</v>
          </cell>
          <cell r="E1639" t="str">
            <v>売　　上　　原　　価　計</v>
          </cell>
          <cell r="F1639">
            <v>2895486</v>
          </cell>
          <cell r="G1639">
            <v>14230021</v>
          </cell>
        </row>
        <row r="1640">
          <cell r="A1640" t="str">
            <v>LMLD84931</v>
          </cell>
          <cell r="B1640" t="str">
            <v>LMLD</v>
          </cell>
          <cell r="C1640">
            <v>84931</v>
          </cell>
          <cell r="D1640" t="str">
            <v>名古屋工場　第二成形　　</v>
          </cell>
          <cell r="E1640" t="str">
            <v>売　　上　　利　　益　計</v>
          </cell>
          <cell r="F1640">
            <v>-2895486</v>
          </cell>
          <cell r="G1640">
            <v>-14230021</v>
          </cell>
        </row>
        <row r="1641">
          <cell r="A1641" t="str">
            <v>LMLD85900</v>
          </cell>
          <cell r="B1641" t="str">
            <v>LMLD</v>
          </cell>
          <cell r="C1641">
            <v>85900</v>
          </cell>
          <cell r="D1641" t="str">
            <v>名古屋工場　第二成形　　</v>
          </cell>
          <cell r="E1641" t="str">
            <v>営　　　業　　利　　　益</v>
          </cell>
          <cell r="F1641">
            <v>-2895486</v>
          </cell>
          <cell r="G1641">
            <v>-14230021</v>
          </cell>
        </row>
        <row r="1642">
          <cell r="A1642" t="str">
            <v>LMLD86131</v>
          </cell>
          <cell r="B1642" t="str">
            <v>LMLD</v>
          </cell>
          <cell r="C1642">
            <v>86131</v>
          </cell>
          <cell r="D1642" t="str">
            <v>名古屋工場　第二成形　　</v>
          </cell>
          <cell r="E1642" t="str">
            <v>受　取　利　息　・配　当</v>
          </cell>
          <cell r="F1642">
            <v>0</v>
          </cell>
          <cell r="G1642">
            <v>0</v>
          </cell>
        </row>
        <row r="1643">
          <cell r="A1643" t="str">
            <v>LMLD86169</v>
          </cell>
          <cell r="B1643" t="str">
            <v>LMLD</v>
          </cell>
          <cell r="C1643">
            <v>86169</v>
          </cell>
          <cell r="D1643" t="str">
            <v>名古屋工場　第二成形　　</v>
          </cell>
          <cell r="E1643" t="str">
            <v>雑　　　収　　入　　　　</v>
          </cell>
          <cell r="F1643">
            <v>0</v>
          </cell>
          <cell r="G1643">
            <v>0</v>
          </cell>
        </row>
        <row r="1644">
          <cell r="A1644" t="str">
            <v>LMLD86174</v>
          </cell>
          <cell r="B1644" t="str">
            <v>LMLD</v>
          </cell>
          <cell r="C1644">
            <v>86174</v>
          </cell>
          <cell r="D1644" t="str">
            <v>名古屋工場　第二成形　　</v>
          </cell>
          <cell r="E1644" t="str">
            <v>賃　　貸　収　入　　　　</v>
          </cell>
          <cell r="F1644">
            <v>0</v>
          </cell>
          <cell r="G1644">
            <v>0</v>
          </cell>
        </row>
        <row r="1645">
          <cell r="A1645" t="str">
            <v>LMLD86179</v>
          </cell>
          <cell r="B1645" t="str">
            <v>LMLD</v>
          </cell>
          <cell r="C1645">
            <v>86179</v>
          </cell>
          <cell r="D1645" t="str">
            <v>名古屋工場　第二成形　　</v>
          </cell>
          <cell r="E1645" t="str">
            <v>社宅　住　宅　料　　　　</v>
          </cell>
          <cell r="F1645">
            <v>0</v>
          </cell>
          <cell r="G1645">
            <v>0</v>
          </cell>
        </row>
        <row r="1646">
          <cell r="A1646" t="str">
            <v>LMLD86182</v>
          </cell>
          <cell r="B1646" t="str">
            <v>LMLD</v>
          </cell>
          <cell r="C1646">
            <v>86182</v>
          </cell>
          <cell r="D1646" t="str">
            <v>名古屋工場　第二成形　　</v>
          </cell>
          <cell r="E1646" t="str">
            <v>使用料・手数料　　　　　</v>
          </cell>
          <cell r="F1646">
            <v>0</v>
          </cell>
          <cell r="G1646">
            <v>0</v>
          </cell>
        </row>
        <row r="1647">
          <cell r="A1647" t="str">
            <v>LMLD86185</v>
          </cell>
          <cell r="B1647" t="str">
            <v>LMLD</v>
          </cell>
          <cell r="C1647">
            <v>86185</v>
          </cell>
          <cell r="D1647" t="str">
            <v>名古屋工場　第二成形　　</v>
          </cell>
          <cell r="E1647" t="str">
            <v>保険金・賠償金　　　　　</v>
          </cell>
          <cell r="F1647">
            <v>0</v>
          </cell>
          <cell r="G1647">
            <v>0</v>
          </cell>
        </row>
        <row r="1648">
          <cell r="A1648" t="str">
            <v>LMLD86188</v>
          </cell>
          <cell r="B1648" t="str">
            <v>LMLD</v>
          </cell>
          <cell r="C1648">
            <v>86188</v>
          </cell>
          <cell r="D1648" t="str">
            <v>名古屋工場　第二成形　　</v>
          </cell>
          <cell r="E1648" t="str">
            <v>その他営業外収益　　　　</v>
          </cell>
          <cell r="F1648">
            <v>0</v>
          </cell>
          <cell r="G1648">
            <v>0</v>
          </cell>
        </row>
        <row r="1649">
          <cell r="A1649" t="str">
            <v>LMLD86191</v>
          </cell>
          <cell r="B1649" t="str">
            <v>LMLD</v>
          </cell>
          <cell r="C1649">
            <v>86191</v>
          </cell>
          <cell r="D1649" t="str">
            <v>名古屋工場　第二成形　　</v>
          </cell>
          <cell r="E1649" t="str">
            <v>営　業　外　収　益　　計</v>
          </cell>
          <cell r="F1649">
            <v>0</v>
          </cell>
          <cell r="G1649">
            <v>0</v>
          </cell>
        </row>
        <row r="1650">
          <cell r="A1650" t="str">
            <v>LMLD86249</v>
          </cell>
          <cell r="B1650" t="str">
            <v>LMLD</v>
          </cell>
          <cell r="C1650">
            <v>86249</v>
          </cell>
          <cell r="D1650" t="str">
            <v>名古屋工場　第二成形　　</v>
          </cell>
          <cell r="E1650" t="str">
            <v>雑　　　　　　損　　　　</v>
          </cell>
          <cell r="F1650">
            <v>0</v>
          </cell>
          <cell r="G1650">
            <v>0</v>
          </cell>
        </row>
        <row r="1651">
          <cell r="A1651" t="str">
            <v>LMLD86253</v>
          </cell>
          <cell r="B1651" t="str">
            <v>LMLD</v>
          </cell>
          <cell r="C1651">
            <v>86253</v>
          </cell>
          <cell r="D1651" t="str">
            <v>名古屋工場　第二成形　　</v>
          </cell>
          <cell r="E1651" t="str">
            <v>棚卸資産　廃棄損　　　　</v>
          </cell>
          <cell r="F1651">
            <v>0</v>
          </cell>
          <cell r="G1651">
            <v>0</v>
          </cell>
        </row>
        <row r="1652">
          <cell r="A1652" t="str">
            <v>LMLD86259</v>
          </cell>
          <cell r="B1652" t="str">
            <v>LMLD</v>
          </cell>
          <cell r="C1652">
            <v>86259</v>
          </cell>
          <cell r="D1652" t="str">
            <v>名古屋工場　第二成形　　</v>
          </cell>
          <cell r="E1652" t="str">
            <v>賃　　貸　原　価　　　　</v>
          </cell>
          <cell r="F1652">
            <v>0</v>
          </cell>
          <cell r="G1652">
            <v>0</v>
          </cell>
        </row>
        <row r="1653">
          <cell r="A1653" t="str">
            <v>LMLD86263</v>
          </cell>
          <cell r="B1653" t="str">
            <v>LMLD</v>
          </cell>
          <cell r="C1653">
            <v>86263</v>
          </cell>
          <cell r="D1653" t="str">
            <v>名古屋工場　第二成形　　</v>
          </cell>
          <cell r="E1653" t="str">
            <v>災害・事故　損失　　　　</v>
          </cell>
          <cell r="F1653">
            <v>0</v>
          </cell>
          <cell r="G1653">
            <v>0</v>
          </cell>
        </row>
        <row r="1654">
          <cell r="A1654" t="str">
            <v>LMLD86266</v>
          </cell>
          <cell r="B1654" t="str">
            <v>LMLD</v>
          </cell>
          <cell r="C1654">
            <v>86266</v>
          </cell>
          <cell r="D1654" t="str">
            <v>名古屋工場　第二成形　　</v>
          </cell>
          <cell r="E1654" t="str">
            <v>その他営業外費用　　　　</v>
          </cell>
          <cell r="F1654">
            <v>0</v>
          </cell>
          <cell r="G1654">
            <v>0</v>
          </cell>
        </row>
        <row r="1655">
          <cell r="A1655" t="str">
            <v>LMLD86291</v>
          </cell>
          <cell r="B1655" t="str">
            <v>LMLD</v>
          </cell>
          <cell r="C1655">
            <v>86291</v>
          </cell>
          <cell r="D1655" t="str">
            <v>名古屋工場　第二成形　　</v>
          </cell>
          <cell r="E1655" t="str">
            <v>営　業　外　費　用　　計</v>
          </cell>
          <cell r="F1655">
            <v>0</v>
          </cell>
          <cell r="G1655">
            <v>0</v>
          </cell>
        </row>
        <row r="1656">
          <cell r="A1656" t="str">
            <v>LMLD86301</v>
          </cell>
          <cell r="B1656" t="str">
            <v>LMLD</v>
          </cell>
          <cell r="C1656">
            <v>86301</v>
          </cell>
          <cell r="D1656" t="str">
            <v>名古屋工場　第二成形　　</v>
          </cell>
          <cell r="E1656" t="str">
            <v>経　　　常　　利　　　益</v>
          </cell>
          <cell r="F1656">
            <v>-2895486</v>
          </cell>
          <cell r="G1656">
            <v>-14230021</v>
          </cell>
        </row>
        <row r="1657">
          <cell r="A1657" t="str">
            <v>LMLD87119</v>
          </cell>
          <cell r="B1657" t="str">
            <v>LMLD</v>
          </cell>
          <cell r="C1657">
            <v>87119</v>
          </cell>
          <cell r="D1657" t="str">
            <v>名古屋工場　第二成形　　</v>
          </cell>
          <cell r="E1657" t="str">
            <v>固定資産　売却益　　　　</v>
          </cell>
          <cell r="F1657">
            <v>0</v>
          </cell>
          <cell r="G1657">
            <v>0</v>
          </cell>
        </row>
        <row r="1658">
          <cell r="A1658" t="str">
            <v>LMLD87153</v>
          </cell>
          <cell r="B1658" t="str">
            <v>LMLD</v>
          </cell>
          <cell r="C1658">
            <v>87153</v>
          </cell>
          <cell r="D1658" t="str">
            <v>名古屋工場　第二成形　　</v>
          </cell>
          <cell r="E1658" t="str">
            <v>過年度費用戻入　　　　　</v>
          </cell>
          <cell r="F1658">
            <v>0</v>
          </cell>
          <cell r="G1658">
            <v>0</v>
          </cell>
        </row>
        <row r="1659">
          <cell r="A1659" t="str">
            <v>LMLD87191</v>
          </cell>
          <cell r="B1659" t="str">
            <v>LMLD</v>
          </cell>
          <cell r="C1659">
            <v>87191</v>
          </cell>
          <cell r="D1659" t="str">
            <v>名古屋工場　第二成形　　</v>
          </cell>
          <cell r="E1659" t="str">
            <v>特　　別　　利　　益　計</v>
          </cell>
          <cell r="F1659">
            <v>0</v>
          </cell>
          <cell r="G1659">
            <v>0</v>
          </cell>
        </row>
        <row r="1660">
          <cell r="A1660" t="str">
            <v>LMLD88101</v>
          </cell>
          <cell r="B1660" t="str">
            <v>LMLD</v>
          </cell>
          <cell r="C1660">
            <v>88101</v>
          </cell>
          <cell r="D1660" t="str">
            <v>名古屋工場　第二成形　　</v>
          </cell>
          <cell r="E1660" t="str">
            <v>■　特　　別　　損　　失</v>
          </cell>
          <cell r="F1660">
            <v>0</v>
          </cell>
          <cell r="G1660">
            <v>0</v>
          </cell>
        </row>
        <row r="1661">
          <cell r="A1661" t="str">
            <v>LMLD88129</v>
          </cell>
          <cell r="B1661" t="str">
            <v>LMLD</v>
          </cell>
          <cell r="C1661">
            <v>88129</v>
          </cell>
          <cell r="D1661" t="str">
            <v>名古屋工場　第二成形　　</v>
          </cell>
          <cell r="E1661" t="str">
            <v>固定資産　売却損　　　　</v>
          </cell>
          <cell r="F1661">
            <v>0</v>
          </cell>
          <cell r="G1661">
            <v>0</v>
          </cell>
        </row>
        <row r="1662">
          <cell r="A1662" t="str">
            <v>LMLD88136</v>
          </cell>
          <cell r="B1662" t="str">
            <v>LMLD</v>
          </cell>
          <cell r="C1662">
            <v>88136</v>
          </cell>
          <cell r="D1662" t="str">
            <v>名古屋工場　第二成形　　</v>
          </cell>
          <cell r="E1662" t="str">
            <v>固定資産　除却損　　　　</v>
          </cell>
          <cell r="F1662">
            <v>0</v>
          </cell>
          <cell r="G1662">
            <v>0</v>
          </cell>
        </row>
        <row r="1663">
          <cell r="A1663" t="str">
            <v>LMLD88173</v>
          </cell>
          <cell r="B1663" t="str">
            <v>LMLD</v>
          </cell>
          <cell r="C1663">
            <v>88173</v>
          </cell>
          <cell r="D1663" t="str">
            <v>名古屋工場　第二成形　　</v>
          </cell>
          <cell r="E1663" t="str">
            <v>過年度　費　用　　　　　</v>
          </cell>
          <cell r="F1663">
            <v>0</v>
          </cell>
          <cell r="G1663">
            <v>0</v>
          </cell>
        </row>
        <row r="1664">
          <cell r="A1664" t="str">
            <v>LMLD88190</v>
          </cell>
          <cell r="B1664" t="str">
            <v>LMLD</v>
          </cell>
          <cell r="C1664">
            <v>88190</v>
          </cell>
          <cell r="D1664" t="str">
            <v>名古屋工場　第二成形　　</v>
          </cell>
          <cell r="E1664" t="str">
            <v>その他特別損失　　　　　</v>
          </cell>
          <cell r="F1664">
            <v>0</v>
          </cell>
          <cell r="G1664">
            <v>0</v>
          </cell>
        </row>
        <row r="1665">
          <cell r="A1665" t="str">
            <v>LMLD88191</v>
          </cell>
          <cell r="B1665" t="str">
            <v>LMLD</v>
          </cell>
          <cell r="C1665">
            <v>88191</v>
          </cell>
          <cell r="D1665" t="str">
            <v>名古屋工場　第二成形　　</v>
          </cell>
          <cell r="E1665" t="str">
            <v>特　　別　　損　　失　計</v>
          </cell>
          <cell r="F1665">
            <v>0</v>
          </cell>
          <cell r="G1665">
            <v>0</v>
          </cell>
        </row>
        <row r="1666">
          <cell r="A1666" t="str">
            <v>LMLD90010</v>
          </cell>
          <cell r="B1666" t="str">
            <v>LMLD</v>
          </cell>
          <cell r="C1666">
            <v>90010</v>
          </cell>
          <cell r="D1666" t="str">
            <v>名古屋工場　第二成形　　</v>
          </cell>
          <cell r="E1666" t="str">
            <v>税　引　前　当　期利　益</v>
          </cell>
          <cell r="F1666">
            <v>-2895486</v>
          </cell>
          <cell r="G1666">
            <v>-14230021</v>
          </cell>
        </row>
        <row r="1667">
          <cell r="A1667" t="str">
            <v>LMLD99003</v>
          </cell>
          <cell r="B1667" t="str">
            <v>LMLD</v>
          </cell>
          <cell r="C1667">
            <v>99003</v>
          </cell>
          <cell r="D1667" t="str">
            <v>名古屋工場　第二成形　　</v>
          </cell>
          <cell r="E1667" t="str">
            <v>当　　期　　利　　益　　</v>
          </cell>
          <cell r="F1667">
            <v>-2895486</v>
          </cell>
          <cell r="G1667">
            <v>-14230021</v>
          </cell>
        </row>
        <row r="1668">
          <cell r="A1668" t="str">
            <v>LMLD99100</v>
          </cell>
          <cell r="B1668" t="str">
            <v>LMLD</v>
          </cell>
          <cell r="C1668">
            <v>99100</v>
          </cell>
          <cell r="D1668" t="str">
            <v>名古屋工場　第二成形　　</v>
          </cell>
          <cell r="E1668" t="str">
            <v>前期　繰　越　利　益　　</v>
          </cell>
          <cell r="F1668">
            <v>-11334535</v>
          </cell>
          <cell r="G1668">
            <v>0</v>
          </cell>
        </row>
        <row r="1669">
          <cell r="A1669" t="str">
            <v>LMLD99902</v>
          </cell>
          <cell r="B1669" t="str">
            <v>LMLD</v>
          </cell>
          <cell r="C1669">
            <v>99902</v>
          </cell>
          <cell r="D1669" t="str">
            <v>名古屋工場　第二成形　　</v>
          </cell>
          <cell r="E1669" t="str">
            <v>当期　未処分　利　益　　</v>
          </cell>
          <cell r="F1669">
            <v>-14230021</v>
          </cell>
          <cell r="G1669">
            <v>-14230021</v>
          </cell>
        </row>
        <row r="1670">
          <cell r="A1670" t="str">
            <v>LMBD80103</v>
          </cell>
          <cell r="B1670" t="str">
            <v>LMBD</v>
          </cell>
          <cell r="C1670">
            <v>80103</v>
          </cell>
          <cell r="D1670" t="str">
            <v>名古屋工場委託デザート部</v>
          </cell>
          <cell r="E1670" t="str">
            <v>売　上　高　　■　　　　</v>
          </cell>
          <cell r="F1670">
            <v>17378890</v>
          </cell>
          <cell r="G1670">
            <v>78918227</v>
          </cell>
        </row>
        <row r="1671">
          <cell r="A1671" t="str">
            <v>LMBD80203</v>
          </cell>
          <cell r="B1671" t="str">
            <v>LMBD</v>
          </cell>
          <cell r="C1671">
            <v>80203</v>
          </cell>
          <cell r="D1671" t="str">
            <v>名古屋工場委託デザート部</v>
          </cell>
          <cell r="E1671" t="str">
            <v>受入　手　数　料　合計　</v>
          </cell>
          <cell r="F1671">
            <v>0</v>
          </cell>
          <cell r="G1671">
            <v>0</v>
          </cell>
        </row>
        <row r="1672">
          <cell r="A1672" t="str">
            <v>LMBD80995</v>
          </cell>
          <cell r="B1672" t="str">
            <v>LMBD</v>
          </cell>
          <cell r="C1672">
            <v>80995</v>
          </cell>
          <cell r="D1672" t="str">
            <v>名古屋工場委託デザート部</v>
          </cell>
          <cell r="E1672" t="str">
            <v>純　　売　　　上　　　高</v>
          </cell>
          <cell r="F1672">
            <v>17378890</v>
          </cell>
          <cell r="G1672">
            <v>78918227</v>
          </cell>
        </row>
        <row r="1673">
          <cell r="A1673" t="str">
            <v>LMBD81203</v>
          </cell>
          <cell r="B1673" t="str">
            <v>LMBD</v>
          </cell>
          <cell r="C1673">
            <v>81203</v>
          </cell>
          <cell r="D1673" t="str">
            <v>名古屋工場委託デザート部</v>
          </cell>
          <cell r="E1673" t="str">
            <v>商　　　品　　仕　入　高</v>
          </cell>
          <cell r="F1673">
            <v>0</v>
          </cell>
          <cell r="G1673">
            <v>61404680</v>
          </cell>
        </row>
        <row r="1674">
          <cell r="A1674" t="str">
            <v>LMBD81207</v>
          </cell>
          <cell r="B1674" t="str">
            <v>LMBD</v>
          </cell>
          <cell r="C1674">
            <v>81207</v>
          </cell>
          <cell r="D1674" t="str">
            <v>名古屋工場委託デザート部</v>
          </cell>
          <cell r="E1674" t="str">
            <v>貯　蔵　品仕入高　　　　</v>
          </cell>
          <cell r="F1674">
            <v>0</v>
          </cell>
          <cell r="G1674">
            <v>0</v>
          </cell>
        </row>
        <row r="1675">
          <cell r="A1675" t="str">
            <v>LMBD81209</v>
          </cell>
          <cell r="B1675" t="str">
            <v>LMBD</v>
          </cell>
          <cell r="C1675">
            <v>81209</v>
          </cell>
          <cell r="D1675" t="str">
            <v>名古屋工場委託デザート部</v>
          </cell>
          <cell r="E1675" t="str">
            <v>原　材　料仕入高　　　　</v>
          </cell>
          <cell r="F1675">
            <v>0</v>
          </cell>
          <cell r="G1675">
            <v>0</v>
          </cell>
        </row>
        <row r="1676">
          <cell r="A1676" t="str">
            <v>LMBD81213</v>
          </cell>
          <cell r="B1676" t="str">
            <v>LMBD</v>
          </cell>
          <cell r="C1676">
            <v>81213</v>
          </cell>
          <cell r="D1676" t="str">
            <v>名古屋工場委託デザート部</v>
          </cell>
          <cell r="E1676" t="str">
            <v>仕入値引及戻り高　　　　</v>
          </cell>
          <cell r="F1676">
            <v>0</v>
          </cell>
          <cell r="G1676">
            <v>0</v>
          </cell>
        </row>
        <row r="1677">
          <cell r="A1677" t="str">
            <v>LMBD81902</v>
          </cell>
          <cell r="B1677" t="str">
            <v>LMBD</v>
          </cell>
          <cell r="C1677">
            <v>81902</v>
          </cell>
          <cell r="D1677" t="str">
            <v>名古屋工場委託デザート部</v>
          </cell>
          <cell r="E1677" t="str">
            <v>仕　　入　原　　価　　高</v>
          </cell>
          <cell r="F1677">
            <v>0</v>
          </cell>
          <cell r="G1677">
            <v>61404680</v>
          </cell>
        </row>
        <row r="1678">
          <cell r="A1678" t="str">
            <v>LMBD81903</v>
          </cell>
          <cell r="B1678" t="str">
            <v>LMBD</v>
          </cell>
          <cell r="C1678">
            <v>81903</v>
          </cell>
          <cell r="D1678" t="str">
            <v>名古屋工場委託デザート部</v>
          </cell>
          <cell r="E1678" t="str">
            <v>完　成　工　事　原　価　</v>
          </cell>
          <cell r="F1678">
            <v>0</v>
          </cell>
          <cell r="G1678">
            <v>0</v>
          </cell>
        </row>
        <row r="1679">
          <cell r="A1679" t="str">
            <v>LMBD82111</v>
          </cell>
          <cell r="B1679" t="str">
            <v>LMBD</v>
          </cell>
          <cell r="C1679">
            <v>82111</v>
          </cell>
          <cell r="D1679" t="str">
            <v>名古屋工場委託デザート部</v>
          </cell>
          <cell r="E1679" t="str">
            <v>売　上　原　価■　　　　</v>
          </cell>
          <cell r="F1679">
            <v>17319862</v>
          </cell>
          <cell r="G1679">
            <v>78724542</v>
          </cell>
        </row>
        <row r="1680">
          <cell r="A1680" t="str">
            <v>LMBD82122</v>
          </cell>
          <cell r="B1680" t="str">
            <v>LMBD</v>
          </cell>
          <cell r="C1680">
            <v>82122</v>
          </cell>
          <cell r="D1680" t="str">
            <v>名古屋工場委託デザート部</v>
          </cell>
          <cell r="E1680" t="str">
            <v>商品　振　替　高　　　　</v>
          </cell>
          <cell r="F1680">
            <v>0</v>
          </cell>
          <cell r="G1680">
            <v>61404680</v>
          </cell>
        </row>
        <row r="1681">
          <cell r="A1681" t="str">
            <v>LMBD82124</v>
          </cell>
          <cell r="B1681" t="str">
            <v>LMBD</v>
          </cell>
          <cell r="C1681">
            <v>82124</v>
          </cell>
          <cell r="D1681" t="str">
            <v>名古屋工場委託デザート部</v>
          </cell>
          <cell r="E1681" t="str">
            <v>貯　蔵　品振替高　　　　</v>
          </cell>
          <cell r="F1681">
            <v>0</v>
          </cell>
          <cell r="G1681">
            <v>0</v>
          </cell>
        </row>
        <row r="1682">
          <cell r="A1682" t="str">
            <v>LMBD82132</v>
          </cell>
          <cell r="B1682" t="str">
            <v>LMBD</v>
          </cell>
          <cell r="C1682">
            <v>82132</v>
          </cell>
          <cell r="D1682" t="str">
            <v>名古屋工場委託デザート部</v>
          </cell>
          <cell r="E1682" t="str">
            <v>内　部　振　　替　　　　</v>
          </cell>
          <cell r="F1682">
            <v>0</v>
          </cell>
          <cell r="G1682">
            <v>0</v>
          </cell>
        </row>
        <row r="1683">
          <cell r="A1683" t="str">
            <v>LMBD82143</v>
          </cell>
          <cell r="B1683" t="str">
            <v>LMBD</v>
          </cell>
          <cell r="C1683">
            <v>82143</v>
          </cell>
          <cell r="D1683" t="str">
            <v>名古屋工場委託デザート部</v>
          </cell>
          <cell r="E1683" t="str">
            <v>他　勘　定振替高　　　　</v>
          </cell>
          <cell r="F1683">
            <v>0</v>
          </cell>
          <cell r="G1683">
            <v>0</v>
          </cell>
        </row>
        <row r="1684">
          <cell r="A1684" t="str">
            <v>LMBD82199</v>
          </cell>
          <cell r="B1684" t="str">
            <v>LMBD</v>
          </cell>
          <cell r="C1684">
            <v>82199</v>
          </cell>
          <cell r="D1684" t="str">
            <v>名古屋工場委託デザート部</v>
          </cell>
          <cell r="E1684" t="str">
            <v>社　　内　　　取　　　引</v>
          </cell>
          <cell r="F1684">
            <v>17319862</v>
          </cell>
          <cell r="G1684">
            <v>17319862</v>
          </cell>
        </row>
        <row r="1685">
          <cell r="A1685" t="str">
            <v>LMBD82959</v>
          </cell>
          <cell r="B1685" t="str">
            <v>LMBD</v>
          </cell>
          <cell r="C1685">
            <v>82959</v>
          </cell>
          <cell r="D1685" t="str">
            <v>名古屋工場委託デザート部</v>
          </cell>
          <cell r="E1685" t="str">
            <v>期　末　商　品　　在　高</v>
          </cell>
          <cell r="F1685">
            <v>0</v>
          </cell>
          <cell r="G1685">
            <v>0</v>
          </cell>
        </row>
        <row r="1686">
          <cell r="A1686" t="str">
            <v>LMBD82971</v>
          </cell>
          <cell r="B1686" t="str">
            <v>LMBD</v>
          </cell>
          <cell r="C1686">
            <v>82971</v>
          </cell>
          <cell r="D1686" t="str">
            <v>名古屋工場委託デザート部</v>
          </cell>
          <cell r="E1686" t="str">
            <v>期　末　製　品　　在　高</v>
          </cell>
          <cell r="F1686">
            <v>0</v>
          </cell>
          <cell r="G1686">
            <v>0</v>
          </cell>
        </row>
        <row r="1687">
          <cell r="A1687" t="str">
            <v>LMBD84921</v>
          </cell>
          <cell r="B1687" t="str">
            <v>LMBD</v>
          </cell>
          <cell r="C1687">
            <v>84921</v>
          </cell>
          <cell r="D1687" t="str">
            <v>名古屋工場委託デザート部</v>
          </cell>
          <cell r="E1687" t="str">
            <v>売　　上　　原　　価　計</v>
          </cell>
          <cell r="F1687">
            <v>17319862</v>
          </cell>
          <cell r="G1687">
            <v>78724542</v>
          </cell>
        </row>
        <row r="1688">
          <cell r="A1688" t="str">
            <v>LMBD84931</v>
          </cell>
          <cell r="B1688" t="str">
            <v>LMBD</v>
          </cell>
          <cell r="C1688">
            <v>84931</v>
          </cell>
          <cell r="D1688" t="str">
            <v>名古屋工場委託デザート部</v>
          </cell>
          <cell r="E1688" t="str">
            <v>売　　上　　利　　益　計</v>
          </cell>
          <cell r="F1688">
            <v>59028</v>
          </cell>
          <cell r="G1688">
            <v>193685</v>
          </cell>
        </row>
        <row r="1689">
          <cell r="A1689" t="str">
            <v>LMBD85900</v>
          </cell>
          <cell r="B1689" t="str">
            <v>LMBD</v>
          </cell>
          <cell r="C1689">
            <v>85900</v>
          </cell>
          <cell r="D1689" t="str">
            <v>名古屋工場委託デザート部</v>
          </cell>
          <cell r="E1689" t="str">
            <v>営　　　業　　利　　　益</v>
          </cell>
          <cell r="F1689">
            <v>59028</v>
          </cell>
          <cell r="G1689">
            <v>193685</v>
          </cell>
        </row>
        <row r="1690">
          <cell r="A1690" t="str">
            <v>LMBD86131</v>
          </cell>
          <cell r="B1690" t="str">
            <v>LMBD</v>
          </cell>
          <cell r="C1690">
            <v>86131</v>
          </cell>
          <cell r="D1690" t="str">
            <v>名古屋工場委託デザート部</v>
          </cell>
          <cell r="E1690" t="str">
            <v>受　取　利　息　・配　当</v>
          </cell>
          <cell r="F1690">
            <v>0</v>
          </cell>
          <cell r="G1690">
            <v>0</v>
          </cell>
        </row>
        <row r="1691">
          <cell r="A1691" t="str">
            <v>LMBD86169</v>
          </cell>
          <cell r="B1691" t="str">
            <v>LMBD</v>
          </cell>
          <cell r="C1691">
            <v>86169</v>
          </cell>
          <cell r="D1691" t="str">
            <v>名古屋工場委託デザート部</v>
          </cell>
          <cell r="E1691" t="str">
            <v>雑　　　収　　入　　　　</v>
          </cell>
          <cell r="F1691">
            <v>0</v>
          </cell>
          <cell r="G1691">
            <v>0</v>
          </cell>
        </row>
        <row r="1692">
          <cell r="A1692" t="str">
            <v>LMBD86174</v>
          </cell>
          <cell r="B1692" t="str">
            <v>LMBD</v>
          </cell>
          <cell r="C1692">
            <v>86174</v>
          </cell>
          <cell r="D1692" t="str">
            <v>名古屋工場委託デザート部</v>
          </cell>
          <cell r="E1692" t="str">
            <v>賃　　貸　収　入　　　　</v>
          </cell>
          <cell r="F1692">
            <v>0</v>
          </cell>
          <cell r="G1692">
            <v>0</v>
          </cell>
        </row>
        <row r="1693">
          <cell r="A1693" t="str">
            <v>LMBD86179</v>
          </cell>
          <cell r="B1693" t="str">
            <v>LMBD</v>
          </cell>
          <cell r="C1693">
            <v>86179</v>
          </cell>
          <cell r="D1693" t="str">
            <v>名古屋工場委託デザート部</v>
          </cell>
          <cell r="E1693" t="str">
            <v>社宅　住　宅　料　　　　</v>
          </cell>
          <cell r="F1693">
            <v>0</v>
          </cell>
          <cell r="G1693">
            <v>0</v>
          </cell>
        </row>
        <row r="1694">
          <cell r="A1694" t="str">
            <v>LMBD86182</v>
          </cell>
          <cell r="B1694" t="str">
            <v>LMBD</v>
          </cell>
          <cell r="C1694">
            <v>86182</v>
          </cell>
          <cell r="D1694" t="str">
            <v>名古屋工場委託デザート部</v>
          </cell>
          <cell r="E1694" t="str">
            <v>使用料・手数料　　　　　</v>
          </cell>
          <cell r="F1694">
            <v>0</v>
          </cell>
          <cell r="G1694">
            <v>0</v>
          </cell>
        </row>
        <row r="1695">
          <cell r="A1695" t="str">
            <v>LMBD86185</v>
          </cell>
          <cell r="B1695" t="str">
            <v>LMBD</v>
          </cell>
          <cell r="C1695">
            <v>86185</v>
          </cell>
          <cell r="D1695" t="str">
            <v>名古屋工場委託デザート部</v>
          </cell>
          <cell r="E1695" t="str">
            <v>保険金・賠償金　　　　　</v>
          </cell>
          <cell r="F1695">
            <v>0</v>
          </cell>
          <cell r="G1695">
            <v>0</v>
          </cell>
        </row>
        <row r="1696">
          <cell r="A1696" t="str">
            <v>LMBD86188</v>
          </cell>
          <cell r="B1696" t="str">
            <v>LMBD</v>
          </cell>
          <cell r="C1696">
            <v>86188</v>
          </cell>
          <cell r="D1696" t="str">
            <v>名古屋工場委託デザート部</v>
          </cell>
          <cell r="E1696" t="str">
            <v>その他営業外収益　　　　</v>
          </cell>
          <cell r="F1696">
            <v>0</v>
          </cell>
          <cell r="G1696">
            <v>0</v>
          </cell>
        </row>
        <row r="1697">
          <cell r="A1697" t="str">
            <v>LMBD86191</v>
          </cell>
          <cell r="B1697" t="str">
            <v>LMBD</v>
          </cell>
          <cell r="C1697">
            <v>86191</v>
          </cell>
          <cell r="D1697" t="str">
            <v>名古屋工場委託デザート部</v>
          </cell>
          <cell r="E1697" t="str">
            <v>営　業　外　収　益　　計</v>
          </cell>
          <cell r="F1697">
            <v>0</v>
          </cell>
          <cell r="G1697">
            <v>0</v>
          </cell>
        </row>
        <row r="1698">
          <cell r="A1698" t="str">
            <v>LMBD86249</v>
          </cell>
          <cell r="B1698" t="str">
            <v>LMBD</v>
          </cell>
          <cell r="C1698">
            <v>86249</v>
          </cell>
          <cell r="D1698" t="str">
            <v>名古屋工場委託デザート部</v>
          </cell>
          <cell r="E1698" t="str">
            <v>雑　　　　　　損　　　　</v>
          </cell>
          <cell r="F1698">
            <v>0</v>
          </cell>
          <cell r="G1698">
            <v>0</v>
          </cell>
        </row>
        <row r="1699">
          <cell r="A1699" t="str">
            <v>LMBD86253</v>
          </cell>
          <cell r="B1699" t="str">
            <v>LMBD</v>
          </cell>
          <cell r="C1699">
            <v>86253</v>
          </cell>
          <cell r="D1699" t="str">
            <v>名古屋工場委託デザート部</v>
          </cell>
          <cell r="E1699" t="str">
            <v>棚卸資産　廃棄損　　　　</v>
          </cell>
          <cell r="F1699">
            <v>0</v>
          </cell>
          <cell r="G1699">
            <v>0</v>
          </cell>
        </row>
        <row r="1700">
          <cell r="A1700" t="str">
            <v>LMBD86259</v>
          </cell>
          <cell r="B1700" t="str">
            <v>LMBD</v>
          </cell>
          <cell r="C1700">
            <v>86259</v>
          </cell>
          <cell r="D1700" t="str">
            <v>名古屋工場委託デザート部</v>
          </cell>
          <cell r="E1700" t="str">
            <v>賃　　貸　原　価　　　　</v>
          </cell>
          <cell r="F1700">
            <v>0</v>
          </cell>
          <cell r="G1700">
            <v>0</v>
          </cell>
        </row>
        <row r="1701">
          <cell r="A1701" t="str">
            <v>LMBD86263</v>
          </cell>
          <cell r="B1701" t="str">
            <v>LMBD</v>
          </cell>
          <cell r="C1701">
            <v>86263</v>
          </cell>
          <cell r="D1701" t="str">
            <v>名古屋工場委託デザート部</v>
          </cell>
          <cell r="E1701" t="str">
            <v>災害・事故　損失　　　　</v>
          </cell>
          <cell r="F1701">
            <v>0</v>
          </cell>
          <cell r="G1701">
            <v>0</v>
          </cell>
        </row>
        <row r="1702">
          <cell r="A1702" t="str">
            <v>LMBD86266</v>
          </cell>
          <cell r="B1702" t="str">
            <v>LMBD</v>
          </cell>
          <cell r="C1702">
            <v>86266</v>
          </cell>
          <cell r="D1702" t="str">
            <v>名古屋工場委託デザート部</v>
          </cell>
          <cell r="E1702" t="str">
            <v>その他営業外費用　　　　</v>
          </cell>
          <cell r="F1702">
            <v>0</v>
          </cell>
          <cell r="G1702">
            <v>0</v>
          </cell>
        </row>
        <row r="1703">
          <cell r="A1703" t="str">
            <v>LMBD86291</v>
          </cell>
          <cell r="B1703" t="str">
            <v>LMBD</v>
          </cell>
          <cell r="C1703">
            <v>86291</v>
          </cell>
          <cell r="D1703" t="str">
            <v>名古屋工場委託デザート部</v>
          </cell>
          <cell r="E1703" t="str">
            <v>営　業　外　費　用　　計</v>
          </cell>
          <cell r="F1703">
            <v>0</v>
          </cell>
          <cell r="G1703">
            <v>0</v>
          </cell>
        </row>
        <row r="1704">
          <cell r="A1704" t="str">
            <v>LMBD86301</v>
          </cell>
          <cell r="B1704" t="str">
            <v>LMBD</v>
          </cell>
          <cell r="C1704">
            <v>86301</v>
          </cell>
          <cell r="D1704" t="str">
            <v>名古屋工場委託デザート部</v>
          </cell>
          <cell r="E1704" t="str">
            <v>経　　　常　　利　　　益</v>
          </cell>
          <cell r="F1704">
            <v>59028</v>
          </cell>
          <cell r="G1704">
            <v>193685</v>
          </cell>
        </row>
        <row r="1705">
          <cell r="A1705" t="str">
            <v>LMBD87119</v>
          </cell>
          <cell r="B1705" t="str">
            <v>LMBD</v>
          </cell>
          <cell r="C1705">
            <v>87119</v>
          </cell>
          <cell r="D1705" t="str">
            <v>名古屋工場委託デザート部</v>
          </cell>
          <cell r="E1705" t="str">
            <v>固定資産　売却益　　　　</v>
          </cell>
          <cell r="F1705">
            <v>0</v>
          </cell>
          <cell r="G1705">
            <v>0</v>
          </cell>
        </row>
        <row r="1706">
          <cell r="A1706" t="str">
            <v>LMBD87153</v>
          </cell>
          <cell r="B1706" t="str">
            <v>LMBD</v>
          </cell>
          <cell r="C1706">
            <v>87153</v>
          </cell>
          <cell r="D1706" t="str">
            <v>名古屋工場委託デザート部</v>
          </cell>
          <cell r="E1706" t="str">
            <v>過年度費用戻入　　　　　</v>
          </cell>
          <cell r="F1706">
            <v>0</v>
          </cell>
          <cell r="G1706">
            <v>0</v>
          </cell>
        </row>
        <row r="1707">
          <cell r="A1707" t="str">
            <v>LMBD87191</v>
          </cell>
          <cell r="B1707" t="str">
            <v>LMBD</v>
          </cell>
          <cell r="C1707">
            <v>87191</v>
          </cell>
          <cell r="D1707" t="str">
            <v>名古屋工場委託デザート部</v>
          </cell>
          <cell r="E1707" t="str">
            <v>特　　別　　利　　益　計</v>
          </cell>
          <cell r="F1707">
            <v>0</v>
          </cell>
          <cell r="G1707">
            <v>0</v>
          </cell>
        </row>
        <row r="1708">
          <cell r="A1708" t="str">
            <v>LMBD88101</v>
          </cell>
          <cell r="B1708" t="str">
            <v>LMBD</v>
          </cell>
          <cell r="C1708">
            <v>88101</v>
          </cell>
          <cell r="D1708" t="str">
            <v>名古屋工場委託デザート部</v>
          </cell>
          <cell r="E1708" t="str">
            <v>■　特　　別　　損　　失</v>
          </cell>
          <cell r="F1708">
            <v>0</v>
          </cell>
          <cell r="G1708">
            <v>0</v>
          </cell>
        </row>
        <row r="1709">
          <cell r="A1709" t="str">
            <v>LMBD88129</v>
          </cell>
          <cell r="B1709" t="str">
            <v>LMBD</v>
          </cell>
          <cell r="C1709">
            <v>88129</v>
          </cell>
          <cell r="D1709" t="str">
            <v>名古屋工場委託デザート部</v>
          </cell>
          <cell r="E1709" t="str">
            <v>固定資産　売却損　　　　</v>
          </cell>
          <cell r="F1709">
            <v>0</v>
          </cell>
          <cell r="G1709">
            <v>0</v>
          </cell>
        </row>
        <row r="1710">
          <cell r="A1710" t="str">
            <v>LMBD88136</v>
          </cell>
          <cell r="B1710" t="str">
            <v>LMBD</v>
          </cell>
          <cell r="C1710">
            <v>88136</v>
          </cell>
          <cell r="D1710" t="str">
            <v>名古屋工場委託デザート部</v>
          </cell>
          <cell r="E1710" t="str">
            <v>固定資産　除却損　　　　</v>
          </cell>
          <cell r="F1710">
            <v>0</v>
          </cell>
          <cell r="G1710">
            <v>0</v>
          </cell>
        </row>
        <row r="1711">
          <cell r="A1711" t="str">
            <v>LMBD88173</v>
          </cell>
          <cell r="B1711" t="str">
            <v>LMBD</v>
          </cell>
          <cell r="C1711">
            <v>88173</v>
          </cell>
          <cell r="D1711" t="str">
            <v>名古屋工場委託デザート部</v>
          </cell>
          <cell r="E1711" t="str">
            <v>過年度　費　用　　　　　</v>
          </cell>
          <cell r="F1711">
            <v>0</v>
          </cell>
          <cell r="G1711">
            <v>0</v>
          </cell>
        </row>
        <row r="1712">
          <cell r="A1712" t="str">
            <v>LMBD88190</v>
          </cell>
          <cell r="B1712" t="str">
            <v>LMBD</v>
          </cell>
          <cell r="C1712">
            <v>88190</v>
          </cell>
          <cell r="D1712" t="str">
            <v>名古屋工場委託デザート部</v>
          </cell>
          <cell r="E1712" t="str">
            <v>その他特別損失　　　　　</v>
          </cell>
          <cell r="F1712">
            <v>0</v>
          </cell>
          <cell r="G1712">
            <v>0</v>
          </cell>
        </row>
        <row r="1713">
          <cell r="A1713" t="str">
            <v>LMBD88191</v>
          </cell>
          <cell r="B1713" t="str">
            <v>LMBD</v>
          </cell>
          <cell r="C1713">
            <v>88191</v>
          </cell>
          <cell r="D1713" t="str">
            <v>名古屋工場委託デザート部</v>
          </cell>
          <cell r="E1713" t="str">
            <v>特　　別　　損　　失　計</v>
          </cell>
          <cell r="F1713">
            <v>0</v>
          </cell>
          <cell r="G1713">
            <v>0</v>
          </cell>
        </row>
        <row r="1714">
          <cell r="A1714" t="str">
            <v>LMBD90010</v>
          </cell>
          <cell r="B1714" t="str">
            <v>LMBD</v>
          </cell>
          <cell r="C1714">
            <v>90010</v>
          </cell>
          <cell r="D1714" t="str">
            <v>名古屋工場委託デザート部</v>
          </cell>
          <cell r="E1714" t="str">
            <v>税　引　前　当　期利　益</v>
          </cell>
          <cell r="F1714">
            <v>59028</v>
          </cell>
          <cell r="G1714">
            <v>193685</v>
          </cell>
        </row>
        <row r="1715">
          <cell r="A1715" t="str">
            <v>LMBD99003</v>
          </cell>
          <cell r="B1715" t="str">
            <v>LMBD</v>
          </cell>
          <cell r="C1715">
            <v>99003</v>
          </cell>
          <cell r="D1715" t="str">
            <v>名古屋工場委託デザート部</v>
          </cell>
          <cell r="E1715" t="str">
            <v>当　　期　　利　　益　　</v>
          </cell>
          <cell r="F1715">
            <v>59028</v>
          </cell>
          <cell r="G1715">
            <v>193685</v>
          </cell>
        </row>
        <row r="1716">
          <cell r="A1716" t="str">
            <v>LMBD99100</v>
          </cell>
          <cell r="B1716" t="str">
            <v>LMBD</v>
          </cell>
          <cell r="C1716">
            <v>99100</v>
          </cell>
          <cell r="D1716" t="str">
            <v>名古屋工場委託デザート部</v>
          </cell>
          <cell r="E1716" t="str">
            <v>前期　繰　越　利　益　　</v>
          </cell>
          <cell r="F1716">
            <v>134657</v>
          </cell>
          <cell r="G1716">
            <v>0</v>
          </cell>
        </row>
        <row r="1717">
          <cell r="A1717" t="str">
            <v>LMBD99902</v>
          </cell>
          <cell r="B1717" t="str">
            <v>LMBD</v>
          </cell>
          <cell r="C1717">
            <v>99902</v>
          </cell>
          <cell r="D1717" t="str">
            <v>名古屋工場委託デザート部</v>
          </cell>
          <cell r="E1717" t="str">
            <v>当期　未処分　利　益　　</v>
          </cell>
          <cell r="F1717">
            <v>193685</v>
          </cell>
          <cell r="G1717">
            <v>193685</v>
          </cell>
        </row>
        <row r="1718">
          <cell r="A1718" t="str">
            <v>LMBB80103</v>
          </cell>
          <cell r="B1718" t="str">
            <v>LMBB</v>
          </cell>
          <cell r="C1718">
            <v>80103</v>
          </cell>
          <cell r="D1718" t="str">
            <v>名古屋工場総務課飲料部門</v>
          </cell>
          <cell r="E1718" t="str">
            <v>売　上　高　　■　　　　</v>
          </cell>
          <cell r="F1718">
            <v>0</v>
          </cell>
          <cell r="G1718">
            <v>0</v>
          </cell>
        </row>
        <row r="1719">
          <cell r="A1719" t="str">
            <v>LMBB80112</v>
          </cell>
          <cell r="B1719" t="str">
            <v>LMBB</v>
          </cell>
          <cell r="C1719">
            <v>80112</v>
          </cell>
          <cell r="D1719" t="str">
            <v>名古屋工場総務課飲料部門</v>
          </cell>
          <cell r="E1719" t="str">
            <v>売　上　高　　■　　　　</v>
          </cell>
          <cell r="F1719">
            <v>0</v>
          </cell>
          <cell r="G1719">
            <v>0</v>
          </cell>
        </row>
        <row r="1720">
          <cell r="A1720" t="str">
            <v>LMBB80203</v>
          </cell>
          <cell r="B1720" t="str">
            <v>LMBB</v>
          </cell>
          <cell r="C1720">
            <v>80203</v>
          </cell>
          <cell r="D1720" t="str">
            <v>名古屋工場総務課飲料部門</v>
          </cell>
          <cell r="E1720" t="str">
            <v>受入　手　数　料　合計　</v>
          </cell>
          <cell r="F1720">
            <v>0</v>
          </cell>
          <cell r="G1720">
            <v>0</v>
          </cell>
        </row>
        <row r="1721">
          <cell r="A1721" t="str">
            <v>LMBB80301</v>
          </cell>
          <cell r="B1721" t="str">
            <v>LMBB</v>
          </cell>
          <cell r="C1721">
            <v>80301</v>
          </cell>
          <cell r="D1721" t="str">
            <v>名古屋工場総務課飲料部門</v>
          </cell>
          <cell r="E1721" t="str">
            <v>売　上　　値　引　　　　</v>
          </cell>
          <cell r="F1721">
            <v>0</v>
          </cell>
          <cell r="G1721">
            <v>0</v>
          </cell>
        </row>
        <row r="1722">
          <cell r="A1722" t="str">
            <v>LMBB80995</v>
          </cell>
          <cell r="B1722" t="str">
            <v>LMBB</v>
          </cell>
          <cell r="C1722">
            <v>80995</v>
          </cell>
          <cell r="D1722" t="str">
            <v>名古屋工場総務課飲料部門</v>
          </cell>
          <cell r="E1722" t="str">
            <v>純　　売　　　上　　　高</v>
          </cell>
          <cell r="F1722">
            <v>0</v>
          </cell>
          <cell r="G1722">
            <v>0</v>
          </cell>
        </row>
        <row r="1723">
          <cell r="A1723" t="str">
            <v>LMBB81203</v>
          </cell>
          <cell r="B1723" t="str">
            <v>LMBB</v>
          </cell>
          <cell r="C1723">
            <v>81203</v>
          </cell>
          <cell r="D1723" t="str">
            <v>名古屋工場総務課飲料部門</v>
          </cell>
          <cell r="E1723" t="str">
            <v>商　　　品　　仕　入　高</v>
          </cell>
          <cell r="F1723">
            <v>17319862</v>
          </cell>
          <cell r="G1723">
            <v>17319862</v>
          </cell>
        </row>
        <row r="1724">
          <cell r="A1724" t="str">
            <v>LMBB81207</v>
          </cell>
          <cell r="B1724" t="str">
            <v>LMBB</v>
          </cell>
          <cell r="C1724">
            <v>81207</v>
          </cell>
          <cell r="D1724" t="str">
            <v>名古屋工場総務課飲料部門</v>
          </cell>
          <cell r="E1724" t="str">
            <v>貯　蔵　品仕入高　　　　</v>
          </cell>
          <cell r="F1724">
            <v>3068480</v>
          </cell>
          <cell r="G1724">
            <v>12086900</v>
          </cell>
        </row>
        <row r="1725">
          <cell r="A1725" t="str">
            <v>LMBB81209</v>
          </cell>
          <cell r="B1725" t="str">
            <v>LMBB</v>
          </cell>
          <cell r="C1725">
            <v>81209</v>
          </cell>
          <cell r="D1725" t="str">
            <v>名古屋工場総務課飲料部門</v>
          </cell>
          <cell r="E1725" t="str">
            <v>原　材　料仕入高　　　　</v>
          </cell>
          <cell r="F1725">
            <v>175666749</v>
          </cell>
          <cell r="G1725">
            <v>758462696</v>
          </cell>
        </row>
        <row r="1726">
          <cell r="A1726" t="str">
            <v>LMBB81213</v>
          </cell>
          <cell r="B1726" t="str">
            <v>LMBB</v>
          </cell>
          <cell r="C1726">
            <v>81213</v>
          </cell>
          <cell r="D1726" t="str">
            <v>名古屋工場総務課飲料部門</v>
          </cell>
          <cell r="E1726" t="str">
            <v>仕入値引及戻り高　　　　</v>
          </cell>
          <cell r="F1726">
            <v>0</v>
          </cell>
          <cell r="G1726">
            <v>0</v>
          </cell>
        </row>
        <row r="1727">
          <cell r="A1727" t="str">
            <v>LMBB81222</v>
          </cell>
          <cell r="B1727" t="str">
            <v>LMBB</v>
          </cell>
          <cell r="C1727">
            <v>81222</v>
          </cell>
          <cell r="D1727" t="str">
            <v>名古屋工場総務課飲料部門</v>
          </cell>
          <cell r="E1727" t="str">
            <v>売　上　原　価■　　　　</v>
          </cell>
          <cell r="F1727">
            <v>0</v>
          </cell>
          <cell r="G1727">
            <v>0</v>
          </cell>
        </row>
        <row r="1728">
          <cell r="A1728" t="str">
            <v>LMBB81902</v>
          </cell>
          <cell r="B1728" t="str">
            <v>LMBB</v>
          </cell>
          <cell r="C1728">
            <v>81902</v>
          </cell>
          <cell r="D1728" t="str">
            <v>名古屋工場総務課飲料部門</v>
          </cell>
          <cell r="E1728" t="str">
            <v>仕　　入　原　　価　　高</v>
          </cell>
          <cell r="F1728">
            <v>196055091</v>
          </cell>
          <cell r="G1728">
            <v>787869458</v>
          </cell>
        </row>
        <row r="1729">
          <cell r="A1729" t="str">
            <v>LMBB81903</v>
          </cell>
          <cell r="B1729" t="str">
            <v>LMBB</v>
          </cell>
          <cell r="C1729">
            <v>81903</v>
          </cell>
          <cell r="D1729" t="str">
            <v>名古屋工場総務課飲料部門</v>
          </cell>
          <cell r="E1729" t="str">
            <v>完　成　工　事　原　価　</v>
          </cell>
          <cell r="F1729">
            <v>0</v>
          </cell>
          <cell r="G1729">
            <v>0</v>
          </cell>
        </row>
        <row r="1730">
          <cell r="A1730" t="str">
            <v>LMBB82101</v>
          </cell>
          <cell r="B1730" t="str">
            <v>LMBB</v>
          </cell>
          <cell r="C1730">
            <v>82101</v>
          </cell>
          <cell r="D1730" t="str">
            <v>名古屋工場総務課飲料部門</v>
          </cell>
          <cell r="E1730" t="str">
            <v>製品　出来高　■　　　　</v>
          </cell>
          <cell r="F1730">
            <v>0</v>
          </cell>
          <cell r="G1730">
            <v>0</v>
          </cell>
        </row>
        <row r="1731">
          <cell r="A1731" t="str">
            <v>LMBB82111</v>
          </cell>
          <cell r="B1731" t="str">
            <v>LMBB</v>
          </cell>
          <cell r="C1731">
            <v>82111</v>
          </cell>
          <cell r="D1731" t="str">
            <v>名古屋工場総務課飲料部門</v>
          </cell>
          <cell r="E1731" t="str">
            <v>売　上　原　価■　　　　</v>
          </cell>
          <cell r="F1731">
            <v>0</v>
          </cell>
          <cell r="G1731">
            <v>0</v>
          </cell>
        </row>
        <row r="1732">
          <cell r="A1732" t="str">
            <v>LMBB82122</v>
          </cell>
          <cell r="B1732" t="str">
            <v>LMBB</v>
          </cell>
          <cell r="C1732">
            <v>82122</v>
          </cell>
          <cell r="D1732" t="str">
            <v>名古屋工場総務課飲料部門</v>
          </cell>
          <cell r="E1732" t="str">
            <v>商品　振　替　高　　　　</v>
          </cell>
          <cell r="F1732">
            <v>17319862</v>
          </cell>
          <cell r="G1732">
            <v>17319862</v>
          </cell>
        </row>
        <row r="1733">
          <cell r="A1733" t="str">
            <v>LMBB82123</v>
          </cell>
          <cell r="B1733" t="str">
            <v>LMBB</v>
          </cell>
          <cell r="C1733">
            <v>82123</v>
          </cell>
          <cell r="D1733" t="str">
            <v>名古屋工場総務課飲料部門</v>
          </cell>
          <cell r="E1733" t="str">
            <v>原　材　料振替高　　　　</v>
          </cell>
          <cell r="F1733">
            <v>175666749</v>
          </cell>
          <cell r="G1733">
            <v>758462696</v>
          </cell>
        </row>
        <row r="1734">
          <cell r="A1734" t="str">
            <v>LMBB82124</v>
          </cell>
          <cell r="B1734" t="str">
            <v>LMBB</v>
          </cell>
          <cell r="C1734">
            <v>82124</v>
          </cell>
          <cell r="D1734" t="str">
            <v>名古屋工場総務課飲料部門</v>
          </cell>
          <cell r="E1734" t="str">
            <v>貯　蔵　品振替高　　　　</v>
          </cell>
          <cell r="F1734">
            <v>3068480</v>
          </cell>
          <cell r="G1734">
            <v>12086900</v>
          </cell>
        </row>
        <row r="1735">
          <cell r="A1735" t="str">
            <v>LMBB82132</v>
          </cell>
          <cell r="B1735" t="str">
            <v>LMBB</v>
          </cell>
          <cell r="C1735">
            <v>82132</v>
          </cell>
          <cell r="D1735" t="str">
            <v>名古屋工場総務課飲料部門</v>
          </cell>
          <cell r="E1735" t="str">
            <v>内　部　振　　替　　　　</v>
          </cell>
          <cell r="F1735">
            <v>0</v>
          </cell>
          <cell r="G1735">
            <v>0</v>
          </cell>
        </row>
        <row r="1736">
          <cell r="A1736" t="str">
            <v>LMBB82143</v>
          </cell>
          <cell r="B1736" t="str">
            <v>LMBB</v>
          </cell>
          <cell r="C1736">
            <v>82143</v>
          </cell>
          <cell r="D1736" t="str">
            <v>名古屋工場総務課飲料部門</v>
          </cell>
          <cell r="E1736" t="str">
            <v>他　勘　定振替高　　　　</v>
          </cell>
          <cell r="F1736">
            <v>0</v>
          </cell>
          <cell r="G1736">
            <v>0</v>
          </cell>
        </row>
        <row r="1737">
          <cell r="A1737" t="str">
            <v>LMBB82199</v>
          </cell>
          <cell r="B1737" t="str">
            <v>LMBB</v>
          </cell>
          <cell r="C1737">
            <v>82199</v>
          </cell>
          <cell r="D1737" t="str">
            <v>名古屋工場総務課飲料部門</v>
          </cell>
          <cell r="E1737" t="str">
            <v>社　　内　　　取　　　引</v>
          </cell>
          <cell r="F1737">
            <v>-196055091</v>
          </cell>
          <cell r="G1737">
            <v>-787869458</v>
          </cell>
        </row>
        <row r="1738">
          <cell r="A1738" t="str">
            <v>LMBB82959</v>
          </cell>
          <cell r="B1738" t="str">
            <v>LMBB</v>
          </cell>
          <cell r="C1738">
            <v>82959</v>
          </cell>
          <cell r="D1738" t="str">
            <v>名古屋工場総務課飲料部門</v>
          </cell>
          <cell r="E1738" t="str">
            <v>期　末　商　品　　在　高</v>
          </cell>
          <cell r="F1738">
            <v>0</v>
          </cell>
          <cell r="G1738">
            <v>0</v>
          </cell>
        </row>
        <row r="1739">
          <cell r="A1739" t="str">
            <v>LMBB82971</v>
          </cell>
          <cell r="B1739" t="str">
            <v>LMBB</v>
          </cell>
          <cell r="C1739">
            <v>82971</v>
          </cell>
          <cell r="D1739" t="str">
            <v>名古屋工場総務課飲料部門</v>
          </cell>
          <cell r="E1739" t="str">
            <v>期　末　製　品　　在　高</v>
          </cell>
          <cell r="F1739">
            <v>0</v>
          </cell>
          <cell r="G1739">
            <v>0</v>
          </cell>
        </row>
        <row r="1740">
          <cell r="A1740" t="str">
            <v>LMBB83213</v>
          </cell>
          <cell r="B1740" t="str">
            <v>LMBB</v>
          </cell>
          <cell r="C1740">
            <v>83213</v>
          </cell>
          <cell r="D1740" t="str">
            <v>名古屋工場総務課飲料部門</v>
          </cell>
          <cell r="E1740" t="str">
            <v>固　定　賃　　金　　　　</v>
          </cell>
          <cell r="F1740">
            <v>4421168</v>
          </cell>
          <cell r="G1740">
            <v>12853346</v>
          </cell>
        </row>
        <row r="1741">
          <cell r="A1741" t="str">
            <v>LMBB83222</v>
          </cell>
          <cell r="B1741" t="str">
            <v>LMBB</v>
          </cell>
          <cell r="C1741">
            <v>83222</v>
          </cell>
          <cell r="D1741" t="str">
            <v>名古屋工場総務課飲料部門</v>
          </cell>
          <cell r="E1741" t="str">
            <v>変　動　賃　金　　不課税</v>
          </cell>
          <cell r="F1741">
            <v>136691</v>
          </cell>
          <cell r="G1741">
            <v>582393</v>
          </cell>
        </row>
        <row r="1742">
          <cell r="A1742" t="str">
            <v>LMBB83239</v>
          </cell>
          <cell r="B1742" t="str">
            <v>LMBB</v>
          </cell>
          <cell r="C1742">
            <v>83239</v>
          </cell>
          <cell r="D1742" t="str">
            <v>名古屋工場総務課飲料部門</v>
          </cell>
          <cell r="E1742" t="str">
            <v>雑　　　　　　給　　　　</v>
          </cell>
          <cell r="F1742">
            <v>0</v>
          </cell>
          <cell r="G1742">
            <v>150000</v>
          </cell>
        </row>
        <row r="1743">
          <cell r="A1743" t="str">
            <v>LMBB83244</v>
          </cell>
          <cell r="B1743" t="str">
            <v>LMBB</v>
          </cell>
          <cell r="C1743">
            <v>83244</v>
          </cell>
          <cell r="D1743" t="str">
            <v>名古屋工場総務課飲料部門</v>
          </cell>
          <cell r="E1743" t="str">
            <v>賞　与　手　当　　不課税</v>
          </cell>
          <cell r="F1743">
            <v>963000</v>
          </cell>
          <cell r="G1743">
            <v>3873000</v>
          </cell>
        </row>
        <row r="1744">
          <cell r="A1744" t="str">
            <v>LMBB83277</v>
          </cell>
          <cell r="B1744" t="str">
            <v>LMBB</v>
          </cell>
          <cell r="C1744">
            <v>83277</v>
          </cell>
          <cell r="D1744" t="str">
            <v>名古屋工場総務課飲料部門</v>
          </cell>
          <cell r="E1744" t="str">
            <v>退職給付引当費　　不課税</v>
          </cell>
          <cell r="F1744">
            <v>355000</v>
          </cell>
          <cell r="G1744">
            <v>1420000</v>
          </cell>
        </row>
        <row r="1745">
          <cell r="A1745" t="str">
            <v>LMBB83291</v>
          </cell>
          <cell r="B1745" t="str">
            <v>LMBB</v>
          </cell>
          <cell r="C1745">
            <v>83291</v>
          </cell>
          <cell r="D1745" t="str">
            <v>名古屋工場総務課飲料部門</v>
          </cell>
          <cell r="E1745" t="str">
            <v>労　　　務　　　費　　計</v>
          </cell>
          <cell r="F1745">
            <v>5875859</v>
          </cell>
          <cell r="G1745">
            <v>18878739</v>
          </cell>
        </row>
        <row r="1746">
          <cell r="A1746" t="str">
            <v>LMBB83311</v>
          </cell>
          <cell r="B1746" t="str">
            <v>LMBB</v>
          </cell>
          <cell r="C1746">
            <v>83311</v>
          </cell>
          <cell r="D1746" t="str">
            <v>名古屋工場総務課飲料部門</v>
          </cell>
          <cell r="E1746" t="str">
            <v>法定　福　利　費　非課税</v>
          </cell>
          <cell r="F1746">
            <v>1328491</v>
          </cell>
          <cell r="G1746">
            <v>2432265</v>
          </cell>
        </row>
        <row r="1747">
          <cell r="A1747" t="str">
            <v>LMBB83339</v>
          </cell>
          <cell r="B1747" t="str">
            <v>LMBB</v>
          </cell>
          <cell r="C1747">
            <v>83339</v>
          </cell>
          <cell r="D1747" t="str">
            <v>名古屋工場総務課飲料部門</v>
          </cell>
          <cell r="E1747" t="str">
            <v>厚　　　　生　　　　　費</v>
          </cell>
          <cell r="F1747">
            <v>1699303</v>
          </cell>
          <cell r="G1747">
            <v>5360460</v>
          </cell>
        </row>
        <row r="1748">
          <cell r="A1748" t="str">
            <v>LMBB83391</v>
          </cell>
          <cell r="B1748" t="str">
            <v>LMBB</v>
          </cell>
          <cell r="C1748">
            <v>83391</v>
          </cell>
          <cell r="D1748" t="str">
            <v>名古屋工場総務課飲料部門</v>
          </cell>
          <cell r="E1748" t="str">
            <v>福　利　厚　生　費　　計</v>
          </cell>
          <cell r="F1748">
            <v>3027794</v>
          </cell>
          <cell r="G1748">
            <v>7792725</v>
          </cell>
        </row>
        <row r="1749">
          <cell r="A1749" t="str">
            <v>LMBB83408</v>
          </cell>
          <cell r="B1749" t="str">
            <v>LMBB</v>
          </cell>
          <cell r="C1749">
            <v>83408</v>
          </cell>
          <cell r="D1749" t="str">
            <v>名古屋工場総務課飲料部門</v>
          </cell>
          <cell r="E1749" t="str">
            <v>品　　質　管　理　費　　</v>
          </cell>
          <cell r="F1749">
            <v>0</v>
          </cell>
          <cell r="G1749">
            <v>10408</v>
          </cell>
        </row>
        <row r="1750">
          <cell r="A1750" t="str">
            <v>LMBB83440</v>
          </cell>
          <cell r="B1750" t="str">
            <v>LMBB</v>
          </cell>
          <cell r="C1750">
            <v>83440</v>
          </cell>
          <cell r="D1750" t="str">
            <v>名古屋工場総務課飲料部門</v>
          </cell>
          <cell r="E1750" t="str">
            <v>消耗工具備品費　　　　　</v>
          </cell>
          <cell r="F1750">
            <v>1977745</v>
          </cell>
          <cell r="G1750">
            <v>8464948</v>
          </cell>
        </row>
        <row r="1751">
          <cell r="A1751" t="str">
            <v>LMBB83446</v>
          </cell>
          <cell r="B1751" t="str">
            <v>LMBB</v>
          </cell>
          <cell r="C1751">
            <v>83446</v>
          </cell>
          <cell r="D1751" t="str">
            <v>名古屋工場総務課飲料部門</v>
          </cell>
          <cell r="E1751" t="str">
            <v>修　　　繕　　費　　　　</v>
          </cell>
          <cell r="F1751">
            <v>351978</v>
          </cell>
          <cell r="G1751">
            <v>1135217</v>
          </cell>
        </row>
        <row r="1752">
          <cell r="A1752" t="str">
            <v>LMBB83491</v>
          </cell>
          <cell r="B1752" t="str">
            <v>LMBB</v>
          </cell>
          <cell r="C1752">
            <v>83491</v>
          </cell>
          <cell r="D1752" t="str">
            <v>名古屋工場総務課飲料部門</v>
          </cell>
          <cell r="E1752" t="str">
            <v>作　　　業　　　費　　計</v>
          </cell>
          <cell r="F1752">
            <v>2329723</v>
          </cell>
          <cell r="G1752">
            <v>9610573</v>
          </cell>
        </row>
        <row r="1753">
          <cell r="A1753" t="str">
            <v>LMBB83629</v>
          </cell>
          <cell r="B1753" t="str">
            <v>LMBB</v>
          </cell>
          <cell r="C1753">
            <v>83629</v>
          </cell>
          <cell r="D1753" t="str">
            <v>名古屋工場総務課飲料部門</v>
          </cell>
          <cell r="E1753" t="str">
            <v>旅　　費　交　通　費　　</v>
          </cell>
          <cell r="F1753">
            <v>149909</v>
          </cell>
          <cell r="G1753">
            <v>812952</v>
          </cell>
        </row>
        <row r="1754">
          <cell r="A1754" t="str">
            <v>LMBB83637</v>
          </cell>
          <cell r="B1754" t="str">
            <v>LMBB</v>
          </cell>
          <cell r="C1754">
            <v>83637</v>
          </cell>
          <cell r="D1754" t="str">
            <v>名古屋工場総務課飲料部門</v>
          </cell>
          <cell r="E1754" t="str">
            <v>通　　　　信　　　費　　</v>
          </cell>
          <cell r="F1754">
            <v>216252</v>
          </cell>
          <cell r="G1754">
            <v>1020731</v>
          </cell>
        </row>
        <row r="1755">
          <cell r="A1755" t="str">
            <v>LMBB83650</v>
          </cell>
          <cell r="B1755" t="str">
            <v>LMBB</v>
          </cell>
          <cell r="C1755">
            <v>83650</v>
          </cell>
          <cell r="D1755" t="str">
            <v>名古屋工場総務課飲料部門</v>
          </cell>
          <cell r="E1755" t="str">
            <v>事務用　消耗品費　　　　</v>
          </cell>
          <cell r="F1755">
            <v>82096</v>
          </cell>
          <cell r="G1755">
            <v>865533</v>
          </cell>
        </row>
        <row r="1756">
          <cell r="A1756" t="str">
            <v>LMBB83669</v>
          </cell>
          <cell r="B1756" t="str">
            <v>LMBB</v>
          </cell>
          <cell r="C1756">
            <v>83669</v>
          </cell>
          <cell r="D1756" t="str">
            <v>名古屋工場総務課飲料部門</v>
          </cell>
          <cell r="E1756" t="str">
            <v>交　　際　　　費　　　　</v>
          </cell>
          <cell r="F1756">
            <v>0</v>
          </cell>
          <cell r="G1756">
            <v>16000</v>
          </cell>
        </row>
        <row r="1757">
          <cell r="A1757" t="str">
            <v>LMBB83689</v>
          </cell>
          <cell r="B1757" t="str">
            <v>LMBB</v>
          </cell>
          <cell r="C1757">
            <v>83689</v>
          </cell>
          <cell r="D1757" t="str">
            <v>名古屋工場総務課飲料部門</v>
          </cell>
          <cell r="E1757" t="str">
            <v>雑　　　　　　　　費　　</v>
          </cell>
          <cell r="F1757">
            <v>2637265</v>
          </cell>
          <cell r="G1757">
            <v>31507992</v>
          </cell>
        </row>
        <row r="1758">
          <cell r="A1758" t="str">
            <v>LMBB83791</v>
          </cell>
          <cell r="B1758" t="str">
            <v>LMBB</v>
          </cell>
          <cell r="C1758">
            <v>83791</v>
          </cell>
          <cell r="D1758" t="str">
            <v>名古屋工場総務課飲料部門</v>
          </cell>
          <cell r="E1758" t="str">
            <v>事　　　務　　　費　　計</v>
          </cell>
          <cell r="F1758">
            <v>3085522</v>
          </cell>
          <cell r="G1758">
            <v>34223208</v>
          </cell>
        </row>
        <row r="1759">
          <cell r="A1759" t="str">
            <v>LMBB83810</v>
          </cell>
          <cell r="B1759" t="str">
            <v>LMBB</v>
          </cell>
          <cell r="C1759">
            <v>83810</v>
          </cell>
          <cell r="D1759" t="str">
            <v>名古屋工場総務課飲料部門</v>
          </cell>
          <cell r="E1759" t="str">
            <v>減価　償　却　費　不課税</v>
          </cell>
          <cell r="F1759">
            <v>5390000</v>
          </cell>
          <cell r="G1759">
            <v>21681666</v>
          </cell>
        </row>
        <row r="1760">
          <cell r="A1760" t="str">
            <v>LMBB83839</v>
          </cell>
          <cell r="B1760" t="str">
            <v>LMBB</v>
          </cell>
          <cell r="C1760">
            <v>83839</v>
          </cell>
          <cell r="D1760" t="str">
            <v>名古屋工場総務課飲料部門</v>
          </cell>
          <cell r="E1760" t="str">
            <v>賃　　　借　　　料　　　</v>
          </cell>
          <cell r="F1760">
            <v>1932601</v>
          </cell>
          <cell r="G1760">
            <v>7905629</v>
          </cell>
        </row>
        <row r="1761">
          <cell r="A1761" t="str">
            <v>LMBB83843</v>
          </cell>
          <cell r="B1761" t="str">
            <v>LMBB</v>
          </cell>
          <cell r="C1761">
            <v>83843</v>
          </cell>
          <cell r="D1761" t="str">
            <v>名古屋工場総務課飲料部門</v>
          </cell>
          <cell r="E1761" t="str">
            <v>保　　　険　　料　非課税</v>
          </cell>
          <cell r="F1761">
            <v>1128440</v>
          </cell>
          <cell r="G1761">
            <v>1128440</v>
          </cell>
        </row>
        <row r="1762">
          <cell r="A1762" t="str">
            <v>LMBB83854</v>
          </cell>
          <cell r="B1762" t="str">
            <v>LMBB</v>
          </cell>
          <cell r="C1762">
            <v>83854</v>
          </cell>
          <cell r="D1762" t="str">
            <v>名古屋工場総務課飲料部門</v>
          </cell>
          <cell r="E1762" t="str">
            <v>公　　租　公　課　非課税</v>
          </cell>
          <cell r="F1762">
            <v>3380800</v>
          </cell>
          <cell r="G1762">
            <v>11514850</v>
          </cell>
        </row>
        <row r="1763">
          <cell r="A1763" t="str">
            <v>LMBB83891</v>
          </cell>
          <cell r="B1763" t="str">
            <v>LMBB</v>
          </cell>
          <cell r="C1763">
            <v>83891</v>
          </cell>
          <cell r="D1763" t="str">
            <v>名古屋工場総務課飲料部門</v>
          </cell>
          <cell r="E1763" t="str">
            <v>設　　　備　　　費　　計</v>
          </cell>
          <cell r="F1763">
            <v>11831841</v>
          </cell>
          <cell r="G1763">
            <v>42230585</v>
          </cell>
        </row>
        <row r="1764">
          <cell r="A1764" t="str">
            <v>LMBB83991</v>
          </cell>
          <cell r="B1764" t="str">
            <v>LMBB</v>
          </cell>
          <cell r="C1764">
            <v>83991</v>
          </cell>
          <cell r="D1764" t="str">
            <v>名古屋工場総務課飲料部門</v>
          </cell>
          <cell r="E1764" t="str">
            <v>製　　造　　原　　価　計</v>
          </cell>
          <cell r="F1764">
            <v>26150739</v>
          </cell>
          <cell r="G1764">
            <v>112735830</v>
          </cell>
        </row>
        <row r="1765">
          <cell r="A1765" t="str">
            <v>LMBB84921</v>
          </cell>
          <cell r="B1765" t="str">
            <v>LMBB</v>
          </cell>
          <cell r="C1765">
            <v>84921</v>
          </cell>
          <cell r="D1765" t="str">
            <v>名古屋工場総務課飲料部門</v>
          </cell>
          <cell r="E1765" t="str">
            <v>売　　上　　原　　価　計</v>
          </cell>
          <cell r="F1765">
            <v>26150739</v>
          </cell>
          <cell r="G1765">
            <v>112735830</v>
          </cell>
        </row>
        <row r="1766">
          <cell r="A1766" t="str">
            <v>LMBB84931</v>
          </cell>
          <cell r="B1766" t="str">
            <v>LMBB</v>
          </cell>
          <cell r="C1766">
            <v>84931</v>
          </cell>
          <cell r="D1766" t="str">
            <v>名古屋工場総務課飲料部門</v>
          </cell>
          <cell r="E1766" t="str">
            <v>売　　上　　利　　益　計</v>
          </cell>
          <cell r="F1766">
            <v>-26150739</v>
          </cell>
          <cell r="G1766">
            <v>-112735830</v>
          </cell>
        </row>
        <row r="1767">
          <cell r="A1767" t="str">
            <v>LMBB85900</v>
          </cell>
          <cell r="B1767" t="str">
            <v>LMBB</v>
          </cell>
          <cell r="C1767">
            <v>85900</v>
          </cell>
          <cell r="D1767" t="str">
            <v>名古屋工場総務課飲料部門</v>
          </cell>
          <cell r="E1767" t="str">
            <v>営　　　業　　利　　　益</v>
          </cell>
          <cell r="F1767">
            <v>-26150739</v>
          </cell>
          <cell r="G1767">
            <v>-112735830</v>
          </cell>
        </row>
        <row r="1768">
          <cell r="A1768" t="str">
            <v>LMBB86131</v>
          </cell>
          <cell r="B1768" t="str">
            <v>LMBB</v>
          </cell>
          <cell r="C1768">
            <v>86131</v>
          </cell>
          <cell r="D1768" t="str">
            <v>名古屋工場総務課飲料部門</v>
          </cell>
          <cell r="E1768" t="str">
            <v>受　取　利　息　・配　当</v>
          </cell>
          <cell r="F1768">
            <v>0</v>
          </cell>
          <cell r="G1768">
            <v>0</v>
          </cell>
        </row>
        <row r="1769">
          <cell r="A1769" t="str">
            <v>LMBB86169</v>
          </cell>
          <cell r="B1769" t="str">
            <v>LMBB</v>
          </cell>
          <cell r="C1769">
            <v>86169</v>
          </cell>
          <cell r="D1769" t="str">
            <v>名古屋工場総務課飲料部門</v>
          </cell>
          <cell r="E1769" t="str">
            <v>雑　　　収　　入　　　　</v>
          </cell>
          <cell r="F1769">
            <v>0</v>
          </cell>
          <cell r="G1769">
            <v>0</v>
          </cell>
        </row>
        <row r="1770">
          <cell r="A1770" t="str">
            <v>LMBB86174</v>
          </cell>
          <cell r="B1770" t="str">
            <v>LMBB</v>
          </cell>
          <cell r="C1770">
            <v>86174</v>
          </cell>
          <cell r="D1770" t="str">
            <v>名古屋工場総務課飲料部門</v>
          </cell>
          <cell r="E1770" t="str">
            <v>賃　　貸　収　入　　　　</v>
          </cell>
          <cell r="F1770">
            <v>0</v>
          </cell>
          <cell r="G1770">
            <v>0</v>
          </cell>
        </row>
        <row r="1771">
          <cell r="A1771" t="str">
            <v>LMBB86179</v>
          </cell>
          <cell r="B1771" t="str">
            <v>LMBB</v>
          </cell>
          <cell r="C1771">
            <v>86179</v>
          </cell>
          <cell r="D1771" t="str">
            <v>名古屋工場総務課飲料部門</v>
          </cell>
          <cell r="E1771" t="str">
            <v>社宅　住　宅　料　　　　</v>
          </cell>
          <cell r="F1771">
            <v>0</v>
          </cell>
          <cell r="G1771">
            <v>0</v>
          </cell>
        </row>
        <row r="1772">
          <cell r="A1772" t="str">
            <v>LMBB86182</v>
          </cell>
          <cell r="B1772" t="str">
            <v>LMBB</v>
          </cell>
          <cell r="C1772">
            <v>86182</v>
          </cell>
          <cell r="D1772" t="str">
            <v>名古屋工場総務課飲料部門</v>
          </cell>
          <cell r="E1772" t="str">
            <v>使用料・手数料　　　　　</v>
          </cell>
          <cell r="F1772">
            <v>0</v>
          </cell>
          <cell r="G1772">
            <v>0</v>
          </cell>
        </row>
        <row r="1773">
          <cell r="A1773" t="str">
            <v>LMBB86185</v>
          </cell>
          <cell r="B1773" t="str">
            <v>LMBB</v>
          </cell>
          <cell r="C1773">
            <v>86185</v>
          </cell>
          <cell r="D1773" t="str">
            <v>名古屋工場総務課飲料部門</v>
          </cell>
          <cell r="E1773" t="str">
            <v>保険金・賠償金　　　　　</v>
          </cell>
          <cell r="F1773">
            <v>0</v>
          </cell>
          <cell r="G1773">
            <v>0</v>
          </cell>
        </row>
        <row r="1774">
          <cell r="A1774" t="str">
            <v>LMBB86188</v>
          </cell>
          <cell r="B1774" t="str">
            <v>LMBB</v>
          </cell>
          <cell r="C1774">
            <v>86188</v>
          </cell>
          <cell r="D1774" t="str">
            <v>名古屋工場総務課飲料部門</v>
          </cell>
          <cell r="E1774" t="str">
            <v>その他営業外収益　　　　</v>
          </cell>
          <cell r="F1774">
            <v>0</v>
          </cell>
          <cell r="G1774">
            <v>0</v>
          </cell>
        </row>
        <row r="1775">
          <cell r="A1775" t="str">
            <v>LMBB86191</v>
          </cell>
          <cell r="B1775" t="str">
            <v>LMBB</v>
          </cell>
          <cell r="C1775">
            <v>86191</v>
          </cell>
          <cell r="D1775" t="str">
            <v>名古屋工場総務課飲料部門</v>
          </cell>
          <cell r="E1775" t="str">
            <v>営　業　外　収　益　　計</v>
          </cell>
          <cell r="F1775">
            <v>0</v>
          </cell>
          <cell r="G1775">
            <v>0</v>
          </cell>
        </row>
        <row r="1776">
          <cell r="A1776" t="str">
            <v>LMBB86249</v>
          </cell>
          <cell r="B1776" t="str">
            <v>LMBB</v>
          </cell>
          <cell r="C1776">
            <v>86249</v>
          </cell>
          <cell r="D1776" t="str">
            <v>名古屋工場総務課飲料部門</v>
          </cell>
          <cell r="E1776" t="str">
            <v>雑　　　　　　損　　　　</v>
          </cell>
          <cell r="F1776">
            <v>0</v>
          </cell>
          <cell r="G1776">
            <v>0</v>
          </cell>
        </row>
        <row r="1777">
          <cell r="A1777" t="str">
            <v>LMBB86253</v>
          </cell>
          <cell r="B1777" t="str">
            <v>LMBB</v>
          </cell>
          <cell r="C1777">
            <v>86253</v>
          </cell>
          <cell r="D1777" t="str">
            <v>名古屋工場総務課飲料部門</v>
          </cell>
          <cell r="E1777" t="str">
            <v>棚卸資産　廃棄損　　　　</v>
          </cell>
          <cell r="F1777">
            <v>0</v>
          </cell>
          <cell r="G1777">
            <v>0</v>
          </cell>
        </row>
        <row r="1778">
          <cell r="A1778" t="str">
            <v>LMBB86259</v>
          </cell>
          <cell r="B1778" t="str">
            <v>LMBB</v>
          </cell>
          <cell r="C1778">
            <v>86259</v>
          </cell>
          <cell r="D1778" t="str">
            <v>名古屋工場総務課飲料部門</v>
          </cell>
          <cell r="E1778" t="str">
            <v>賃　　貸　原　価　　　　</v>
          </cell>
          <cell r="F1778">
            <v>0</v>
          </cell>
          <cell r="G1778">
            <v>0</v>
          </cell>
        </row>
        <row r="1779">
          <cell r="A1779" t="str">
            <v>LMBB86263</v>
          </cell>
          <cell r="B1779" t="str">
            <v>LMBB</v>
          </cell>
          <cell r="C1779">
            <v>86263</v>
          </cell>
          <cell r="D1779" t="str">
            <v>名古屋工場総務課飲料部門</v>
          </cell>
          <cell r="E1779" t="str">
            <v>災害・事故　損失　　　　</v>
          </cell>
          <cell r="F1779">
            <v>0</v>
          </cell>
          <cell r="G1779">
            <v>0</v>
          </cell>
        </row>
        <row r="1780">
          <cell r="A1780" t="str">
            <v>LMBB86266</v>
          </cell>
          <cell r="B1780" t="str">
            <v>LMBB</v>
          </cell>
          <cell r="C1780">
            <v>86266</v>
          </cell>
          <cell r="D1780" t="str">
            <v>名古屋工場総務課飲料部門</v>
          </cell>
          <cell r="E1780" t="str">
            <v>その他営業外費用　　　　</v>
          </cell>
          <cell r="F1780">
            <v>0</v>
          </cell>
          <cell r="G1780">
            <v>0</v>
          </cell>
        </row>
        <row r="1781">
          <cell r="A1781" t="str">
            <v>LMBB86291</v>
          </cell>
          <cell r="B1781" t="str">
            <v>LMBB</v>
          </cell>
          <cell r="C1781">
            <v>86291</v>
          </cell>
          <cell r="D1781" t="str">
            <v>名古屋工場総務課飲料部門</v>
          </cell>
          <cell r="E1781" t="str">
            <v>営　業　外　費　用　　計</v>
          </cell>
          <cell r="F1781">
            <v>0</v>
          </cell>
          <cell r="G1781">
            <v>0</v>
          </cell>
        </row>
        <row r="1782">
          <cell r="A1782" t="str">
            <v>LMBB86301</v>
          </cell>
          <cell r="B1782" t="str">
            <v>LMBB</v>
          </cell>
          <cell r="C1782">
            <v>86301</v>
          </cell>
          <cell r="D1782" t="str">
            <v>名古屋工場総務課飲料部門</v>
          </cell>
          <cell r="E1782" t="str">
            <v>経　　　常　　利　　　益</v>
          </cell>
          <cell r="F1782">
            <v>-26150739</v>
          </cell>
          <cell r="G1782">
            <v>-112735830</v>
          </cell>
        </row>
        <row r="1783">
          <cell r="A1783" t="str">
            <v>LMBB87119</v>
          </cell>
          <cell r="B1783" t="str">
            <v>LMBB</v>
          </cell>
          <cell r="C1783">
            <v>87119</v>
          </cell>
          <cell r="D1783" t="str">
            <v>名古屋工場総務課飲料部門</v>
          </cell>
          <cell r="E1783" t="str">
            <v>固定資産　売却益　　　　</v>
          </cell>
          <cell r="F1783">
            <v>0</v>
          </cell>
          <cell r="G1783">
            <v>0</v>
          </cell>
        </row>
        <row r="1784">
          <cell r="A1784" t="str">
            <v>LMBB87153</v>
          </cell>
          <cell r="B1784" t="str">
            <v>LMBB</v>
          </cell>
          <cell r="C1784">
            <v>87153</v>
          </cell>
          <cell r="D1784" t="str">
            <v>名古屋工場総務課飲料部門</v>
          </cell>
          <cell r="E1784" t="str">
            <v>過年度費用戻入　　　　　</v>
          </cell>
          <cell r="F1784">
            <v>0</v>
          </cell>
          <cell r="G1784">
            <v>0</v>
          </cell>
        </row>
        <row r="1785">
          <cell r="A1785" t="str">
            <v>LMBB87191</v>
          </cell>
          <cell r="B1785" t="str">
            <v>LMBB</v>
          </cell>
          <cell r="C1785">
            <v>87191</v>
          </cell>
          <cell r="D1785" t="str">
            <v>名古屋工場総務課飲料部門</v>
          </cell>
          <cell r="E1785" t="str">
            <v>特　　別　　利　　益　計</v>
          </cell>
          <cell r="F1785">
            <v>0</v>
          </cell>
          <cell r="G1785">
            <v>0</v>
          </cell>
        </row>
        <row r="1786">
          <cell r="A1786" t="str">
            <v>LMBB88101</v>
          </cell>
          <cell r="B1786" t="str">
            <v>LMBB</v>
          </cell>
          <cell r="C1786">
            <v>88101</v>
          </cell>
          <cell r="D1786" t="str">
            <v>名古屋工場総務課飲料部門</v>
          </cell>
          <cell r="E1786" t="str">
            <v>■　特　　別　　損　　失</v>
          </cell>
          <cell r="F1786">
            <v>0</v>
          </cell>
          <cell r="G1786">
            <v>0</v>
          </cell>
        </row>
        <row r="1787">
          <cell r="A1787" t="str">
            <v>LMBB88129</v>
          </cell>
          <cell r="B1787" t="str">
            <v>LMBB</v>
          </cell>
          <cell r="C1787">
            <v>88129</v>
          </cell>
          <cell r="D1787" t="str">
            <v>名古屋工場総務課飲料部門</v>
          </cell>
          <cell r="E1787" t="str">
            <v>固定資産　売却損　　　　</v>
          </cell>
          <cell r="F1787">
            <v>0</v>
          </cell>
          <cell r="G1787">
            <v>0</v>
          </cell>
        </row>
        <row r="1788">
          <cell r="A1788" t="str">
            <v>LMBB88136</v>
          </cell>
          <cell r="B1788" t="str">
            <v>LMBB</v>
          </cell>
          <cell r="C1788">
            <v>88136</v>
          </cell>
          <cell r="D1788" t="str">
            <v>名古屋工場総務課飲料部門</v>
          </cell>
          <cell r="E1788" t="str">
            <v>固定資産　除却損　　　　</v>
          </cell>
          <cell r="F1788">
            <v>0</v>
          </cell>
          <cell r="G1788">
            <v>0</v>
          </cell>
        </row>
        <row r="1789">
          <cell r="A1789" t="str">
            <v>LMBB88173</v>
          </cell>
          <cell r="B1789" t="str">
            <v>LMBB</v>
          </cell>
          <cell r="C1789">
            <v>88173</v>
          </cell>
          <cell r="D1789" t="str">
            <v>名古屋工場総務課飲料部門</v>
          </cell>
          <cell r="E1789" t="str">
            <v>過年度　費　用　　　　　</v>
          </cell>
          <cell r="F1789">
            <v>0</v>
          </cell>
          <cell r="G1789">
            <v>0</v>
          </cell>
        </row>
        <row r="1790">
          <cell r="A1790" t="str">
            <v>LMBB88190</v>
          </cell>
          <cell r="B1790" t="str">
            <v>LMBB</v>
          </cell>
          <cell r="C1790">
            <v>88190</v>
          </cell>
          <cell r="D1790" t="str">
            <v>名古屋工場総務課飲料部門</v>
          </cell>
          <cell r="E1790" t="str">
            <v>その他特別損失　　　　　</v>
          </cell>
          <cell r="F1790">
            <v>0</v>
          </cell>
          <cell r="G1790">
            <v>0</v>
          </cell>
        </row>
        <row r="1791">
          <cell r="A1791" t="str">
            <v>LMBB88191</v>
          </cell>
          <cell r="B1791" t="str">
            <v>LMBB</v>
          </cell>
          <cell r="C1791">
            <v>88191</v>
          </cell>
          <cell r="D1791" t="str">
            <v>名古屋工場総務課飲料部門</v>
          </cell>
          <cell r="E1791" t="str">
            <v>特　　別　　損　　失　計</v>
          </cell>
          <cell r="F1791">
            <v>0</v>
          </cell>
          <cell r="G1791">
            <v>0</v>
          </cell>
        </row>
        <row r="1792">
          <cell r="A1792" t="str">
            <v>LMBB90010</v>
          </cell>
          <cell r="B1792" t="str">
            <v>LMBB</v>
          </cell>
          <cell r="C1792">
            <v>90010</v>
          </cell>
          <cell r="D1792" t="str">
            <v>名古屋工場総務課飲料部門</v>
          </cell>
          <cell r="E1792" t="str">
            <v>税　引　前　当　期利　益</v>
          </cell>
          <cell r="F1792">
            <v>-26150739</v>
          </cell>
          <cell r="G1792">
            <v>-112735830</v>
          </cell>
        </row>
        <row r="1793">
          <cell r="A1793" t="str">
            <v>LMBB99003</v>
          </cell>
          <cell r="B1793" t="str">
            <v>LMBB</v>
          </cell>
          <cell r="C1793">
            <v>99003</v>
          </cell>
          <cell r="D1793" t="str">
            <v>名古屋工場総務課飲料部門</v>
          </cell>
          <cell r="E1793" t="str">
            <v>当　　期　　利　　益　　</v>
          </cell>
          <cell r="F1793">
            <v>-26150739</v>
          </cell>
          <cell r="G1793">
            <v>-112735830</v>
          </cell>
        </row>
        <row r="1794">
          <cell r="A1794" t="str">
            <v>LMBB99100</v>
          </cell>
          <cell r="B1794" t="str">
            <v>LMBB</v>
          </cell>
          <cell r="C1794">
            <v>99100</v>
          </cell>
          <cell r="D1794" t="str">
            <v>名古屋工場総務課飲料部門</v>
          </cell>
          <cell r="E1794" t="str">
            <v>前期　繰　越　利　益　　</v>
          </cell>
          <cell r="F1794">
            <v>625967443</v>
          </cell>
          <cell r="G1794">
            <v>712552534</v>
          </cell>
        </row>
        <row r="1795">
          <cell r="A1795" t="str">
            <v>LMBB99902</v>
          </cell>
          <cell r="B1795" t="str">
            <v>LMBB</v>
          </cell>
          <cell r="C1795">
            <v>99902</v>
          </cell>
          <cell r="D1795" t="str">
            <v>名古屋工場総務課飲料部門</v>
          </cell>
          <cell r="E1795" t="str">
            <v>当期　未処分　利　益　　</v>
          </cell>
          <cell r="F1795">
            <v>599816704</v>
          </cell>
          <cell r="G1795">
            <v>599816704</v>
          </cell>
        </row>
        <row r="1796">
          <cell r="A1796" t="str">
            <v>LMDB80103</v>
          </cell>
          <cell r="B1796" t="str">
            <v>LMDB</v>
          </cell>
          <cell r="C1796">
            <v>80103</v>
          </cell>
          <cell r="D1796" t="str">
            <v>名古屋工場　品質管理課　</v>
          </cell>
          <cell r="E1796" t="str">
            <v>売　上　高　　■　　　　</v>
          </cell>
          <cell r="F1796">
            <v>0</v>
          </cell>
          <cell r="G1796">
            <v>0</v>
          </cell>
        </row>
        <row r="1797">
          <cell r="A1797" t="str">
            <v>LMDB80203</v>
          </cell>
          <cell r="B1797" t="str">
            <v>LMDB</v>
          </cell>
          <cell r="C1797">
            <v>80203</v>
          </cell>
          <cell r="D1797" t="str">
            <v>名古屋工場　品質管理課　</v>
          </cell>
          <cell r="E1797" t="str">
            <v>受入　手　数　料　合計　</v>
          </cell>
          <cell r="F1797">
            <v>0</v>
          </cell>
          <cell r="G1797">
            <v>0</v>
          </cell>
        </row>
        <row r="1798">
          <cell r="A1798" t="str">
            <v>LMDB80995</v>
          </cell>
          <cell r="B1798" t="str">
            <v>LMDB</v>
          </cell>
          <cell r="C1798">
            <v>80995</v>
          </cell>
          <cell r="D1798" t="str">
            <v>名古屋工場　品質管理課　</v>
          </cell>
          <cell r="E1798" t="str">
            <v>純　　売　　　上　　　高</v>
          </cell>
          <cell r="F1798">
            <v>0</v>
          </cell>
          <cell r="G1798">
            <v>0</v>
          </cell>
        </row>
        <row r="1799">
          <cell r="A1799" t="str">
            <v>LMDB81203</v>
          </cell>
          <cell r="B1799" t="str">
            <v>LMDB</v>
          </cell>
          <cell r="C1799">
            <v>81203</v>
          </cell>
          <cell r="D1799" t="str">
            <v>名古屋工場　品質管理課　</v>
          </cell>
          <cell r="E1799" t="str">
            <v>商　　　品　　仕　入　高</v>
          </cell>
          <cell r="F1799">
            <v>0</v>
          </cell>
          <cell r="G1799">
            <v>0</v>
          </cell>
        </row>
        <row r="1800">
          <cell r="A1800" t="str">
            <v>LMDB81207</v>
          </cell>
          <cell r="B1800" t="str">
            <v>LMDB</v>
          </cell>
          <cell r="C1800">
            <v>81207</v>
          </cell>
          <cell r="D1800" t="str">
            <v>名古屋工場　品質管理課　</v>
          </cell>
          <cell r="E1800" t="str">
            <v>貯　蔵　品仕入高　　　　</v>
          </cell>
          <cell r="F1800">
            <v>0</v>
          </cell>
          <cell r="G1800">
            <v>0</v>
          </cell>
        </row>
        <row r="1801">
          <cell r="A1801" t="str">
            <v>LMDB81209</v>
          </cell>
          <cell r="B1801" t="str">
            <v>LMDB</v>
          </cell>
          <cell r="C1801">
            <v>81209</v>
          </cell>
          <cell r="D1801" t="str">
            <v>名古屋工場　品質管理課　</v>
          </cell>
          <cell r="E1801" t="str">
            <v>原　材　料仕入高　　　　</v>
          </cell>
          <cell r="F1801">
            <v>0</v>
          </cell>
          <cell r="G1801">
            <v>0</v>
          </cell>
        </row>
        <row r="1802">
          <cell r="A1802" t="str">
            <v>LMDB81213</v>
          </cell>
          <cell r="B1802" t="str">
            <v>LMDB</v>
          </cell>
          <cell r="C1802">
            <v>81213</v>
          </cell>
          <cell r="D1802" t="str">
            <v>名古屋工場　品質管理課　</v>
          </cell>
          <cell r="E1802" t="str">
            <v>仕入値引及戻り高　　　　</v>
          </cell>
          <cell r="F1802">
            <v>0</v>
          </cell>
          <cell r="G1802">
            <v>0</v>
          </cell>
        </row>
        <row r="1803">
          <cell r="A1803" t="str">
            <v>LMDB81902</v>
          </cell>
          <cell r="B1803" t="str">
            <v>LMDB</v>
          </cell>
          <cell r="C1803">
            <v>81902</v>
          </cell>
          <cell r="D1803" t="str">
            <v>名古屋工場　品質管理課　</v>
          </cell>
          <cell r="E1803" t="str">
            <v>仕　　入　原　　価　　高</v>
          </cell>
          <cell r="F1803">
            <v>0</v>
          </cell>
          <cell r="G1803">
            <v>0</v>
          </cell>
        </row>
        <row r="1804">
          <cell r="A1804" t="str">
            <v>LMDB81903</v>
          </cell>
          <cell r="B1804" t="str">
            <v>LMDB</v>
          </cell>
          <cell r="C1804">
            <v>81903</v>
          </cell>
          <cell r="D1804" t="str">
            <v>名古屋工場　品質管理課　</v>
          </cell>
          <cell r="E1804" t="str">
            <v>完　成　工　事　原　価　</v>
          </cell>
          <cell r="F1804">
            <v>0</v>
          </cell>
          <cell r="G1804">
            <v>0</v>
          </cell>
        </row>
        <row r="1805">
          <cell r="A1805" t="str">
            <v>LMDB82199</v>
          </cell>
          <cell r="B1805" t="str">
            <v>LMDB</v>
          </cell>
          <cell r="C1805">
            <v>82199</v>
          </cell>
          <cell r="D1805" t="str">
            <v>名古屋工場　品質管理課　</v>
          </cell>
          <cell r="E1805" t="str">
            <v>社　　内　　　取　　　引</v>
          </cell>
          <cell r="F1805">
            <v>0</v>
          </cell>
          <cell r="G1805">
            <v>0</v>
          </cell>
        </row>
        <row r="1806">
          <cell r="A1806" t="str">
            <v>LMDB82959</v>
          </cell>
          <cell r="B1806" t="str">
            <v>LMDB</v>
          </cell>
          <cell r="C1806">
            <v>82959</v>
          </cell>
          <cell r="D1806" t="str">
            <v>名古屋工場　品質管理課　</v>
          </cell>
          <cell r="E1806" t="str">
            <v>期　末　商　品　　在　高</v>
          </cell>
          <cell r="F1806">
            <v>0</v>
          </cell>
          <cell r="G1806">
            <v>0</v>
          </cell>
        </row>
        <row r="1807">
          <cell r="A1807" t="str">
            <v>LMDB82971</v>
          </cell>
          <cell r="B1807" t="str">
            <v>LMDB</v>
          </cell>
          <cell r="C1807">
            <v>82971</v>
          </cell>
          <cell r="D1807" t="str">
            <v>名古屋工場　品質管理課　</v>
          </cell>
          <cell r="E1807" t="str">
            <v>期　末　製　品　　在　高</v>
          </cell>
          <cell r="F1807">
            <v>0</v>
          </cell>
          <cell r="G1807">
            <v>0</v>
          </cell>
        </row>
        <row r="1808">
          <cell r="A1808" t="str">
            <v>LMDB83213</v>
          </cell>
          <cell r="B1808" t="str">
            <v>LMDB</v>
          </cell>
          <cell r="C1808">
            <v>83213</v>
          </cell>
          <cell r="D1808" t="str">
            <v>名古屋工場　品質管理課　</v>
          </cell>
          <cell r="E1808" t="str">
            <v>固　定　賃　　金　　　　</v>
          </cell>
          <cell r="F1808">
            <v>1764703</v>
          </cell>
          <cell r="G1808">
            <v>8603806</v>
          </cell>
        </row>
        <row r="1809">
          <cell r="A1809" t="str">
            <v>LMDB83222</v>
          </cell>
          <cell r="B1809" t="str">
            <v>LMDB</v>
          </cell>
          <cell r="C1809">
            <v>83222</v>
          </cell>
          <cell r="D1809" t="str">
            <v>名古屋工場　品質管理課　</v>
          </cell>
          <cell r="E1809" t="str">
            <v>変　動　賃　金　　不課税</v>
          </cell>
          <cell r="F1809">
            <v>313964</v>
          </cell>
          <cell r="G1809">
            <v>1457065</v>
          </cell>
        </row>
        <row r="1810">
          <cell r="A1810" t="str">
            <v>LMDB83239</v>
          </cell>
          <cell r="B1810" t="str">
            <v>LMDB</v>
          </cell>
          <cell r="C1810">
            <v>83239</v>
          </cell>
          <cell r="D1810" t="str">
            <v>名古屋工場　品質管理課　</v>
          </cell>
          <cell r="E1810" t="str">
            <v>雑　　　　　　給　　　　</v>
          </cell>
          <cell r="F1810">
            <v>545680</v>
          </cell>
          <cell r="G1810">
            <v>1683725</v>
          </cell>
        </row>
        <row r="1811">
          <cell r="A1811" t="str">
            <v>LMDB83244</v>
          </cell>
          <cell r="B1811" t="str">
            <v>LMDB</v>
          </cell>
          <cell r="C1811">
            <v>83244</v>
          </cell>
          <cell r="D1811" t="str">
            <v>名古屋工場　品質管理課　</v>
          </cell>
          <cell r="E1811" t="str">
            <v>賞　与　手　当　　不課税</v>
          </cell>
          <cell r="F1811">
            <v>232200</v>
          </cell>
          <cell r="G1811">
            <v>2011200</v>
          </cell>
        </row>
        <row r="1812">
          <cell r="A1812" t="str">
            <v>LMDB83277</v>
          </cell>
          <cell r="B1812" t="str">
            <v>LMDB</v>
          </cell>
          <cell r="C1812">
            <v>83277</v>
          </cell>
          <cell r="D1812" t="str">
            <v>名古屋工場　品質管理課　</v>
          </cell>
          <cell r="E1812" t="str">
            <v>退職給付引当費　　不課税</v>
          </cell>
          <cell r="F1812">
            <v>245000</v>
          </cell>
          <cell r="G1812">
            <v>980000</v>
          </cell>
        </row>
        <row r="1813">
          <cell r="A1813" t="str">
            <v>LMDB83291</v>
          </cell>
          <cell r="B1813" t="str">
            <v>LMDB</v>
          </cell>
          <cell r="C1813">
            <v>83291</v>
          </cell>
          <cell r="D1813" t="str">
            <v>名古屋工場　品質管理課　</v>
          </cell>
          <cell r="E1813" t="str">
            <v>労　　　務　　　費　　計</v>
          </cell>
          <cell r="F1813">
            <v>3101547</v>
          </cell>
          <cell r="G1813">
            <v>14735796</v>
          </cell>
        </row>
        <row r="1814">
          <cell r="A1814" t="str">
            <v>LMDB83311</v>
          </cell>
          <cell r="B1814" t="str">
            <v>LMDB</v>
          </cell>
          <cell r="C1814">
            <v>83311</v>
          </cell>
          <cell r="D1814" t="str">
            <v>名古屋工場　品質管理課　</v>
          </cell>
          <cell r="E1814" t="str">
            <v>法定　福　利　費　非課税</v>
          </cell>
          <cell r="F1814">
            <v>644008</v>
          </cell>
          <cell r="G1814">
            <v>1778011</v>
          </cell>
        </row>
        <row r="1815">
          <cell r="A1815" t="str">
            <v>LMDB83391</v>
          </cell>
          <cell r="B1815" t="str">
            <v>LMDB</v>
          </cell>
          <cell r="C1815">
            <v>83391</v>
          </cell>
          <cell r="D1815" t="str">
            <v>名古屋工場　品質管理課　</v>
          </cell>
          <cell r="E1815" t="str">
            <v>福　利　厚　生　費　　計</v>
          </cell>
          <cell r="F1815">
            <v>644008</v>
          </cell>
          <cell r="G1815">
            <v>1778011</v>
          </cell>
        </row>
        <row r="1816">
          <cell r="A1816" t="str">
            <v>LMDB83408</v>
          </cell>
          <cell r="B1816" t="str">
            <v>LMDB</v>
          </cell>
          <cell r="C1816">
            <v>83408</v>
          </cell>
          <cell r="D1816" t="str">
            <v>名古屋工場　品質管理課　</v>
          </cell>
          <cell r="E1816" t="str">
            <v>品　　質　管　理　費　　</v>
          </cell>
          <cell r="F1816">
            <v>389326</v>
          </cell>
          <cell r="G1816">
            <v>2388535</v>
          </cell>
        </row>
        <row r="1817">
          <cell r="A1817" t="str">
            <v>LMDB83440</v>
          </cell>
          <cell r="B1817" t="str">
            <v>LMDB</v>
          </cell>
          <cell r="C1817">
            <v>83440</v>
          </cell>
          <cell r="D1817" t="str">
            <v>名古屋工場　品質管理課　</v>
          </cell>
          <cell r="E1817" t="str">
            <v>消耗工具備品費　　　　　</v>
          </cell>
          <cell r="F1817">
            <v>0</v>
          </cell>
          <cell r="G1817">
            <v>795472</v>
          </cell>
        </row>
        <row r="1818">
          <cell r="A1818" t="str">
            <v>LMDB83446</v>
          </cell>
          <cell r="B1818" t="str">
            <v>LMDB</v>
          </cell>
          <cell r="C1818">
            <v>83446</v>
          </cell>
          <cell r="D1818" t="str">
            <v>名古屋工場　品質管理課　</v>
          </cell>
          <cell r="E1818" t="str">
            <v>修　　　繕　　費　　　　</v>
          </cell>
          <cell r="F1818">
            <v>4300</v>
          </cell>
          <cell r="G1818">
            <v>68600</v>
          </cell>
        </row>
        <row r="1819">
          <cell r="A1819" t="str">
            <v>LMDB83491</v>
          </cell>
          <cell r="B1819" t="str">
            <v>LMDB</v>
          </cell>
          <cell r="C1819">
            <v>83491</v>
          </cell>
          <cell r="D1819" t="str">
            <v>名古屋工場　品質管理課　</v>
          </cell>
          <cell r="E1819" t="str">
            <v>作　　　業　　　費　　計</v>
          </cell>
          <cell r="F1819">
            <v>393626</v>
          </cell>
          <cell r="G1819">
            <v>3252607</v>
          </cell>
        </row>
        <row r="1820">
          <cell r="A1820" t="str">
            <v>LMDB83629</v>
          </cell>
          <cell r="B1820" t="str">
            <v>LMDB</v>
          </cell>
          <cell r="C1820">
            <v>83629</v>
          </cell>
          <cell r="D1820" t="str">
            <v>名古屋工場　品質管理課　</v>
          </cell>
          <cell r="E1820" t="str">
            <v>旅　　費　交　通　費　　</v>
          </cell>
          <cell r="F1820">
            <v>0</v>
          </cell>
          <cell r="G1820">
            <v>22381</v>
          </cell>
        </row>
        <row r="1821">
          <cell r="A1821" t="str">
            <v>LMDB83637</v>
          </cell>
          <cell r="B1821" t="str">
            <v>LMDB</v>
          </cell>
          <cell r="C1821">
            <v>83637</v>
          </cell>
          <cell r="D1821" t="str">
            <v>名古屋工場　品質管理課　</v>
          </cell>
          <cell r="E1821" t="str">
            <v>通　　　　信　　　費　　</v>
          </cell>
          <cell r="F1821">
            <v>0</v>
          </cell>
          <cell r="G1821">
            <v>1994</v>
          </cell>
        </row>
        <row r="1822">
          <cell r="A1822" t="str">
            <v>LMDB83650</v>
          </cell>
          <cell r="B1822" t="str">
            <v>LMDB</v>
          </cell>
          <cell r="C1822">
            <v>83650</v>
          </cell>
          <cell r="D1822" t="str">
            <v>名古屋工場　品質管理課　</v>
          </cell>
          <cell r="E1822" t="str">
            <v>事務用　消耗品費　　　　</v>
          </cell>
          <cell r="F1822">
            <v>27247</v>
          </cell>
          <cell r="G1822">
            <v>80256</v>
          </cell>
        </row>
        <row r="1823">
          <cell r="A1823" t="str">
            <v>LMDB83689</v>
          </cell>
          <cell r="B1823" t="str">
            <v>LMDB</v>
          </cell>
          <cell r="C1823">
            <v>83689</v>
          </cell>
          <cell r="D1823" t="str">
            <v>名古屋工場　品質管理課　</v>
          </cell>
          <cell r="E1823" t="str">
            <v>雑　　　　　　　　費　　</v>
          </cell>
          <cell r="F1823">
            <v>0</v>
          </cell>
          <cell r="G1823">
            <v>84512</v>
          </cell>
        </row>
        <row r="1824">
          <cell r="A1824" t="str">
            <v>LMDB83791</v>
          </cell>
          <cell r="B1824" t="str">
            <v>LMDB</v>
          </cell>
          <cell r="C1824">
            <v>83791</v>
          </cell>
          <cell r="D1824" t="str">
            <v>名古屋工場　品質管理課　</v>
          </cell>
          <cell r="E1824" t="str">
            <v>事　　　務　　　費　　計</v>
          </cell>
          <cell r="F1824">
            <v>27247</v>
          </cell>
          <cell r="G1824">
            <v>189143</v>
          </cell>
        </row>
        <row r="1825">
          <cell r="A1825" t="str">
            <v>LMDB83810</v>
          </cell>
          <cell r="B1825" t="str">
            <v>LMDB</v>
          </cell>
          <cell r="C1825">
            <v>83810</v>
          </cell>
          <cell r="D1825" t="str">
            <v>名古屋工場　品質管理課　</v>
          </cell>
          <cell r="E1825" t="str">
            <v>減価　償　却　費　不課税</v>
          </cell>
          <cell r="F1825">
            <v>408000</v>
          </cell>
          <cell r="G1825">
            <v>1632000</v>
          </cell>
        </row>
        <row r="1826">
          <cell r="A1826" t="str">
            <v>LMDB83839</v>
          </cell>
          <cell r="B1826" t="str">
            <v>LMDB</v>
          </cell>
          <cell r="C1826">
            <v>83839</v>
          </cell>
          <cell r="D1826" t="str">
            <v>名古屋工場　品質管理課　</v>
          </cell>
          <cell r="E1826" t="str">
            <v>賃　　　借　　　料　　　</v>
          </cell>
          <cell r="F1826">
            <v>130075</v>
          </cell>
          <cell r="G1826">
            <v>516580</v>
          </cell>
        </row>
        <row r="1827">
          <cell r="A1827" t="str">
            <v>LMDB83891</v>
          </cell>
          <cell r="B1827" t="str">
            <v>LMDB</v>
          </cell>
          <cell r="C1827">
            <v>83891</v>
          </cell>
          <cell r="D1827" t="str">
            <v>名古屋工場　品質管理課　</v>
          </cell>
          <cell r="E1827" t="str">
            <v>設　　　備　　　費　　計</v>
          </cell>
          <cell r="F1827">
            <v>538075</v>
          </cell>
          <cell r="G1827">
            <v>2148580</v>
          </cell>
        </row>
        <row r="1828">
          <cell r="A1828" t="str">
            <v>LMDB83991</v>
          </cell>
          <cell r="B1828" t="str">
            <v>LMDB</v>
          </cell>
          <cell r="C1828">
            <v>83991</v>
          </cell>
          <cell r="D1828" t="str">
            <v>名古屋工場　品質管理課　</v>
          </cell>
          <cell r="E1828" t="str">
            <v>製　　造　　原　　価　計</v>
          </cell>
          <cell r="F1828">
            <v>4704503</v>
          </cell>
          <cell r="G1828">
            <v>22104137</v>
          </cell>
        </row>
        <row r="1829">
          <cell r="A1829" t="str">
            <v>LMDB84921</v>
          </cell>
          <cell r="B1829" t="str">
            <v>LMDB</v>
          </cell>
          <cell r="C1829">
            <v>84921</v>
          </cell>
          <cell r="D1829" t="str">
            <v>名古屋工場　品質管理課　</v>
          </cell>
          <cell r="E1829" t="str">
            <v>売　　上　　原　　価　計</v>
          </cell>
          <cell r="F1829">
            <v>4704503</v>
          </cell>
          <cell r="G1829">
            <v>22104137</v>
          </cell>
        </row>
        <row r="1830">
          <cell r="A1830" t="str">
            <v>LMDB84931</v>
          </cell>
          <cell r="B1830" t="str">
            <v>LMDB</v>
          </cell>
          <cell r="C1830">
            <v>84931</v>
          </cell>
          <cell r="D1830" t="str">
            <v>名古屋工場　品質管理課　</v>
          </cell>
          <cell r="E1830" t="str">
            <v>売　　上　　利　　益　計</v>
          </cell>
          <cell r="F1830">
            <v>-4704503</v>
          </cell>
          <cell r="G1830">
            <v>-22104137</v>
          </cell>
        </row>
        <row r="1831">
          <cell r="A1831" t="str">
            <v>LMDB85900</v>
          </cell>
          <cell r="B1831" t="str">
            <v>LMDB</v>
          </cell>
          <cell r="C1831">
            <v>85900</v>
          </cell>
          <cell r="D1831" t="str">
            <v>名古屋工場　品質管理課　</v>
          </cell>
          <cell r="E1831" t="str">
            <v>営　　　業　　利　　　益</v>
          </cell>
          <cell r="F1831">
            <v>-4704503</v>
          </cell>
          <cell r="G1831">
            <v>-22104137</v>
          </cell>
        </row>
        <row r="1832">
          <cell r="A1832" t="str">
            <v>LMDB86131</v>
          </cell>
          <cell r="B1832" t="str">
            <v>LMDB</v>
          </cell>
          <cell r="C1832">
            <v>86131</v>
          </cell>
          <cell r="D1832" t="str">
            <v>名古屋工場　品質管理課　</v>
          </cell>
          <cell r="E1832" t="str">
            <v>受　取　利　息　・配　当</v>
          </cell>
          <cell r="F1832">
            <v>0</v>
          </cell>
          <cell r="G1832">
            <v>0</v>
          </cell>
        </row>
        <row r="1833">
          <cell r="A1833" t="str">
            <v>LMDB86169</v>
          </cell>
          <cell r="B1833" t="str">
            <v>LMDB</v>
          </cell>
          <cell r="C1833">
            <v>86169</v>
          </cell>
          <cell r="D1833" t="str">
            <v>名古屋工場　品質管理課　</v>
          </cell>
          <cell r="E1833" t="str">
            <v>雑　　　収　　入　　　　</v>
          </cell>
          <cell r="F1833">
            <v>0</v>
          </cell>
          <cell r="G1833">
            <v>0</v>
          </cell>
        </row>
        <row r="1834">
          <cell r="A1834" t="str">
            <v>LMDB86174</v>
          </cell>
          <cell r="B1834" t="str">
            <v>LMDB</v>
          </cell>
          <cell r="C1834">
            <v>86174</v>
          </cell>
          <cell r="D1834" t="str">
            <v>名古屋工場　品質管理課　</v>
          </cell>
          <cell r="E1834" t="str">
            <v>賃　　貸　収　入　　　　</v>
          </cell>
          <cell r="F1834">
            <v>0</v>
          </cell>
          <cell r="G1834">
            <v>0</v>
          </cell>
        </row>
        <row r="1835">
          <cell r="A1835" t="str">
            <v>LMDB86179</v>
          </cell>
          <cell r="B1835" t="str">
            <v>LMDB</v>
          </cell>
          <cell r="C1835">
            <v>86179</v>
          </cell>
          <cell r="D1835" t="str">
            <v>名古屋工場　品質管理課　</v>
          </cell>
          <cell r="E1835" t="str">
            <v>社宅　住　宅　料　　　　</v>
          </cell>
          <cell r="F1835">
            <v>0</v>
          </cell>
          <cell r="G1835">
            <v>0</v>
          </cell>
        </row>
        <row r="1836">
          <cell r="A1836" t="str">
            <v>LMDB86182</v>
          </cell>
          <cell r="B1836" t="str">
            <v>LMDB</v>
          </cell>
          <cell r="C1836">
            <v>86182</v>
          </cell>
          <cell r="D1836" t="str">
            <v>名古屋工場　品質管理課　</v>
          </cell>
          <cell r="E1836" t="str">
            <v>使用料・手数料　　　　　</v>
          </cell>
          <cell r="F1836">
            <v>0</v>
          </cell>
          <cell r="G1836">
            <v>0</v>
          </cell>
        </row>
        <row r="1837">
          <cell r="A1837" t="str">
            <v>LMDB86185</v>
          </cell>
          <cell r="B1837" t="str">
            <v>LMDB</v>
          </cell>
          <cell r="C1837">
            <v>86185</v>
          </cell>
          <cell r="D1837" t="str">
            <v>名古屋工場　品質管理課　</v>
          </cell>
          <cell r="E1837" t="str">
            <v>保険金・賠償金　　　　　</v>
          </cell>
          <cell r="F1837">
            <v>0</v>
          </cell>
          <cell r="G1837">
            <v>0</v>
          </cell>
        </row>
        <row r="1838">
          <cell r="A1838" t="str">
            <v>LMDB86188</v>
          </cell>
          <cell r="B1838" t="str">
            <v>LMDB</v>
          </cell>
          <cell r="C1838">
            <v>86188</v>
          </cell>
          <cell r="D1838" t="str">
            <v>名古屋工場　品質管理課　</v>
          </cell>
          <cell r="E1838" t="str">
            <v>その他営業外収益　　　　</v>
          </cell>
          <cell r="F1838">
            <v>0</v>
          </cell>
          <cell r="G1838">
            <v>0</v>
          </cell>
        </row>
        <row r="1839">
          <cell r="A1839" t="str">
            <v>LMDB86191</v>
          </cell>
          <cell r="B1839" t="str">
            <v>LMDB</v>
          </cell>
          <cell r="C1839">
            <v>86191</v>
          </cell>
          <cell r="D1839" t="str">
            <v>名古屋工場　品質管理課　</v>
          </cell>
          <cell r="E1839" t="str">
            <v>営　業　外　収　益　　計</v>
          </cell>
          <cell r="F1839">
            <v>0</v>
          </cell>
          <cell r="G1839">
            <v>0</v>
          </cell>
        </row>
        <row r="1840">
          <cell r="A1840" t="str">
            <v>LMDB86249</v>
          </cell>
          <cell r="B1840" t="str">
            <v>LMDB</v>
          </cell>
          <cell r="C1840">
            <v>86249</v>
          </cell>
          <cell r="D1840" t="str">
            <v>名古屋工場　品質管理課　</v>
          </cell>
          <cell r="E1840" t="str">
            <v>雑　　　　　　損　　　　</v>
          </cell>
          <cell r="F1840">
            <v>0</v>
          </cell>
          <cell r="G1840">
            <v>0</v>
          </cell>
        </row>
        <row r="1841">
          <cell r="A1841" t="str">
            <v>LMDB86253</v>
          </cell>
          <cell r="B1841" t="str">
            <v>LMDB</v>
          </cell>
          <cell r="C1841">
            <v>86253</v>
          </cell>
          <cell r="D1841" t="str">
            <v>名古屋工場　品質管理課　</v>
          </cell>
          <cell r="E1841" t="str">
            <v>棚卸資産　廃棄損　　　　</v>
          </cell>
          <cell r="F1841">
            <v>0</v>
          </cell>
          <cell r="G1841">
            <v>0</v>
          </cell>
        </row>
        <row r="1842">
          <cell r="A1842" t="str">
            <v>LMDB86259</v>
          </cell>
          <cell r="B1842" t="str">
            <v>LMDB</v>
          </cell>
          <cell r="C1842">
            <v>86259</v>
          </cell>
          <cell r="D1842" t="str">
            <v>名古屋工場　品質管理課　</v>
          </cell>
          <cell r="E1842" t="str">
            <v>賃　　貸　原　価　　　　</v>
          </cell>
          <cell r="F1842">
            <v>0</v>
          </cell>
          <cell r="G1842">
            <v>0</v>
          </cell>
        </row>
        <row r="1843">
          <cell r="A1843" t="str">
            <v>LMDB86263</v>
          </cell>
          <cell r="B1843" t="str">
            <v>LMDB</v>
          </cell>
          <cell r="C1843">
            <v>86263</v>
          </cell>
          <cell r="D1843" t="str">
            <v>名古屋工場　品質管理課　</v>
          </cell>
          <cell r="E1843" t="str">
            <v>災害・事故　損失　　　　</v>
          </cell>
          <cell r="F1843">
            <v>0</v>
          </cell>
          <cell r="G1843">
            <v>0</v>
          </cell>
        </row>
        <row r="1844">
          <cell r="A1844" t="str">
            <v>LMDB86266</v>
          </cell>
          <cell r="B1844" t="str">
            <v>LMDB</v>
          </cell>
          <cell r="C1844">
            <v>86266</v>
          </cell>
          <cell r="D1844" t="str">
            <v>名古屋工場　品質管理課　</v>
          </cell>
          <cell r="E1844" t="str">
            <v>その他営業外費用　　　　</v>
          </cell>
          <cell r="F1844">
            <v>0</v>
          </cell>
          <cell r="G1844">
            <v>0</v>
          </cell>
        </row>
        <row r="1845">
          <cell r="A1845" t="str">
            <v>LMDB86291</v>
          </cell>
          <cell r="B1845" t="str">
            <v>LMDB</v>
          </cell>
          <cell r="C1845">
            <v>86291</v>
          </cell>
          <cell r="D1845" t="str">
            <v>名古屋工場　品質管理課　</v>
          </cell>
          <cell r="E1845" t="str">
            <v>営　業　外　費　用　　計</v>
          </cell>
          <cell r="F1845">
            <v>0</v>
          </cell>
          <cell r="G1845">
            <v>0</v>
          </cell>
        </row>
        <row r="1846">
          <cell r="A1846" t="str">
            <v>LMDB86301</v>
          </cell>
          <cell r="B1846" t="str">
            <v>LMDB</v>
          </cell>
          <cell r="C1846">
            <v>86301</v>
          </cell>
          <cell r="D1846" t="str">
            <v>名古屋工場　品質管理課　</v>
          </cell>
          <cell r="E1846" t="str">
            <v>経　　　常　　利　　　益</v>
          </cell>
          <cell r="F1846">
            <v>-4704503</v>
          </cell>
          <cell r="G1846">
            <v>-22104137</v>
          </cell>
        </row>
        <row r="1847">
          <cell r="A1847" t="str">
            <v>LMDB87119</v>
          </cell>
          <cell r="B1847" t="str">
            <v>LMDB</v>
          </cell>
          <cell r="C1847">
            <v>87119</v>
          </cell>
          <cell r="D1847" t="str">
            <v>名古屋工場　品質管理課　</v>
          </cell>
          <cell r="E1847" t="str">
            <v>固定資産　売却益　　　　</v>
          </cell>
          <cell r="F1847">
            <v>0</v>
          </cell>
          <cell r="G1847">
            <v>0</v>
          </cell>
        </row>
        <row r="1848">
          <cell r="A1848" t="str">
            <v>LMDB87153</v>
          </cell>
          <cell r="B1848" t="str">
            <v>LMDB</v>
          </cell>
          <cell r="C1848">
            <v>87153</v>
          </cell>
          <cell r="D1848" t="str">
            <v>名古屋工場　品質管理課　</v>
          </cell>
          <cell r="E1848" t="str">
            <v>過年度費用戻入　　　　　</v>
          </cell>
          <cell r="F1848">
            <v>0</v>
          </cell>
          <cell r="G1848">
            <v>0</v>
          </cell>
        </row>
        <row r="1849">
          <cell r="A1849" t="str">
            <v>LMDB87191</v>
          </cell>
          <cell r="B1849" t="str">
            <v>LMDB</v>
          </cell>
          <cell r="C1849">
            <v>87191</v>
          </cell>
          <cell r="D1849" t="str">
            <v>名古屋工場　品質管理課　</v>
          </cell>
          <cell r="E1849" t="str">
            <v>特　　別　　利　　益　計</v>
          </cell>
          <cell r="F1849">
            <v>0</v>
          </cell>
          <cell r="G1849">
            <v>0</v>
          </cell>
        </row>
        <row r="1850">
          <cell r="A1850" t="str">
            <v>LMDB88101</v>
          </cell>
          <cell r="B1850" t="str">
            <v>LMDB</v>
          </cell>
          <cell r="C1850">
            <v>88101</v>
          </cell>
          <cell r="D1850" t="str">
            <v>名古屋工場　品質管理課　</v>
          </cell>
          <cell r="E1850" t="str">
            <v>■　特　　別　　損　　失</v>
          </cell>
          <cell r="F1850">
            <v>0</v>
          </cell>
          <cell r="G1850">
            <v>0</v>
          </cell>
        </row>
        <row r="1851">
          <cell r="A1851" t="str">
            <v>LMDB88129</v>
          </cell>
          <cell r="B1851" t="str">
            <v>LMDB</v>
          </cell>
          <cell r="C1851">
            <v>88129</v>
          </cell>
          <cell r="D1851" t="str">
            <v>名古屋工場　品質管理課　</v>
          </cell>
          <cell r="E1851" t="str">
            <v>固定資産　売却損　　　　</v>
          </cell>
          <cell r="F1851">
            <v>0</v>
          </cell>
          <cell r="G1851">
            <v>0</v>
          </cell>
        </row>
        <row r="1852">
          <cell r="A1852" t="str">
            <v>LMDB88136</v>
          </cell>
          <cell r="B1852" t="str">
            <v>LMDB</v>
          </cell>
          <cell r="C1852">
            <v>88136</v>
          </cell>
          <cell r="D1852" t="str">
            <v>名古屋工場　品質管理課　</v>
          </cell>
          <cell r="E1852" t="str">
            <v>固定資産　除却損　　　　</v>
          </cell>
          <cell r="F1852">
            <v>0</v>
          </cell>
          <cell r="G1852">
            <v>0</v>
          </cell>
        </row>
        <row r="1853">
          <cell r="A1853" t="str">
            <v>LMDB88173</v>
          </cell>
          <cell r="B1853" t="str">
            <v>LMDB</v>
          </cell>
          <cell r="C1853">
            <v>88173</v>
          </cell>
          <cell r="D1853" t="str">
            <v>名古屋工場　品質管理課　</v>
          </cell>
          <cell r="E1853" t="str">
            <v>過年度　費　用　　　　　</v>
          </cell>
          <cell r="F1853">
            <v>0</v>
          </cell>
          <cell r="G1853">
            <v>0</v>
          </cell>
        </row>
        <row r="1854">
          <cell r="A1854" t="str">
            <v>LMDB88190</v>
          </cell>
          <cell r="B1854" t="str">
            <v>LMDB</v>
          </cell>
          <cell r="C1854">
            <v>88190</v>
          </cell>
          <cell r="D1854" t="str">
            <v>名古屋工場　品質管理課　</v>
          </cell>
          <cell r="E1854" t="str">
            <v>その他特別損失　　　　　</v>
          </cell>
          <cell r="F1854">
            <v>0</v>
          </cell>
          <cell r="G1854">
            <v>0</v>
          </cell>
        </row>
        <row r="1855">
          <cell r="A1855" t="str">
            <v>LMDB88191</v>
          </cell>
          <cell r="B1855" t="str">
            <v>LMDB</v>
          </cell>
          <cell r="C1855">
            <v>88191</v>
          </cell>
          <cell r="D1855" t="str">
            <v>名古屋工場　品質管理課　</v>
          </cell>
          <cell r="E1855" t="str">
            <v>特　　別　　損　　失　計</v>
          </cell>
          <cell r="F1855">
            <v>0</v>
          </cell>
          <cell r="G1855">
            <v>0</v>
          </cell>
        </row>
        <row r="1856">
          <cell r="A1856" t="str">
            <v>LMDB90010</v>
          </cell>
          <cell r="B1856" t="str">
            <v>LMDB</v>
          </cell>
          <cell r="C1856">
            <v>90010</v>
          </cell>
          <cell r="D1856" t="str">
            <v>名古屋工場　品質管理課　</v>
          </cell>
          <cell r="E1856" t="str">
            <v>税　引　前　当　期利　益</v>
          </cell>
          <cell r="F1856">
            <v>-4704503</v>
          </cell>
          <cell r="G1856">
            <v>-22104137</v>
          </cell>
        </row>
        <row r="1857">
          <cell r="A1857" t="str">
            <v>LMDB99003</v>
          </cell>
          <cell r="B1857" t="str">
            <v>LMDB</v>
          </cell>
          <cell r="C1857">
            <v>99003</v>
          </cell>
          <cell r="D1857" t="str">
            <v>名古屋工場　品質管理課　</v>
          </cell>
          <cell r="E1857" t="str">
            <v>当　　期　　利　　益　　</v>
          </cell>
          <cell r="F1857">
            <v>-4704503</v>
          </cell>
          <cell r="G1857">
            <v>-22104137</v>
          </cell>
        </row>
        <row r="1858">
          <cell r="A1858" t="str">
            <v>LMDB99100</v>
          </cell>
          <cell r="B1858" t="str">
            <v>LMDB</v>
          </cell>
          <cell r="C1858">
            <v>99100</v>
          </cell>
          <cell r="D1858" t="str">
            <v>名古屋工場　品質管理課　</v>
          </cell>
          <cell r="E1858" t="str">
            <v>前期　繰　越　利　益　　</v>
          </cell>
          <cell r="F1858">
            <v>-17399634</v>
          </cell>
          <cell r="G1858">
            <v>0</v>
          </cell>
        </row>
        <row r="1859">
          <cell r="A1859" t="str">
            <v>LMDB99902</v>
          </cell>
          <cell r="B1859" t="str">
            <v>LMDB</v>
          </cell>
          <cell r="C1859">
            <v>99902</v>
          </cell>
          <cell r="D1859" t="str">
            <v>名古屋工場　品質管理課　</v>
          </cell>
          <cell r="E1859" t="str">
            <v>当期　未処分　利　益　　</v>
          </cell>
          <cell r="F1859">
            <v>-22104137</v>
          </cell>
          <cell r="G1859">
            <v>-22104137</v>
          </cell>
        </row>
        <row r="1860">
          <cell r="A1860" t="str">
            <v>LMPB80103</v>
          </cell>
          <cell r="B1860" t="str">
            <v>LMPB</v>
          </cell>
          <cell r="C1860">
            <v>80103</v>
          </cell>
          <cell r="D1860" t="str">
            <v>名古屋工場　工務課　　　</v>
          </cell>
          <cell r="E1860" t="str">
            <v>売　上　高　　■　　　　</v>
          </cell>
          <cell r="F1860">
            <v>0</v>
          </cell>
          <cell r="G1860">
            <v>0</v>
          </cell>
        </row>
        <row r="1861">
          <cell r="A1861" t="str">
            <v>LMPB80203</v>
          </cell>
          <cell r="B1861" t="str">
            <v>LMPB</v>
          </cell>
          <cell r="C1861">
            <v>80203</v>
          </cell>
          <cell r="D1861" t="str">
            <v>名古屋工場　工務課　　　</v>
          </cell>
          <cell r="E1861" t="str">
            <v>受入　手　数　料　合計　</v>
          </cell>
          <cell r="F1861">
            <v>0</v>
          </cell>
          <cell r="G1861">
            <v>0</v>
          </cell>
        </row>
        <row r="1862">
          <cell r="A1862" t="str">
            <v>LMPB80995</v>
          </cell>
          <cell r="B1862" t="str">
            <v>LMPB</v>
          </cell>
          <cell r="C1862">
            <v>80995</v>
          </cell>
          <cell r="D1862" t="str">
            <v>名古屋工場　工務課　　　</v>
          </cell>
          <cell r="E1862" t="str">
            <v>純　　売　　　上　　　高</v>
          </cell>
          <cell r="F1862">
            <v>0</v>
          </cell>
          <cell r="G1862">
            <v>0</v>
          </cell>
        </row>
        <row r="1863">
          <cell r="A1863" t="str">
            <v>LMPB81203</v>
          </cell>
          <cell r="B1863" t="str">
            <v>LMPB</v>
          </cell>
          <cell r="C1863">
            <v>81203</v>
          </cell>
          <cell r="D1863" t="str">
            <v>名古屋工場　工務課　　　</v>
          </cell>
          <cell r="E1863" t="str">
            <v>商　　　品　　仕　入　高</v>
          </cell>
          <cell r="F1863">
            <v>0</v>
          </cell>
          <cell r="G1863">
            <v>0</v>
          </cell>
        </row>
        <row r="1864">
          <cell r="A1864" t="str">
            <v>LMPB81207</v>
          </cell>
          <cell r="B1864" t="str">
            <v>LMPB</v>
          </cell>
          <cell r="C1864">
            <v>81207</v>
          </cell>
          <cell r="D1864" t="str">
            <v>名古屋工場　工務課　　　</v>
          </cell>
          <cell r="E1864" t="str">
            <v>貯　蔵　品仕入高　　　　</v>
          </cell>
          <cell r="F1864">
            <v>0</v>
          </cell>
          <cell r="G1864">
            <v>0</v>
          </cell>
        </row>
        <row r="1865">
          <cell r="A1865" t="str">
            <v>LMPB81209</v>
          </cell>
          <cell r="B1865" t="str">
            <v>LMPB</v>
          </cell>
          <cell r="C1865">
            <v>81209</v>
          </cell>
          <cell r="D1865" t="str">
            <v>名古屋工場　工務課　　　</v>
          </cell>
          <cell r="E1865" t="str">
            <v>原　材　料仕入高　　　　</v>
          </cell>
          <cell r="F1865">
            <v>0</v>
          </cell>
          <cell r="G1865">
            <v>0</v>
          </cell>
        </row>
        <row r="1866">
          <cell r="A1866" t="str">
            <v>LMPB81213</v>
          </cell>
          <cell r="B1866" t="str">
            <v>LMPB</v>
          </cell>
          <cell r="C1866">
            <v>81213</v>
          </cell>
          <cell r="D1866" t="str">
            <v>名古屋工場　工務課　　　</v>
          </cell>
          <cell r="E1866" t="str">
            <v>仕入値引及戻り高　　　　</v>
          </cell>
          <cell r="F1866">
            <v>0</v>
          </cell>
          <cell r="G1866">
            <v>0</v>
          </cell>
        </row>
        <row r="1867">
          <cell r="A1867" t="str">
            <v>LMPB81902</v>
          </cell>
          <cell r="B1867" t="str">
            <v>LMPB</v>
          </cell>
          <cell r="C1867">
            <v>81902</v>
          </cell>
          <cell r="D1867" t="str">
            <v>名古屋工場　工務課　　　</v>
          </cell>
          <cell r="E1867" t="str">
            <v>仕　　入　原　　価　　高</v>
          </cell>
          <cell r="F1867">
            <v>0</v>
          </cell>
          <cell r="G1867">
            <v>0</v>
          </cell>
        </row>
        <row r="1868">
          <cell r="A1868" t="str">
            <v>LMPB81903</v>
          </cell>
          <cell r="B1868" t="str">
            <v>LMPB</v>
          </cell>
          <cell r="C1868">
            <v>81903</v>
          </cell>
          <cell r="D1868" t="str">
            <v>名古屋工場　工務課　　　</v>
          </cell>
          <cell r="E1868" t="str">
            <v>完　成　工　事　原　価　</v>
          </cell>
          <cell r="F1868">
            <v>0</v>
          </cell>
          <cell r="G1868">
            <v>0</v>
          </cell>
        </row>
        <row r="1869">
          <cell r="A1869" t="str">
            <v>LMPB82199</v>
          </cell>
          <cell r="B1869" t="str">
            <v>LMPB</v>
          </cell>
          <cell r="C1869">
            <v>82199</v>
          </cell>
          <cell r="D1869" t="str">
            <v>名古屋工場　工務課　　　</v>
          </cell>
          <cell r="E1869" t="str">
            <v>社　　内　　　取　　　引</v>
          </cell>
          <cell r="F1869">
            <v>0</v>
          </cell>
          <cell r="G1869">
            <v>0</v>
          </cell>
        </row>
        <row r="1870">
          <cell r="A1870" t="str">
            <v>LMPB82959</v>
          </cell>
          <cell r="B1870" t="str">
            <v>LMPB</v>
          </cell>
          <cell r="C1870">
            <v>82959</v>
          </cell>
          <cell r="D1870" t="str">
            <v>名古屋工場　工務課　　　</v>
          </cell>
          <cell r="E1870" t="str">
            <v>期　末　商　品　　在　高</v>
          </cell>
          <cell r="F1870">
            <v>0</v>
          </cell>
          <cell r="G1870">
            <v>0</v>
          </cell>
        </row>
        <row r="1871">
          <cell r="A1871" t="str">
            <v>LMPB82971</v>
          </cell>
          <cell r="B1871" t="str">
            <v>LMPB</v>
          </cell>
          <cell r="C1871">
            <v>82971</v>
          </cell>
          <cell r="D1871" t="str">
            <v>名古屋工場　工務課　　　</v>
          </cell>
          <cell r="E1871" t="str">
            <v>期　末　製　品　　在　高</v>
          </cell>
          <cell r="F1871">
            <v>0</v>
          </cell>
          <cell r="G1871">
            <v>0</v>
          </cell>
        </row>
        <row r="1872">
          <cell r="A1872" t="str">
            <v>LMPB83213</v>
          </cell>
          <cell r="B1872" t="str">
            <v>LMPB</v>
          </cell>
          <cell r="C1872">
            <v>83213</v>
          </cell>
          <cell r="D1872" t="str">
            <v>名古屋工場　工務課　　　</v>
          </cell>
          <cell r="E1872" t="str">
            <v>固　定　賃　　金　　　　</v>
          </cell>
          <cell r="F1872">
            <v>2169152</v>
          </cell>
          <cell r="G1872">
            <v>9415502</v>
          </cell>
        </row>
        <row r="1873">
          <cell r="A1873" t="str">
            <v>LMPB83222</v>
          </cell>
          <cell r="B1873" t="str">
            <v>LMPB</v>
          </cell>
          <cell r="C1873">
            <v>83222</v>
          </cell>
          <cell r="D1873" t="str">
            <v>名古屋工場　工務課　　　</v>
          </cell>
          <cell r="E1873" t="str">
            <v>変　動　賃　金　　不課税</v>
          </cell>
          <cell r="F1873">
            <v>388564</v>
          </cell>
          <cell r="G1873">
            <v>2025766</v>
          </cell>
        </row>
        <row r="1874">
          <cell r="A1874" t="str">
            <v>LMPB83239</v>
          </cell>
          <cell r="B1874" t="str">
            <v>LMPB</v>
          </cell>
          <cell r="C1874">
            <v>83239</v>
          </cell>
          <cell r="D1874" t="str">
            <v>名古屋工場　工務課　　　</v>
          </cell>
          <cell r="E1874" t="str">
            <v>雑　　　　　　給　　　　</v>
          </cell>
          <cell r="F1874">
            <v>200000</v>
          </cell>
          <cell r="G1874">
            <v>250000</v>
          </cell>
        </row>
        <row r="1875">
          <cell r="A1875" t="str">
            <v>LMPB83244</v>
          </cell>
          <cell r="B1875" t="str">
            <v>LMPB</v>
          </cell>
          <cell r="C1875">
            <v>83244</v>
          </cell>
          <cell r="D1875" t="str">
            <v>名古屋工場　工務課　　　</v>
          </cell>
          <cell r="E1875" t="str">
            <v>賞　与　手　当　　不課税</v>
          </cell>
          <cell r="F1875">
            <v>592300</v>
          </cell>
          <cell r="G1875">
            <v>2284300</v>
          </cell>
        </row>
        <row r="1876">
          <cell r="A1876" t="str">
            <v>LMPB83277</v>
          </cell>
          <cell r="B1876" t="str">
            <v>LMPB</v>
          </cell>
          <cell r="C1876">
            <v>83277</v>
          </cell>
          <cell r="D1876" t="str">
            <v>名古屋工場　工務課　　　</v>
          </cell>
          <cell r="E1876" t="str">
            <v>退職給付引当費　　不課税</v>
          </cell>
          <cell r="F1876">
            <v>218000</v>
          </cell>
          <cell r="G1876">
            <v>872000</v>
          </cell>
        </row>
        <row r="1877">
          <cell r="A1877" t="str">
            <v>LMPB83291</v>
          </cell>
          <cell r="B1877" t="str">
            <v>LMPB</v>
          </cell>
          <cell r="C1877">
            <v>83291</v>
          </cell>
          <cell r="D1877" t="str">
            <v>名古屋工場　工務課　　　</v>
          </cell>
          <cell r="E1877" t="str">
            <v>労　　　務　　　費　　計</v>
          </cell>
          <cell r="F1877">
            <v>3568016</v>
          </cell>
          <cell r="G1877">
            <v>14847568</v>
          </cell>
        </row>
        <row r="1878">
          <cell r="A1878" t="str">
            <v>LMPB83311</v>
          </cell>
          <cell r="B1878" t="str">
            <v>LMPB</v>
          </cell>
          <cell r="C1878">
            <v>83311</v>
          </cell>
          <cell r="D1878" t="str">
            <v>名古屋工場　工務課　　　</v>
          </cell>
          <cell r="E1878" t="str">
            <v>法定　福　利　費　非課税</v>
          </cell>
          <cell r="F1878">
            <v>759761</v>
          </cell>
          <cell r="G1878">
            <v>1766274</v>
          </cell>
        </row>
        <row r="1879">
          <cell r="A1879" t="str">
            <v>LMPB83391</v>
          </cell>
          <cell r="B1879" t="str">
            <v>LMPB</v>
          </cell>
          <cell r="C1879">
            <v>83391</v>
          </cell>
          <cell r="D1879" t="str">
            <v>名古屋工場　工務課　　　</v>
          </cell>
          <cell r="E1879" t="str">
            <v>福　利　厚　生　費　　計</v>
          </cell>
          <cell r="F1879">
            <v>759761</v>
          </cell>
          <cell r="G1879">
            <v>1766274</v>
          </cell>
        </row>
        <row r="1880">
          <cell r="A1880" t="str">
            <v>LMPB83440</v>
          </cell>
          <cell r="B1880" t="str">
            <v>LMPB</v>
          </cell>
          <cell r="C1880">
            <v>83440</v>
          </cell>
          <cell r="D1880" t="str">
            <v>名古屋工場　工務課　　　</v>
          </cell>
          <cell r="E1880" t="str">
            <v>消耗工具備品費　　　　　</v>
          </cell>
          <cell r="F1880">
            <v>580887</v>
          </cell>
          <cell r="G1880">
            <v>2132084</v>
          </cell>
        </row>
        <row r="1881">
          <cell r="A1881" t="str">
            <v>LMPB83446</v>
          </cell>
          <cell r="B1881" t="str">
            <v>LMPB</v>
          </cell>
          <cell r="C1881">
            <v>83446</v>
          </cell>
          <cell r="D1881" t="str">
            <v>名古屋工場　工務課　　　</v>
          </cell>
          <cell r="E1881" t="str">
            <v>修　　　繕　　費　　　　</v>
          </cell>
          <cell r="F1881">
            <v>1595522</v>
          </cell>
          <cell r="G1881">
            <v>8492207</v>
          </cell>
        </row>
        <row r="1882">
          <cell r="A1882" t="str">
            <v>LMPB83491</v>
          </cell>
          <cell r="B1882" t="str">
            <v>LMPB</v>
          </cell>
          <cell r="C1882">
            <v>83491</v>
          </cell>
          <cell r="D1882" t="str">
            <v>名古屋工場　工務課　　　</v>
          </cell>
          <cell r="E1882" t="str">
            <v>作　　　業　　　費　　計</v>
          </cell>
          <cell r="F1882">
            <v>2176409</v>
          </cell>
          <cell r="G1882">
            <v>10624291</v>
          </cell>
        </row>
        <row r="1883">
          <cell r="A1883" t="str">
            <v>LMPB83510</v>
          </cell>
          <cell r="B1883" t="str">
            <v>LMPB</v>
          </cell>
          <cell r="C1883">
            <v>83510</v>
          </cell>
          <cell r="D1883" t="str">
            <v>名古屋工場　工務課　　　</v>
          </cell>
          <cell r="E1883" t="str">
            <v>燃　　　料　　費　不課税</v>
          </cell>
          <cell r="F1883">
            <v>2940324</v>
          </cell>
          <cell r="G1883">
            <v>11443010</v>
          </cell>
        </row>
        <row r="1884">
          <cell r="A1884" t="str">
            <v>LMPB83521</v>
          </cell>
          <cell r="B1884" t="str">
            <v>LMPB</v>
          </cell>
          <cell r="C1884">
            <v>83521</v>
          </cell>
          <cell r="D1884" t="str">
            <v>名古屋工場　工務課　　　</v>
          </cell>
          <cell r="E1884" t="str">
            <v>電　　　力　　料　課税　</v>
          </cell>
          <cell r="F1884">
            <v>12442374</v>
          </cell>
          <cell r="G1884">
            <v>47011154</v>
          </cell>
        </row>
        <row r="1885">
          <cell r="A1885" t="str">
            <v>LMPB83539</v>
          </cell>
          <cell r="B1885" t="str">
            <v>LMPB</v>
          </cell>
          <cell r="C1885">
            <v>83539</v>
          </cell>
          <cell r="D1885" t="str">
            <v>名古屋工場　工務課　　　</v>
          </cell>
          <cell r="E1885" t="str">
            <v>エ　ネ　ル　ギ　ー　費計</v>
          </cell>
          <cell r="F1885">
            <v>15382698</v>
          </cell>
          <cell r="G1885">
            <v>58454164</v>
          </cell>
        </row>
        <row r="1886">
          <cell r="A1886" t="str">
            <v>LMPB83650</v>
          </cell>
          <cell r="B1886" t="str">
            <v>LMPB</v>
          </cell>
          <cell r="C1886">
            <v>83650</v>
          </cell>
          <cell r="D1886" t="str">
            <v>名古屋工場　工務課　　　</v>
          </cell>
          <cell r="E1886" t="str">
            <v>事務用　消耗品費　　　　</v>
          </cell>
          <cell r="F1886">
            <v>0</v>
          </cell>
          <cell r="G1886">
            <v>25637</v>
          </cell>
        </row>
        <row r="1887">
          <cell r="A1887" t="str">
            <v>LMPB83689</v>
          </cell>
          <cell r="B1887" t="str">
            <v>LMPB</v>
          </cell>
          <cell r="C1887">
            <v>83689</v>
          </cell>
          <cell r="D1887" t="str">
            <v>名古屋工場　工務課　　　</v>
          </cell>
          <cell r="E1887" t="str">
            <v>雑　　　　　　　　費　　</v>
          </cell>
          <cell r="F1887">
            <v>2428674</v>
          </cell>
          <cell r="G1887">
            <v>6154744</v>
          </cell>
        </row>
        <row r="1888">
          <cell r="A1888" t="str">
            <v>LMPB83739</v>
          </cell>
          <cell r="B1888" t="str">
            <v>LMPB</v>
          </cell>
          <cell r="C1888">
            <v>83739</v>
          </cell>
          <cell r="D1888" t="str">
            <v>名古屋工場　工務課　　　</v>
          </cell>
          <cell r="E1888" t="str">
            <v>照　　明　暖　房　費　　</v>
          </cell>
          <cell r="F1888">
            <v>652219</v>
          </cell>
          <cell r="G1888">
            <v>2798931</v>
          </cell>
        </row>
        <row r="1889">
          <cell r="A1889" t="str">
            <v>LMPB83791</v>
          </cell>
          <cell r="B1889" t="str">
            <v>LMPB</v>
          </cell>
          <cell r="C1889">
            <v>83791</v>
          </cell>
          <cell r="D1889" t="str">
            <v>名古屋工場　工務課　　　</v>
          </cell>
          <cell r="E1889" t="str">
            <v>事　　　務　　　費　　計</v>
          </cell>
          <cell r="F1889">
            <v>3080893</v>
          </cell>
          <cell r="G1889">
            <v>8979312</v>
          </cell>
        </row>
        <row r="1890">
          <cell r="A1890" t="str">
            <v>LMPB83810</v>
          </cell>
          <cell r="B1890" t="str">
            <v>LMPB</v>
          </cell>
          <cell r="C1890">
            <v>83810</v>
          </cell>
          <cell r="D1890" t="str">
            <v>名古屋工場　工務課　　　</v>
          </cell>
          <cell r="E1890" t="str">
            <v>減価　償　却　費　不課税</v>
          </cell>
          <cell r="F1890">
            <v>2798000</v>
          </cell>
          <cell r="G1890">
            <v>11192000</v>
          </cell>
        </row>
        <row r="1891">
          <cell r="A1891" t="str">
            <v>LMPB83839</v>
          </cell>
          <cell r="B1891" t="str">
            <v>LMPB</v>
          </cell>
          <cell r="C1891">
            <v>83839</v>
          </cell>
          <cell r="D1891" t="str">
            <v>名古屋工場　工務課　　　</v>
          </cell>
          <cell r="E1891" t="str">
            <v>賃　　　借　　　料　　　</v>
          </cell>
          <cell r="F1891">
            <v>152430</v>
          </cell>
          <cell r="G1891">
            <v>609720</v>
          </cell>
        </row>
        <row r="1892">
          <cell r="A1892" t="str">
            <v>LMPB83891</v>
          </cell>
          <cell r="B1892" t="str">
            <v>LMPB</v>
          </cell>
          <cell r="C1892">
            <v>83891</v>
          </cell>
          <cell r="D1892" t="str">
            <v>名古屋工場　工務課　　　</v>
          </cell>
          <cell r="E1892" t="str">
            <v>設　　　備　　　費　　計</v>
          </cell>
          <cell r="F1892">
            <v>2950430</v>
          </cell>
          <cell r="G1892">
            <v>11801720</v>
          </cell>
        </row>
        <row r="1893">
          <cell r="A1893" t="str">
            <v>LMPB83991</v>
          </cell>
          <cell r="B1893" t="str">
            <v>LMPB</v>
          </cell>
          <cell r="C1893">
            <v>83991</v>
          </cell>
          <cell r="D1893" t="str">
            <v>名古屋工場　工務課　　　</v>
          </cell>
          <cell r="E1893" t="str">
            <v>製　　造　　原　　価　計</v>
          </cell>
          <cell r="F1893">
            <v>27918207</v>
          </cell>
          <cell r="G1893">
            <v>106473329</v>
          </cell>
        </row>
        <row r="1894">
          <cell r="A1894" t="str">
            <v>LMPB84921</v>
          </cell>
          <cell r="B1894" t="str">
            <v>LMPB</v>
          </cell>
          <cell r="C1894">
            <v>84921</v>
          </cell>
          <cell r="D1894" t="str">
            <v>名古屋工場　工務課　　　</v>
          </cell>
          <cell r="E1894" t="str">
            <v>売　　上　　原　　価　計</v>
          </cell>
          <cell r="F1894">
            <v>27918207</v>
          </cell>
          <cell r="G1894">
            <v>106473329</v>
          </cell>
        </row>
        <row r="1895">
          <cell r="A1895" t="str">
            <v>LMPB84931</v>
          </cell>
          <cell r="B1895" t="str">
            <v>LMPB</v>
          </cell>
          <cell r="C1895">
            <v>84931</v>
          </cell>
          <cell r="D1895" t="str">
            <v>名古屋工場　工務課　　　</v>
          </cell>
          <cell r="E1895" t="str">
            <v>売　　上　　利　　益　計</v>
          </cell>
          <cell r="F1895">
            <v>-27918207</v>
          </cell>
          <cell r="G1895">
            <v>-106473329</v>
          </cell>
        </row>
        <row r="1896">
          <cell r="A1896" t="str">
            <v>LMPB85900</v>
          </cell>
          <cell r="B1896" t="str">
            <v>LMPB</v>
          </cell>
          <cell r="C1896">
            <v>85900</v>
          </cell>
          <cell r="D1896" t="str">
            <v>名古屋工場　工務課　　　</v>
          </cell>
          <cell r="E1896" t="str">
            <v>営　　　業　　利　　　益</v>
          </cell>
          <cell r="F1896">
            <v>-27918207</v>
          </cell>
          <cell r="G1896">
            <v>-106473329</v>
          </cell>
        </row>
        <row r="1897">
          <cell r="A1897" t="str">
            <v>LMPB86131</v>
          </cell>
          <cell r="B1897" t="str">
            <v>LMPB</v>
          </cell>
          <cell r="C1897">
            <v>86131</v>
          </cell>
          <cell r="D1897" t="str">
            <v>名古屋工場　工務課　　　</v>
          </cell>
          <cell r="E1897" t="str">
            <v>受　取　利　息　・配　当</v>
          </cell>
          <cell r="F1897">
            <v>0</v>
          </cell>
          <cell r="G1897">
            <v>0</v>
          </cell>
        </row>
        <row r="1898">
          <cell r="A1898" t="str">
            <v>LMPB86169</v>
          </cell>
          <cell r="B1898" t="str">
            <v>LMPB</v>
          </cell>
          <cell r="C1898">
            <v>86169</v>
          </cell>
          <cell r="D1898" t="str">
            <v>名古屋工場　工務課　　　</v>
          </cell>
          <cell r="E1898" t="str">
            <v>雑　　　収　　入　　　　</v>
          </cell>
          <cell r="F1898">
            <v>0</v>
          </cell>
          <cell r="G1898">
            <v>0</v>
          </cell>
        </row>
        <row r="1899">
          <cell r="A1899" t="str">
            <v>LMPB86174</v>
          </cell>
          <cell r="B1899" t="str">
            <v>LMPB</v>
          </cell>
          <cell r="C1899">
            <v>86174</v>
          </cell>
          <cell r="D1899" t="str">
            <v>名古屋工場　工務課　　　</v>
          </cell>
          <cell r="E1899" t="str">
            <v>賃　　貸　収　入　　　　</v>
          </cell>
          <cell r="F1899">
            <v>0</v>
          </cell>
          <cell r="G1899">
            <v>0</v>
          </cell>
        </row>
        <row r="1900">
          <cell r="A1900" t="str">
            <v>LMPB86179</v>
          </cell>
          <cell r="B1900" t="str">
            <v>LMPB</v>
          </cell>
          <cell r="C1900">
            <v>86179</v>
          </cell>
          <cell r="D1900" t="str">
            <v>名古屋工場　工務課　　　</v>
          </cell>
          <cell r="E1900" t="str">
            <v>社宅　住　宅　料　　　　</v>
          </cell>
          <cell r="F1900">
            <v>0</v>
          </cell>
          <cell r="G1900">
            <v>0</v>
          </cell>
        </row>
        <row r="1901">
          <cell r="A1901" t="str">
            <v>LMPB86182</v>
          </cell>
          <cell r="B1901" t="str">
            <v>LMPB</v>
          </cell>
          <cell r="C1901">
            <v>86182</v>
          </cell>
          <cell r="D1901" t="str">
            <v>名古屋工場　工務課　　　</v>
          </cell>
          <cell r="E1901" t="str">
            <v>使用料・手数料　　　　　</v>
          </cell>
          <cell r="F1901">
            <v>0</v>
          </cell>
          <cell r="G1901">
            <v>0</v>
          </cell>
        </row>
        <row r="1902">
          <cell r="A1902" t="str">
            <v>LMPB86185</v>
          </cell>
          <cell r="B1902" t="str">
            <v>LMPB</v>
          </cell>
          <cell r="C1902">
            <v>86185</v>
          </cell>
          <cell r="D1902" t="str">
            <v>名古屋工場　工務課　　　</v>
          </cell>
          <cell r="E1902" t="str">
            <v>保険金・賠償金　　　　　</v>
          </cell>
          <cell r="F1902">
            <v>0</v>
          </cell>
          <cell r="G1902">
            <v>0</v>
          </cell>
        </row>
        <row r="1903">
          <cell r="A1903" t="str">
            <v>LMPB86188</v>
          </cell>
          <cell r="B1903" t="str">
            <v>LMPB</v>
          </cell>
          <cell r="C1903">
            <v>86188</v>
          </cell>
          <cell r="D1903" t="str">
            <v>名古屋工場　工務課　　　</v>
          </cell>
          <cell r="E1903" t="str">
            <v>その他営業外収益　　　　</v>
          </cell>
          <cell r="F1903">
            <v>0</v>
          </cell>
          <cell r="G1903">
            <v>0</v>
          </cell>
        </row>
        <row r="1904">
          <cell r="A1904" t="str">
            <v>LMPB86191</v>
          </cell>
          <cell r="B1904" t="str">
            <v>LMPB</v>
          </cell>
          <cell r="C1904">
            <v>86191</v>
          </cell>
          <cell r="D1904" t="str">
            <v>名古屋工場　工務課　　　</v>
          </cell>
          <cell r="E1904" t="str">
            <v>営　業　外　収　益　　計</v>
          </cell>
          <cell r="F1904">
            <v>0</v>
          </cell>
          <cell r="G1904">
            <v>0</v>
          </cell>
        </row>
        <row r="1905">
          <cell r="A1905" t="str">
            <v>LMPB86249</v>
          </cell>
          <cell r="B1905" t="str">
            <v>LMPB</v>
          </cell>
          <cell r="C1905">
            <v>86249</v>
          </cell>
          <cell r="D1905" t="str">
            <v>名古屋工場　工務課　　　</v>
          </cell>
          <cell r="E1905" t="str">
            <v>雑　　　　　　損　　　　</v>
          </cell>
          <cell r="F1905">
            <v>0</v>
          </cell>
          <cell r="G1905">
            <v>0</v>
          </cell>
        </row>
        <row r="1906">
          <cell r="A1906" t="str">
            <v>LMPB86253</v>
          </cell>
          <cell r="B1906" t="str">
            <v>LMPB</v>
          </cell>
          <cell r="C1906">
            <v>86253</v>
          </cell>
          <cell r="D1906" t="str">
            <v>名古屋工場　工務課　　　</v>
          </cell>
          <cell r="E1906" t="str">
            <v>棚卸資産　廃棄損　　　　</v>
          </cell>
          <cell r="F1906">
            <v>0</v>
          </cell>
          <cell r="G1906">
            <v>0</v>
          </cell>
        </row>
        <row r="1907">
          <cell r="A1907" t="str">
            <v>LMPB86259</v>
          </cell>
          <cell r="B1907" t="str">
            <v>LMPB</v>
          </cell>
          <cell r="C1907">
            <v>86259</v>
          </cell>
          <cell r="D1907" t="str">
            <v>名古屋工場　工務課　　　</v>
          </cell>
          <cell r="E1907" t="str">
            <v>賃　　貸　原　価　　　　</v>
          </cell>
          <cell r="F1907">
            <v>0</v>
          </cell>
          <cell r="G1907">
            <v>0</v>
          </cell>
        </row>
        <row r="1908">
          <cell r="A1908" t="str">
            <v>LMPB86263</v>
          </cell>
          <cell r="B1908" t="str">
            <v>LMPB</v>
          </cell>
          <cell r="C1908">
            <v>86263</v>
          </cell>
          <cell r="D1908" t="str">
            <v>名古屋工場　工務課　　　</v>
          </cell>
          <cell r="E1908" t="str">
            <v>災害・事故　損失　　　　</v>
          </cell>
          <cell r="F1908">
            <v>0</v>
          </cell>
          <cell r="G1908">
            <v>0</v>
          </cell>
        </row>
        <row r="1909">
          <cell r="A1909" t="str">
            <v>LMPB86266</v>
          </cell>
          <cell r="B1909" t="str">
            <v>LMPB</v>
          </cell>
          <cell r="C1909">
            <v>86266</v>
          </cell>
          <cell r="D1909" t="str">
            <v>名古屋工場　工務課　　　</v>
          </cell>
          <cell r="E1909" t="str">
            <v>その他営業外費用　　　　</v>
          </cell>
          <cell r="F1909">
            <v>0</v>
          </cell>
          <cell r="G1909">
            <v>0</v>
          </cell>
        </row>
        <row r="1910">
          <cell r="A1910" t="str">
            <v>LMPB86291</v>
          </cell>
          <cell r="B1910" t="str">
            <v>LMPB</v>
          </cell>
          <cell r="C1910">
            <v>86291</v>
          </cell>
          <cell r="D1910" t="str">
            <v>名古屋工場　工務課　　　</v>
          </cell>
          <cell r="E1910" t="str">
            <v>営　業　外　費　用　　計</v>
          </cell>
          <cell r="F1910">
            <v>0</v>
          </cell>
          <cell r="G1910">
            <v>0</v>
          </cell>
        </row>
        <row r="1911">
          <cell r="A1911" t="str">
            <v>LMPB86301</v>
          </cell>
          <cell r="B1911" t="str">
            <v>LMPB</v>
          </cell>
          <cell r="C1911">
            <v>86301</v>
          </cell>
          <cell r="D1911" t="str">
            <v>名古屋工場　工務課　　　</v>
          </cell>
          <cell r="E1911" t="str">
            <v>経　　　常　　利　　　益</v>
          </cell>
          <cell r="F1911">
            <v>-27918207</v>
          </cell>
          <cell r="G1911">
            <v>-106473329</v>
          </cell>
        </row>
        <row r="1912">
          <cell r="A1912" t="str">
            <v>LMPB87119</v>
          </cell>
          <cell r="B1912" t="str">
            <v>LMPB</v>
          </cell>
          <cell r="C1912">
            <v>87119</v>
          </cell>
          <cell r="D1912" t="str">
            <v>名古屋工場　工務課　　　</v>
          </cell>
          <cell r="E1912" t="str">
            <v>固定資産　売却益　　　　</v>
          </cell>
          <cell r="F1912">
            <v>0</v>
          </cell>
          <cell r="G1912">
            <v>0</v>
          </cell>
        </row>
        <row r="1913">
          <cell r="A1913" t="str">
            <v>LMPB87153</v>
          </cell>
          <cell r="B1913" t="str">
            <v>LMPB</v>
          </cell>
          <cell r="C1913">
            <v>87153</v>
          </cell>
          <cell r="D1913" t="str">
            <v>名古屋工場　工務課　　　</v>
          </cell>
          <cell r="E1913" t="str">
            <v>過年度費用戻入　　　　　</v>
          </cell>
          <cell r="F1913">
            <v>0</v>
          </cell>
          <cell r="G1913">
            <v>0</v>
          </cell>
        </row>
        <row r="1914">
          <cell r="A1914" t="str">
            <v>LMPB87191</v>
          </cell>
          <cell r="B1914" t="str">
            <v>LMPB</v>
          </cell>
          <cell r="C1914">
            <v>87191</v>
          </cell>
          <cell r="D1914" t="str">
            <v>名古屋工場　工務課　　　</v>
          </cell>
          <cell r="E1914" t="str">
            <v>特　　別　　利　　益　計</v>
          </cell>
          <cell r="F1914">
            <v>0</v>
          </cell>
          <cell r="G1914">
            <v>0</v>
          </cell>
        </row>
        <row r="1915">
          <cell r="A1915" t="str">
            <v>LMPB88101</v>
          </cell>
          <cell r="B1915" t="str">
            <v>LMPB</v>
          </cell>
          <cell r="C1915">
            <v>88101</v>
          </cell>
          <cell r="D1915" t="str">
            <v>名古屋工場　工務課　　　</v>
          </cell>
          <cell r="E1915" t="str">
            <v>■　特　　別　　損　　失</v>
          </cell>
          <cell r="F1915">
            <v>0</v>
          </cell>
          <cell r="G1915">
            <v>0</v>
          </cell>
        </row>
        <row r="1916">
          <cell r="A1916" t="str">
            <v>LMPB88129</v>
          </cell>
          <cell r="B1916" t="str">
            <v>LMPB</v>
          </cell>
          <cell r="C1916">
            <v>88129</v>
          </cell>
          <cell r="D1916" t="str">
            <v>名古屋工場　工務課　　　</v>
          </cell>
          <cell r="E1916" t="str">
            <v>固定資産　売却損　　　　</v>
          </cell>
          <cell r="F1916">
            <v>0</v>
          </cell>
          <cell r="G1916">
            <v>0</v>
          </cell>
        </row>
        <row r="1917">
          <cell r="A1917" t="str">
            <v>LMPB88136</v>
          </cell>
          <cell r="B1917" t="str">
            <v>LMPB</v>
          </cell>
          <cell r="C1917">
            <v>88136</v>
          </cell>
          <cell r="D1917" t="str">
            <v>名古屋工場　工務課　　　</v>
          </cell>
          <cell r="E1917" t="str">
            <v>固定資産　除却損　　　　</v>
          </cell>
          <cell r="F1917">
            <v>0</v>
          </cell>
          <cell r="G1917">
            <v>0</v>
          </cell>
        </row>
        <row r="1918">
          <cell r="A1918" t="str">
            <v>LMPB88173</v>
          </cell>
          <cell r="B1918" t="str">
            <v>LMPB</v>
          </cell>
          <cell r="C1918">
            <v>88173</v>
          </cell>
          <cell r="D1918" t="str">
            <v>名古屋工場　工務課　　　</v>
          </cell>
          <cell r="E1918" t="str">
            <v>過年度　費　用　　　　　</v>
          </cell>
          <cell r="F1918">
            <v>0</v>
          </cell>
          <cell r="G1918">
            <v>0</v>
          </cell>
        </row>
        <row r="1919">
          <cell r="A1919" t="str">
            <v>LMPB88190</v>
          </cell>
          <cell r="B1919" t="str">
            <v>LMPB</v>
          </cell>
          <cell r="C1919">
            <v>88190</v>
          </cell>
          <cell r="D1919" t="str">
            <v>名古屋工場　工務課　　　</v>
          </cell>
          <cell r="E1919" t="str">
            <v>その他特別損失　　　　　</v>
          </cell>
          <cell r="F1919">
            <v>0</v>
          </cell>
          <cell r="G1919">
            <v>0</v>
          </cell>
        </row>
        <row r="1920">
          <cell r="A1920" t="str">
            <v>LMPB88191</v>
          </cell>
          <cell r="B1920" t="str">
            <v>LMPB</v>
          </cell>
          <cell r="C1920">
            <v>88191</v>
          </cell>
          <cell r="D1920" t="str">
            <v>名古屋工場　工務課　　　</v>
          </cell>
          <cell r="E1920" t="str">
            <v>特　　別　　損　　失　計</v>
          </cell>
          <cell r="F1920">
            <v>0</v>
          </cell>
          <cell r="G1920">
            <v>0</v>
          </cell>
        </row>
        <row r="1921">
          <cell r="A1921" t="str">
            <v>LMPB90010</v>
          </cell>
          <cell r="B1921" t="str">
            <v>LMPB</v>
          </cell>
          <cell r="C1921">
            <v>90010</v>
          </cell>
          <cell r="D1921" t="str">
            <v>名古屋工場　工務課　　　</v>
          </cell>
          <cell r="E1921" t="str">
            <v>税　引　前　当　期利　益</v>
          </cell>
          <cell r="F1921">
            <v>-27918207</v>
          </cell>
          <cell r="G1921">
            <v>-106473329</v>
          </cell>
        </row>
        <row r="1922">
          <cell r="A1922" t="str">
            <v>LMPB99003</v>
          </cell>
          <cell r="B1922" t="str">
            <v>LMPB</v>
          </cell>
          <cell r="C1922">
            <v>99003</v>
          </cell>
          <cell r="D1922" t="str">
            <v>名古屋工場　工務課　　　</v>
          </cell>
          <cell r="E1922" t="str">
            <v>当　　期　　利　　益　　</v>
          </cell>
          <cell r="F1922">
            <v>-27918207</v>
          </cell>
          <cell r="G1922">
            <v>-106473329</v>
          </cell>
        </row>
        <row r="1923">
          <cell r="A1923" t="str">
            <v>LMPB99100</v>
          </cell>
          <cell r="B1923" t="str">
            <v>LMPB</v>
          </cell>
          <cell r="C1923">
            <v>99100</v>
          </cell>
          <cell r="D1923" t="str">
            <v>名古屋工場　工務課　　　</v>
          </cell>
          <cell r="E1923" t="str">
            <v>前期　繰　越　利　益　　</v>
          </cell>
          <cell r="F1923">
            <v>-78555122</v>
          </cell>
          <cell r="G1923">
            <v>0</v>
          </cell>
        </row>
        <row r="1924">
          <cell r="A1924" t="str">
            <v>LMPB99902</v>
          </cell>
          <cell r="B1924" t="str">
            <v>LMPB</v>
          </cell>
          <cell r="C1924">
            <v>99902</v>
          </cell>
          <cell r="D1924" t="str">
            <v>名古屋工場　工務課　　　</v>
          </cell>
          <cell r="E1924" t="str">
            <v>当期　未処分　利　益　　</v>
          </cell>
          <cell r="F1924">
            <v>-106473329</v>
          </cell>
          <cell r="G1924">
            <v>-106473329</v>
          </cell>
        </row>
        <row r="1925">
          <cell r="A1925" t="str">
            <v>LM  80103</v>
          </cell>
          <cell r="B1925" t="str">
            <v xml:space="preserve">LM  </v>
          </cell>
          <cell r="C1925">
            <v>80103</v>
          </cell>
          <cell r="D1925" t="str">
            <v>名古屋工場　　　　　　　</v>
          </cell>
          <cell r="E1925" t="str">
            <v>売　上　高　　■　　　　</v>
          </cell>
          <cell r="F1925">
            <v>0</v>
          </cell>
          <cell r="G1925">
            <v>0</v>
          </cell>
        </row>
        <row r="1926">
          <cell r="A1926" t="str">
            <v>LM  80203</v>
          </cell>
          <cell r="B1926" t="str">
            <v xml:space="preserve">LM  </v>
          </cell>
          <cell r="C1926">
            <v>80203</v>
          </cell>
          <cell r="D1926" t="str">
            <v>名古屋工場　　　　　　　</v>
          </cell>
          <cell r="E1926" t="str">
            <v>受入　手　数　料　合計　</v>
          </cell>
          <cell r="F1926">
            <v>0</v>
          </cell>
          <cell r="G1926">
            <v>0</v>
          </cell>
        </row>
        <row r="1927">
          <cell r="A1927" t="str">
            <v>LM  80995</v>
          </cell>
          <cell r="B1927" t="str">
            <v xml:space="preserve">LM  </v>
          </cell>
          <cell r="C1927">
            <v>80995</v>
          </cell>
          <cell r="D1927" t="str">
            <v>名古屋工場　　　　　　　</v>
          </cell>
          <cell r="E1927" t="str">
            <v>純　　売　　　上　　　高</v>
          </cell>
          <cell r="F1927">
            <v>0</v>
          </cell>
          <cell r="G1927">
            <v>0</v>
          </cell>
        </row>
        <row r="1928">
          <cell r="A1928" t="str">
            <v>LM  81203</v>
          </cell>
          <cell r="B1928" t="str">
            <v xml:space="preserve">LM  </v>
          </cell>
          <cell r="C1928">
            <v>81203</v>
          </cell>
          <cell r="D1928" t="str">
            <v>名古屋工場　　　　　　　</v>
          </cell>
          <cell r="E1928" t="str">
            <v>商　　　品　　仕　入　高</v>
          </cell>
          <cell r="F1928">
            <v>0</v>
          </cell>
          <cell r="G1928">
            <v>0</v>
          </cell>
        </row>
        <row r="1929">
          <cell r="A1929" t="str">
            <v>LM  81207</v>
          </cell>
          <cell r="B1929" t="str">
            <v xml:space="preserve">LM  </v>
          </cell>
          <cell r="C1929">
            <v>81207</v>
          </cell>
          <cell r="D1929" t="str">
            <v>名古屋工場　　　　　　　</v>
          </cell>
          <cell r="E1929" t="str">
            <v>貯　蔵　品仕入高　　　　</v>
          </cell>
          <cell r="F1929">
            <v>0</v>
          </cell>
          <cell r="G1929">
            <v>0</v>
          </cell>
        </row>
        <row r="1930">
          <cell r="A1930" t="str">
            <v>LM  81209</v>
          </cell>
          <cell r="B1930" t="str">
            <v xml:space="preserve">LM  </v>
          </cell>
          <cell r="C1930">
            <v>81209</v>
          </cell>
          <cell r="D1930" t="str">
            <v>名古屋工場　　　　　　　</v>
          </cell>
          <cell r="E1930" t="str">
            <v>原　材　料仕入高　　　　</v>
          </cell>
          <cell r="F1930">
            <v>0</v>
          </cell>
          <cell r="G1930">
            <v>0</v>
          </cell>
        </row>
        <row r="1931">
          <cell r="A1931" t="str">
            <v>LM  81213</v>
          </cell>
          <cell r="B1931" t="str">
            <v xml:space="preserve">LM  </v>
          </cell>
          <cell r="C1931">
            <v>81213</v>
          </cell>
          <cell r="D1931" t="str">
            <v>名古屋工場　　　　　　　</v>
          </cell>
          <cell r="E1931" t="str">
            <v>仕入値引及戻り高　　　　</v>
          </cell>
          <cell r="F1931">
            <v>0</v>
          </cell>
          <cell r="G1931">
            <v>0</v>
          </cell>
        </row>
        <row r="1932">
          <cell r="A1932" t="str">
            <v>LM  81902</v>
          </cell>
          <cell r="B1932" t="str">
            <v xml:space="preserve">LM  </v>
          </cell>
          <cell r="C1932">
            <v>81902</v>
          </cell>
          <cell r="D1932" t="str">
            <v>名古屋工場　　　　　　　</v>
          </cell>
          <cell r="E1932" t="str">
            <v>仕　　入　原　　価　　高</v>
          </cell>
          <cell r="F1932">
            <v>0</v>
          </cell>
          <cell r="G1932">
            <v>0</v>
          </cell>
        </row>
        <row r="1933">
          <cell r="A1933" t="str">
            <v>LM  81903</v>
          </cell>
          <cell r="B1933" t="str">
            <v xml:space="preserve">LM  </v>
          </cell>
          <cell r="C1933">
            <v>81903</v>
          </cell>
          <cell r="D1933" t="str">
            <v>名古屋工場　　　　　　　</v>
          </cell>
          <cell r="E1933" t="str">
            <v>完　成　工　事　原　価　</v>
          </cell>
          <cell r="F1933">
            <v>0</v>
          </cell>
          <cell r="G1933">
            <v>0</v>
          </cell>
        </row>
        <row r="1934">
          <cell r="A1934" t="str">
            <v>LM  82199</v>
          </cell>
          <cell r="B1934" t="str">
            <v xml:space="preserve">LM  </v>
          </cell>
          <cell r="C1934">
            <v>82199</v>
          </cell>
          <cell r="D1934" t="str">
            <v>名古屋工場　　　　　　　</v>
          </cell>
          <cell r="E1934" t="str">
            <v>社　　内　　　取　　　引</v>
          </cell>
          <cell r="F1934">
            <v>0</v>
          </cell>
          <cell r="G1934">
            <v>0</v>
          </cell>
        </row>
        <row r="1935">
          <cell r="A1935" t="str">
            <v>LM  82959</v>
          </cell>
          <cell r="B1935" t="str">
            <v xml:space="preserve">LM  </v>
          </cell>
          <cell r="C1935">
            <v>82959</v>
          </cell>
          <cell r="D1935" t="str">
            <v>名古屋工場　　　　　　　</v>
          </cell>
          <cell r="E1935" t="str">
            <v>期　末　商　品　　在　高</v>
          </cell>
          <cell r="F1935">
            <v>0</v>
          </cell>
          <cell r="G1935">
            <v>0</v>
          </cell>
        </row>
        <row r="1936">
          <cell r="A1936" t="str">
            <v>LM  82971</v>
          </cell>
          <cell r="B1936" t="str">
            <v xml:space="preserve">LM  </v>
          </cell>
          <cell r="C1936">
            <v>82971</v>
          </cell>
          <cell r="D1936" t="str">
            <v>名古屋工場　　　　　　　</v>
          </cell>
          <cell r="E1936" t="str">
            <v>期　末　製　品　　在　高</v>
          </cell>
          <cell r="F1936">
            <v>0</v>
          </cell>
          <cell r="G1936">
            <v>0</v>
          </cell>
        </row>
        <row r="1937">
          <cell r="A1937" t="str">
            <v>LM  86101</v>
          </cell>
          <cell r="B1937" t="str">
            <v xml:space="preserve">LM  </v>
          </cell>
          <cell r="C1937">
            <v>86101</v>
          </cell>
          <cell r="D1937" t="str">
            <v>名古屋工場　　　　　　　</v>
          </cell>
          <cell r="E1937" t="str">
            <v>受　　取　利　息　不課税</v>
          </cell>
          <cell r="F1937">
            <v>0</v>
          </cell>
          <cell r="G1937">
            <v>0</v>
          </cell>
        </row>
        <row r="1938">
          <cell r="A1938" t="str">
            <v>LM  86131</v>
          </cell>
          <cell r="B1938" t="str">
            <v xml:space="preserve">LM  </v>
          </cell>
          <cell r="C1938">
            <v>86131</v>
          </cell>
          <cell r="D1938" t="str">
            <v>名古屋工場　　　　　　　</v>
          </cell>
          <cell r="E1938" t="str">
            <v>受　取　利　息　・配　当</v>
          </cell>
          <cell r="F1938">
            <v>0</v>
          </cell>
          <cell r="G1938">
            <v>0</v>
          </cell>
        </row>
        <row r="1939">
          <cell r="A1939" t="str">
            <v>LM  86169</v>
          </cell>
          <cell r="B1939" t="str">
            <v xml:space="preserve">LM  </v>
          </cell>
          <cell r="C1939">
            <v>86169</v>
          </cell>
          <cell r="D1939" t="str">
            <v>名古屋工場　　　　　　　</v>
          </cell>
          <cell r="E1939" t="str">
            <v>雑　　　収　　入　　　　</v>
          </cell>
          <cell r="F1939">
            <v>138826</v>
          </cell>
          <cell r="G1939">
            <v>650404</v>
          </cell>
        </row>
        <row r="1940">
          <cell r="A1940" t="str">
            <v>LM  86174</v>
          </cell>
          <cell r="B1940" t="str">
            <v xml:space="preserve">LM  </v>
          </cell>
          <cell r="C1940">
            <v>86174</v>
          </cell>
          <cell r="D1940" t="str">
            <v>名古屋工場　　　　　　　</v>
          </cell>
          <cell r="E1940" t="str">
            <v>賃　　貸　収　入　　　　</v>
          </cell>
          <cell r="F1940">
            <v>11238</v>
          </cell>
          <cell r="G1940">
            <v>44952</v>
          </cell>
        </row>
        <row r="1941">
          <cell r="A1941" t="str">
            <v>LM  86179</v>
          </cell>
          <cell r="B1941" t="str">
            <v xml:space="preserve">LM  </v>
          </cell>
          <cell r="C1941">
            <v>86179</v>
          </cell>
          <cell r="D1941" t="str">
            <v>名古屋工場　　　　　　　</v>
          </cell>
          <cell r="E1941" t="str">
            <v>社宅　住　宅　料　　　　</v>
          </cell>
          <cell r="F1941">
            <v>0</v>
          </cell>
          <cell r="G1941">
            <v>171000</v>
          </cell>
        </row>
        <row r="1942">
          <cell r="A1942" t="str">
            <v>LM  86182</v>
          </cell>
          <cell r="B1942" t="str">
            <v xml:space="preserve">LM  </v>
          </cell>
          <cell r="C1942">
            <v>86182</v>
          </cell>
          <cell r="D1942" t="str">
            <v>名古屋工場　　　　　　　</v>
          </cell>
          <cell r="E1942" t="str">
            <v>使用料・手数料　　　　　</v>
          </cell>
          <cell r="F1942">
            <v>0</v>
          </cell>
          <cell r="G1942">
            <v>500</v>
          </cell>
        </row>
        <row r="1943">
          <cell r="A1943" t="str">
            <v>LM  86185</v>
          </cell>
          <cell r="B1943" t="str">
            <v xml:space="preserve">LM  </v>
          </cell>
          <cell r="C1943">
            <v>86185</v>
          </cell>
          <cell r="D1943" t="str">
            <v>名古屋工場　　　　　　　</v>
          </cell>
          <cell r="E1943" t="str">
            <v>保険金・賠償金　　　　　</v>
          </cell>
          <cell r="F1943">
            <v>0</v>
          </cell>
          <cell r="G1943">
            <v>0</v>
          </cell>
        </row>
        <row r="1944">
          <cell r="A1944" t="str">
            <v>LM  86188</v>
          </cell>
          <cell r="B1944" t="str">
            <v xml:space="preserve">LM  </v>
          </cell>
          <cell r="C1944">
            <v>86188</v>
          </cell>
          <cell r="D1944" t="str">
            <v>名古屋工場　　　　　　　</v>
          </cell>
          <cell r="E1944" t="str">
            <v>その他営業外収益　　　　</v>
          </cell>
          <cell r="F1944">
            <v>127588</v>
          </cell>
          <cell r="G1944">
            <v>433952</v>
          </cell>
        </row>
        <row r="1945">
          <cell r="A1945" t="str">
            <v>LM  86191</v>
          </cell>
          <cell r="B1945" t="str">
            <v xml:space="preserve">LM  </v>
          </cell>
          <cell r="C1945">
            <v>86191</v>
          </cell>
          <cell r="D1945" t="str">
            <v>名古屋工場　　　　　　　</v>
          </cell>
          <cell r="E1945" t="str">
            <v>営　業　外　収　益　　計</v>
          </cell>
          <cell r="F1945">
            <v>138826</v>
          </cell>
          <cell r="G1945">
            <v>650404</v>
          </cell>
        </row>
        <row r="1946">
          <cell r="A1946" t="str">
            <v>LM  86211</v>
          </cell>
          <cell r="B1946" t="str">
            <v xml:space="preserve">LM  </v>
          </cell>
          <cell r="C1946">
            <v>86211</v>
          </cell>
          <cell r="D1946" t="str">
            <v>名古屋工場　　　　　　　</v>
          </cell>
          <cell r="E1946" t="str">
            <v>支　　払　利　息　不課税</v>
          </cell>
          <cell r="F1946">
            <v>0</v>
          </cell>
          <cell r="G1946">
            <v>0</v>
          </cell>
        </row>
        <row r="1947">
          <cell r="A1947" t="str">
            <v>LM  86221</v>
          </cell>
          <cell r="B1947" t="str">
            <v xml:space="preserve">LM  </v>
          </cell>
          <cell r="C1947">
            <v>86221</v>
          </cell>
          <cell r="D1947" t="str">
            <v>名古屋工場　　　　　　　</v>
          </cell>
          <cell r="E1947" t="str">
            <v>寄　　　付　　金　不課税</v>
          </cell>
          <cell r="F1947">
            <v>0</v>
          </cell>
          <cell r="G1947">
            <v>0</v>
          </cell>
        </row>
        <row r="1948">
          <cell r="A1948" t="str">
            <v>LM  86231</v>
          </cell>
          <cell r="B1948" t="str">
            <v xml:space="preserve">LM  </v>
          </cell>
          <cell r="C1948">
            <v>86231</v>
          </cell>
          <cell r="D1948" t="str">
            <v>名古屋工場　　　　　　　</v>
          </cell>
          <cell r="E1948" t="str">
            <v>雑　　　　　　損　課税　</v>
          </cell>
          <cell r="F1948">
            <v>0</v>
          </cell>
          <cell r="G1948">
            <v>0</v>
          </cell>
        </row>
        <row r="1949">
          <cell r="A1949" t="str">
            <v>LM  86241</v>
          </cell>
          <cell r="B1949" t="str">
            <v xml:space="preserve">LM  </v>
          </cell>
          <cell r="C1949">
            <v>86241</v>
          </cell>
          <cell r="D1949" t="str">
            <v>名古屋工場　　　　　　　</v>
          </cell>
          <cell r="E1949" t="str">
            <v>雑　　　　　　損　不課税</v>
          </cell>
          <cell r="F1949">
            <v>0</v>
          </cell>
          <cell r="G1949">
            <v>0</v>
          </cell>
        </row>
        <row r="1950">
          <cell r="A1950" t="str">
            <v>LM  86249</v>
          </cell>
          <cell r="B1950" t="str">
            <v xml:space="preserve">LM  </v>
          </cell>
          <cell r="C1950">
            <v>86249</v>
          </cell>
          <cell r="D1950" t="str">
            <v>名古屋工場　　　　　　　</v>
          </cell>
          <cell r="E1950" t="str">
            <v>雑　　　　　　損　　　　</v>
          </cell>
          <cell r="F1950">
            <v>18000</v>
          </cell>
          <cell r="G1950">
            <v>18000</v>
          </cell>
        </row>
        <row r="1951">
          <cell r="A1951" t="str">
            <v>LM  86253</v>
          </cell>
          <cell r="B1951" t="str">
            <v xml:space="preserve">LM  </v>
          </cell>
          <cell r="C1951">
            <v>86253</v>
          </cell>
          <cell r="D1951" t="str">
            <v>名古屋工場　　　　　　　</v>
          </cell>
          <cell r="E1951" t="str">
            <v>棚卸資産　廃棄損　　　　</v>
          </cell>
          <cell r="F1951">
            <v>0</v>
          </cell>
          <cell r="G1951">
            <v>0</v>
          </cell>
        </row>
        <row r="1952">
          <cell r="A1952" t="str">
            <v>LM  86259</v>
          </cell>
          <cell r="B1952" t="str">
            <v xml:space="preserve">LM  </v>
          </cell>
          <cell r="C1952">
            <v>86259</v>
          </cell>
          <cell r="D1952" t="str">
            <v>名古屋工場　　　　　　　</v>
          </cell>
          <cell r="E1952" t="str">
            <v>賃　　貸　原　価　　　　</v>
          </cell>
          <cell r="F1952">
            <v>0</v>
          </cell>
          <cell r="G1952">
            <v>0</v>
          </cell>
        </row>
        <row r="1953">
          <cell r="A1953" t="str">
            <v>LM  86263</v>
          </cell>
          <cell r="B1953" t="str">
            <v xml:space="preserve">LM  </v>
          </cell>
          <cell r="C1953">
            <v>86263</v>
          </cell>
          <cell r="D1953" t="str">
            <v>名古屋工場　　　　　　　</v>
          </cell>
          <cell r="E1953" t="str">
            <v>災害・事故　損失　　　　</v>
          </cell>
          <cell r="F1953">
            <v>0</v>
          </cell>
          <cell r="G1953">
            <v>0</v>
          </cell>
        </row>
        <row r="1954">
          <cell r="A1954" t="str">
            <v>LM  86266</v>
          </cell>
          <cell r="B1954" t="str">
            <v xml:space="preserve">LM  </v>
          </cell>
          <cell r="C1954">
            <v>86266</v>
          </cell>
          <cell r="D1954" t="str">
            <v>名古屋工場　　　　　　　</v>
          </cell>
          <cell r="E1954" t="str">
            <v>その他営業外費用　　　　</v>
          </cell>
          <cell r="F1954">
            <v>18000</v>
          </cell>
          <cell r="G1954">
            <v>18000</v>
          </cell>
        </row>
        <row r="1955">
          <cell r="A1955" t="str">
            <v>LM  86291</v>
          </cell>
          <cell r="B1955" t="str">
            <v xml:space="preserve">LM  </v>
          </cell>
          <cell r="C1955">
            <v>86291</v>
          </cell>
          <cell r="D1955" t="str">
            <v>名古屋工場　　　　　　　</v>
          </cell>
          <cell r="E1955" t="str">
            <v>営　業　外　費　用　　計</v>
          </cell>
          <cell r="F1955">
            <v>18000</v>
          </cell>
          <cell r="G1955">
            <v>18000</v>
          </cell>
        </row>
        <row r="1956">
          <cell r="A1956" t="str">
            <v>LM  86301</v>
          </cell>
          <cell r="B1956" t="str">
            <v xml:space="preserve">LM  </v>
          </cell>
          <cell r="C1956">
            <v>86301</v>
          </cell>
          <cell r="D1956" t="str">
            <v>名古屋工場　　　　　　　</v>
          </cell>
          <cell r="E1956" t="str">
            <v>経　　　常　　利　　　益</v>
          </cell>
          <cell r="F1956">
            <v>120826</v>
          </cell>
          <cell r="G1956">
            <v>632404</v>
          </cell>
        </row>
        <row r="1957">
          <cell r="A1957" t="str">
            <v>LM  87119</v>
          </cell>
          <cell r="B1957" t="str">
            <v xml:space="preserve">LM  </v>
          </cell>
          <cell r="C1957">
            <v>87119</v>
          </cell>
          <cell r="D1957" t="str">
            <v>名古屋工場　　　　　　　</v>
          </cell>
          <cell r="E1957" t="str">
            <v>固定資産　売却益　　　　</v>
          </cell>
          <cell r="F1957">
            <v>0</v>
          </cell>
          <cell r="G1957">
            <v>0</v>
          </cell>
        </row>
        <row r="1958">
          <cell r="A1958" t="str">
            <v>LM  87153</v>
          </cell>
          <cell r="B1958" t="str">
            <v xml:space="preserve">LM  </v>
          </cell>
          <cell r="C1958">
            <v>87153</v>
          </cell>
          <cell r="D1958" t="str">
            <v>名古屋工場　　　　　　　</v>
          </cell>
          <cell r="E1958" t="str">
            <v>過年度費用戻入　　　　　</v>
          </cell>
          <cell r="F1958">
            <v>0</v>
          </cell>
          <cell r="G1958">
            <v>0</v>
          </cell>
        </row>
        <row r="1959">
          <cell r="A1959" t="str">
            <v>LM  87191</v>
          </cell>
          <cell r="B1959" t="str">
            <v xml:space="preserve">LM  </v>
          </cell>
          <cell r="C1959">
            <v>87191</v>
          </cell>
          <cell r="D1959" t="str">
            <v>名古屋工場　　　　　　　</v>
          </cell>
          <cell r="E1959" t="str">
            <v>特　　別　　利　　益　計</v>
          </cell>
          <cell r="F1959">
            <v>0</v>
          </cell>
          <cell r="G1959">
            <v>0</v>
          </cell>
        </row>
        <row r="1960">
          <cell r="A1960" t="str">
            <v>LM  88101</v>
          </cell>
          <cell r="B1960" t="str">
            <v xml:space="preserve">LM  </v>
          </cell>
          <cell r="C1960">
            <v>88101</v>
          </cell>
          <cell r="D1960" t="str">
            <v>名古屋工場　　　　　　　</v>
          </cell>
          <cell r="E1960" t="str">
            <v>■　特　　別　　損　　失</v>
          </cell>
          <cell r="F1960">
            <v>0</v>
          </cell>
          <cell r="G1960">
            <v>0</v>
          </cell>
        </row>
        <row r="1961">
          <cell r="A1961" t="str">
            <v>LM  88129</v>
          </cell>
          <cell r="B1961" t="str">
            <v xml:space="preserve">LM  </v>
          </cell>
          <cell r="C1961">
            <v>88129</v>
          </cell>
          <cell r="D1961" t="str">
            <v>名古屋工場　　　　　　　</v>
          </cell>
          <cell r="E1961" t="str">
            <v>固定資産　売却損　　　　</v>
          </cell>
          <cell r="F1961">
            <v>0</v>
          </cell>
          <cell r="G1961">
            <v>0</v>
          </cell>
        </row>
        <row r="1962">
          <cell r="A1962" t="str">
            <v>LM  88136</v>
          </cell>
          <cell r="B1962" t="str">
            <v xml:space="preserve">LM  </v>
          </cell>
          <cell r="C1962">
            <v>88136</v>
          </cell>
          <cell r="D1962" t="str">
            <v>名古屋工場　　　　　　　</v>
          </cell>
          <cell r="E1962" t="str">
            <v>固定資産　除却損　　　　</v>
          </cell>
          <cell r="F1962">
            <v>1786706</v>
          </cell>
          <cell r="G1962">
            <v>1813706</v>
          </cell>
        </row>
        <row r="1963">
          <cell r="A1963" t="str">
            <v>LM  88173</v>
          </cell>
          <cell r="B1963" t="str">
            <v xml:space="preserve">LM  </v>
          </cell>
          <cell r="C1963">
            <v>88173</v>
          </cell>
          <cell r="D1963" t="str">
            <v>名古屋工場　　　　　　　</v>
          </cell>
          <cell r="E1963" t="str">
            <v>過年度　費　用　　　　　</v>
          </cell>
          <cell r="F1963">
            <v>0</v>
          </cell>
          <cell r="G1963">
            <v>0</v>
          </cell>
        </row>
        <row r="1964">
          <cell r="A1964" t="str">
            <v>LM  88190</v>
          </cell>
          <cell r="B1964" t="str">
            <v xml:space="preserve">LM  </v>
          </cell>
          <cell r="C1964">
            <v>88190</v>
          </cell>
          <cell r="D1964" t="str">
            <v>名古屋工場　　　　　　　</v>
          </cell>
          <cell r="E1964" t="str">
            <v>その他特別損失　　　　　</v>
          </cell>
          <cell r="F1964">
            <v>0</v>
          </cell>
          <cell r="G1964">
            <v>0</v>
          </cell>
        </row>
        <row r="1965">
          <cell r="A1965" t="str">
            <v>LM  88191</v>
          </cell>
          <cell r="B1965" t="str">
            <v xml:space="preserve">LM  </v>
          </cell>
          <cell r="C1965">
            <v>88191</v>
          </cell>
          <cell r="D1965" t="str">
            <v>名古屋工場　　　　　　　</v>
          </cell>
          <cell r="E1965" t="str">
            <v>特　　別　　損　　失　計</v>
          </cell>
          <cell r="F1965">
            <v>1786706</v>
          </cell>
          <cell r="G1965">
            <v>1813706</v>
          </cell>
        </row>
        <row r="1966">
          <cell r="A1966" t="str">
            <v>LM  90010</v>
          </cell>
          <cell r="B1966" t="str">
            <v xml:space="preserve">LM  </v>
          </cell>
          <cell r="C1966">
            <v>90010</v>
          </cell>
          <cell r="D1966" t="str">
            <v>名古屋工場　　　　　　　</v>
          </cell>
          <cell r="E1966" t="str">
            <v>税　引　前　当　期利　益</v>
          </cell>
          <cell r="F1966">
            <v>-1665880</v>
          </cell>
          <cell r="G1966">
            <v>-1181302</v>
          </cell>
        </row>
        <row r="1967">
          <cell r="A1967" t="str">
            <v>LM  90111</v>
          </cell>
          <cell r="B1967" t="str">
            <v xml:space="preserve">LM  </v>
          </cell>
          <cell r="C1967">
            <v>90111</v>
          </cell>
          <cell r="D1967" t="str">
            <v>名古屋工場　　　　　　　</v>
          </cell>
          <cell r="E1967" t="str">
            <v>税　　　金　　　等　　　</v>
          </cell>
          <cell r="F1967">
            <v>0</v>
          </cell>
          <cell r="G1967">
            <v>0</v>
          </cell>
        </row>
        <row r="1968">
          <cell r="A1968" t="str">
            <v>LM  99003</v>
          </cell>
          <cell r="B1968" t="str">
            <v xml:space="preserve">LM  </v>
          </cell>
          <cell r="C1968">
            <v>99003</v>
          </cell>
          <cell r="D1968" t="str">
            <v>名古屋工場　　　　　　　</v>
          </cell>
          <cell r="E1968" t="str">
            <v>当　　期　　利　　益　　</v>
          </cell>
          <cell r="F1968">
            <v>-1665880</v>
          </cell>
          <cell r="G1968">
            <v>-1181302</v>
          </cell>
        </row>
        <row r="1969">
          <cell r="A1969" t="str">
            <v>LM  99100</v>
          </cell>
          <cell r="B1969" t="str">
            <v xml:space="preserve">LM  </v>
          </cell>
          <cell r="C1969">
            <v>99100</v>
          </cell>
          <cell r="D1969" t="str">
            <v>名古屋工場　　　　　　　</v>
          </cell>
          <cell r="E1969" t="str">
            <v>前期　繰　越　利　益　　</v>
          </cell>
          <cell r="F1969">
            <v>1845223659</v>
          </cell>
          <cell r="G1969">
            <v>1844739081</v>
          </cell>
        </row>
        <row r="1970">
          <cell r="A1970" t="str">
            <v>LM  99902</v>
          </cell>
          <cell r="B1970" t="str">
            <v xml:space="preserve">LM  </v>
          </cell>
          <cell r="C1970">
            <v>99902</v>
          </cell>
          <cell r="D1970" t="str">
            <v>名古屋工場　　　　　　　</v>
          </cell>
          <cell r="E1970" t="str">
            <v>当期　未処分　利　益　　</v>
          </cell>
          <cell r="F1970">
            <v>1843557779</v>
          </cell>
          <cell r="G1970">
            <v>1843557779</v>
          </cell>
        </row>
        <row r="1971">
          <cell r="A1971" t="str">
            <v>LMHB80103</v>
          </cell>
          <cell r="B1971" t="str">
            <v>LMHB</v>
          </cell>
          <cell r="C1971">
            <v>80103</v>
          </cell>
          <cell r="D1971" t="str">
            <v>名古屋工場　配送課　　　</v>
          </cell>
          <cell r="E1971" t="str">
            <v>売　上　高　　■　　　　</v>
          </cell>
          <cell r="F1971">
            <v>0</v>
          </cell>
          <cell r="G1971">
            <v>0</v>
          </cell>
        </row>
        <row r="1972">
          <cell r="A1972" t="str">
            <v>LMHB80203</v>
          </cell>
          <cell r="B1972" t="str">
            <v>LMHB</v>
          </cell>
          <cell r="C1972">
            <v>80203</v>
          </cell>
          <cell r="D1972" t="str">
            <v>名古屋工場　配送課　　　</v>
          </cell>
          <cell r="E1972" t="str">
            <v>受入　手　数　料　合計　</v>
          </cell>
          <cell r="F1972">
            <v>0</v>
          </cell>
          <cell r="G1972">
            <v>0</v>
          </cell>
        </row>
        <row r="1973">
          <cell r="A1973" t="str">
            <v>LMHB80995</v>
          </cell>
          <cell r="B1973" t="str">
            <v>LMHB</v>
          </cell>
          <cell r="C1973">
            <v>80995</v>
          </cell>
          <cell r="D1973" t="str">
            <v>名古屋工場　配送課　　　</v>
          </cell>
          <cell r="E1973" t="str">
            <v>純　　売　　　上　　　高</v>
          </cell>
          <cell r="F1973">
            <v>0</v>
          </cell>
          <cell r="G1973">
            <v>0</v>
          </cell>
        </row>
        <row r="1974">
          <cell r="A1974" t="str">
            <v>LMHB81203</v>
          </cell>
          <cell r="B1974" t="str">
            <v>LMHB</v>
          </cell>
          <cell r="C1974">
            <v>81203</v>
          </cell>
          <cell r="D1974" t="str">
            <v>名古屋工場　配送課　　　</v>
          </cell>
          <cell r="E1974" t="str">
            <v>商　　　品　　仕　入　高</v>
          </cell>
          <cell r="F1974">
            <v>0</v>
          </cell>
          <cell r="G1974">
            <v>0</v>
          </cell>
        </row>
        <row r="1975">
          <cell r="A1975" t="str">
            <v>LMHB81207</v>
          </cell>
          <cell r="B1975" t="str">
            <v>LMHB</v>
          </cell>
          <cell r="C1975">
            <v>81207</v>
          </cell>
          <cell r="D1975" t="str">
            <v>名古屋工場　配送課　　　</v>
          </cell>
          <cell r="E1975" t="str">
            <v>貯　蔵　品仕入高　　　　</v>
          </cell>
          <cell r="F1975">
            <v>0</v>
          </cell>
          <cell r="G1975">
            <v>0</v>
          </cell>
        </row>
        <row r="1976">
          <cell r="A1976" t="str">
            <v>LMHB81209</v>
          </cell>
          <cell r="B1976" t="str">
            <v>LMHB</v>
          </cell>
          <cell r="C1976">
            <v>81209</v>
          </cell>
          <cell r="D1976" t="str">
            <v>名古屋工場　配送課　　　</v>
          </cell>
          <cell r="E1976" t="str">
            <v>原　材　料仕入高　　　　</v>
          </cell>
          <cell r="F1976">
            <v>0</v>
          </cell>
          <cell r="G1976">
            <v>0</v>
          </cell>
        </row>
        <row r="1977">
          <cell r="A1977" t="str">
            <v>LMHB81213</v>
          </cell>
          <cell r="B1977" t="str">
            <v>LMHB</v>
          </cell>
          <cell r="C1977">
            <v>81213</v>
          </cell>
          <cell r="D1977" t="str">
            <v>名古屋工場　配送課　　　</v>
          </cell>
          <cell r="E1977" t="str">
            <v>仕入値引及戻り高　　　　</v>
          </cell>
          <cell r="F1977">
            <v>0</v>
          </cell>
          <cell r="G1977">
            <v>0</v>
          </cell>
        </row>
        <row r="1978">
          <cell r="A1978" t="str">
            <v>LMHB81902</v>
          </cell>
          <cell r="B1978" t="str">
            <v>LMHB</v>
          </cell>
          <cell r="C1978">
            <v>81902</v>
          </cell>
          <cell r="D1978" t="str">
            <v>名古屋工場　配送課　　　</v>
          </cell>
          <cell r="E1978" t="str">
            <v>仕　　入　原　　価　　高</v>
          </cell>
          <cell r="F1978">
            <v>0</v>
          </cell>
          <cell r="G1978">
            <v>0</v>
          </cell>
        </row>
        <row r="1979">
          <cell r="A1979" t="str">
            <v>LMHB81903</v>
          </cell>
          <cell r="B1979" t="str">
            <v>LMHB</v>
          </cell>
          <cell r="C1979">
            <v>81903</v>
          </cell>
          <cell r="D1979" t="str">
            <v>名古屋工場　配送課　　　</v>
          </cell>
          <cell r="E1979" t="str">
            <v>完　成　工　事　原　価　</v>
          </cell>
          <cell r="F1979">
            <v>0</v>
          </cell>
          <cell r="G1979">
            <v>0</v>
          </cell>
        </row>
        <row r="1980">
          <cell r="A1980" t="str">
            <v>LMHB82199</v>
          </cell>
          <cell r="B1980" t="str">
            <v>LMHB</v>
          </cell>
          <cell r="C1980">
            <v>82199</v>
          </cell>
          <cell r="D1980" t="str">
            <v>名古屋工場　配送課　　　</v>
          </cell>
          <cell r="E1980" t="str">
            <v>社　　内　　　取　　　引</v>
          </cell>
          <cell r="F1980">
            <v>0</v>
          </cell>
          <cell r="G1980">
            <v>0</v>
          </cell>
        </row>
        <row r="1981">
          <cell r="A1981" t="str">
            <v>LMHB82959</v>
          </cell>
          <cell r="B1981" t="str">
            <v>LMHB</v>
          </cell>
          <cell r="C1981">
            <v>82959</v>
          </cell>
          <cell r="D1981" t="str">
            <v>名古屋工場　配送課　　　</v>
          </cell>
          <cell r="E1981" t="str">
            <v>期　末　商　品　　在　高</v>
          </cell>
          <cell r="F1981">
            <v>0</v>
          </cell>
          <cell r="G1981">
            <v>0</v>
          </cell>
        </row>
        <row r="1982">
          <cell r="A1982" t="str">
            <v>LMHB82971</v>
          </cell>
          <cell r="B1982" t="str">
            <v>LMHB</v>
          </cell>
          <cell r="C1982">
            <v>82971</v>
          </cell>
          <cell r="D1982" t="str">
            <v>名古屋工場　配送課　　　</v>
          </cell>
          <cell r="E1982" t="str">
            <v>期　末　製　品　　在　高</v>
          </cell>
          <cell r="F1982">
            <v>0</v>
          </cell>
          <cell r="G1982">
            <v>0</v>
          </cell>
        </row>
        <row r="1983">
          <cell r="A1983" t="str">
            <v>LMHB83213</v>
          </cell>
          <cell r="B1983" t="str">
            <v>LMHB</v>
          </cell>
          <cell r="C1983">
            <v>83213</v>
          </cell>
          <cell r="D1983" t="str">
            <v>名古屋工場　配送課　　　</v>
          </cell>
          <cell r="E1983" t="str">
            <v>固　定　賃　　金　　　　</v>
          </cell>
          <cell r="F1983">
            <v>5548851</v>
          </cell>
          <cell r="G1983">
            <v>23286732</v>
          </cell>
        </row>
        <row r="1984">
          <cell r="A1984" t="str">
            <v>LMHB83222</v>
          </cell>
          <cell r="B1984" t="str">
            <v>LMHB</v>
          </cell>
          <cell r="C1984">
            <v>83222</v>
          </cell>
          <cell r="D1984" t="str">
            <v>名古屋工場　配送課　　　</v>
          </cell>
          <cell r="E1984" t="str">
            <v>変　動　賃　金　　不課税</v>
          </cell>
          <cell r="F1984">
            <v>636817</v>
          </cell>
          <cell r="G1984">
            <v>3340714</v>
          </cell>
        </row>
        <row r="1985">
          <cell r="A1985" t="str">
            <v>LMHB83244</v>
          </cell>
          <cell r="B1985" t="str">
            <v>LMHB</v>
          </cell>
          <cell r="C1985">
            <v>83244</v>
          </cell>
          <cell r="D1985" t="str">
            <v>名古屋工場　配送課　　　</v>
          </cell>
          <cell r="E1985" t="str">
            <v>賞　与　手　当　　不課税</v>
          </cell>
          <cell r="F1985">
            <v>1243000</v>
          </cell>
          <cell r="G1985">
            <v>4591000</v>
          </cell>
        </row>
        <row r="1986">
          <cell r="A1986" t="str">
            <v>LMHB83277</v>
          </cell>
          <cell r="B1986" t="str">
            <v>LMHB</v>
          </cell>
          <cell r="C1986">
            <v>83277</v>
          </cell>
          <cell r="D1986" t="str">
            <v>名古屋工場　配送課　　　</v>
          </cell>
          <cell r="E1986" t="str">
            <v>退職給付引当費　　不課税</v>
          </cell>
          <cell r="F1986">
            <v>350000</v>
          </cell>
          <cell r="G1986">
            <v>1400000</v>
          </cell>
        </row>
        <row r="1987">
          <cell r="A1987" t="str">
            <v>LMHB83291</v>
          </cell>
          <cell r="B1987" t="str">
            <v>LMHB</v>
          </cell>
          <cell r="C1987">
            <v>83291</v>
          </cell>
          <cell r="D1987" t="str">
            <v>名古屋工場　配送課　　　</v>
          </cell>
          <cell r="E1987" t="str">
            <v>労　　　務　　　費　　計</v>
          </cell>
          <cell r="F1987">
            <v>7778668</v>
          </cell>
          <cell r="G1987">
            <v>32618446</v>
          </cell>
        </row>
        <row r="1988">
          <cell r="A1988" t="str">
            <v>LMHB83311</v>
          </cell>
          <cell r="B1988" t="str">
            <v>LMHB</v>
          </cell>
          <cell r="C1988">
            <v>83311</v>
          </cell>
          <cell r="D1988" t="str">
            <v>名古屋工場　配送課　　　</v>
          </cell>
          <cell r="E1988" t="str">
            <v>法定　福　利　費　非課税</v>
          </cell>
          <cell r="F1988">
            <v>1692580</v>
          </cell>
          <cell r="G1988">
            <v>4305564</v>
          </cell>
        </row>
        <row r="1989">
          <cell r="A1989" t="str">
            <v>LMHB83339</v>
          </cell>
          <cell r="B1989" t="str">
            <v>LMHB</v>
          </cell>
          <cell r="C1989">
            <v>83339</v>
          </cell>
          <cell r="D1989" t="str">
            <v>名古屋工場　配送課　　　</v>
          </cell>
          <cell r="E1989" t="str">
            <v>厚　　　　生　　　　　費</v>
          </cell>
          <cell r="F1989">
            <v>258800</v>
          </cell>
          <cell r="G1989">
            <v>1074140</v>
          </cell>
        </row>
        <row r="1990">
          <cell r="A1990" t="str">
            <v>LMHB83391</v>
          </cell>
          <cell r="B1990" t="str">
            <v>LMHB</v>
          </cell>
          <cell r="C1990">
            <v>83391</v>
          </cell>
          <cell r="D1990" t="str">
            <v>名古屋工場　配送課　　　</v>
          </cell>
          <cell r="E1990" t="str">
            <v>福　利　厚　生　費　　計</v>
          </cell>
          <cell r="F1990">
            <v>1951380</v>
          </cell>
          <cell r="G1990">
            <v>5379704</v>
          </cell>
        </row>
        <row r="1991">
          <cell r="A1991" t="str">
            <v>LMHB83421</v>
          </cell>
          <cell r="B1991" t="str">
            <v>LMHB</v>
          </cell>
          <cell r="C1991">
            <v>83421</v>
          </cell>
          <cell r="D1991" t="str">
            <v>名古屋工場　配送課　　　</v>
          </cell>
          <cell r="E1991" t="str">
            <v>外注　作　業　費　課税　</v>
          </cell>
          <cell r="F1991">
            <v>4374019</v>
          </cell>
          <cell r="G1991">
            <v>19244535</v>
          </cell>
        </row>
        <row r="1992">
          <cell r="A1992" t="str">
            <v>LMHB83440</v>
          </cell>
          <cell r="B1992" t="str">
            <v>LMHB</v>
          </cell>
          <cell r="C1992">
            <v>83440</v>
          </cell>
          <cell r="D1992" t="str">
            <v>名古屋工場　配送課　　　</v>
          </cell>
          <cell r="E1992" t="str">
            <v>消耗工具備品費　　　　　</v>
          </cell>
          <cell r="F1992">
            <v>36780</v>
          </cell>
          <cell r="G1992">
            <v>202602</v>
          </cell>
        </row>
        <row r="1993">
          <cell r="A1993" t="str">
            <v>LMHB83446</v>
          </cell>
          <cell r="B1993" t="str">
            <v>LMHB</v>
          </cell>
          <cell r="C1993">
            <v>83446</v>
          </cell>
          <cell r="D1993" t="str">
            <v>名古屋工場　配送課　　　</v>
          </cell>
          <cell r="E1993" t="str">
            <v>修　　　繕　　費　　　　</v>
          </cell>
          <cell r="F1993">
            <v>2426385</v>
          </cell>
          <cell r="G1993">
            <v>2642340</v>
          </cell>
        </row>
        <row r="1994">
          <cell r="A1994" t="str">
            <v>LMHB83458</v>
          </cell>
          <cell r="B1994" t="str">
            <v>LMHB</v>
          </cell>
          <cell r="C1994">
            <v>83458</v>
          </cell>
          <cell r="D1994" t="str">
            <v>名古屋工場　配送課　　　</v>
          </cell>
          <cell r="E1994" t="str">
            <v>運　　　　送　　　費　　</v>
          </cell>
          <cell r="F1994">
            <v>380250</v>
          </cell>
          <cell r="G1994">
            <v>1366500</v>
          </cell>
        </row>
        <row r="1995">
          <cell r="A1995" t="str">
            <v>LMHB83466</v>
          </cell>
          <cell r="B1995" t="str">
            <v>LMHB</v>
          </cell>
          <cell r="C1995">
            <v>83466</v>
          </cell>
          <cell r="D1995" t="str">
            <v>名古屋工場　配送課　　　</v>
          </cell>
          <cell r="E1995" t="str">
            <v>棚卸　減　耗　費　　　　</v>
          </cell>
          <cell r="F1995">
            <v>-75266</v>
          </cell>
          <cell r="G1995">
            <v>220286</v>
          </cell>
        </row>
        <row r="1996">
          <cell r="A1996" t="str">
            <v>LMHB83491</v>
          </cell>
          <cell r="B1996" t="str">
            <v>LMHB</v>
          </cell>
          <cell r="C1996">
            <v>83491</v>
          </cell>
          <cell r="D1996" t="str">
            <v>名古屋工場　配送課　　　</v>
          </cell>
          <cell r="E1996" t="str">
            <v>作　　　業　　　費　　計</v>
          </cell>
          <cell r="F1996">
            <v>7142168</v>
          </cell>
          <cell r="G1996">
            <v>23676263</v>
          </cell>
        </row>
        <row r="1997">
          <cell r="A1997" t="str">
            <v>LMHB83629</v>
          </cell>
          <cell r="B1997" t="str">
            <v>LMHB</v>
          </cell>
          <cell r="C1997">
            <v>83629</v>
          </cell>
          <cell r="D1997" t="str">
            <v>名古屋工場　配送課　　　</v>
          </cell>
          <cell r="E1997" t="str">
            <v>旅　　費　交　通　費　　</v>
          </cell>
          <cell r="F1997">
            <v>3101</v>
          </cell>
          <cell r="G1997">
            <v>9093</v>
          </cell>
        </row>
        <row r="1998">
          <cell r="A1998" t="str">
            <v>LMHB83637</v>
          </cell>
          <cell r="B1998" t="str">
            <v>LMHB</v>
          </cell>
          <cell r="C1998">
            <v>83637</v>
          </cell>
          <cell r="D1998" t="str">
            <v>名古屋工場　配送課　　　</v>
          </cell>
          <cell r="E1998" t="str">
            <v>通　　　　信　　　費　　</v>
          </cell>
          <cell r="F1998">
            <v>5026</v>
          </cell>
          <cell r="G1998">
            <v>8865</v>
          </cell>
        </row>
        <row r="1999">
          <cell r="A1999" t="str">
            <v>LMHB83650</v>
          </cell>
          <cell r="B1999" t="str">
            <v>LMHB</v>
          </cell>
          <cell r="C1999">
            <v>83650</v>
          </cell>
          <cell r="D1999" t="str">
            <v>名古屋工場　配送課　　　</v>
          </cell>
          <cell r="E1999" t="str">
            <v>事務用　消耗品費　　　　</v>
          </cell>
          <cell r="F1999">
            <v>52419</v>
          </cell>
          <cell r="G1999">
            <v>207309</v>
          </cell>
        </row>
        <row r="2000">
          <cell r="A2000" t="str">
            <v>LMHB83791</v>
          </cell>
          <cell r="B2000" t="str">
            <v>LMHB</v>
          </cell>
          <cell r="C2000">
            <v>83791</v>
          </cell>
          <cell r="D2000" t="str">
            <v>名古屋工場　配送課　　　</v>
          </cell>
          <cell r="E2000" t="str">
            <v>事　　　務　　　費　　計</v>
          </cell>
          <cell r="F2000">
            <v>60546</v>
          </cell>
          <cell r="G2000">
            <v>225267</v>
          </cell>
        </row>
        <row r="2001">
          <cell r="A2001" t="str">
            <v>LMHB83810</v>
          </cell>
          <cell r="B2001" t="str">
            <v>LMHB</v>
          </cell>
          <cell r="C2001">
            <v>83810</v>
          </cell>
          <cell r="D2001" t="str">
            <v>名古屋工場　配送課　　　</v>
          </cell>
          <cell r="E2001" t="str">
            <v>減価　償　却　費　不課税</v>
          </cell>
          <cell r="F2001">
            <v>444000</v>
          </cell>
          <cell r="G2001">
            <v>1776000</v>
          </cell>
        </row>
        <row r="2002">
          <cell r="A2002" t="str">
            <v>LMHB83839</v>
          </cell>
          <cell r="B2002" t="str">
            <v>LMHB</v>
          </cell>
          <cell r="C2002">
            <v>83839</v>
          </cell>
          <cell r="D2002" t="str">
            <v>名古屋工場　配送課　　　</v>
          </cell>
          <cell r="E2002" t="str">
            <v>賃　　　借　　　料　　　</v>
          </cell>
          <cell r="F2002">
            <v>107150</v>
          </cell>
          <cell r="G2002">
            <v>344710</v>
          </cell>
        </row>
        <row r="2003">
          <cell r="A2003" t="str">
            <v>LMHB83891</v>
          </cell>
          <cell r="B2003" t="str">
            <v>LMHB</v>
          </cell>
          <cell r="C2003">
            <v>83891</v>
          </cell>
          <cell r="D2003" t="str">
            <v>名古屋工場　配送課　　　</v>
          </cell>
          <cell r="E2003" t="str">
            <v>設　　　備　　　費　　計</v>
          </cell>
          <cell r="F2003">
            <v>551150</v>
          </cell>
          <cell r="G2003">
            <v>2120710</v>
          </cell>
        </row>
        <row r="2004">
          <cell r="A2004" t="str">
            <v>LMHB83991</v>
          </cell>
          <cell r="B2004" t="str">
            <v>LMHB</v>
          </cell>
          <cell r="C2004">
            <v>83991</v>
          </cell>
          <cell r="D2004" t="str">
            <v>名古屋工場　配送課　　　</v>
          </cell>
          <cell r="E2004" t="str">
            <v>製　　造　　原　　価　計</v>
          </cell>
          <cell r="F2004">
            <v>17483912</v>
          </cell>
          <cell r="G2004">
            <v>64020390</v>
          </cell>
        </row>
        <row r="2005">
          <cell r="A2005" t="str">
            <v>LMHB84921</v>
          </cell>
          <cell r="B2005" t="str">
            <v>LMHB</v>
          </cell>
          <cell r="C2005">
            <v>84921</v>
          </cell>
          <cell r="D2005" t="str">
            <v>名古屋工場　配送課　　　</v>
          </cell>
          <cell r="E2005" t="str">
            <v>売　　上　　原　　価　計</v>
          </cell>
          <cell r="F2005">
            <v>17483912</v>
          </cell>
          <cell r="G2005">
            <v>64020390</v>
          </cell>
        </row>
        <row r="2006">
          <cell r="A2006" t="str">
            <v>LMHB84931</v>
          </cell>
          <cell r="B2006" t="str">
            <v>LMHB</v>
          </cell>
          <cell r="C2006">
            <v>84931</v>
          </cell>
          <cell r="D2006" t="str">
            <v>名古屋工場　配送課　　　</v>
          </cell>
          <cell r="E2006" t="str">
            <v>売　　上　　利　　益　計</v>
          </cell>
          <cell r="F2006">
            <v>-17483912</v>
          </cell>
          <cell r="G2006">
            <v>-64020390</v>
          </cell>
        </row>
        <row r="2007">
          <cell r="A2007" t="str">
            <v>LMHB85900</v>
          </cell>
          <cell r="B2007" t="str">
            <v>LMHB</v>
          </cell>
          <cell r="C2007">
            <v>85900</v>
          </cell>
          <cell r="D2007" t="str">
            <v>名古屋工場　配送課　　　</v>
          </cell>
          <cell r="E2007" t="str">
            <v>営　　　業　　利　　　益</v>
          </cell>
          <cell r="F2007">
            <v>-17483912</v>
          </cell>
          <cell r="G2007">
            <v>-64020390</v>
          </cell>
        </row>
        <row r="2008">
          <cell r="A2008" t="str">
            <v>LMHB86131</v>
          </cell>
          <cell r="B2008" t="str">
            <v>LMHB</v>
          </cell>
          <cell r="C2008">
            <v>86131</v>
          </cell>
          <cell r="D2008" t="str">
            <v>名古屋工場　配送課　　　</v>
          </cell>
          <cell r="E2008" t="str">
            <v>受　取　利　息　・配　当</v>
          </cell>
          <cell r="F2008">
            <v>0</v>
          </cell>
          <cell r="G2008">
            <v>0</v>
          </cell>
        </row>
        <row r="2009">
          <cell r="A2009" t="str">
            <v>LMHB86169</v>
          </cell>
          <cell r="B2009" t="str">
            <v>LMHB</v>
          </cell>
          <cell r="C2009">
            <v>86169</v>
          </cell>
          <cell r="D2009" t="str">
            <v>名古屋工場　配送課　　　</v>
          </cell>
          <cell r="E2009" t="str">
            <v>雑　　　収　　入　　　　</v>
          </cell>
          <cell r="F2009">
            <v>0</v>
          </cell>
          <cell r="G2009">
            <v>0</v>
          </cell>
        </row>
        <row r="2010">
          <cell r="A2010" t="str">
            <v>LMHB86174</v>
          </cell>
          <cell r="B2010" t="str">
            <v>LMHB</v>
          </cell>
          <cell r="C2010">
            <v>86174</v>
          </cell>
          <cell r="D2010" t="str">
            <v>名古屋工場　配送課　　　</v>
          </cell>
          <cell r="E2010" t="str">
            <v>賃　　貸　収　入　　　　</v>
          </cell>
          <cell r="F2010">
            <v>0</v>
          </cell>
          <cell r="G2010">
            <v>0</v>
          </cell>
        </row>
        <row r="2011">
          <cell r="A2011" t="str">
            <v>LMHB86179</v>
          </cell>
          <cell r="B2011" t="str">
            <v>LMHB</v>
          </cell>
          <cell r="C2011">
            <v>86179</v>
          </cell>
          <cell r="D2011" t="str">
            <v>名古屋工場　配送課　　　</v>
          </cell>
          <cell r="E2011" t="str">
            <v>社宅　住　宅　料　　　　</v>
          </cell>
          <cell r="F2011">
            <v>0</v>
          </cell>
          <cell r="G2011">
            <v>0</v>
          </cell>
        </row>
        <row r="2012">
          <cell r="A2012" t="str">
            <v>LMHB86182</v>
          </cell>
          <cell r="B2012" t="str">
            <v>LMHB</v>
          </cell>
          <cell r="C2012">
            <v>86182</v>
          </cell>
          <cell r="D2012" t="str">
            <v>名古屋工場　配送課　　　</v>
          </cell>
          <cell r="E2012" t="str">
            <v>使用料・手数料　　　　　</v>
          </cell>
          <cell r="F2012">
            <v>0</v>
          </cell>
          <cell r="G2012">
            <v>0</v>
          </cell>
        </row>
        <row r="2013">
          <cell r="A2013" t="str">
            <v>LMHB86185</v>
          </cell>
          <cell r="B2013" t="str">
            <v>LMHB</v>
          </cell>
          <cell r="C2013">
            <v>86185</v>
          </cell>
          <cell r="D2013" t="str">
            <v>名古屋工場　配送課　　　</v>
          </cell>
          <cell r="E2013" t="str">
            <v>保険金・賠償金　　　　　</v>
          </cell>
          <cell r="F2013">
            <v>0</v>
          </cell>
          <cell r="G2013">
            <v>0</v>
          </cell>
        </row>
        <row r="2014">
          <cell r="A2014" t="str">
            <v>LMHB86188</v>
          </cell>
          <cell r="B2014" t="str">
            <v>LMHB</v>
          </cell>
          <cell r="C2014">
            <v>86188</v>
          </cell>
          <cell r="D2014" t="str">
            <v>名古屋工場　配送課　　　</v>
          </cell>
          <cell r="E2014" t="str">
            <v>その他営業外収益　　　　</v>
          </cell>
          <cell r="F2014">
            <v>0</v>
          </cell>
          <cell r="G2014">
            <v>0</v>
          </cell>
        </row>
        <row r="2015">
          <cell r="A2015" t="str">
            <v>LMHB86191</v>
          </cell>
          <cell r="B2015" t="str">
            <v>LMHB</v>
          </cell>
          <cell r="C2015">
            <v>86191</v>
          </cell>
          <cell r="D2015" t="str">
            <v>名古屋工場　配送課　　　</v>
          </cell>
          <cell r="E2015" t="str">
            <v>営　業　外　収　益　　計</v>
          </cell>
          <cell r="F2015">
            <v>0</v>
          </cell>
          <cell r="G2015">
            <v>0</v>
          </cell>
        </row>
        <row r="2016">
          <cell r="A2016" t="str">
            <v>LMHB86249</v>
          </cell>
          <cell r="B2016" t="str">
            <v>LMHB</v>
          </cell>
          <cell r="C2016">
            <v>86249</v>
          </cell>
          <cell r="D2016" t="str">
            <v>名古屋工場　配送課　　　</v>
          </cell>
          <cell r="E2016" t="str">
            <v>雑　　　　　　損　　　　</v>
          </cell>
          <cell r="F2016">
            <v>0</v>
          </cell>
          <cell r="G2016">
            <v>0</v>
          </cell>
        </row>
        <row r="2017">
          <cell r="A2017" t="str">
            <v>LMHB86253</v>
          </cell>
          <cell r="B2017" t="str">
            <v>LMHB</v>
          </cell>
          <cell r="C2017">
            <v>86253</v>
          </cell>
          <cell r="D2017" t="str">
            <v>名古屋工場　配送課　　　</v>
          </cell>
          <cell r="E2017" t="str">
            <v>棚卸資産　廃棄損　　　　</v>
          </cell>
          <cell r="F2017">
            <v>0</v>
          </cell>
          <cell r="G2017">
            <v>0</v>
          </cell>
        </row>
        <row r="2018">
          <cell r="A2018" t="str">
            <v>LMHB86259</v>
          </cell>
          <cell r="B2018" t="str">
            <v>LMHB</v>
          </cell>
          <cell r="C2018">
            <v>86259</v>
          </cell>
          <cell r="D2018" t="str">
            <v>名古屋工場　配送課　　　</v>
          </cell>
          <cell r="E2018" t="str">
            <v>賃　　貸　原　価　　　　</v>
          </cell>
          <cell r="F2018">
            <v>0</v>
          </cell>
          <cell r="G2018">
            <v>0</v>
          </cell>
        </row>
        <row r="2019">
          <cell r="A2019" t="str">
            <v>LMHB86263</v>
          </cell>
          <cell r="B2019" t="str">
            <v>LMHB</v>
          </cell>
          <cell r="C2019">
            <v>86263</v>
          </cell>
          <cell r="D2019" t="str">
            <v>名古屋工場　配送課　　　</v>
          </cell>
          <cell r="E2019" t="str">
            <v>災害・事故　損失　　　　</v>
          </cell>
          <cell r="F2019">
            <v>0</v>
          </cell>
          <cell r="G2019">
            <v>0</v>
          </cell>
        </row>
        <row r="2020">
          <cell r="A2020" t="str">
            <v>LMHB86266</v>
          </cell>
          <cell r="B2020" t="str">
            <v>LMHB</v>
          </cell>
          <cell r="C2020">
            <v>86266</v>
          </cell>
          <cell r="D2020" t="str">
            <v>名古屋工場　配送課　　　</v>
          </cell>
          <cell r="E2020" t="str">
            <v>その他営業外費用　　　　</v>
          </cell>
          <cell r="F2020">
            <v>0</v>
          </cell>
          <cell r="G2020">
            <v>0</v>
          </cell>
        </row>
        <row r="2021">
          <cell r="A2021" t="str">
            <v>LMHB86291</v>
          </cell>
          <cell r="B2021" t="str">
            <v>LMHB</v>
          </cell>
          <cell r="C2021">
            <v>86291</v>
          </cell>
          <cell r="D2021" t="str">
            <v>名古屋工場　配送課　　　</v>
          </cell>
          <cell r="E2021" t="str">
            <v>営　業　外　費　用　　計</v>
          </cell>
          <cell r="F2021">
            <v>0</v>
          </cell>
          <cell r="G2021">
            <v>0</v>
          </cell>
        </row>
        <row r="2022">
          <cell r="A2022" t="str">
            <v>LMHB86301</v>
          </cell>
          <cell r="B2022" t="str">
            <v>LMHB</v>
          </cell>
          <cell r="C2022">
            <v>86301</v>
          </cell>
          <cell r="D2022" t="str">
            <v>名古屋工場　配送課　　　</v>
          </cell>
          <cell r="E2022" t="str">
            <v>経　　　常　　利　　　益</v>
          </cell>
          <cell r="F2022">
            <v>-17483912</v>
          </cell>
          <cell r="G2022">
            <v>-64020390</v>
          </cell>
        </row>
        <row r="2023">
          <cell r="A2023" t="str">
            <v>LMHB87119</v>
          </cell>
          <cell r="B2023" t="str">
            <v>LMHB</v>
          </cell>
          <cell r="C2023">
            <v>87119</v>
          </cell>
          <cell r="D2023" t="str">
            <v>名古屋工場　配送課　　　</v>
          </cell>
          <cell r="E2023" t="str">
            <v>固定資産　売却益　　　　</v>
          </cell>
          <cell r="F2023">
            <v>0</v>
          </cell>
          <cell r="G2023">
            <v>0</v>
          </cell>
        </row>
        <row r="2024">
          <cell r="A2024" t="str">
            <v>LMHB87153</v>
          </cell>
          <cell r="B2024" t="str">
            <v>LMHB</v>
          </cell>
          <cell r="C2024">
            <v>87153</v>
          </cell>
          <cell r="D2024" t="str">
            <v>名古屋工場　配送課　　　</v>
          </cell>
          <cell r="E2024" t="str">
            <v>過年度費用戻入　　　　　</v>
          </cell>
          <cell r="F2024">
            <v>0</v>
          </cell>
          <cell r="G2024">
            <v>0</v>
          </cell>
        </row>
        <row r="2025">
          <cell r="A2025" t="str">
            <v>LMHB87191</v>
          </cell>
          <cell r="B2025" t="str">
            <v>LMHB</v>
          </cell>
          <cell r="C2025">
            <v>87191</v>
          </cell>
          <cell r="D2025" t="str">
            <v>名古屋工場　配送課　　　</v>
          </cell>
          <cell r="E2025" t="str">
            <v>特　　別　　利　　益　計</v>
          </cell>
          <cell r="F2025">
            <v>0</v>
          </cell>
          <cell r="G2025">
            <v>0</v>
          </cell>
        </row>
        <row r="2026">
          <cell r="A2026" t="str">
            <v>LMHB88101</v>
          </cell>
          <cell r="B2026" t="str">
            <v>LMHB</v>
          </cell>
          <cell r="C2026">
            <v>88101</v>
          </cell>
          <cell r="D2026" t="str">
            <v>名古屋工場　配送課　　　</v>
          </cell>
          <cell r="E2026" t="str">
            <v>■　特　　別　　損　　失</v>
          </cell>
          <cell r="F2026">
            <v>0</v>
          </cell>
          <cell r="G2026">
            <v>0</v>
          </cell>
        </row>
        <row r="2027">
          <cell r="A2027" t="str">
            <v>LMHB88129</v>
          </cell>
          <cell r="B2027" t="str">
            <v>LMHB</v>
          </cell>
          <cell r="C2027">
            <v>88129</v>
          </cell>
          <cell r="D2027" t="str">
            <v>名古屋工場　配送課　　　</v>
          </cell>
          <cell r="E2027" t="str">
            <v>固定資産　売却損　　　　</v>
          </cell>
          <cell r="F2027">
            <v>0</v>
          </cell>
          <cell r="G2027">
            <v>0</v>
          </cell>
        </row>
        <row r="2028">
          <cell r="A2028" t="str">
            <v>LMHB88136</v>
          </cell>
          <cell r="B2028" t="str">
            <v>LMHB</v>
          </cell>
          <cell r="C2028">
            <v>88136</v>
          </cell>
          <cell r="D2028" t="str">
            <v>名古屋工場　配送課　　　</v>
          </cell>
          <cell r="E2028" t="str">
            <v>固定資産　除却損　　　　</v>
          </cell>
          <cell r="F2028">
            <v>0</v>
          </cell>
          <cell r="G2028">
            <v>0</v>
          </cell>
        </row>
        <row r="2029">
          <cell r="A2029" t="str">
            <v>LMHB88173</v>
          </cell>
          <cell r="B2029" t="str">
            <v>LMHB</v>
          </cell>
          <cell r="C2029">
            <v>88173</v>
          </cell>
          <cell r="D2029" t="str">
            <v>名古屋工場　配送課　　　</v>
          </cell>
          <cell r="E2029" t="str">
            <v>過年度　費　用　　　　　</v>
          </cell>
          <cell r="F2029">
            <v>0</v>
          </cell>
          <cell r="G2029">
            <v>0</v>
          </cell>
        </row>
        <row r="2030">
          <cell r="A2030" t="str">
            <v>LMHB88190</v>
          </cell>
          <cell r="B2030" t="str">
            <v>LMHB</v>
          </cell>
          <cell r="C2030">
            <v>88190</v>
          </cell>
          <cell r="D2030" t="str">
            <v>名古屋工場　配送課　　　</v>
          </cell>
          <cell r="E2030" t="str">
            <v>その他特別損失　　　　　</v>
          </cell>
          <cell r="F2030">
            <v>0</v>
          </cell>
          <cell r="G2030">
            <v>0</v>
          </cell>
        </row>
        <row r="2031">
          <cell r="A2031" t="str">
            <v>LMHB88191</v>
          </cell>
          <cell r="B2031" t="str">
            <v>LMHB</v>
          </cell>
          <cell r="C2031">
            <v>88191</v>
          </cell>
          <cell r="D2031" t="str">
            <v>名古屋工場　配送課　　　</v>
          </cell>
          <cell r="E2031" t="str">
            <v>特　　別　　損　　失　計</v>
          </cell>
          <cell r="F2031">
            <v>0</v>
          </cell>
          <cell r="G2031">
            <v>0</v>
          </cell>
        </row>
        <row r="2032">
          <cell r="A2032" t="str">
            <v>LMHB90010</v>
          </cell>
          <cell r="B2032" t="str">
            <v>LMHB</v>
          </cell>
          <cell r="C2032">
            <v>90010</v>
          </cell>
          <cell r="D2032" t="str">
            <v>名古屋工場　配送課　　　</v>
          </cell>
          <cell r="E2032" t="str">
            <v>税　引　前　当　期利　益</v>
          </cell>
          <cell r="F2032">
            <v>-17483912</v>
          </cell>
          <cell r="G2032">
            <v>-64020390</v>
          </cell>
        </row>
        <row r="2033">
          <cell r="A2033" t="str">
            <v>LMHB99003</v>
          </cell>
          <cell r="B2033" t="str">
            <v>LMHB</v>
          </cell>
          <cell r="C2033">
            <v>99003</v>
          </cell>
          <cell r="D2033" t="str">
            <v>名古屋工場　配送課　　　</v>
          </cell>
          <cell r="E2033" t="str">
            <v>当　　期　　利　　益　　</v>
          </cell>
          <cell r="F2033">
            <v>-17483912</v>
          </cell>
          <cell r="G2033">
            <v>-64020390</v>
          </cell>
        </row>
        <row r="2034">
          <cell r="A2034" t="str">
            <v>LMHB99100</v>
          </cell>
          <cell r="B2034" t="str">
            <v>LMHB</v>
          </cell>
          <cell r="C2034">
            <v>99100</v>
          </cell>
          <cell r="D2034" t="str">
            <v>名古屋工場　配送課　　　</v>
          </cell>
          <cell r="E2034" t="str">
            <v>前期　繰　越　利　益　　</v>
          </cell>
          <cell r="F2034">
            <v>-46536478</v>
          </cell>
          <cell r="G2034">
            <v>0</v>
          </cell>
        </row>
        <row r="2035">
          <cell r="A2035" t="str">
            <v>LMHB99902</v>
          </cell>
          <cell r="B2035" t="str">
            <v>LMHB</v>
          </cell>
          <cell r="C2035">
            <v>99902</v>
          </cell>
          <cell r="D2035" t="str">
            <v>名古屋工場　配送課　　　</v>
          </cell>
          <cell r="E2035" t="str">
            <v>当期　未処分　利　益　　</v>
          </cell>
          <cell r="F2035">
            <v>-64020390</v>
          </cell>
          <cell r="G2035">
            <v>-64020390</v>
          </cell>
        </row>
        <row r="2036">
          <cell r="A2036" t="str">
            <v>LH  80103</v>
          </cell>
          <cell r="B2036" t="str">
            <v xml:space="preserve">LH  </v>
          </cell>
          <cell r="C2036">
            <v>80103</v>
          </cell>
          <cell r="D2036" t="str">
            <v>名工配送課　　　　　　　</v>
          </cell>
          <cell r="E2036" t="str">
            <v>売　上　高　　■　　　　</v>
          </cell>
          <cell r="F2036">
            <v>0</v>
          </cell>
          <cell r="G2036">
            <v>0</v>
          </cell>
        </row>
        <row r="2037">
          <cell r="A2037" t="str">
            <v>LH  80203</v>
          </cell>
          <cell r="B2037" t="str">
            <v xml:space="preserve">LH  </v>
          </cell>
          <cell r="C2037">
            <v>80203</v>
          </cell>
          <cell r="D2037" t="str">
            <v>名工配送課　　　　　　　</v>
          </cell>
          <cell r="E2037" t="str">
            <v>受入　手　数　料　合計　</v>
          </cell>
          <cell r="F2037">
            <v>0</v>
          </cell>
          <cell r="G2037">
            <v>0</v>
          </cell>
        </row>
        <row r="2038">
          <cell r="A2038" t="str">
            <v>LH  80995</v>
          </cell>
          <cell r="B2038" t="str">
            <v xml:space="preserve">LH  </v>
          </cell>
          <cell r="C2038">
            <v>80995</v>
          </cell>
          <cell r="D2038" t="str">
            <v>名工配送課　　　　　　　</v>
          </cell>
          <cell r="E2038" t="str">
            <v>純　　売　　　上　　　高</v>
          </cell>
          <cell r="F2038">
            <v>0</v>
          </cell>
          <cell r="G2038">
            <v>0</v>
          </cell>
        </row>
        <row r="2039">
          <cell r="A2039" t="str">
            <v>LH  81203</v>
          </cell>
          <cell r="B2039" t="str">
            <v xml:space="preserve">LH  </v>
          </cell>
          <cell r="C2039">
            <v>81203</v>
          </cell>
          <cell r="D2039" t="str">
            <v>名工配送課　　　　　　　</v>
          </cell>
          <cell r="E2039" t="str">
            <v>商　　　品　　仕　入　高</v>
          </cell>
          <cell r="F2039">
            <v>0</v>
          </cell>
          <cell r="G2039">
            <v>0</v>
          </cell>
        </row>
        <row r="2040">
          <cell r="A2040" t="str">
            <v>LH  81207</v>
          </cell>
          <cell r="B2040" t="str">
            <v xml:space="preserve">LH  </v>
          </cell>
          <cell r="C2040">
            <v>81207</v>
          </cell>
          <cell r="D2040" t="str">
            <v>名工配送課　　　　　　　</v>
          </cell>
          <cell r="E2040" t="str">
            <v>貯　蔵　品仕入高　　　　</v>
          </cell>
          <cell r="F2040">
            <v>0</v>
          </cell>
          <cell r="G2040">
            <v>0</v>
          </cell>
        </row>
        <row r="2041">
          <cell r="A2041" t="str">
            <v>LH  81209</v>
          </cell>
          <cell r="B2041" t="str">
            <v xml:space="preserve">LH  </v>
          </cell>
          <cell r="C2041">
            <v>81209</v>
          </cell>
          <cell r="D2041" t="str">
            <v>名工配送課　　　　　　　</v>
          </cell>
          <cell r="E2041" t="str">
            <v>原　材　料仕入高　　　　</v>
          </cell>
          <cell r="F2041">
            <v>0</v>
          </cell>
          <cell r="G2041">
            <v>0</v>
          </cell>
        </row>
        <row r="2042">
          <cell r="A2042" t="str">
            <v>LH  81213</v>
          </cell>
          <cell r="B2042" t="str">
            <v xml:space="preserve">LH  </v>
          </cell>
          <cell r="C2042">
            <v>81213</v>
          </cell>
          <cell r="D2042" t="str">
            <v>名工配送課　　　　　　　</v>
          </cell>
          <cell r="E2042" t="str">
            <v>仕入値引及戻り高　　　　</v>
          </cell>
          <cell r="F2042">
            <v>0</v>
          </cell>
          <cell r="G2042">
            <v>0</v>
          </cell>
        </row>
        <row r="2043">
          <cell r="A2043" t="str">
            <v>LH  81902</v>
          </cell>
          <cell r="B2043" t="str">
            <v xml:space="preserve">LH  </v>
          </cell>
          <cell r="C2043">
            <v>81902</v>
          </cell>
          <cell r="D2043" t="str">
            <v>名工配送課　　　　　　　</v>
          </cell>
          <cell r="E2043" t="str">
            <v>仕　　入　原　　価　　高</v>
          </cell>
          <cell r="F2043">
            <v>0</v>
          </cell>
          <cell r="G2043">
            <v>0</v>
          </cell>
        </row>
        <row r="2044">
          <cell r="A2044" t="str">
            <v>LH  81903</v>
          </cell>
          <cell r="B2044" t="str">
            <v xml:space="preserve">LH  </v>
          </cell>
          <cell r="C2044">
            <v>81903</v>
          </cell>
          <cell r="D2044" t="str">
            <v>名工配送課　　　　　　　</v>
          </cell>
          <cell r="E2044" t="str">
            <v>完　成　工　事　原　価　</v>
          </cell>
          <cell r="F2044">
            <v>0</v>
          </cell>
          <cell r="G2044">
            <v>0</v>
          </cell>
        </row>
        <row r="2045">
          <cell r="A2045" t="str">
            <v>LH  82199</v>
          </cell>
          <cell r="B2045" t="str">
            <v xml:space="preserve">LH  </v>
          </cell>
          <cell r="C2045">
            <v>82199</v>
          </cell>
          <cell r="D2045" t="str">
            <v>名工配送課　　　　　　　</v>
          </cell>
          <cell r="E2045" t="str">
            <v>社　　内　　　取　　　引</v>
          </cell>
          <cell r="F2045">
            <v>0</v>
          </cell>
          <cell r="G2045">
            <v>0</v>
          </cell>
        </row>
        <row r="2046">
          <cell r="A2046" t="str">
            <v>LH  82959</v>
          </cell>
          <cell r="B2046" t="str">
            <v xml:space="preserve">LH  </v>
          </cell>
          <cell r="C2046">
            <v>82959</v>
          </cell>
          <cell r="D2046" t="str">
            <v>名工配送課　　　　　　　</v>
          </cell>
          <cell r="E2046" t="str">
            <v>期　末　商　品　　在　高</v>
          </cell>
          <cell r="F2046">
            <v>0</v>
          </cell>
          <cell r="G2046">
            <v>0</v>
          </cell>
        </row>
        <row r="2047">
          <cell r="A2047" t="str">
            <v>LH  82971</v>
          </cell>
          <cell r="B2047" t="str">
            <v xml:space="preserve">LH  </v>
          </cell>
          <cell r="C2047">
            <v>82971</v>
          </cell>
          <cell r="D2047" t="str">
            <v>名工配送課　　　　　　　</v>
          </cell>
          <cell r="E2047" t="str">
            <v>期　末　製　品　　在　高</v>
          </cell>
          <cell r="F2047">
            <v>0</v>
          </cell>
          <cell r="G2047">
            <v>0</v>
          </cell>
        </row>
        <row r="2048">
          <cell r="A2048" t="str">
            <v>LH  86131</v>
          </cell>
          <cell r="B2048" t="str">
            <v xml:space="preserve">LH  </v>
          </cell>
          <cell r="C2048">
            <v>86131</v>
          </cell>
          <cell r="D2048" t="str">
            <v>名工配送課　　　　　　　</v>
          </cell>
          <cell r="E2048" t="str">
            <v>受　取　利　息　・配　当</v>
          </cell>
          <cell r="F2048">
            <v>0</v>
          </cell>
          <cell r="G2048">
            <v>0</v>
          </cell>
        </row>
        <row r="2049">
          <cell r="A2049" t="str">
            <v>LH  86169</v>
          </cell>
          <cell r="B2049" t="str">
            <v xml:space="preserve">LH  </v>
          </cell>
          <cell r="C2049">
            <v>86169</v>
          </cell>
          <cell r="D2049" t="str">
            <v>名工配送課　　　　　　　</v>
          </cell>
          <cell r="E2049" t="str">
            <v>雑　　　収　　入　　　　</v>
          </cell>
          <cell r="F2049">
            <v>0</v>
          </cell>
          <cell r="G2049">
            <v>0</v>
          </cell>
        </row>
        <row r="2050">
          <cell r="A2050" t="str">
            <v>LH  86174</v>
          </cell>
          <cell r="B2050" t="str">
            <v xml:space="preserve">LH  </v>
          </cell>
          <cell r="C2050">
            <v>86174</v>
          </cell>
          <cell r="D2050" t="str">
            <v>名工配送課　　　　　　　</v>
          </cell>
          <cell r="E2050" t="str">
            <v>賃　　貸　収　入　　　　</v>
          </cell>
          <cell r="F2050">
            <v>0</v>
          </cell>
          <cell r="G2050">
            <v>0</v>
          </cell>
        </row>
        <row r="2051">
          <cell r="A2051" t="str">
            <v>LH  86179</v>
          </cell>
          <cell r="B2051" t="str">
            <v xml:space="preserve">LH  </v>
          </cell>
          <cell r="C2051">
            <v>86179</v>
          </cell>
          <cell r="D2051" t="str">
            <v>名工配送課　　　　　　　</v>
          </cell>
          <cell r="E2051" t="str">
            <v>社宅　住　宅　料　　　　</v>
          </cell>
          <cell r="F2051">
            <v>0</v>
          </cell>
          <cell r="G2051">
            <v>0</v>
          </cell>
        </row>
        <row r="2052">
          <cell r="A2052" t="str">
            <v>LH  86182</v>
          </cell>
          <cell r="B2052" t="str">
            <v xml:space="preserve">LH  </v>
          </cell>
          <cell r="C2052">
            <v>86182</v>
          </cell>
          <cell r="D2052" t="str">
            <v>名工配送課　　　　　　　</v>
          </cell>
          <cell r="E2052" t="str">
            <v>使用料・手数料　　　　　</v>
          </cell>
          <cell r="F2052">
            <v>0</v>
          </cell>
          <cell r="G2052">
            <v>0</v>
          </cell>
        </row>
        <row r="2053">
          <cell r="A2053" t="str">
            <v>LH  86185</v>
          </cell>
          <cell r="B2053" t="str">
            <v xml:space="preserve">LH  </v>
          </cell>
          <cell r="C2053">
            <v>86185</v>
          </cell>
          <cell r="D2053" t="str">
            <v>名工配送課　　　　　　　</v>
          </cell>
          <cell r="E2053" t="str">
            <v>保険金・賠償金　　　　　</v>
          </cell>
          <cell r="F2053">
            <v>0</v>
          </cell>
          <cell r="G2053">
            <v>0</v>
          </cell>
        </row>
        <row r="2054">
          <cell r="A2054" t="str">
            <v>LH  86188</v>
          </cell>
          <cell r="B2054" t="str">
            <v xml:space="preserve">LH  </v>
          </cell>
          <cell r="C2054">
            <v>86188</v>
          </cell>
          <cell r="D2054" t="str">
            <v>名工配送課　　　　　　　</v>
          </cell>
          <cell r="E2054" t="str">
            <v>その他営業外収益　　　　</v>
          </cell>
          <cell r="F2054">
            <v>0</v>
          </cell>
          <cell r="G2054">
            <v>0</v>
          </cell>
        </row>
        <row r="2055">
          <cell r="A2055" t="str">
            <v>LH  86191</v>
          </cell>
          <cell r="B2055" t="str">
            <v xml:space="preserve">LH  </v>
          </cell>
          <cell r="C2055">
            <v>86191</v>
          </cell>
          <cell r="D2055" t="str">
            <v>名工配送課　　　　　　　</v>
          </cell>
          <cell r="E2055" t="str">
            <v>営　業　外　収　益　　計</v>
          </cell>
          <cell r="F2055">
            <v>0</v>
          </cell>
          <cell r="G2055">
            <v>0</v>
          </cell>
        </row>
        <row r="2056">
          <cell r="A2056" t="str">
            <v>LH  86231</v>
          </cell>
          <cell r="B2056" t="str">
            <v xml:space="preserve">LH  </v>
          </cell>
          <cell r="C2056">
            <v>86231</v>
          </cell>
          <cell r="D2056" t="str">
            <v>名工配送課　　　　　　　</v>
          </cell>
          <cell r="E2056" t="str">
            <v>雑　　　　　　損　課税　</v>
          </cell>
          <cell r="F2056">
            <v>0</v>
          </cell>
          <cell r="G2056">
            <v>0</v>
          </cell>
        </row>
        <row r="2057">
          <cell r="A2057" t="str">
            <v>LH  86241</v>
          </cell>
          <cell r="B2057" t="str">
            <v xml:space="preserve">LH  </v>
          </cell>
          <cell r="C2057">
            <v>86241</v>
          </cell>
          <cell r="D2057" t="str">
            <v>名工配送課　　　　　　　</v>
          </cell>
          <cell r="E2057" t="str">
            <v>雑　　　　　　損　不課税</v>
          </cell>
          <cell r="F2057">
            <v>0</v>
          </cell>
          <cell r="G2057">
            <v>0</v>
          </cell>
        </row>
        <row r="2058">
          <cell r="A2058" t="str">
            <v>LH  86249</v>
          </cell>
          <cell r="B2058" t="str">
            <v xml:space="preserve">LH  </v>
          </cell>
          <cell r="C2058">
            <v>86249</v>
          </cell>
          <cell r="D2058" t="str">
            <v>名工配送課　　　　　　　</v>
          </cell>
          <cell r="E2058" t="str">
            <v>雑　　　　　　損　　　　</v>
          </cell>
          <cell r="F2058">
            <v>0</v>
          </cell>
          <cell r="G2058">
            <v>0</v>
          </cell>
        </row>
        <row r="2059">
          <cell r="A2059" t="str">
            <v>LH  86253</v>
          </cell>
          <cell r="B2059" t="str">
            <v xml:space="preserve">LH  </v>
          </cell>
          <cell r="C2059">
            <v>86253</v>
          </cell>
          <cell r="D2059" t="str">
            <v>名工配送課　　　　　　　</v>
          </cell>
          <cell r="E2059" t="str">
            <v>棚卸資産　廃棄損　　　　</v>
          </cell>
          <cell r="F2059">
            <v>0</v>
          </cell>
          <cell r="G2059">
            <v>0</v>
          </cell>
        </row>
        <row r="2060">
          <cell r="A2060" t="str">
            <v>LH  86259</v>
          </cell>
          <cell r="B2060" t="str">
            <v xml:space="preserve">LH  </v>
          </cell>
          <cell r="C2060">
            <v>86259</v>
          </cell>
          <cell r="D2060" t="str">
            <v>名工配送課　　　　　　　</v>
          </cell>
          <cell r="E2060" t="str">
            <v>賃　　貸　原　価　　　　</v>
          </cell>
          <cell r="F2060">
            <v>0</v>
          </cell>
          <cell r="G2060">
            <v>0</v>
          </cell>
        </row>
        <row r="2061">
          <cell r="A2061" t="str">
            <v>LH  86263</v>
          </cell>
          <cell r="B2061" t="str">
            <v xml:space="preserve">LH  </v>
          </cell>
          <cell r="C2061">
            <v>86263</v>
          </cell>
          <cell r="D2061" t="str">
            <v>名工配送課　　　　　　　</v>
          </cell>
          <cell r="E2061" t="str">
            <v>災害・事故　損失　　　　</v>
          </cell>
          <cell r="F2061">
            <v>0</v>
          </cell>
          <cell r="G2061">
            <v>0</v>
          </cell>
        </row>
        <row r="2062">
          <cell r="A2062" t="str">
            <v>LH  86266</v>
          </cell>
          <cell r="B2062" t="str">
            <v xml:space="preserve">LH  </v>
          </cell>
          <cell r="C2062">
            <v>86266</v>
          </cell>
          <cell r="D2062" t="str">
            <v>名工配送課　　　　　　　</v>
          </cell>
          <cell r="E2062" t="str">
            <v>その他営業外費用　　　　</v>
          </cell>
          <cell r="F2062">
            <v>0</v>
          </cell>
          <cell r="G2062">
            <v>0</v>
          </cell>
        </row>
        <row r="2063">
          <cell r="A2063" t="str">
            <v>LH  86291</v>
          </cell>
          <cell r="B2063" t="str">
            <v xml:space="preserve">LH  </v>
          </cell>
          <cell r="C2063">
            <v>86291</v>
          </cell>
          <cell r="D2063" t="str">
            <v>名工配送課　　　　　　　</v>
          </cell>
          <cell r="E2063" t="str">
            <v>営　業　外　費　用　　計</v>
          </cell>
          <cell r="F2063">
            <v>0</v>
          </cell>
          <cell r="G2063">
            <v>0</v>
          </cell>
        </row>
        <row r="2064">
          <cell r="A2064" t="str">
            <v>LH  86301</v>
          </cell>
          <cell r="B2064" t="str">
            <v xml:space="preserve">LH  </v>
          </cell>
          <cell r="C2064">
            <v>86301</v>
          </cell>
          <cell r="D2064" t="str">
            <v>名工配送課　　　　　　　</v>
          </cell>
          <cell r="E2064" t="str">
            <v>経　　　常　　利　　　益</v>
          </cell>
          <cell r="F2064">
            <v>0</v>
          </cell>
          <cell r="G2064">
            <v>0</v>
          </cell>
        </row>
        <row r="2065">
          <cell r="A2065" t="str">
            <v>LH  87119</v>
          </cell>
          <cell r="B2065" t="str">
            <v xml:space="preserve">LH  </v>
          </cell>
          <cell r="C2065">
            <v>87119</v>
          </cell>
          <cell r="D2065" t="str">
            <v>名工配送課　　　　　　　</v>
          </cell>
          <cell r="E2065" t="str">
            <v>固定資産　売却益　　　　</v>
          </cell>
          <cell r="F2065">
            <v>0</v>
          </cell>
          <cell r="G2065">
            <v>0</v>
          </cell>
        </row>
        <row r="2066">
          <cell r="A2066" t="str">
            <v>LH  87153</v>
          </cell>
          <cell r="B2066" t="str">
            <v xml:space="preserve">LH  </v>
          </cell>
          <cell r="C2066">
            <v>87153</v>
          </cell>
          <cell r="D2066" t="str">
            <v>名工配送課　　　　　　　</v>
          </cell>
          <cell r="E2066" t="str">
            <v>過年度費用戻入　　　　　</v>
          </cell>
          <cell r="F2066">
            <v>0</v>
          </cell>
          <cell r="G2066">
            <v>0</v>
          </cell>
        </row>
        <row r="2067">
          <cell r="A2067" t="str">
            <v>LH  87191</v>
          </cell>
          <cell r="B2067" t="str">
            <v xml:space="preserve">LH  </v>
          </cell>
          <cell r="C2067">
            <v>87191</v>
          </cell>
          <cell r="D2067" t="str">
            <v>名工配送課　　　　　　　</v>
          </cell>
          <cell r="E2067" t="str">
            <v>特　　別　　利　　益　計</v>
          </cell>
          <cell r="F2067">
            <v>0</v>
          </cell>
          <cell r="G2067">
            <v>0</v>
          </cell>
        </row>
        <row r="2068">
          <cell r="A2068" t="str">
            <v>LH  88101</v>
          </cell>
          <cell r="B2068" t="str">
            <v xml:space="preserve">LH  </v>
          </cell>
          <cell r="C2068">
            <v>88101</v>
          </cell>
          <cell r="D2068" t="str">
            <v>名工配送課　　　　　　　</v>
          </cell>
          <cell r="E2068" t="str">
            <v>■　特　　別　　損　　失</v>
          </cell>
          <cell r="F2068">
            <v>0</v>
          </cell>
          <cell r="G2068">
            <v>0</v>
          </cell>
        </row>
        <row r="2069">
          <cell r="A2069" t="str">
            <v>LH  88129</v>
          </cell>
          <cell r="B2069" t="str">
            <v xml:space="preserve">LH  </v>
          </cell>
          <cell r="C2069">
            <v>88129</v>
          </cell>
          <cell r="D2069" t="str">
            <v>名工配送課　　　　　　　</v>
          </cell>
          <cell r="E2069" t="str">
            <v>固定資産　売却損　　　　</v>
          </cell>
          <cell r="F2069">
            <v>0</v>
          </cell>
          <cell r="G2069">
            <v>0</v>
          </cell>
        </row>
        <row r="2070">
          <cell r="A2070" t="str">
            <v>LH  88136</v>
          </cell>
          <cell r="B2070" t="str">
            <v xml:space="preserve">LH  </v>
          </cell>
          <cell r="C2070">
            <v>88136</v>
          </cell>
          <cell r="D2070" t="str">
            <v>名工配送課　　　　　　　</v>
          </cell>
          <cell r="E2070" t="str">
            <v>固定資産　除却損　　　　</v>
          </cell>
          <cell r="F2070">
            <v>0</v>
          </cell>
          <cell r="G2070">
            <v>0</v>
          </cell>
        </row>
        <row r="2071">
          <cell r="A2071" t="str">
            <v>LH  88173</v>
          </cell>
          <cell r="B2071" t="str">
            <v xml:space="preserve">LH  </v>
          </cell>
          <cell r="C2071">
            <v>88173</v>
          </cell>
          <cell r="D2071" t="str">
            <v>名工配送課　　　　　　　</v>
          </cell>
          <cell r="E2071" t="str">
            <v>過年度　費　用　　　　　</v>
          </cell>
          <cell r="F2071">
            <v>0</v>
          </cell>
          <cell r="G2071">
            <v>0</v>
          </cell>
        </row>
        <row r="2072">
          <cell r="A2072" t="str">
            <v>LH  88190</v>
          </cell>
          <cell r="B2072" t="str">
            <v xml:space="preserve">LH  </v>
          </cell>
          <cell r="C2072">
            <v>88190</v>
          </cell>
          <cell r="D2072" t="str">
            <v>名工配送課　　　　　　　</v>
          </cell>
          <cell r="E2072" t="str">
            <v>その他特別損失　　　　　</v>
          </cell>
          <cell r="F2072">
            <v>0</v>
          </cell>
          <cell r="G2072">
            <v>0</v>
          </cell>
        </row>
        <row r="2073">
          <cell r="A2073" t="str">
            <v>LH  88191</v>
          </cell>
          <cell r="B2073" t="str">
            <v xml:space="preserve">LH  </v>
          </cell>
          <cell r="C2073">
            <v>88191</v>
          </cell>
          <cell r="D2073" t="str">
            <v>名工配送課　　　　　　　</v>
          </cell>
          <cell r="E2073" t="str">
            <v>特　　別　　損　　失　計</v>
          </cell>
          <cell r="F2073">
            <v>0</v>
          </cell>
          <cell r="G2073">
            <v>0</v>
          </cell>
        </row>
        <row r="2074">
          <cell r="A2074" t="str">
            <v>LH  90010</v>
          </cell>
          <cell r="B2074" t="str">
            <v xml:space="preserve">LH  </v>
          </cell>
          <cell r="C2074">
            <v>90010</v>
          </cell>
          <cell r="D2074" t="str">
            <v>名工配送課　　　　　　　</v>
          </cell>
          <cell r="E2074" t="str">
            <v>税　引　前　当　期利　益</v>
          </cell>
          <cell r="F2074">
            <v>0</v>
          </cell>
          <cell r="G2074">
            <v>0</v>
          </cell>
        </row>
        <row r="2075">
          <cell r="A2075" t="str">
            <v>LH  99003</v>
          </cell>
          <cell r="B2075" t="str">
            <v xml:space="preserve">LH  </v>
          </cell>
          <cell r="C2075">
            <v>99003</v>
          </cell>
          <cell r="D2075" t="str">
            <v>名工配送課　　　　　　　</v>
          </cell>
          <cell r="E2075" t="str">
            <v>当　　期　　利　　益　　</v>
          </cell>
          <cell r="F2075">
            <v>0</v>
          </cell>
          <cell r="G2075">
            <v>0</v>
          </cell>
        </row>
        <row r="2076">
          <cell r="A2076" t="str">
            <v>LH  99100</v>
          </cell>
          <cell r="B2076" t="str">
            <v xml:space="preserve">LH  </v>
          </cell>
          <cell r="C2076">
            <v>99100</v>
          </cell>
          <cell r="D2076" t="str">
            <v>名工配送課　　　　　　　</v>
          </cell>
          <cell r="E2076" t="str">
            <v>前期　繰　越　利　益　　</v>
          </cell>
          <cell r="F2076">
            <v>0</v>
          </cell>
          <cell r="G2076">
            <v>0</v>
          </cell>
        </row>
        <row r="2077">
          <cell r="A2077" t="str">
            <v>LH  99902</v>
          </cell>
          <cell r="B2077" t="str">
            <v xml:space="preserve">LH  </v>
          </cell>
          <cell r="C2077">
            <v>99902</v>
          </cell>
          <cell r="D2077" t="str">
            <v>名工配送課　　　　　　　</v>
          </cell>
          <cell r="E2077" t="str">
            <v>当期　未処分　利　益　　</v>
          </cell>
          <cell r="F2077">
            <v>0</v>
          </cell>
          <cell r="G2077">
            <v>0</v>
          </cell>
        </row>
        <row r="2078">
          <cell r="A2078" t="str">
            <v>LPBB80103</v>
          </cell>
          <cell r="B2078" t="str">
            <v>LPBB</v>
          </cell>
          <cell r="C2078">
            <v>80103</v>
          </cell>
          <cell r="D2078" t="str">
            <v>乳酸醗酵物　　　　　　　</v>
          </cell>
          <cell r="E2078" t="str">
            <v>売　上　高　　■　　　　</v>
          </cell>
          <cell r="F2078">
            <v>5718340</v>
          </cell>
          <cell r="G2078">
            <v>34515514</v>
          </cell>
        </row>
        <row r="2079">
          <cell r="A2079" t="str">
            <v>LPBB80203</v>
          </cell>
          <cell r="B2079" t="str">
            <v>LPBB</v>
          </cell>
          <cell r="C2079">
            <v>80203</v>
          </cell>
          <cell r="D2079" t="str">
            <v>乳酸醗酵物　　　　　　　</v>
          </cell>
          <cell r="E2079" t="str">
            <v>受入　手　数　料　合計　</v>
          </cell>
          <cell r="F2079">
            <v>0</v>
          </cell>
          <cell r="G2079">
            <v>0</v>
          </cell>
        </row>
        <row r="2080">
          <cell r="A2080" t="str">
            <v>LPBB80995</v>
          </cell>
          <cell r="B2080" t="str">
            <v>LPBB</v>
          </cell>
          <cell r="C2080">
            <v>80995</v>
          </cell>
          <cell r="D2080" t="str">
            <v>乳酸醗酵物　　　　　　　</v>
          </cell>
          <cell r="E2080" t="str">
            <v>純　　売　　　上　　　高</v>
          </cell>
          <cell r="F2080">
            <v>5718340</v>
          </cell>
          <cell r="G2080">
            <v>34515514</v>
          </cell>
        </row>
        <row r="2081">
          <cell r="A2081" t="str">
            <v>LPBB81203</v>
          </cell>
          <cell r="B2081" t="str">
            <v>LPBB</v>
          </cell>
          <cell r="C2081">
            <v>81203</v>
          </cell>
          <cell r="D2081" t="str">
            <v>乳酸醗酵物　　　　　　　</v>
          </cell>
          <cell r="E2081" t="str">
            <v>商　　　品　　仕　入　高</v>
          </cell>
          <cell r="F2081">
            <v>0</v>
          </cell>
          <cell r="G2081">
            <v>0</v>
          </cell>
        </row>
        <row r="2082">
          <cell r="A2082" t="str">
            <v>LPBB81207</v>
          </cell>
          <cell r="B2082" t="str">
            <v>LPBB</v>
          </cell>
          <cell r="C2082">
            <v>81207</v>
          </cell>
          <cell r="D2082" t="str">
            <v>乳酸醗酵物　　　　　　　</v>
          </cell>
          <cell r="E2082" t="str">
            <v>貯　蔵　品仕入高　　　　</v>
          </cell>
          <cell r="F2082">
            <v>0</v>
          </cell>
          <cell r="G2082">
            <v>0</v>
          </cell>
        </row>
        <row r="2083">
          <cell r="A2083" t="str">
            <v>LPBB81209</v>
          </cell>
          <cell r="B2083" t="str">
            <v>LPBB</v>
          </cell>
          <cell r="C2083">
            <v>81209</v>
          </cell>
          <cell r="D2083" t="str">
            <v>乳酸醗酵物　　　　　　　</v>
          </cell>
          <cell r="E2083" t="str">
            <v>原　材　料仕入高　　　　</v>
          </cell>
          <cell r="F2083">
            <v>0</v>
          </cell>
          <cell r="G2083">
            <v>0</v>
          </cell>
        </row>
        <row r="2084">
          <cell r="A2084" t="str">
            <v>LPBB81213</v>
          </cell>
          <cell r="B2084" t="str">
            <v>LPBB</v>
          </cell>
          <cell r="C2084">
            <v>81213</v>
          </cell>
          <cell r="D2084" t="str">
            <v>乳酸醗酵物　　　　　　　</v>
          </cell>
          <cell r="E2084" t="str">
            <v>仕入値引及戻り高　　　　</v>
          </cell>
          <cell r="F2084">
            <v>0</v>
          </cell>
          <cell r="G2084">
            <v>0</v>
          </cell>
        </row>
        <row r="2085">
          <cell r="A2085" t="str">
            <v>LPBB81902</v>
          </cell>
          <cell r="B2085" t="str">
            <v>LPBB</v>
          </cell>
          <cell r="C2085">
            <v>81902</v>
          </cell>
          <cell r="D2085" t="str">
            <v>乳酸醗酵物　　　　　　　</v>
          </cell>
          <cell r="E2085" t="str">
            <v>仕　　入　原　　価　　高</v>
          </cell>
          <cell r="F2085">
            <v>0</v>
          </cell>
          <cell r="G2085">
            <v>0</v>
          </cell>
        </row>
        <row r="2086">
          <cell r="A2086" t="str">
            <v>LPBB81903</v>
          </cell>
          <cell r="B2086" t="str">
            <v>LPBB</v>
          </cell>
          <cell r="C2086">
            <v>81903</v>
          </cell>
          <cell r="D2086" t="str">
            <v>乳酸醗酵物　　　　　　　</v>
          </cell>
          <cell r="E2086" t="str">
            <v>完　成　工　事　原　価　</v>
          </cell>
          <cell r="F2086">
            <v>0</v>
          </cell>
          <cell r="G2086">
            <v>0</v>
          </cell>
        </row>
        <row r="2087">
          <cell r="A2087" t="str">
            <v>LPBB82101</v>
          </cell>
          <cell r="B2087" t="str">
            <v>LPBB</v>
          </cell>
          <cell r="C2087">
            <v>82101</v>
          </cell>
          <cell r="D2087" t="str">
            <v>乳酸醗酵物　　　　　　　</v>
          </cell>
          <cell r="E2087" t="str">
            <v>製品　出来高　■　　　　</v>
          </cell>
          <cell r="F2087">
            <v>0</v>
          </cell>
          <cell r="G2087">
            <v>0</v>
          </cell>
        </row>
        <row r="2088">
          <cell r="A2088" t="str">
            <v>LPBB82111</v>
          </cell>
          <cell r="B2088" t="str">
            <v>LPBB</v>
          </cell>
          <cell r="C2088">
            <v>82111</v>
          </cell>
          <cell r="D2088" t="str">
            <v>乳酸醗酵物　　　　　　　</v>
          </cell>
          <cell r="E2088" t="str">
            <v>売　上　原　価■　　　　</v>
          </cell>
          <cell r="F2088">
            <v>0</v>
          </cell>
          <cell r="G2088">
            <v>0</v>
          </cell>
        </row>
        <row r="2089">
          <cell r="A2089" t="str">
            <v>LPBB82123</v>
          </cell>
          <cell r="B2089" t="str">
            <v>LPBB</v>
          </cell>
          <cell r="C2089">
            <v>82123</v>
          </cell>
          <cell r="D2089" t="str">
            <v>乳酸醗酵物　　　　　　　</v>
          </cell>
          <cell r="E2089" t="str">
            <v>原　材　料振替高　　　　</v>
          </cell>
          <cell r="F2089">
            <v>0</v>
          </cell>
          <cell r="G2089">
            <v>0</v>
          </cell>
        </row>
        <row r="2090">
          <cell r="A2090" t="str">
            <v>LPBB82132</v>
          </cell>
          <cell r="B2090" t="str">
            <v>LPBB</v>
          </cell>
          <cell r="C2090">
            <v>82132</v>
          </cell>
          <cell r="D2090" t="str">
            <v>乳酸醗酵物　　　　　　　</v>
          </cell>
          <cell r="E2090" t="str">
            <v>内　部　振　　替　　　　</v>
          </cell>
          <cell r="F2090">
            <v>0</v>
          </cell>
          <cell r="G2090">
            <v>0</v>
          </cell>
        </row>
        <row r="2091">
          <cell r="A2091" t="str">
            <v>LPBB82143</v>
          </cell>
          <cell r="B2091" t="str">
            <v>LPBB</v>
          </cell>
          <cell r="C2091">
            <v>82143</v>
          </cell>
          <cell r="D2091" t="str">
            <v>乳酸醗酵物　　　　　　　</v>
          </cell>
          <cell r="E2091" t="str">
            <v>他　勘　定振替高　　　　</v>
          </cell>
          <cell r="F2091">
            <v>0</v>
          </cell>
          <cell r="G2091">
            <v>0</v>
          </cell>
        </row>
        <row r="2092">
          <cell r="A2092" t="str">
            <v>LPBB82199</v>
          </cell>
          <cell r="B2092" t="str">
            <v>LPBB</v>
          </cell>
          <cell r="C2092">
            <v>82199</v>
          </cell>
          <cell r="D2092" t="str">
            <v>乳酸醗酵物　　　　　　　</v>
          </cell>
          <cell r="E2092" t="str">
            <v>社　　内　　　取　　　引</v>
          </cell>
          <cell r="F2092">
            <v>0</v>
          </cell>
          <cell r="G2092">
            <v>0</v>
          </cell>
        </row>
        <row r="2093">
          <cell r="A2093" t="str">
            <v>LPBB82959</v>
          </cell>
          <cell r="B2093" t="str">
            <v>LPBB</v>
          </cell>
          <cell r="C2093">
            <v>82959</v>
          </cell>
          <cell r="D2093" t="str">
            <v>乳酸醗酵物　　　　　　　</v>
          </cell>
          <cell r="E2093" t="str">
            <v>期　末　商　品　　在　高</v>
          </cell>
          <cell r="F2093">
            <v>0</v>
          </cell>
          <cell r="G2093">
            <v>0</v>
          </cell>
        </row>
        <row r="2094">
          <cell r="A2094" t="str">
            <v>LPBB82971</v>
          </cell>
          <cell r="B2094" t="str">
            <v>LPBB</v>
          </cell>
          <cell r="C2094">
            <v>82971</v>
          </cell>
          <cell r="D2094" t="str">
            <v>乳酸醗酵物　　　　　　　</v>
          </cell>
          <cell r="E2094" t="str">
            <v>期　末　製　品　　在　高</v>
          </cell>
          <cell r="F2094">
            <v>0</v>
          </cell>
          <cell r="G2094">
            <v>0</v>
          </cell>
        </row>
        <row r="2095">
          <cell r="A2095" t="str">
            <v>LPBB84931</v>
          </cell>
          <cell r="B2095" t="str">
            <v>LPBB</v>
          </cell>
          <cell r="C2095">
            <v>84931</v>
          </cell>
          <cell r="D2095" t="str">
            <v>乳酸醗酵物　　　　　　　</v>
          </cell>
          <cell r="E2095" t="str">
            <v>売　　上　　利　　益　計</v>
          </cell>
          <cell r="F2095">
            <v>5718340</v>
          </cell>
          <cell r="G2095">
            <v>34515514</v>
          </cell>
        </row>
        <row r="2096">
          <cell r="A2096" t="str">
            <v>LPBB85900</v>
          </cell>
          <cell r="B2096" t="str">
            <v>LPBB</v>
          </cell>
          <cell r="C2096">
            <v>85900</v>
          </cell>
          <cell r="D2096" t="str">
            <v>乳酸醗酵物　　　　　　　</v>
          </cell>
          <cell r="E2096" t="str">
            <v>営　　　業　　利　　　益</v>
          </cell>
          <cell r="F2096">
            <v>5718340</v>
          </cell>
          <cell r="G2096">
            <v>34515514</v>
          </cell>
        </row>
        <row r="2097">
          <cell r="A2097" t="str">
            <v>LPBB86131</v>
          </cell>
          <cell r="B2097" t="str">
            <v>LPBB</v>
          </cell>
          <cell r="C2097">
            <v>86131</v>
          </cell>
          <cell r="D2097" t="str">
            <v>乳酸醗酵物　　　　　　　</v>
          </cell>
          <cell r="E2097" t="str">
            <v>受　取　利　息　・配　当</v>
          </cell>
          <cell r="F2097">
            <v>0</v>
          </cell>
          <cell r="G2097">
            <v>0</v>
          </cell>
        </row>
        <row r="2098">
          <cell r="A2098" t="str">
            <v>LPBB86169</v>
          </cell>
          <cell r="B2098" t="str">
            <v>LPBB</v>
          </cell>
          <cell r="C2098">
            <v>86169</v>
          </cell>
          <cell r="D2098" t="str">
            <v>乳酸醗酵物　　　　　　　</v>
          </cell>
          <cell r="E2098" t="str">
            <v>雑　　　収　　入　　　　</v>
          </cell>
          <cell r="F2098">
            <v>0</v>
          </cell>
          <cell r="G2098">
            <v>0</v>
          </cell>
        </row>
        <row r="2099">
          <cell r="A2099" t="str">
            <v>LPBB86174</v>
          </cell>
          <cell r="B2099" t="str">
            <v>LPBB</v>
          </cell>
          <cell r="C2099">
            <v>86174</v>
          </cell>
          <cell r="D2099" t="str">
            <v>乳酸醗酵物　　　　　　　</v>
          </cell>
          <cell r="E2099" t="str">
            <v>賃　　貸　収　入　　　　</v>
          </cell>
          <cell r="F2099">
            <v>0</v>
          </cell>
          <cell r="G2099">
            <v>0</v>
          </cell>
        </row>
        <row r="2100">
          <cell r="A2100" t="str">
            <v>LPBB86179</v>
          </cell>
          <cell r="B2100" t="str">
            <v>LPBB</v>
          </cell>
          <cell r="C2100">
            <v>86179</v>
          </cell>
          <cell r="D2100" t="str">
            <v>乳酸醗酵物　　　　　　　</v>
          </cell>
          <cell r="E2100" t="str">
            <v>社宅　住　宅　料　　　　</v>
          </cell>
          <cell r="F2100">
            <v>0</v>
          </cell>
          <cell r="G2100">
            <v>0</v>
          </cell>
        </row>
        <row r="2101">
          <cell r="A2101" t="str">
            <v>LPBB86182</v>
          </cell>
          <cell r="B2101" t="str">
            <v>LPBB</v>
          </cell>
          <cell r="C2101">
            <v>86182</v>
          </cell>
          <cell r="D2101" t="str">
            <v>乳酸醗酵物　　　　　　　</v>
          </cell>
          <cell r="E2101" t="str">
            <v>使用料・手数料　　　　　</v>
          </cell>
          <cell r="F2101">
            <v>0</v>
          </cell>
          <cell r="G2101">
            <v>0</v>
          </cell>
        </row>
        <row r="2102">
          <cell r="A2102" t="str">
            <v>LPBB86185</v>
          </cell>
          <cell r="B2102" t="str">
            <v>LPBB</v>
          </cell>
          <cell r="C2102">
            <v>86185</v>
          </cell>
          <cell r="D2102" t="str">
            <v>乳酸醗酵物　　　　　　　</v>
          </cell>
          <cell r="E2102" t="str">
            <v>保険金・賠償金　　　　　</v>
          </cell>
          <cell r="F2102">
            <v>0</v>
          </cell>
          <cell r="G2102">
            <v>0</v>
          </cell>
        </row>
        <row r="2103">
          <cell r="A2103" t="str">
            <v>LPBB86188</v>
          </cell>
          <cell r="B2103" t="str">
            <v>LPBB</v>
          </cell>
          <cell r="C2103">
            <v>86188</v>
          </cell>
          <cell r="D2103" t="str">
            <v>乳酸醗酵物　　　　　　　</v>
          </cell>
          <cell r="E2103" t="str">
            <v>その他営業外収益　　　　</v>
          </cell>
          <cell r="F2103">
            <v>0</v>
          </cell>
          <cell r="G2103">
            <v>0</v>
          </cell>
        </row>
        <row r="2104">
          <cell r="A2104" t="str">
            <v>LPBB86191</v>
          </cell>
          <cell r="B2104" t="str">
            <v>LPBB</v>
          </cell>
          <cell r="C2104">
            <v>86191</v>
          </cell>
          <cell r="D2104" t="str">
            <v>乳酸醗酵物　　　　　　　</v>
          </cell>
          <cell r="E2104" t="str">
            <v>営　業　外　収　益　　計</v>
          </cell>
          <cell r="F2104">
            <v>0</v>
          </cell>
          <cell r="G2104">
            <v>0</v>
          </cell>
        </row>
        <row r="2105">
          <cell r="A2105" t="str">
            <v>LPBB86249</v>
          </cell>
          <cell r="B2105" t="str">
            <v>LPBB</v>
          </cell>
          <cell r="C2105">
            <v>86249</v>
          </cell>
          <cell r="D2105" t="str">
            <v>乳酸醗酵物　　　　　　　</v>
          </cell>
          <cell r="E2105" t="str">
            <v>雑　　　　　　損　　　　</v>
          </cell>
          <cell r="F2105">
            <v>0</v>
          </cell>
          <cell r="G2105">
            <v>0</v>
          </cell>
        </row>
        <row r="2106">
          <cell r="A2106" t="str">
            <v>LPBB86253</v>
          </cell>
          <cell r="B2106" t="str">
            <v>LPBB</v>
          </cell>
          <cell r="C2106">
            <v>86253</v>
          </cell>
          <cell r="D2106" t="str">
            <v>乳酸醗酵物　　　　　　　</v>
          </cell>
          <cell r="E2106" t="str">
            <v>棚卸資産　廃棄損　　　　</v>
          </cell>
          <cell r="F2106">
            <v>0</v>
          </cell>
          <cell r="G2106">
            <v>0</v>
          </cell>
        </row>
        <row r="2107">
          <cell r="A2107" t="str">
            <v>LPBB86259</v>
          </cell>
          <cell r="B2107" t="str">
            <v>LPBB</v>
          </cell>
          <cell r="C2107">
            <v>86259</v>
          </cell>
          <cell r="D2107" t="str">
            <v>乳酸醗酵物　　　　　　　</v>
          </cell>
          <cell r="E2107" t="str">
            <v>賃　　貸　原　価　　　　</v>
          </cell>
          <cell r="F2107">
            <v>0</v>
          </cell>
          <cell r="G2107">
            <v>0</v>
          </cell>
        </row>
        <row r="2108">
          <cell r="A2108" t="str">
            <v>LPBB86263</v>
          </cell>
          <cell r="B2108" t="str">
            <v>LPBB</v>
          </cell>
          <cell r="C2108">
            <v>86263</v>
          </cell>
          <cell r="D2108" t="str">
            <v>乳酸醗酵物　　　　　　　</v>
          </cell>
          <cell r="E2108" t="str">
            <v>災害・事故　損失　　　　</v>
          </cell>
          <cell r="F2108">
            <v>0</v>
          </cell>
          <cell r="G2108">
            <v>0</v>
          </cell>
        </row>
        <row r="2109">
          <cell r="A2109" t="str">
            <v>LPBB86266</v>
          </cell>
          <cell r="B2109" t="str">
            <v>LPBB</v>
          </cell>
          <cell r="C2109">
            <v>86266</v>
          </cell>
          <cell r="D2109" t="str">
            <v>乳酸醗酵物　　　　　　　</v>
          </cell>
          <cell r="E2109" t="str">
            <v>その他営業外費用　　　　</v>
          </cell>
          <cell r="F2109">
            <v>0</v>
          </cell>
          <cell r="G2109">
            <v>0</v>
          </cell>
        </row>
        <row r="2110">
          <cell r="A2110" t="str">
            <v>LPBB86291</v>
          </cell>
          <cell r="B2110" t="str">
            <v>LPBB</v>
          </cell>
          <cell r="C2110">
            <v>86291</v>
          </cell>
          <cell r="D2110" t="str">
            <v>乳酸醗酵物　　　　　　　</v>
          </cell>
          <cell r="E2110" t="str">
            <v>営　業　外　費　用　　計</v>
          </cell>
          <cell r="F2110">
            <v>0</v>
          </cell>
          <cell r="G2110">
            <v>0</v>
          </cell>
        </row>
        <row r="2111">
          <cell r="A2111" t="str">
            <v>LPBB86301</v>
          </cell>
          <cell r="B2111" t="str">
            <v>LPBB</v>
          </cell>
          <cell r="C2111">
            <v>86301</v>
          </cell>
          <cell r="D2111" t="str">
            <v>乳酸醗酵物　　　　　　　</v>
          </cell>
          <cell r="E2111" t="str">
            <v>経　　　常　　利　　　益</v>
          </cell>
          <cell r="F2111">
            <v>5718340</v>
          </cell>
          <cell r="G2111">
            <v>34515514</v>
          </cell>
        </row>
        <row r="2112">
          <cell r="A2112" t="str">
            <v>LPBB87119</v>
          </cell>
          <cell r="B2112" t="str">
            <v>LPBB</v>
          </cell>
          <cell r="C2112">
            <v>87119</v>
          </cell>
          <cell r="D2112" t="str">
            <v>乳酸醗酵物　　　　　　　</v>
          </cell>
          <cell r="E2112" t="str">
            <v>固定資産　売却益　　　　</v>
          </cell>
          <cell r="F2112">
            <v>0</v>
          </cell>
          <cell r="G2112">
            <v>0</v>
          </cell>
        </row>
        <row r="2113">
          <cell r="A2113" t="str">
            <v>LPBB87153</v>
          </cell>
          <cell r="B2113" t="str">
            <v>LPBB</v>
          </cell>
          <cell r="C2113">
            <v>87153</v>
          </cell>
          <cell r="D2113" t="str">
            <v>乳酸醗酵物　　　　　　　</v>
          </cell>
          <cell r="E2113" t="str">
            <v>過年度費用戻入　　　　　</v>
          </cell>
          <cell r="F2113">
            <v>0</v>
          </cell>
          <cell r="G2113">
            <v>0</v>
          </cell>
        </row>
        <row r="2114">
          <cell r="A2114" t="str">
            <v>LPBB87191</v>
          </cell>
          <cell r="B2114" t="str">
            <v>LPBB</v>
          </cell>
          <cell r="C2114">
            <v>87191</v>
          </cell>
          <cell r="D2114" t="str">
            <v>乳酸醗酵物　　　　　　　</v>
          </cell>
          <cell r="E2114" t="str">
            <v>特　　別　　利　　益　計</v>
          </cell>
          <cell r="F2114">
            <v>0</v>
          </cell>
          <cell r="G2114">
            <v>0</v>
          </cell>
        </row>
        <row r="2115">
          <cell r="A2115" t="str">
            <v>LPBB88101</v>
          </cell>
          <cell r="B2115" t="str">
            <v>LPBB</v>
          </cell>
          <cell r="C2115">
            <v>88101</v>
          </cell>
          <cell r="D2115" t="str">
            <v>乳酸醗酵物　　　　　　　</v>
          </cell>
          <cell r="E2115" t="str">
            <v>■　特　　別　　損　　失</v>
          </cell>
          <cell r="F2115">
            <v>0</v>
          </cell>
          <cell r="G2115">
            <v>0</v>
          </cell>
        </row>
        <row r="2116">
          <cell r="A2116" t="str">
            <v>LPBB88129</v>
          </cell>
          <cell r="B2116" t="str">
            <v>LPBB</v>
          </cell>
          <cell r="C2116">
            <v>88129</v>
          </cell>
          <cell r="D2116" t="str">
            <v>乳酸醗酵物　　　　　　　</v>
          </cell>
          <cell r="E2116" t="str">
            <v>固定資産　売却損　　　　</v>
          </cell>
          <cell r="F2116">
            <v>0</v>
          </cell>
          <cell r="G2116">
            <v>0</v>
          </cell>
        </row>
        <row r="2117">
          <cell r="A2117" t="str">
            <v>LPBB88136</v>
          </cell>
          <cell r="B2117" t="str">
            <v>LPBB</v>
          </cell>
          <cell r="C2117">
            <v>88136</v>
          </cell>
          <cell r="D2117" t="str">
            <v>乳酸醗酵物　　　　　　　</v>
          </cell>
          <cell r="E2117" t="str">
            <v>固定資産　除却損　　　　</v>
          </cell>
          <cell r="F2117">
            <v>0</v>
          </cell>
          <cell r="G2117">
            <v>0</v>
          </cell>
        </row>
        <row r="2118">
          <cell r="A2118" t="str">
            <v>LPBB88173</v>
          </cell>
          <cell r="B2118" t="str">
            <v>LPBB</v>
          </cell>
          <cell r="C2118">
            <v>88173</v>
          </cell>
          <cell r="D2118" t="str">
            <v>乳酸醗酵物　　　　　　　</v>
          </cell>
          <cell r="E2118" t="str">
            <v>過年度　費　用　　　　　</v>
          </cell>
          <cell r="F2118">
            <v>0</v>
          </cell>
          <cell r="G2118">
            <v>0</v>
          </cell>
        </row>
        <row r="2119">
          <cell r="A2119" t="str">
            <v>LPBB88190</v>
          </cell>
          <cell r="B2119" t="str">
            <v>LPBB</v>
          </cell>
          <cell r="C2119">
            <v>88190</v>
          </cell>
          <cell r="D2119" t="str">
            <v>乳酸醗酵物　　　　　　　</v>
          </cell>
          <cell r="E2119" t="str">
            <v>その他特別損失　　　　　</v>
          </cell>
          <cell r="F2119">
            <v>0</v>
          </cell>
          <cell r="G2119">
            <v>0</v>
          </cell>
        </row>
        <row r="2120">
          <cell r="A2120" t="str">
            <v>LPBB88191</v>
          </cell>
          <cell r="B2120" t="str">
            <v>LPBB</v>
          </cell>
          <cell r="C2120">
            <v>88191</v>
          </cell>
          <cell r="D2120" t="str">
            <v>乳酸醗酵物　　　　　　　</v>
          </cell>
          <cell r="E2120" t="str">
            <v>特　　別　　損　　失　計</v>
          </cell>
          <cell r="F2120">
            <v>0</v>
          </cell>
          <cell r="G2120">
            <v>0</v>
          </cell>
        </row>
        <row r="2121">
          <cell r="A2121" t="str">
            <v>LPBB90010</v>
          </cell>
          <cell r="B2121" t="str">
            <v>LPBB</v>
          </cell>
          <cell r="C2121">
            <v>90010</v>
          </cell>
          <cell r="D2121" t="str">
            <v>乳酸醗酵物　　　　　　　</v>
          </cell>
          <cell r="E2121" t="str">
            <v>税　引　前　当　期利　益</v>
          </cell>
          <cell r="F2121">
            <v>5718340</v>
          </cell>
          <cell r="G2121">
            <v>34515514</v>
          </cell>
        </row>
        <row r="2122">
          <cell r="A2122" t="str">
            <v>LPBB99003</v>
          </cell>
          <cell r="B2122" t="str">
            <v>LPBB</v>
          </cell>
          <cell r="C2122">
            <v>99003</v>
          </cell>
          <cell r="D2122" t="str">
            <v>乳酸醗酵物　　　　　　　</v>
          </cell>
          <cell r="E2122" t="str">
            <v>当　　期　　利　　益　　</v>
          </cell>
          <cell r="F2122">
            <v>5718340</v>
          </cell>
          <cell r="G2122">
            <v>34515514</v>
          </cell>
        </row>
        <row r="2123">
          <cell r="A2123" t="str">
            <v>LPBB99100</v>
          </cell>
          <cell r="B2123" t="str">
            <v>LPBB</v>
          </cell>
          <cell r="C2123">
            <v>99100</v>
          </cell>
          <cell r="D2123" t="str">
            <v>乳酸醗酵物　　　　　　　</v>
          </cell>
          <cell r="E2123" t="str">
            <v>前期　繰　越　利　益　　</v>
          </cell>
          <cell r="F2123">
            <v>28797174</v>
          </cell>
          <cell r="G2123">
            <v>0</v>
          </cell>
        </row>
        <row r="2124">
          <cell r="A2124" t="str">
            <v>LPBB99902</v>
          </cell>
          <cell r="B2124" t="str">
            <v>LPBB</v>
          </cell>
          <cell r="C2124">
            <v>99902</v>
          </cell>
          <cell r="D2124" t="str">
            <v>乳酸醗酵物　　　　　　　</v>
          </cell>
          <cell r="E2124" t="str">
            <v>当期　未処分　利　益　　</v>
          </cell>
          <cell r="F2124">
            <v>34515514</v>
          </cell>
          <cell r="G2124">
            <v>34515514</v>
          </cell>
        </row>
      </sheetData>
      <sheetData sheetId="5"/>
    </sheetDataSet>
  </externalBook>
</externalLink>
</file>

<file path=xl/externalLinks/externalLink8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902"/>
    </sheetNames>
    <sheetDataSet>
      <sheetData sheetId="0"/>
    </sheetDataSet>
  </externalBook>
</externalLink>
</file>

<file path=xl/externalLinks/externalLink8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RAVERSER"/>
      <sheetName val="SPEAR PARTS"/>
      <sheetName val="ACCESSORY"/>
      <sheetName val="FREE LINE-NEW"/>
      <sheetName val="FREE LINE"/>
      <sheetName val="SUB LIFTER"/>
      <sheetName val="SLAT"/>
      <sheetName val="OVEN. ANTI"/>
      <sheetName val="LIFTER"/>
      <sheetName val="BOOTH"/>
      <sheetName val="TURN TABLE"/>
      <sheetName val="STORAGE"/>
      <sheetName val="WORKING"/>
      <sheetName val="CURVED"/>
      <sheetName val="AIR PUSHER"/>
      <sheetName val="PULL"/>
      <sheetName val="PUSH"/>
      <sheetName val="EX-PULL"/>
      <sheetName val="ＲＯＴＡＲＹ"/>
      <sheetName val="COMMON UNIT ORDER LIST"/>
      <sheetName val="ＳＰＥＣＩＦＩＣＡＴＩＯＮ"/>
      <sheetName val="C-引"/>
      <sheetName val="C-押防爆"/>
      <sheetName val="C-引防爆"/>
      <sheetName val="C-回"/>
      <sheetName val="Sheet1"/>
      <sheetName val="SPEAR_PARTS"/>
      <sheetName val="FREE_LINE-NEW"/>
      <sheetName val="FREE_LINE"/>
      <sheetName val="SUB_LIFTER"/>
      <sheetName val="OVEN__ANTI"/>
      <sheetName val="TURN_TABLE"/>
      <sheetName val="AIR_PUSHER"/>
      <sheetName val="COMMON_UNIT_ORDER_LIST"/>
      <sheetName val="SPEAR_PARTS2"/>
      <sheetName val="FREE_LINE-NEW2"/>
      <sheetName val="FREE_LINE2"/>
      <sheetName val="SUB_LIFTER2"/>
      <sheetName val="OVEN__ANTI2"/>
      <sheetName val="TURN_TABLE2"/>
      <sheetName val="AIR_PUSHER2"/>
      <sheetName val="COMMON_UNIT_ORDER_LIST2"/>
      <sheetName val="SPEAR_PARTS1"/>
      <sheetName val="FREE_LINE-NEW1"/>
      <sheetName val="FREE_LINE1"/>
      <sheetName val="SUB_LIFTER1"/>
      <sheetName val="OVEN__ANTI1"/>
      <sheetName val="TURN_TABLE1"/>
      <sheetName val="AIR_PUSHER1"/>
      <sheetName val="COMMON_UNIT_ORDER_LIST1"/>
      <sheetName val="23クロップ豊凶別数量（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refreshError="1"/>
    </sheetDataSet>
  </externalBook>
</externalLink>
</file>

<file path=xl/externalLinks/externalLink8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経営職計算元表"/>
      <sheetName val="一般職計算元表"/>
    </sheetNames>
    <sheetDataSet>
      <sheetData sheetId="0" refreshError="1"/>
      <sheetData sheetId="1">
        <row r="129">
          <cell r="D129">
            <v>67312</v>
          </cell>
          <cell r="E129" t="str">
            <v>花村　文夫　　　</v>
          </cell>
          <cell r="F129" t="str">
            <v>Ｈ</v>
          </cell>
        </row>
        <row r="130">
          <cell r="D130">
            <v>67405</v>
          </cell>
          <cell r="E130" t="str">
            <v>橋口　末吉　　　</v>
          </cell>
          <cell r="F130" t="str">
            <v>Ｂ</v>
          </cell>
        </row>
        <row r="131">
          <cell r="D131">
            <v>67713</v>
          </cell>
          <cell r="E131" t="str">
            <v>大嶋　富子　　　</v>
          </cell>
          <cell r="F131" t="str">
            <v>Ａ</v>
          </cell>
        </row>
        <row r="132">
          <cell r="D132">
            <v>68308</v>
          </cell>
          <cell r="E132" t="str">
            <v>宮下　徹久　　　</v>
          </cell>
          <cell r="F132" t="str">
            <v>Ａ</v>
          </cell>
        </row>
        <row r="133">
          <cell r="D133">
            <v>69106</v>
          </cell>
          <cell r="E133" t="str">
            <v>平光　利重　　　</v>
          </cell>
          <cell r="F133" t="str">
            <v>Ａ</v>
          </cell>
        </row>
        <row r="134">
          <cell r="D134">
            <v>69404</v>
          </cell>
          <cell r="E134" t="str">
            <v>工藤　操　　　　</v>
          </cell>
          <cell r="F134" t="str">
            <v>Ｓ</v>
          </cell>
        </row>
        <row r="135">
          <cell r="D135">
            <v>70301</v>
          </cell>
          <cell r="E135" t="str">
            <v>鈴木　勇　　　　</v>
          </cell>
          <cell r="F135" t="str">
            <v>Ｂ</v>
          </cell>
        </row>
        <row r="136">
          <cell r="D136">
            <v>73303</v>
          </cell>
          <cell r="E136" t="str">
            <v>佐藤　幸兵　　　</v>
          </cell>
          <cell r="F136" t="str">
            <v>Ａ</v>
          </cell>
        </row>
        <row r="137">
          <cell r="D137">
            <v>74107</v>
          </cell>
          <cell r="E137" t="str">
            <v>鈴木　隆一　　　</v>
          </cell>
          <cell r="F137" t="str">
            <v>Ａ</v>
          </cell>
        </row>
        <row r="138">
          <cell r="D138">
            <v>75302</v>
          </cell>
          <cell r="E138" t="str">
            <v>橋詰　定芳　　　</v>
          </cell>
          <cell r="F138" t="str">
            <v>Ａ</v>
          </cell>
        </row>
        <row r="139">
          <cell r="D139">
            <v>75306</v>
          </cell>
          <cell r="E139" t="str">
            <v>日野　髞　　　　</v>
          </cell>
          <cell r="F139" t="str">
            <v>Ａ</v>
          </cell>
        </row>
        <row r="140">
          <cell r="D140">
            <v>76101</v>
          </cell>
          <cell r="E140" t="str">
            <v>岩月　勇　　　　</v>
          </cell>
          <cell r="F140" t="str">
            <v>Ｈ</v>
          </cell>
        </row>
        <row r="141">
          <cell r="D141">
            <v>76105</v>
          </cell>
          <cell r="E141" t="str">
            <v>山田　寿　　　　</v>
          </cell>
          <cell r="F141" t="str">
            <v>Ｈ</v>
          </cell>
        </row>
        <row r="142">
          <cell r="D142">
            <v>76107</v>
          </cell>
          <cell r="E142" t="str">
            <v>富田　彰　　　　</v>
          </cell>
          <cell r="F142" t="str">
            <v>Ｈ</v>
          </cell>
        </row>
        <row r="143">
          <cell r="D143">
            <v>76112</v>
          </cell>
          <cell r="E143" t="str">
            <v>森川　勝美　　　</v>
          </cell>
          <cell r="F143" t="str">
            <v>Ｈ</v>
          </cell>
        </row>
        <row r="144">
          <cell r="D144">
            <v>76113</v>
          </cell>
          <cell r="E144" t="str">
            <v>井上　正夫　　　</v>
          </cell>
          <cell r="F144" t="str">
            <v>Ｈ</v>
          </cell>
        </row>
        <row r="145">
          <cell r="D145">
            <v>76208</v>
          </cell>
          <cell r="E145" t="str">
            <v>漆原　生治　　　</v>
          </cell>
          <cell r="F145" t="str">
            <v>Ｈ</v>
          </cell>
        </row>
        <row r="146">
          <cell r="D146">
            <v>77101</v>
          </cell>
          <cell r="E146" t="str">
            <v>光本　尚　　　　</v>
          </cell>
          <cell r="F146" t="str">
            <v>Ｈ</v>
          </cell>
        </row>
        <row r="147">
          <cell r="D147">
            <v>77102</v>
          </cell>
          <cell r="E147" t="str">
            <v>酒向　宏　　　　</v>
          </cell>
          <cell r="F147" t="str">
            <v>Ａ</v>
          </cell>
        </row>
        <row r="148">
          <cell r="D148">
            <v>77110</v>
          </cell>
          <cell r="E148" t="str">
            <v>池内　千尋　　　</v>
          </cell>
          <cell r="F148" t="str">
            <v>Ｓ</v>
          </cell>
        </row>
        <row r="149">
          <cell r="D149">
            <v>77304</v>
          </cell>
          <cell r="E149" t="str">
            <v>大迫　昭実　　　</v>
          </cell>
          <cell r="F149" t="str">
            <v>Ａ</v>
          </cell>
        </row>
        <row r="150">
          <cell r="D150">
            <v>77305</v>
          </cell>
          <cell r="E150" t="str">
            <v>野口　伸二　　　</v>
          </cell>
          <cell r="F150" t="str">
            <v>Ａ</v>
          </cell>
        </row>
        <row r="151">
          <cell r="D151">
            <v>77306</v>
          </cell>
          <cell r="E151" t="str">
            <v>山元　哲也　　　</v>
          </cell>
          <cell r="F151" t="str">
            <v>Ｓ</v>
          </cell>
        </row>
        <row r="152">
          <cell r="D152">
            <v>78101</v>
          </cell>
          <cell r="E152" t="str">
            <v>苅谷　浩　　　　</v>
          </cell>
          <cell r="F152" t="str">
            <v>Ｓ</v>
          </cell>
        </row>
        <row r="153">
          <cell r="D153">
            <v>78102</v>
          </cell>
          <cell r="E153" t="str">
            <v>白木　公晴　　　</v>
          </cell>
          <cell r="F153" t="str">
            <v>Ｂ</v>
          </cell>
        </row>
        <row r="154">
          <cell r="D154">
            <v>78118</v>
          </cell>
          <cell r="E154" t="str">
            <v>白石　智彦　　　</v>
          </cell>
          <cell r="F154" t="str">
            <v>Ｂ</v>
          </cell>
        </row>
        <row r="155">
          <cell r="D155">
            <v>78307</v>
          </cell>
          <cell r="E155" t="str">
            <v>高倉　信幸　　　</v>
          </cell>
          <cell r="F155" t="str">
            <v>Ａ</v>
          </cell>
        </row>
        <row r="156">
          <cell r="D156">
            <v>79101</v>
          </cell>
          <cell r="E156" t="str">
            <v>小川　浩司　　　</v>
          </cell>
          <cell r="F156" t="str">
            <v>Ａ</v>
          </cell>
        </row>
        <row r="157">
          <cell r="D157">
            <v>79102</v>
          </cell>
          <cell r="E157" t="str">
            <v>吉野　泰　　　　</v>
          </cell>
          <cell r="F157" t="str">
            <v>Ａ</v>
          </cell>
        </row>
        <row r="158">
          <cell r="D158">
            <v>79103</v>
          </cell>
          <cell r="E158" t="str">
            <v>岩瀬　雄一　　　</v>
          </cell>
          <cell r="F158" t="str">
            <v>Ｈ</v>
          </cell>
        </row>
        <row r="159">
          <cell r="D159">
            <v>79104</v>
          </cell>
          <cell r="E159" t="str">
            <v>前田　昇　　　　</v>
          </cell>
          <cell r="F159" t="str">
            <v>Ａ</v>
          </cell>
        </row>
        <row r="160">
          <cell r="D160">
            <v>79105</v>
          </cell>
          <cell r="E160" t="str">
            <v>猪上　隆彦　　　</v>
          </cell>
          <cell r="F160" t="str">
            <v>Ｈ</v>
          </cell>
        </row>
        <row r="161">
          <cell r="D161">
            <v>79106</v>
          </cell>
          <cell r="E161" t="str">
            <v>鈴木　順一　　　</v>
          </cell>
          <cell r="F161" t="str">
            <v>Ｓ</v>
          </cell>
        </row>
        <row r="162">
          <cell r="D162">
            <v>79310</v>
          </cell>
          <cell r="E162" t="str">
            <v>伊藤　司　　　　</v>
          </cell>
          <cell r="F162" t="str">
            <v>Ｈ</v>
          </cell>
        </row>
        <row r="163">
          <cell r="D163">
            <v>79313</v>
          </cell>
          <cell r="E163" t="str">
            <v>竹田　文晴　　　</v>
          </cell>
          <cell r="F163" t="str">
            <v>Ａ</v>
          </cell>
        </row>
        <row r="164">
          <cell r="D164">
            <v>79314</v>
          </cell>
          <cell r="E164" t="str">
            <v>坂上　孝博　　　</v>
          </cell>
          <cell r="F164" t="str">
            <v>Ａ</v>
          </cell>
        </row>
        <row r="165">
          <cell r="D165">
            <v>80101</v>
          </cell>
          <cell r="E165" t="str">
            <v>白岩　清隆　　　</v>
          </cell>
          <cell r="F165" t="str">
            <v>Ａ</v>
          </cell>
        </row>
        <row r="166">
          <cell r="D166">
            <v>80102</v>
          </cell>
          <cell r="E166" t="str">
            <v>見鳥　悟　　　　</v>
          </cell>
          <cell r="F166" t="str">
            <v>Ａ</v>
          </cell>
        </row>
        <row r="167">
          <cell r="D167">
            <v>80103</v>
          </cell>
          <cell r="E167" t="str">
            <v>鈴木　修　　　　</v>
          </cell>
          <cell r="F167" t="str">
            <v>Ａ</v>
          </cell>
        </row>
        <row r="168">
          <cell r="D168">
            <v>80307</v>
          </cell>
          <cell r="E168" t="str">
            <v>西村　尚哉　　　</v>
          </cell>
          <cell r="F168" t="str">
            <v>Ｓ</v>
          </cell>
        </row>
        <row r="169">
          <cell r="D169">
            <v>81101</v>
          </cell>
          <cell r="E169" t="str">
            <v>大谷　一俊　　　</v>
          </cell>
          <cell r="F169" t="str">
            <v>Ｈ</v>
          </cell>
        </row>
        <row r="170">
          <cell r="D170">
            <v>81102</v>
          </cell>
          <cell r="E170" t="str">
            <v>西村　英爾　　　</v>
          </cell>
          <cell r="F170" t="str">
            <v>Ｈ</v>
          </cell>
        </row>
        <row r="171">
          <cell r="D171">
            <v>81104</v>
          </cell>
          <cell r="E171" t="str">
            <v>小林　広直　　　</v>
          </cell>
          <cell r="F171" t="str">
            <v>Ｓ</v>
          </cell>
        </row>
        <row r="172">
          <cell r="D172">
            <v>81107</v>
          </cell>
          <cell r="E172" t="str">
            <v>高木　寿人　　　</v>
          </cell>
          <cell r="F172" t="str">
            <v>Ｈ</v>
          </cell>
        </row>
        <row r="173">
          <cell r="D173">
            <v>82103</v>
          </cell>
          <cell r="E173" t="str">
            <v>加藤　育男　　　</v>
          </cell>
          <cell r="F173" t="str">
            <v>Ａ</v>
          </cell>
        </row>
        <row r="174">
          <cell r="D174">
            <v>82104</v>
          </cell>
          <cell r="E174" t="str">
            <v>本田　和司　　　</v>
          </cell>
          <cell r="F174" t="str">
            <v>Ａ</v>
          </cell>
        </row>
        <row r="175">
          <cell r="D175">
            <v>82105</v>
          </cell>
          <cell r="E175" t="str">
            <v>柴田　和夫　　　</v>
          </cell>
          <cell r="F175" t="str">
            <v>Ａ</v>
          </cell>
        </row>
        <row r="176">
          <cell r="D176">
            <v>82106</v>
          </cell>
          <cell r="E176" t="str">
            <v>友田　和利　　　</v>
          </cell>
          <cell r="F176" t="str">
            <v>Ｓ</v>
          </cell>
        </row>
        <row r="177">
          <cell r="D177">
            <v>82208</v>
          </cell>
          <cell r="E177" t="str">
            <v>三輪　康長　　　</v>
          </cell>
          <cell r="F177" t="str">
            <v>Ａ</v>
          </cell>
        </row>
        <row r="178">
          <cell r="D178">
            <v>83101</v>
          </cell>
          <cell r="E178" t="str">
            <v>笹岡　孝光　　　</v>
          </cell>
          <cell r="F178" t="str">
            <v>Ｈ</v>
          </cell>
        </row>
        <row r="179">
          <cell r="D179">
            <v>83102</v>
          </cell>
          <cell r="E179" t="str">
            <v>西村　佳孝　　　</v>
          </cell>
          <cell r="F179" t="str">
            <v>Ａ</v>
          </cell>
        </row>
        <row r="180">
          <cell r="D180">
            <v>83103</v>
          </cell>
          <cell r="E180" t="str">
            <v>横山　隆英　　　</v>
          </cell>
          <cell r="F180" t="str">
            <v>Ｓ</v>
          </cell>
        </row>
        <row r="181">
          <cell r="D181">
            <v>83104</v>
          </cell>
          <cell r="E181" t="str">
            <v>大竹　修　　　　</v>
          </cell>
          <cell r="F181" t="str">
            <v>Ａ</v>
          </cell>
        </row>
        <row r="182">
          <cell r="D182">
            <v>83126</v>
          </cell>
          <cell r="E182" t="str">
            <v>今西　譲太　　　</v>
          </cell>
          <cell r="F182" t="str">
            <v>Ａ</v>
          </cell>
        </row>
        <row r="183">
          <cell r="D183">
            <v>84101</v>
          </cell>
          <cell r="E183" t="str">
            <v>富田　盛雄　　　</v>
          </cell>
          <cell r="F183" t="str">
            <v>Ａ</v>
          </cell>
        </row>
        <row r="184">
          <cell r="D184">
            <v>84103</v>
          </cell>
          <cell r="E184" t="str">
            <v>笹　雅博　　　　</v>
          </cell>
          <cell r="F184" t="str">
            <v>Ａ</v>
          </cell>
        </row>
        <row r="185">
          <cell r="D185">
            <v>84366</v>
          </cell>
          <cell r="E185" t="str">
            <v>鈴木　均　　　　</v>
          </cell>
          <cell r="F185" t="str">
            <v>Ｈ</v>
          </cell>
        </row>
        <row r="186">
          <cell r="D186">
            <v>86102</v>
          </cell>
          <cell r="E186" t="str">
            <v>矢土　嘉昭　　　</v>
          </cell>
          <cell r="F186" t="str">
            <v>Ｓ</v>
          </cell>
        </row>
        <row r="187">
          <cell r="D187">
            <v>86106</v>
          </cell>
          <cell r="E187" t="str">
            <v>和田　浩明　　　</v>
          </cell>
          <cell r="F187" t="str">
            <v>Ｈ</v>
          </cell>
        </row>
        <row r="188">
          <cell r="D188">
            <v>91146</v>
          </cell>
          <cell r="E188" t="str">
            <v>杉山　裕美　　　</v>
          </cell>
          <cell r="F188" t="str">
            <v>Ａ</v>
          </cell>
        </row>
      </sheetData>
      <sheetData sheetId="2" refreshError="1"/>
    </sheetDataSet>
  </externalBook>
</externalLink>
</file>

<file path=xl/externalLinks/externalLink8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ﾘｽﾄ"/>
      <sheetName val="Nﾘｽﾄ"/>
      <sheetName val="Sheet2"/>
      <sheetName val="①"/>
      <sheetName val="目次"/>
    </sheetNames>
    <sheetDataSet>
      <sheetData sheetId="0" refreshError="1"/>
      <sheetData sheetId="1">
        <row r="257">
          <cell r="D257" t="str">
            <v>北岡製麺</v>
          </cell>
        </row>
        <row r="258">
          <cell r="D258" t="str">
            <v>杉本製麺</v>
          </cell>
        </row>
      </sheetData>
      <sheetData sheetId="2" refreshError="1"/>
      <sheetData sheetId="3" refreshError="1"/>
      <sheetData sheetId="4" refreshError="1"/>
    </sheetDataSet>
  </externalBook>
</externalLink>
</file>

<file path=xl/externalLinks/externalLink8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負荷b"/>
      <sheetName val="表紙"/>
      <sheetName val="基本ﾃﾞｰﾀ"/>
      <sheetName val="比較表"/>
      <sheetName val="経常費"/>
      <sheetName val="設備費"/>
      <sheetName val="ﾗﾝﾆﾝｸﾞ"/>
      <sheetName val="環境"/>
      <sheetName val="負荷a"/>
      <sheetName val="維持修繕_a"/>
      <sheetName val="維持修繕_a1"/>
      <sheetName val="個別a"/>
      <sheetName val="維持修繕_b"/>
      <sheetName val="負荷想定"/>
      <sheetName val="Sheet2"/>
      <sheetName val="議事録"/>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Set>
  </externalBook>
</externalLink>
</file>

<file path=xl/externalLinks/externalLink8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①基本情報"/>
      <sheetName val="②部材情報"/>
      <sheetName val="③仕込み原料配合表"/>
      <sheetName val="④部材配合表"/>
      <sheetName val="⑤原材料詳細情報"/>
      <sheetName val="入力リスト"/>
    </sheetNames>
    <sheetDataSet>
      <sheetData sheetId="0" refreshError="1"/>
      <sheetData sheetId="1" refreshError="1"/>
      <sheetData sheetId="2" refreshError="1"/>
      <sheetData sheetId="3" refreshError="1"/>
      <sheetData sheetId="4" refreshError="1"/>
      <sheetData sheetId="5">
        <row r="2">
          <cell r="I2" t="str">
            <v>1:固定</v>
          </cell>
          <cell r="L2" t="str">
            <v>01:乳</v>
          </cell>
        </row>
        <row r="3">
          <cell r="I3" t="str">
            <v>2:変動</v>
          </cell>
          <cell r="L3" t="str">
            <v>02:卵</v>
          </cell>
        </row>
        <row r="4">
          <cell r="L4" t="str">
            <v>03:小麦</v>
          </cell>
        </row>
        <row r="5">
          <cell r="L5" t="str">
            <v>04:そば</v>
          </cell>
        </row>
        <row r="6">
          <cell r="L6" t="str">
            <v>05:ピーナッツ</v>
          </cell>
        </row>
        <row r="7">
          <cell r="L7" t="str">
            <v>06:あわび</v>
          </cell>
        </row>
        <row r="8">
          <cell r="L8" t="str">
            <v>07:いか</v>
          </cell>
        </row>
        <row r="9">
          <cell r="L9" t="str">
            <v>08:いくら</v>
          </cell>
        </row>
        <row r="10">
          <cell r="L10" t="str">
            <v>09:えび</v>
          </cell>
        </row>
        <row r="11">
          <cell r="L11" t="str">
            <v>10:オレンジ</v>
          </cell>
        </row>
        <row r="12">
          <cell r="L12" t="str">
            <v>11:かに</v>
          </cell>
        </row>
        <row r="13">
          <cell r="L13" t="str">
            <v>12:キウイ</v>
          </cell>
        </row>
        <row r="14">
          <cell r="L14" t="str">
            <v>13:牛肉</v>
          </cell>
        </row>
        <row r="15">
          <cell r="L15" t="str">
            <v>14:くるみ</v>
          </cell>
        </row>
        <row r="16">
          <cell r="L16" t="str">
            <v>15:さけ</v>
          </cell>
        </row>
        <row r="17">
          <cell r="L17" t="str">
            <v>16:さば</v>
          </cell>
        </row>
        <row r="18">
          <cell r="L18" t="str">
            <v>17:大豆</v>
          </cell>
        </row>
        <row r="19">
          <cell r="L19" t="str">
            <v>18:鶏肉</v>
          </cell>
        </row>
        <row r="20">
          <cell r="L20" t="str">
            <v>19:豚肉</v>
          </cell>
        </row>
        <row r="21">
          <cell r="L21" t="str">
            <v>20:まつたけ</v>
          </cell>
        </row>
        <row r="22">
          <cell r="L22" t="str">
            <v>21:もも</v>
          </cell>
        </row>
        <row r="23">
          <cell r="L23" t="str">
            <v>22:やまいも</v>
          </cell>
        </row>
        <row r="24">
          <cell r="L24" t="str">
            <v>23:りんご</v>
          </cell>
        </row>
        <row r="25">
          <cell r="L25" t="str">
            <v>24:ゼラチン</v>
          </cell>
        </row>
        <row r="26">
          <cell r="L26" t="str">
            <v>25:米</v>
          </cell>
        </row>
      </sheetData>
    </sheetDataSet>
  </externalBook>
</externalLink>
</file>

<file path=xl/externalLinks/externalLink8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100ﾚｯﾄﾞｸﾞﾚｰﾌﾟ"/>
      <sheetName val="100ﾚｯﾄﾞｸﾞﾚｰﾌﾟ (2)"/>
      <sheetName val="比重"/>
      <sheetName val="グレープ"/>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工場直送計画"/>
      <sheetName val="Nﾘｽﾄ"/>
      <sheetName val="日別"/>
      <sheetName val="100ﾚｯﾄﾞｸﾞﾚｰﾌﾟ_(2)"/>
      <sheetName val="100ﾚｯﾄﾞｸﾞﾚｰﾌﾟ_(2)1"/>
      <sheetName val="100ﾚｯﾄﾞｸﾞﾚｰﾌﾟ_(2)2"/>
      <sheetName val="100ﾚｯﾄﾞｸﾞﾚｰﾌﾟ_(2)3"/>
      <sheetName val="100ﾚｯﾄﾞｸﾞﾚｰﾌﾟ_(2)5"/>
      <sheetName val="100ﾚｯﾄﾞｸﾞﾚｰﾌﾟ_(2)4"/>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 sheetId="20" refreshError="1"/>
      <sheetData sheetId="21"/>
      <sheetData sheetId="22"/>
      <sheetData sheetId="23"/>
      <sheetData sheetId="24"/>
      <sheetData sheetId="25"/>
      <sheetData sheetId="26"/>
    </sheetDataSet>
  </externalBook>
</externalLink>
</file>

<file path=xl/externalLinks/externalLink8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新号2"/>
      <sheetName val="負荷Ａ"/>
      <sheetName val="新号2.XLS"/>
      <sheetName val="卸店マスター"/>
      <sheetName val="100ﾚｯﾄﾞｸﾞﾚｰﾌﾟ"/>
      <sheetName val="新号2_XLS"/>
      <sheetName val="新号2_XLS1"/>
      <sheetName val="Nﾘｽﾄ"/>
      <sheetName val="新号2_XLS2"/>
      <sheetName val="新号2_XLS3"/>
      <sheetName val="新号2_XLS4"/>
      <sheetName val="経営職計算元表"/>
      <sheetName val="新号2_XLS6"/>
      <sheetName val="新号2_XLS5"/>
    </sheetNames>
    <definedNames>
      <definedName name="エリア順"/>
      <definedName name="開始"/>
      <definedName name="高い順"/>
    </definedNames>
    <sheetDataSet>
      <sheetData sheetId="0" refreshError="1"/>
      <sheetData sheetId="1" refreshError="1"/>
      <sheetData sheetId="2" refreshError="1"/>
      <sheetData sheetId="3" refreshError="1"/>
      <sheetData sheetId="4" refreshError="1"/>
      <sheetData sheetId="5" refreshError="1"/>
      <sheetData sheetId="6"/>
      <sheetData sheetId="7" refreshError="1"/>
      <sheetData sheetId="8"/>
      <sheetData sheetId="9"/>
      <sheetData sheetId="10"/>
      <sheetData sheetId="11" refreshError="1"/>
      <sheetData sheetId="12"/>
      <sheetData sheetId="13"/>
    </sheetDataSet>
  </externalBook>
</externalLink>
</file>

<file path=xl/externalLinks/externalLink8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区分"/>
      <sheetName val="製品"/>
      <sheetName val="集計表"/>
      <sheetName val="協力会社別"/>
      <sheetName val="単月"/>
    </sheetNames>
    <sheetDataSet>
      <sheetData sheetId="0">
        <row r="5">
          <cell r="M5" t="str">
            <v>数量過不足（出荷元）</v>
          </cell>
          <cell r="O5" t="str">
            <v>リフト操作</v>
          </cell>
          <cell r="Q5" t="str">
            <v>伝票訂正</v>
          </cell>
          <cell r="S5" t="str">
            <v>誤納品 　 数量違い</v>
          </cell>
          <cell r="U5" t="str">
            <v>輸送協力会社</v>
          </cell>
        </row>
        <row r="6">
          <cell r="M6" t="str">
            <v>数量過不足（入荷先）</v>
          </cell>
          <cell r="O6" t="str">
            <v>荷扱中</v>
          </cell>
          <cell r="Q6" t="str">
            <v>伝票訂正/弁金</v>
          </cell>
          <cell r="S6" t="str">
            <v>誤納品  　紛失</v>
          </cell>
          <cell r="U6" t="str">
            <v>カゴメ</v>
          </cell>
        </row>
        <row r="7">
          <cell r="M7" t="str">
            <v>数量過不足（その他）</v>
          </cell>
          <cell r="O7" t="str">
            <v>緩衝材なし</v>
          </cell>
          <cell r="S7" t="str">
            <v>誤納品 　 商品違い</v>
          </cell>
          <cell r="U7" t="str">
            <v>委託先</v>
          </cell>
        </row>
        <row r="8">
          <cell r="O8" t="str">
            <v>緩衝材使い方</v>
          </cell>
          <cell r="Q8" t="str">
            <v>弁金</v>
          </cell>
          <cell r="S8" t="str">
            <v>誤納品  　納品先違い</v>
          </cell>
          <cell r="U8" t="str">
            <v>出荷LC</v>
          </cell>
        </row>
        <row r="9">
          <cell r="M9" t="str">
            <v>汚破損（積込中）</v>
          </cell>
          <cell r="S9" t="str">
            <v>誤納品  　集品ミス</v>
          </cell>
        </row>
        <row r="10">
          <cell r="M10" t="str">
            <v>汚破損（荷降中）</v>
          </cell>
          <cell r="O10" t="str">
            <v>製造原因</v>
          </cell>
          <cell r="Q10" t="str">
            <v>返送</v>
          </cell>
        </row>
        <row r="11">
          <cell r="M11" t="str">
            <v>汚破損（輸送中）</v>
          </cell>
          <cell r="S11" t="str">
            <v>汚破損</v>
          </cell>
        </row>
        <row r="12">
          <cell r="M12" t="str">
            <v>汚破損（その他）</v>
          </cell>
          <cell r="Q12" t="str">
            <v>その他</v>
          </cell>
        </row>
        <row r="13">
          <cell r="S13" t="str">
            <v>延着</v>
          </cell>
        </row>
        <row r="14">
          <cell r="M14" t="str">
            <v>延着（納品時間）</v>
          </cell>
          <cell r="O14" t="str">
            <v>原因不明</v>
          </cell>
        </row>
        <row r="15">
          <cell r="M15" t="str">
            <v>延着（納品日）</v>
          </cell>
          <cell r="S15" t="str">
            <v>クレーム</v>
          </cell>
        </row>
        <row r="17">
          <cell r="M17" t="str">
            <v>クレーム（時間）</v>
          </cell>
          <cell r="S17" t="str">
            <v>ノーカウント</v>
          </cell>
        </row>
        <row r="18">
          <cell r="M18" t="str">
            <v>クレーム（方法・態度）</v>
          </cell>
        </row>
        <row r="19">
          <cell r="M19" t="str">
            <v>クレーム（返品関連）</v>
          </cell>
        </row>
        <row r="20">
          <cell r="M20" t="str">
            <v>クレーム（空容器関連）</v>
          </cell>
        </row>
        <row r="21">
          <cell r="B21" t="str">
            <v>出荷C</v>
          </cell>
          <cell r="M21" t="str">
            <v>クレーム（器物破損）</v>
          </cell>
        </row>
        <row r="22">
          <cell r="M22" t="str">
            <v>クレーム（長時間待）</v>
          </cell>
        </row>
        <row r="23">
          <cell r="M23" t="str">
            <v>クレーム（付帯作業強要）</v>
          </cell>
        </row>
        <row r="24">
          <cell r="M24" t="str">
            <v>クレーム（その他）</v>
          </cell>
        </row>
        <row r="26">
          <cell r="M26" t="str">
            <v>その他（その他）</v>
          </cell>
        </row>
      </sheetData>
      <sheetData sheetId="1"/>
      <sheetData sheetId="2" refreshError="1"/>
      <sheetData sheetId="3" refreshError="1"/>
      <sheetData sheetId="4" refreshError="1"/>
    </sheetDataSet>
  </externalBook>
</externalLink>
</file>

<file path=xl/externalLinks/externalLink9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3"/>
      <sheetName val="Sheet1"/>
      <sheetName val="○企業別製造費用構成比推移"/>
      <sheetName val="○１人あたり生産性比較"/>
      <sheetName val="○原価区分別構成比比較"/>
      <sheetName val="工場データ"/>
      <sheetName val="Sheet2"/>
      <sheetName val="ｷｭｰﾋﾟｰ"/>
      <sheetName val="ﾊｳｽ"/>
      <sheetName val="ｷｯｺｰﾏﾝ"/>
      <sheetName val="味の素"/>
      <sheetName val="ﾌﾞﾙﾄﾞｯｸ"/>
      <sheetName val="ｴｽﾋﾞｰ"/>
      <sheetName val="ﾎﾟｯｶ"/>
      <sheetName val="ｷﾘﾝ"/>
      <sheetName val="ｶﾙﾋﾟｽ"/>
      <sheetName val="ｺｶ･ｺｰﾗ"/>
      <sheetName val="製造原価"/>
    </sheetNames>
    <sheetDataSet>
      <sheetData sheetId="0" refreshError="1"/>
      <sheetData sheetId="1">
        <row r="1">
          <cell r="A1" t="str">
            <v>社名</v>
          </cell>
          <cell r="B1" t="str">
            <v>項目</v>
          </cell>
          <cell r="C1" t="str">
            <v>明細</v>
          </cell>
          <cell r="D1" t="str">
            <v>94年度</v>
          </cell>
          <cell r="E1" t="str">
            <v>95年度</v>
          </cell>
          <cell r="F1" t="str">
            <v>96年度</v>
          </cell>
          <cell r="G1" t="str">
            <v>97年度</v>
          </cell>
          <cell r="H1" t="str">
            <v>98年度</v>
          </cell>
        </row>
        <row r="2">
          <cell r="A2" t="str">
            <v>キューピー</v>
          </cell>
          <cell r="D2" t="str">
            <v>第82期</v>
          </cell>
          <cell r="E2" t="str">
            <v>第83期</v>
          </cell>
          <cell r="F2" t="str">
            <v>第84期</v>
          </cell>
          <cell r="G2" t="str">
            <v>第85期</v>
          </cell>
          <cell r="H2" t="str">
            <v>第86期</v>
          </cell>
        </row>
        <row r="3">
          <cell r="A3" t="str">
            <v>キューピー</v>
          </cell>
          <cell r="D3" t="str">
            <v>93.12-9411</v>
          </cell>
          <cell r="E3" t="str">
            <v>94.12-95.11</v>
          </cell>
          <cell r="F3" t="str">
            <v>95.12-9611</v>
          </cell>
          <cell r="G3" t="str">
            <v>96.12-97.11</v>
          </cell>
          <cell r="H3" t="str">
            <v>97.12-98.11</v>
          </cell>
        </row>
        <row r="4">
          <cell r="A4" t="str">
            <v>キューピー</v>
          </cell>
          <cell r="B4" t="str">
            <v>売上高</v>
          </cell>
          <cell r="D4">
            <v>227441</v>
          </cell>
          <cell r="E4">
            <v>230280</v>
          </cell>
          <cell r="F4">
            <v>243029</v>
          </cell>
          <cell r="G4">
            <v>256205</v>
          </cell>
          <cell r="H4">
            <v>258752</v>
          </cell>
        </row>
        <row r="5">
          <cell r="A5" t="str">
            <v>キューピー</v>
          </cell>
          <cell r="B5" t="str">
            <v>製造費用</v>
          </cell>
          <cell r="D5">
            <v>62065</v>
          </cell>
          <cell r="E5">
            <v>62593</v>
          </cell>
          <cell r="F5">
            <v>65302</v>
          </cell>
          <cell r="G5">
            <v>70625</v>
          </cell>
          <cell r="H5">
            <v>67629</v>
          </cell>
        </row>
        <row r="6">
          <cell r="A6" t="str">
            <v>キューピー</v>
          </cell>
          <cell r="B6" t="str">
            <v>材料費</v>
          </cell>
          <cell r="D6">
            <v>46410</v>
          </cell>
          <cell r="E6">
            <v>46675</v>
          </cell>
          <cell r="F6">
            <v>49400</v>
          </cell>
          <cell r="G6">
            <v>54390</v>
          </cell>
          <cell r="H6">
            <v>51686</v>
          </cell>
        </row>
        <row r="7">
          <cell r="A7" t="str">
            <v>キューピー</v>
          </cell>
          <cell r="B7" t="str">
            <v>労務費</v>
          </cell>
          <cell r="D7">
            <v>7477</v>
          </cell>
          <cell r="E7">
            <v>7428</v>
          </cell>
          <cell r="F7">
            <v>7416</v>
          </cell>
          <cell r="G7">
            <v>7642</v>
          </cell>
          <cell r="H7">
            <v>7426</v>
          </cell>
        </row>
        <row r="8">
          <cell r="A8" t="str">
            <v>キューピー</v>
          </cell>
          <cell r="B8" t="str">
            <v>経費all</v>
          </cell>
          <cell r="D8">
            <v>12580</v>
          </cell>
          <cell r="E8">
            <v>12821</v>
          </cell>
          <cell r="F8">
            <v>12616</v>
          </cell>
          <cell r="G8">
            <v>12968</v>
          </cell>
          <cell r="H8">
            <v>12888</v>
          </cell>
        </row>
        <row r="9">
          <cell r="A9" t="str">
            <v>キューピー</v>
          </cell>
          <cell r="B9" t="str">
            <v>経費よりマイナス１</v>
          </cell>
          <cell r="D9">
            <v>1747</v>
          </cell>
          <cell r="E9">
            <v>1656</v>
          </cell>
          <cell r="F9">
            <v>1519</v>
          </cell>
          <cell r="G9">
            <v>1621</v>
          </cell>
          <cell r="H9">
            <v>1549</v>
          </cell>
        </row>
        <row r="10">
          <cell r="A10" t="str">
            <v>キューピー</v>
          </cell>
          <cell r="B10" t="str">
            <v>経費よりマイナス2</v>
          </cell>
          <cell r="D10">
            <v>2655</v>
          </cell>
          <cell r="E10">
            <v>2675</v>
          </cell>
          <cell r="F10">
            <v>2611</v>
          </cell>
          <cell r="G10">
            <v>2754</v>
          </cell>
          <cell r="H10">
            <v>2822</v>
          </cell>
        </row>
        <row r="11">
          <cell r="A11" t="str">
            <v>キューピー</v>
          </cell>
          <cell r="B11" t="str">
            <v>経費</v>
          </cell>
          <cell r="D11">
            <v>8178</v>
          </cell>
          <cell r="E11">
            <v>8490</v>
          </cell>
          <cell r="F11">
            <v>8486</v>
          </cell>
          <cell r="G11">
            <v>8593</v>
          </cell>
          <cell r="H11">
            <v>8517</v>
          </cell>
        </row>
        <row r="12">
          <cell r="A12" t="str">
            <v>キューピー</v>
          </cell>
          <cell r="B12" t="str">
            <v>（減価償却費）</v>
          </cell>
          <cell r="D12">
            <v>3877</v>
          </cell>
          <cell r="E12">
            <v>4120</v>
          </cell>
          <cell r="F12">
            <v>4301</v>
          </cell>
          <cell r="G12">
            <v>4341</v>
          </cell>
          <cell r="H12">
            <v>4283</v>
          </cell>
        </row>
        <row r="13">
          <cell r="A13" t="str">
            <v>キューピー</v>
          </cell>
          <cell r="B13" t="str">
            <v>（その他経費）</v>
          </cell>
          <cell r="D13">
            <v>4301</v>
          </cell>
          <cell r="E13">
            <v>4370</v>
          </cell>
          <cell r="F13">
            <v>4185</v>
          </cell>
          <cell r="G13">
            <v>4252</v>
          </cell>
          <cell r="H13">
            <v>4234</v>
          </cell>
        </row>
        <row r="14">
          <cell r="A14" t="str">
            <v>キューピー</v>
          </cell>
          <cell r="B14" t="str">
            <v>当期商品仕入高</v>
          </cell>
          <cell r="D14">
            <v>91134</v>
          </cell>
          <cell r="E14">
            <v>93932</v>
          </cell>
          <cell r="F14">
            <v>105358</v>
          </cell>
          <cell r="G14">
            <v>111886</v>
          </cell>
          <cell r="H14">
            <v>112795</v>
          </cell>
        </row>
        <row r="15">
          <cell r="C15" t="str">
            <v>ﾏﾖﾈｰｽﾞ・ﾄﾞﾚｯｼﾝｸﾞ</v>
          </cell>
          <cell r="D15">
            <v>85283</v>
          </cell>
          <cell r="E15">
            <v>81706</v>
          </cell>
          <cell r="F15">
            <v>81345</v>
          </cell>
          <cell r="G15">
            <v>88783</v>
          </cell>
          <cell r="H15">
            <v>87420</v>
          </cell>
        </row>
        <row r="16">
          <cell r="C16" t="str">
            <v>加工食品</v>
          </cell>
          <cell r="D16">
            <v>4534</v>
          </cell>
          <cell r="E16">
            <v>5477</v>
          </cell>
          <cell r="F16">
            <v>6588</v>
          </cell>
          <cell r="G16">
            <v>5960</v>
          </cell>
          <cell r="H16">
            <v>10199</v>
          </cell>
        </row>
        <row r="17">
          <cell r="C17" t="str">
            <v>タマゴ加工品</v>
          </cell>
          <cell r="D17">
            <v>14546</v>
          </cell>
          <cell r="E17">
            <v>14670</v>
          </cell>
          <cell r="F17">
            <v>15489</v>
          </cell>
          <cell r="G17">
            <v>15490</v>
          </cell>
          <cell r="H17">
            <v>11294</v>
          </cell>
        </row>
        <row r="18">
          <cell r="C18" t="str">
            <v>冷凍冷蔵食品</v>
          </cell>
          <cell r="D18">
            <v>10653</v>
          </cell>
          <cell r="E18">
            <v>12954</v>
          </cell>
          <cell r="F18">
            <v>8648</v>
          </cell>
          <cell r="G18">
            <v>6480</v>
          </cell>
          <cell r="H18">
            <v>8600</v>
          </cell>
        </row>
        <row r="19">
          <cell r="C19" t="str">
            <v>その他</v>
          </cell>
          <cell r="D19">
            <v>0</v>
          </cell>
          <cell r="E19">
            <v>0</v>
          </cell>
          <cell r="F19">
            <v>4616</v>
          </cell>
          <cell r="G19">
            <v>8597</v>
          </cell>
          <cell r="H19">
            <v>3559</v>
          </cell>
        </row>
        <row r="20">
          <cell r="A20" t="str">
            <v>キューピー</v>
          </cell>
          <cell r="B20" t="str">
            <v>生産高</v>
          </cell>
          <cell r="D20">
            <v>115016</v>
          </cell>
          <cell r="E20">
            <v>114807</v>
          </cell>
          <cell r="F20">
            <v>116686</v>
          </cell>
          <cell r="G20">
            <v>125310</v>
          </cell>
          <cell r="H20">
            <v>121072</v>
          </cell>
        </row>
        <row r="21">
          <cell r="C21" t="str">
            <v>ﾏﾖﾈｰｽﾞ・ﾄﾞﾚｯｼﾝｸﾞ</v>
          </cell>
          <cell r="D21">
            <v>334</v>
          </cell>
          <cell r="E21">
            <v>1561</v>
          </cell>
          <cell r="F21">
            <v>1818</v>
          </cell>
          <cell r="G21">
            <v>1633</v>
          </cell>
          <cell r="H21">
            <v>1779</v>
          </cell>
        </row>
        <row r="22">
          <cell r="C22" t="str">
            <v>加工食品</v>
          </cell>
          <cell r="D22">
            <v>38656</v>
          </cell>
          <cell r="E22">
            <v>38321</v>
          </cell>
          <cell r="F22">
            <v>39296</v>
          </cell>
          <cell r="G22">
            <v>41579</v>
          </cell>
          <cell r="H22">
            <v>43101</v>
          </cell>
        </row>
        <row r="23">
          <cell r="C23" t="str">
            <v>タマゴ加工品</v>
          </cell>
          <cell r="D23">
            <v>29669</v>
          </cell>
          <cell r="E23">
            <v>31977</v>
          </cell>
          <cell r="F23">
            <v>45283</v>
          </cell>
          <cell r="G23">
            <v>36719</v>
          </cell>
          <cell r="H23">
            <v>32874</v>
          </cell>
        </row>
        <row r="24">
          <cell r="C24" t="str">
            <v>冷凍冷蔵食品</v>
          </cell>
          <cell r="D24">
            <v>40836</v>
          </cell>
          <cell r="E24">
            <v>42898</v>
          </cell>
          <cell r="F24">
            <v>25017</v>
          </cell>
          <cell r="G24">
            <v>40835</v>
          </cell>
          <cell r="H24">
            <v>43962</v>
          </cell>
        </row>
        <row r="25">
          <cell r="C25" t="str">
            <v>その他</v>
          </cell>
          <cell r="D25">
            <v>0</v>
          </cell>
          <cell r="E25">
            <v>0</v>
          </cell>
          <cell r="F25">
            <v>11465</v>
          </cell>
          <cell r="G25">
            <v>9981</v>
          </cell>
          <cell r="H25">
            <v>12860</v>
          </cell>
        </row>
        <row r="26">
          <cell r="A26" t="str">
            <v>キューピー</v>
          </cell>
          <cell r="B26" t="str">
            <v>仕入高</v>
          </cell>
          <cell r="D26">
            <v>109495</v>
          </cell>
          <cell r="E26">
            <v>114757</v>
          </cell>
          <cell r="F26">
            <v>122879</v>
          </cell>
          <cell r="G26">
            <v>130747</v>
          </cell>
          <cell r="H26">
            <v>134576</v>
          </cell>
        </row>
        <row r="27">
          <cell r="A27" t="str">
            <v>キューピー</v>
          </cell>
          <cell r="B27" t="str">
            <v>生産数量</v>
          </cell>
          <cell r="D27" t="str">
            <v>-</v>
          </cell>
          <cell r="E27" t="str">
            <v>-</v>
          </cell>
          <cell r="F27" t="str">
            <v>-</v>
          </cell>
          <cell r="G27" t="str">
            <v>-</v>
          </cell>
          <cell r="H27" t="str">
            <v>-</v>
          </cell>
        </row>
        <row r="28">
          <cell r="A28" t="str">
            <v>キューピー</v>
          </cell>
          <cell r="B28" t="str">
            <v>仕入数量</v>
          </cell>
          <cell r="D28" t="str">
            <v>-</v>
          </cell>
          <cell r="E28" t="str">
            <v>-</v>
          </cell>
          <cell r="F28" t="str">
            <v>-</v>
          </cell>
          <cell r="G28" t="str">
            <v>-</v>
          </cell>
          <cell r="H28" t="str">
            <v>-</v>
          </cell>
        </row>
        <row r="29">
          <cell r="A29" t="str">
            <v>キューピー</v>
          </cell>
          <cell r="B29" t="str">
            <v>工場従業員数</v>
          </cell>
          <cell r="D29">
            <v>1246</v>
          </cell>
          <cell r="E29">
            <v>1092</v>
          </cell>
          <cell r="F29">
            <v>1015</v>
          </cell>
          <cell r="G29">
            <v>972</v>
          </cell>
          <cell r="H29">
            <v>928</v>
          </cell>
        </row>
        <row r="30">
          <cell r="A30" t="str">
            <v>ハウス</v>
          </cell>
          <cell r="D30" t="str">
            <v>第49期</v>
          </cell>
          <cell r="E30" t="str">
            <v>第50期</v>
          </cell>
          <cell r="F30" t="str">
            <v>第51期</v>
          </cell>
          <cell r="G30" t="str">
            <v>第52期</v>
          </cell>
          <cell r="H30" t="str">
            <v>第53期</v>
          </cell>
        </row>
        <row r="31">
          <cell r="A31" t="str">
            <v>ハウス</v>
          </cell>
          <cell r="D31" t="str">
            <v>94.4-95.3</v>
          </cell>
          <cell r="E31" t="str">
            <v>95.4-96.3</v>
          </cell>
          <cell r="F31" t="str">
            <v>96.4-97.3</v>
          </cell>
          <cell r="G31" t="str">
            <v>97.4-98.3</v>
          </cell>
          <cell r="H31" t="str">
            <v>98.4-99.3</v>
          </cell>
        </row>
        <row r="32">
          <cell r="A32" t="str">
            <v>ハウス</v>
          </cell>
          <cell r="B32" t="str">
            <v>売上高</v>
          </cell>
          <cell r="D32">
            <v>189804</v>
          </cell>
          <cell r="E32">
            <v>182253</v>
          </cell>
          <cell r="F32">
            <v>180182</v>
          </cell>
          <cell r="G32">
            <v>176034</v>
          </cell>
          <cell r="H32">
            <v>176596</v>
          </cell>
        </row>
        <row r="33">
          <cell r="A33" t="str">
            <v>ハウス</v>
          </cell>
          <cell r="B33" t="str">
            <v>製造費用</v>
          </cell>
          <cell r="D33">
            <v>72452</v>
          </cell>
          <cell r="E33">
            <v>69280</v>
          </cell>
          <cell r="F33">
            <v>69362</v>
          </cell>
          <cell r="G33">
            <v>67200</v>
          </cell>
          <cell r="H33">
            <v>55649</v>
          </cell>
        </row>
        <row r="34">
          <cell r="A34" t="str">
            <v>ハウス</v>
          </cell>
          <cell r="B34" t="str">
            <v>材料費</v>
          </cell>
          <cell r="D34">
            <v>52517</v>
          </cell>
          <cell r="E34">
            <v>49499</v>
          </cell>
          <cell r="F34">
            <v>50298</v>
          </cell>
          <cell r="G34">
            <v>49406</v>
          </cell>
          <cell r="H34">
            <v>38770</v>
          </cell>
        </row>
        <row r="35">
          <cell r="A35" t="str">
            <v>ハウス</v>
          </cell>
          <cell r="B35" t="str">
            <v>労務費</v>
          </cell>
          <cell r="D35">
            <v>10146</v>
          </cell>
          <cell r="E35">
            <v>10023</v>
          </cell>
          <cell r="F35">
            <v>9784</v>
          </cell>
          <cell r="G35">
            <v>9389</v>
          </cell>
          <cell r="H35">
            <v>9345</v>
          </cell>
        </row>
        <row r="36">
          <cell r="A36" t="str">
            <v>ハウス</v>
          </cell>
          <cell r="B36" t="str">
            <v>経費all</v>
          </cell>
          <cell r="D36">
            <v>15057</v>
          </cell>
          <cell r="E36">
            <v>14957</v>
          </cell>
          <cell r="F36">
            <v>14645</v>
          </cell>
          <cell r="G36">
            <v>14123</v>
          </cell>
          <cell r="H36">
            <v>13241</v>
          </cell>
        </row>
        <row r="37">
          <cell r="A37" t="str">
            <v>ハウス</v>
          </cell>
          <cell r="B37" t="str">
            <v>経費よりマイナス１</v>
          </cell>
          <cell r="D37">
            <v>5268</v>
          </cell>
          <cell r="E37">
            <v>5199</v>
          </cell>
          <cell r="F37">
            <v>5365</v>
          </cell>
          <cell r="G37">
            <v>5718</v>
          </cell>
          <cell r="H37">
            <v>5707</v>
          </cell>
        </row>
        <row r="38">
          <cell r="A38" t="str">
            <v>ハウス</v>
          </cell>
          <cell r="B38" t="str">
            <v>経費</v>
          </cell>
          <cell r="D38">
            <v>9789</v>
          </cell>
          <cell r="E38">
            <v>9758</v>
          </cell>
          <cell r="F38">
            <v>9280</v>
          </cell>
          <cell r="G38">
            <v>8405</v>
          </cell>
          <cell r="H38">
            <v>7534</v>
          </cell>
        </row>
        <row r="39">
          <cell r="A39" t="str">
            <v>ハウス</v>
          </cell>
          <cell r="B39" t="str">
            <v>（減価償却費）</v>
          </cell>
          <cell r="D39">
            <v>4390</v>
          </cell>
          <cell r="E39">
            <v>4719</v>
          </cell>
          <cell r="F39">
            <v>4299</v>
          </cell>
          <cell r="G39">
            <v>3445</v>
          </cell>
          <cell r="H39">
            <v>2943</v>
          </cell>
        </row>
        <row r="40">
          <cell r="A40" t="str">
            <v>ハウス</v>
          </cell>
          <cell r="B40" t="str">
            <v>（その他経費）</v>
          </cell>
          <cell r="D40">
            <v>5399</v>
          </cell>
          <cell r="E40">
            <v>5039</v>
          </cell>
          <cell r="F40">
            <v>4981</v>
          </cell>
          <cell r="G40">
            <v>4960</v>
          </cell>
          <cell r="H40">
            <v>4591</v>
          </cell>
        </row>
      </sheetData>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9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表紙"/>
      <sheetName val="変更履歴"/>
      <sheetName val="目次"/>
      <sheetName val="機能概要"/>
      <sheetName val="入出力(入出力対象DBｵﾌﾞｼﾞｪｸﾄ)"/>
      <sheetName val="帳票詳細（出力条件）"/>
      <sheetName val="帳票詳細(帳票レイアウト)"/>
      <sheetName val="帳票詳細（CSV編集仕様）"/>
      <sheetName val="機能詳細（チェック仕様）"/>
      <sheetName val="帳票詳細（SVFフィールド編集仕様）"/>
      <sheetName val="補足説明"/>
      <sheetName val="cf.帳票イメージ案"/>
      <sheetName val="cf.帳票イメージ案１頁"/>
      <sheetName val="cf_帳票イメージ案"/>
      <sheetName val="cf_帳票イメージ案１頁"/>
      <sheetName val="cf_帳票イメージ案1"/>
      <sheetName val="cf_帳票イメージ案１頁1"/>
      <sheetName val="cf_帳票イメージ案2"/>
      <sheetName val="cf_帳票イメージ案１頁2"/>
      <sheetName val="cf_帳票イメージ案3"/>
      <sheetName val="cf_帳票イメージ案１頁3"/>
      <sheetName val="cf_帳票イメージ案4"/>
      <sheetName val="cf_帳票イメージ案１頁4"/>
      <sheetName val="Sheet1"/>
      <sheetName val="cf_帳票イメージ案5"/>
      <sheetName val="cf_帳票イメージ案１頁5"/>
      <sheetName val="cf_帳票イメージ案6"/>
      <sheetName val="cf_帳票イメージ案１頁6"/>
      <sheetName val="cf_帳票イメージ案8"/>
      <sheetName val="cf_帳票イメージ案１頁8"/>
      <sheetName val="cf_帳票イメージ案7"/>
      <sheetName val="cf_帳票イメージ案１頁7"/>
    </sheetNames>
    <sheetDataSet>
      <sheetData sheetId="0">
        <row r="19">
          <cell r="I19" t="str">
            <v>KA3012013R</v>
          </cell>
          <cell r="L19" t="str">
            <v>検収書印刷</v>
          </cell>
        </row>
      </sheetData>
      <sheetData sheetId="1"/>
      <sheetData sheetId="2">
        <row r="1">
          <cell r="P1" t="str">
            <v>新支払システム</v>
          </cell>
        </row>
        <row r="2">
          <cell r="P2" t="str">
            <v>新支払システム</v>
          </cell>
        </row>
      </sheetData>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refreshError="1"/>
      <sheetData sheetId="24"/>
      <sheetData sheetId="25"/>
      <sheetData sheetId="26"/>
      <sheetData sheetId="27"/>
      <sheetData sheetId="28"/>
      <sheetData sheetId="29"/>
      <sheetData sheetId="30"/>
      <sheetData sheetId="31"/>
    </sheetDataSet>
  </externalBook>
</externalLink>
</file>

<file path=xl/externalLinks/externalLink9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開発進捗シート"/>
      <sheetName val="システム化効果算出シート"/>
      <sheetName val="list"/>
      <sheetName val="目次"/>
      <sheetName val="表紙"/>
    </sheetNames>
    <sheetDataSet>
      <sheetData sheetId="0" refreshError="1"/>
      <sheetData sheetId="1"/>
      <sheetData sheetId="2">
        <row r="1">
          <cell r="B1" t="str">
            <v>システム分類</v>
          </cell>
          <cell r="C1" t="str">
            <v>新規区分</v>
          </cell>
        </row>
        <row r="2">
          <cell r="B2" t="str">
            <v>　</v>
          </cell>
          <cell r="C2" t="str">
            <v>　</v>
          </cell>
        </row>
        <row r="3">
          <cell r="B3" t="str">
            <v>基幹業務系システム</v>
          </cell>
          <cell r="C3" t="str">
            <v>新規開発</v>
          </cell>
        </row>
        <row r="4">
          <cell r="B4" t="str">
            <v>情報検索系システム</v>
          </cell>
          <cell r="C4" t="str">
            <v>既存修正</v>
          </cell>
        </row>
      </sheetData>
      <sheetData sheetId="3" refreshError="1"/>
      <sheetData sheetId="4" refreshError="1"/>
    </sheetDataSet>
  </externalBook>
</externalLink>
</file>

<file path=xl/externalLinks/externalLink9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本文"/>
      <sheetName val="本文 (2)"/>
      <sheetName val="進捗シート（予算内）"/>
      <sheetName val="進捗シート （予算外）"/>
      <sheetName val="進捗シート （予算外）整理"/>
      <sheetName val="１係"/>
      <sheetName val="２係"/>
      <sheetName val="４係"/>
      <sheetName val="５係"/>
      <sheetName val="生産管理課"/>
      <sheetName val="品質管理課"/>
      <sheetName val="生産技術係"/>
      <sheetName val="進捗シート（記入例）"/>
      <sheetName val="メモ"/>
      <sheetName val="課題シート"/>
      <sheetName val="①"/>
      <sheetName val="②"/>
      <sheetName val="A"/>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row r="14">
          <cell r="G14" t="str">
            <v>PJ</v>
          </cell>
        </row>
        <row r="15">
          <cell r="G15" t="str">
            <v>セッション</v>
          </cell>
        </row>
        <row r="16">
          <cell r="E16" t="str">
            <v>06年04月</v>
          </cell>
          <cell r="F16" t="str">
            <v>未着手</v>
          </cell>
          <cell r="G16" t="str">
            <v>断念</v>
          </cell>
        </row>
        <row r="17">
          <cell r="E17" t="str">
            <v>06年05月</v>
          </cell>
          <cell r="F17" t="str">
            <v>準備中</v>
          </cell>
          <cell r="G17">
            <v>1</v>
          </cell>
        </row>
        <row r="18">
          <cell r="E18" t="str">
            <v>06年06月</v>
          </cell>
          <cell r="F18" t="str">
            <v>実施済</v>
          </cell>
          <cell r="G18">
            <v>2</v>
          </cell>
        </row>
        <row r="19">
          <cell r="E19" t="str">
            <v>06年07月</v>
          </cell>
          <cell r="F19" t="str">
            <v>断念</v>
          </cell>
          <cell r="G19">
            <v>3</v>
          </cell>
        </row>
        <row r="20">
          <cell r="E20" t="str">
            <v>06年08月</v>
          </cell>
          <cell r="G20">
            <v>4</v>
          </cell>
        </row>
        <row r="21">
          <cell r="E21" t="str">
            <v>06年09月</v>
          </cell>
          <cell r="G21">
            <v>5</v>
          </cell>
        </row>
        <row r="22">
          <cell r="E22" t="str">
            <v>06年10月</v>
          </cell>
          <cell r="G22">
            <v>6</v>
          </cell>
        </row>
        <row r="23">
          <cell r="E23" t="str">
            <v>06年11月</v>
          </cell>
          <cell r="G23">
            <v>7</v>
          </cell>
        </row>
        <row r="24">
          <cell r="E24" t="str">
            <v>06年12月</v>
          </cell>
          <cell r="G24">
            <v>8</v>
          </cell>
        </row>
        <row r="25">
          <cell r="E25" t="str">
            <v>07年01月</v>
          </cell>
          <cell r="G25">
            <v>9</v>
          </cell>
        </row>
        <row r="26">
          <cell r="E26" t="str">
            <v>07年02月</v>
          </cell>
          <cell r="G26">
            <v>10</v>
          </cell>
        </row>
        <row r="27">
          <cell r="E27" t="str">
            <v>07年03月</v>
          </cell>
          <cell r="G27">
            <v>11</v>
          </cell>
        </row>
        <row r="28">
          <cell r="G28">
            <v>12</v>
          </cell>
        </row>
        <row r="29">
          <cell r="G29">
            <v>13</v>
          </cell>
        </row>
        <row r="30">
          <cell r="G30">
            <v>14</v>
          </cell>
        </row>
        <row r="31">
          <cell r="G31">
            <v>15</v>
          </cell>
        </row>
        <row r="32">
          <cell r="G32">
            <v>16</v>
          </cell>
        </row>
        <row r="33">
          <cell r="G33">
            <v>17</v>
          </cell>
        </row>
        <row r="34">
          <cell r="G34">
            <v>18</v>
          </cell>
        </row>
        <row r="35">
          <cell r="G35">
            <v>19</v>
          </cell>
        </row>
        <row r="36">
          <cell r="G36">
            <v>20</v>
          </cell>
        </row>
      </sheetData>
      <sheetData sheetId="17"/>
    </sheetDataSet>
  </externalBook>
</externalLink>
</file>

<file path=xl/externalLinks/externalLink9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B（４月）"/>
      <sheetName val="B"/>
      <sheetName val="②"/>
      <sheetName val="１号機"/>
    </sheetNames>
    <sheetDataSet>
      <sheetData sheetId="0" refreshError="1"/>
      <sheetData sheetId="1" refreshError="1"/>
      <sheetData sheetId="2" refreshError="1"/>
      <sheetData sheetId="3" refreshError="1"/>
      <sheetData sheetId="4" refreshError="1"/>
    </sheetDataSet>
  </externalBook>
</externalLink>
</file>

<file path=xl/externalLinks/externalLink9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家計"/>
      <sheetName val="インプット"/>
      <sheetName val="表紙"/>
      <sheetName val="シェア"/>
      <sheetName val="坪効率"/>
      <sheetName val="DATA"/>
      <sheetName val="Inputs"/>
      <sheetName val="ｼﾞｬｰｼﾞｬｰ麺"/>
      <sheetName val="B"/>
      <sheetName val="List"/>
      <sheetName val="販効DIV"/>
      <sheetName val="IN（丸）"/>
      <sheetName val="記入ﾌｫｰﾑ"/>
      <sheetName val="予算･前年"/>
      <sheetName val="8月19日"/>
      <sheetName val="システムデータ04.04"/>
      <sheetName val="夕食平日"/>
      <sheetName val="RC分離試算表"/>
      <sheetName val="Sheet1"/>
      <sheetName val="カップサラダ"/>
      <sheetName val="分類"/>
      <sheetName val="07.04.10"/>
      <sheetName val="修正後"/>
      <sheetName val="Sheet3"/>
      <sheetName val="涼味"/>
      <sheetName val="店ベース前年データ取込"/>
      <sheetName val="14w日曜一の市 (2)"/>
      <sheetName val="55期セールスDB"/>
      <sheetName val="⑤弁当"/>
      <sheetName val="ライン別"/>
      <sheetName val="Q02_2_商品規格書xls原料"/>
      <sheetName val="ｼｰﾄ"/>
      <sheetName val="5月"/>
      <sheetName val="6月"/>
      <sheetName val="7月"/>
      <sheetName val="8月"/>
      <sheetName val="試算"/>
      <sheetName val="5-6月キャンペーン"/>
      <sheetName val="定番全部"/>
      <sheetName val="使用メニュー"/>
      <sheetName val="単価"/>
      <sheetName val="原紙計画"/>
      <sheetName val="基本cvs動向"/>
      <sheetName val="アイリッシュ"/>
      <sheetName val="ﾒｰｶｰ別線香"/>
      <sheetName val="設定"/>
      <sheetName val="入力リスト"/>
      <sheetName val="Master"/>
      <sheetName val="Q02_2_レシピエクセル出力配合"/>
      <sheetName val="Q02_2_商品規格書xls包材"/>
    </sheetNames>
    <sheetDataSet>
      <sheetData sheetId="0" refreshError="1">
        <row r="3">
          <cell r="E3">
            <v>0</v>
          </cell>
          <cell r="F3" t="str">
            <v>全国</v>
          </cell>
          <cell r="G3">
            <v>26172</v>
          </cell>
          <cell r="I3">
            <v>0</v>
          </cell>
          <cell r="J3" t="str">
            <v>全国</v>
          </cell>
          <cell r="K3">
            <v>102896</v>
          </cell>
          <cell r="M3">
            <v>0</v>
          </cell>
          <cell r="N3" t="str">
            <v>全国</v>
          </cell>
          <cell r="O3">
            <v>29057</v>
          </cell>
        </row>
        <row r="4">
          <cell r="E4">
            <v>1</v>
          </cell>
          <cell r="F4" t="str">
            <v>北海道</v>
          </cell>
          <cell r="G4">
            <v>28198</v>
          </cell>
          <cell r="I4">
            <v>1</v>
          </cell>
          <cell r="J4" t="str">
            <v>北海道</v>
          </cell>
          <cell r="K4">
            <v>96496</v>
          </cell>
          <cell r="M4">
            <v>1</v>
          </cell>
          <cell r="N4" t="str">
            <v>北海道</v>
          </cell>
          <cell r="O4">
            <v>28480</v>
          </cell>
        </row>
        <row r="5">
          <cell r="E5">
            <v>2</v>
          </cell>
          <cell r="F5" t="str">
            <v>東北</v>
          </cell>
          <cell r="G5">
            <v>24259</v>
          </cell>
          <cell r="I5">
            <v>2</v>
          </cell>
          <cell r="J5" t="str">
            <v>東北</v>
          </cell>
          <cell r="K5">
            <v>103192</v>
          </cell>
          <cell r="M5">
            <v>2</v>
          </cell>
          <cell r="N5" t="str">
            <v>東北</v>
          </cell>
          <cell r="O5">
            <v>27336</v>
          </cell>
        </row>
        <row r="6">
          <cell r="E6">
            <v>3</v>
          </cell>
          <cell r="F6" t="str">
            <v>関東</v>
          </cell>
          <cell r="G6">
            <v>27928</v>
          </cell>
          <cell r="I6">
            <v>3</v>
          </cell>
          <cell r="J6" t="str">
            <v>関東</v>
          </cell>
          <cell r="K6">
            <v>106069</v>
          </cell>
          <cell r="M6">
            <v>3</v>
          </cell>
          <cell r="N6" t="str">
            <v>関東</v>
          </cell>
          <cell r="O6">
            <v>29637</v>
          </cell>
        </row>
        <row r="7">
          <cell r="E7">
            <v>4</v>
          </cell>
          <cell r="F7" t="str">
            <v>北陸</v>
          </cell>
          <cell r="G7">
            <v>25838</v>
          </cell>
          <cell r="I7">
            <v>4</v>
          </cell>
          <cell r="J7" t="str">
            <v>北陸</v>
          </cell>
          <cell r="K7">
            <v>107926</v>
          </cell>
          <cell r="M7">
            <v>4</v>
          </cell>
          <cell r="N7" t="str">
            <v>北陸</v>
          </cell>
          <cell r="O7">
            <v>29672</v>
          </cell>
        </row>
        <row r="8">
          <cell r="E8">
            <v>5</v>
          </cell>
          <cell r="F8" t="str">
            <v>東海</v>
          </cell>
          <cell r="G8">
            <v>27887</v>
          </cell>
          <cell r="I8">
            <v>5</v>
          </cell>
          <cell r="J8" t="str">
            <v>東海</v>
          </cell>
          <cell r="K8">
            <v>101738</v>
          </cell>
          <cell r="M8">
            <v>5</v>
          </cell>
          <cell r="N8" t="str">
            <v>東海</v>
          </cell>
          <cell r="O8">
            <v>29593</v>
          </cell>
        </row>
        <row r="9">
          <cell r="E9">
            <v>6</v>
          </cell>
          <cell r="F9" t="str">
            <v>近畿</v>
          </cell>
          <cell r="G9">
            <v>27760</v>
          </cell>
          <cell r="I9">
            <v>6</v>
          </cell>
          <cell r="J9" t="str">
            <v>近畿</v>
          </cell>
          <cell r="K9">
            <v>88947</v>
          </cell>
          <cell r="M9">
            <v>6</v>
          </cell>
          <cell r="N9" t="str">
            <v>近畿</v>
          </cell>
          <cell r="O9">
            <v>29805</v>
          </cell>
        </row>
        <row r="10">
          <cell r="E10">
            <v>7</v>
          </cell>
          <cell r="F10" t="str">
            <v>中国</v>
          </cell>
          <cell r="G10">
            <v>25413</v>
          </cell>
          <cell r="I10">
            <v>7</v>
          </cell>
          <cell r="J10" t="str">
            <v>中国</v>
          </cell>
          <cell r="K10">
            <v>78398</v>
          </cell>
          <cell r="M10">
            <v>7</v>
          </cell>
          <cell r="N10" t="str">
            <v>中国</v>
          </cell>
          <cell r="O10">
            <v>30498</v>
          </cell>
        </row>
        <row r="11">
          <cell r="E11">
            <v>8</v>
          </cell>
          <cell r="F11" t="str">
            <v>四国</v>
          </cell>
          <cell r="G11">
            <v>25641</v>
          </cell>
          <cell r="I11">
            <v>8</v>
          </cell>
          <cell r="J11" t="str">
            <v>四国</v>
          </cell>
          <cell r="K11">
            <v>75878</v>
          </cell>
          <cell r="M11">
            <v>8</v>
          </cell>
          <cell r="N11" t="str">
            <v>四国</v>
          </cell>
          <cell r="O11">
            <v>30674</v>
          </cell>
        </row>
        <row r="12">
          <cell r="E12">
            <v>9</v>
          </cell>
          <cell r="F12" t="str">
            <v>九州</v>
          </cell>
          <cell r="G12">
            <v>25563</v>
          </cell>
          <cell r="I12">
            <v>9</v>
          </cell>
          <cell r="J12" t="str">
            <v>九州</v>
          </cell>
          <cell r="K12">
            <v>73848</v>
          </cell>
          <cell r="M12">
            <v>9</v>
          </cell>
          <cell r="N12" t="str">
            <v>九州</v>
          </cell>
          <cell r="O12">
            <v>25956</v>
          </cell>
        </row>
        <row r="13">
          <cell r="E13">
            <v>10</v>
          </cell>
          <cell r="F13" t="str">
            <v>沖縄</v>
          </cell>
          <cell r="G13">
            <v>17885</v>
          </cell>
          <cell r="I13">
            <v>10</v>
          </cell>
          <cell r="J13" t="str">
            <v>沖縄</v>
          </cell>
          <cell r="K13">
            <v>62937</v>
          </cell>
          <cell r="M13">
            <v>10</v>
          </cell>
          <cell r="N13" t="str">
            <v>沖縄</v>
          </cell>
          <cell r="O13">
            <v>19581</v>
          </cell>
        </row>
        <row r="14">
          <cell r="E14">
            <v>11</v>
          </cell>
          <cell r="F14" t="str">
            <v>京浜</v>
          </cell>
          <cell r="G14">
            <v>28099</v>
          </cell>
          <cell r="I14">
            <v>11</v>
          </cell>
          <cell r="J14" t="str">
            <v>京浜</v>
          </cell>
          <cell r="K14">
            <v>89495</v>
          </cell>
          <cell r="M14">
            <v>11</v>
          </cell>
          <cell r="N14" t="str">
            <v>京浜</v>
          </cell>
          <cell r="O14">
            <v>29406</v>
          </cell>
        </row>
        <row r="15">
          <cell r="E15">
            <v>12</v>
          </cell>
          <cell r="F15" t="str">
            <v>中京</v>
          </cell>
          <cell r="G15">
            <v>28806</v>
          </cell>
          <cell r="I15">
            <v>12</v>
          </cell>
          <cell r="J15" t="str">
            <v>中京</v>
          </cell>
          <cell r="K15">
            <v>82148</v>
          </cell>
          <cell r="M15">
            <v>12</v>
          </cell>
          <cell r="N15" t="str">
            <v>中京</v>
          </cell>
          <cell r="O15">
            <v>30402</v>
          </cell>
        </row>
        <row r="16">
          <cell r="E16">
            <v>13</v>
          </cell>
          <cell r="F16" t="str">
            <v>阪神</v>
          </cell>
          <cell r="G16">
            <v>28282</v>
          </cell>
          <cell r="I16">
            <v>13</v>
          </cell>
          <cell r="J16" t="str">
            <v>阪神</v>
          </cell>
          <cell r="K16">
            <v>89701</v>
          </cell>
          <cell r="M16">
            <v>13</v>
          </cell>
          <cell r="N16" t="str">
            <v>阪神</v>
          </cell>
          <cell r="O16">
            <v>29773</v>
          </cell>
        </row>
        <row r="17">
          <cell r="E17">
            <v>14</v>
          </cell>
          <cell r="F17" t="str">
            <v>北九州・博多</v>
          </cell>
          <cell r="G17">
            <v>26496</v>
          </cell>
          <cell r="I17">
            <v>14</v>
          </cell>
          <cell r="J17" t="str">
            <v>北九州・博多</v>
          </cell>
          <cell r="K17">
            <v>76788</v>
          </cell>
          <cell r="M17">
            <v>14</v>
          </cell>
          <cell r="N17" t="str">
            <v>北九州・博多</v>
          </cell>
          <cell r="O17">
            <v>25613</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Set>
  </externalBook>
</externalLink>
</file>

<file path=xl/externalLinks/externalLink9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商談議事録（2007.11.28）"/>
      <sheetName val="社内調整（2007.11.29）"/>
      <sheetName val="進捗報告（2008.12.14）"/>
      <sheetName val="情報カード"/>
      <sheetName val="開発依頼書"/>
      <sheetName val="サンプル提示（2008,2,28）"/>
      <sheetName val="サンプル内容（2008.2.28）"/>
      <sheetName val="サンプル提示（2008.3.17）"/>
      <sheetName val="サンプル内容（2008.3.17）"/>
      <sheetName val="商談議事録（2008.3.28）"/>
      <sheetName val="サンプル内容（2008.4,2）"/>
      <sheetName val="サンプル評価（2008.4.4）"/>
      <sheetName val="サンプル内容（2008.4.8）"/>
      <sheetName val="サンプル内容（2008.4.11）"/>
      <sheetName val="サンプル確認（2008.4.11）"/>
      <sheetName val="サンプル原料産地（2008.4.21）"/>
      <sheetName val="確認項目（2008.4.21）"/>
      <sheetName val="確認結果（2008.4.23）"/>
      <sheetName val="価格シミュレーション"/>
      <sheetName val="商品情報・見積"/>
      <sheetName val="記入例"/>
      <sheetName val="需給調整スケジュール"/>
      <sheetName val="立会アジェンダ（2008.5.15）"/>
      <sheetName val="需給調整スケジュール（5.16）"/>
      <sheetName val="需給調整スケジュール（5.30）"/>
      <sheetName val="需給調整スケジュール（6.3）"/>
      <sheetName val="需給調整スケジュール（6.9）"/>
      <sheetName val="工程表"/>
      <sheetName val="通達"/>
      <sheetName val="生産依頼書"/>
      <sheetName val="塚本・山根メール（5.13）"/>
      <sheetName val="公式発表"/>
      <sheetName val="営業利益計画"/>
      <sheetName val="製造所固有記号"/>
      <sheetName val="外装・個装デザイン"/>
      <sheetName val="顧客分類法"/>
      <sheetName val="ＮＢピューレーＱ＆Ａ"/>
      <sheetName val="新設依頼"/>
      <sheetName val="画像データ"/>
      <sheetName val="厚木ＤＣ"/>
      <sheetName val="鳥栖ＤＣ"/>
      <sheetName val="需給調整スケジュール（6.23）"/>
      <sheetName val="在庫情報入力"/>
      <sheetName val="需給調整スケジュール（7.3）"/>
      <sheetName val="需給調整スケジュール（7.7）"/>
      <sheetName val="収支状況"/>
      <sheetName val="請求・支払指摘事項"/>
      <sheetName val="CSCJ資料（ＣＳＣＪホワイトピーチソース）●"/>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refreshError="1"/>
    </sheetDataSet>
  </externalBook>
</externalLink>
</file>

<file path=xl/externalLinks/externalLink9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O(TMB)"/>
    </sheetNames>
    <definedNames>
      <definedName name="データコピー"/>
      <definedName name="データコピー2"/>
    </definedNames>
    <sheetDataSet>
      <sheetData sheetId="0" refreshError="1"/>
    </sheetDataSet>
  </externalBook>
</externalLink>
</file>

<file path=xl/externalLinks/externalLink9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調達部案"/>
      <sheetName val="重量まとめ"/>
      <sheetName val="おおもとﾃﾞｰﾀ"/>
      <sheetName val="KIUS"/>
      <sheetName val="04東"/>
      <sheetName val="04名"/>
      <sheetName val="04阪福"/>
      <sheetName val="東京比較"/>
      <sheetName val="名古屋比較"/>
      <sheetName val="阪福比較"/>
    </sheetNames>
    <sheetDataSet>
      <sheetData sheetId="0" refreshError="1"/>
      <sheetData sheetId="1" refreshError="1"/>
      <sheetData sheetId="2" refreshError="1">
        <row r="15">
          <cell r="T15">
            <v>166.75703300970875</v>
          </cell>
          <cell r="U15">
            <v>165.88799999999998</v>
          </cell>
          <cell r="V15" t="str">
            <v/>
          </cell>
          <cell r="W15" t="str">
            <v/>
          </cell>
          <cell r="X15" t="str">
            <v/>
          </cell>
          <cell r="Y15" t="str">
            <v/>
          </cell>
          <cell r="Z15" t="str">
            <v/>
          </cell>
        </row>
        <row r="16">
          <cell r="T16">
            <v>1056.1278757281555</v>
          </cell>
          <cell r="U16">
            <v>1050.624</v>
          </cell>
          <cell r="V16" t="str">
            <v/>
          </cell>
          <cell r="W16" t="str">
            <v/>
          </cell>
          <cell r="X16" t="str">
            <v/>
          </cell>
          <cell r="Y16" t="str">
            <v/>
          </cell>
          <cell r="Z16" t="str">
            <v/>
          </cell>
        </row>
        <row r="17">
          <cell r="T17">
            <v>1079.7017475728155</v>
          </cell>
          <cell r="U17">
            <v>936</v>
          </cell>
          <cell r="V17" t="str">
            <v/>
          </cell>
          <cell r="W17" t="str">
            <v/>
          </cell>
          <cell r="X17" t="str">
            <v/>
          </cell>
          <cell r="Y17" t="str">
            <v/>
          </cell>
          <cell r="Z17" t="str">
            <v/>
          </cell>
        </row>
        <row r="18">
          <cell r="T18">
            <v>467.87075728155338</v>
          </cell>
          <cell r="U18">
            <v>405.6</v>
          </cell>
          <cell r="V18" t="str">
            <v/>
          </cell>
          <cell r="W18" t="str">
            <v/>
          </cell>
          <cell r="X18" t="str">
            <v/>
          </cell>
          <cell r="Y18" t="str">
            <v/>
          </cell>
          <cell r="Z18" t="str">
            <v/>
          </cell>
        </row>
        <row r="19">
          <cell r="T19">
            <v>68.653832710978335</v>
          </cell>
          <cell r="U19">
            <v>63.572307692307689</v>
          </cell>
          <cell r="V19" t="str">
            <v/>
          </cell>
          <cell r="W19" t="str">
            <v/>
          </cell>
          <cell r="X19" t="str">
            <v/>
          </cell>
          <cell r="Y19" t="str">
            <v/>
          </cell>
          <cell r="Z19" t="str">
            <v/>
          </cell>
        </row>
        <row r="20">
          <cell r="T20">
            <v>719.80116504854368</v>
          </cell>
          <cell r="U20">
            <v>624</v>
          </cell>
          <cell r="V20" t="str">
            <v/>
          </cell>
          <cell r="W20" t="str">
            <v/>
          </cell>
          <cell r="X20" t="str">
            <v/>
          </cell>
          <cell r="Y20" t="str">
            <v/>
          </cell>
          <cell r="Z20" t="str">
            <v/>
          </cell>
        </row>
        <row r="21">
          <cell r="T21">
            <v>546.32908427184475</v>
          </cell>
          <cell r="U21">
            <v>473.61599999999999</v>
          </cell>
          <cell r="V21" t="str">
            <v/>
          </cell>
          <cell r="W21" t="str">
            <v/>
          </cell>
          <cell r="X21" t="str">
            <v/>
          </cell>
          <cell r="Y21" t="str">
            <v/>
          </cell>
          <cell r="Z21" t="str">
            <v/>
          </cell>
        </row>
        <row r="22">
          <cell r="T22">
            <v>106.0088155339806</v>
          </cell>
          <cell r="U22">
            <v>93.311999999999998</v>
          </cell>
          <cell r="V22" t="str">
            <v/>
          </cell>
          <cell r="W22" t="str">
            <v/>
          </cell>
          <cell r="X22" t="str">
            <v/>
          </cell>
          <cell r="Y22" t="str">
            <v/>
          </cell>
          <cell r="Z22" t="str">
            <v/>
          </cell>
        </row>
        <row r="23">
          <cell r="T23">
            <v>15822.129359223301</v>
          </cell>
          <cell r="U23">
            <v>13716.3</v>
          </cell>
          <cell r="V23" t="str">
            <v/>
          </cell>
          <cell r="W23" t="str">
            <v/>
          </cell>
          <cell r="X23" t="str">
            <v/>
          </cell>
          <cell r="Y23" t="str">
            <v/>
          </cell>
          <cell r="Z23" t="str">
            <v/>
          </cell>
        </row>
        <row r="24">
          <cell r="T24">
            <v>177.57436893203882</v>
          </cell>
          <cell r="U24">
            <v>108</v>
          </cell>
          <cell r="V24" t="str">
            <v/>
          </cell>
          <cell r="W24" t="str">
            <v/>
          </cell>
          <cell r="X24" t="str">
            <v/>
          </cell>
          <cell r="Y24" t="str">
            <v/>
          </cell>
          <cell r="Z24" t="str">
            <v/>
          </cell>
        </row>
        <row r="25">
          <cell r="T25">
            <v>6962.9245899805828</v>
          </cell>
          <cell r="U25">
            <v>6036.2015999999994</v>
          </cell>
          <cell r="V25" t="str">
            <v/>
          </cell>
          <cell r="W25" t="str">
            <v/>
          </cell>
          <cell r="X25" t="str">
            <v/>
          </cell>
          <cell r="Y25" t="str">
            <v/>
          </cell>
          <cell r="Z25" t="str">
            <v/>
          </cell>
        </row>
        <row r="26">
          <cell r="T26">
            <v>36.336116504854367</v>
          </cell>
          <cell r="U26">
            <v>31.5</v>
          </cell>
          <cell r="V26" t="str">
            <v/>
          </cell>
          <cell r="W26" t="str">
            <v/>
          </cell>
          <cell r="X26" t="str">
            <v/>
          </cell>
          <cell r="Y26" t="str">
            <v/>
          </cell>
          <cell r="Z26" t="str">
            <v/>
          </cell>
        </row>
        <row r="27">
          <cell r="T27">
            <v>1764.8970873786407</v>
          </cell>
          <cell r="U27">
            <v>2203.1999999999998</v>
          </cell>
          <cell r="V27" t="str">
            <v/>
          </cell>
          <cell r="W27" t="str">
            <v/>
          </cell>
          <cell r="X27" t="str">
            <v/>
          </cell>
          <cell r="Y27" t="str">
            <v/>
          </cell>
          <cell r="Z27" t="str">
            <v/>
          </cell>
        </row>
        <row r="28">
          <cell r="T28">
            <v>266.82984466019417</v>
          </cell>
          <cell r="U28">
            <v>247.08</v>
          </cell>
          <cell r="V28" t="str">
            <v/>
          </cell>
          <cell r="W28" t="str">
            <v/>
          </cell>
          <cell r="X28" t="str">
            <v/>
          </cell>
          <cell r="Y28" t="str">
            <v/>
          </cell>
          <cell r="Z28" t="str">
            <v/>
          </cell>
        </row>
        <row r="29">
          <cell r="T29">
            <v>9640.8146786407779</v>
          </cell>
          <cell r="U29">
            <v>8486.1216000000004</v>
          </cell>
          <cell r="V29" t="str">
            <v/>
          </cell>
          <cell r="W29" t="str">
            <v/>
          </cell>
          <cell r="X29" t="str">
            <v/>
          </cell>
          <cell r="Y29" t="str">
            <v/>
          </cell>
          <cell r="Z29" t="str">
            <v/>
          </cell>
        </row>
        <row r="30">
          <cell r="T30">
            <v>759.53398058252435</v>
          </cell>
          <cell r="U30">
            <v>532.22400000000005</v>
          </cell>
          <cell r="V30" t="str">
            <v/>
          </cell>
          <cell r="W30" t="str">
            <v/>
          </cell>
          <cell r="X30" t="str">
            <v/>
          </cell>
          <cell r="Y30" t="str">
            <v/>
          </cell>
          <cell r="Z30" t="str">
            <v/>
          </cell>
        </row>
        <row r="31">
          <cell r="T31">
            <v>2116.2366990291262</v>
          </cell>
          <cell r="U31">
            <v>1959.6</v>
          </cell>
          <cell r="V31" t="str">
            <v/>
          </cell>
          <cell r="W31" t="str">
            <v/>
          </cell>
          <cell r="X31" t="str">
            <v/>
          </cell>
          <cell r="Y31" t="str">
            <v/>
          </cell>
          <cell r="Z31" t="str">
            <v/>
          </cell>
        </row>
        <row r="32">
          <cell r="T32">
            <v>1849.406854368932</v>
          </cell>
          <cell r="U32">
            <v>1712.52</v>
          </cell>
          <cell r="V32" t="str">
            <v/>
          </cell>
          <cell r="W32" t="str">
            <v/>
          </cell>
          <cell r="X32" t="str">
            <v/>
          </cell>
          <cell r="Y32" t="str">
            <v/>
          </cell>
          <cell r="Z32" t="str">
            <v/>
          </cell>
        </row>
        <row r="33">
          <cell r="T33">
            <v>279.37059982347751</v>
          </cell>
          <cell r="U33">
            <v>263.79878787878789</v>
          </cell>
          <cell r="V33" t="str">
            <v/>
          </cell>
          <cell r="W33" t="str">
            <v/>
          </cell>
          <cell r="X33" t="str">
            <v/>
          </cell>
          <cell r="Y33" t="str">
            <v/>
          </cell>
          <cell r="Z33" t="str">
            <v/>
          </cell>
        </row>
        <row r="34">
          <cell r="T34">
            <v>345.24271844660194</v>
          </cell>
          <cell r="U34">
            <v>241.92000000000002</v>
          </cell>
          <cell r="V34" t="str">
            <v/>
          </cell>
          <cell r="W34" t="str">
            <v/>
          </cell>
          <cell r="X34" t="str">
            <v/>
          </cell>
          <cell r="Y34" t="str">
            <v/>
          </cell>
          <cell r="Z34" t="str">
            <v/>
          </cell>
        </row>
        <row r="35">
          <cell r="T35">
            <v>831.3095542526172</v>
          </cell>
          <cell r="U35">
            <v>731.74251344743277</v>
          </cell>
          <cell r="V35" t="str">
            <v/>
          </cell>
          <cell r="W35" t="str">
            <v/>
          </cell>
          <cell r="X35" t="str">
            <v/>
          </cell>
          <cell r="Y35" t="str">
            <v/>
          </cell>
          <cell r="Z35" t="str">
            <v/>
          </cell>
        </row>
        <row r="36">
          <cell r="T36">
            <v>138.01543689320388</v>
          </cell>
          <cell r="U36">
            <v>127.8</v>
          </cell>
          <cell r="V36" t="str">
            <v/>
          </cell>
          <cell r="W36" t="str">
            <v/>
          </cell>
          <cell r="X36" t="str">
            <v/>
          </cell>
          <cell r="Y36" t="str">
            <v/>
          </cell>
          <cell r="Z36" t="str">
            <v/>
          </cell>
        </row>
        <row r="37">
          <cell r="T37">
            <v>1048.9173203883495</v>
          </cell>
          <cell r="U37">
            <v>971.28</v>
          </cell>
          <cell r="V37" t="str">
            <v/>
          </cell>
          <cell r="W37" t="str">
            <v/>
          </cell>
          <cell r="X37" t="str">
            <v/>
          </cell>
          <cell r="Y37" t="str">
            <v/>
          </cell>
          <cell r="Z37" t="str">
            <v/>
          </cell>
        </row>
        <row r="38">
          <cell r="T38">
            <v>1079.7017475728155</v>
          </cell>
          <cell r="U38">
            <v>936</v>
          </cell>
          <cell r="V38" t="str">
            <v/>
          </cell>
          <cell r="W38" t="str">
            <v/>
          </cell>
          <cell r="X38" t="str">
            <v/>
          </cell>
          <cell r="Y38" t="str">
            <v/>
          </cell>
          <cell r="Z38" t="str">
            <v/>
          </cell>
        </row>
        <row r="39">
          <cell r="T39">
            <v>287.92046601941746</v>
          </cell>
          <cell r="U39">
            <v>249.6</v>
          </cell>
          <cell r="V39" t="str">
            <v/>
          </cell>
          <cell r="W39" t="str">
            <v/>
          </cell>
          <cell r="X39" t="str">
            <v/>
          </cell>
          <cell r="Y39" t="str">
            <v/>
          </cell>
          <cell r="Z39" t="str">
            <v/>
          </cell>
        </row>
        <row r="40">
          <cell r="T40">
            <v>11315.852120388352</v>
          </cell>
          <cell r="U40">
            <v>9960.5376000000015</v>
          </cell>
          <cell r="V40" t="str">
            <v/>
          </cell>
          <cell r="W40" t="str">
            <v/>
          </cell>
          <cell r="X40" t="str">
            <v/>
          </cell>
          <cell r="Y40" t="str">
            <v/>
          </cell>
          <cell r="Z40" t="str">
            <v/>
          </cell>
        </row>
        <row r="41">
          <cell r="T41">
            <v>989.41561165048552</v>
          </cell>
          <cell r="U41">
            <v>870.91200000000003</v>
          </cell>
          <cell r="V41" t="str">
            <v/>
          </cell>
          <cell r="W41" t="str">
            <v/>
          </cell>
          <cell r="X41" t="str">
            <v/>
          </cell>
          <cell r="Y41" t="str">
            <v/>
          </cell>
          <cell r="Z41" t="str">
            <v/>
          </cell>
        </row>
        <row r="42">
          <cell r="T42">
            <v>21.201763106796118</v>
          </cell>
          <cell r="U42">
            <v>18.662400000000002</v>
          </cell>
          <cell r="V42" t="str">
            <v/>
          </cell>
          <cell r="W42" t="str">
            <v/>
          </cell>
          <cell r="X42" t="str">
            <v/>
          </cell>
          <cell r="Y42" t="str">
            <v/>
          </cell>
          <cell r="Z42" t="str">
            <v/>
          </cell>
        </row>
        <row r="43">
          <cell r="T43">
            <v>22.234271067961167</v>
          </cell>
          <cell r="U43">
            <v>23.04</v>
          </cell>
          <cell r="V43" t="str">
            <v/>
          </cell>
          <cell r="W43" t="str">
            <v/>
          </cell>
          <cell r="X43" t="str">
            <v/>
          </cell>
          <cell r="Y43" t="str">
            <v/>
          </cell>
          <cell r="Z43" t="str">
            <v/>
          </cell>
        </row>
        <row r="44">
          <cell r="T44">
            <v>3036.2148155339805</v>
          </cell>
          <cell r="U44">
            <v>2595.7280000000001</v>
          </cell>
          <cell r="V44" t="str">
            <v/>
          </cell>
          <cell r="W44" t="str">
            <v/>
          </cell>
          <cell r="X44" t="str">
            <v/>
          </cell>
          <cell r="Y44" t="str">
            <v/>
          </cell>
          <cell r="Z44" t="str">
            <v/>
          </cell>
        </row>
        <row r="45">
          <cell r="T45">
            <v>2023.481941747573</v>
          </cell>
          <cell r="U45">
            <v>1729.92</v>
          </cell>
          <cell r="V45" t="str">
            <v/>
          </cell>
          <cell r="W45" t="str">
            <v/>
          </cell>
          <cell r="X45" t="str">
            <v/>
          </cell>
          <cell r="Y45" t="str">
            <v/>
          </cell>
          <cell r="Z45" t="str">
            <v/>
          </cell>
        </row>
        <row r="46">
          <cell r="T46">
            <v>2030.5779000000002</v>
          </cell>
          <cell r="U46">
            <v>1851.174</v>
          </cell>
          <cell r="V46" t="str">
            <v/>
          </cell>
          <cell r="W46" t="str">
            <v/>
          </cell>
          <cell r="X46" t="str">
            <v/>
          </cell>
          <cell r="Y46" t="str">
            <v/>
          </cell>
          <cell r="Z46" t="str">
            <v/>
          </cell>
        </row>
        <row r="47">
          <cell r="T47">
            <v>2360.7616000000003</v>
          </cell>
          <cell r="U47">
            <v>2112.96</v>
          </cell>
          <cell r="V47" t="str">
            <v/>
          </cell>
          <cell r="W47" t="str">
            <v/>
          </cell>
          <cell r="X47" t="str">
            <v/>
          </cell>
          <cell r="Y47" t="str">
            <v/>
          </cell>
          <cell r="Z47" t="str">
            <v/>
          </cell>
        </row>
        <row r="48">
          <cell r="T48">
            <v>614.88</v>
          </cell>
          <cell r="U48">
            <v>548.79999999999995</v>
          </cell>
          <cell r="V48" t="str">
            <v/>
          </cell>
          <cell r="W48" t="str">
            <v/>
          </cell>
          <cell r="X48" t="str">
            <v/>
          </cell>
          <cell r="Y48" t="str">
            <v/>
          </cell>
          <cell r="Z48" t="str">
            <v/>
          </cell>
        </row>
        <row r="49">
          <cell r="T49">
            <v>1058.1183495145631</v>
          </cell>
          <cell r="U49">
            <v>979.8</v>
          </cell>
          <cell r="V49" t="str">
            <v/>
          </cell>
          <cell r="W49" t="str">
            <v/>
          </cell>
          <cell r="X49" t="str">
            <v/>
          </cell>
          <cell r="Y49" t="str">
            <v/>
          </cell>
          <cell r="Z49" t="str">
            <v/>
          </cell>
        </row>
        <row r="50">
          <cell r="T50">
            <v>1101.0873786407767</v>
          </cell>
          <cell r="U50">
            <v>975</v>
          </cell>
          <cell r="V50" t="str">
            <v/>
          </cell>
          <cell r="W50" t="str">
            <v/>
          </cell>
          <cell r="X50" t="str">
            <v/>
          </cell>
          <cell r="Y50" t="str">
            <v/>
          </cell>
          <cell r="Z50" t="str">
            <v/>
          </cell>
        </row>
        <row r="51">
          <cell r="T51">
            <v>956.90702912621362</v>
          </cell>
          <cell r="U51">
            <v>886.08</v>
          </cell>
          <cell r="V51" t="str">
            <v/>
          </cell>
          <cell r="W51" t="str">
            <v/>
          </cell>
          <cell r="X51" t="str">
            <v/>
          </cell>
          <cell r="Y51" t="str">
            <v/>
          </cell>
          <cell r="Z51" t="str">
            <v/>
          </cell>
        </row>
        <row r="52">
          <cell r="T52">
            <v>699.27821359223299</v>
          </cell>
          <cell r="U52">
            <v>647.52</v>
          </cell>
          <cell r="V52" t="str">
            <v/>
          </cell>
          <cell r="W52" t="str">
            <v/>
          </cell>
          <cell r="X52" t="str">
            <v/>
          </cell>
          <cell r="Y52" t="str">
            <v/>
          </cell>
          <cell r="Z52" t="str">
            <v/>
          </cell>
        </row>
        <row r="53">
          <cell r="T53">
            <v>1381.2556038834953</v>
          </cell>
          <cell r="U53">
            <v>1377.0296320000002</v>
          </cell>
          <cell r="V53" t="str">
            <v/>
          </cell>
          <cell r="W53" t="str">
            <v/>
          </cell>
          <cell r="X53" t="str">
            <v/>
          </cell>
          <cell r="Y53" t="str">
            <v/>
          </cell>
          <cell r="Z53" t="str">
            <v/>
          </cell>
        </row>
        <row r="54">
          <cell r="T54">
            <v>333.26244660194175</v>
          </cell>
          <cell r="U54">
            <v>328.78679999999997</v>
          </cell>
          <cell r="V54" t="str">
            <v/>
          </cell>
          <cell r="W54" t="str">
            <v/>
          </cell>
          <cell r="X54" t="str">
            <v/>
          </cell>
          <cell r="Y54" t="str">
            <v/>
          </cell>
          <cell r="Z54" t="str">
            <v/>
          </cell>
        </row>
        <row r="55">
          <cell r="T55">
            <v>2622.2933009708736</v>
          </cell>
          <cell r="U55">
            <v>2428.1999999999998</v>
          </cell>
          <cell r="V55" t="str">
            <v/>
          </cell>
          <cell r="W55" t="str">
            <v/>
          </cell>
          <cell r="X55" t="str">
            <v/>
          </cell>
          <cell r="Y55" t="str">
            <v/>
          </cell>
          <cell r="Z55" t="str">
            <v/>
          </cell>
        </row>
        <row r="56">
          <cell r="T56">
            <v>739.93071844660199</v>
          </cell>
          <cell r="U56">
            <v>675.54144000000008</v>
          </cell>
          <cell r="V56" t="str">
            <v/>
          </cell>
          <cell r="W56" t="str">
            <v/>
          </cell>
          <cell r="X56" t="str">
            <v/>
          </cell>
          <cell r="Y56" t="str">
            <v/>
          </cell>
          <cell r="Z56" t="str">
            <v/>
          </cell>
        </row>
        <row r="57">
          <cell r="T57">
            <v>3434.6585631067965</v>
          </cell>
          <cell r="U57">
            <v>3135.7722200000003</v>
          </cell>
          <cell r="V57" t="str">
            <v/>
          </cell>
          <cell r="W57" t="str">
            <v/>
          </cell>
          <cell r="X57" t="str">
            <v/>
          </cell>
          <cell r="Y57" t="str">
            <v/>
          </cell>
          <cell r="Z57" t="str">
            <v/>
          </cell>
        </row>
        <row r="58">
          <cell r="T58">
            <v>534.91855145631064</v>
          </cell>
          <cell r="U58">
            <v>588.09676799999988</v>
          </cell>
          <cell r="V58" t="str">
            <v/>
          </cell>
          <cell r="W58" t="str">
            <v/>
          </cell>
          <cell r="X58" t="str">
            <v/>
          </cell>
          <cell r="Y58" t="str">
            <v/>
          </cell>
          <cell r="Z58" t="str">
            <v/>
          </cell>
        </row>
        <row r="59">
          <cell r="T59">
            <v>860.31627184466026</v>
          </cell>
          <cell r="U59">
            <v>848.76240000000007</v>
          </cell>
          <cell r="V59" t="str">
            <v/>
          </cell>
          <cell r="W59" t="str">
            <v/>
          </cell>
          <cell r="X59" t="str">
            <v/>
          </cell>
          <cell r="Y59" t="str">
            <v/>
          </cell>
          <cell r="Z59" t="str">
            <v/>
          </cell>
        </row>
        <row r="60">
          <cell r="T60">
            <v>956.90702912621362</v>
          </cell>
          <cell r="U60">
            <v>886.08</v>
          </cell>
          <cell r="V60" t="str">
            <v/>
          </cell>
          <cell r="W60" t="str">
            <v/>
          </cell>
          <cell r="X60" t="str">
            <v/>
          </cell>
          <cell r="Y60" t="str">
            <v/>
          </cell>
          <cell r="Z60" t="str">
            <v/>
          </cell>
        </row>
        <row r="61">
          <cell r="T61">
            <v>5.3230019417475729</v>
          </cell>
          <cell r="U61">
            <v>5.1839999999999993</v>
          </cell>
          <cell r="V61" t="str">
            <v/>
          </cell>
          <cell r="W61" t="str">
            <v/>
          </cell>
          <cell r="X61" t="str">
            <v/>
          </cell>
          <cell r="Y61" t="str">
            <v/>
          </cell>
          <cell r="Z61" t="str">
            <v/>
          </cell>
        </row>
        <row r="62">
          <cell r="T62">
            <v>25.432120388349514</v>
          </cell>
          <cell r="U62">
            <v>24.767999999999997</v>
          </cell>
          <cell r="V62" t="str">
            <v/>
          </cell>
          <cell r="W62" t="str">
            <v/>
          </cell>
          <cell r="X62" t="str">
            <v/>
          </cell>
          <cell r="Y62" t="str">
            <v/>
          </cell>
          <cell r="Z62" t="str">
            <v/>
          </cell>
        </row>
        <row r="63">
          <cell r="T63">
            <v>36.702912621359225</v>
          </cell>
          <cell r="U63">
            <v>33.950000000000003</v>
          </cell>
          <cell r="V63" t="str">
            <v/>
          </cell>
          <cell r="W63" t="str">
            <v/>
          </cell>
          <cell r="X63" t="str">
            <v/>
          </cell>
          <cell r="Y63" t="str">
            <v/>
          </cell>
          <cell r="Z63" t="str">
            <v/>
          </cell>
        </row>
        <row r="64">
          <cell r="T64">
            <v>6367.1121553398052</v>
          </cell>
          <cell r="U64">
            <v>5895.84</v>
          </cell>
          <cell r="V64" t="str">
            <v/>
          </cell>
          <cell r="W64" t="str">
            <v/>
          </cell>
          <cell r="X64" t="str">
            <v/>
          </cell>
          <cell r="Y64" t="str">
            <v/>
          </cell>
          <cell r="Z64" t="str">
            <v/>
          </cell>
        </row>
        <row r="65">
          <cell r="T65">
            <v>147.21646601941748</v>
          </cell>
          <cell r="U65">
            <v>136.32</v>
          </cell>
          <cell r="V65" t="str">
            <v/>
          </cell>
          <cell r="W65" t="str">
            <v/>
          </cell>
          <cell r="X65" t="str">
            <v/>
          </cell>
          <cell r="Y65" t="str">
            <v/>
          </cell>
          <cell r="Z65" t="str">
            <v/>
          </cell>
        </row>
        <row r="66">
          <cell r="T66">
            <v>2245.0511067961165</v>
          </cell>
          <cell r="U66">
            <v>2078.88</v>
          </cell>
          <cell r="V66" t="str">
            <v/>
          </cell>
          <cell r="W66" t="str">
            <v/>
          </cell>
          <cell r="X66" t="str">
            <v/>
          </cell>
          <cell r="Y66" t="str">
            <v/>
          </cell>
          <cell r="Z66" t="str">
            <v/>
          </cell>
        </row>
        <row r="67">
          <cell r="T67">
            <v>88.08699029126214</v>
          </cell>
          <cell r="U67">
            <v>81.48</v>
          </cell>
          <cell r="V67" t="str">
            <v/>
          </cell>
          <cell r="W67" t="str">
            <v/>
          </cell>
          <cell r="X67" t="str">
            <v/>
          </cell>
          <cell r="Y67" t="str">
            <v/>
          </cell>
          <cell r="Z67" t="str">
            <v/>
          </cell>
        </row>
        <row r="68">
          <cell r="T68">
            <v>257.62881553398057</v>
          </cell>
          <cell r="U68">
            <v>238.56</v>
          </cell>
          <cell r="V68" t="str">
            <v/>
          </cell>
          <cell r="W68" t="str">
            <v/>
          </cell>
          <cell r="X68" t="str">
            <v/>
          </cell>
          <cell r="Y68" t="str">
            <v/>
          </cell>
          <cell r="Z68" t="str">
            <v/>
          </cell>
        </row>
        <row r="69">
          <cell r="T69">
            <v>2559.4258009708742</v>
          </cell>
          <cell r="U69">
            <v>2551.5952000000002</v>
          </cell>
          <cell r="V69" t="str">
            <v/>
          </cell>
          <cell r="W69" t="str">
            <v/>
          </cell>
          <cell r="X69" t="str">
            <v/>
          </cell>
          <cell r="Y69" t="str">
            <v/>
          </cell>
          <cell r="Z69" t="str">
            <v/>
          </cell>
        </row>
        <row r="70">
          <cell r="T70">
            <v>4.7315572815533979</v>
          </cell>
          <cell r="U70">
            <v>4.6079999999999997</v>
          </cell>
          <cell r="V70" t="str">
            <v/>
          </cell>
          <cell r="W70" t="str">
            <v/>
          </cell>
          <cell r="X70" t="str">
            <v/>
          </cell>
          <cell r="Y70" t="str">
            <v/>
          </cell>
          <cell r="Z70" t="str">
            <v/>
          </cell>
        </row>
        <row r="71">
          <cell r="T71">
            <v>6.8016135922330108</v>
          </cell>
          <cell r="U71">
            <v>6.6239999999999988</v>
          </cell>
          <cell r="V71" t="str">
            <v/>
          </cell>
          <cell r="W71" t="str">
            <v/>
          </cell>
          <cell r="X71" t="str">
            <v/>
          </cell>
          <cell r="Y71" t="str">
            <v/>
          </cell>
          <cell r="Z71" t="str">
            <v/>
          </cell>
        </row>
        <row r="72">
          <cell r="T72">
            <v>3113.3040000000001</v>
          </cell>
          <cell r="U72">
            <v>2861.6</v>
          </cell>
          <cell r="V72" t="str">
            <v/>
          </cell>
          <cell r="W72" t="str">
            <v/>
          </cell>
          <cell r="X72" t="str">
            <v/>
          </cell>
          <cell r="Y72" t="str">
            <v/>
          </cell>
          <cell r="Z72" t="str">
            <v/>
          </cell>
        </row>
        <row r="73">
          <cell r="T73">
            <v>766.81724271844655</v>
          </cell>
          <cell r="U73">
            <v>786.24</v>
          </cell>
          <cell r="V73" t="str">
            <v/>
          </cell>
          <cell r="W73" t="str">
            <v/>
          </cell>
          <cell r="X73" t="str">
            <v/>
          </cell>
          <cell r="Y73" t="str">
            <v/>
          </cell>
          <cell r="Z73" t="str">
            <v/>
          </cell>
        </row>
        <row r="74">
          <cell r="T74">
            <v>2781.6699029126212</v>
          </cell>
          <cell r="U74">
            <v>2346.2399999999998</v>
          </cell>
          <cell r="V74" t="str">
            <v/>
          </cell>
          <cell r="W74" t="str">
            <v/>
          </cell>
          <cell r="X74" t="str">
            <v/>
          </cell>
          <cell r="Y74" t="str">
            <v/>
          </cell>
          <cell r="Z74" t="str">
            <v/>
          </cell>
        </row>
        <row r="75">
          <cell r="T75">
            <v>1214.535844660194</v>
          </cell>
          <cell r="U75">
            <v>1124.6400000000001</v>
          </cell>
          <cell r="V75" t="str">
            <v/>
          </cell>
          <cell r="W75" t="str">
            <v/>
          </cell>
          <cell r="X75" t="str">
            <v/>
          </cell>
          <cell r="Y75" t="str">
            <v/>
          </cell>
          <cell r="Z75" t="str">
            <v/>
          </cell>
        </row>
        <row r="76">
          <cell r="T76">
            <v>1940.4839999999999</v>
          </cell>
          <cell r="U76">
            <v>1783.6</v>
          </cell>
          <cell r="V76" t="str">
            <v/>
          </cell>
          <cell r="W76" t="str">
            <v/>
          </cell>
          <cell r="X76" t="str">
            <v/>
          </cell>
          <cell r="Y76" t="str">
            <v/>
          </cell>
          <cell r="Z76" t="str">
            <v/>
          </cell>
        </row>
        <row r="77">
          <cell r="T77">
            <v>0</v>
          </cell>
          <cell r="U77" t="str">
            <v/>
          </cell>
          <cell r="V77">
            <v>0</v>
          </cell>
          <cell r="W77" t="str">
            <v/>
          </cell>
          <cell r="X77" t="str">
            <v/>
          </cell>
          <cell r="Y77" t="str">
            <v/>
          </cell>
          <cell r="Z77" t="str">
            <v/>
          </cell>
        </row>
        <row r="78">
          <cell r="T78">
            <v>21597.696</v>
          </cell>
          <cell r="U78" t="str">
            <v/>
          </cell>
          <cell r="V78">
            <v>20593.151999999998</v>
          </cell>
          <cell r="W78" t="str">
            <v/>
          </cell>
          <cell r="X78" t="str">
            <v/>
          </cell>
          <cell r="Y78" t="str">
            <v/>
          </cell>
          <cell r="Z78" t="str">
            <v/>
          </cell>
        </row>
        <row r="79">
          <cell r="T79">
            <v>1135.1999999999998</v>
          </cell>
          <cell r="U79" t="str">
            <v/>
          </cell>
          <cell r="V79">
            <v>1082.4000000000001</v>
          </cell>
          <cell r="W79" t="str">
            <v/>
          </cell>
          <cell r="X79" t="str">
            <v/>
          </cell>
          <cell r="Y79" t="str">
            <v/>
          </cell>
          <cell r="Z79" t="str">
            <v/>
          </cell>
        </row>
        <row r="80">
          <cell r="T80">
            <v>787.18499999999995</v>
          </cell>
          <cell r="U80" t="str">
            <v/>
          </cell>
          <cell r="V80">
            <v>787.18499999999995</v>
          </cell>
          <cell r="W80" t="str">
            <v/>
          </cell>
          <cell r="X80" t="str">
            <v/>
          </cell>
          <cell r="Y80" t="str">
            <v/>
          </cell>
          <cell r="Z80" t="str">
            <v/>
          </cell>
        </row>
        <row r="81">
          <cell r="T81">
            <v>8591.4</v>
          </cell>
          <cell r="U81" t="str">
            <v/>
          </cell>
          <cell r="V81">
            <v>8591.4</v>
          </cell>
          <cell r="W81" t="str">
            <v/>
          </cell>
          <cell r="X81" t="str">
            <v/>
          </cell>
          <cell r="Y81" t="str">
            <v/>
          </cell>
          <cell r="Z81" t="str">
            <v/>
          </cell>
        </row>
        <row r="82">
          <cell r="T82">
            <v>21453.56</v>
          </cell>
          <cell r="U82" t="str">
            <v/>
          </cell>
          <cell r="V82">
            <v>21453.56</v>
          </cell>
          <cell r="W82" t="str">
            <v/>
          </cell>
          <cell r="X82" t="str">
            <v/>
          </cell>
          <cell r="Y82" t="str">
            <v/>
          </cell>
          <cell r="Z82" t="str">
            <v/>
          </cell>
        </row>
        <row r="83">
          <cell r="T83">
            <v>774</v>
          </cell>
          <cell r="U83" t="str">
            <v/>
          </cell>
          <cell r="V83">
            <v>774</v>
          </cell>
          <cell r="W83" t="str">
            <v/>
          </cell>
          <cell r="X83" t="str">
            <v/>
          </cell>
          <cell r="Y83" t="str">
            <v/>
          </cell>
          <cell r="Z83" t="str">
            <v/>
          </cell>
        </row>
        <row r="85">
          <cell r="T85">
            <v>146.5</v>
          </cell>
          <cell r="U85">
            <v>170.39076923076922</v>
          </cell>
          <cell r="V85" t="str">
            <v/>
          </cell>
          <cell r="W85" t="str">
            <v/>
          </cell>
          <cell r="X85" t="str">
            <v/>
          </cell>
          <cell r="Y85">
            <v>162.27692307692308</v>
          </cell>
          <cell r="Z85" t="str">
            <v/>
          </cell>
        </row>
        <row r="86">
          <cell r="T86">
            <v>312</v>
          </cell>
          <cell r="U86">
            <v>362.88</v>
          </cell>
          <cell r="V86" t="str">
            <v/>
          </cell>
          <cell r="W86" t="str">
            <v/>
          </cell>
          <cell r="X86" t="str">
            <v/>
          </cell>
          <cell r="Y86">
            <v>345.6</v>
          </cell>
          <cell r="Z86" t="str">
            <v/>
          </cell>
        </row>
        <row r="87">
          <cell r="T87">
            <v>3346.02</v>
          </cell>
          <cell r="U87">
            <v>4461.3599999999997</v>
          </cell>
          <cell r="V87" t="str">
            <v/>
          </cell>
          <cell r="W87">
            <v>4422.8999999999996</v>
          </cell>
          <cell r="X87" t="str">
            <v/>
          </cell>
          <cell r="Y87" t="str">
            <v/>
          </cell>
          <cell r="Z87" t="str">
            <v/>
          </cell>
        </row>
        <row r="88">
          <cell r="T88">
            <v>756.27499999999998</v>
          </cell>
          <cell r="U88">
            <v>879.60599999999999</v>
          </cell>
          <cell r="V88" t="str">
            <v/>
          </cell>
          <cell r="W88">
            <v>651.55999999999995</v>
          </cell>
          <cell r="X88" t="str">
            <v/>
          </cell>
          <cell r="Y88">
            <v>837.72</v>
          </cell>
          <cell r="Z88" t="str">
            <v/>
          </cell>
        </row>
        <row r="89">
          <cell r="T89">
            <v>5688.06</v>
          </cell>
          <cell r="U89">
            <v>7584.08</v>
          </cell>
          <cell r="V89" t="str">
            <v/>
          </cell>
          <cell r="W89">
            <v>7518.7</v>
          </cell>
          <cell r="X89" t="str">
            <v/>
          </cell>
          <cell r="Y89" t="str">
            <v/>
          </cell>
          <cell r="Z89" t="str">
            <v/>
          </cell>
        </row>
        <row r="90">
          <cell r="T90">
            <v>90.48</v>
          </cell>
          <cell r="U90">
            <v>120.64</v>
          </cell>
          <cell r="V90" t="str">
            <v/>
          </cell>
          <cell r="W90">
            <v>119.6</v>
          </cell>
          <cell r="X90" t="str">
            <v/>
          </cell>
          <cell r="Y90" t="str">
            <v/>
          </cell>
          <cell r="Z90" t="str">
            <v/>
          </cell>
        </row>
        <row r="91">
          <cell r="T91">
            <v>305.5</v>
          </cell>
          <cell r="U91">
            <v>355.32</v>
          </cell>
          <cell r="V91" t="str">
            <v/>
          </cell>
          <cell r="W91">
            <v>263.2</v>
          </cell>
          <cell r="X91" t="str">
            <v/>
          </cell>
          <cell r="Y91">
            <v>338.4</v>
          </cell>
          <cell r="Z91" t="str">
            <v/>
          </cell>
        </row>
        <row r="92">
          <cell r="T92">
            <v>4862</v>
          </cell>
          <cell r="U92">
            <v>5654.88</v>
          </cell>
          <cell r="V92" t="str">
            <v/>
          </cell>
          <cell r="W92" t="str">
            <v/>
          </cell>
          <cell r="X92">
            <v>5684.8</v>
          </cell>
          <cell r="Y92">
            <v>5385.6</v>
          </cell>
          <cell r="Z92" t="str">
            <v/>
          </cell>
        </row>
        <row r="93">
          <cell r="T93">
            <v>4550</v>
          </cell>
          <cell r="U93">
            <v>5292</v>
          </cell>
          <cell r="V93" t="str">
            <v/>
          </cell>
          <cell r="W93" t="str">
            <v/>
          </cell>
          <cell r="X93" t="str">
            <v/>
          </cell>
          <cell r="Y93">
            <v>5040</v>
          </cell>
          <cell r="Z93" t="str">
            <v/>
          </cell>
        </row>
        <row r="94">
          <cell r="T94">
            <v>858</v>
          </cell>
          <cell r="U94">
            <v>997.92</v>
          </cell>
          <cell r="V94" t="str">
            <v/>
          </cell>
          <cell r="W94" t="str">
            <v/>
          </cell>
          <cell r="X94" t="str">
            <v/>
          </cell>
          <cell r="Y94">
            <v>950.4</v>
          </cell>
          <cell r="Z94" t="str">
            <v/>
          </cell>
        </row>
        <row r="95">
          <cell r="T95">
            <v>4062.5</v>
          </cell>
          <cell r="U95">
            <v>4725</v>
          </cell>
          <cell r="V95" t="str">
            <v/>
          </cell>
          <cell r="W95" t="str">
            <v/>
          </cell>
          <cell r="X95">
            <v>4750</v>
          </cell>
          <cell r="Y95">
            <v>4500</v>
          </cell>
          <cell r="Z95" t="str">
            <v/>
          </cell>
        </row>
        <row r="96">
          <cell r="T96">
            <v>241.34400000000002</v>
          </cell>
          <cell r="U96">
            <v>214.2</v>
          </cell>
          <cell r="V96" t="str">
            <v/>
          </cell>
          <cell r="W96" t="str">
            <v/>
          </cell>
          <cell r="X96">
            <v>210.96</v>
          </cell>
          <cell r="Y96">
            <v>169.2</v>
          </cell>
          <cell r="Z96" t="str">
            <v/>
          </cell>
        </row>
        <row r="97">
          <cell r="T97">
            <v>52</v>
          </cell>
          <cell r="U97">
            <v>60.48</v>
          </cell>
          <cell r="V97" t="str">
            <v/>
          </cell>
          <cell r="W97" t="str">
            <v/>
          </cell>
          <cell r="X97">
            <v>60.8</v>
          </cell>
          <cell r="Y97">
            <v>57.6</v>
          </cell>
          <cell r="Z97" t="str">
            <v/>
          </cell>
        </row>
        <row r="98">
          <cell r="T98">
            <v>84.470400000000012</v>
          </cell>
          <cell r="U98">
            <v>79.606799999999993</v>
          </cell>
          <cell r="V98" t="str">
            <v/>
          </cell>
          <cell r="W98" t="str">
            <v/>
          </cell>
          <cell r="X98">
            <v>73.835999999999999</v>
          </cell>
          <cell r="Y98">
            <v>59.22</v>
          </cell>
          <cell r="Z98" t="str">
            <v/>
          </cell>
        </row>
        <row r="99">
          <cell r="T99">
            <v>52</v>
          </cell>
          <cell r="U99">
            <v>60.48</v>
          </cell>
          <cell r="V99" t="str">
            <v/>
          </cell>
          <cell r="W99" t="str">
            <v/>
          </cell>
          <cell r="X99">
            <v>60.8</v>
          </cell>
          <cell r="Y99">
            <v>57.6</v>
          </cell>
          <cell r="Z99" t="str">
            <v/>
          </cell>
        </row>
        <row r="100">
          <cell r="T100">
            <v>141.27791999999999</v>
          </cell>
          <cell r="U100">
            <v>143.41017599999998</v>
          </cell>
          <cell r="W100" t="str">
            <v/>
          </cell>
          <cell r="X100">
            <v>162.792</v>
          </cell>
          <cell r="Y100">
            <v>111.72</v>
          </cell>
          <cell r="Z100" t="str">
            <v/>
          </cell>
        </row>
        <row r="101">
          <cell r="T101">
            <v>42.235200000000006</v>
          </cell>
          <cell r="U101">
            <v>39.803399999999996</v>
          </cell>
          <cell r="W101" t="str">
            <v/>
          </cell>
          <cell r="X101">
            <v>36.917999999999999</v>
          </cell>
          <cell r="Y101">
            <v>29.61</v>
          </cell>
          <cell r="Z101" t="str">
            <v/>
          </cell>
        </row>
        <row r="102">
          <cell r="T102">
            <v>2626</v>
          </cell>
          <cell r="U102">
            <v>3054.24</v>
          </cell>
          <cell r="W102" t="str">
            <v/>
          </cell>
          <cell r="X102">
            <v>3070.4</v>
          </cell>
          <cell r="Y102">
            <v>2908.8</v>
          </cell>
          <cell r="Z102" t="str">
            <v/>
          </cell>
        </row>
        <row r="103">
          <cell r="T103">
            <v>182</v>
          </cell>
          <cell r="U103">
            <v>211.68</v>
          </cell>
          <cell r="W103" t="str">
            <v/>
          </cell>
          <cell r="X103">
            <v>212.8</v>
          </cell>
          <cell r="Y103">
            <v>201.6</v>
          </cell>
          <cell r="Z103" t="str">
            <v/>
          </cell>
        </row>
        <row r="104">
          <cell r="T104">
            <v>2411.92</v>
          </cell>
          <cell r="U104">
            <v>2628</v>
          </cell>
          <cell r="W104" t="str">
            <v/>
          </cell>
          <cell r="X104">
            <v>2219.1999999999998</v>
          </cell>
          <cell r="Y104">
            <v>2102.4</v>
          </cell>
          <cell r="Z104" t="str">
            <v/>
          </cell>
        </row>
        <row r="105">
          <cell r="T105">
            <v>3432</v>
          </cell>
          <cell r="U105">
            <v>3991.68</v>
          </cell>
          <cell r="W105" t="str">
            <v/>
          </cell>
          <cell r="X105">
            <v>4012.8</v>
          </cell>
          <cell r="Y105">
            <v>3801.6</v>
          </cell>
          <cell r="Z105" t="str">
            <v/>
          </cell>
        </row>
        <row r="106">
          <cell r="T106">
            <v>276.86399999999998</v>
          </cell>
          <cell r="U106">
            <v>199.1808</v>
          </cell>
          <cell r="W106" t="str">
            <v/>
          </cell>
          <cell r="X106">
            <v>268.8</v>
          </cell>
          <cell r="Y106">
            <v>188.16</v>
          </cell>
          <cell r="Z106" t="str">
            <v/>
          </cell>
        </row>
        <row r="107">
          <cell r="T107">
            <v>1566.72</v>
          </cell>
          <cell r="U107">
            <v>1566.72</v>
          </cell>
          <cell r="W107" t="str">
            <v/>
          </cell>
          <cell r="X107">
            <v>1689.6</v>
          </cell>
          <cell r="Y107">
            <v>1320.96</v>
          </cell>
          <cell r="Z107" t="str">
            <v/>
          </cell>
        </row>
        <row r="108">
          <cell r="T108">
            <v>10.08</v>
          </cell>
          <cell r="U108" t="str">
            <v/>
          </cell>
          <cell r="W108" t="str">
            <v/>
          </cell>
          <cell r="X108" t="str">
            <v/>
          </cell>
          <cell r="Y108" t="str">
            <v/>
          </cell>
          <cell r="Z108" t="str">
            <v/>
          </cell>
        </row>
        <row r="109">
          <cell r="T109">
            <v>3.024</v>
          </cell>
          <cell r="U109" t="str">
            <v/>
          </cell>
          <cell r="W109" t="str">
            <v/>
          </cell>
          <cell r="X109" t="str">
            <v/>
          </cell>
          <cell r="Y109" t="str">
            <v/>
          </cell>
          <cell r="Z109" t="str">
            <v/>
          </cell>
        </row>
        <row r="111">
          <cell r="T111">
            <v>392.83199999999999</v>
          </cell>
          <cell r="U111">
            <v>273.16224</v>
          </cell>
          <cell r="W111" t="str">
            <v/>
          </cell>
          <cell r="X111" t="str">
            <v/>
          </cell>
          <cell r="Y111">
            <v>391.68</v>
          </cell>
          <cell r="Z111">
            <v>417.02400000000006</v>
          </cell>
        </row>
        <row r="112">
          <cell r="T112">
            <v>851.13599999999997</v>
          </cell>
          <cell r="U112">
            <v>591.85152000000005</v>
          </cell>
          <cell r="W112" t="str">
            <v/>
          </cell>
          <cell r="X112" t="str">
            <v/>
          </cell>
          <cell r="Y112">
            <v>848.64</v>
          </cell>
          <cell r="Z112">
            <v>903.55200000000013</v>
          </cell>
        </row>
        <row r="113">
          <cell r="T113">
            <v>461.03199999999998</v>
          </cell>
          <cell r="U113">
            <v>333.94400000000002</v>
          </cell>
          <cell r="W113" t="str">
            <v/>
          </cell>
          <cell r="X113" t="str">
            <v/>
          </cell>
          <cell r="Y113">
            <v>459.68</v>
          </cell>
          <cell r="Z113">
            <v>354.22399999999999</v>
          </cell>
        </row>
        <row r="114">
          <cell r="T114">
            <v>241.86448000000001</v>
          </cell>
          <cell r="U114">
            <v>175.19216</v>
          </cell>
          <cell r="W114" t="str">
            <v/>
          </cell>
          <cell r="X114" t="str">
            <v/>
          </cell>
          <cell r="Y114">
            <v>241.15520000000001</v>
          </cell>
          <cell r="Z114">
            <v>185.83135999999999</v>
          </cell>
        </row>
        <row r="115">
          <cell r="T115">
            <v>9730.4349999999995</v>
          </cell>
          <cell r="U115">
            <v>7048.1450000000004</v>
          </cell>
          <cell r="W115" t="str">
            <v/>
          </cell>
          <cell r="X115" t="str">
            <v/>
          </cell>
          <cell r="Y115">
            <v>9701.9</v>
          </cell>
          <cell r="Z115">
            <v>7476.17</v>
          </cell>
        </row>
        <row r="116">
          <cell r="T116">
            <v>5693.1068480000004</v>
          </cell>
          <cell r="U116">
            <v>4123.7460160000001</v>
          </cell>
          <cell r="W116" t="str">
            <v/>
          </cell>
          <cell r="X116" t="str">
            <v/>
          </cell>
          <cell r="Y116">
            <v>5676.4115199999997</v>
          </cell>
          <cell r="Z116">
            <v>4374.1759359999996</v>
          </cell>
        </row>
        <row r="117">
          <cell r="T117">
            <v>3222.9404000000004</v>
          </cell>
          <cell r="U117">
            <v>2311.2719999999999</v>
          </cell>
          <cell r="W117" t="str">
            <v/>
          </cell>
          <cell r="X117" t="str">
            <v/>
          </cell>
          <cell r="Y117">
            <v>2568.08</v>
          </cell>
          <cell r="Z117">
            <v>2786.3667999999998</v>
          </cell>
        </row>
        <row r="118">
          <cell r="T118">
            <v>337.34399999999999</v>
          </cell>
          <cell r="U118">
            <v>241.92</v>
          </cell>
          <cell r="W118" t="str">
            <v/>
          </cell>
          <cell r="X118" t="str">
            <v/>
          </cell>
          <cell r="Y118">
            <v>268.8</v>
          </cell>
          <cell r="Z118">
            <v>408.57600000000002</v>
          </cell>
        </row>
        <row r="119">
          <cell r="T119">
            <v>1234.8800000000001</v>
          </cell>
          <cell r="U119">
            <v>1006.4</v>
          </cell>
          <cell r="W119" t="str">
            <v/>
          </cell>
          <cell r="X119" t="str">
            <v/>
          </cell>
          <cell r="Y119">
            <v>1060.8</v>
          </cell>
          <cell r="Z119">
            <v>1232.704</v>
          </cell>
        </row>
        <row r="120">
          <cell r="T120">
            <v>80.50011111111111</v>
          </cell>
          <cell r="U120">
            <v>58.30946464646464</v>
          </cell>
          <cell r="W120" t="str">
            <v/>
          </cell>
          <cell r="X120" t="str">
            <v/>
          </cell>
          <cell r="Y120">
            <v>80.264040404040401</v>
          </cell>
          <cell r="Z120">
            <v>85.457595959595977</v>
          </cell>
        </row>
        <row r="121">
          <cell r="T121">
            <v>342.44009779951102</v>
          </cell>
          <cell r="U121">
            <v>245.57457212713936</v>
          </cell>
          <cell r="W121" t="str">
            <v/>
          </cell>
          <cell r="X121" t="str">
            <v/>
          </cell>
          <cell r="Y121">
            <v>272.86063569682148</v>
          </cell>
          <cell r="Z121">
            <v>296.05378973105138</v>
          </cell>
        </row>
        <row r="122">
          <cell r="T122">
            <v>212.78399999999999</v>
          </cell>
          <cell r="U122">
            <v>154.12799999999999</v>
          </cell>
          <cell r="W122" t="str">
            <v/>
          </cell>
          <cell r="X122" t="str">
            <v/>
          </cell>
          <cell r="Y122">
            <v>212.16</v>
          </cell>
          <cell r="Z122">
            <v>163.488</v>
          </cell>
        </row>
        <row r="123">
          <cell r="T123">
            <v>283.71199999999999</v>
          </cell>
          <cell r="U123">
            <v>205.50399999999999</v>
          </cell>
          <cell r="W123" t="str">
            <v/>
          </cell>
          <cell r="X123" t="str">
            <v/>
          </cell>
          <cell r="Y123">
            <v>282.88</v>
          </cell>
          <cell r="Z123">
            <v>217.98400000000001</v>
          </cell>
        </row>
        <row r="124">
          <cell r="T124">
            <v>7514.0364</v>
          </cell>
          <cell r="U124">
            <v>5388.5519999999997</v>
          </cell>
          <cell r="W124" t="str">
            <v/>
          </cell>
          <cell r="X124" t="str">
            <v/>
          </cell>
          <cell r="Y124">
            <v>5987.28</v>
          </cell>
          <cell r="Z124">
            <v>6496.1988000000001</v>
          </cell>
        </row>
        <row r="125">
          <cell r="T125">
            <v>40.86</v>
          </cell>
          <cell r="U125">
            <v>44.4</v>
          </cell>
          <cell r="W125" t="str">
            <v/>
          </cell>
          <cell r="X125" t="str">
            <v/>
          </cell>
          <cell r="Y125">
            <v>46.8</v>
          </cell>
          <cell r="Z125" t="str">
            <v/>
          </cell>
        </row>
        <row r="126">
          <cell r="T126">
            <v>194.4</v>
          </cell>
          <cell r="U126">
            <v>183.6</v>
          </cell>
          <cell r="W126" t="str">
            <v/>
          </cell>
          <cell r="X126" t="str">
            <v/>
          </cell>
          <cell r="Y126">
            <v>213.12</v>
          </cell>
          <cell r="Z126" t="str">
            <v/>
          </cell>
        </row>
        <row r="127">
          <cell r="T127">
            <v>763.68600000000004</v>
          </cell>
          <cell r="U127">
            <v>723.02630399999998</v>
          </cell>
          <cell r="W127" t="str">
            <v/>
          </cell>
          <cell r="X127" t="str">
            <v/>
          </cell>
          <cell r="Y127">
            <v>702.24</v>
          </cell>
          <cell r="Z127" t="str">
            <v/>
          </cell>
        </row>
        <row r="128">
          <cell r="T128">
            <v>653.76</v>
          </cell>
          <cell r="U128">
            <v>710.4</v>
          </cell>
          <cell r="W128" t="str">
            <v/>
          </cell>
          <cell r="X128" t="str">
            <v/>
          </cell>
          <cell r="Y128">
            <v>748.8</v>
          </cell>
          <cell r="Z128" t="str">
            <v/>
          </cell>
        </row>
        <row r="129">
          <cell r="T129">
            <v>2279.34</v>
          </cell>
          <cell r="U129">
            <v>2400.1450199999999</v>
          </cell>
          <cell r="W129" t="str">
            <v/>
          </cell>
          <cell r="X129" t="str">
            <v/>
          </cell>
          <cell r="Y129">
            <v>2498.8319999999999</v>
          </cell>
          <cell r="Z129" t="str">
            <v/>
          </cell>
        </row>
        <row r="130">
          <cell r="T130">
            <v>215.46</v>
          </cell>
          <cell r="U130">
            <v>179.26272</v>
          </cell>
          <cell r="W130" t="str">
            <v/>
          </cell>
          <cell r="X130" t="str">
            <v/>
          </cell>
          <cell r="Y130">
            <v>159.6</v>
          </cell>
          <cell r="Z130" t="str">
            <v/>
          </cell>
        </row>
        <row r="131">
          <cell r="T131">
            <v>1072.575</v>
          </cell>
          <cell r="U131">
            <v>199.01699999999997</v>
          </cell>
          <cell r="W131" t="str">
            <v/>
          </cell>
          <cell r="X131" t="str">
            <v/>
          </cell>
          <cell r="Y131">
            <v>186.48</v>
          </cell>
          <cell r="Z131" t="str">
            <v/>
          </cell>
        </row>
        <row r="132">
          <cell r="T132">
            <v>867.82500000000005</v>
          </cell>
          <cell r="U132">
            <v>821.62079999999992</v>
          </cell>
          <cell r="W132" t="str">
            <v/>
          </cell>
          <cell r="X132" t="str">
            <v/>
          </cell>
          <cell r="Y132">
            <v>798</v>
          </cell>
          <cell r="Z132" t="str">
            <v/>
          </cell>
        </row>
        <row r="133">
          <cell r="T133">
            <v>793.44</v>
          </cell>
          <cell r="U133">
            <v>981.67680000000007</v>
          </cell>
          <cell r="W133" t="str">
            <v/>
          </cell>
          <cell r="X133" t="str">
            <v/>
          </cell>
          <cell r="Y133">
            <v>766.08</v>
          </cell>
          <cell r="Z133" t="str">
            <v/>
          </cell>
        </row>
        <row r="134">
          <cell r="T134">
            <v>435.45600000000002</v>
          </cell>
          <cell r="U134">
            <v>398.36160000000001</v>
          </cell>
          <cell r="W134" t="str">
            <v/>
          </cell>
          <cell r="X134" t="str">
            <v/>
          </cell>
          <cell r="Y134">
            <v>456.96</v>
          </cell>
          <cell r="Z134" t="str">
            <v/>
          </cell>
        </row>
        <row r="135">
          <cell r="T135">
            <v>40.82</v>
          </cell>
          <cell r="U135">
            <v>45.968000000000004</v>
          </cell>
          <cell r="W135" t="str">
            <v/>
          </cell>
          <cell r="X135" t="str">
            <v/>
          </cell>
          <cell r="Y135">
            <v>40.56</v>
          </cell>
          <cell r="Z135" t="str">
            <v/>
          </cell>
        </row>
        <row r="136">
          <cell r="T136">
            <v>1416.48</v>
          </cell>
          <cell r="U136">
            <v>1154.4000000000001</v>
          </cell>
          <cell r="W136" t="str">
            <v/>
          </cell>
          <cell r="X136" t="str">
            <v/>
          </cell>
          <cell r="Y136">
            <v>1216.8</v>
          </cell>
          <cell r="Z136" t="str">
            <v/>
          </cell>
        </row>
      </sheetData>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9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000"/>
      <sheetName val="様式全月"/>
      <sheetName val="詳細"/>
      <sheetName val="那須990215"/>
      <sheetName val="修繕明細"/>
      <sheetName val="貯蔵品"/>
      <sheetName val="システム費"/>
      <sheetName val="生産計画"/>
      <sheetName val="ﾄﾞﾗｲ全拠点生産計画"/>
      <sheetName val="修正予算計画"/>
      <sheetName val="指標見込み"/>
      <sheetName val="様式全月 9812見込"/>
      <sheetName val="負荷b,暖房"/>
      <sheetName val="02返品"/>
      <sheetName val="おおもとﾃﾞｰﾀ"/>
      <sheetName val="様式全月_9812見込"/>
      <sheetName val="様式全月_9812見込1"/>
      <sheetName val="様式全月_9812見込2"/>
      <sheetName val="様式全月_9812見込3"/>
      <sheetName val="商品規格書"/>
      <sheetName val="様式全月_9812見込4"/>
      <sheetName val="様式全月_9812見込5"/>
      <sheetName val="様式全月_9812見込7"/>
      <sheetName val="様式全月_9812見込6"/>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sheetData sheetId="17"/>
      <sheetData sheetId="18"/>
      <sheetData sheetId="19" refreshError="1"/>
      <sheetData sheetId="20"/>
      <sheetData sheetId="21"/>
      <sheetData sheetId="22"/>
      <sheetData sheetId="23"/>
    </sheetDataSet>
  </externalBook>
</externalLink>
</file>

<file path=xl/externalLinks/externalLink10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Sheet2"/>
      <sheetName val="Sheet3"/>
      <sheetName val="H13考課結果"/>
    </sheetNames>
    <sheetDataSet>
      <sheetData sheetId="0" refreshError="1"/>
      <sheetData sheetId="1">
        <row r="4">
          <cell r="C4">
            <v>62305</v>
          </cell>
          <cell r="D4" t="str">
            <v>武内稔雄</v>
          </cell>
          <cell r="E4" t="str">
            <v>ﾀｹｳﾁ ﾄｼｵ</v>
          </cell>
          <cell r="F4">
            <v>15756</v>
          </cell>
          <cell r="G4">
            <v>23045</v>
          </cell>
          <cell r="H4">
            <v>31138</v>
          </cell>
          <cell r="I4">
            <v>35</v>
          </cell>
          <cell r="J4">
            <v>35</v>
          </cell>
          <cell r="K4">
            <v>0</v>
          </cell>
          <cell r="L4">
            <v>3</v>
          </cell>
          <cell r="M4">
            <v>0</v>
          </cell>
          <cell r="N4">
            <v>17</v>
          </cell>
          <cell r="O4">
            <v>20</v>
          </cell>
          <cell r="P4">
            <v>20</v>
          </cell>
          <cell r="Q4">
            <v>10</v>
          </cell>
          <cell r="R4">
            <v>25</v>
          </cell>
        </row>
        <row r="5">
          <cell r="C5">
            <v>62357</v>
          </cell>
          <cell r="D5" t="str">
            <v>酒田敏博</v>
          </cell>
          <cell r="E5" t="str">
            <v>ｻｶﾀ ﾄｼﾋﾛ</v>
          </cell>
          <cell r="F5">
            <v>16051</v>
          </cell>
          <cell r="G5">
            <v>23012</v>
          </cell>
          <cell r="H5">
            <v>32964</v>
          </cell>
          <cell r="I5">
            <v>35</v>
          </cell>
          <cell r="J5">
            <v>35</v>
          </cell>
          <cell r="K5">
            <v>0</v>
          </cell>
          <cell r="L5">
            <v>3</v>
          </cell>
          <cell r="M5">
            <v>0</v>
          </cell>
          <cell r="N5">
            <v>12</v>
          </cell>
          <cell r="O5">
            <v>30</v>
          </cell>
          <cell r="P5">
            <v>24</v>
          </cell>
          <cell r="Q5">
            <v>24</v>
          </cell>
          <cell r="R5">
            <v>39</v>
          </cell>
        </row>
        <row r="6">
          <cell r="C6">
            <v>62458</v>
          </cell>
          <cell r="D6" t="str">
            <v>下嶋光男</v>
          </cell>
          <cell r="E6" t="str">
            <v>ｼﾓｼﾞﾏ ﾐﾂｵ</v>
          </cell>
          <cell r="F6">
            <v>15997</v>
          </cell>
          <cell r="G6">
            <v>23132</v>
          </cell>
          <cell r="H6">
            <v>34060</v>
          </cell>
          <cell r="I6">
            <v>35</v>
          </cell>
          <cell r="J6">
            <v>35</v>
          </cell>
          <cell r="K6">
            <v>0</v>
          </cell>
          <cell r="L6">
            <v>3</v>
          </cell>
          <cell r="M6">
            <v>0</v>
          </cell>
          <cell r="N6">
            <v>9</v>
          </cell>
          <cell r="O6">
            <v>20</v>
          </cell>
          <cell r="P6">
            <v>20</v>
          </cell>
          <cell r="Q6">
            <v>20</v>
          </cell>
          <cell r="R6">
            <v>30</v>
          </cell>
        </row>
        <row r="7">
          <cell r="C7">
            <v>63460</v>
          </cell>
          <cell r="D7" t="str">
            <v>大沼健治</v>
          </cell>
          <cell r="E7" t="str">
            <v>ｵｵﾇﾏ ｹﾝｼﾞ</v>
          </cell>
          <cell r="F7">
            <v>15681</v>
          </cell>
          <cell r="G7">
            <v>23255</v>
          </cell>
          <cell r="H7">
            <v>33147</v>
          </cell>
          <cell r="I7">
            <v>95</v>
          </cell>
          <cell r="J7">
            <v>95</v>
          </cell>
          <cell r="K7">
            <v>0</v>
          </cell>
          <cell r="L7">
            <v>3</v>
          </cell>
          <cell r="M7">
            <v>0</v>
          </cell>
          <cell r="N7">
            <v>12</v>
          </cell>
          <cell r="O7">
            <v>30</v>
          </cell>
          <cell r="P7">
            <v>30</v>
          </cell>
          <cell r="Q7">
            <v>22</v>
          </cell>
          <cell r="R7">
            <v>41</v>
          </cell>
        </row>
        <row r="8">
          <cell r="C8">
            <v>64202</v>
          </cell>
          <cell r="D8" t="str">
            <v>五十嵐征也</v>
          </cell>
          <cell r="E8" t="str">
            <v>ｲｶﾞﾗｼ ｾｲﾔ</v>
          </cell>
          <cell r="F8">
            <v>15493</v>
          </cell>
          <cell r="G8">
            <v>23584</v>
          </cell>
          <cell r="H8">
            <v>30742</v>
          </cell>
          <cell r="I8">
            <v>0</v>
          </cell>
          <cell r="J8">
            <v>0</v>
          </cell>
          <cell r="K8">
            <v>0</v>
          </cell>
          <cell r="L8">
            <v>3</v>
          </cell>
          <cell r="M8">
            <v>0</v>
          </cell>
          <cell r="N8">
            <v>18</v>
          </cell>
          <cell r="O8">
            <v>10</v>
          </cell>
          <cell r="P8">
            <v>10</v>
          </cell>
          <cell r="Q8">
            <v>10</v>
          </cell>
          <cell r="R8">
            <v>15</v>
          </cell>
        </row>
        <row r="9">
          <cell r="C9">
            <v>64305</v>
          </cell>
          <cell r="D9" t="str">
            <v>長谷部晃</v>
          </cell>
          <cell r="E9" t="str">
            <v>ﾊｾﾍﾞ ｱｷﾗ</v>
          </cell>
          <cell r="F9">
            <v>16855</v>
          </cell>
          <cell r="G9">
            <v>23779</v>
          </cell>
          <cell r="H9">
            <v>35886</v>
          </cell>
          <cell r="I9">
            <v>65</v>
          </cell>
          <cell r="J9">
            <v>65</v>
          </cell>
          <cell r="K9">
            <v>0</v>
          </cell>
          <cell r="L9">
            <v>3</v>
          </cell>
          <cell r="M9">
            <v>0</v>
          </cell>
          <cell r="N9">
            <v>4</v>
          </cell>
          <cell r="O9">
            <v>24</v>
          </cell>
          <cell r="P9">
            <v>24</v>
          </cell>
          <cell r="Q9">
            <v>24</v>
          </cell>
          <cell r="R9">
            <v>36</v>
          </cell>
        </row>
        <row r="10">
          <cell r="C10">
            <v>64465</v>
          </cell>
          <cell r="D10" t="str">
            <v>中山幸美</v>
          </cell>
          <cell r="E10" t="str">
            <v>ﾅｶﾔﾏ ﾕｷﾐ</v>
          </cell>
          <cell r="F10">
            <v>17588</v>
          </cell>
          <cell r="G10">
            <v>23590</v>
          </cell>
          <cell r="H10">
            <v>34060</v>
          </cell>
          <cell r="I10">
            <v>35</v>
          </cell>
          <cell r="J10">
            <v>35</v>
          </cell>
          <cell r="K10">
            <v>0</v>
          </cell>
          <cell r="L10">
            <v>3</v>
          </cell>
          <cell r="M10">
            <v>0</v>
          </cell>
          <cell r="N10">
            <v>9</v>
          </cell>
          <cell r="O10">
            <v>30</v>
          </cell>
          <cell r="P10">
            <v>24</v>
          </cell>
          <cell r="Q10">
            <v>24</v>
          </cell>
          <cell r="R10">
            <v>39</v>
          </cell>
        </row>
        <row r="11">
          <cell r="C11">
            <v>65316</v>
          </cell>
          <cell r="D11" t="str">
            <v>竹内　正</v>
          </cell>
          <cell r="E11" t="str">
            <v>ﾀｹｳﾁ ﾀﾀﾞｼ</v>
          </cell>
          <cell r="F11">
            <v>17258</v>
          </cell>
          <cell r="G11">
            <v>24188</v>
          </cell>
          <cell r="H11">
            <v>36251</v>
          </cell>
          <cell r="I11">
            <v>56</v>
          </cell>
          <cell r="J11">
            <v>56</v>
          </cell>
          <cell r="K11">
            <v>0</v>
          </cell>
          <cell r="L11">
            <v>2</v>
          </cell>
          <cell r="M11">
            <v>10</v>
          </cell>
          <cell r="N11">
            <v>3</v>
          </cell>
          <cell r="O11">
            <v>30</v>
          </cell>
          <cell r="P11">
            <v>26</v>
          </cell>
          <cell r="Q11">
            <v>30</v>
          </cell>
          <cell r="R11">
            <v>28</v>
          </cell>
        </row>
        <row r="12">
          <cell r="C12">
            <v>65317</v>
          </cell>
          <cell r="D12" t="str">
            <v>高野　諭</v>
          </cell>
          <cell r="E12" t="str">
            <v>ﾀｶﾉ ｻﾄｼ</v>
          </cell>
          <cell r="F12">
            <v>17290</v>
          </cell>
          <cell r="G12">
            <v>24188</v>
          </cell>
          <cell r="H12">
            <v>31138</v>
          </cell>
          <cell r="I12">
            <v>35</v>
          </cell>
          <cell r="J12">
            <v>35</v>
          </cell>
          <cell r="K12">
            <v>0</v>
          </cell>
          <cell r="L12">
            <v>3</v>
          </cell>
          <cell r="M12">
            <v>0</v>
          </cell>
          <cell r="N12">
            <v>17</v>
          </cell>
          <cell r="O12">
            <v>20</v>
          </cell>
          <cell r="P12">
            <v>16</v>
          </cell>
          <cell r="Q12">
            <v>16</v>
          </cell>
          <cell r="R12">
            <v>26</v>
          </cell>
        </row>
        <row r="13">
          <cell r="C13">
            <v>65405</v>
          </cell>
          <cell r="D13" t="str">
            <v>高根義則</v>
          </cell>
          <cell r="E13" t="str">
            <v>ﾀｶﾈ ﾖｼﾉﾘ</v>
          </cell>
          <cell r="F13">
            <v>17151</v>
          </cell>
          <cell r="G13">
            <v>23924</v>
          </cell>
          <cell r="H13">
            <v>35886</v>
          </cell>
          <cell r="I13">
            <v>65</v>
          </cell>
          <cell r="J13">
            <v>65</v>
          </cell>
          <cell r="K13">
            <v>0</v>
          </cell>
          <cell r="L13">
            <v>3</v>
          </cell>
          <cell r="M13">
            <v>0</v>
          </cell>
          <cell r="N13">
            <v>4</v>
          </cell>
          <cell r="O13">
            <v>30</v>
          </cell>
          <cell r="P13">
            <v>30</v>
          </cell>
          <cell r="Q13">
            <v>30</v>
          </cell>
          <cell r="R13">
            <v>45</v>
          </cell>
        </row>
        <row r="14">
          <cell r="C14">
            <v>66307</v>
          </cell>
          <cell r="D14" t="str">
            <v>森田英男</v>
          </cell>
          <cell r="E14" t="str">
            <v>ﾓﾘﾀ ﾋﾃﾞｵ</v>
          </cell>
          <cell r="F14">
            <v>17285</v>
          </cell>
          <cell r="G14">
            <v>24551</v>
          </cell>
          <cell r="H14">
            <v>31138</v>
          </cell>
          <cell r="I14">
            <v>35</v>
          </cell>
          <cell r="J14">
            <v>35</v>
          </cell>
          <cell r="K14">
            <v>0</v>
          </cell>
          <cell r="L14">
            <v>3</v>
          </cell>
          <cell r="M14">
            <v>0</v>
          </cell>
          <cell r="N14">
            <v>17</v>
          </cell>
          <cell r="O14">
            <v>26</v>
          </cell>
          <cell r="P14">
            <v>26</v>
          </cell>
          <cell r="Q14">
            <v>26</v>
          </cell>
          <cell r="R14">
            <v>39</v>
          </cell>
        </row>
        <row r="15">
          <cell r="C15">
            <v>67302</v>
          </cell>
          <cell r="D15" t="str">
            <v>羽賀真亀夫</v>
          </cell>
          <cell r="E15" t="str">
            <v>ﾊｶﾞ ﾏｷｵ</v>
          </cell>
          <cell r="F15">
            <v>16772</v>
          </cell>
          <cell r="G15">
            <v>24724</v>
          </cell>
          <cell r="H15">
            <v>31138</v>
          </cell>
          <cell r="I15">
            <v>35</v>
          </cell>
          <cell r="J15">
            <v>35</v>
          </cell>
          <cell r="K15">
            <v>0</v>
          </cell>
          <cell r="L15">
            <v>3</v>
          </cell>
          <cell r="M15">
            <v>0</v>
          </cell>
          <cell r="N15">
            <v>17</v>
          </cell>
          <cell r="O15">
            <v>20</v>
          </cell>
          <cell r="P15">
            <v>20</v>
          </cell>
          <cell r="Q15">
            <v>20</v>
          </cell>
          <cell r="R15">
            <v>30</v>
          </cell>
        </row>
        <row r="16">
          <cell r="C16">
            <v>67312</v>
          </cell>
          <cell r="D16" t="str">
            <v>花村文夫</v>
          </cell>
          <cell r="E16" t="str">
            <v>ﾊﾅﾑﾗ ﾌﾐｵ</v>
          </cell>
          <cell r="F16">
            <v>18035</v>
          </cell>
          <cell r="G16">
            <v>24909</v>
          </cell>
          <cell r="H16">
            <v>36617</v>
          </cell>
          <cell r="I16">
            <v>20</v>
          </cell>
          <cell r="J16">
            <v>20</v>
          </cell>
          <cell r="K16">
            <v>0</v>
          </cell>
          <cell r="L16">
            <v>1</v>
          </cell>
          <cell r="M16">
            <v>20</v>
          </cell>
          <cell r="N16">
            <v>2</v>
          </cell>
          <cell r="O16">
            <v>20</v>
          </cell>
          <cell r="P16">
            <v>20</v>
          </cell>
          <cell r="Q16">
            <v>20</v>
          </cell>
          <cell r="R16">
            <v>10</v>
          </cell>
        </row>
        <row r="17">
          <cell r="C17">
            <v>67405</v>
          </cell>
          <cell r="D17" t="str">
            <v>橋口末吉</v>
          </cell>
          <cell r="E17" t="str">
            <v>ﾊｼｸﾞﾁ ｽｴﾖｼ</v>
          </cell>
          <cell r="F17">
            <v>17656</v>
          </cell>
          <cell r="G17">
            <v>24749</v>
          </cell>
          <cell r="H17">
            <v>35886</v>
          </cell>
          <cell r="I17">
            <v>35</v>
          </cell>
          <cell r="J17">
            <v>35</v>
          </cell>
          <cell r="K17">
            <v>0</v>
          </cell>
          <cell r="L17">
            <v>3</v>
          </cell>
          <cell r="M17">
            <v>0</v>
          </cell>
          <cell r="N17">
            <v>4</v>
          </cell>
          <cell r="O17">
            <v>10</v>
          </cell>
          <cell r="P17">
            <v>26</v>
          </cell>
          <cell r="Q17">
            <v>26</v>
          </cell>
          <cell r="R17">
            <v>31</v>
          </cell>
        </row>
        <row r="18">
          <cell r="C18">
            <v>67713</v>
          </cell>
          <cell r="D18" t="str">
            <v>大嶋富子</v>
          </cell>
          <cell r="E18" t="str">
            <v>ｵｵｼﾏ ﾄﾐｺ</v>
          </cell>
          <cell r="F18">
            <v>18055</v>
          </cell>
          <cell r="G18">
            <v>24910</v>
          </cell>
          <cell r="H18">
            <v>35521</v>
          </cell>
          <cell r="I18">
            <v>40</v>
          </cell>
          <cell r="J18">
            <v>40</v>
          </cell>
          <cell r="K18">
            <v>0</v>
          </cell>
          <cell r="L18">
            <v>3</v>
          </cell>
          <cell r="M18">
            <v>0</v>
          </cell>
          <cell r="N18">
            <v>5</v>
          </cell>
          <cell r="O18">
            <v>30</v>
          </cell>
          <cell r="P18">
            <v>30</v>
          </cell>
          <cell r="Q18">
            <v>30</v>
          </cell>
          <cell r="R18">
            <v>45</v>
          </cell>
        </row>
        <row r="19">
          <cell r="C19">
            <v>68301</v>
          </cell>
          <cell r="D19" t="str">
            <v>小島　修</v>
          </cell>
          <cell r="E19" t="str">
            <v>ｺｼﾞﾏ ｵｻﾑ</v>
          </cell>
          <cell r="F19">
            <v>15236</v>
          </cell>
          <cell r="G19">
            <v>24937</v>
          </cell>
          <cell r="H19">
            <v>33329</v>
          </cell>
          <cell r="I19">
            <v>40</v>
          </cell>
          <cell r="J19">
            <v>40</v>
          </cell>
          <cell r="K19">
            <v>0</v>
          </cell>
          <cell r="L19">
            <v>3</v>
          </cell>
          <cell r="M19">
            <v>0</v>
          </cell>
          <cell r="N19">
            <v>11</v>
          </cell>
          <cell r="O19">
            <v>16</v>
          </cell>
          <cell r="P19">
            <v>10</v>
          </cell>
          <cell r="Q19">
            <v>10</v>
          </cell>
          <cell r="R19">
            <v>18</v>
          </cell>
        </row>
        <row r="20">
          <cell r="C20">
            <v>68303</v>
          </cell>
          <cell r="D20" t="str">
            <v>湊　健二郎</v>
          </cell>
          <cell r="E20" t="str">
            <v>ﾐﾅﾄ ｹﾝｼﾞﾛｳ</v>
          </cell>
          <cell r="F20">
            <v>16360</v>
          </cell>
          <cell r="G20">
            <v>25027</v>
          </cell>
          <cell r="H20">
            <v>35521</v>
          </cell>
          <cell r="I20">
            <v>65</v>
          </cell>
          <cell r="J20">
            <v>65</v>
          </cell>
          <cell r="K20">
            <v>0</v>
          </cell>
          <cell r="L20">
            <v>3</v>
          </cell>
          <cell r="M20">
            <v>0</v>
          </cell>
          <cell r="N20">
            <v>5</v>
          </cell>
          <cell r="O20">
            <v>26</v>
          </cell>
          <cell r="P20">
            <v>26</v>
          </cell>
          <cell r="Q20">
            <v>20</v>
          </cell>
          <cell r="R20">
            <v>36</v>
          </cell>
        </row>
        <row r="21">
          <cell r="C21">
            <v>68305</v>
          </cell>
          <cell r="D21" t="str">
            <v>内海暁夫</v>
          </cell>
          <cell r="E21" t="str">
            <v>ｳﾂﾐ ｱｹｵ</v>
          </cell>
          <cell r="F21">
            <v>16287</v>
          </cell>
          <cell r="G21">
            <v>25150</v>
          </cell>
          <cell r="H21">
            <v>35521</v>
          </cell>
          <cell r="I21">
            <v>0</v>
          </cell>
          <cell r="J21">
            <v>0</v>
          </cell>
          <cell r="K21">
            <v>0</v>
          </cell>
          <cell r="L21">
            <v>3</v>
          </cell>
          <cell r="M21">
            <v>0</v>
          </cell>
          <cell r="N21">
            <v>5</v>
          </cell>
          <cell r="O21">
            <v>30</v>
          </cell>
          <cell r="P21">
            <v>30</v>
          </cell>
          <cell r="Q21">
            <v>30</v>
          </cell>
          <cell r="R21">
            <v>45</v>
          </cell>
        </row>
        <row r="22">
          <cell r="C22">
            <v>68308</v>
          </cell>
          <cell r="D22" t="str">
            <v>宮下徹久</v>
          </cell>
          <cell r="E22" t="str">
            <v>ﾐﾔｼﾀ ﾃﾂﾋｻ</v>
          </cell>
          <cell r="F22">
            <v>18135</v>
          </cell>
          <cell r="G22">
            <v>25288</v>
          </cell>
          <cell r="H22">
            <v>35886</v>
          </cell>
          <cell r="I22">
            <v>40</v>
          </cell>
          <cell r="J22">
            <v>40</v>
          </cell>
          <cell r="K22">
            <v>0</v>
          </cell>
          <cell r="L22">
            <v>3</v>
          </cell>
          <cell r="M22">
            <v>0</v>
          </cell>
          <cell r="N22">
            <v>4</v>
          </cell>
          <cell r="O22">
            <v>20</v>
          </cell>
          <cell r="P22">
            <v>20</v>
          </cell>
          <cell r="Q22">
            <v>26</v>
          </cell>
          <cell r="R22">
            <v>33</v>
          </cell>
        </row>
        <row r="23">
          <cell r="C23">
            <v>69106</v>
          </cell>
          <cell r="D23" t="str">
            <v>平光利重</v>
          </cell>
          <cell r="E23" t="str">
            <v>ﾋﾗﾐﾂ ﾄｼｼｹﾞ</v>
          </cell>
          <cell r="F23">
            <v>17070</v>
          </cell>
          <cell r="G23">
            <v>25620</v>
          </cell>
          <cell r="H23">
            <v>35886</v>
          </cell>
          <cell r="I23">
            <v>0</v>
          </cell>
          <cell r="J23">
            <v>0</v>
          </cell>
          <cell r="K23">
            <v>0</v>
          </cell>
          <cell r="L23">
            <v>3</v>
          </cell>
          <cell r="M23">
            <v>0</v>
          </cell>
          <cell r="N23">
            <v>4</v>
          </cell>
          <cell r="O23">
            <v>10</v>
          </cell>
          <cell r="P23">
            <v>16</v>
          </cell>
          <cell r="Q23">
            <v>16</v>
          </cell>
          <cell r="R23">
            <v>21</v>
          </cell>
        </row>
        <row r="24">
          <cell r="C24">
            <v>69107</v>
          </cell>
          <cell r="D24" t="str">
            <v>西水流順一</v>
          </cell>
          <cell r="E24" t="str">
            <v>ﾆｼﾂﾙ ｼﾞｭﾝｲﾁ</v>
          </cell>
          <cell r="F24">
            <v>17306</v>
          </cell>
          <cell r="G24">
            <v>25657</v>
          </cell>
          <cell r="H24">
            <v>36617</v>
          </cell>
          <cell r="I24">
            <v>20</v>
          </cell>
          <cell r="J24">
            <v>20</v>
          </cell>
          <cell r="K24">
            <v>0</v>
          </cell>
          <cell r="L24">
            <v>1</v>
          </cell>
          <cell r="M24">
            <v>20</v>
          </cell>
          <cell r="N24">
            <v>2</v>
          </cell>
          <cell r="O24">
            <v>30</v>
          </cell>
          <cell r="P24">
            <v>24</v>
          </cell>
          <cell r="Q24">
            <v>26</v>
          </cell>
          <cell r="R24">
            <v>13</v>
          </cell>
        </row>
        <row r="25">
          <cell r="C25">
            <v>69404</v>
          </cell>
          <cell r="D25" t="str">
            <v>工藤　操</v>
          </cell>
          <cell r="E25" t="str">
            <v>ｸﾄﾞｳ ﾐｻｵ</v>
          </cell>
          <cell r="F25">
            <v>17287</v>
          </cell>
          <cell r="G25">
            <v>25559</v>
          </cell>
          <cell r="H25">
            <v>34425</v>
          </cell>
          <cell r="I25">
            <v>35</v>
          </cell>
          <cell r="J25">
            <v>35</v>
          </cell>
          <cell r="K25">
            <v>0</v>
          </cell>
          <cell r="L25">
            <v>3</v>
          </cell>
          <cell r="M25">
            <v>0</v>
          </cell>
          <cell r="N25">
            <v>8</v>
          </cell>
          <cell r="O25">
            <v>20</v>
          </cell>
          <cell r="P25">
            <v>20</v>
          </cell>
          <cell r="Q25">
            <v>20</v>
          </cell>
          <cell r="R25">
            <v>30</v>
          </cell>
        </row>
        <row r="26">
          <cell r="C26">
            <v>70104</v>
          </cell>
          <cell r="D26" t="str">
            <v>菊池　進</v>
          </cell>
          <cell r="E26" t="str">
            <v>ｷｸﾁ ｽｽﾑ</v>
          </cell>
          <cell r="F26">
            <v>17544</v>
          </cell>
          <cell r="G26">
            <v>25716</v>
          </cell>
          <cell r="H26">
            <v>36586</v>
          </cell>
          <cell r="I26">
            <v>0</v>
          </cell>
          <cell r="J26">
            <v>0</v>
          </cell>
          <cell r="K26">
            <v>0</v>
          </cell>
          <cell r="L26">
            <v>1</v>
          </cell>
          <cell r="M26">
            <v>20</v>
          </cell>
          <cell r="N26">
            <v>2</v>
          </cell>
          <cell r="O26">
            <v>20</v>
          </cell>
          <cell r="P26">
            <v>20</v>
          </cell>
          <cell r="Q26">
            <v>14</v>
          </cell>
          <cell r="R26">
            <v>7</v>
          </cell>
        </row>
        <row r="27">
          <cell r="C27">
            <v>70106</v>
          </cell>
          <cell r="D27" t="str">
            <v>今西譲佐</v>
          </cell>
          <cell r="E27" t="str">
            <v>ｲﾏﾆｼ ｼﾞｮｳｽｹ</v>
          </cell>
          <cell r="F27">
            <v>17899</v>
          </cell>
          <cell r="G27">
            <v>25993</v>
          </cell>
          <cell r="H27">
            <v>34790</v>
          </cell>
          <cell r="I27">
            <v>28</v>
          </cell>
          <cell r="J27">
            <v>28</v>
          </cell>
          <cell r="K27">
            <v>0</v>
          </cell>
          <cell r="L27">
            <v>3</v>
          </cell>
          <cell r="M27">
            <v>0</v>
          </cell>
          <cell r="N27">
            <v>7</v>
          </cell>
          <cell r="O27">
            <v>20</v>
          </cell>
          <cell r="P27">
            <v>20</v>
          </cell>
          <cell r="Q27">
            <v>20</v>
          </cell>
          <cell r="R27">
            <v>30</v>
          </cell>
        </row>
        <row r="28">
          <cell r="C28">
            <v>70301</v>
          </cell>
          <cell r="D28" t="str">
            <v>鈴木　勇</v>
          </cell>
          <cell r="E28" t="str">
            <v>ｽｽﾞｷ ｲｻﾑ</v>
          </cell>
          <cell r="F28">
            <v>16632</v>
          </cell>
          <cell r="G28">
            <v>25659</v>
          </cell>
          <cell r="H28">
            <v>36251</v>
          </cell>
          <cell r="I28">
            <v>56</v>
          </cell>
          <cell r="J28">
            <v>56</v>
          </cell>
          <cell r="K28">
            <v>0</v>
          </cell>
          <cell r="L28">
            <v>2</v>
          </cell>
          <cell r="M28">
            <v>10</v>
          </cell>
          <cell r="N28">
            <v>3</v>
          </cell>
          <cell r="O28">
            <v>24</v>
          </cell>
          <cell r="P28">
            <v>30</v>
          </cell>
          <cell r="Q28">
            <v>30</v>
          </cell>
          <cell r="R28">
            <v>30</v>
          </cell>
        </row>
        <row r="29">
          <cell r="C29">
            <v>71101</v>
          </cell>
          <cell r="D29" t="str">
            <v>糸井秀範</v>
          </cell>
          <cell r="E29" t="str">
            <v>ｲﾄｲ ﾋﾃﾞﾉﾘ</v>
          </cell>
          <cell r="F29">
            <v>17975</v>
          </cell>
          <cell r="G29">
            <v>26024</v>
          </cell>
          <cell r="H29">
            <v>35521</v>
          </cell>
          <cell r="I29">
            <v>65</v>
          </cell>
          <cell r="J29">
            <v>65</v>
          </cell>
          <cell r="K29">
            <v>0</v>
          </cell>
          <cell r="L29">
            <v>3</v>
          </cell>
          <cell r="M29">
            <v>0</v>
          </cell>
          <cell r="N29">
            <v>5</v>
          </cell>
          <cell r="O29">
            <v>26</v>
          </cell>
          <cell r="P29">
            <v>30</v>
          </cell>
          <cell r="Q29">
            <v>26</v>
          </cell>
          <cell r="R29">
            <v>41</v>
          </cell>
        </row>
        <row r="30">
          <cell r="C30">
            <v>71306</v>
          </cell>
          <cell r="D30" t="str">
            <v>藤原義則</v>
          </cell>
          <cell r="E30" t="str">
            <v>ﾌｼﾞﾜﾗ ﾖｼﾉﾘ</v>
          </cell>
          <cell r="F30">
            <v>18040</v>
          </cell>
          <cell r="G30">
            <v>26154</v>
          </cell>
          <cell r="H30">
            <v>35886</v>
          </cell>
          <cell r="I30">
            <v>60</v>
          </cell>
          <cell r="J30">
            <v>60</v>
          </cell>
          <cell r="K30">
            <v>0</v>
          </cell>
          <cell r="L30">
            <v>3</v>
          </cell>
          <cell r="M30">
            <v>0</v>
          </cell>
          <cell r="N30">
            <v>4</v>
          </cell>
          <cell r="O30">
            <v>26</v>
          </cell>
          <cell r="P30">
            <v>26</v>
          </cell>
          <cell r="Q30">
            <v>20</v>
          </cell>
          <cell r="R30">
            <v>36</v>
          </cell>
        </row>
        <row r="31">
          <cell r="C31">
            <v>72101</v>
          </cell>
          <cell r="D31" t="str">
            <v>佐々木寛幸</v>
          </cell>
          <cell r="E31" t="str">
            <v>ｻｻｷ ﾋﾛﾕｷ</v>
          </cell>
          <cell r="F31">
            <v>17826</v>
          </cell>
          <cell r="G31">
            <v>26390</v>
          </cell>
          <cell r="H31">
            <v>34790</v>
          </cell>
          <cell r="I31">
            <v>65</v>
          </cell>
          <cell r="J31">
            <v>65</v>
          </cell>
          <cell r="K31">
            <v>0</v>
          </cell>
          <cell r="L31">
            <v>3</v>
          </cell>
          <cell r="M31">
            <v>0</v>
          </cell>
          <cell r="N31">
            <v>7</v>
          </cell>
          <cell r="O31">
            <v>20</v>
          </cell>
          <cell r="P31">
            <v>24</v>
          </cell>
          <cell r="Q31">
            <v>24</v>
          </cell>
          <cell r="R31">
            <v>34</v>
          </cell>
        </row>
        <row r="32">
          <cell r="C32">
            <v>73102</v>
          </cell>
          <cell r="D32" t="str">
            <v>丸山純儀</v>
          </cell>
          <cell r="E32" t="str">
            <v>ﾏﾙﾔﾏ ｽﾐﾉﾘ</v>
          </cell>
          <cell r="F32">
            <v>18667</v>
          </cell>
          <cell r="G32">
            <v>26755</v>
          </cell>
          <cell r="H32">
            <v>36982</v>
          </cell>
          <cell r="I32">
            <v>0</v>
          </cell>
          <cell r="J32">
            <v>0</v>
          </cell>
          <cell r="K32">
            <v>0</v>
          </cell>
          <cell r="L32">
            <v>0</v>
          </cell>
          <cell r="M32">
            <v>0</v>
          </cell>
          <cell r="N32">
            <v>1</v>
          </cell>
          <cell r="O32">
            <v>30</v>
          </cell>
          <cell r="P32">
            <v>30</v>
          </cell>
          <cell r="Q32">
            <v>30</v>
          </cell>
          <cell r="R32">
            <v>0</v>
          </cell>
        </row>
        <row r="33">
          <cell r="C33">
            <v>73303</v>
          </cell>
          <cell r="D33" t="str">
            <v>佐藤幸兵</v>
          </cell>
          <cell r="E33" t="str">
            <v>ｻﾄｳ ｺｳﾍｲ</v>
          </cell>
          <cell r="F33">
            <v>19006</v>
          </cell>
          <cell r="G33">
            <v>26767</v>
          </cell>
          <cell r="H33">
            <v>36251</v>
          </cell>
          <cell r="I33">
            <v>56</v>
          </cell>
          <cell r="J33">
            <v>56</v>
          </cell>
          <cell r="K33">
            <v>0</v>
          </cell>
          <cell r="L33">
            <v>2</v>
          </cell>
          <cell r="M33">
            <v>10</v>
          </cell>
          <cell r="N33">
            <v>3</v>
          </cell>
          <cell r="O33">
            <v>24</v>
          </cell>
          <cell r="P33">
            <v>24</v>
          </cell>
          <cell r="Q33">
            <v>24</v>
          </cell>
          <cell r="R33">
            <v>24</v>
          </cell>
        </row>
        <row r="34">
          <cell r="C34">
            <v>74101</v>
          </cell>
          <cell r="D34" t="str">
            <v>原　則芳</v>
          </cell>
          <cell r="E34" t="str">
            <v>ﾊﾗ ﾉﾘﾖｼ</v>
          </cell>
          <cell r="F34">
            <v>18661</v>
          </cell>
          <cell r="G34">
            <v>27120</v>
          </cell>
          <cell r="H34">
            <v>35156</v>
          </cell>
          <cell r="I34">
            <v>65</v>
          </cell>
          <cell r="J34">
            <v>65</v>
          </cell>
          <cell r="K34">
            <v>0</v>
          </cell>
          <cell r="L34">
            <v>3</v>
          </cell>
          <cell r="M34">
            <v>0</v>
          </cell>
          <cell r="N34">
            <v>6</v>
          </cell>
          <cell r="O34">
            <v>30</v>
          </cell>
          <cell r="P34">
            <v>20</v>
          </cell>
          <cell r="Q34">
            <v>20</v>
          </cell>
          <cell r="R34">
            <v>35</v>
          </cell>
        </row>
        <row r="35">
          <cell r="C35">
            <v>74107</v>
          </cell>
          <cell r="D35" t="str">
            <v>鈴木隆一</v>
          </cell>
          <cell r="E35" t="str">
            <v>ｽｽﾞｷ ﾘｭｳｲﾁ</v>
          </cell>
          <cell r="F35">
            <v>17037</v>
          </cell>
          <cell r="G35">
            <v>27454</v>
          </cell>
          <cell r="H35">
            <v>35886</v>
          </cell>
          <cell r="I35">
            <v>65</v>
          </cell>
          <cell r="J35">
            <v>65</v>
          </cell>
          <cell r="K35">
            <v>0</v>
          </cell>
          <cell r="L35">
            <v>3</v>
          </cell>
          <cell r="M35">
            <v>0</v>
          </cell>
          <cell r="N35">
            <v>4</v>
          </cell>
          <cell r="O35">
            <v>30</v>
          </cell>
          <cell r="P35">
            <v>26</v>
          </cell>
          <cell r="Q35">
            <v>26</v>
          </cell>
          <cell r="R35">
            <v>41</v>
          </cell>
        </row>
        <row r="36">
          <cell r="C36">
            <v>74309</v>
          </cell>
          <cell r="D36" t="str">
            <v>野間春樹</v>
          </cell>
          <cell r="E36" t="str">
            <v>ﾉﾏ ﾊﾙｷ</v>
          </cell>
          <cell r="F36">
            <v>17225</v>
          </cell>
          <cell r="G36">
            <v>27463</v>
          </cell>
          <cell r="H36">
            <v>35886</v>
          </cell>
          <cell r="I36">
            <v>20</v>
          </cell>
          <cell r="J36">
            <v>20</v>
          </cell>
          <cell r="K36">
            <v>0</v>
          </cell>
          <cell r="L36">
            <v>3</v>
          </cell>
          <cell r="M36">
            <v>0</v>
          </cell>
          <cell r="N36">
            <v>4</v>
          </cell>
          <cell r="O36">
            <v>20</v>
          </cell>
          <cell r="P36">
            <v>20</v>
          </cell>
          <cell r="Q36">
            <v>20</v>
          </cell>
          <cell r="R36">
            <v>30</v>
          </cell>
        </row>
        <row r="37">
          <cell r="C37">
            <v>75101</v>
          </cell>
          <cell r="D37" t="str">
            <v>今井誠一</v>
          </cell>
          <cell r="E37" t="str">
            <v>ｲﾏｲ ｾｲｲﾁ</v>
          </cell>
          <cell r="F37">
            <v>19014</v>
          </cell>
          <cell r="G37">
            <v>27485</v>
          </cell>
          <cell r="H37">
            <v>32599</v>
          </cell>
          <cell r="I37">
            <v>35</v>
          </cell>
          <cell r="J37">
            <v>35</v>
          </cell>
          <cell r="K37">
            <v>0</v>
          </cell>
          <cell r="L37">
            <v>3</v>
          </cell>
          <cell r="M37">
            <v>0</v>
          </cell>
          <cell r="N37">
            <v>13</v>
          </cell>
          <cell r="O37">
            <v>20</v>
          </cell>
          <cell r="P37">
            <v>20</v>
          </cell>
          <cell r="Q37">
            <v>10</v>
          </cell>
          <cell r="R37">
            <v>25</v>
          </cell>
        </row>
        <row r="38">
          <cell r="C38">
            <v>75209</v>
          </cell>
          <cell r="D38" t="str">
            <v>藤山　進</v>
          </cell>
          <cell r="E38" t="str">
            <v>ﾌｼﾞﾔﾏ ｽｽﾑ</v>
          </cell>
          <cell r="F38">
            <v>18122</v>
          </cell>
          <cell r="G38">
            <v>27628</v>
          </cell>
          <cell r="H38">
            <v>34790</v>
          </cell>
          <cell r="I38">
            <v>40</v>
          </cell>
          <cell r="J38">
            <v>40</v>
          </cell>
          <cell r="K38">
            <v>0</v>
          </cell>
          <cell r="L38">
            <v>3</v>
          </cell>
          <cell r="M38">
            <v>0</v>
          </cell>
          <cell r="N38">
            <v>7</v>
          </cell>
          <cell r="O38">
            <v>20</v>
          </cell>
          <cell r="P38">
            <v>20</v>
          </cell>
          <cell r="Q38">
            <v>20</v>
          </cell>
          <cell r="R38">
            <v>30</v>
          </cell>
        </row>
        <row r="39">
          <cell r="C39">
            <v>75302</v>
          </cell>
          <cell r="D39" t="str">
            <v>橋詰定芳</v>
          </cell>
          <cell r="E39" t="str">
            <v>ﾊｼﾂﾞﾒ ｻﾀﾞﾖｼ</v>
          </cell>
          <cell r="F39">
            <v>18021</v>
          </cell>
          <cell r="G39">
            <v>27554</v>
          </cell>
          <cell r="H39">
            <v>35886</v>
          </cell>
          <cell r="I39">
            <v>40</v>
          </cell>
          <cell r="J39">
            <v>40</v>
          </cell>
          <cell r="K39">
            <v>0</v>
          </cell>
          <cell r="L39">
            <v>3</v>
          </cell>
          <cell r="M39">
            <v>0</v>
          </cell>
          <cell r="N39">
            <v>4</v>
          </cell>
          <cell r="O39">
            <v>30</v>
          </cell>
          <cell r="P39">
            <v>30</v>
          </cell>
          <cell r="Q39">
            <v>20</v>
          </cell>
          <cell r="R39">
            <v>40</v>
          </cell>
        </row>
        <row r="40">
          <cell r="C40">
            <v>75306</v>
          </cell>
          <cell r="D40" t="str">
            <v>日野　髞</v>
          </cell>
          <cell r="E40" t="str">
            <v>ﾋﾉ ﾀｶｼ</v>
          </cell>
          <cell r="F40">
            <v>16319</v>
          </cell>
          <cell r="G40">
            <v>27615</v>
          </cell>
          <cell r="H40">
            <v>34425</v>
          </cell>
          <cell r="I40">
            <v>35</v>
          </cell>
          <cell r="J40">
            <v>35</v>
          </cell>
          <cell r="K40">
            <v>0</v>
          </cell>
          <cell r="L40">
            <v>3</v>
          </cell>
          <cell r="M40">
            <v>0</v>
          </cell>
          <cell r="N40">
            <v>8</v>
          </cell>
          <cell r="O40">
            <v>26</v>
          </cell>
          <cell r="P40">
            <v>26</v>
          </cell>
          <cell r="Q40">
            <v>26</v>
          </cell>
          <cell r="R40">
            <v>39</v>
          </cell>
        </row>
        <row r="41">
          <cell r="C41">
            <v>76101</v>
          </cell>
          <cell r="D41" t="str">
            <v>岩月　勇</v>
          </cell>
          <cell r="E41" t="str">
            <v>ｲﾜﾂｷ ｲｻﾑ</v>
          </cell>
          <cell r="F41">
            <v>18750</v>
          </cell>
          <cell r="G41">
            <v>27851</v>
          </cell>
          <cell r="H41">
            <v>36982</v>
          </cell>
          <cell r="I41">
            <v>0</v>
          </cell>
          <cell r="J41">
            <v>0</v>
          </cell>
          <cell r="K41">
            <v>0</v>
          </cell>
          <cell r="L41">
            <v>0</v>
          </cell>
          <cell r="M41">
            <v>0</v>
          </cell>
          <cell r="N41">
            <v>1</v>
          </cell>
          <cell r="O41">
            <v>30</v>
          </cell>
          <cell r="P41">
            <v>20</v>
          </cell>
          <cell r="Q41">
            <v>20</v>
          </cell>
          <cell r="R41">
            <v>0</v>
          </cell>
        </row>
        <row r="42">
          <cell r="C42">
            <v>76104</v>
          </cell>
          <cell r="D42" t="str">
            <v>西島弘徳</v>
          </cell>
          <cell r="E42" t="str">
            <v>ﾆｼｼﾞﾏ ﾋﾛﾉﾘ</v>
          </cell>
          <cell r="F42">
            <v>19662</v>
          </cell>
          <cell r="G42">
            <v>27851</v>
          </cell>
          <cell r="H42">
            <v>36251</v>
          </cell>
          <cell r="I42">
            <v>40</v>
          </cell>
          <cell r="J42">
            <v>40</v>
          </cell>
          <cell r="K42">
            <v>0</v>
          </cell>
          <cell r="L42">
            <v>2</v>
          </cell>
          <cell r="M42">
            <v>10</v>
          </cell>
          <cell r="N42">
            <v>3</v>
          </cell>
          <cell r="O42">
            <v>20</v>
          </cell>
          <cell r="P42">
            <v>10</v>
          </cell>
          <cell r="Q42">
            <v>20</v>
          </cell>
          <cell r="R42">
            <v>15</v>
          </cell>
        </row>
        <row r="43">
          <cell r="C43">
            <v>76105</v>
          </cell>
          <cell r="D43" t="str">
            <v>山田　寿</v>
          </cell>
          <cell r="E43" t="str">
            <v>ﾔﾏﾀﾞ ﾋｻｼ</v>
          </cell>
          <cell r="F43">
            <v>19703</v>
          </cell>
          <cell r="G43">
            <v>27851</v>
          </cell>
          <cell r="H43">
            <v>34425</v>
          </cell>
          <cell r="I43">
            <v>40</v>
          </cell>
          <cell r="J43">
            <v>40</v>
          </cell>
          <cell r="K43">
            <v>0</v>
          </cell>
          <cell r="L43">
            <v>3</v>
          </cell>
          <cell r="M43">
            <v>0</v>
          </cell>
          <cell r="N43">
            <v>8</v>
          </cell>
          <cell r="O43">
            <v>20</v>
          </cell>
          <cell r="P43">
            <v>30</v>
          </cell>
          <cell r="Q43">
            <v>24</v>
          </cell>
          <cell r="R43">
            <v>37</v>
          </cell>
        </row>
        <row r="44">
          <cell r="C44">
            <v>76107</v>
          </cell>
          <cell r="D44" t="str">
            <v>富田　彰</v>
          </cell>
          <cell r="E44" t="str">
            <v>ﾄﾐﾀ ｱｷﾗ</v>
          </cell>
          <cell r="F44">
            <v>19702</v>
          </cell>
          <cell r="G44">
            <v>27851</v>
          </cell>
          <cell r="H44">
            <v>36251</v>
          </cell>
          <cell r="I44">
            <v>56</v>
          </cell>
          <cell r="J44">
            <v>56</v>
          </cell>
          <cell r="K44">
            <v>0</v>
          </cell>
          <cell r="L44">
            <v>2</v>
          </cell>
          <cell r="M44">
            <v>10</v>
          </cell>
          <cell r="N44">
            <v>3</v>
          </cell>
          <cell r="O44">
            <v>30</v>
          </cell>
          <cell r="P44">
            <v>30</v>
          </cell>
          <cell r="Q44">
            <v>30</v>
          </cell>
          <cell r="R44">
            <v>30</v>
          </cell>
        </row>
        <row r="45">
          <cell r="C45">
            <v>76112</v>
          </cell>
          <cell r="D45" t="str">
            <v>森川勝美</v>
          </cell>
          <cell r="E45" t="str">
            <v>ﾓﾘｶﾜ ｶﾂﾐ</v>
          </cell>
          <cell r="F45">
            <v>19079</v>
          </cell>
          <cell r="G45">
            <v>27886</v>
          </cell>
          <cell r="H45">
            <v>36251</v>
          </cell>
          <cell r="I45">
            <v>56</v>
          </cell>
          <cell r="J45">
            <v>56</v>
          </cell>
          <cell r="K45">
            <v>0</v>
          </cell>
          <cell r="L45">
            <v>2</v>
          </cell>
          <cell r="M45">
            <v>10</v>
          </cell>
          <cell r="N45">
            <v>3</v>
          </cell>
          <cell r="O45">
            <v>30</v>
          </cell>
          <cell r="P45">
            <v>30</v>
          </cell>
          <cell r="Q45">
            <v>30</v>
          </cell>
          <cell r="R45">
            <v>30</v>
          </cell>
        </row>
        <row r="46">
          <cell r="C46">
            <v>76113</v>
          </cell>
          <cell r="D46" t="str">
            <v>井上正夫</v>
          </cell>
          <cell r="E46" t="str">
            <v>ｲﾉｳｴ ﾏｻｵ</v>
          </cell>
          <cell r="F46">
            <v>17724</v>
          </cell>
          <cell r="G46">
            <v>27888</v>
          </cell>
          <cell r="H46">
            <v>33147</v>
          </cell>
          <cell r="I46">
            <v>35</v>
          </cell>
          <cell r="J46">
            <v>35</v>
          </cell>
          <cell r="K46">
            <v>0</v>
          </cell>
          <cell r="L46">
            <v>3</v>
          </cell>
          <cell r="M46">
            <v>0</v>
          </cell>
          <cell r="N46">
            <v>12</v>
          </cell>
          <cell r="O46">
            <v>26</v>
          </cell>
          <cell r="P46">
            <v>26</v>
          </cell>
          <cell r="Q46">
            <v>26</v>
          </cell>
          <cell r="R46">
            <v>39</v>
          </cell>
        </row>
        <row r="47">
          <cell r="C47">
            <v>76208</v>
          </cell>
          <cell r="D47" t="str">
            <v>漆原生治</v>
          </cell>
          <cell r="E47" t="str">
            <v>ｳﾙｼﾊﾗ ｲｸﾊﾙ</v>
          </cell>
          <cell r="F47">
            <v>20394</v>
          </cell>
          <cell r="G47">
            <v>27851</v>
          </cell>
          <cell r="H47">
            <v>34790</v>
          </cell>
          <cell r="I47">
            <v>40</v>
          </cell>
          <cell r="J47">
            <v>40</v>
          </cell>
          <cell r="K47">
            <v>0</v>
          </cell>
          <cell r="L47">
            <v>3</v>
          </cell>
          <cell r="M47">
            <v>0</v>
          </cell>
          <cell r="N47">
            <v>7</v>
          </cell>
          <cell r="O47">
            <v>20</v>
          </cell>
          <cell r="P47">
            <v>26</v>
          </cell>
          <cell r="Q47">
            <v>20</v>
          </cell>
          <cell r="R47">
            <v>33</v>
          </cell>
        </row>
        <row r="48">
          <cell r="C48">
            <v>77101</v>
          </cell>
          <cell r="D48" t="str">
            <v>光本　尚</v>
          </cell>
          <cell r="E48" t="str">
            <v>ﾐﾂﾓﾄ ﾋｻｼ</v>
          </cell>
          <cell r="F48">
            <v>20090</v>
          </cell>
          <cell r="G48">
            <v>28216</v>
          </cell>
          <cell r="H48">
            <v>36617</v>
          </cell>
          <cell r="I48">
            <v>28</v>
          </cell>
          <cell r="J48">
            <v>28</v>
          </cell>
          <cell r="K48">
            <v>0</v>
          </cell>
          <cell r="L48">
            <v>1</v>
          </cell>
          <cell r="M48">
            <v>20</v>
          </cell>
          <cell r="N48">
            <v>2</v>
          </cell>
          <cell r="O48">
            <v>30</v>
          </cell>
          <cell r="P48">
            <v>30</v>
          </cell>
          <cell r="Q48">
            <v>30</v>
          </cell>
          <cell r="R48">
            <v>15</v>
          </cell>
        </row>
        <row r="49">
          <cell r="C49">
            <v>77102</v>
          </cell>
          <cell r="D49" t="str">
            <v>酒向　宏</v>
          </cell>
          <cell r="E49" t="str">
            <v>ｻｺｳ ﾋﾛｼ</v>
          </cell>
          <cell r="F49">
            <v>18980</v>
          </cell>
          <cell r="G49">
            <v>28216</v>
          </cell>
          <cell r="H49">
            <v>36617</v>
          </cell>
          <cell r="I49">
            <v>28</v>
          </cell>
          <cell r="J49">
            <v>28</v>
          </cell>
          <cell r="K49">
            <v>0</v>
          </cell>
          <cell r="L49">
            <v>1</v>
          </cell>
          <cell r="M49">
            <v>20</v>
          </cell>
          <cell r="N49">
            <v>2</v>
          </cell>
          <cell r="O49">
            <v>24</v>
          </cell>
          <cell r="P49">
            <v>30</v>
          </cell>
          <cell r="Q49">
            <v>24</v>
          </cell>
          <cell r="R49">
            <v>12</v>
          </cell>
        </row>
        <row r="50">
          <cell r="C50">
            <v>77110</v>
          </cell>
          <cell r="D50" t="str">
            <v>池内千尋</v>
          </cell>
          <cell r="E50" t="str">
            <v>ｲｹｳﾁ ﾁﾋﾛ</v>
          </cell>
          <cell r="F50">
            <v>19342</v>
          </cell>
          <cell r="G50">
            <v>28247</v>
          </cell>
          <cell r="H50">
            <v>36617</v>
          </cell>
          <cell r="I50">
            <v>28</v>
          </cell>
          <cell r="J50">
            <v>28</v>
          </cell>
          <cell r="K50">
            <v>0</v>
          </cell>
          <cell r="L50">
            <v>1</v>
          </cell>
          <cell r="M50">
            <v>20</v>
          </cell>
          <cell r="N50">
            <v>2</v>
          </cell>
          <cell r="O50">
            <v>30</v>
          </cell>
          <cell r="P50">
            <v>30</v>
          </cell>
          <cell r="Q50">
            <v>30</v>
          </cell>
          <cell r="R50">
            <v>15</v>
          </cell>
        </row>
        <row r="51">
          <cell r="C51">
            <v>77116</v>
          </cell>
          <cell r="D51" t="str">
            <v>柳澤　博</v>
          </cell>
          <cell r="E51" t="str">
            <v>ﾔﾅｷﾞｻﾜ ﾋﾛｼ</v>
          </cell>
          <cell r="F51">
            <v>17838</v>
          </cell>
          <cell r="G51">
            <v>28293</v>
          </cell>
          <cell r="H51">
            <v>34790</v>
          </cell>
          <cell r="I51">
            <v>35</v>
          </cell>
          <cell r="J51">
            <v>35</v>
          </cell>
          <cell r="K51">
            <v>0</v>
          </cell>
          <cell r="L51">
            <v>3</v>
          </cell>
          <cell r="M51">
            <v>0</v>
          </cell>
          <cell r="N51">
            <v>7</v>
          </cell>
          <cell r="O51">
            <v>16</v>
          </cell>
          <cell r="P51">
            <v>16</v>
          </cell>
          <cell r="Q51">
            <v>16</v>
          </cell>
          <cell r="R51">
            <v>24</v>
          </cell>
        </row>
        <row r="52">
          <cell r="C52">
            <v>77304</v>
          </cell>
          <cell r="D52" t="str">
            <v>大迫昭実</v>
          </cell>
          <cell r="E52" t="str">
            <v>ｵｵｻｺ ｱｷﾐ</v>
          </cell>
          <cell r="F52">
            <v>21470</v>
          </cell>
          <cell r="G52">
            <v>28216</v>
          </cell>
          <cell r="H52">
            <v>35156</v>
          </cell>
          <cell r="I52">
            <v>40</v>
          </cell>
          <cell r="J52">
            <v>40</v>
          </cell>
          <cell r="K52">
            <v>0</v>
          </cell>
          <cell r="L52">
            <v>3</v>
          </cell>
          <cell r="M52">
            <v>0</v>
          </cell>
          <cell r="N52">
            <v>6</v>
          </cell>
          <cell r="O52">
            <v>26</v>
          </cell>
          <cell r="P52">
            <v>26</v>
          </cell>
          <cell r="Q52">
            <v>26</v>
          </cell>
          <cell r="R52">
            <v>39</v>
          </cell>
        </row>
        <row r="53">
          <cell r="C53">
            <v>77305</v>
          </cell>
          <cell r="D53" t="str">
            <v>野口伸二</v>
          </cell>
          <cell r="E53" t="str">
            <v>ﾉｸﾞﾁ ｼﾝｼﾞ</v>
          </cell>
          <cell r="F53">
            <v>20925</v>
          </cell>
          <cell r="G53">
            <v>28216</v>
          </cell>
          <cell r="H53">
            <v>35156</v>
          </cell>
          <cell r="I53">
            <v>35</v>
          </cell>
          <cell r="J53">
            <v>35</v>
          </cell>
          <cell r="K53">
            <v>0</v>
          </cell>
          <cell r="L53">
            <v>3</v>
          </cell>
          <cell r="M53">
            <v>0</v>
          </cell>
          <cell r="N53">
            <v>6</v>
          </cell>
          <cell r="O53">
            <v>30</v>
          </cell>
          <cell r="P53">
            <v>30</v>
          </cell>
          <cell r="Q53">
            <v>30</v>
          </cell>
          <cell r="R53">
            <v>45</v>
          </cell>
        </row>
        <row r="54">
          <cell r="C54">
            <v>77306</v>
          </cell>
          <cell r="D54" t="str">
            <v>山元哲也</v>
          </cell>
          <cell r="E54" t="str">
            <v>ﾔﾏﾓﾄ ﾃﾂﾔ</v>
          </cell>
          <cell r="F54">
            <v>21427</v>
          </cell>
          <cell r="G54">
            <v>28216</v>
          </cell>
          <cell r="H54">
            <v>36617</v>
          </cell>
          <cell r="I54">
            <v>23</v>
          </cell>
          <cell r="J54">
            <v>23</v>
          </cell>
          <cell r="K54">
            <v>0</v>
          </cell>
          <cell r="L54">
            <v>1</v>
          </cell>
          <cell r="M54">
            <v>20</v>
          </cell>
          <cell r="N54">
            <v>2</v>
          </cell>
          <cell r="O54">
            <v>26</v>
          </cell>
          <cell r="P54">
            <v>24</v>
          </cell>
          <cell r="Q54">
            <v>26</v>
          </cell>
          <cell r="R54">
            <v>13</v>
          </cell>
        </row>
        <row r="55">
          <cell r="C55">
            <v>78101</v>
          </cell>
          <cell r="D55" t="str">
            <v>苅谷　浩</v>
          </cell>
          <cell r="E55" t="str">
            <v>ｶﾘﾔ ﾋﾛｼ</v>
          </cell>
          <cell r="F55">
            <v>20431</v>
          </cell>
          <cell r="G55">
            <v>28581</v>
          </cell>
          <cell r="H55">
            <v>36617</v>
          </cell>
          <cell r="I55">
            <v>28</v>
          </cell>
          <cell r="J55">
            <v>28</v>
          </cell>
          <cell r="K55">
            <v>0</v>
          </cell>
          <cell r="L55">
            <v>1</v>
          </cell>
          <cell r="M55">
            <v>20</v>
          </cell>
          <cell r="N55">
            <v>2</v>
          </cell>
          <cell r="O55">
            <v>30</v>
          </cell>
          <cell r="P55">
            <v>30</v>
          </cell>
          <cell r="Q55">
            <v>30</v>
          </cell>
          <cell r="R55">
            <v>15</v>
          </cell>
        </row>
        <row r="56">
          <cell r="C56">
            <v>78102</v>
          </cell>
          <cell r="D56" t="str">
            <v>白木公晴</v>
          </cell>
          <cell r="E56" t="str">
            <v>ｼﾗｷ ｺｳｾｲ</v>
          </cell>
          <cell r="F56">
            <v>20265</v>
          </cell>
          <cell r="G56">
            <v>28581</v>
          </cell>
          <cell r="H56">
            <v>34060</v>
          </cell>
          <cell r="I56">
            <v>35</v>
          </cell>
          <cell r="J56">
            <v>35</v>
          </cell>
          <cell r="K56">
            <v>0</v>
          </cell>
          <cell r="L56">
            <v>3</v>
          </cell>
          <cell r="M56">
            <v>0</v>
          </cell>
          <cell r="N56">
            <v>9</v>
          </cell>
          <cell r="O56">
            <v>16</v>
          </cell>
          <cell r="P56">
            <v>20</v>
          </cell>
          <cell r="Q56">
            <v>20</v>
          </cell>
          <cell r="R56">
            <v>28</v>
          </cell>
        </row>
        <row r="57">
          <cell r="C57">
            <v>78117</v>
          </cell>
          <cell r="D57" t="str">
            <v>林　　猛</v>
          </cell>
          <cell r="E57" t="str">
            <v>ﾊﾔｼ ﾀｹｼ</v>
          </cell>
          <cell r="F57">
            <v>19930</v>
          </cell>
          <cell r="G57">
            <v>28744</v>
          </cell>
          <cell r="H57">
            <v>36251</v>
          </cell>
          <cell r="I57">
            <v>40</v>
          </cell>
          <cell r="J57">
            <v>40</v>
          </cell>
          <cell r="K57">
            <v>0</v>
          </cell>
          <cell r="L57">
            <v>2</v>
          </cell>
          <cell r="M57">
            <v>10</v>
          </cell>
          <cell r="N57">
            <v>3</v>
          </cell>
          <cell r="O57">
            <v>30</v>
          </cell>
          <cell r="P57">
            <v>30</v>
          </cell>
          <cell r="Q57">
            <v>24</v>
          </cell>
          <cell r="R57">
            <v>27</v>
          </cell>
        </row>
        <row r="58">
          <cell r="C58">
            <v>78118</v>
          </cell>
          <cell r="D58" t="str">
            <v>白石智彦</v>
          </cell>
          <cell r="E58" t="str">
            <v>ｼﾗｲｼ ﾄﾓﾋｺ</v>
          </cell>
          <cell r="F58">
            <v>17435</v>
          </cell>
          <cell r="G58">
            <v>28856</v>
          </cell>
          <cell r="H58">
            <v>36982</v>
          </cell>
          <cell r="I58">
            <v>0</v>
          </cell>
          <cell r="J58">
            <v>0</v>
          </cell>
          <cell r="K58">
            <v>0</v>
          </cell>
          <cell r="L58">
            <v>0</v>
          </cell>
          <cell r="M58">
            <v>0</v>
          </cell>
          <cell r="N58">
            <v>1</v>
          </cell>
          <cell r="O58">
            <v>20</v>
          </cell>
          <cell r="P58">
            <v>20</v>
          </cell>
          <cell r="Q58">
            <v>26</v>
          </cell>
          <cell r="R58">
            <v>0</v>
          </cell>
        </row>
        <row r="59">
          <cell r="C59">
            <v>78307</v>
          </cell>
          <cell r="D59" t="str">
            <v>高倉信幸</v>
          </cell>
          <cell r="E59" t="str">
            <v>ﾀｶｸﾗ ﾉﾌﾞﾕｷ</v>
          </cell>
          <cell r="F59">
            <v>21677</v>
          </cell>
          <cell r="G59">
            <v>28581</v>
          </cell>
          <cell r="H59">
            <v>36982</v>
          </cell>
          <cell r="I59">
            <v>0</v>
          </cell>
          <cell r="J59">
            <v>0</v>
          </cell>
          <cell r="K59">
            <v>0</v>
          </cell>
          <cell r="L59">
            <v>0</v>
          </cell>
          <cell r="M59">
            <v>0</v>
          </cell>
          <cell r="N59">
            <v>1</v>
          </cell>
          <cell r="O59">
            <v>30</v>
          </cell>
          <cell r="P59">
            <v>30</v>
          </cell>
          <cell r="Q59">
            <v>30</v>
          </cell>
          <cell r="R59">
            <v>0</v>
          </cell>
        </row>
        <row r="60">
          <cell r="C60">
            <v>79101</v>
          </cell>
          <cell r="D60" t="str">
            <v>小川浩司</v>
          </cell>
          <cell r="E60" t="str">
            <v>ｵｶﾞﾜ ﾋﾛｼ</v>
          </cell>
          <cell r="F60">
            <v>19123</v>
          </cell>
          <cell r="G60">
            <v>28946</v>
          </cell>
          <cell r="H60">
            <v>36982</v>
          </cell>
          <cell r="I60">
            <v>0</v>
          </cell>
          <cell r="J60">
            <v>0</v>
          </cell>
          <cell r="K60">
            <v>0</v>
          </cell>
          <cell r="L60">
            <v>0</v>
          </cell>
          <cell r="M60">
            <v>0</v>
          </cell>
          <cell r="N60">
            <v>1</v>
          </cell>
          <cell r="O60">
            <v>30</v>
          </cell>
          <cell r="P60">
            <v>30</v>
          </cell>
          <cell r="Q60">
            <v>30</v>
          </cell>
          <cell r="R60">
            <v>0</v>
          </cell>
        </row>
        <row r="61">
          <cell r="C61">
            <v>79102</v>
          </cell>
          <cell r="D61" t="str">
            <v>吉野　泰</v>
          </cell>
          <cell r="E61" t="str">
            <v>ﾖｼﾉ ﾔｽｼ</v>
          </cell>
          <cell r="F61">
            <v>20477</v>
          </cell>
          <cell r="G61">
            <v>28946</v>
          </cell>
          <cell r="H61">
            <v>36982</v>
          </cell>
          <cell r="I61">
            <v>0</v>
          </cell>
          <cell r="J61">
            <v>0</v>
          </cell>
          <cell r="K61">
            <v>0</v>
          </cell>
          <cell r="L61">
            <v>0</v>
          </cell>
          <cell r="M61">
            <v>0</v>
          </cell>
          <cell r="N61">
            <v>1</v>
          </cell>
          <cell r="O61">
            <v>30</v>
          </cell>
          <cell r="P61">
            <v>30</v>
          </cell>
          <cell r="Q61">
            <v>30</v>
          </cell>
          <cell r="R61">
            <v>0</v>
          </cell>
        </row>
        <row r="62">
          <cell r="C62">
            <v>79103</v>
          </cell>
          <cell r="D62" t="str">
            <v>岩瀬雄一</v>
          </cell>
          <cell r="E62" t="str">
            <v>ｲﾜｾ ﾕｳｲﾁ</v>
          </cell>
          <cell r="F62">
            <v>20870</v>
          </cell>
          <cell r="G62">
            <v>28946</v>
          </cell>
          <cell r="H62">
            <v>36982</v>
          </cell>
          <cell r="I62">
            <v>0</v>
          </cell>
          <cell r="J62">
            <v>0</v>
          </cell>
          <cell r="K62">
            <v>0</v>
          </cell>
          <cell r="L62">
            <v>0</v>
          </cell>
          <cell r="M62">
            <v>0</v>
          </cell>
          <cell r="N62">
            <v>1</v>
          </cell>
          <cell r="O62">
            <v>30</v>
          </cell>
          <cell r="P62">
            <v>30</v>
          </cell>
          <cell r="Q62">
            <v>30</v>
          </cell>
          <cell r="R62">
            <v>0</v>
          </cell>
        </row>
        <row r="63">
          <cell r="C63">
            <v>79104</v>
          </cell>
          <cell r="D63" t="str">
            <v>前田　昇</v>
          </cell>
          <cell r="E63" t="str">
            <v>ﾏｴﾀﾞ ﾉﾎﾞﾙ</v>
          </cell>
          <cell r="F63">
            <v>20211</v>
          </cell>
          <cell r="G63">
            <v>28946</v>
          </cell>
          <cell r="H63">
            <v>36251</v>
          </cell>
          <cell r="I63">
            <v>40</v>
          </cell>
          <cell r="J63">
            <v>40</v>
          </cell>
          <cell r="K63">
            <v>0</v>
          </cell>
          <cell r="L63">
            <v>2</v>
          </cell>
          <cell r="M63">
            <v>10</v>
          </cell>
          <cell r="N63">
            <v>3</v>
          </cell>
          <cell r="O63">
            <v>26</v>
          </cell>
          <cell r="P63">
            <v>30</v>
          </cell>
          <cell r="Q63">
            <v>30</v>
          </cell>
          <cell r="R63">
            <v>30</v>
          </cell>
        </row>
        <row r="64">
          <cell r="C64">
            <v>79105</v>
          </cell>
          <cell r="D64" t="str">
            <v>猪上隆彦</v>
          </cell>
          <cell r="E64" t="str">
            <v>ｲﾉｳｴ ﾀｶﾋｺ</v>
          </cell>
          <cell r="F64">
            <v>20622</v>
          </cell>
          <cell r="G64">
            <v>28946</v>
          </cell>
          <cell r="H64">
            <v>36982</v>
          </cell>
          <cell r="I64">
            <v>0</v>
          </cell>
          <cell r="J64">
            <v>0</v>
          </cell>
          <cell r="K64">
            <v>0</v>
          </cell>
          <cell r="L64">
            <v>0</v>
          </cell>
          <cell r="M64">
            <v>0</v>
          </cell>
          <cell r="N64">
            <v>1</v>
          </cell>
          <cell r="O64">
            <v>30</v>
          </cell>
          <cell r="P64">
            <v>30</v>
          </cell>
          <cell r="Q64">
            <v>30</v>
          </cell>
          <cell r="R64">
            <v>0</v>
          </cell>
        </row>
        <row r="65">
          <cell r="C65">
            <v>79106</v>
          </cell>
          <cell r="D65" t="str">
            <v>鈴木順一</v>
          </cell>
          <cell r="E65" t="str">
            <v>ｽｽﾞｷ ｼﾞｭﾝｲﾁ</v>
          </cell>
          <cell r="F65">
            <v>20734</v>
          </cell>
          <cell r="G65">
            <v>28946</v>
          </cell>
          <cell r="H65">
            <v>36617</v>
          </cell>
          <cell r="I65">
            <v>23</v>
          </cell>
          <cell r="J65">
            <v>23</v>
          </cell>
          <cell r="K65">
            <v>0</v>
          </cell>
          <cell r="L65">
            <v>1</v>
          </cell>
          <cell r="M65">
            <v>20</v>
          </cell>
          <cell r="N65">
            <v>2</v>
          </cell>
          <cell r="O65">
            <v>26</v>
          </cell>
          <cell r="P65">
            <v>30</v>
          </cell>
          <cell r="Q65">
            <v>30</v>
          </cell>
          <cell r="R65">
            <v>15</v>
          </cell>
        </row>
        <row r="66">
          <cell r="C66">
            <v>79310</v>
          </cell>
          <cell r="D66" t="str">
            <v>伊藤　司</v>
          </cell>
          <cell r="E66" t="str">
            <v>ｲﾄｳ ﾂｶｻ</v>
          </cell>
          <cell r="F66">
            <v>22188</v>
          </cell>
          <cell r="G66">
            <v>28946</v>
          </cell>
          <cell r="H66">
            <v>35886</v>
          </cell>
          <cell r="I66">
            <v>40</v>
          </cell>
          <cell r="J66">
            <v>40</v>
          </cell>
          <cell r="K66">
            <v>0</v>
          </cell>
          <cell r="L66">
            <v>3</v>
          </cell>
          <cell r="M66">
            <v>0</v>
          </cell>
          <cell r="N66">
            <v>4</v>
          </cell>
          <cell r="O66">
            <v>30</v>
          </cell>
          <cell r="P66">
            <v>30</v>
          </cell>
          <cell r="Q66">
            <v>30</v>
          </cell>
          <cell r="R66">
            <v>45</v>
          </cell>
        </row>
        <row r="67">
          <cell r="C67">
            <v>79314</v>
          </cell>
          <cell r="D67" t="str">
            <v>坂上孝博</v>
          </cell>
          <cell r="E67" t="str">
            <v>ｻｶﾉｳｴ ﾀｶﾋﾛ</v>
          </cell>
          <cell r="F67">
            <v>22170</v>
          </cell>
          <cell r="G67">
            <v>28946</v>
          </cell>
          <cell r="H67">
            <v>36586</v>
          </cell>
          <cell r="I67">
            <v>20</v>
          </cell>
          <cell r="J67">
            <v>20</v>
          </cell>
          <cell r="K67">
            <v>0</v>
          </cell>
          <cell r="L67">
            <v>1</v>
          </cell>
          <cell r="M67">
            <v>20</v>
          </cell>
          <cell r="N67">
            <v>2</v>
          </cell>
          <cell r="O67">
            <v>30</v>
          </cell>
          <cell r="P67">
            <v>30</v>
          </cell>
          <cell r="Q67">
            <v>30</v>
          </cell>
          <cell r="R67">
            <v>15</v>
          </cell>
        </row>
        <row r="68">
          <cell r="C68">
            <v>80101</v>
          </cell>
          <cell r="D68" t="str">
            <v>白岩清隆</v>
          </cell>
          <cell r="E68" t="str">
            <v>ｼﾗｲﾜ ｷﾖﾀｶ</v>
          </cell>
          <cell r="F68">
            <v>21151</v>
          </cell>
          <cell r="G68">
            <v>29312</v>
          </cell>
          <cell r="H68">
            <v>36982</v>
          </cell>
          <cell r="I68">
            <v>0</v>
          </cell>
          <cell r="J68">
            <v>0</v>
          </cell>
          <cell r="K68">
            <v>0</v>
          </cell>
          <cell r="L68">
            <v>0</v>
          </cell>
          <cell r="M68">
            <v>0</v>
          </cell>
          <cell r="N68">
            <v>1</v>
          </cell>
          <cell r="O68">
            <v>20</v>
          </cell>
          <cell r="P68">
            <v>26</v>
          </cell>
          <cell r="Q68">
            <v>30</v>
          </cell>
          <cell r="R68">
            <v>0</v>
          </cell>
        </row>
        <row r="69">
          <cell r="C69">
            <v>80102</v>
          </cell>
          <cell r="D69" t="str">
            <v>見鳥　悟</v>
          </cell>
          <cell r="E69" t="str">
            <v>ﾐﾄﾞﾘ ｻﾄﾙ</v>
          </cell>
          <cell r="F69">
            <v>21234</v>
          </cell>
          <cell r="G69">
            <v>29312</v>
          </cell>
          <cell r="H69">
            <v>36617</v>
          </cell>
          <cell r="I69">
            <v>28</v>
          </cell>
          <cell r="J69">
            <v>28</v>
          </cell>
          <cell r="K69">
            <v>0</v>
          </cell>
          <cell r="L69">
            <v>1</v>
          </cell>
          <cell r="M69">
            <v>20</v>
          </cell>
          <cell r="N69">
            <v>2</v>
          </cell>
          <cell r="O69">
            <v>30</v>
          </cell>
          <cell r="P69">
            <v>26</v>
          </cell>
          <cell r="Q69">
            <v>30</v>
          </cell>
          <cell r="R69">
            <v>15</v>
          </cell>
        </row>
        <row r="70">
          <cell r="C70">
            <v>80103</v>
          </cell>
          <cell r="D70" t="str">
            <v>鈴木　修</v>
          </cell>
          <cell r="E70" t="str">
            <v>ｽｽﾞｷ ｵｻﾑ</v>
          </cell>
          <cell r="F70">
            <v>20842</v>
          </cell>
          <cell r="G70">
            <v>29312</v>
          </cell>
          <cell r="H70">
            <v>36586</v>
          </cell>
          <cell r="I70">
            <v>28</v>
          </cell>
          <cell r="J70">
            <v>28</v>
          </cell>
          <cell r="K70">
            <v>0</v>
          </cell>
          <cell r="L70">
            <v>1</v>
          </cell>
          <cell r="M70">
            <v>20</v>
          </cell>
          <cell r="N70">
            <v>2</v>
          </cell>
          <cell r="O70">
            <v>30</v>
          </cell>
          <cell r="P70">
            <v>30</v>
          </cell>
          <cell r="Q70">
            <v>30</v>
          </cell>
          <cell r="R70">
            <v>15</v>
          </cell>
        </row>
        <row r="71">
          <cell r="C71">
            <v>80307</v>
          </cell>
          <cell r="D71" t="str">
            <v>西村尚哉</v>
          </cell>
          <cell r="E71" t="str">
            <v>ﾆｼﾑﾗ ﾋｻﾔ</v>
          </cell>
          <cell r="F71">
            <v>22482</v>
          </cell>
          <cell r="G71">
            <v>29312</v>
          </cell>
          <cell r="H71">
            <v>36982</v>
          </cell>
          <cell r="I71">
            <v>0</v>
          </cell>
          <cell r="J71">
            <v>0</v>
          </cell>
          <cell r="K71">
            <v>0</v>
          </cell>
          <cell r="L71">
            <v>0</v>
          </cell>
          <cell r="M71">
            <v>0</v>
          </cell>
          <cell r="N71">
            <v>1</v>
          </cell>
          <cell r="O71">
            <v>30</v>
          </cell>
          <cell r="P71">
            <v>30</v>
          </cell>
          <cell r="Q71">
            <v>30</v>
          </cell>
          <cell r="R71">
            <v>0</v>
          </cell>
        </row>
        <row r="72">
          <cell r="C72">
            <v>81101</v>
          </cell>
          <cell r="D72" t="str">
            <v>大谷一俊</v>
          </cell>
          <cell r="E72" t="str">
            <v>ｵｵﾀﾆ ｶｽﾞﾄｼ</v>
          </cell>
          <cell r="F72">
            <v>20924</v>
          </cell>
          <cell r="G72">
            <v>29677</v>
          </cell>
          <cell r="H72">
            <v>36251</v>
          </cell>
          <cell r="I72">
            <v>40</v>
          </cell>
          <cell r="J72">
            <v>40</v>
          </cell>
          <cell r="K72">
            <v>0</v>
          </cell>
          <cell r="L72">
            <v>2</v>
          </cell>
          <cell r="M72">
            <v>10</v>
          </cell>
          <cell r="N72">
            <v>3</v>
          </cell>
          <cell r="O72">
            <v>24</v>
          </cell>
          <cell r="P72">
            <v>24</v>
          </cell>
          <cell r="Q72">
            <v>30</v>
          </cell>
          <cell r="R72">
            <v>27</v>
          </cell>
        </row>
        <row r="73">
          <cell r="C73">
            <v>81102</v>
          </cell>
          <cell r="D73" t="str">
            <v>西村英爾</v>
          </cell>
          <cell r="E73" t="str">
            <v>ﾆｼﾑﾗ ｴｲｼﾞ</v>
          </cell>
          <cell r="F73">
            <v>21499</v>
          </cell>
          <cell r="G73">
            <v>29677</v>
          </cell>
          <cell r="H73">
            <v>36617</v>
          </cell>
          <cell r="I73">
            <v>40</v>
          </cell>
          <cell r="J73">
            <v>40</v>
          </cell>
          <cell r="K73">
            <v>0</v>
          </cell>
          <cell r="L73">
            <v>1</v>
          </cell>
          <cell r="M73">
            <v>20</v>
          </cell>
          <cell r="N73">
            <v>2</v>
          </cell>
          <cell r="O73">
            <v>30</v>
          </cell>
          <cell r="P73">
            <v>30</v>
          </cell>
          <cell r="Q73">
            <v>26</v>
          </cell>
          <cell r="R73">
            <v>13</v>
          </cell>
        </row>
        <row r="74">
          <cell r="C74">
            <v>81104</v>
          </cell>
          <cell r="D74" t="str">
            <v>小林広直</v>
          </cell>
          <cell r="E74" t="str">
            <v>ｺﾊﾞﾔｼ ﾋﾛﾅｵ</v>
          </cell>
          <cell r="F74">
            <v>21202</v>
          </cell>
          <cell r="G74">
            <v>29677</v>
          </cell>
          <cell r="H74">
            <v>36251</v>
          </cell>
          <cell r="I74">
            <v>40</v>
          </cell>
          <cell r="J74">
            <v>40</v>
          </cell>
          <cell r="K74">
            <v>0</v>
          </cell>
          <cell r="L74">
            <v>2</v>
          </cell>
          <cell r="M74">
            <v>10</v>
          </cell>
          <cell r="N74">
            <v>3</v>
          </cell>
          <cell r="O74">
            <v>30</v>
          </cell>
          <cell r="P74">
            <v>30</v>
          </cell>
          <cell r="Q74">
            <v>30</v>
          </cell>
          <cell r="R74">
            <v>30</v>
          </cell>
        </row>
        <row r="75">
          <cell r="C75">
            <v>81107</v>
          </cell>
          <cell r="D75" t="str">
            <v>高木寿人</v>
          </cell>
          <cell r="E75" t="str">
            <v>ﾀｶｷﾞ ﾋｻﾄ</v>
          </cell>
          <cell r="F75">
            <v>20996</v>
          </cell>
          <cell r="G75">
            <v>29677</v>
          </cell>
          <cell r="H75">
            <v>36982</v>
          </cell>
          <cell r="I75">
            <v>0</v>
          </cell>
          <cell r="J75">
            <v>0</v>
          </cell>
          <cell r="K75">
            <v>0</v>
          </cell>
          <cell r="L75">
            <v>0</v>
          </cell>
          <cell r="M75">
            <v>0</v>
          </cell>
          <cell r="N75">
            <v>1</v>
          </cell>
          <cell r="O75">
            <v>20</v>
          </cell>
          <cell r="P75">
            <v>26</v>
          </cell>
          <cell r="Q75">
            <v>30</v>
          </cell>
          <cell r="R75">
            <v>0</v>
          </cell>
        </row>
        <row r="76">
          <cell r="C76">
            <v>82103</v>
          </cell>
          <cell r="D76" t="str">
            <v>加藤育男</v>
          </cell>
          <cell r="E76" t="str">
            <v>ｶﾄｳ ｲｸｵ</v>
          </cell>
          <cell r="F76">
            <v>21943</v>
          </cell>
          <cell r="G76">
            <v>30042</v>
          </cell>
          <cell r="H76">
            <v>36617</v>
          </cell>
          <cell r="I76">
            <v>28</v>
          </cell>
          <cell r="J76">
            <v>28</v>
          </cell>
          <cell r="K76">
            <v>0</v>
          </cell>
          <cell r="L76">
            <v>1</v>
          </cell>
          <cell r="M76">
            <v>20</v>
          </cell>
          <cell r="N76">
            <v>2</v>
          </cell>
          <cell r="O76">
            <v>20</v>
          </cell>
          <cell r="P76">
            <v>26</v>
          </cell>
          <cell r="Q76">
            <v>30</v>
          </cell>
          <cell r="R76">
            <v>15</v>
          </cell>
        </row>
        <row r="77">
          <cell r="C77">
            <v>82105</v>
          </cell>
          <cell r="D77" t="str">
            <v>柴田和夫</v>
          </cell>
          <cell r="E77" t="str">
            <v>ｼﾊﾞﾀ ｶｽﾞｵ</v>
          </cell>
          <cell r="F77">
            <v>21890</v>
          </cell>
          <cell r="G77">
            <v>30042</v>
          </cell>
          <cell r="H77">
            <v>35521</v>
          </cell>
          <cell r="I77">
            <v>40</v>
          </cell>
          <cell r="J77">
            <v>40</v>
          </cell>
          <cell r="K77">
            <v>0</v>
          </cell>
          <cell r="L77">
            <v>3</v>
          </cell>
          <cell r="M77">
            <v>0</v>
          </cell>
          <cell r="N77">
            <v>5</v>
          </cell>
          <cell r="O77">
            <v>30</v>
          </cell>
          <cell r="P77">
            <v>24</v>
          </cell>
          <cell r="Q77">
            <v>24</v>
          </cell>
          <cell r="R77">
            <v>39</v>
          </cell>
        </row>
        <row r="78">
          <cell r="C78">
            <v>82106</v>
          </cell>
          <cell r="D78" t="str">
            <v>友田和利</v>
          </cell>
          <cell r="E78" t="str">
            <v>ﾄﾓﾀﾞ ｶｽﾞﾄｼ</v>
          </cell>
          <cell r="F78">
            <v>21801</v>
          </cell>
          <cell r="G78">
            <v>30042</v>
          </cell>
          <cell r="H78">
            <v>36251</v>
          </cell>
          <cell r="I78">
            <v>35</v>
          </cell>
          <cell r="J78">
            <v>35</v>
          </cell>
          <cell r="K78">
            <v>0</v>
          </cell>
          <cell r="L78">
            <v>2</v>
          </cell>
          <cell r="M78">
            <v>10</v>
          </cell>
          <cell r="N78">
            <v>3</v>
          </cell>
          <cell r="O78">
            <v>30</v>
          </cell>
          <cell r="P78">
            <v>20</v>
          </cell>
          <cell r="Q78">
            <v>20</v>
          </cell>
          <cell r="R78">
            <v>20</v>
          </cell>
        </row>
        <row r="79">
          <cell r="C79">
            <v>82208</v>
          </cell>
          <cell r="D79" t="str">
            <v>三輪康長</v>
          </cell>
          <cell r="E79" t="str">
            <v>ﾐﾜ ﾔｽﾅｶﾞ</v>
          </cell>
          <cell r="F79">
            <v>21904</v>
          </cell>
          <cell r="G79">
            <v>30042</v>
          </cell>
          <cell r="H79">
            <v>36586</v>
          </cell>
          <cell r="I79">
            <v>20</v>
          </cell>
          <cell r="J79">
            <v>20</v>
          </cell>
          <cell r="K79">
            <v>0</v>
          </cell>
          <cell r="L79">
            <v>1</v>
          </cell>
          <cell r="M79">
            <v>20</v>
          </cell>
          <cell r="N79">
            <v>2</v>
          </cell>
          <cell r="O79">
            <v>30</v>
          </cell>
          <cell r="P79">
            <v>20</v>
          </cell>
          <cell r="Q79">
            <v>20</v>
          </cell>
          <cell r="R79">
            <v>10</v>
          </cell>
        </row>
        <row r="80">
          <cell r="C80">
            <v>83101</v>
          </cell>
          <cell r="D80" t="str">
            <v>笹岡孝光</v>
          </cell>
          <cell r="E80" t="str">
            <v>ｻｻｵｶ ﾀｶﾐﾂ</v>
          </cell>
          <cell r="F80">
            <v>22139</v>
          </cell>
          <cell r="G80">
            <v>30407</v>
          </cell>
          <cell r="H80">
            <v>36982</v>
          </cell>
          <cell r="I80">
            <v>0</v>
          </cell>
          <cell r="J80">
            <v>0</v>
          </cell>
          <cell r="K80">
            <v>0</v>
          </cell>
          <cell r="L80">
            <v>0</v>
          </cell>
          <cell r="M80">
            <v>0</v>
          </cell>
          <cell r="N80">
            <v>1</v>
          </cell>
          <cell r="O80">
            <v>30</v>
          </cell>
          <cell r="P80">
            <v>26</v>
          </cell>
          <cell r="Q80">
            <v>24</v>
          </cell>
          <cell r="R80">
            <v>0</v>
          </cell>
        </row>
        <row r="81">
          <cell r="C81">
            <v>83102</v>
          </cell>
          <cell r="D81" t="str">
            <v>西村佳孝</v>
          </cell>
          <cell r="E81" t="str">
            <v>ﾆｼﾑﾗ ﾖｼﾀｶ</v>
          </cell>
          <cell r="F81">
            <v>22309</v>
          </cell>
          <cell r="G81">
            <v>30407</v>
          </cell>
          <cell r="H81">
            <v>36982</v>
          </cell>
          <cell r="I81">
            <v>0</v>
          </cell>
          <cell r="J81">
            <v>0</v>
          </cell>
          <cell r="K81">
            <v>0</v>
          </cell>
          <cell r="L81">
            <v>0</v>
          </cell>
          <cell r="M81">
            <v>0</v>
          </cell>
          <cell r="N81">
            <v>1</v>
          </cell>
          <cell r="O81">
            <v>30</v>
          </cell>
          <cell r="P81">
            <v>30</v>
          </cell>
          <cell r="Q81">
            <v>30</v>
          </cell>
          <cell r="R81">
            <v>0</v>
          </cell>
        </row>
        <row r="82">
          <cell r="C82">
            <v>83103</v>
          </cell>
          <cell r="D82" t="str">
            <v>横山隆英</v>
          </cell>
          <cell r="E82" t="str">
            <v>ﾖｺﾔﾏ ﾀｶﾋﾃﾞ</v>
          </cell>
          <cell r="F82">
            <v>22292</v>
          </cell>
          <cell r="G82">
            <v>30407</v>
          </cell>
          <cell r="H82">
            <v>36251</v>
          </cell>
          <cell r="I82">
            <v>35</v>
          </cell>
          <cell r="J82">
            <v>35</v>
          </cell>
          <cell r="K82">
            <v>0</v>
          </cell>
          <cell r="L82">
            <v>2</v>
          </cell>
          <cell r="M82">
            <v>10</v>
          </cell>
          <cell r="N82">
            <v>3</v>
          </cell>
          <cell r="O82">
            <v>30</v>
          </cell>
          <cell r="P82">
            <v>26</v>
          </cell>
          <cell r="Q82">
            <v>24</v>
          </cell>
          <cell r="R82">
            <v>25</v>
          </cell>
        </row>
        <row r="83">
          <cell r="C83">
            <v>83104</v>
          </cell>
          <cell r="D83" t="str">
            <v>大竹　修</v>
          </cell>
          <cell r="E83" t="str">
            <v>ｵｵﾀｹ ｵｻﾑ</v>
          </cell>
          <cell r="F83">
            <v>21741</v>
          </cell>
          <cell r="G83">
            <v>30407</v>
          </cell>
          <cell r="H83">
            <v>36982</v>
          </cell>
          <cell r="I83">
            <v>0</v>
          </cell>
          <cell r="J83">
            <v>0</v>
          </cell>
          <cell r="K83">
            <v>0</v>
          </cell>
          <cell r="L83">
            <v>0</v>
          </cell>
          <cell r="M83">
            <v>0</v>
          </cell>
          <cell r="N83">
            <v>1</v>
          </cell>
          <cell r="O83">
            <v>30</v>
          </cell>
          <cell r="P83">
            <v>30</v>
          </cell>
          <cell r="Q83">
            <v>30</v>
          </cell>
          <cell r="R83">
            <v>0</v>
          </cell>
        </row>
        <row r="84">
          <cell r="C84">
            <v>83126</v>
          </cell>
          <cell r="D84" t="str">
            <v>今西譲太</v>
          </cell>
          <cell r="E84" t="str">
            <v>ｲﾏﾆｼ ｼﾞｮｳﾀ</v>
          </cell>
          <cell r="F84">
            <v>19214</v>
          </cell>
          <cell r="G84">
            <v>30682</v>
          </cell>
          <cell r="H84">
            <v>36251</v>
          </cell>
          <cell r="I84">
            <v>40</v>
          </cell>
          <cell r="J84">
            <v>40</v>
          </cell>
          <cell r="K84">
            <v>0</v>
          </cell>
          <cell r="L84">
            <v>2</v>
          </cell>
          <cell r="M84">
            <v>10</v>
          </cell>
          <cell r="N84">
            <v>3</v>
          </cell>
          <cell r="O84">
            <v>24</v>
          </cell>
          <cell r="P84">
            <v>30</v>
          </cell>
          <cell r="Q84">
            <v>30</v>
          </cell>
          <cell r="R84">
            <v>30</v>
          </cell>
        </row>
        <row r="85">
          <cell r="C85">
            <v>84101</v>
          </cell>
          <cell r="D85" t="str">
            <v>富田盛雄</v>
          </cell>
          <cell r="E85" t="str">
            <v>ﾄﾐﾀﾞ ﾓﾘｵ</v>
          </cell>
          <cell r="F85">
            <v>21896</v>
          </cell>
          <cell r="G85">
            <v>30773</v>
          </cell>
          <cell r="H85">
            <v>36586</v>
          </cell>
          <cell r="I85">
            <v>20</v>
          </cell>
          <cell r="J85">
            <v>20</v>
          </cell>
          <cell r="K85">
            <v>0</v>
          </cell>
          <cell r="L85">
            <v>1</v>
          </cell>
          <cell r="M85">
            <v>20</v>
          </cell>
          <cell r="N85">
            <v>2</v>
          </cell>
          <cell r="O85">
            <v>24</v>
          </cell>
          <cell r="P85">
            <v>30</v>
          </cell>
          <cell r="Q85">
            <v>30</v>
          </cell>
          <cell r="R85">
            <v>15</v>
          </cell>
        </row>
        <row r="86">
          <cell r="C86">
            <v>84103</v>
          </cell>
          <cell r="D86" t="str">
            <v>笹　雅博</v>
          </cell>
          <cell r="E86" t="str">
            <v>ｻｻ ﾏｻﾋﾛ</v>
          </cell>
          <cell r="F86">
            <v>22119</v>
          </cell>
          <cell r="G86">
            <v>30773</v>
          </cell>
          <cell r="H86">
            <v>36982</v>
          </cell>
          <cell r="I86">
            <v>0</v>
          </cell>
          <cell r="J86">
            <v>0</v>
          </cell>
          <cell r="K86">
            <v>0</v>
          </cell>
          <cell r="L86">
            <v>0</v>
          </cell>
          <cell r="M86">
            <v>0</v>
          </cell>
          <cell r="N86">
            <v>1</v>
          </cell>
          <cell r="O86">
            <v>24</v>
          </cell>
          <cell r="P86">
            <v>30</v>
          </cell>
          <cell r="Q86">
            <v>30</v>
          </cell>
          <cell r="R86">
            <v>0</v>
          </cell>
        </row>
        <row r="87">
          <cell r="C87">
            <v>86102</v>
          </cell>
          <cell r="D87" t="str">
            <v>矢土嘉昭</v>
          </cell>
          <cell r="E87" t="str">
            <v>ﾔﾂﾁ ﾖｼｱｷ</v>
          </cell>
          <cell r="F87">
            <v>23423</v>
          </cell>
          <cell r="G87">
            <v>31503</v>
          </cell>
          <cell r="H87">
            <v>36982</v>
          </cell>
          <cell r="I87">
            <v>0</v>
          </cell>
          <cell r="J87">
            <v>0</v>
          </cell>
          <cell r="K87">
            <v>0</v>
          </cell>
          <cell r="L87">
            <v>0</v>
          </cell>
          <cell r="M87">
            <v>0</v>
          </cell>
          <cell r="N87">
            <v>1</v>
          </cell>
          <cell r="O87">
            <v>24</v>
          </cell>
          <cell r="P87">
            <v>30</v>
          </cell>
          <cell r="Q87">
            <v>30</v>
          </cell>
          <cell r="R87">
            <v>0</v>
          </cell>
        </row>
        <row r="88">
          <cell r="C88">
            <v>91146</v>
          </cell>
          <cell r="D88" t="str">
            <v>杉山裕美</v>
          </cell>
          <cell r="E88" t="str">
            <v>ｽｷﾞﾔﾏ ﾋﾛﾐ</v>
          </cell>
          <cell r="F88">
            <v>20264</v>
          </cell>
          <cell r="G88">
            <v>33623</v>
          </cell>
          <cell r="H88">
            <v>36251</v>
          </cell>
          <cell r="I88">
            <v>35</v>
          </cell>
          <cell r="J88">
            <v>35</v>
          </cell>
          <cell r="K88">
            <v>0</v>
          </cell>
          <cell r="L88">
            <v>2</v>
          </cell>
          <cell r="M88">
            <v>10</v>
          </cell>
          <cell r="N88">
            <v>3</v>
          </cell>
          <cell r="O88">
            <v>30</v>
          </cell>
          <cell r="P88">
            <v>26</v>
          </cell>
          <cell r="Q88">
            <v>30</v>
          </cell>
          <cell r="R88">
            <v>28</v>
          </cell>
        </row>
      </sheetData>
      <sheetData sheetId="2" refreshError="1"/>
      <sheetData sheetId="3" refreshError="1"/>
    </sheetDataSet>
  </externalBook>
</externalLink>
</file>

<file path=xl/externalLinks/externalLink10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表紙"/>
      <sheetName val="一覧"/>
      <sheetName val="変更履歴（設計）"/>
      <sheetName val="変更履歴 (製造)"/>
      <sheetName val="ﾌﾟﾛｸﾞﾗﾑﾌﾛｰﾀﾞｲｱｸﾞﾗﾑ"/>
      <sheetName val="詳細処理記述書"/>
      <sheetName val="詳細処理記述書(2)"/>
      <sheetName val="ﾃﾞｰﾀｽﾄｱ記述書 (1)"/>
      <sheetName val="ﾃﾞｰﾀｽﾄｱ記述書 (2)"/>
      <sheetName val="ﾃﾞｰﾀｽﾄｱ記述書 (3)"/>
      <sheetName val="ﾃﾞｰﾀｽﾄｱ記述書(LIST)"/>
      <sheetName val="画面ﾚｲｱｳﾄ"/>
      <sheetName val="画面記述書"/>
      <sheetName val="帳票ﾚｲｱｳﾄ"/>
      <sheetName val="帳票ﾚｲｱｳﾄ(ﾌﾞﾗﾝｸ)"/>
      <sheetName val="ﾌｫｰﾑﾄﾞｯｸﾃﾞｰﾀ記述書"/>
      <sheetName val="ﾒｯｾｰｼﾞ一覧"/>
      <sheetName val="補助資料"/>
      <sheetName val="ﾃｽﾄｹｰｽ記述書"/>
      <sheetName val="変更履歴"/>
      <sheetName val="目次"/>
      <sheetName val="プログラム概要"/>
      <sheetName val="機能構造図"/>
      <sheetName val="使用ディクショナリ一覧"/>
      <sheetName val="使用ファイル一覧"/>
      <sheetName val="画面仕様書"/>
      <sheetName val="内部テーブル定義書1(TAB_FILE)"/>
      <sheetName val="内部テーブル定義書2(TAB_FILE_C)"/>
      <sheetName val="内部テーブル定義書3(TAB_ERROR)"/>
      <sheetName val="内部テーブル定義書4(TAB_HEAD)"/>
      <sheetName val="内部テーブル定義書5(TAB_ITEM)"/>
      <sheetName val="帳票定義書1"/>
      <sheetName val="帳票定義書2"/>
      <sheetName val="使用プログラム一覧"/>
      <sheetName val="補足説明書"/>
      <sheetName val="画面"/>
      <sheetName val="画面レイアウト"/>
      <sheetName val="画面説明書"/>
      <sheetName val="プログラム説明書"/>
      <sheetName val="データ記述"/>
      <sheetName val="改訂履歴"/>
      <sheetName val="機能概要"/>
      <sheetName val="機能説明（実行予算書）"/>
      <sheetName val="機能説明 (実行予算内訳)"/>
      <sheetName val="機能説明 (実績値内訳)"/>
      <sheetName val="帳票レイアウト（表紙）"/>
      <sheetName val="帳票レイアウト（内訳）"/>
      <sheetName val="帳票レイアウト（実績内訳明細）"/>
      <sheetName val="帳票項目説明（実行予算書）"/>
      <sheetName val="帳票項目説明 (実行予算・実績値内訳書)"/>
      <sheetName val="インターフェース項目説明"/>
      <sheetName val="補足資料（横）"/>
      <sheetName val="補足資料（縦）"/>
      <sheetName val="確認事項"/>
      <sheetName val="請求書明細書"/>
      <sheetName val="データの検索"/>
      <sheetName val="帳票へのIF構造"/>
      <sheetName val="変更履歴_(製造)"/>
      <sheetName val="ﾃﾞｰﾀｽﾄｱ記述書_(1)"/>
      <sheetName val="ﾃﾞｰﾀｽﾄｱ記述書_(2)"/>
      <sheetName val="ﾃﾞｰﾀｽﾄｱ記述書_(3)"/>
      <sheetName val="機能説明_(実行予算内訳)"/>
      <sheetName val="機能説明_(実績値内訳)"/>
      <sheetName val="帳票項目説明_(実行予算・実績値内訳書)"/>
      <sheetName val="管理票"/>
      <sheetName val="list"/>
      <sheetName val="変更履歴_(製造)1"/>
      <sheetName val="ﾃﾞｰﾀｽﾄｱ記述書_(1)1"/>
      <sheetName val="ﾃﾞｰﾀｽﾄｱ記述書_(2)1"/>
      <sheetName val="ﾃﾞｰﾀｽﾄｱ記述書_(3)1"/>
      <sheetName val="機能説明_(実行予算内訳)1"/>
      <sheetName val="機能説明_(実績値内訳)1"/>
      <sheetName val="帳票項目説明_(実行予算・実績値内訳書)1"/>
      <sheetName val="指標見込み"/>
      <sheetName val="変更履歴_(製造)2"/>
      <sheetName val="ﾃﾞｰﾀｽﾄｱ記述書_(1)2"/>
      <sheetName val="ﾃﾞｰﾀｽﾄｱ記述書_(2)2"/>
      <sheetName val="ﾃﾞｰﾀｽﾄｱ記述書_(3)2"/>
      <sheetName val="機能説明_(実行予算内訳)2"/>
      <sheetName val="機能説明_(実績値内訳)2"/>
      <sheetName val="帳票項目説明_(実行予算・実績値内訳書)2"/>
      <sheetName val="REDEFINE定義書"/>
      <sheetName val="Oracle定義書"/>
      <sheetName val="default"/>
      <sheetName val="データ辞書"/>
      <sheetName val="リスト"/>
      <sheetName val="文書プロパティ"/>
      <sheetName val="画面機能定義書 (分岐)"/>
      <sheetName val="画面機能定義書 Ⅰ"/>
      <sheetName val="画面機能定義書 Ⅱ"/>
      <sheetName val="画面機能定義書 Ⅲ"/>
      <sheetName val="機能概要(1)"/>
      <sheetName val="機能概要(2)"/>
      <sheetName val="モジュール概要(受注情報検索)"/>
      <sheetName val="モジュール概要(受注情報一覧)"/>
      <sheetName val="モジュール概要(受注情報詳細)"/>
      <sheetName val="モジュール概要(サポート要求選択)"/>
      <sheetName val="モジュール概要(受注引当・作業取込み確認)"/>
      <sheetName val="モジュール概要(受注－作業リンク訂正)"/>
      <sheetName val="モジュール概要(一括資料添付)"/>
      <sheetName val="モジュール概要(一括指示送信)"/>
      <sheetName val="画面レイアウト(受注情報検索)"/>
      <sheetName val="画面レイアウト(受注情報一覧)"/>
      <sheetName val="画面レイアウト(受注情報詳細)"/>
      <sheetName val="画面レイアウト(サポート要求選択)"/>
      <sheetName val="画面レイアウト(受注引当・作業取込み確認)"/>
      <sheetName val="画面レイアウト(受注－作業リンク訂正)"/>
      <sheetName val="画面レイアウト(一括資料添付)"/>
      <sheetName val="画面レイアウト(一括指示送信)"/>
      <sheetName val="画面項目定義書(受注情報検索)"/>
      <sheetName val="画面項目定義書(受注情報一覧)"/>
      <sheetName val="画面項目定義書(受注情報詳細)"/>
      <sheetName val="画面項目定義書(サポート要求選択)"/>
      <sheetName val="画面項目定義書(受注引当・作業取込み確認)"/>
      <sheetName val="画面項目定義書(受注－作業リンク訂正)"/>
      <sheetName val="画面項目定義書(一括資料添付)"/>
      <sheetName val="画面項目定義書(一括指示送信)"/>
      <sheetName val="画面処理概要(受注情報検索)"/>
      <sheetName val="画面処理概要(受注情報一覧)"/>
      <sheetName val="画面処理概要(受注情報詳細)"/>
      <sheetName val="画面処理概要(受注引当・作業取込み確認)"/>
      <sheetName val="帳票項目説明"/>
      <sheetName val="Excelマクロ設計書"/>
      <sheetName val="機能補足説明 "/>
      <sheetName val="パッケージorクラス"/>
      <sheetName val="Sheet1"/>
      <sheetName val="数式補助"/>
      <sheetName val="変更履歴_(製造)3"/>
      <sheetName val="ﾃﾞｰﾀｽﾄｱ記述書_(1)3"/>
      <sheetName val="ﾃﾞｰﾀｽﾄｱ記述書_(2)3"/>
      <sheetName val="ﾃﾞｰﾀｽﾄｱ記述書_(3)3"/>
      <sheetName val="機能説明_(実行予算内訳)3"/>
      <sheetName val="機能説明_(実績値内訳)3"/>
      <sheetName val="帳票項目説明_(実行予算・実績値内訳書)3"/>
      <sheetName val="画面機能定義書_(分岐)"/>
      <sheetName val="画面機能定義書_Ⅰ"/>
      <sheetName val="画面機能定義書_Ⅱ"/>
      <sheetName val="画面機能定義書_Ⅲ"/>
      <sheetName val="機能補足説明_"/>
      <sheetName val="Sheet2"/>
      <sheetName val="変更履歴_(製造)4"/>
      <sheetName val="ﾃﾞｰﾀｽﾄｱ記述書_(1)4"/>
      <sheetName val="ﾃﾞｰﾀｽﾄｱ記述書_(2)4"/>
      <sheetName val="ﾃﾞｰﾀｽﾄｱ記述書_(3)4"/>
      <sheetName val="機能説明_(実行予算内訳)4"/>
      <sheetName val="機能説明_(実績値内訳)4"/>
      <sheetName val="帳票項目説明_(実行予算・実績値内訳書)4"/>
      <sheetName val="画面機能定義書_(分岐)1"/>
      <sheetName val="画面機能定義書_Ⅰ1"/>
      <sheetName val="画面機能定義書_Ⅱ1"/>
      <sheetName val="画面機能定義書_Ⅲ1"/>
      <sheetName val="機能補足説明_1"/>
      <sheetName val="変更履歴_(製造)6"/>
      <sheetName val="ﾃﾞｰﾀｽﾄｱ記述書_(1)6"/>
      <sheetName val="ﾃﾞｰﾀｽﾄｱ記述書_(2)6"/>
      <sheetName val="ﾃﾞｰﾀｽﾄｱ記述書_(3)6"/>
      <sheetName val="機能説明_(実行予算内訳)6"/>
      <sheetName val="機能説明_(実績値内訳)6"/>
      <sheetName val="帳票項目説明_(実行予算・実績値内訳書)6"/>
      <sheetName val="画面機能定義書_(分岐)3"/>
      <sheetName val="画面機能定義書_Ⅰ3"/>
      <sheetName val="画面機能定義書_Ⅱ3"/>
      <sheetName val="画面機能定義書_Ⅲ3"/>
      <sheetName val="機能補足説明_3"/>
      <sheetName val="変更履歴_(製造)5"/>
      <sheetName val="ﾃﾞｰﾀｽﾄｱ記述書_(1)5"/>
      <sheetName val="ﾃﾞｰﾀｽﾄｱ記述書_(2)5"/>
      <sheetName val="ﾃﾞｰﾀｽﾄｱ記述書_(3)5"/>
      <sheetName val="機能説明_(実行予算内訳)5"/>
      <sheetName val="機能説明_(実績値内訳)5"/>
      <sheetName val="帳票項目説明_(実行予算・実績値内訳書)5"/>
      <sheetName val="画面機能定義書_(分岐)2"/>
      <sheetName val="画面機能定義書_Ⅰ2"/>
      <sheetName val="画面機能定義書_Ⅱ2"/>
      <sheetName val="画面機能定義書_Ⅲ2"/>
      <sheetName val="機能補足説明_2"/>
    </sheetNames>
    <definedNames>
      <definedName name="リピートボタン_Click"/>
      <definedName name="画面名表示"/>
      <definedName name="制御情報更新"/>
    </defined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refreshError="1"/>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refreshError="1"/>
      <sheetData sheetId="55" refreshError="1"/>
      <sheetData sheetId="56" refreshError="1"/>
      <sheetData sheetId="57"/>
      <sheetData sheetId="58"/>
      <sheetData sheetId="59"/>
      <sheetData sheetId="60"/>
      <sheetData sheetId="61"/>
      <sheetData sheetId="62"/>
      <sheetData sheetId="63"/>
      <sheetData sheetId="64" refreshError="1"/>
      <sheetData sheetId="65" refreshError="1"/>
      <sheetData sheetId="66"/>
      <sheetData sheetId="67"/>
      <sheetData sheetId="68"/>
      <sheetData sheetId="69"/>
      <sheetData sheetId="70"/>
      <sheetData sheetId="71"/>
      <sheetData sheetId="72"/>
      <sheetData sheetId="73" refreshError="1"/>
      <sheetData sheetId="74"/>
      <sheetData sheetId="75"/>
      <sheetData sheetId="76"/>
      <sheetData sheetId="77"/>
      <sheetData sheetId="78"/>
      <sheetData sheetId="79"/>
      <sheetData sheetId="80"/>
      <sheetData sheetId="81" refreshError="1"/>
      <sheetData sheetId="82" refreshError="1"/>
      <sheetData sheetId="83" refreshError="1"/>
      <sheetData sheetId="84" refreshError="1"/>
      <sheetData sheetId="85" refreshError="1"/>
      <sheetData sheetId="86" refreshError="1"/>
      <sheetData sheetId="87"/>
      <sheetData sheetId="88"/>
      <sheetData sheetId="89"/>
      <sheetData sheetId="90"/>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sheetData sheetId="128"/>
      <sheetData sheetId="129"/>
      <sheetData sheetId="130"/>
      <sheetData sheetId="131"/>
      <sheetData sheetId="132"/>
      <sheetData sheetId="133"/>
      <sheetData sheetId="134"/>
      <sheetData sheetId="135"/>
      <sheetData sheetId="136"/>
      <sheetData sheetId="137"/>
      <sheetData sheetId="138"/>
      <sheetData sheetId="139" refreshError="1"/>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sheetData sheetId="165"/>
      <sheetData sheetId="166"/>
      <sheetData sheetId="167"/>
      <sheetData sheetId="168"/>
      <sheetData sheetId="169"/>
      <sheetData sheetId="170"/>
      <sheetData sheetId="171"/>
      <sheetData sheetId="172"/>
      <sheetData sheetId="173"/>
      <sheetData sheetId="174"/>
      <sheetData sheetId="175"/>
    </sheetDataSet>
  </externalBook>
</externalLink>
</file>

<file path=xl/externalLinks/externalLink10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2実績"/>
      <sheetName val="企画設計"/>
      <sheetName val="01実績"/>
      <sheetName val="02返品"/>
      <sheetName val="02実績 (2)"/>
      <sheetName val="Sheet1"/>
      <sheetName val="ﾄﾏﾄ面積"/>
      <sheetName val="4.9品質ＴＭ議事録"/>
      <sheetName val="Sheet2"/>
      <sheetName val="企議事原"/>
      <sheetName val="人参異物まとめ"/>
      <sheetName val="ﾏｽﾀｰ"/>
      <sheetName val=""/>
      <sheetName val="一覧"/>
      <sheetName val="02実績_(2)"/>
      <sheetName val="4_9品質ＴＭ議事録"/>
      <sheetName val="企画設計表"/>
      <sheetName val="02実績_(2)1"/>
      <sheetName val="4_9品質ＴＭ議事録1"/>
      <sheetName val="02実績_(2)2"/>
      <sheetName val="4_9品質ＴＭ議事録2"/>
      <sheetName val="02実績_(2)3"/>
      <sheetName val="4_9品質ＴＭ議事録3"/>
      <sheetName val="02実績_(2)5"/>
      <sheetName val="4_9品質ＴＭ議事録5"/>
      <sheetName val="02実績_(2)4"/>
      <sheetName val="4_9品質ＴＭ議事録4"/>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sheetData sheetId="14"/>
      <sheetData sheetId="15"/>
      <sheetData sheetId="16" refreshError="1"/>
      <sheetData sheetId="17"/>
      <sheetData sheetId="18"/>
      <sheetData sheetId="19"/>
      <sheetData sheetId="20"/>
      <sheetData sheetId="21"/>
      <sheetData sheetId="22"/>
      <sheetData sheetId="23"/>
      <sheetData sheetId="24"/>
      <sheetData sheetId="25"/>
      <sheetData sheetId="26"/>
    </sheetDataSet>
  </externalBook>
</externalLink>
</file>

<file path=xl/externalLinks/externalLink10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WEEKLY93"/>
      <sheetName val="02返品"/>
    </sheetNames>
    <definedNames>
      <definedName name="TVエリア順"/>
    </definedNames>
    <sheetDataSet>
      <sheetData sheetId="0" refreshError="1"/>
      <sheetData sheetId="1" refreshError="1"/>
    </sheetDataSet>
  </externalBook>
</externalLink>
</file>

<file path=xl/externalLinks/externalLink10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3月HACCPｻﾏﾘｰ"/>
      <sheetName val="滞留時間"/>
      <sheetName val="調合酸分"/>
      <sheetName val="殺菌温度"/>
      <sheetName val="充填温度"/>
      <sheetName val="9月ＱＡｻﾏﾘｰ"/>
      <sheetName val="酸度ﾃﾞｰﾀ"/>
      <sheetName val="塩分ﾃﾞｰﾀ"/>
      <sheetName val="Brixﾃﾞｰﾀ"/>
      <sheetName val="粘度ﾃﾞｰﾀ"/>
      <sheetName val="pHﾃﾞｰﾀ"/>
      <sheetName val="色調L値"/>
      <sheetName val="Sheet1"/>
      <sheetName val="ShotYield"/>
      <sheetName val="正味重量ﾃﾞｰﾀ "/>
      <sheetName val="その他ﾃﾞｰﾀ"/>
      <sheetName val="酸度ｸﾞﾗﾌ"/>
      <sheetName val="塩分ｸﾞﾗﾌ"/>
      <sheetName val="Brixｸﾞﾗﾌ"/>
      <sheetName val="BWｸﾞﾗﾌ"/>
      <sheetName val="pHｸﾞﾗﾌ"/>
      <sheetName val="正味重量ｸﾞﾗﾌ"/>
      <sheetName val="Macro1"/>
      <sheetName val="Module1"/>
      <sheetName val="月間ｻﾏﾘｰ9909U"/>
      <sheetName val="正味重量ﾃﾞｰﾀ_"/>
      <sheetName val="正味重量ﾃﾞｰﾀ_1"/>
      <sheetName val="正味重量ﾃﾞｰﾀ_2"/>
      <sheetName val="正味重量ﾃﾞｰﾀ_3"/>
      <sheetName val="正味重量ﾃﾞｰﾀ_4"/>
      <sheetName val="原価構造"/>
      <sheetName val="部内会議用資料"/>
      <sheetName val="改善依頼事項"/>
      <sheetName val="正味重量ﾃﾞｰﾀ_6"/>
      <sheetName val="正味重量ﾃﾞｰﾀ_5"/>
    </sheetNames>
    <sheetDataSet>
      <sheetData sheetId="0"/>
      <sheetData sheetId="1"/>
      <sheetData sheetId="2"/>
      <sheetData sheetId="3"/>
      <sheetData sheetId="4"/>
      <sheetData sheetId="5"/>
      <sheetData sheetId="6" refreshError="1"/>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refreshError="1">
        <row r="3">
          <cell r="A3" t="b">
            <v>1</v>
          </cell>
          <cell r="B3" t="b">
            <v>1</v>
          </cell>
        </row>
        <row r="7">
          <cell r="C7" t="b">
            <v>1</v>
          </cell>
        </row>
        <row r="12">
          <cell r="C12" t="b">
            <v>1</v>
          </cell>
        </row>
        <row r="15">
          <cell r="C15" t="b">
            <v>1</v>
          </cell>
        </row>
      </sheetData>
      <sheetData sheetId="23" refreshError="1"/>
      <sheetData sheetId="24" refreshError="1"/>
      <sheetData sheetId="25"/>
      <sheetData sheetId="26"/>
      <sheetData sheetId="27"/>
      <sheetData sheetId="28"/>
      <sheetData sheetId="29"/>
      <sheetData sheetId="30" refreshError="1"/>
      <sheetData sheetId="31" refreshError="1"/>
      <sheetData sheetId="32" refreshError="1"/>
      <sheetData sheetId="33"/>
      <sheetData sheetId="34"/>
    </sheetDataSet>
  </externalBook>
</externalLink>
</file>

<file path=xl/externalLinks/externalLink10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902"/>
      <sheetName val="酸度ﾃﾞｰﾀ"/>
      <sheetName val="Macro1"/>
      <sheetName val="2K0901店舗ﾏｽﾀ他"/>
    </sheetNames>
    <sheetDataSet>
      <sheetData sheetId="0"/>
      <sheetData sheetId="1" refreshError="1"/>
      <sheetData sheetId="2" refreshError="1"/>
      <sheetData sheetId="3" refreshError="1"/>
    </sheetDataSet>
  </externalBook>
</externalLink>
</file>

<file path=xl/externalLinks/externalLink10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集計作業シート担当者別"/>
      <sheetName val="集計作業シート (日別)"/>
      <sheetName val="Sheet2"/>
      <sheetName val="卸店マスター"/>
    </sheetNames>
    <sheetDataSet>
      <sheetData sheetId="0" refreshError="1"/>
      <sheetData sheetId="1" refreshError="1"/>
      <sheetData sheetId="2" refreshError="1"/>
      <sheetData sheetId="3" refreshError="1"/>
    </sheetDataSet>
  </externalBook>
</externalLink>
</file>

<file path=xl/externalLinks/externalLink10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課題シート"/>
      <sheetName val="課題シート（記入例）"/>
      <sheetName val="①"/>
      <sheetName val="実績エネルギー"/>
      <sheetName val="卸店マスター"/>
    </sheetNames>
    <sheetDataSet>
      <sheetData sheetId="0"/>
      <sheetData sheetId="1"/>
      <sheetData sheetId="2">
        <row r="16">
          <cell r="B16" t="str">
            <v>１係</v>
          </cell>
          <cell r="C16" t="str">
            <v>高</v>
          </cell>
          <cell r="D16" t="str">
            <v>修繕費</v>
          </cell>
        </row>
        <row r="17">
          <cell r="B17" t="str">
            <v>２係</v>
          </cell>
          <cell r="C17" t="str">
            <v>中</v>
          </cell>
          <cell r="D17" t="str">
            <v>経費</v>
          </cell>
        </row>
        <row r="18">
          <cell r="B18" t="str">
            <v>３係</v>
          </cell>
          <cell r="C18" t="str">
            <v>低</v>
          </cell>
          <cell r="D18" t="str">
            <v>労務費</v>
          </cell>
        </row>
        <row r="19">
          <cell r="B19" t="str">
            <v>４係</v>
          </cell>
          <cell r="D19" t="str">
            <v>材料費</v>
          </cell>
        </row>
        <row r="20">
          <cell r="B20" t="str">
            <v>５係</v>
          </cell>
          <cell r="D20" t="str">
            <v>その他</v>
          </cell>
        </row>
        <row r="21">
          <cell r="B21" t="str">
            <v>生産管理課</v>
          </cell>
        </row>
        <row r="22">
          <cell r="B22" t="str">
            <v>品質管理課</v>
          </cell>
        </row>
        <row r="23">
          <cell r="B23" t="str">
            <v>生産技術係</v>
          </cell>
        </row>
      </sheetData>
      <sheetData sheetId="3" refreshError="1"/>
      <sheetData sheetId="4" refreshError="1"/>
    </sheetDataSet>
  </externalBook>
</externalLink>
</file>

<file path=xl/externalLinks/externalLink10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ｺﾒﾝﾄ"/>
      <sheetName val="01"/>
      <sheetName val="02"/>
      <sheetName val="03"/>
      <sheetName val="080103改善"/>
      <sheetName val="①"/>
      <sheetName val="卸店マスター"/>
      <sheetName val="１（３）後継者確保データ"/>
    </sheetNames>
    <sheetDataSet>
      <sheetData sheetId="0">
        <row r="4">
          <cell r="B4" t="str">
            <v>0040504</v>
          </cell>
          <cell r="C4" t="str">
            <v>ＰＥＴ調合室</v>
          </cell>
        </row>
        <row r="5">
          <cell r="B5" t="str">
            <v>0041001</v>
          </cell>
          <cell r="C5" t="str">
            <v>ＰＥＴ充填室</v>
          </cell>
        </row>
        <row r="6">
          <cell r="B6" t="str">
            <v>0041003</v>
          </cell>
          <cell r="C6" t="str">
            <v>ＰＥＴ充填室</v>
          </cell>
        </row>
        <row r="7">
          <cell r="B7" t="str">
            <v>0041103</v>
          </cell>
          <cell r="C7" t="str">
            <v>ＰＥＴ充填室</v>
          </cell>
        </row>
        <row r="8">
          <cell r="B8" t="str">
            <v>0041201</v>
          </cell>
          <cell r="C8" t="str">
            <v>ＰＥＴ充填室</v>
          </cell>
        </row>
        <row r="9">
          <cell r="B9" t="str">
            <v>0050101</v>
          </cell>
          <cell r="C9" t="str">
            <v>更衣室</v>
          </cell>
        </row>
        <row r="10">
          <cell r="B10" t="str">
            <v>0050303</v>
          </cell>
          <cell r="C10" t="str">
            <v>ＰＥＴ充填室</v>
          </cell>
        </row>
        <row r="11">
          <cell r="B11" t="str">
            <v>0050502</v>
          </cell>
          <cell r="C11" t="str">
            <v>開出室</v>
          </cell>
        </row>
        <row r="12">
          <cell r="B12" t="str">
            <v>0050701</v>
          </cell>
          <cell r="C12" t="str">
            <v>ＰＥＴ調合室</v>
          </cell>
        </row>
        <row r="13">
          <cell r="B13" t="str">
            <v>0050702</v>
          </cell>
          <cell r="C13" t="str">
            <v>充填室</v>
          </cell>
        </row>
        <row r="14">
          <cell r="B14" t="str">
            <v>0050801</v>
          </cell>
          <cell r="C14" t="str">
            <v>開出室</v>
          </cell>
        </row>
        <row r="15">
          <cell r="B15" t="str">
            <v>0050802</v>
          </cell>
          <cell r="C15" t="str">
            <v>開出室</v>
          </cell>
        </row>
        <row r="16">
          <cell r="B16" t="str">
            <v>0050803</v>
          </cell>
          <cell r="C16" t="str">
            <v>PET調合室</v>
          </cell>
        </row>
        <row r="17">
          <cell r="B17" t="str">
            <v>0050804</v>
          </cell>
          <cell r="C17" t="str">
            <v>充填室</v>
          </cell>
        </row>
        <row r="18">
          <cell r="B18" t="str">
            <v>0050805</v>
          </cell>
          <cell r="C18" t="str">
            <v>充填室</v>
          </cell>
        </row>
        <row r="19">
          <cell r="B19" t="str">
            <v>0050901</v>
          </cell>
          <cell r="C19" t="str">
            <v>開出室</v>
          </cell>
        </row>
        <row r="20">
          <cell r="B20" t="str">
            <v>0050902</v>
          </cell>
          <cell r="C20" t="str">
            <v>缶充填室</v>
          </cell>
        </row>
        <row r="21">
          <cell r="B21" t="str">
            <v>0051001</v>
          </cell>
          <cell r="C21" t="str">
            <v>開出室</v>
          </cell>
        </row>
        <row r="22">
          <cell r="B22" t="str">
            <v>0051002</v>
          </cell>
          <cell r="C22" t="str">
            <v>充填室</v>
          </cell>
        </row>
        <row r="23">
          <cell r="B23" t="str">
            <v>0051003</v>
          </cell>
          <cell r="C23" t="str">
            <v>充填室</v>
          </cell>
        </row>
        <row r="24">
          <cell r="B24" t="str">
            <v>0051004</v>
          </cell>
          <cell r="C24" t="str">
            <v>倉庫</v>
          </cell>
        </row>
        <row r="25">
          <cell r="B25" t="str">
            <v>0051101</v>
          </cell>
          <cell r="C25" t="str">
            <v>開出室</v>
          </cell>
        </row>
        <row r="26">
          <cell r="B26" t="str">
            <v>0051102</v>
          </cell>
          <cell r="C26" t="str">
            <v>充填室</v>
          </cell>
        </row>
        <row r="27">
          <cell r="B27" t="str">
            <v>0051103</v>
          </cell>
          <cell r="C27" t="str">
            <v>充填室</v>
          </cell>
        </row>
        <row r="28">
          <cell r="B28" t="str">
            <v>0051104</v>
          </cell>
          <cell r="C28" t="str">
            <v>充填室</v>
          </cell>
        </row>
        <row r="29">
          <cell r="B29" t="str">
            <v>0051201</v>
          </cell>
          <cell r="C29" t="str">
            <v>缶殺菌室</v>
          </cell>
        </row>
        <row r="30">
          <cell r="B30" t="str">
            <v>0051202</v>
          </cell>
          <cell r="C30" t="str">
            <v>缶充填室</v>
          </cell>
        </row>
        <row r="31">
          <cell r="B31" t="str">
            <v>0051203</v>
          </cell>
          <cell r="C31" t="str">
            <v>製品倉庫</v>
          </cell>
        </row>
        <row r="32">
          <cell r="B32" t="str">
            <v>0060101</v>
          </cell>
          <cell r="C32" t="str">
            <v>開出室</v>
          </cell>
        </row>
        <row r="33">
          <cell r="B33" t="str">
            <v>0060102</v>
          </cell>
          <cell r="C33" t="str">
            <v>充填室</v>
          </cell>
        </row>
        <row r="34">
          <cell r="B34" t="str">
            <v>0060103</v>
          </cell>
          <cell r="C34" t="str">
            <v>充填室</v>
          </cell>
        </row>
        <row r="35">
          <cell r="B35" t="str">
            <v>0060201</v>
          </cell>
          <cell r="C35" t="str">
            <v>PET調合室</v>
          </cell>
        </row>
        <row r="36">
          <cell r="B36" t="str">
            <v>0060202</v>
          </cell>
          <cell r="C36" t="str">
            <v>更衣室</v>
          </cell>
        </row>
        <row r="37">
          <cell r="B37" t="str">
            <v>0060203</v>
          </cell>
          <cell r="C37" t="str">
            <v>外周</v>
          </cell>
        </row>
        <row r="38">
          <cell r="B38" t="str">
            <v>0060204</v>
          </cell>
          <cell r="C38" t="str">
            <v>外周</v>
          </cell>
        </row>
        <row r="39">
          <cell r="B39" t="str">
            <v>0060205</v>
          </cell>
          <cell r="C39" t="str">
            <v>外周</v>
          </cell>
        </row>
        <row r="40">
          <cell r="B40" t="str">
            <v>0060301</v>
          </cell>
          <cell r="C40" t="str">
            <v>開出室</v>
          </cell>
        </row>
        <row r="41">
          <cell r="B41" t="str">
            <v>0060401</v>
          </cell>
          <cell r="C41" t="str">
            <v>開出室</v>
          </cell>
        </row>
        <row r="42">
          <cell r="B42" t="str">
            <v>0060402</v>
          </cell>
          <cell r="C42" t="str">
            <v>開出室</v>
          </cell>
        </row>
        <row r="43">
          <cell r="B43" t="str">
            <v>0060403</v>
          </cell>
          <cell r="C43" t="str">
            <v>缶調合室</v>
          </cell>
        </row>
        <row r="44">
          <cell r="B44" t="str">
            <v>0060404</v>
          </cell>
          <cell r="C44" t="str">
            <v>PET調合室</v>
          </cell>
        </row>
        <row r="45">
          <cell r="B45" t="str">
            <v>0060501</v>
          </cell>
          <cell r="C45" t="str">
            <v>開出室</v>
          </cell>
        </row>
        <row r="46">
          <cell r="B46" t="str">
            <v>0060502</v>
          </cell>
          <cell r="C46" t="str">
            <v>資材倉庫</v>
          </cell>
        </row>
        <row r="47">
          <cell r="B47" t="str">
            <v>0060701</v>
          </cell>
          <cell r="C47" t="str">
            <v>開出室</v>
          </cell>
        </row>
        <row r="48">
          <cell r="B48" t="str">
            <v>0060702</v>
          </cell>
          <cell r="C48" t="str">
            <v>充填室</v>
          </cell>
        </row>
        <row r="49">
          <cell r="B49" t="str">
            <v>0060801</v>
          </cell>
          <cell r="C49" t="str">
            <v>ホモ室</v>
          </cell>
        </row>
        <row r="50">
          <cell r="B50" t="str">
            <v>0060802</v>
          </cell>
          <cell r="C50" t="str">
            <v>調合室～
旧缶充填室</v>
          </cell>
        </row>
        <row r="51">
          <cell r="B51" t="str">
            <v>0060803</v>
          </cell>
          <cell r="C51" t="str">
            <v>開出場～調合室</v>
          </cell>
        </row>
        <row r="52">
          <cell r="B52" t="str">
            <v>0060804</v>
          </cell>
          <cell r="C52" t="str">
            <v>排水管内部</v>
          </cell>
        </row>
        <row r="53">
          <cell r="B53" t="str">
            <v>0060901</v>
          </cell>
          <cell r="C53" t="str">
            <v>原料室</v>
          </cell>
        </row>
        <row r="54">
          <cell r="B54" t="str">
            <v>0060902</v>
          </cell>
          <cell r="C54" t="str">
            <v>調合室</v>
          </cell>
        </row>
        <row r="55">
          <cell r="B55" t="str">
            <v>0060903</v>
          </cell>
          <cell r="C55" t="str">
            <v>原料供給室</v>
          </cell>
        </row>
        <row r="56">
          <cell r="B56" t="str">
            <v>061001</v>
          </cell>
          <cell r="C56" t="str">
            <v>充填室更衣室</v>
          </cell>
        </row>
        <row r="57">
          <cell r="B57" t="str">
            <v>061002</v>
          </cell>
          <cell r="C57" t="str">
            <v>缶調合室</v>
          </cell>
        </row>
        <row r="58">
          <cell r="B58" t="str">
            <v>061003</v>
          </cell>
          <cell r="C58" t="str">
            <v>開出室</v>
          </cell>
        </row>
        <row r="59">
          <cell r="B59" t="str">
            <v>061101</v>
          </cell>
          <cell r="C59" t="str">
            <v>原料室</v>
          </cell>
        </row>
        <row r="60">
          <cell r="B60" t="str">
            <v>061102</v>
          </cell>
          <cell r="C60" t="str">
            <v>原料室</v>
          </cell>
        </row>
        <row r="61">
          <cell r="B61" t="str">
            <v>061103</v>
          </cell>
          <cell r="C61" t="str">
            <v>原料室</v>
          </cell>
        </row>
        <row r="62">
          <cell r="B62" t="str">
            <v>061104</v>
          </cell>
          <cell r="C62" t="str">
            <v>ＰＥＴ調合室</v>
          </cell>
        </row>
        <row r="63">
          <cell r="B63" t="str">
            <v>061105</v>
          </cell>
          <cell r="C63" t="str">
            <v>ＰＥＴ調合室</v>
          </cell>
        </row>
        <row r="64">
          <cell r="B64" t="str">
            <v>061106</v>
          </cell>
          <cell r="C64" t="str">
            <v>キャップ供給室</v>
          </cell>
        </row>
        <row r="65">
          <cell r="B65" t="str">
            <v>061107</v>
          </cell>
          <cell r="C65" t="str">
            <v>リンサー室</v>
          </cell>
        </row>
        <row r="66">
          <cell r="B66" t="str">
            <v>061108</v>
          </cell>
          <cell r="C66" t="str">
            <v>充填室</v>
          </cell>
        </row>
        <row r="67">
          <cell r="B67" t="str">
            <v>061109</v>
          </cell>
          <cell r="C67" t="str">
            <v>充填室</v>
          </cell>
        </row>
        <row r="68">
          <cell r="B68" t="str">
            <v>061201</v>
          </cell>
          <cell r="C68" t="str">
            <v>開出室</v>
          </cell>
        </row>
        <row r="69">
          <cell r="B69" t="str">
            <v>061202</v>
          </cell>
          <cell r="C69" t="str">
            <v>缶調合室</v>
          </cell>
        </row>
        <row r="70">
          <cell r="B70" t="str">
            <v>061203</v>
          </cell>
          <cell r="C70" t="str">
            <v>PET調合室</v>
          </cell>
        </row>
        <row r="71">
          <cell r="B71" t="str">
            <v>061204</v>
          </cell>
          <cell r="C71" t="str">
            <v>缶殺菌室</v>
          </cell>
        </row>
        <row r="72">
          <cell r="B72" t="str">
            <v>061205</v>
          </cell>
          <cell r="C72" t="str">
            <v>缶充填室</v>
          </cell>
        </row>
        <row r="73">
          <cell r="B73" t="str">
            <v>061206</v>
          </cell>
          <cell r="C73" t="str">
            <v>充填室更衣室</v>
          </cell>
        </row>
        <row r="74">
          <cell r="B74" t="str">
            <v>061207</v>
          </cell>
          <cell r="C74" t="str">
            <v>缶梱包室</v>
          </cell>
        </row>
        <row r="75">
          <cell r="B75" t="str">
            <v>070101</v>
          </cell>
          <cell r="C75" t="str">
            <v>開出場</v>
          </cell>
        </row>
        <row r="76">
          <cell r="B76" t="str">
            <v>070102</v>
          </cell>
          <cell r="C76" t="str">
            <v>缶調合室</v>
          </cell>
        </row>
        <row r="77">
          <cell r="B77" t="str">
            <v>070103</v>
          </cell>
          <cell r="C77" t="str">
            <v>PET調合室</v>
          </cell>
        </row>
        <row r="78">
          <cell r="B78" t="str">
            <v>070104</v>
          </cell>
          <cell r="C78" t="str">
            <v>コンプレッサー室</v>
          </cell>
        </row>
        <row r="79">
          <cell r="B79" t="str">
            <v>070105</v>
          </cell>
          <cell r="C79" t="str">
            <v>PET調合室</v>
          </cell>
        </row>
        <row r="80">
          <cell r="B80" t="str">
            <v>070201</v>
          </cell>
          <cell r="C80" t="str">
            <v>資材置場</v>
          </cell>
        </row>
        <row r="81">
          <cell r="B81" t="str">
            <v>070202</v>
          </cell>
          <cell r="C81" t="str">
            <v>資材置場</v>
          </cell>
        </row>
        <row r="82">
          <cell r="B82" t="str">
            <v>070203</v>
          </cell>
          <cell r="C82" t="str">
            <v>開出室</v>
          </cell>
        </row>
        <row r="83">
          <cell r="B83" t="str">
            <v>070204</v>
          </cell>
          <cell r="C83" t="str">
            <v>開出室</v>
          </cell>
        </row>
        <row r="84">
          <cell r="B84" t="str">
            <v>070205</v>
          </cell>
          <cell r="C84" t="str">
            <v>外周</v>
          </cell>
        </row>
        <row r="85">
          <cell r="B85" t="str">
            <v>070301</v>
          </cell>
          <cell r="C85" t="str">
            <v>工場内</v>
          </cell>
        </row>
        <row r="86">
          <cell r="B86" t="str">
            <v>070501</v>
          </cell>
          <cell r="C86" t="str">
            <v>資材準備室</v>
          </cell>
        </row>
        <row r="87">
          <cell r="B87" t="str">
            <v>070502</v>
          </cell>
          <cell r="C87" t="str">
            <v>開出室</v>
          </cell>
        </row>
        <row r="88">
          <cell r="B88" t="str">
            <v>070503</v>
          </cell>
          <cell r="C88" t="str">
            <v>開出室</v>
          </cell>
        </row>
        <row r="89">
          <cell r="B89" t="str">
            <v>070504</v>
          </cell>
          <cell r="C89" t="str">
            <v>リンザー室</v>
          </cell>
        </row>
        <row r="90">
          <cell r="B90" t="str">
            <v>070505</v>
          </cell>
          <cell r="C90" t="str">
            <v>１Ｆ　男子トイレ</v>
          </cell>
        </row>
        <row r="91">
          <cell r="B91" t="str">
            <v>070601</v>
          </cell>
          <cell r="C91" t="str">
            <v>缶クーラー
パストライダー</v>
          </cell>
        </row>
        <row r="92">
          <cell r="B92" t="str">
            <v>070602</v>
          </cell>
          <cell r="C92" t="str">
            <v>ＰＥＴ充填室</v>
          </cell>
        </row>
        <row r="93">
          <cell r="B93" t="str">
            <v>070603</v>
          </cell>
          <cell r="C93" t="str">
            <v>リンザー室</v>
          </cell>
        </row>
        <row r="94">
          <cell r="B94" t="str">
            <v>070604</v>
          </cell>
          <cell r="C94" t="str">
            <v>リンザー室</v>
          </cell>
        </row>
        <row r="95">
          <cell r="B95" t="str">
            <v>070701</v>
          </cell>
          <cell r="C95" t="str">
            <v>充填室</v>
          </cell>
        </row>
        <row r="96">
          <cell r="B96" t="str">
            <v>070702</v>
          </cell>
          <cell r="C96" t="str">
            <v>開出場</v>
          </cell>
        </row>
        <row r="97">
          <cell r="B97" t="str">
            <v>070703</v>
          </cell>
          <cell r="C97" t="str">
            <v>充填室</v>
          </cell>
        </row>
        <row r="98">
          <cell r="B98" t="str">
            <v>070801</v>
          </cell>
          <cell r="C98" t="str">
            <v>缶梱包・PETパストライザ中間</v>
          </cell>
        </row>
        <row r="99">
          <cell r="B99" t="str">
            <v>070802</v>
          </cell>
          <cell r="C99" t="str">
            <v>エアシャワー室付近</v>
          </cell>
        </row>
        <row r="100">
          <cell r="B100" t="str">
            <v>070803</v>
          </cell>
          <cell r="C100" t="str">
            <v>PET調合室</v>
          </cell>
        </row>
        <row r="101">
          <cell r="B101" t="str">
            <v>070901</v>
          </cell>
          <cell r="C101" t="str">
            <v>開出室</v>
          </cell>
        </row>
        <row r="102">
          <cell r="B102" t="str">
            <v>070902</v>
          </cell>
        </row>
        <row r="103">
          <cell r="B103" t="str">
            <v>070903</v>
          </cell>
          <cell r="C103" t="str">
            <v>リンザー室</v>
          </cell>
        </row>
        <row r="104">
          <cell r="B104" t="str">
            <v>071001</v>
          </cell>
          <cell r="C104" t="str">
            <v>製品倉庫</v>
          </cell>
        </row>
        <row r="105">
          <cell r="B105" t="str">
            <v>071002</v>
          </cell>
          <cell r="C105" t="str">
            <v>製品倉庫</v>
          </cell>
        </row>
        <row r="106">
          <cell r="B106" t="str">
            <v>071003</v>
          </cell>
          <cell r="C106" t="str">
            <v>製品倉庫</v>
          </cell>
        </row>
        <row r="107">
          <cell r="B107" t="str">
            <v>071101</v>
          </cell>
          <cell r="C107" t="str">
            <v>製品倉庫</v>
          </cell>
        </row>
        <row r="108">
          <cell r="B108" t="str">
            <v>071201</v>
          </cell>
          <cell r="C108" t="str">
            <v>調合室</v>
          </cell>
        </row>
        <row r="109">
          <cell r="B109" t="str">
            <v>071202</v>
          </cell>
          <cell r="C109" t="str">
            <v>ホモ室</v>
          </cell>
        </row>
        <row r="110">
          <cell r="B110" t="str">
            <v>080101</v>
          </cell>
          <cell r="C110" t="str">
            <v>開出室</v>
          </cell>
        </row>
        <row r="111">
          <cell r="B111" t="str">
            <v>080102</v>
          </cell>
          <cell r="C111" t="str">
            <v>開出室・缶調合室</v>
          </cell>
        </row>
        <row r="112">
          <cell r="B112" t="str">
            <v>080103</v>
          </cell>
          <cell r="C112" t="str">
            <v>リンサー室</v>
          </cell>
        </row>
        <row r="113">
          <cell r="B113" t="str">
            <v>080201</v>
          </cell>
          <cell r="C113" t="str">
            <v>旧ボイラー室</v>
          </cell>
        </row>
        <row r="114">
          <cell r="B114" t="str">
            <v>080202</v>
          </cell>
          <cell r="C114" t="str">
            <v>缶殺菌室</v>
          </cell>
        </row>
        <row r="115">
          <cell r="B115" t="str">
            <v>080203</v>
          </cell>
          <cell r="C115" t="str">
            <v>缶殺菌室・充填室</v>
          </cell>
        </row>
        <row r="116">
          <cell r="B116" t="str">
            <v>080204</v>
          </cell>
          <cell r="C116" t="str">
            <v>ペットボトル置場</v>
          </cell>
        </row>
        <row r="117">
          <cell r="B117" t="str">
            <v>080301</v>
          </cell>
          <cell r="C117" t="str">
            <v>調合室前室</v>
          </cell>
        </row>
        <row r="118">
          <cell r="B118" t="str">
            <v>080302</v>
          </cell>
          <cell r="C118" t="str">
            <v>旧缶充填室</v>
          </cell>
        </row>
        <row r="119">
          <cell r="B119" t="str">
            <v>080303</v>
          </cell>
          <cell r="C119" t="str">
            <v>ＰＥＴ充填室</v>
          </cell>
        </row>
      </sheetData>
      <sheetData sheetId="1"/>
      <sheetData sheetId="2"/>
      <sheetData sheetId="3"/>
      <sheetData sheetId="4"/>
      <sheetData sheetId="5" refreshError="1"/>
      <sheetData sheetId="6" refreshError="1"/>
      <sheetData sheetId="7" refreshError="1"/>
    </sheetDataSet>
  </externalBook>
</externalLink>
</file>

<file path=xl/externalLinks/externalLink10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課題シート"/>
      <sheetName val="課題シート（記入例）"/>
      <sheetName val="①"/>
    </sheetNames>
    <sheetDataSet>
      <sheetData sheetId="0" refreshError="1"/>
      <sheetData sheetId="1" refreshError="1"/>
      <sheetData sheetId="2">
        <row r="16">
          <cell r="C16" t="str">
            <v>高</v>
          </cell>
        </row>
        <row r="17">
          <cell r="C17" t="str">
            <v>中</v>
          </cell>
        </row>
        <row r="18">
          <cell r="C18" t="str">
            <v>低</v>
          </cell>
        </row>
      </sheetData>
    </sheetDataSet>
  </externalBook>
</externalLink>
</file>

<file path=xl/externalLinks/externalLink1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課題シート"/>
      <sheetName val="課題シート（記入例）"/>
      <sheetName val="①"/>
    </sheetNames>
    <sheetDataSet>
      <sheetData sheetId="0" refreshError="1"/>
      <sheetData sheetId="1" refreshError="1"/>
      <sheetData sheetId="2">
        <row r="16">
          <cell r="D16" t="str">
            <v>修繕費</v>
          </cell>
        </row>
        <row r="17">
          <cell r="D17" t="str">
            <v>経費</v>
          </cell>
        </row>
        <row r="18">
          <cell r="D18" t="str">
            <v>労務費</v>
          </cell>
        </row>
        <row r="19">
          <cell r="D19" t="str">
            <v>材料費</v>
          </cell>
        </row>
        <row r="20">
          <cell r="D20" t="str">
            <v>その他</v>
          </cell>
        </row>
      </sheetData>
    </sheetDataSet>
  </externalBook>
</externalLink>
</file>

<file path=xl/externalLinks/externalLink1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総合表"/>
      <sheetName val="Sheet3"/>
      <sheetName val="Sheet1"/>
      <sheetName val="経営職分析"/>
      <sheetName val="経営職決定"/>
      <sheetName val="経営職一覧表"/>
      <sheetName val="Sheet2"/>
      <sheetName val="８級"/>
      <sheetName val="７級"/>
      <sheetName val="６級"/>
      <sheetName val="５級"/>
      <sheetName val="４級"/>
      <sheetName val="３級"/>
      <sheetName val="２級"/>
      <sheetName val="一級"/>
      <sheetName val="一般職_分析"/>
      <sheetName val="一般職一覧表"/>
      <sheetName val="①"/>
    </sheetNames>
    <sheetDataSet>
      <sheetData sheetId="0"/>
      <sheetData sheetId="1" refreshError="1">
        <row r="3">
          <cell r="B3">
            <v>62305</v>
          </cell>
          <cell r="C3" t="str">
            <v>武内　稔雄</v>
          </cell>
          <cell r="D3">
            <v>31138</v>
          </cell>
          <cell r="E3" t="str">
            <v>管理１級</v>
          </cell>
          <cell r="F3" t="str">
            <v>B</v>
          </cell>
          <cell r="G3">
            <v>0</v>
          </cell>
          <cell r="H3">
            <v>0</v>
          </cell>
          <cell r="I3">
            <v>0</v>
          </cell>
          <cell r="J3">
            <v>1</v>
          </cell>
          <cell r="K3">
            <v>0</v>
          </cell>
          <cell r="L3">
            <v>20</v>
          </cell>
          <cell r="M3">
            <v>0</v>
          </cell>
          <cell r="N3">
            <v>0</v>
          </cell>
          <cell r="O3">
            <v>0</v>
          </cell>
          <cell r="P3">
            <v>20</v>
          </cell>
          <cell r="Q3">
            <v>0</v>
          </cell>
          <cell r="R3" t="str">
            <v>B</v>
          </cell>
          <cell r="S3">
            <v>0</v>
          </cell>
          <cell r="T3">
            <v>0</v>
          </cell>
          <cell r="U3">
            <v>0</v>
          </cell>
          <cell r="V3">
            <v>1</v>
          </cell>
          <cell r="W3">
            <v>0</v>
          </cell>
          <cell r="X3">
            <v>20</v>
          </cell>
          <cell r="Y3">
            <v>0</v>
          </cell>
          <cell r="Z3">
            <v>0</v>
          </cell>
          <cell r="AA3">
            <v>0</v>
          </cell>
          <cell r="AB3">
            <v>20</v>
          </cell>
          <cell r="AC3">
            <v>0</v>
          </cell>
          <cell r="AD3">
            <v>0</v>
          </cell>
          <cell r="AE3" t="str">
            <v>B</v>
          </cell>
          <cell r="AF3">
            <v>2</v>
          </cell>
          <cell r="AG3">
            <v>25</v>
          </cell>
          <cell r="AH3">
            <v>25</v>
          </cell>
          <cell r="AI3" t="str">
            <v/>
          </cell>
          <cell r="AJ3">
            <v>17</v>
          </cell>
        </row>
        <row r="4">
          <cell r="B4">
            <v>62357</v>
          </cell>
          <cell r="C4" t="str">
            <v>酒田　敏博</v>
          </cell>
          <cell r="D4">
            <v>32964</v>
          </cell>
          <cell r="E4" t="str">
            <v>管理１級</v>
          </cell>
          <cell r="F4" t="str">
            <v>A</v>
          </cell>
          <cell r="G4">
            <v>0</v>
          </cell>
          <cell r="H4">
            <v>0</v>
          </cell>
          <cell r="I4">
            <v>1</v>
          </cell>
          <cell r="J4">
            <v>0</v>
          </cell>
          <cell r="K4">
            <v>0</v>
          </cell>
          <cell r="L4">
            <v>30</v>
          </cell>
          <cell r="M4">
            <v>0</v>
          </cell>
          <cell r="N4">
            <v>0</v>
          </cell>
          <cell r="O4">
            <v>30</v>
          </cell>
          <cell r="P4">
            <v>0</v>
          </cell>
          <cell r="Q4">
            <v>0</v>
          </cell>
          <cell r="R4" t="str">
            <v>B</v>
          </cell>
          <cell r="S4">
            <v>0</v>
          </cell>
          <cell r="T4">
            <v>0</v>
          </cell>
          <cell r="U4">
            <v>0</v>
          </cell>
          <cell r="V4">
            <v>1</v>
          </cell>
          <cell r="W4">
            <v>0</v>
          </cell>
          <cell r="X4">
            <v>20</v>
          </cell>
          <cell r="Y4">
            <v>0</v>
          </cell>
          <cell r="Z4">
            <v>0</v>
          </cell>
          <cell r="AA4">
            <v>0</v>
          </cell>
          <cell r="AB4">
            <v>20</v>
          </cell>
          <cell r="AC4">
            <v>0</v>
          </cell>
          <cell r="AD4">
            <v>6</v>
          </cell>
          <cell r="AE4" t="str">
            <v>A</v>
          </cell>
          <cell r="AF4">
            <v>3</v>
          </cell>
          <cell r="AG4">
            <v>39</v>
          </cell>
          <cell r="AH4">
            <v>45</v>
          </cell>
          <cell r="AI4" t="str">
            <v>*</v>
          </cell>
          <cell r="AJ4">
            <v>12</v>
          </cell>
        </row>
        <row r="5">
          <cell r="B5">
            <v>62458</v>
          </cell>
          <cell r="C5" t="str">
            <v>下嶋  光男</v>
          </cell>
          <cell r="D5">
            <v>34060</v>
          </cell>
          <cell r="E5" t="str">
            <v>管理１級</v>
          </cell>
          <cell r="F5" t="str">
            <v>B</v>
          </cell>
          <cell r="G5">
            <v>0</v>
          </cell>
          <cell r="H5">
            <v>0</v>
          </cell>
          <cell r="I5">
            <v>0</v>
          </cell>
          <cell r="J5">
            <v>1</v>
          </cell>
          <cell r="K5">
            <v>0</v>
          </cell>
          <cell r="L5">
            <v>20</v>
          </cell>
          <cell r="M5">
            <v>0</v>
          </cell>
          <cell r="N5">
            <v>0</v>
          </cell>
          <cell r="O5">
            <v>0</v>
          </cell>
          <cell r="P5">
            <v>20</v>
          </cell>
          <cell r="Q5">
            <v>0</v>
          </cell>
          <cell r="R5" t="str">
            <v>B</v>
          </cell>
          <cell r="S5">
            <v>0</v>
          </cell>
          <cell r="T5">
            <v>0</v>
          </cell>
          <cell r="U5">
            <v>0</v>
          </cell>
          <cell r="V5">
            <v>1</v>
          </cell>
          <cell r="W5">
            <v>0</v>
          </cell>
          <cell r="X5">
            <v>20</v>
          </cell>
          <cell r="Y5">
            <v>0</v>
          </cell>
          <cell r="Z5">
            <v>0</v>
          </cell>
          <cell r="AA5">
            <v>0</v>
          </cell>
          <cell r="AB5">
            <v>20</v>
          </cell>
          <cell r="AC5">
            <v>0</v>
          </cell>
          <cell r="AD5">
            <v>0</v>
          </cell>
          <cell r="AE5" t="str">
            <v>B</v>
          </cell>
          <cell r="AF5">
            <v>2</v>
          </cell>
          <cell r="AG5">
            <v>30</v>
          </cell>
          <cell r="AH5">
            <v>30</v>
          </cell>
          <cell r="AI5" t="str">
            <v/>
          </cell>
          <cell r="AJ5">
            <v>9</v>
          </cell>
        </row>
        <row r="6">
          <cell r="B6">
            <v>63460</v>
          </cell>
          <cell r="C6" t="str">
            <v>大沼　健治</v>
          </cell>
          <cell r="D6">
            <v>33147</v>
          </cell>
          <cell r="E6" t="str">
            <v>経営５級</v>
          </cell>
          <cell r="F6" t="str">
            <v>A</v>
          </cell>
          <cell r="G6">
            <v>0</v>
          </cell>
          <cell r="H6">
            <v>0</v>
          </cell>
          <cell r="I6">
            <v>1</v>
          </cell>
          <cell r="J6">
            <v>0</v>
          </cell>
          <cell r="K6">
            <v>0</v>
          </cell>
          <cell r="L6">
            <v>30</v>
          </cell>
          <cell r="M6">
            <v>0</v>
          </cell>
          <cell r="N6">
            <v>0</v>
          </cell>
          <cell r="O6">
            <v>30</v>
          </cell>
          <cell r="P6">
            <v>0</v>
          </cell>
          <cell r="Q6">
            <v>0</v>
          </cell>
          <cell r="R6" t="str">
            <v>A</v>
          </cell>
          <cell r="S6">
            <v>0</v>
          </cell>
          <cell r="T6">
            <v>0</v>
          </cell>
          <cell r="U6">
            <v>1</v>
          </cell>
          <cell r="V6">
            <v>0</v>
          </cell>
          <cell r="W6">
            <v>0</v>
          </cell>
          <cell r="X6">
            <v>30</v>
          </cell>
          <cell r="Y6">
            <v>0</v>
          </cell>
          <cell r="Z6">
            <v>0</v>
          </cell>
          <cell r="AA6">
            <v>30</v>
          </cell>
          <cell r="AB6">
            <v>0</v>
          </cell>
          <cell r="AC6">
            <v>0</v>
          </cell>
          <cell r="AD6">
            <v>10</v>
          </cell>
          <cell r="AE6" t="str">
            <v>A</v>
          </cell>
          <cell r="AF6">
            <v>3</v>
          </cell>
          <cell r="AG6">
            <v>41</v>
          </cell>
          <cell r="AH6">
            <v>51</v>
          </cell>
          <cell r="AI6" t="str">
            <v/>
          </cell>
          <cell r="AJ6">
            <v>12</v>
          </cell>
        </row>
        <row r="7">
          <cell r="B7">
            <v>64202</v>
          </cell>
          <cell r="C7" t="str">
            <v>五十嵐　征也</v>
          </cell>
          <cell r="D7">
            <v>30742</v>
          </cell>
          <cell r="E7" t="str">
            <v>管理１級</v>
          </cell>
          <cell r="F7" t="str">
            <v>B</v>
          </cell>
          <cell r="G7">
            <v>0</v>
          </cell>
          <cell r="H7">
            <v>0</v>
          </cell>
          <cell r="I7">
            <v>0</v>
          </cell>
          <cell r="J7">
            <v>1</v>
          </cell>
          <cell r="K7">
            <v>0</v>
          </cell>
          <cell r="L7">
            <v>20</v>
          </cell>
          <cell r="M7">
            <v>0</v>
          </cell>
          <cell r="N7">
            <v>0</v>
          </cell>
          <cell r="O7">
            <v>0</v>
          </cell>
          <cell r="P7">
            <v>20</v>
          </cell>
          <cell r="Q7">
            <v>0</v>
          </cell>
          <cell r="R7" t="str">
            <v>B</v>
          </cell>
          <cell r="S7">
            <v>0</v>
          </cell>
          <cell r="T7">
            <v>0</v>
          </cell>
          <cell r="U7">
            <v>0</v>
          </cell>
          <cell r="V7">
            <v>1</v>
          </cell>
          <cell r="W7">
            <v>0</v>
          </cell>
          <cell r="X7">
            <v>20</v>
          </cell>
          <cell r="Y7">
            <v>0</v>
          </cell>
          <cell r="Z7">
            <v>0</v>
          </cell>
          <cell r="AA7">
            <v>0</v>
          </cell>
          <cell r="AB7">
            <v>20</v>
          </cell>
          <cell r="AC7">
            <v>0</v>
          </cell>
          <cell r="AD7">
            <v>0</v>
          </cell>
          <cell r="AE7" t="str">
            <v>B</v>
          </cell>
          <cell r="AF7">
            <v>2</v>
          </cell>
          <cell r="AG7">
            <v>15</v>
          </cell>
          <cell r="AH7">
            <v>15</v>
          </cell>
          <cell r="AI7" t="str">
            <v/>
          </cell>
          <cell r="AJ7">
            <v>18</v>
          </cell>
        </row>
        <row r="8">
          <cell r="B8">
            <v>64305</v>
          </cell>
          <cell r="C8" t="str">
            <v>長谷部　晃</v>
          </cell>
          <cell r="D8">
            <v>35886</v>
          </cell>
          <cell r="E8" t="str">
            <v>管理４級</v>
          </cell>
          <cell r="F8" t="str">
            <v>A</v>
          </cell>
          <cell r="G8">
            <v>0</v>
          </cell>
          <cell r="H8">
            <v>0</v>
          </cell>
          <cell r="I8">
            <v>1</v>
          </cell>
          <cell r="J8">
            <v>0</v>
          </cell>
          <cell r="K8">
            <v>0</v>
          </cell>
          <cell r="L8">
            <v>30</v>
          </cell>
          <cell r="M8">
            <v>0</v>
          </cell>
          <cell r="N8">
            <v>0</v>
          </cell>
          <cell r="O8">
            <v>30</v>
          </cell>
          <cell r="P8">
            <v>0</v>
          </cell>
          <cell r="Q8">
            <v>0</v>
          </cell>
          <cell r="R8" t="str">
            <v>H</v>
          </cell>
          <cell r="S8">
            <v>0</v>
          </cell>
          <cell r="T8">
            <v>1</v>
          </cell>
          <cell r="U8">
            <v>0</v>
          </cell>
          <cell r="V8">
            <v>0</v>
          </cell>
          <cell r="W8">
            <v>0</v>
          </cell>
          <cell r="X8">
            <v>40</v>
          </cell>
          <cell r="Y8">
            <v>0</v>
          </cell>
          <cell r="Z8">
            <v>40</v>
          </cell>
          <cell r="AA8">
            <v>0</v>
          </cell>
          <cell r="AB8">
            <v>0</v>
          </cell>
          <cell r="AC8">
            <v>0</v>
          </cell>
          <cell r="AD8">
            <v>14</v>
          </cell>
          <cell r="AE8" t="str">
            <v>A</v>
          </cell>
          <cell r="AF8">
            <v>3</v>
          </cell>
          <cell r="AG8">
            <v>36</v>
          </cell>
          <cell r="AH8">
            <v>50</v>
          </cell>
          <cell r="AI8" t="str">
            <v/>
          </cell>
          <cell r="AJ8">
            <v>4</v>
          </cell>
        </row>
        <row r="9">
          <cell r="B9">
            <v>64465</v>
          </cell>
          <cell r="C9" t="str">
            <v>中山　幸美</v>
          </cell>
          <cell r="D9">
            <v>34060</v>
          </cell>
          <cell r="E9" t="str">
            <v>管理１級</v>
          </cell>
          <cell r="F9" t="str">
            <v>H</v>
          </cell>
          <cell r="G9">
            <v>0</v>
          </cell>
          <cell r="H9">
            <v>1</v>
          </cell>
          <cell r="I9">
            <v>0</v>
          </cell>
          <cell r="J9">
            <v>0</v>
          </cell>
          <cell r="K9">
            <v>0</v>
          </cell>
          <cell r="L9">
            <v>40</v>
          </cell>
          <cell r="M9">
            <v>0</v>
          </cell>
          <cell r="N9">
            <v>40</v>
          </cell>
          <cell r="O9">
            <v>0</v>
          </cell>
          <cell r="P9">
            <v>0</v>
          </cell>
          <cell r="Q9">
            <v>0</v>
          </cell>
          <cell r="R9" t="str">
            <v>A</v>
          </cell>
          <cell r="S9">
            <v>0</v>
          </cell>
          <cell r="T9">
            <v>0</v>
          </cell>
          <cell r="U9">
            <v>1</v>
          </cell>
          <cell r="V9">
            <v>0</v>
          </cell>
          <cell r="W9">
            <v>0</v>
          </cell>
          <cell r="X9">
            <v>30</v>
          </cell>
          <cell r="Y9">
            <v>0</v>
          </cell>
          <cell r="Z9">
            <v>0</v>
          </cell>
          <cell r="AA9">
            <v>30</v>
          </cell>
          <cell r="AB9">
            <v>0</v>
          </cell>
          <cell r="AC9">
            <v>0</v>
          </cell>
          <cell r="AD9">
            <v>16</v>
          </cell>
          <cell r="AE9" t="str">
            <v>H</v>
          </cell>
          <cell r="AF9">
            <v>4</v>
          </cell>
          <cell r="AG9">
            <v>39</v>
          </cell>
          <cell r="AH9">
            <v>55</v>
          </cell>
          <cell r="AI9" t="str">
            <v>*</v>
          </cell>
          <cell r="AJ9">
            <v>9</v>
          </cell>
        </row>
        <row r="10">
          <cell r="B10">
            <v>65316</v>
          </cell>
          <cell r="C10" t="str">
            <v>竹内　正</v>
          </cell>
          <cell r="D10">
            <v>36251</v>
          </cell>
          <cell r="E10" t="str">
            <v>管理４級</v>
          </cell>
          <cell r="F10" t="str">
            <v>B</v>
          </cell>
          <cell r="G10">
            <v>0</v>
          </cell>
          <cell r="H10">
            <v>0</v>
          </cell>
          <cell r="I10">
            <v>0</v>
          </cell>
          <cell r="J10">
            <v>1</v>
          </cell>
          <cell r="K10">
            <v>0</v>
          </cell>
          <cell r="L10">
            <v>20</v>
          </cell>
          <cell r="M10">
            <v>0</v>
          </cell>
          <cell r="N10">
            <v>0</v>
          </cell>
          <cell r="O10">
            <v>0</v>
          </cell>
          <cell r="P10">
            <v>20</v>
          </cell>
          <cell r="Q10">
            <v>0</v>
          </cell>
          <cell r="R10" t="str">
            <v>A</v>
          </cell>
          <cell r="S10">
            <v>0</v>
          </cell>
          <cell r="T10">
            <v>0</v>
          </cell>
          <cell r="U10">
            <v>1</v>
          </cell>
          <cell r="V10">
            <v>0</v>
          </cell>
          <cell r="W10">
            <v>0</v>
          </cell>
          <cell r="X10">
            <v>30</v>
          </cell>
          <cell r="Y10">
            <v>0</v>
          </cell>
          <cell r="Z10">
            <v>0</v>
          </cell>
          <cell r="AA10">
            <v>30</v>
          </cell>
          <cell r="AB10">
            <v>0</v>
          </cell>
          <cell r="AC10">
            <v>0</v>
          </cell>
          <cell r="AD10">
            <v>4</v>
          </cell>
          <cell r="AE10" t="str">
            <v>B</v>
          </cell>
          <cell r="AF10">
            <v>2</v>
          </cell>
          <cell r="AG10">
            <v>28</v>
          </cell>
          <cell r="AH10">
            <v>32</v>
          </cell>
          <cell r="AI10" t="str">
            <v/>
          </cell>
          <cell r="AJ10">
            <v>3</v>
          </cell>
        </row>
        <row r="11">
          <cell r="B11">
            <v>65317</v>
          </cell>
          <cell r="C11" t="str">
            <v>高野　諭</v>
          </cell>
          <cell r="D11">
            <v>31138</v>
          </cell>
          <cell r="E11" t="str">
            <v>管理１級</v>
          </cell>
          <cell r="F11" t="str">
            <v>A</v>
          </cell>
          <cell r="G11">
            <v>0</v>
          </cell>
          <cell r="H11">
            <v>0</v>
          </cell>
          <cell r="I11">
            <v>1</v>
          </cell>
          <cell r="J11">
            <v>0</v>
          </cell>
          <cell r="K11">
            <v>0</v>
          </cell>
          <cell r="L11">
            <v>30</v>
          </cell>
          <cell r="M11">
            <v>0</v>
          </cell>
          <cell r="N11">
            <v>0</v>
          </cell>
          <cell r="O11">
            <v>30</v>
          </cell>
          <cell r="P11">
            <v>0</v>
          </cell>
          <cell r="Q11">
            <v>0</v>
          </cell>
          <cell r="R11" t="str">
            <v>B</v>
          </cell>
          <cell r="S11">
            <v>0</v>
          </cell>
          <cell r="T11">
            <v>0</v>
          </cell>
          <cell r="U11">
            <v>0</v>
          </cell>
          <cell r="V11">
            <v>1</v>
          </cell>
          <cell r="W11">
            <v>0</v>
          </cell>
          <cell r="X11">
            <v>20</v>
          </cell>
          <cell r="Y11">
            <v>0</v>
          </cell>
          <cell r="Z11">
            <v>0</v>
          </cell>
          <cell r="AA11">
            <v>0</v>
          </cell>
          <cell r="AB11">
            <v>20</v>
          </cell>
          <cell r="AC11">
            <v>0</v>
          </cell>
          <cell r="AD11">
            <v>6</v>
          </cell>
          <cell r="AE11" t="str">
            <v>A</v>
          </cell>
          <cell r="AF11">
            <v>3</v>
          </cell>
          <cell r="AG11">
            <v>26</v>
          </cell>
          <cell r="AH11">
            <v>32</v>
          </cell>
          <cell r="AI11" t="str">
            <v/>
          </cell>
          <cell r="AJ11">
            <v>17</v>
          </cell>
        </row>
        <row r="12">
          <cell r="B12">
            <v>65405</v>
          </cell>
          <cell r="C12" t="str">
            <v>高根　義則</v>
          </cell>
          <cell r="D12">
            <v>35886</v>
          </cell>
          <cell r="E12" t="str">
            <v>管理４級</v>
          </cell>
          <cell r="F12" t="str">
            <v>A</v>
          </cell>
          <cell r="G12">
            <v>0</v>
          </cell>
          <cell r="H12">
            <v>0</v>
          </cell>
          <cell r="I12">
            <v>1</v>
          </cell>
          <cell r="J12">
            <v>0</v>
          </cell>
          <cell r="K12">
            <v>0</v>
          </cell>
          <cell r="L12">
            <v>30</v>
          </cell>
          <cell r="M12">
            <v>0</v>
          </cell>
          <cell r="N12">
            <v>0</v>
          </cell>
          <cell r="O12">
            <v>30</v>
          </cell>
          <cell r="P12">
            <v>0</v>
          </cell>
          <cell r="Q12">
            <v>0</v>
          </cell>
          <cell r="R12" t="str">
            <v>A</v>
          </cell>
          <cell r="S12">
            <v>0</v>
          </cell>
          <cell r="T12">
            <v>0</v>
          </cell>
          <cell r="U12">
            <v>1</v>
          </cell>
          <cell r="V12">
            <v>0</v>
          </cell>
          <cell r="W12">
            <v>0</v>
          </cell>
          <cell r="X12">
            <v>30</v>
          </cell>
          <cell r="Y12">
            <v>0</v>
          </cell>
          <cell r="Z12">
            <v>0</v>
          </cell>
          <cell r="AA12">
            <v>30</v>
          </cell>
          <cell r="AB12">
            <v>0</v>
          </cell>
          <cell r="AC12">
            <v>0</v>
          </cell>
          <cell r="AD12">
            <v>10</v>
          </cell>
          <cell r="AE12" t="str">
            <v>A</v>
          </cell>
          <cell r="AF12">
            <v>3</v>
          </cell>
          <cell r="AG12">
            <v>45</v>
          </cell>
          <cell r="AH12">
            <v>55</v>
          </cell>
          <cell r="AI12" t="str">
            <v/>
          </cell>
          <cell r="AJ12">
            <v>4</v>
          </cell>
        </row>
        <row r="13">
          <cell r="B13">
            <v>66307</v>
          </cell>
          <cell r="C13" t="str">
            <v>森田　英男</v>
          </cell>
          <cell r="D13">
            <v>31138</v>
          </cell>
          <cell r="E13" t="str">
            <v>管理１級</v>
          </cell>
          <cell r="F13" t="str">
            <v>H</v>
          </cell>
          <cell r="G13">
            <v>0</v>
          </cell>
          <cell r="H13">
            <v>1</v>
          </cell>
          <cell r="I13">
            <v>0</v>
          </cell>
          <cell r="J13">
            <v>0</v>
          </cell>
          <cell r="K13">
            <v>0</v>
          </cell>
          <cell r="L13">
            <v>40</v>
          </cell>
          <cell r="M13">
            <v>0</v>
          </cell>
          <cell r="N13">
            <v>40</v>
          </cell>
          <cell r="O13">
            <v>0</v>
          </cell>
          <cell r="P13">
            <v>0</v>
          </cell>
          <cell r="Q13">
            <v>0</v>
          </cell>
          <cell r="R13" t="str">
            <v>A</v>
          </cell>
          <cell r="S13">
            <v>0</v>
          </cell>
          <cell r="T13">
            <v>0</v>
          </cell>
          <cell r="U13">
            <v>1</v>
          </cell>
          <cell r="V13">
            <v>0</v>
          </cell>
          <cell r="W13">
            <v>0</v>
          </cell>
          <cell r="X13">
            <v>30</v>
          </cell>
          <cell r="Y13">
            <v>0</v>
          </cell>
          <cell r="Z13">
            <v>0</v>
          </cell>
          <cell r="AA13">
            <v>30</v>
          </cell>
          <cell r="AB13">
            <v>0</v>
          </cell>
          <cell r="AC13">
            <v>0</v>
          </cell>
          <cell r="AD13">
            <v>16</v>
          </cell>
          <cell r="AE13" t="str">
            <v>H</v>
          </cell>
          <cell r="AF13">
            <v>4</v>
          </cell>
          <cell r="AG13">
            <v>39</v>
          </cell>
          <cell r="AH13">
            <v>55</v>
          </cell>
          <cell r="AI13" t="str">
            <v>*</v>
          </cell>
          <cell r="AJ13">
            <v>17</v>
          </cell>
        </row>
        <row r="14">
          <cell r="B14">
            <v>67302</v>
          </cell>
          <cell r="C14" t="str">
            <v>羽賀　真亀夫</v>
          </cell>
          <cell r="D14">
            <v>31138</v>
          </cell>
          <cell r="E14" t="str">
            <v>管理１級</v>
          </cell>
          <cell r="F14" t="str">
            <v>A</v>
          </cell>
          <cell r="G14">
            <v>0</v>
          </cell>
          <cell r="H14">
            <v>0</v>
          </cell>
          <cell r="I14">
            <v>1</v>
          </cell>
          <cell r="J14">
            <v>0</v>
          </cell>
          <cell r="K14">
            <v>0</v>
          </cell>
          <cell r="L14">
            <v>30</v>
          </cell>
          <cell r="M14">
            <v>0</v>
          </cell>
          <cell r="N14">
            <v>0</v>
          </cell>
          <cell r="O14">
            <v>30</v>
          </cell>
          <cell r="P14">
            <v>0</v>
          </cell>
          <cell r="Q14">
            <v>0</v>
          </cell>
          <cell r="R14" t="str">
            <v>B</v>
          </cell>
          <cell r="S14">
            <v>0</v>
          </cell>
          <cell r="T14">
            <v>0</v>
          </cell>
          <cell r="U14">
            <v>0</v>
          </cell>
          <cell r="V14">
            <v>1</v>
          </cell>
          <cell r="W14">
            <v>0</v>
          </cell>
          <cell r="X14">
            <v>20</v>
          </cell>
          <cell r="Y14">
            <v>0</v>
          </cell>
          <cell r="Z14">
            <v>0</v>
          </cell>
          <cell r="AA14">
            <v>0</v>
          </cell>
          <cell r="AB14">
            <v>20</v>
          </cell>
          <cell r="AC14">
            <v>0</v>
          </cell>
          <cell r="AD14">
            <v>6</v>
          </cell>
          <cell r="AE14" t="str">
            <v>A</v>
          </cell>
          <cell r="AF14">
            <v>3</v>
          </cell>
          <cell r="AG14">
            <v>30</v>
          </cell>
          <cell r="AH14">
            <v>36</v>
          </cell>
          <cell r="AI14" t="str">
            <v>*</v>
          </cell>
          <cell r="AJ14">
            <v>17</v>
          </cell>
        </row>
        <row r="15">
          <cell r="B15">
            <v>67312</v>
          </cell>
          <cell r="C15" t="str">
            <v>花村  文夫</v>
          </cell>
          <cell r="D15">
            <v>36617</v>
          </cell>
          <cell r="E15" t="str">
            <v>管理１級</v>
          </cell>
          <cell r="F15" t="str">
            <v>A</v>
          </cell>
          <cell r="G15">
            <v>0</v>
          </cell>
          <cell r="H15">
            <v>0</v>
          </cell>
          <cell r="I15">
            <v>1</v>
          </cell>
          <cell r="J15">
            <v>0</v>
          </cell>
          <cell r="K15">
            <v>0</v>
          </cell>
          <cell r="L15">
            <v>30</v>
          </cell>
          <cell r="M15">
            <v>0</v>
          </cell>
          <cell r="N15">
            <v>0</v>
          </cell>
          <cell r="O15">
            <v>30</v>
          </cell>
          <cell r="P15">
            <v>0</v>
          </cell>
          <cell r="Q15">
            <v>0</v>
          </cell>
          <cell r="R15" t="str">
            <v>H</v>
          </cell>
          <cell r="S15">
            <v>0</v>
          </cell>
          <cell r="T15">
            <v>1</v>
          </cell>
          <cell r="U15">
            <v>0</v>
          </cell>
          <cell r="V15">
            <v>0</v>
          </cell>
          <cell r="W15">
            <v>0</v>
          </cell>
          <cell r="X15">
            <v>40</v>
          </cell>
          <cell r="Y15">
            <v>0</v>
          </cell>
          <cell r="Z15">
            <v>40</v>
          </cell>
          <cell r="AA15">
            <v>0</v>
          </cell>
          <cell r="AB15">
            <v>0</v>
          </cell>
          <cell r="AC15">
            <v>0</v>
          </cell>
          <cell r="AD15">
            <v>14</v>
          </cell>
          <cell r="AE15" t="str">
            <v>A</v>
          </cell>
          <cell r="AF15">
            <v>3</v>
          </cell>
          <cell r="AG15">
            <v>10</v>
          </cell>
          <cell r="AH15">
            <v>24</v>
          </cell>
          <cell r="AI15" t="str">
            <v/>
          </cell>
          <cell r="AJ15">
            <v>2</v>
          </cell>
        </row>
        <row r="16">
          <cell r="B16">
            <v>67405</v>
          </cell>
          <cell r="C16" t="str">
            <v>橋口　末吉</v>
          </cell>
          <cell r="D16">
            <v>35886</v>
          </cell>
          <cell r="E16" t="str">
            <v>管理１級</v>
          </cell>
          <cell r="F16" t="str">
            <v>H</v>
          </cell>
          <cell r="G16">
            <v>0</v>
          </cell>
          <cell r="H16">
            <v>1</v>
          </cell>
          <cell r="I16">
            <v>0</v>
          </cell>
          <cell r="J16">
            <v>0</v>
          </cell>
          <cell r="K16">
            <v>0</v>
          </cell>
          <cell r="L16">
            <v>40</v>
          </cell>
          <cell r="M16">
            <v>0</v>
          </cell>
          <cell r="N16">
            <v>40</v>
          </cell>
          <cell r="O16">
            <v>0</v>
          </cell>
          <cell r="P16">
            <v>0</v>
          </cell>
          <cell r="Q16">
            <v>0</v>
          </cell>
          <cell r="R16" t="str">
            <v>H</v>
          </cell>
          <cell r="S16">
            <v>0</v>
          </cell>
          <cell r="T16">
            <v>1</v>
          </cell>
          <cell r="U16">
            <v>0</v>
          </cell>
          <cell r="V16">
            <v>0</v>
          </cell>
          <cell r="W16">
            <v>0</v>
          </cell>
          <cell r="X16">
            <v>40</v>
          </cell>
          <cell r="Y16">
            <v>0</v>
          </cell>
          <cell r="Z16">
            <v>40</v>
          </cell>
          <cell r="AA16">
            <v>0</v>
          </cell>
          <cell r="AB16">
            <v>0</v>
          </cell>
          <cell r="AC16">
            <v>0</v>
          </cell>
          <cell r="AD16">
            <v>20</v>
          </cell>
          <cell r="AE16" t="str">
            <v>H</v>
          </cell>
          <cell r="AF16">
            <v>4</v>
          </cell>
          <cell r="AG16">
            <v>31</v>
          </cell>
          <cell r="AH16">
            <v>51</v>
          </cell>
          <cell r="AI16" t="str">
            <v>*</v>
          </cell>
          <cell r="AJ16">
            <v>4</v>
          </cell>
        </row>
        <row r="17">
          <cell r="B17">
            <v>67713</v>
          </cell>
          <cell r="C17" t="str">
            <v>大嶋　富子</v>
          </cell>
          <cell r="D17">
            <v>35521</v>
          </cell>
          <cell r="E17" t="str">
            <v>管理３級</v>
          </cell>
          <cell r="F17" t="str">
            <v>H</v>
          </cell>
          <cell r="G17">
            <v>0</v>
          </cell>
          <cell r="H17">
            <v>1</v>
          </cell>
          <cell r="I17">
            <v>0</v>
          </cell>
          <cell r="J17">
            <v>0</v>
          </cell>
          <cell r="K17">
            <v>0</v>
          </cell>
          <cell r="L17">
            <v>40</v>
          </cell>
          <cell r="M17">
            <v>0</v>
          </cell>
          <cell r="N17">
            <v>40</v>
          </cell>
          <cell r="O17">
            <v>0</v>
          </cell>
          <cell r="P17">
            <v>0</v>
          </cell>
          <cell r="Q17">
            <v>0</v>
          </cell>
          <cell r="R17" t="str">
            <v>H</v>
          </cell>
          <cell r="S17">
            <v>0</v>
          </cell>
          <cell r="T17">
            <v>1</v>
          </cell>
          <cell r="U17">
            <v>0</v>
          </cell>
          <cell r="V17">
            <v>0</v>
          </cell>
          <cell r="W17">
            <v>0</v>
          </cell>
          <cell r="X17">
            <v>40</v>
          </cell>
          <cell r="Y17">
            <v>0</v>
          </cell>
          <cell r="Z17">
            <v>40</v>
          </cell>
          <cell r="AA17">
            <v>0</v>
          </cell>
          <cell r="AB17">
            <v>0</v>
          </cell>
          <cell r="AC17">
            <v>0</v>
          </cell>
          <cell r="AD17">
            <v>20</v>
          </cell>
          <cell r="AE17" t="str">
            <v>H</v>
          </cell>
          <cell r="AF17">
            <v>4</v>
          </cell>
          <cell r="AG17">
            <v>45</v>
          </cell>
          <cell r="AH17">
            <v>65</v>
          </cell>
          <cell r="AI17" t="str">
            <v>*</v>
          </cell>
          <cell r="AJ17">
            <v>5</v>
          </cell>
        </row>
        <row r="18">
          <cell r="B18">
            <v>68303</v>
          </cell>
          <cell r="C18" t="str">
            <v>湊　健二郎</v>
          </cell>
          <cell r="D18">
            <v>35521</v>
          </cell>
          <cell r="E18" t="str">
            <v>管理４級</v>
          </cell>
          <cell r="F18" t="str">
            <v>B</v>
          </cell>
          <cell r="G18">
            <v>0</v>
          </cell>
          <cell r="H18">
            <v>0</v>
          </cell>
          <cell r="I18">
            <v>0</v>
          </cell>
          <cell r="J18">
            <v>1</v>
          </cell>
          <cell r="K18">
            <v>0</v>
          </cell>
          <cell r="L18">
            <v>20</v>
          </cell>
          <cell r="M18">
            <v>0</v>
          </cell>
          <cell r="N18">
            <v>0</v>
          </cell>
          <cell r="O18">
            <v>0</v>
          </cell>
          <cell r="P18">
            <v>20</v>
          </cell>
          <cell r="Q18">
            <v>0</v>
          </cell>
          <cell r="R18" t="str">
            <v>B</v>
          </cell>
          <cell r="S18">
            <v>0</v>
          </cell>
          <cell r="T18">
            <v>0</v>
          </cell>
          <cell r="U18">
            <v>0</v>
          </cell>
          <cell r="V18">
            <v>1</v>
          </cell>
          <cell r="W18">
            <v>0</v>
          </cell>
          <cell r="X18">
            <v>20</v>
          </cell>
          <cell r="Y18">
            <v>0</v>
          </cell>
          <cell r="Z18">
            <v>0</v>
          </cell>
          <cell r="AA18">
            <v>0</v>
          </cell>
          <cell r="AB18">
            <v>20</v>
          </cell>
          <cell r="AC18">
            <v>0</v>
          </cell>
          <cell r="AD18">
            <v>0</v>
          </cell>
          <cell r="AE18" t="str">
            <v>B</v>
          </cell>
          <cell r="AF18">
            <v>2</v>
          </cell>
          <cell r="AG18">
            <v>36</v>
          </cell>
          <cell r="AH18">
            <v>36</v>
          </cell>
          <cell r="AI18" t="str">
            <v/>
          </cell>
          <cell r="AJ18">
            <v>5</v>
          </cell>
        </row>
        <row r="19">
          <cell r="B19">
            <v>68305</v>
          </cell>
          <cell r="C19" t="str">
            <v>内海　暁男</v>
          </cell>
          <cell r="D19">
            <v>35521</v>
          </cell>
          <cell r="E19" t="str">
            <v>経営６級</v>
          </cell>
          <cell r="F19" t="str">
            <v>H</v>
          </cell>
          <cell r="G19">
            <v>0</v>
          </cell>
          <cell r="H19">
            <v>1</v>
          </cell>
          <cell r="I19">
            <v>0</v>
          </cell>
          <cell r="J19">
            <v>0</v>
          </cell>
          <cell r="K19">
            <v>0</v>
          </cell>
          <cell r="L19">
            <v>40</v>
          </cell>
          <cell r="M19">
            <v>0</v>
          </cell>
          <cell r="N19">
            <v>40</v>
          </cell>
          <cell r="O19">
            <v>0</v>
          </cell>
          <cell r="P19">
            <v>0</v>
          </cell>
          <cell r="Q19">
            <v>0</v>
          </cell>
          <cell r="R19" t="str">
            <v>S</v>
          </cell>
          <cell r="S19">
            <v>1</v>
          </cell>
          <cell r="T19">
            <v>0</v>
          </cell>
          <cell r="U19">
            <v>0</v>
          </cell>
          <cell r="V19">
            <v>0</v>
          </cell>
          <cell r="W19">
            <v>0</v>
          </cell>
          <cell r="X19">
            <v>50</v>
          </cell>
          <cell r="Y19">
            <v>50</v>
          </cell>
          <cell r="Z19">
            <v>0</v>
          </cell>
          <cell r="AA19">
            <v>0</v>
          </cell>
          <cell r="AB19">
            <v>0</v>
          </cell>
          <cell r="AC19">
            <v>0</v>
          </cell>
          <cell r="AD19">
            <v>24</v>
          </cell>
          <cell r="AE19" t="str">
            <v>H</v>
          </cell>
          <cell r="AF19">
            <v>4</v>
          </cell>
          <cell r="AG19">
            <v>45</v>
          </cell>
          <cell r="AH19">
            <v>69</v>
          </cell>
          <cell r="AJ19">
            <v>5</v>
          </cell>
        </row>
        <row r="20">
          <cell r="B20">
            <v>68308</v>
          </cell>
          <cell r="C20" t="str">
            <v>宮下　徹久</v>
          </cell>
          <cell r="D20">
            <v>35886</v>
          </cell>
          <cell r="E20" t="str">
            <v>管理２級</v>
          </cell>
          <cell r="F20" t="str">
            <v>A</v>
          </cell>
          <cell r="G20">
            <v>0</v>
          </cell>
          <cell r="H20">
            <v>0</v>
          </cell>
          <cell r="I20">
            <v>1</v>
          </cell>
          <cell r="J20">
            <v>0</v>
          </cell>
          <cell r="K20">
            <v>0</v>
          </cell>
          <cell r="L20">
            <v>30</v>
          </cell>
          <cell r="M20">
            <v>0</v>
          </cell>
          <cell r="N20">
            <v>0</v>
          </cell>
          <cell r="O20">
            <v>30</v>
          </cell>
          <cell r="P20">
            <v>0</v>
          </cell>
          <cell r="Q20">
            <v>0</v>
          </cell>
          <cell r="R20" t="str">
            <v>A</v>
          </cell>
          <cell r="S20">
            <v>0</v>
          </cell>
          <cell r="T20">
            <v>0</v>
          </cell>
          <cell r="U20">
            <v>1</v>
          </cell>
          <cell r="V20">
            <v>0</v>
          </cell>
          <cell r="W20">
            <v>0</v>
          </cell>
          <cell r="X20">
            <v>30</v>
          </cell>
          <cell r="Y20">
            <v>0</v>
          </cell>
          <cell r="Z20">
            <v>0</v>
          </cell>
          <cell r="AA20">
            <v>30</v>
          </cell>
          <cell r="AB20">
            <v>0</v>
          </cell>
          <cell r="AC20">
            <v>0</v>
          </cell>
          <cell r="AD20">
            <v>10</v>
          </cell>
          <cell r="AE20" t="str">
            <v>A</v>
          </cell>
          <cell r="AF20">
            <v>3</v>
          </cell>
          <cell r="AG20">
            <v>33</v>
          </cell>
          <cell r="AH20">
            <v>43</v>
          </cell>
          <cell r="AI20" t="str">
            <v>*</v>
          </cell>
          <cell r="AJ20">
            <v>4</v>
          </cell>
        </row>
        <row r="21">
          <cell r="B21">
            <v>69106</v>
          </cell>
          <cell r="C21" t="str">
            <v>平光　利重</v>
          </cell>
          <cell r="D21">
            <v>35886</v>
          </cell>
          <cell r="E21" t="str">
            <v>管理２級</v>
          </cell>
          <cell r="F21" t="str">
            <v>B</v>
          </cell>
          <cell r="G21">
            <v>0</v>
          </cell>
          <cell r="H21">
            <v>0</v>
          </cell>
          <cell r="I21">
            <v>0</v>
          </cell>
          <cell r="J21">
            <v>1</v>
          </cell>
          <cell r="K21">
            <v>0</v>
          </cell>
          <cell r="L21">
            <v>20</v>
          </cell>
          <cell r="M21">
            <v>0</v>
          </cell>
          <cell r="N21">
            <v>0</v>
          </cell>
          <cell r="O21">
            <v>0</v>
          </cell>
          <cell r="P21">
            <v>20</v>
          </cell>
          <cell r="Q21">
            <v>0</v>
          </cell>
          <cell r="R21" t="str">
            <v>B</v>
          </cell>
          <cell r="S21">
            <v>0</v>
          </cell>
          <cell r="T21">
            <v>0</v>
          </cell>
          <cell r="U21">
            <v>0</v>
          </cell>
          <cell r="V21">
            <v>1</v>
          </cell>
          <cell r="W21">
            <v>0</v>
          </cell>
          <cell r="X21">
            <v>20</v>
          </cell>
          <cell r="Y21">
            <v>0</v>
          </cell>
          <cell r="Z21">
            <v>0</v>
          </cell>
          <cell r="AA21">
            <v>0</v>
          </cell>
          <cell r="AB21">
            <v>20</v>
          </cell>
          <cell r="AC21">
            <v>0</v>
          </cell>
          <cell r="AD21">
            <v>0</v>
          </cell>
          <cell r="AE21" t="str">
            <v>B</v>
          </cell>
          <cell r="AF21">
            <v>2</v>
          </cell>
          <cell r="AG21">
            <v>21</v>
          </cell>
          <cell r="AH21">
            <v>21</v>
          </cell>
          <cell r="AI21" t="str">
            <v/>
          </cell>
          <cell r="AJ21">
            <v>4</v>
          </cell>
        </row>
        <row r="22">
          <cell r="B22">
            <v>69107</v>
          </cell>
          <cell r="C22" t="str">
            <v>西水流　順一</v>
          </cell>
          <cell r="D22">
            <v>36617</v>
          </cell>
          <cell r="E22" t="str">
            <v>経営６級</v>
          </cell>
          <cell r="F22" t="str">
            <v>S</v>
          </cell>
          <cell r="G22">
            <v>1</v>
          </cell>
          <cell r="H22">
            <v>0</v>
          </cell>
          <cell r="I22">
            <v>0</v>
          </cell>
          <cell r="J22">
            <v>0</v>
          </cell>
          <cell r="K22">
            <v>0</v>
          </cell>
          <cell r="L22">
            <v>50</v>
          </cell>
          <cell r="M22">
            <v>50</v>
          </cell>
          <cell r="N22">
            <v>0</v>
          </cell>
          <cell r="O22">
            <v>0</v>
          </cell>
          <cell r="P22">
            <v>0</v>
          </cell>
          <cell r="Q22">
            <v>0</v>
          </cell>
          <cell r="R22" t="str">
            <v>S</v>
          </cell>
          <cell r="S22">
            <v>1</v>
          </cell>
          <cell r="T22">
            <v>0</v>
          </cell>
          <cell r="U22">
            <v>0</v>
          </cell>
          <cell r="V22">
            <v>0</v>
          </cell>
          <cell r="W22">
            <v>0</v>
          </cell>
          <cell r="X22">
            <v>50</v>
          </cell>
          <cell r="Y22">
            <v>50</v>
          </cell>
          <cell r="Z22">
            <v>0</v>
          </cell>
          <cell r="AA22">
            <v>0</v>
          </cell>
          <cell r="AB22">
            <v>0</v>
          </cell>
          <cell r="AC22">
            <v>0</v>
          </cell>
          <cell r="AD22">
            <v>30</v>
          </cell>
          <cell r="AE22" t="str">
            <v>S</v>
          </cell>
          <cell r="AF22">
            <v>5</v>
          </cell>
          <cell r="AG22">
            <v>13</v>
          </cell>
          <cell r="AH22">
            <v>43</v>
          </cell>
          <cell r="AJ22">
            <v>2</v>
          </cell>
        </row>
        <row r="23">
          <cell r="B23">
            <v>69404</v>
          </cell>
          <cell r="C23" t="str">
            <v>工藤　操</v>
          </cell>
          <cell r="D23">
            <v>34425</v>
          </cell>
          <cell r="E23" t="str">
            <v>管理１級</v>
          </cell>
          <cell r="F23" t="str">
            <v>A</v>
          </cell>
          <cell r="G23">
            <v>0</v>
          </cell>
          <cell r="H23">
            <v>0</v>
          </cell>
          <cell r="I23">
            <v>1</v>
          </cell>
          <cell r="J23">
            <v>0</v>
          </cell>
          <cell r="K23">
            <v>0</v>
          </cell>
          <cell r="L23">
            <v>30</v>
          </cell>
          <cell r="M23">
            <v>0</v>
          </cell>
          <cell r="N23">
            <v>0</v>
          </cell>
          <cell r="O23">
            <v>30</v>
          </cell>
          <cell r="P23">
            <v>0</v>
          </cell>
          <cell r="Q23">
            <v>0</v>
          </cell>
          <cell r="R23" t="str">
            <v>S</v>
          </cell>
          <cell r="S23">
            <v>1</v>
          </cell>
          <cell r="T23">
            <v>0</v>
          </cell>
          <cell r="U23">
            <v>0</v>
          </cell>
          <cell r="V23">
            <v>0</v>
          </cell>
          <cell r="W23">
            <v>0</v>
          </cell>
          <cell r="X23">
            <v>50</v>
          </cell>
          <cell r="Y23">
            <v>50</v>
          </cell>
          <cell r="Z23">
            <v>0</v>
          </cell>
          <cell r="AA23">
            <v>0</v>
          </cell>
          <cell r="AB23">
            <v>0</v>
          </cell>
          <cell r="AC23">
            <v>0</v>
          </cell>
          <cell r="AD23">
            <v>18</v>
          </cell>
          <cell r="AE23" t="str">
            <v>H</v>
          </cell>
          <cell r="AF23">
            <v>4</v>
          </cell>
          <cell r="AG23">
            <v>30</v>
          </cell>
          <cell r="AH23">
            <v>48</v>
          </cell>
          <cell r="AI23" t="str">
            <v>*</v>
          </cell>
          <cell r="AJ23">
            <v>8</v>
          </cell>
        </row>
        <row r="24">
          <cell r="B24">
            <v>70104</v>
          </cell>
          <cell r="C24" t="str">
            <v>菊池　進</v>
          </cell>
          <cell r="D24">
            <v>36586</v>
          </cell>
          <cell r="E24" t="str">
            <v>管理２級</v>
          </cell>
          <cell r="F24" t="str">
            <v>B</v>
          </cell>
          <cell r="G24">
            <v>0</v>
          </cell>
          <cell r="H24">
            <v>0</v>
          </cell>
          <cell r="I24">
            <v>0</v>
          </cell>
          <cell r="J24">
            <v>1</v>
          </cell>
          <cell r="K24">
            <v>0</v>
          </cell>
          <cell r="L24">
            <v>20</v>
          </cell>
          <cell r="M24">
            <v>0</v>
          </cell>
          <cell r="N24">
            <v>0</v>
          </cell>
          <cell r="O24">
            <v>0</v>
          </cell>
          <cell r="P24">
            <v>20</v>
          </cell>
          <cell r="Q24">
            <v>0</v>
          </cell>
          <cell r="R24" t="str">
            <v>B</v>
          </cell>
          <cell r="S24">
            <v>0</v>
          </cell>
          <cell r="T24">
            <v>0</v>
          </cell>
          <cell r="U24">
            <v>0</v>
          </cell>
          <cell r="V24">
            <v>1</v>
          </cell>
          <cell r="W24">
            <v>0</v>
          </cell>
          <cell r="X24">
            <v>20</v>
          </cell>
          <cell r="Y24">
            <v>0</v>
          </cell>
          <cell r="Z24">
            <v>0</v>
          </cell>
          <cell r="AA24">
            <v>0</v>
          </cell>
          <cell r="AB24">
            <v>20</v>
          </cell>
          <cell r="AC24">
            <v>0</v>
          </cell>
          <cell r="AD24">
            <v>0</v>
          </cell>
          <cell r="AE24" t="str">
            <v>B</v>
          </cell>
          <cell r="AF24">
            <v>2</v>
          </cell>
          <cell r="AG24">
            <v>7</v>
          </cell>
          <cell r="AH24">
            <v>7</v>
          </cell>
          <cell r="AI24" t="str">
            <v/>
          </cell>
          <cell r="AJ24">
            <v>2</v>
          </cell>
        </row>
        <row r="25">
          <cell r="B25">
            <v>70106</v>
          </cell>
          <cell r="C25" t="str">
            <v>今西　譲佐</v>
          </cell>
          <cell r="D25">
            <v>34790</v>
          </cell>
          <cell r="E25" t="str">
            <v>管理２級</v>
          </cell>
          <cell r="F25" t="str">
            <v>B</v>
          </cell>
          <cell r="G25">
            <v>0</v>
          </cell>
          <cell r="H25">
            <v>0</v>
          </cell>
          <cell r="I25">
            <v>0</v>
          </cell>
          <cell r="J25">
            <v>1</v>
          </cell>
          <cell r="K25">
            <v>0</v>
          </cell>
          <cell r="L25">
            <v>20</v>
          </cell>
          <cell r="M25">
            <v>0</v>
          </cell>
          <cell r="N25">
            <v>0</v>
          </cell>
          <cell r="O25">
            <v>0</v>
          </cell>
          <cell r="P25">
            <v>20</v>
          </cell>
          <cell r="Q25">
            <v>0</v>
          </cell>
          <cell r="R25" t="str">
            <v>B</v>
          </cell>
          <cell r="S25">
            <v>0</v>
          </cell>
          <cell r="T25">
            <v>0</v>
          </cell>
          <cell r="U25">
            <v>0</v>
          </cell>
          <cell r="V25">
            <v>1</v>
          </cell>
          <cell r="W25">
            <v>0</v>
          </cell>
          <cell r="X25">
            <v>20</v>
          </cell>
          <cell r="Y25">
            <v>0</v>
          </cell>
          <cell r="Z25">
            <v>0</v>
          </cell>
          <cell r="AA25">
            <v>0</v>
          </cell>
          <cell r="AB25">
            <v>20</v>
          </cell>
          <cell r="AC25">
            <v>0</v>
          </cell>
          <cell r="AD25">
            <v>0</v>
          </cell>
          <cell r="AE25" t="str">
            <v>B</v>
          </cell>
          <cell r="AF25">
            <v>2</v>
          </cell>
          <cell r="AG25">
            <v>30</v>
          </cell>
          <cell r="AH25">
            <v>30</v>
          </cell>
          <cell r="AI25" t="str">
            <v/>
          </cell>
          <cell r="AJ25">
            <v>7</v>
          </cell>
        </row>
        <row r="26">
          <cell r="B26">
            <v>70301</v>
          </cell>
          <cell r="C26" t="str">
            <v>鈴木　勇</v>
          </cell>
          <cell r="D26">
            <v>36251</v>
          </cell>
          <cell r="E26" t="str">
            <v>管理４級</v>
          </cell>
          <cell r="F26" t="str">
            <v>H</v>
          </cell>
          <cell r="G26">
            <v>0</v>
          </cell>
          <cell r="H26">
            <v>1</v>
          </cell>
          <cell r="I26">
            <v>0</v>
          </cell>
          <cell r="J26">
            <v>0</v>
          </cell>
          <cell r="K26">
            <v>0</v>
          </cell>
          <cell r="L26">
            <v>40</v>
          </cell>
          <cell r="M26">
            <v>0</v>
          </cell>
          <cell r="N26">
            <v>40</v>
          </cell>
          <cell r="O26">
            <v>0</v>
          </cell>
          <cell r="P26">
            <v>0</v>
          </cell>
          <cell r="Q26">
            <v>0</v>
          </cell>
          <cell r="R26" t="str">
            <v>A</v>
          </cell>
          <cell r="S26">
            <v>0</v>
          </cell>
          <cell r="T26">
            <v>0</v>
          </cell>
          <cell r="U26">
            <v>1</v>
          </cell>
          <cell r="V26">
            <v>0</v>
          </cell>
          <cell r="W26">
            <v>0</v>
          </cell>
          <cell r="X26">
            <v>30</v>
          </cell>
          <cell r="Y26">
            <v>0</v>
          </cell>
          <cell r="Z26">
            <v>0</v>
          </cell>
          <cell r="AA26">
            <v>30</v>
          </cell>
          <cell r="AB26">
            <v>0</v>
          </cell>
          <cell r="AC26">
            <v>0</v>
          </cell>
          <cell r="AD26">
            <v>16</v>
          </cell>
          <cell r="AE26" t="str">
            <v>H</v>
          </cell>
          <cell r="AF26">
            <v>4</v>
          </cell>
          <cell r="AG26">
            <v>30</v>
          </cell>
          <cell r="AH26">
            <v>46</v>
          </cell>
          <cell r="AI26" t="str">
            <v/>
          </cell>
          <cell r="AJ26">
            <v>3</v>
          </cell>
        </row>
        <row r="27">
          <cell r="B27">
            <v>71101</v>
          </cell>
          <cell r="C27" t="str">
            <v>糸井　秀範</v>
          </cell>
          <cell r="D27">
            <v>35521</v>
          </cell>
          <cell r="E27" t="str">
            <v>管理４級</v>
          </cell>
          <cell r="F27" t="str">
            <v>S</v>
          </cell>
          <cell r="G27">
            <v>1</v>
          </cell>
          <cell r="H27">
            <v>0</v>
          </cell>
          <cell r="I27">
            <v>0</v>
          </cell>
          <cell r="J27">
            <v>0</v>
          </cell>
          <cell r="K27">
            <v>0</v>
          </cell>
          <cell r="L27">
            <v>50</v>
          </cell>
          <cell r="M27">
            <v>50</v>
          </cell>
          <cell r="N27">
            <v>0</v>
          </cell>
          <cell r="O27">
            <v>0</v>
          </cell>
          <cell r="P27">
            <v>0</v>
          </cell>
          <cell r="Q27">
            <v>0</v>
          </cell>
          <cell r="R27" t="str">
            <v>H</v>
          </cell>
          <cell r="S27">
            <v>0</v>
          </cell>
          <cell r="T27">
            <v>1</v>
          </cell>
          <cell r="U27">
            <v>0</v>
          </cell>
          <cell r="V27">
            <v>0</v>
          </cell>
          <cell r="W27">
            <v>0</v>
          </cell>
          <cell r="X27">
            <v>40</v>
          </cell>
          <cell r="Y27">
            <v>0</v>
          </cell>
          <cell r="Z27">
            <v>40</v>
          </cell>
          <cell r="AA27">
            <v>0</v>
          </cell>
          <cell r="AB27">
            <v>0</v>
          </cell>
          <cell r="AC27">
            <v>0</v>
          </cell>
          <cell r="AD27">
            <v>26</v>
          </cell>
          <cell r="AE27" t="str">
            <v>S</v>
          </cell>
          <cell r="AF27">
            <v>5</v>
          </cell>
          <cell r="AG27">
            <v>41</v>
          </cell>
          <cell r="AH27">
            <v>67</v>
          </cell>
          <cell r="AI27" t="str">
            <v>*</v>
          </cell>
          <cell r="AJ27">
            <v>5</v>
          </cell>
        </row>
        <row r="28">
          <cell r="B28">
            <v>71306</v>
          </cell>
          <cell r="C28" t="str">
            <v>藤原　義則</v>
          </cell>
          <cell r="D28">
            <v>35886</v>
          </cell>
          <cell r="E28" t="str">
            <v>管理４級</v>
          </cell>
          <cell r="F28" t="str">
            <v>A</v>
          </cell>
          <cell r="G28">
            <v>0</v>
          </cell>
          <cell r="H28">
            <v>0</v>
          </cell>
          <cell r="I28">
            <v>1</v>
          </cell>
          <cell r="J28">
            <v>0</v>
          </cell>
          <cell r="K28">
            <v>0</v>
          </cell>
          <cell r="L28">
            <v>30</v>
          </cell>
          <cell r="M28">
            <v>0</v>
          </cell>
          <cell r="N28">
            <v>0</v>
          </cell>
          <cell r="O28">
            <v>30</v>
          </cell>
          <cell r="P28">
            <v>0</v>
          </cell>
          <cell r="Q28">
            <v>0</v>
          </cell>
          <cell r="R28" t="str">
            <v>A</v>
          </cell>
          <cell r="S28">
            <v>0</v>
          </cell>
          <cell r="T28">
            <v>0</v>
          </cell>
          <cell r="U28">
            <v>1</v>
          </cell>
          <cell r="V28">
            <v>0</v>
          </cell>
          <cell r="W28">
            <v>0</v>
          </cell>
          <cell r="X28">
            <v>30</v>
          </cell>
          <cell r="Y28">
            <v>0</v>
          </cell>
          <cell r="Z28">
            <v>0</v>
          </cell>
          <cell r="AA28">
            <v>30</v>
          </cell>
          <cell r="AB28">
            <v>0</v>
          </cell>
          <cell r="AC28">
            <v>0</v>
          </cell>
          <cell r="AD28">
            <v>10</v>
          </cell>
          <cell r="AE28" t="str">
            <v>A</v>
          </cell>
          <cell r="AF28">
            <v>3</v>
          </cell>
          <cell r="AG28">
            <v>36</v>
          </cell>
          <cell r="AH28">
            <v>46</v>
          </cell>
          <cell r="AI28" t="str">
            <v/>
          </cell>
          <cell r="AJ28">
            <v>4</v>
          </cell>
        </row>
        <row r="29">
          <cell r="B29">
            <v>72101</v>
          </cell>
          <cell r="C29" t="str">
            <v>佐々木　寛幸</v>
          </cell>
          <cell r="D29">
            <v>34790</v>
          </cell>
          <cell r="E29" t="str">
            <v>管理４級</v>
          </cell>
          <cell r="F29" t="str">
            <v>B</v>
          </cell>
          <cell r="G29">
            <v>0</v>
          </cell>
          <cell r="H29">
            <v>0</v>
          </cell>
          <cell r="I29">
            <v>0</v>
          </cell>
          <cell r="J29">
            <v>1</v>
          </cell>
          <cell r="K29">
            <v>0</v>
          </cell>
          <cell r="L29">
            <v>20</v>
          </cell>
          <cell r="M29">
            <v>0</v>
          </cell>
          <cell r="N29">
            <v>0</v>
          </cell>
          <cell r="O29">
            <v>0</v>
          </cell>
          <cell r="P29">
            <v>20</v>
          </cell>
          <cell r="Q29">
            <v>0</v>
          </cell>
          <cell r="R29" t="str">
            <v>A</v>
          </cell>
          <cell r="S29">
            <v>0</v>
          </cell>
          <cell r="T29">
            <v>0</v>
          </cell>
          <cell r="U29">
            <v>1</v>
          </cell>
          <cell r="V29">
            <v>0</v>
          </cell>
          <cell r="W29">
            <v>0</v>
          </cell>
          <cell r="X29">
            <v>30</v>
          </cell>
          <cell r="Y29">
            <v>0</v>
          </cell>
          <cell r="Z29">
            <v>0</v>
          </cell>
          <cell r="AA29">
            <v>30</v>
          </cell>
          <cell r="AB29">
            <v>0</v>
          </cell>
          <cell r="AC29">
            <v>0</v>
          </cell>
          <cell r="AD29">
            <v>4</v>
          </cell>
          <cell r="AE29" t="str">
            <v>B</v>
          </cell>
          <cell r="AF29">
            <v>2</v>
          </cell>
          <cell r="AG29">
            <v>34</v>
          </cell>
          <cell r="AH29">
            <v>38</v>
          </cell>
          <cell r="AI29" t="str">
            <v/>
          </cell>
          <cell r="AJ29">
            <v>7</v>
          </cell>
        </row>
        <row r="30">
          <cell r="B30">
            <v>73102</v>
          </cell>
          <cell r="C30" t="str">
            <v>丸山　純儀</v>
          </cell>
          <cell r="D30">
            <v>36982</v>
          </cell>
          <cell r="E30" t="str">
            <v>経営５級</v>
          </cell>
          <cell r="F30" t="str">
            <v>S</v>
          </cell>
          <cell r="G30">
            <v>1</v>
          </cell>
          <cell r="H30">
            <v>0</v>
          </cell>
          <cell r="I30">
            <v>0</v>
          </cell>
          <cell r="J30">
            <v>0</v>
          </cell>
          <cell r="K30">
            <v>0</v>
          </cell>
          <cell r="L30">
            <v>50</v>
          </cell>
          <cell r="M30">
            <v>50</v>
          </cell>
          <cell r="N30">
            <v>0</v>
          </cell>
          <cell r="O30">
            <v>0</v>
          </cell>
          <cell r="P30">
            <v>0</v>
          </cell>
          <cell r="Q30">
            <v>0</v>
          </cell>
          <cell r="R30" t="str">
            <v>H</v>
          </cell>
          <cell r="S30">
            <v>0</v>
          </cell>
          <cell r="T30">
            <v>1</v>
          </cell>
          <cell r="U30">
            <v>0</v>
          </cell>
          <cell r="V30">
            <v>0</v>
          </cell>
          <cell r="W30">
            <v>0</v>
          </cell>
          <cell r="X30">
            <v>40</v>
          </cell>
          <cell r="Y30">
            <v>0</v>
          </cell>
          <cell r="Z30">
            <v>40</v>
          </cell>
          <cell r="AA30">
            <v>0</v>
          </cell>
          <cell r="AB30">
            <v>0</v>
          </cell>
          <cell r="AC30">
            <v>0</v>
          </cell>
          <cell r="AD30">
            <v>26</v>
          </cell>
          <cell r="AE30" t="str">
            <v>S</v>
          </cell>
          <cell r="AF30">
            <v>5</v>
          </cell>
          <cell r="AG30">
            <v>0</v>
          </cell>
          <cell r="AH30">
            <v>26</v>
          </cell>
          <cell r="AI30" t="str">
            <v/>
          </cell>
          <cell r="AJ30">
            <v>1</v>
          </cell>
        </row>
        <row r="31">
          <cell r="B31">
            <v>73303</v>
          </cell>
          <cell r="C31" t="str">
            <v>佐藤　幸兵</v>
          </cell>
          <cell r="D31">
            <v>36251</v>
          </cell>
          <cell r="E31" t="str">
            <v>管理４級</v>
          </cell>
          <cell r="F31" t="str">
            <v>A</v>
          </cell>
          <cell r="G31">
            <v>0</v>
          </cell>
          <cell r="H31">
            <v>0</v>
          </cell>
          <cell r="I31">
            <v>1</v>
          </cell>
          <cell r="J31">
            <v>0</v>
          </cell>
          <cell r="K31">
            <v>0</v>
          </cell>
          <cell r="L31">
            <v>30</v>
          </cell>
          <cell r="M31">
            <v>0</v>
          </cell>
          <cell r="N31">
            <v>0</v>
          </cell>
          <cell r="O31">
            <v>30</v>
          </cell>
          <cell r="P31">
            <v>0</v>
          </cell>
          <cell r="Q31">
            <v>0</v>
          </cell>
          <cell r="R31" t="str">
            <v>A</v>
          </cell>
          <cell r="S31">
            <v>0</v>
          </cell>
          <cell r="T31">
            <v>0</v>
          </cell>
          <cell r="U31">
            <v>1</v>
          </cell>
          <cell r="V31">
            <v>0</v>
          </cell>
          <cell r="W31">
            <v>0</v>
          </cell>
          <cell r="X31">
            <v>30</v>
          </cell>
          <cell r="Y31">
            <v>0</v>
          </cell>
          <cell r="Z31">
            <v>0</v>
          </cell>
          <cell r="AA31">
            <v>30</v>
          </cell>
          <cell r="AB31">
            <v>0</v>
          </cell>
          <cell r="AC31">
            <v>0</v>
          </cell>
          <cell r="AD31">
            <v>10</v>
          </cell>
          <cell r="AE31" t="str">
            <v>A</v>
          </cell>
          <cell r="AF31">
            <v>3</v>
          </cell>
          <cell r="AG31">
            <v>24</v>
          </cell>
          <cell r="AH31">
            <v>34</v>
          </cell>
          <cell r="AI31" t="str">
            <v/>
          </cell>
          <cell r="AJ31">
            <v>3</v>
          </cell>
        </row>
        <row r="32">
          <cell r="B32">
            <v>74101</v>
          </cell>
          <cell r="C32" t="str">
            <v>原　則芳</v>
          </cell>
          <cell r="D32">
            <v>35156</v>
          </cell>
          <cell r="E32" t="str">
            <v>管理４級</v>
          </cell>
          <cell r="F32" t="str">
            <v>A</v>
          </cell>
          <cell r="G32">
            <v>0</v>
          </cell>
          <cell r="H32">
            <v>0</v>
          </cell>
          <cell r="I32">
            <v>1</v>
          </cell>
          <cell r="J32">
            <v>0</v>
          </cell>
          <cell r="K32">
            <v>0</v>
          </cell>
          <cell r="L32">
            <v>30</v>
          </cell>
          <cell r="M32">
            <v>0</v>
          </cell>
          <cell r="N32">
            <v>0</v>
          </cell>
          <cell r="O32">
            <v>30</v>
          </cell>
          <cell r="P32">
            <v>0</v>
          </cell>
          <cell r="Q32">
            <v>0</v>
          </cell>
          <cell r="R32" t="str">
            <v>A</v>
          </cell>
          <cell r="S32">
            <v>0</v>
          </cell>
          <cell r="T32">
            <v>0</v>
          </cell>
          <cell r="U32">
            <v>1</v>
          </cell>
          <cell r="V32">
            <v>0</v>
          </cell>
          <cell r="W32">
            <v>0</v>
          </cell>
          <cell r="X32">
            <v>30</v>
          </cell>
          <cell r="Y32">
            <v>0</v>
          </cell>
          <cell r="Z32">
            <v>0</v>
          </cell>
          <cell r="AA32">
            <v>30</v>
          </cell>
          <cell r="AB32">
            <v>0</v>
          </cell>
          <cell r="AC32">
            <v>0</v>
          </cell>
          <cell r="AD32">
            <v>10</v>
          </cell>
          <cell r="AE32" t="str">
            <v>A</v>
          </cell>
          <cell r="AF32">
            <v>3</v>
          </cell>
          <cell r="AG32">
            <v>35</v>
          </cell>
          <cell r="AH32">
            <v>45</v>
          </cell>
          <cell r="AI32" t="str">
            <v/>
          </cell>
          <cell r="AJ32">
            <v>6</v>
          </cell>
        </row>
        <row r="33">
          <cell r="B33">
            <v>74107</v>
          </cell>
          <cell r="C33" t="str">
            <v>鈴木　隆一</v>
          </cell>
          <cell r="D33">
            <v>35886</v>
          </cell>
          <cell r="E33" t="str">
            <v>管理４級</v>
          </cell>
          <cell r="F33" t="str">
            <v>B</v>
          </cell>
          <cell r="G33">
            <v>0</v>
          </cell>
          <cell r="H33">
            <v>0</v>
          </cell>
          <cell r="I33">
            <v>0</v>
          </cell>
          <cell r="J33">
            <v>1</v>
          </cell>
          <cell r="K33">
            <v>0</v>
          </cell>
          <cell r="L33">
            <v>20</v>
          </cell>
          <cell r="M33">
            <v>0</v>
          </cell>
          <cell r="N33">
            <v>0</v>
          </cell>
          <cell r="O33">
            <v>0</v>
          </cell>
          <cell r="P33">
            <v>20</v>
          </cell>
          <cell r="Q33">
            <v>0</v>
          </cell>
          <cell r="R33" t="str">
            <v>B</v>
          </cell>
          <cell r="S33">
            <v>0</v>
          </cell>
          <cell r="T33">
            <v>0</v>
          </cell>
          <cell r="U33">
            <v>0</v>
          </cell>
          <cell r="V33">
            <v>1</v>
          </cell>
          <cell r="W33">
            <v>0</v>
          </cell>
          <cell r="X33">
            <v>20</v>
          </cell>
          <cell r="Y33">
            <v>0</v>
          </cell>
          <cell r="Z33">
            <v>0</v>
          </cell>
          <cell r="AA33">
            <v>0</v>
          </cell>
          <cell r="AB33">
            <v>20</v>
          </cell>
          <cell r="AC33">
            <v>0</v>
          </cell>
          <cell r="AD33">
            <v>0</v>
          </cell>
          <cell r="AE33" t="str">
            <v>B</v>
          </cell>
          <cell r="AF33">
            <v>2</v>
          </cell>
          <cell r="AG33">
            <v>41</v>
          </cell>
          <cell r="AH33">
            <v>41</v>
          </cell>
          <cell r="AI33" t="str">
            <v/>
          </cell>
          <cell r="AJ33">
            <v>4</v>
          </cell>
        </row>
        <row r="34">
          <cell r="B34">
            <v>74309</v>
          </cell>
          <cell r="C34" t="str">
            <v>野間　春樹</v>
          </cell>
          <cell r="D34">
            <v>35886</v>
          </cell>
          <cell r="E34" t="str">
            <v>管理１級</v>
          </cell>
          <cell r="F34" t="str">
            <v>A</v>
          </cell>
          <cell r="G34">
            <v>0</v>
          </cell>
          <cell r="H34">
            <v>0</v>
          </cell>
          <cell r="I34">
            <v>1</v>
          </cell>
          <cell r="J34">
            <v>0</v>
          </cell>
          <cell r="K34">
            <v>0</v>
          </cell>
          <cell r="L34">
            <v>30</v>
          </cell>
          <cell r="M34">
            <v>0</v>
          </cell>
          <cell r="N34">
            <v>0</v>
          </cell>
          <cell r="O34">
            <v>30</v>
          </cell>
          <cell r="P34">
            <v>0</v>
          </cell>
          <cell r="Q34">
            <v>0</v>
          </cell>
          <cell r="R34" t="str">
            <v>B</v>
          </cell>
          <cell r="S34">
            <v>0</v>
          </cell>
          <cell r="T34">
            <v>0</v>
          </cell>
          <cell r="U34">
            <v>0</v>
          </cell>
          <cell r="V34">
            <v>1</v>
          </cell>
          <cell r="W34">
            <v>0</v>
          </cell>
          <cell r="X34">
            <v>20</v>
          </cell>
          <cell r="Y34">
            <v>0</v>
          </cell>
          <cell r="Z34">
            <v>0</v>
          </cell>
          <cell r="AA34">
            <v>0</v>
          </cell>
          <cell r="AB34">
            <v>20</v>
          </cell>
          <cell r="AC34">
            <v>0</v>
          </cell>
          <cell r="AD34">
            <v>6</v>
          </cell>
          <cell r="AE34" t="str">
            <v>A</v>
          </cell>
          <cell r="AF34">
            <v>3</v>
          </cell>
          <cell r="AG34">
            <v>30</v>
          </cell>
          <cell r="AH34">
            <v>36</v>
          </cell>
          <cell r="AI34" t="str">
            <v>*</v>
          </cell>
          <cell r="AJ34">
            <v>4</v>
          </cell>
        </row>
        <row r="35">
          <cell r="B35">
            <v>75101</v>
          </cell>
          <cell r="C35" t="str">
            <v>今井　誠一</v>
          </cell>
          <cell r="D35">
            <v>32599</v>
          </cell>
          <cell r="E35" t="str">
            <v>管理１級</v>
          </cell>
          <cell r="F35" t="str">
            <v>B</v>
          </cell>
          <cell r="G35">
            <v>0</v>
          </cell>
          <cell r="H35">
            <v>0</v>
          </cell>
          <cell r="I35">
            <v>0</v>
          </cell>
          <cell r="J35">
            <v>1</v>
          </cell>
          <cell r="K35">
            <v>0</v>
          </cell>
          <cell r="L35">
            <v>20</v>
          </cell>
          <cell r="M35">
            <v>0</v>
          </cell>
          <cell r="N35">
            <v>0</v>
          </cell>
          <cell r="O35">
            <v>0</v>
          </cell>
          <cell r="P35">
            <v>20</v>
          </cell>
          <cell r="Q35">
            <v>0</v>
          </cell>
          <cell r="R35" t="str">
            <v>B</v>
          </cell>
          <cell r="S35">
            <v>0</v>
          </cell>
          <cell r="T35">
            <v>0</v>
          </cell>
          <cell r="U35">
            <v>0</v>
          </cell>
          <cell r="V35">
            <v>1</v>
          </cell>
          <cell r="W35">
            <v>0</v>
          </cell>
          <cell r="X35">
            <v>20</v>
          </cell>
          <cell r="Y35">
            <v>0</v>
          </cell>
          <cell r="Z35">
            <v>0</v>
          </cell>
          <cell r="AA35">
            <v>0</v>
          </cell>
          <cell r="AB35">
            <v>20</v>
          </cell>
          <cell r="AC35">
            <v>0</v>
          </cell>
          <cell r="AD35">
            <v>0</v>
          </cell>
          <cell r="AE35" t="str">
            <v>B</v>
          </cell>
          <cell r="AF35">
            <v>2</v>
          </cell>
          <cell r="AG35">
            <v>25</v>
          </cell>
          <cell r="AH35">
            <v>25</v>
          </cell>
          <cell r="AI35" t="str">
            <v/>
          </cell>
          <cell r="AJ35">
            <v>13</v>
          </cell>
        </row>
        <row r="36">
          <cell r="B36">
            <v>75209</v>
          </cell>
          <cell r="C36" t="str">
            <v>藤山　進</v>
          </cell>
          <cell r="D36">
            <v>34790</v>
          </cell>
          <cell r="E36" t="str">
            <v>管理２級</v>
          </cell>
          <cell r="F36" t="str">
            <v>B</v>
          </cell>
          <cell r="G36">
            <v>0</v>
          </cell>
          <cell r="H36">
            <v>0</v>
          </cell>
          <cell r="I36">
            <v>0</v>
          </cell>
          <cell r="J36">
            <v>1</v>
          </cell>
          <cell r="K36">
            <v>0</v>
          </cell>
          <cell r="L36">
            <v>20</v>
          </cell>
          <cell r="M36">
            <v>0</v>
          </cell>
          <cell r="N36">
            <v>0</v>
          </cell>
          <cell r="O36">
            <v>0</v>
          </cell>
          <cell r="P36">
            <v>20</v>
          </cell>
          <cell r="Q36">
            <v>0</v>
          </cell>
          <cell r="R36" t="str">
            <v>B</v>
          </cell>
          <cell r="S36">
            <v>0</v>
          </cell>
          <cell r="T36">
            <v>0</v>
          </cell>
          <cell r="U36">
            <v>0</v>
          </cell>
          <cell r="V36">
            <v>1</v>
          </cell>
          <cell r="W36">
            <v>0</v>
          </cell>
          <cell r="X36">
            <v>20</v>
          </cell>
          <cell r="Y36">
            <v>0</v>
          </cell>
          <cell r="Z36">
            <v>0</v>
          </cell>
          <cell r="AA36">
            <v>0</v>
          </cell>
          <cell r="AB36">
            <v>20</v>
          </cell>
          <cell r="AC36">
            <v>0</v>
          </cell>
          <cell r="AD36">
            <v>0</v>
          </cell>
          <cell r="AE36" t="str">
            <v>B</v>
          </cell>
          <cell r="AF36">
            <v>2</v>
          </cell>
          <cell r="AG36">
            <v>30</v>
          </cell>
          <cell r="AH36">
            <v>30</v>
          </cell>
          <cell r="AI36" t="str">
            <v/>
          </cell>
          <cell r="AJ36">
            <v>7</v>
          </cell>
        </row>
        <row r="37">
          <cell r="B37">
            <v>75302</v>
          </cell>
          <cell r="C37" t="str">
            <v>橋詰　定芳</v>
          </cell>
          <cell r="D37">
            <v>35886</v>
          </cell>
          <cell r="E37" t="str">
            <v>管理２級</v>
          </cell>
          <cell r="F37" t="str">
            <v>H</v>
          </cell>
          <cell r="G37">
            <v>0</v>
          </cell>
          <cell r="H37">
            <v>1</v>
          </cell>
          <cell r="I37">
            <v>0</v>
          </cell>
          <cell r="J37">
            <v>0</v>
          </cell>
          <cell r="K37">
            <v>0</v>
          </cell>
          <cell r="L37">
            <v>40</v>
          </cell>
          <cell r="M37">
            <v>0</v>
          </cell>
          <cell r="N37">
            <v>40</v>
          </cell>
          <cell r="O37">
            <v>0</v>
          </cell>
          <cell r="P37">
            <v>0</v>
          </cell>
          <cell r="Q37">
            <v>0</v>
          </cell>
          <cell r="R37" t="str">
            <v>A</v>
          </cell>
          <cell r="S37">
            <v>0</v>
          </cell>
          <cell r="T37">
            <v>0</v>
          </cell>
          <cell r="U37">
            <v>1</v>
          </cell>
          <cell r="V37">
            <v>0</v>
          </cell>
          <cell r="W37">
            <v>0</v>
          </cell>
          <cell r="X37">
            <v>30</v>
          </cell>
          <cell r="Y37">
            <v>0</v>
          </cell>
          <cell r="Z37">
            <v>0</v>
          </cell>
          <cell r="AA37">
            <v>30</v>
          </cell>
          <cell r="AB37">
            <v>0</v>
          </cell>
          <cell r="AC37">
            <v>0</v>
          </cell>
          <cell r="AD37">
            <v>16</v>
          </cell>
          <cell r="AE37" t="str">
            <v>H</v>
          </cell>
          <cell r="AF37">
            <v>4</v>
          </cell>
          <cell r="AG37">
            <v>40</v>
          </cell>
          <cell r="AH37">
            <v>56</v>
          </cell>
          <cell r="AI37" t="str">
            <v>*</v>
          </cell>
          <cell r="AJ37">
            <v>4</v>
          </cell>
        </row>
        <row r="38">
          <cell r="B38">
            <v>75306</v>
          </cell>
          <cell r="C38" t="str">
            <v>日野　髞</v>
          </cell>
          <cell r="D38">
            <v>34425</v>
          </cell>
          <cell r="E38" t="str">
            <v>管理１級</v>
          </cell>
          <cell r="F38" t="str">
            <v>B</v>
          </cell>
          <cell r="G38">
            <v>0</v>
          </cell>
          <cell r="H38">
            <v>0</v>
          </cell>
          <cell r="I38">
            <v>0</v>
          </cell>
          <cell r="J38">
            <v>1</v>
          </cell>
          <cell r="K38">
            <v>0</v>
          </cell>
          <cell r="L38">
            <v>20</v>
          </cell>
          <cell r="M38">
            <v>0</v>
          </cell>
          <cell r="N38">
            <v>0</v>
          </cell>
          <cell r="O38">
            <v>0</v>
          </cell>
          <cell r="P38">
            <v>20</v>
          </cell>
          <cell r="Q38">
            <v>0</v>
          </cell>
          <cell r="R38" t="str">
            <v>B</v>
          </cell>
          <cell r="S38">
            <v>0</v>
          </cell>
          <cell r="T38">
            <v>0</v>
          </cell>
          <cell r="U38">
            <v>0</v>
          </cell>
          <cell r="V38">
            <v>1</v>
          </cell>
          <cell r="W38">
            <v>0</v>
          </cell>
          <cell r="X38">
            <v>20</v>
          </cell>
          <cell r="Y38">
            <v>0</v>
          </cell>
          <cell r="Z38">
            <v>0</v>
          </cell>
          <cell r="AA38">
            <v>0</v>
          </cell>
          <cell r="AB38">
            <v>20</v>
          </cell>
          <cell r="AC38">
            <v>0</v>
          </cell>
          <cell r="AD38">
            <v>0</v>
          </cell>
          <cell r="AE38" t="str">
            <v>B</v>
          </cell>
          <cell r="AF38">
            <v>2</v>
          </cell>
          <cell r="AG38">
            <v>39</v>
          </cell>
          <cell r="AH38">
            <v>39</v>
          </cell>
          <cell r="AI38" t="str">
            <v>*</v>
          </cell>
          <cell r="AJ38">
            <v>8</v>
          </cell>
        </row>
        <row r="39">
          <cell r="B39">
            <v>76101</v>
          </cell>
          <cell r="C39" t="str">
            <v>岩月　勇</v>
          </cell>
          <cell r="D39">
            <v>36982</v>
          </cell>
          <cell r="E39" t="str">
            <v>管理４級</v>
          </cell>
          <cell r="F39" t="str">
            <v>H</v>
          </cell>
          <cell r="G39">
            <v>0</v>
          </cell>
          <cell r="H39">
            <v>1</v>
          </cell>
          <cell r="I39">
            <v>0</v>
          </cell>
          <cell r="J39">
            <v>0</v>
          </cell>
          <cell r="K39">
            <v>0</v>
          </cell>
          <cell r="L39">
            <v>40</v>
          </cell>
          <cell r="M39">
            <v>0</v>
          </cell>
          <cell r="N39">
            <v>40</v>
          </cell>
          <cell r="O39">
            <v>0</v>
          </cell>
          <cell r="P39">
            <v>0</v>
          </cell>
          <cell r="Q39">
            <v>0</v>
          </cell>
          <cell r="R39" t="str">
            <v>A</v>
          </cell>
          <cell r="S39">
            <v>0</v>
          </cell>
          <cell r="T39">
            <v>0</v>
          </cell>
          <cell r="U39">
            <v>1</v>
          </cell>
          <cell r="V39">
            <v>0</v>
          </cell>
          <cell r="W39">
            <v>0</v>
          </cell>
          <cell r="X39">
            <v>30</v>
          </cell>
          <cell r="Y39">
            <v>0</v>
          </cell>
          <cell r="Z39">
            <v>0</v>
          </cell>
          <cell r="AA39">
            <v>30</v>
          </cell>
          <cell r="AB39">
            <v>0</v>
          </cell>
          <cell r="AC39">
            <v>0</v>
          </cell>
          <cell r="AD39">
            <v>16</v>
          </cell>
          <cell r="AE39" t="str">
            <v>H</v>
          </cell>
          <cell r="AF39">
            <v>4</v>
          </cell>
          <cell r="AG39">
            <v>0</v>
          </cell>
          <cell r="AH39">
            <v>16</v>
          </cell>
          <cell r="AI39" t="str">
            <v/>
          </cell>
          <cell r="AJ39">
            <v>1</v>
          </cell>
        </row>
        <row r="40">
          <cell r="B40">
            <v>76104</v>
          </cell>
          <cell r="C40" t="str">
            <v>西島　弘徳</v>
          </cell>
          <cell r="D40">
            <v>36251</v>
          </cell>
          <cell r="E40" t="str">
            <v>管理２級</v>
          </cell>
          <cell r="F40" t="str">
            <v>B</v>
          </cell>
          <cell r="G40">
            <v>0</v>
          </cell>
          <cell r="H40">
            <v>0</v>
          </cell>
          <cell r="I40">
            <v>0</v>
          </cell>
          <cell r="J40">
            <v>1</v>
          </cell>
          <cell r="K40">
            <v>0</v>
          </cell>
          <cell r="L40">
            <v>20</v>
          </cell>
          <cell r="M40">
            <v>0</v>
          </cell>
          <cell r="N40">
            <v>0</v>
          </cell>
          <cell r="O40">
            <v>0</v>
          </cell>
          <cell r="P40">
            <v>20</v>
          </cell>
          <cell r="Q40">
            <v>0</v>
          </cell>
          <cell r="R40" t="str">
            <v>A</v>
          </cell>
          <cell r="S40">
            <v>0</v>
          </cell>
          <cell r="T40">
            <v>0</v>
          </cell>
          <cell r="U40">
            <v>1</v>
          </cell>
          <cell r="V40">
            <v>0</v>
          </cell>
          <cell r="W40">
            <v>0</v>
          </cell>
          <cell r="X40">
            <v>30</v>
          </cell>
          <cell r="Y40">
            <v>0</v>
          </cell>
          <cell r="Z40">
            <v>0</v>
          </cell>
          <cell r="AA40">
            <v>30</v>
          </cell>
          <cell r="AB40">
            <v>0</v>
          </cell>
          <cell r="AC40">
            <v>0</v>
          </cell>
          <cell r="AD40">
            <v>4</v>
          </cell>
          <cell r="AE40" t="str">
            <v>B</v>
          </cell>
          <cell r="AF40">
            <v>2</v>
          </cell>
          <cell r="AG40">
            <v>15</v>
          </cell>
          <cell r="AH40">
            <v>19</v>
          </cell>
          <cell r="AI40" t="str">
            <v/>
          </cell>
          <cell r="AJ40">
            <v>3</v>
          </cell>
        </row>
        <row r="41">
          <cell r="B41">
            <v>76105</v>
          </cell>
          <cell r="C41" t="str">
            <v>山田　寿</v>
          </cell>
          <cell r="D41">
            <v>34425</v>
          </cell>
          <cell r="E41" t="str">
            <v>管理３級</v>
          </cell>
          <cell r="F41" t="str">
            <v>B</v>
          </cell>
          <cell r="G41">
            <v>0</v>
          </cell>
          <cell r="H41">
            <v>0</v>
          </cell>
          <cell r="I41">
            <v>0</v>
          </cell>
          <cell r="J41">
            <v>1</v>
          </cell>
          <cell r="K41">
            <v>0</v>
          </cell>
          <cell r="L41">
            <v>20</v>
          </cell>
          <cell r="M41">
            <v>0</v>
          </cell>
          <cell r="N41">
            <v>0</v>
          </cell>
          <cell r="O41">
            <v>0</v>
          </cell>
          <cell r="P41">
            <v>20</v>
          </cell>
          <cell r="Q41">
            <v>0</v>
          </cell>
          <cell r="R41" t="str">
            <v>A</v>
          </cell>
          <cell r="S41">
            <v>0</v>
          </cell>
          <cell r="T41">
            <v>0</v>
          </cell>
          <cell r="U41">
            <v>1</v>
          </cell>
          <cell r="V41">
            <v>0</v>
          </cell>
          <cell r="W41">
            <v>0</v>
          </cell>
          <cell r="X41">
            <v>30</v>
          </cell>
          <cell r="Y41">
            <v>0</v>
          </cell>
          <cell r="Z41">
            <v>0</v>
          </cell>
          <cell r="AA41">
            <v>30</v>
          </cell>
          <cell r="AB41">
            <v>0</v>
          </cell>
          <cell r="AC41">
            <v>0</v>
          </cell>
          <cell r="AD41">
            <v>4</v>
          </cell>
          <cell r="AE41" t="str">
            <v>B</v>
          </cell>
          <cell r="AF41">
            <v>2</v>
          </cell>
          <cell r="AG41">
            <v>37</v>
          </cell>
          <cell r="AH41">
            <v>41</v>
          </cell>
          <cell r="AI41" t="str">
            <v>*</v>
          </cell>
          <cell r="AJ41">
            <v>8</v>
          </cell>
        </row>
        <row r="42">
          <cell r="B42">
            <v>76107</v>
          </cell>
          <cell r="C42" t="str">
            <v>富田　彰</v>
          </cell>
          <cell r="D42">
            <v>36251</v>
          </cell>
          <cell r="E42" t="str">
            <v>管理４級</v>
          </cell>
          <cell r="F42" t="str">
            <v>H</v>
          </cell>
          <cell r="G42">
            <v>0</v>
          </cell>
          <cell r="H42">
            <v>1</v>
          </cell>
          <cell r="I42">
            <v>0</v>
          </cell>
          <cell r="J42">
            <v>0</v>
          </cell>
          <cell r="K42">
            <v>0</v>
          </cell>
          <cell r="L42">
            <v>40</v>
          </cell>
          <cell r="M42">
            <v>0</v>
          </cell>
          <cell r="N42">
            <v>40</v>
          </cell>
          <cell r="O42">
            <v>0</v>
          </cell>
          <cell r="P42">
            <v>0</v>
          </cell>
          <cell r="Q42">
            <v>0</v>
          </cell>
          <cell r="R42" t="str">
            <v>H</v>
          </cell>
          <cell r="S42">
            <v>0</v>
          </cell>
          <cell r="T42">
            <v>1</v>
          </cell>
          <cell r="U42">
            <v>0</v>
          </cell>
          <cell r="V42">
            <v>0</v>
          </cell>
          <cell r="W42">
            <v>0</v>
          </cell>
          <cell r="X42">
            <v>40</v>
          </cell>
          <cell r="Y42">
            <v>0</v>
          </cell>
          <cell r="Z42">
            <v>40</v>
          </cell>
          <cell r="AA42">
            <v>0</v>
          </cell>
          <cell r="AB42">
            <v>0</v>
          </cell>
          <cell r="AC42">
            <v>0</v>
          </cell>
          <cell r="AD42">
            <v>20</v>
          </cell>
          <cell r="AE42" t="str">
            <v>H</v>
          </cell>
          <cell r="AF42">
            <v>4</v>
          </cell>
          <cell r="AG42">
            <v>30</v>
          </cell>
          <cell r="AH42">
            <v>50</v>
          </cell>
          <cell r="AI42" t="str">
            <v/>
          </cell>
          <cell r="AJ42">
            <v>3</v>
          </cell>
        </row>
        <row r="43">
          <cell r="B43">
            <v>76112</v>
          </cell>
          <cell r="C43" t="str">
            <v>森川　勝美</v>
          </cell>
          <cell r="D43">
            <v>36251</v>
          </cell>
          <cell r="E43" t="str">
            <v>管理４級</v>
          </cell>
          <cell r="F43" t="str">
            <v>H</v>
          </cell>
          <cell r="G43">
            <v>0</v>
          </cell>
          <cell r="H43">
            <v>1</v>
          </cell>
          <cell r="I43">
            <v>0</v>
          </cell>
          <cell r="J43">
            <v>0</v>
          </cell>
          <cell r="K43">
            <v>0</v>
          </cell>
          <cell r="L43">
            <v>40</v>
          </cell>
          <cell r="M43">
            <v>0</v>
          </cell>
          <cell r="N43">
            <v>40</v>
          </cell>
          <cell r="O43">
            <v>0</v>
          </cell>
          <cell r="P43">
            <v>0</v>
          </cell>
          <cell r="Q43">
            <v>0</v>
          </cell>
          <cell r="R43" t="str">
            <v>S</v>
          </cell>
          <cell r="S43">
            <v>1</v>
          </cell>
          <cell r="T43">
            <v>0</v>
          </cell>
          <cell r="U43">
            <v>0</v>
          </cell>
          <cell r="V43">
            <v>0</v>
          </cell>
          <cell r="W43">
            <v>0</v>
          </cell>
          <cell r="X43">
            <v>50</v>
          </cell>
          <cell r="Y43">
            <v>50</v>
          </cell>
          <cell r="Z43">
            <v>0</v>
          </cell>
          <cell r="AA43">
            <v>0</v>
          </cell>
          <cell r="AB43">
            <v>0</v>
          </cell>
          <cell r="AC43">
            <v>0</v>
          </cell>
          <cell r="AD43">
            <v>24</v>
          </cell>
          <cell r="AE43" t="str">
            <v>H</v>
          </cell>
          <cell r="AF43">
            <v>4</v>
          </cell>
          <cell r="AG43">
            <v>30</v>
          </cell>
          <cell r="AH43">
            <v>54</v>
          </cell>
          <cell r="AI43" t="str">
            <v/>
          </cell>
          <cell r="AJ43">
            <v>3</v>
          </cell>
        </row>
        <row r="44">
          <cell r="B44">
            <v>76113</v>
          </cell>
          <cell r="C44" t="str">
            <v>井上　正夫</v>
          </cell>
          <cell r="D44">
            <v>33147</v>
          </cell>
          <cell r="E44" t="str">
            <v>管理１級</v>
          </cell>
          <cell r="F44" t="str">
            <v>S</v>
          </cell>
          <cell r="G44">
            <v>1</v>
          </cell>
          <cell r="H44">
            <v>0</v>
          </cell>
          <cell r="I44">
            <v>0</v>
          </cell>
          <cell r="J44">
            <v>0</v>
          </cell>
          <cell r="K44">
            <v>0</v>
          </cell>
          <cell r="L44">
            <v>50</v>
          </cell>
          <cell r="M44">
            <v>50</v>
          </cell>
          <cell r="N44">
            <v>0</v>
          </cell>
          <cell r="O44">
            <v>0</v>
          </cell>
          <cell r="P44">
            <v>0</v>
          </cell>
          <cell r="Q44">
            <v>0</v>
          </cell>
          <cell r="R44" t="str">
            <v>A</v>
          </cell>
          <cell r="S44">
            <v>0</v>
          </cell>
          <cell r="T44">
            <v>0</v>
          </cell>
          <cell r="U44">
            <v>1</v>
          </cell>
          <cell r="V44">
            <v>0</v>
          </cell>
          <cell r="W44">
            <v>0</v>
          </cell>
          <cell r="X44">
            <v>30</v>
          </cell>
          <cell r="Y44">
            <v>0</v>
          </cell>
          <cell r="Z44">
            <v>0</v>
          </cell>
          <cell r="AA44">
            <v>30</v>
          </cell>
          <cell r="AB44">
            <v>0</v>
          </cell>
          <cell r="AC44">
            <v>0</v>
          </cell>
          <cell r="AD44">
            <v>22</v>
          </cell>
          <cell r="AE44" t="str">
            <v>H</v>
          </cell>
          <cell r="AF44">
            <v>4</v>
          </cell>
          <cell r="AG44">
            <v>39</v>
          </cell>
          <cell r="AH44">
            <v>61</v>
          </cell>
          <cell r="AI44" t="str">
            <v>*</v>
          </cell>
          <cell r="AJ44">
            <v>12</v>
          </cell>
        </row>
        <row r="45">
          <cell r="B45">
            <v>76208</v>
          </cell>
          <cell r="C45" t="str">
            <v>漆原　生治</v>
          </cell>
          <cell r="D45">
            <v>34790</v>
          </cell>
          <cell r="E45" t="str">
            <v>管理２級</v>
          </cell>
          <cell r="F45" t="str">
            <v>A</v>
          </cell>
          <cell r="G45">
            <v>0</v>
          </cell>
          <cell r="H45">
            <v>0</v>
          </cell>
          <cell r="I45">
            <v>1</v>
          </cell>
          <cell r="J45">
            <v>0</v>
          </cell>
          <cell r="K45">
            <v>0</v>
          </cell>
          <cell r="L45">
            <v>30</v>
          </cell>
          <cell r="M45">
            <v>0</v>
          </cell>
          <cell r="N45">
            <v>0</v>
          </cell>
          <cell r="O45">
            <v>30</v>
          </cell>
          <cell r="P45">
            <v>0</v>
          </cell>
          <cell r="Q45">
            <v>0</v>
          </cell>
          <cell r="R45" t="str">
            <v>A</v>
          </cell>
          <cell r="S45">
            <v>0</v>
          </cell>
          <cell r="T45">
            <v>0</v>
          </cell>
          <cell r="U45">
            <v>1</v>
          </cell>
          <cell r="V45">
            <v>0</v>
          </cell>
          <cell r="W45">
            <v>0</v>
          </cell>
          <cell r="X45">
            <v>30</v>
          </cell>
          <cell r="Y45">
            <v>0</v>
          </cell>
          <cell r="Z45">
            <v>0</v>
          </cell>
          <cell r="AA45">
            <v>30</v>
          </cell>
          <cell r="AB45">
            <v>0</v>
          </cell>
          <cell r="AC45">
            <v>0</v>
          </cell>
          <cell r="AD45">
            <v>10</v>
          </cell>
          <cell r="AE45" t="str">
            <v>A</v>
          </cell>
          <cell r="AF45">
            <v>3</v>
          </cell>
          <cell r="AG45">
            <v>33</v>
          </cell>
          <cell r="AH45">
            <v>43</v>
          </cell>
          <cell r="AI45" t="str">
            <v>*</v>
          </cell>
          <cell r="AJ45">
            <v>7</v>
          </cell>
        </row>
        <row r="46">
          <cell r="B46">
            <v>77101</v>
          </cell>
          <cell r="C46" t="str">
            <v>光本　尚</v>
          </cell>
          <cell r="D46">
            <v>36617</v>
          </cell>
          <cell r="E46" t="str">
            <v>管理４級</v>
          </cell>
          <cell r="F46" t="str">
            <v>H</v>
          </cell>
          <cell r="G46">
            <v>0</v>
          </cell>
          <cell r="H46">
            <v>1</v>
          </cell>
          <cell r="I46">
            <v>0</v>
          </cell>
          <cell r="J46">
            <v>0</v>
          </cell>
          <cell r="K46">
            <v>0</v>
          </cell>
          <cell r="L46">
            <v>40</v>
          </cell>
          <cell r="M46">
            <v>0</v>
          </cell>
          <cell r="N46">
            <v>40</v>
          </cell>
          <cell r="O46">
            <v>0</v>
          </cell>
          <cell r="P46">
            <v>0</v>
          </cell>
          <cell r="Q46">
            <v>0</v>
          </cell>
          <cell r="R46" t="str">
            <v>S</v>
          </cell>
          <cell r="S46">
            <v>1</v>
          </cell>
          <cell r="T46">
            <v>0</v>
          </cell>
          <cell r="U46">
            <v>0</v>
          </cell>
          <cell r="V46">
            <v>0</v>
          </cell>
          <cell r="W46">
            <v>0</v>
          </cell>
          <cell r="X46">
            <v>50</v>
          </cell>
          <cell r="Y46">
            <v>50</v>
          </cell>
          <cell r="Z46">
            <v>0</v>
          </cell>
          <cell r="AA46">
            <v>0</v>
          </cell>
          <cell r="AB46">
            <v>0</v>
          </cell>
          <cell r="AC46">
            <v>0</v>
          </cell>
          <cell r="AD46">
            <v>24</v>
          </cell>
          <cell r="AE46" t="str">
            <v>H</v>
          </cell>
          <cell r="AF46">
            <v>4</v>
          </cell>
          <cell r="AG46">
            <v>15</v>
          </cell>
          <cell r="AH46">
            <v>39</v>
          </cell>
          <cell r="AI46" t="str">
            <v/>
          </cell>
          <cell r="AJ46">
            <v>2</v>
          </cell>
        </row>
        <row r="47">
          <cell r="B47">
            <v>77102</v>
          </cell>
          <cell r="C47" t="str">
            <v>酒向　宏</v>
          </cell>
          <cell r="D47">
            <v>36617</v>
          </cell>
          <cell r="E47" t="str">
            <v>管理４級</v>
          </cell>
          <cell r="F47" t="str">
            <v>S</v>
          </cell>
          <cell r="G47">
            <v>1</v>
          </cell>
          <cell r="H47">
            <v>0</v>
          </cell>
          <cell r="I47">
            <v>0</v>
          </cell>
          <cell r="J47">
            <v>0</v>
          </cell>
          <cell r="K47">
            <v>0</v>
          </cell>
          <cell r="L47">
            <v>50</v>
          </cell>
          <cell r="M47">
            <v>50</v>
          </cell>
          <cell r="N47">
            <v>0</v>
          </cell>
          <cell r="O47">
            <v>0</v>
          </cell>
          <cell r="P47">
            <v>0</v>
          </cell>
          <cell r="Q47">
            <v>0</v>
          </cell>
          <cell r="R47" t="str">
            <v>H</v>
          </cell>
          <cell r="S47">
            <v>0</v>
          </cell>
          <cell r="T47">
            <v>1</v>
          </cell>
          <cell r="U47">
            <v>0</v>
          </cell>
          <cell r="V47">
            <v>0</v>
          </cell>
          <cell r="W47">
            <v>0</v>
          </cell>
          <cell r="X47">
            <v>40</v>
          </cell>
          <cell r="Y47">
            <v>0</v>
          </cell>
          <cell r="Z47">
            <v>40</v>
          </cell>
          <cell r="AA47">
            <v>0</v>
          </cell>
          <cell r="AB47">
            <v>0</v>
          </cell>
          <cell r="AC47">
            <v>0</v>
          </cell>
          <cell r="AD47">
            <v>26</v>
          </cell>
          <cell r="AE47" t="str">
            <v>S</v>
          </cell>
          <cell r="AF47">
            <v>5</v>
          </cell>
          <cell r="AG47">
            <v>12</v>
          </cell>
          <cell r="AH47">
            <v>38</v>
          </cell>
          <cell r="AI47" t="str">
            <v/>
          </cell>
          <cell r="AJ47">
            <v>2</v>
          </cell>
        </row>
        <row r="48">
          <cell r="B48">
            <v>77110</v>
          </cell>
          <cell r="C48" t="str">
            <v>池内　千尋</v>
          </cell>
          <cell r="D48">
            <v>36617</v>
          </cell>
          <cell r="E48" t="str">
            <v>管理４級</v>
          </cell>
          <cell r="F48" t="str">
            <v>S</v>
          </cell>
          <cell r="G48">
            <v>1</v>
          </cell>
          <cell r="H48">
            <v>0</v>
          </cell>
          <cell r="I48">
            <v>0</v>
          </cell>
          <cell r="J48">
            <v>0</v>
          </cell>
          <cell r="K48">
            <v>0</v>
          </cell>
          <cell r="L48">
            <v>50</v>
          </cell>
          <cell r="M48">
            <v>50</v>
          </cell>
          <cell r="N48">
            <v>0</v>
          </cell>
          <cell r="O48">
            <v>0</v>
          </cell>
          <cell r="P48">
            <v>0</v>
          </cell>
          <cell r="Q48">
            <v>0</v>
          </cell>
          <cell r="R48" t="str">
            <v>S</v>
          </cell>
          <cell r="S48">
            <v>1</v>
          </cell>
          <cell r="T48">
            <v>0</v>
          </cell>
          <cell r="U48">
            <v>0</v>
          </cell>
          <cell r="V48">
            <v>0</v>
          </cell>
          <cell r="W48">
            <v>0</v>
          </cell>
          <cell r="X48">
            <v>50</v>
          </cell>
          <cell r="Y48">
            <v>50</v>
          </cell>
          <cell r="Z48">
            <v>0</v>
          </cell>
          <cell r="AA48">
            <v>0</v>
          </cell>
          <cell r="AB48">
            <v>0</v>
          </cell>
          <cell r="AC48">
            <v>0</v>
          </cell>
          <cell r="AD48">
            <v>30</v>
          </cell>
          <cell r="AE48" t="str">
            <v>S</v>
          </cell>
          <cell r="AF48">
            <v>5</v>
          </cell>
          <cell r="AG48">
            <v>15</v>
          </cell>
          <cell r="AH48">
            <v>45</v>
          </cell>
          <cell r="AI48" t="str">
            <v/>
          </cell>
          <cell r="AJ48">
            <v>2</v>
          </cell>
        </row>
        <row r="49">
          <cell r="B49">
            <v>77116</v>
          </cell>
          <cell r="C49" t="str">
            <v>柳澤　博</v>
          </cell>
          <cell r="D49">
            <v>34790</v>
          </cell>
          <cell r="E49" t="str">
            <v>管理１級</v>
          </cell>
          <cell r="F49" t="str">
            <v>B</v>
          </cell>
          <cell r="G49">
            <v>0</v>
          </cell>
          <cell r="H49">
            <v>0</v>
          </cell>
          <cell r="I49">
            <v>0</v>
          </cell>
          <cell r="J49">
            <v>1</v>
          </cell>
          <cell r="K49">
            <v>0</v>
          </cell>
          <cell r="L49">
            <v>20</v>
          </cell>
          <cell r="M49">
            <v>0</v>
          </cell>
          <cell r="N49">
            <v>0</v>
          </cell>
          <cell r="O49">
            <v>0</v>
          </cell>
          <cell r="P49">
            <v>20</v>
          </cell>
          <cell r="Q49">
            <v>0</v>
          </cell>
          <cell r="R49" t="str">
            <v>B</v>
          </cell>
          <cell r="S49">
            <v>0</v>
          </cell>
          <cell r="T49">
            <v>0</v>
          </cell>
          <cell r="U49">
            <v>0</v>
          </cell>
          <cell r="V49">
            <v>1</v>
          </cell>
          <cell r="W49">
            <v>0</v>
          </cell>
          <cell r="X49">
            <v>20</v>
          </cell>
          <cell r="Y49">
            <v>0</v>
          </cell>
          <cell r="Z49">
            <v>0</v>
          </cell>
          <cell r="AA49">
            <v>0</v>
          </cell>
          <cell r="AB49">
            <v>20</v>
          </cell>
          <cell r="AC49">
            <v>0</v>
          </cell>
          <cell r="AD49">
            <v>0</v>
          </cell>
          <cell r="AE49" t="str">
            <v>B</v>
          </cell>
          <cell r="AF49">
            <v>2</v>
          </cell>
          <cell r="AG49">
            <v>24</v>
          </cell>
          <cell r="AH49">
            <v>24</v>
          </cell>
          <cell r="AI49" t="str">
            <v/>
          </cell>
          <cell r="AJ49">
            <v>7</v>
          </cell>
        </row>
        <row r="50">
          <cell r="B50">
            <v>77304</v>
          </cell>
          <cell r="C50" t="str">
            <v>大迫　昭実</v>
          </cell>
          <cell r="D50">
            <v>35156</v>
          </cell>
          <cell r="E50" t="str">
            <v>管理２級</v>
          </cell>
          <cell r="F50" t="str">
            <v>A</v>
          </cell>
          <cell r="G50">
            <v>0</v>
          </cell>
          <cell r="H50">
            <v>0</v>
          </cell>
          <cell r="I50">
            <v>1</v>
          </cell>
          <cell r="J50">
            <v>0</v>
          </cell>
          <cell r="K50">
            <v>0</v>
          </cell>
          <cell r="L50">
            <v>30</v>
          </cell>
          <cell r="M50">
            <v>0</v>
          </cell>
          <cell r="N50">
            <v>0</v>
          </cell>
          <cell r="O50">
            <v>30</v>
          </cell>
          <cell r="P50">
            <v>0</v>
          </cell>
          <cell r="Q50">
            <v>0</v>
          </cell>
          <cell r="R50" t="str">
            <v>A</v>
          </cell>
          <cell r="S50">
            <v>0</v>
          </cell>
          <cell r="T50">
            <v>0</v>
          </cell>
          <cell r="U50">
            <v>1</v>
          </cell>
          <cell r="V50">
            <v>0</v>
          </cell>
          <cell r="W50">
            <v>0</v>
          </cell>
          <cell r="X50">
            <v>30</v>
          </cell>
          <cell r="Y50">
            <v>0</v>
          </cell>
          <cell r="Z50">
            <v>0</v>
          </cell>
          <cell r="AA50">
            <v>30</v>
          </cell>
          <cell r="AB50">
            <v>0</v>
          </cell>
          <cell r="AC50">
            <v>0</v>
          </cell>
          <cell r="AD50">
            <v>10</v>
          </cell>
          <cell r="AE50" t="str">
            <v>A</v>
          </cell>
          <cell r="AF50">
            <v>3</v>
          </cell>
          <cell r="AG50">
            <v>39</v>
          </cell>
          <cell r="AH50">
            <v>49</v>
          </cell>
          <cell r="AI50" t="str">
            <v>*</v>
          </cell>
          <cell r="AJ50">
            <v>6</v>
          </cell>
        </row>
        <row r="51">
          <cell r="B51">
            <v>77305</v>
          </cell>
          <cell r="C51" t="str">
            <v>野口　伸二</v>
          </cell>
          <cell r="D51">
            <v>35156</v>
          </cell>
          <cell r="E51" t="str">
            <v>管理１級</v>
          </cell>
          <cell r="F51" t="str">
            <v>A</v>
          </cell>
          <cell r="G51">
            <v>0</v>
          </cell>
          <cell r="H51">
            <v>0</v>
          </cell>
          <cell r="I51">
            <v>1</v>
          </cell>
          <cell r="J51">
            <v>0</v>
          </cell>
          <cell r="K51">
            <v>0</v>
          </cell>
          <cell r="L51">
            <v>30</v>
          </cell>
          <cell r="M51">
            <v>0</v>
          </cell>
          <cell r="N51">
            <v>0</v>
          </cell>
          <cell r="O51">
            <v>30</v>
          </cell>
          <cell r="P51">
            <v>0</v>
          </cell>
          <cell r="Q51">
            <v>0</v>
          </cell>
          <cell r="R51" t="str">
            <v>A</v>
          </cell>
          <cell r="S51">
            <v>0</v>
          </cell>
          <cell r="T51">
            <v>0</v>
          </cell>
          <cell r="U51">
            <v>1</v>
          </cell>
          <cell r="V51">
            <v>0</v>
          </cell>
          <cell r="W51">
            <v>0</v>
          </cell>
          <cell r="X51">
            <v>30</v>
          </cell>
          <cell r="Y51">
            <v>0</v>
          </cell>
          <cell r="Z51">
            <v>0</v>
          </cell>
          <cell r="AA51">
            <v>30</v>
          </cell>
          <cell r="AB51">
            <v>0</v>
          </cell>
          <cell r="AC51">
            <v>0</v>
          </cell>
          <cell r="AD51">
            <v>10</v>
          </cell>
          <cell r="AE51" t="str">
            <v>A</v>
          </cell>
          <cell r="AF51">
            <v>3</v>
          </cell>
          <cell r="AG51">
            <v>45</v>
          </cell>
          <cell r="AH51">
            <v>55</v>
          </cell>
          <cell r="AI51" t="str">
            <v>*</v>
          </cell>
          <cell r="AJ51">
            <v>6</v>
          </cell>
        </row>
        <row r="52">
          <cell r="B52">
            <v>77306</v>
          </cell>
          <cell r="C52" t="str">
            <v>山元　哲也</v>
          </cell>
          <cell r="D52">
            <v>36617</v>
          </cell>
          <cell r="E52" t="str">
            <v>管理２級</v>
          </cell>
          <cell r="F52" t="str">
            <v>H</v>
          </cell>
          <cell r="G52">
            <v>0</v>
          </cell>
          <cell r="H52">
            <v>1</v>
          </cell>
          <cell r="I52">
            <v>0</v>
          </cell>
          <cell r="J52">
            <v>0</v>
          </cell>
          <cell r="K52">
            <v>0</v>
          </cell>
          <cell r="L52">
            <v>40</v>
          </cell>
          <cell r="M52">
            <v>0</v>
          </cell>
          <cell r="N52">
            <v>40</v>
          </cell>
          <cell r="O52">
            <v>0</v>
          </cell>
          <cell r="P52">
            <v>0</v>
          </cell>
          <cell r="Q52">
            <v>0</v>
          </cell>
          <cell r="R52" t="str">
            <v>H</v>
          </cell>
          <cell r="S52">
            <v>0</v>
          </cell>
          <cell r="T52">
            <v>1</v>
          </cell>
          <cell r="U52">
            <v>0</v>
          </cell>
          <cell r="V52">
            <v>0</v>
          </cell>
          <cell r="W52">
            <v>0</v>
          </cell>
          <cell r="X52">
            <v>40</v>
          </cell>
          <cell r="Y52">
            <v>0</v>
          </cell>
          <cell r="Z52">
            <v>40</v>
          </cell>
          <cell r="AA52">
            <v>0</v>
          </cell>
          <cell r="AB52">
            <v>0</v>
          </cell>
          <cell r="AC52">
            <v>0</v>
          </cell>
          <cell r="AD52">
            <v>20</v>
          </cell>
          <cell r="AE52" t="str">
            <v>H</v>
          </cell>
          <cell r="AF52">
            <v>4</v>
          </cell>
          <cell r="AG52">
            <v>13</v>
          </cell>
          <cell r="AH52">
            <v>33</v>
          </cell>
          <cell r="AI52" t="str">
            <v/>
          </cell>
          <cell r="AJ52">
            <v>2</v>
          </cell>
        </row>
        <row r="53">
          <cell r="B53">
            <v>78101</v>
          </cell>
          <cell r="C53" t="str">
            <v>苅谷　浩</v>
          </cell>
          <cell r="D53">
            <v>36617</v>
          </cell>
          <cell r="E53" t="str">
            <v>管理４級</v>
          </cell>
          <cell r="F53" t="str">
            <v>S</v>
          </cell>
          <cell r="G53">
            <v>1</v>
          </cell>
          <cell r="H53">
            <v>0</v>
          </cell>
          <cell r="I53">
            <v>0</v>
          </cell>
          <cell r="J53">
            <v>0</v>
          </cell>
          <cell r="K53">
            <v>0</v>
          </cell>
          <cell r="L53">
            <v>50</v>
          </cell>
          <cell r="M53">
            <v>50</v>
          </cell>
          <cell r="N53">
            <v>0</v>
          </cell>
          <cell r="O53">
            <v>0</v>
          </cell>
          <cell r="P53">
            <v>0</v>
          </cell>
          <cell r="Q53">
            <v>0</v>
          </cell>
          <cell r="R53" t="str">
            <v>S</v>
          </cell>
          <cell r="S53">
            <v>1</v>
          </cell>
          <cell r="T53">
            <v>0</v>
          </cell>
          <cell r="U53">
            <v>0</v>
          </cell>
          <cell r="V53">
            <v>0</v>
          </cell>
          <cell r="W53">
            <v>0</v>
          </cell>
          <cell r="X53">
            <v>50</v>
          </cell>
          <cell r="Y53">
            <v>50</v>
          </cell>
          <cell r="Z53">
            <v>0</v>
          </cell>
          <cell r="AA53">
            <v>0</v>
          </cell>
          <cell r="AB53">
            <v>0</v>
          </cell>
          <cell r="AC53">
            <v>0</v>
          </cell>
          <cell r="AD53">
            <v>30</v>
          </cell>
          <cell r="AE53" t="str">
            <v>S</v>
          </cell>
          <cell r="AF53">
            <v>5</v>
          </cell>
          <cell r="AG53">
            <v>15</v>
          </cell>
          <cell r="AH53">
            <v>45</v>
          </cell>
          <cell r="AI53" t="str">
            <v/>
          </cell>
          <cell r="AJ53">
            <v>2</v>
          </cell>
        </row>
        <row r="54">
          <cell r="B54">
            <v>78102</v>
          </cell>
          <cell r="C54" t="str">
            <v>白木　公晴</v>
          </cell>
          <cell r="D54">
            <v>34060</v>
          </cell>
          <cell r="E54" t="str">
            <v>管理１級</v>
          </cell>
          <cell r="F54" t="str">
            <v>B</v>
          </cell>
          <cell r="G54">
            <v>0</v>
          </cell>
          <cell r="H54">
            <v>0</v>
          </cell>
          <cell r="I54">
            <v>0</v>
          </cell>
          <cell r="J54">
            <v>1</v>
          </cell>
          <cell r="K54">
            <v>0</v>
          </cell>
          <cell r="L54">
            <v>20</v>
          </cell>
          <cell r="M54">
            <v>0</v>
          </cell>
          <cell r="N54">
            <v>0</v>
          </cell>
          <cell r="O54">
            <v>0</v>
          </cell>
          <cell r="P54">
            <v>20</v>
          </cell>
          <cell r="Q54">
            <v>0</v>
          </cell>
          <cell r="R54" t="str">
            <v>B</v>
          </cell>
          <cell r="S54">
            <v>0</v>
          </cell>
          <cell r="T54">
            <v>0</v>
          </cell>
          <cell r="U54">
            <v>0</v>
          </cell>
          <cell r="V54">
            <v>1</v>
          </cell>
          <cell r="W54">
            <v>0</v>
          </cell>
          <cell r="X54">
            <v>20</v>
          </cell>
          <cell r="Y54">
            <v>0</v>
          </cell>
          <cell r="Z54">
            <v>0</v>
          </cell>
          <cell r="AA54">
            <v>0</v>
          </cell>
          <cell r="AB54">
            <v>20</v>
          </cell>
          <cell r="AC54">
            <v>0</v>
          </cell>
          <cell r="AD54">
            <v>0</v>
          </cell>
          <cell r="AE54" t="str">
            <v>B</v>
          </cell>
          <cell r="AF54">
            <v>2</v>
          </cell>
          <cell r="AG54">
            <v>28</v>
          </cell>
          <cell r="AH54">
            <v>28</v>
          </cell>
          <cell r="AI54" t="str">
            <v/>
          </cell>
          <cell r="AJ54">
            <v>9</v>
          </cell>
        </row>
        <row r="55">
          <cell r="B55">
            <v>78117</v>
          </cell>
          <cell r="C55" t="str">
            <v>林　猛</v>
          </cell>
          <cell r="D55">
            <v>36251</v>
          </cell>
          <cell r="E55" t="str">
            <v>管理３級</v>
          </cell>
          <cell r="F55" t="str">
            <v>B</v>
          </cell>
          <cell r="G55">
            <v>0</v>
          </cell>
          <cell r="H55">
            <v>0</v>
          </cell>
          <cell r="I55">
            <v>0</v>
          </cell>
          <cell r="J55">
            <v>1</v>
          </cell>
          <cell r="K55">
            <v>0</v>
          </cell>
          <cell r="L55">
            <v>20</v>
          </cell>
          <cell r="M55">
            <v>0</v>
          </cell>
          <cell r="N55">
            <v>0</v>
          </cell>
          <cell r="O55">
            <v>0</v>
          </cell>
          <cell r="P55">
            <v>20</v>
          </cell>
          <cell r="Q55">
            <v>0</v>
          </cell>
          <cell r="R55" t="str">
            <v>B</v>
          </cell>
          <cell r="S55">
            <v>0</v>
          </cell>
          <cell r="T55">
            <v>0</v>
          </cell>
          <cell r="U55">
            <v>0</v>
          </cell>
          <cell r="V55">
            <v>1</v>
          </cell>
          <cell r="W55">
            <v>0</v>
          </cell>
          <cell r="X55">
            <v>20</v>
          </cell>
          <cell r="Y55">
            <v>0</v>
          </cell>
          <cell r="Z55">
            <v>0</v>
          </cell>
          <cell r="AA55">
            <v>0</v>
          </cell>
          <cell r="AB55">
            <v>20</v>
          </cell>
          <cell r="AC55">
            <v>0</v>
          </cell>
          <cell r="AD55">
            <v>0</v>
          </cell>
          <cell r="AE55" t="str">
            <v>B</v>
          </cell>
          <cell r="AF55">
            <v>2</v>
          </cell>
          <cell r="AG55">
            <v>27</v>
          </cell>
          <cell r="AH55">
            <v>27</v>
          </cell>
          <cell r="AI55" t="str">
            <v/>
          </cell>
          <cell r="AJ55">
            <v>3</v>
          </cell>
        </row>
        <row r="56">
          <cell r="B56">
            <v>78118</v>
          </cell>
          <cell r="C56" t="str">
            <v>白石　智彦</v>
          </cell>
          <cell r="D56">
            <v>36982</v>
          </cell>
          <cell r="E56" t="str">
            <v>管理３級</v>
          </cell>
          <cell r="F56" t="str">
            <v>H</v>
          </cell>
          <cell r="G56">
            <v>0</v>
          </cell>
          <cell r="H56">
            <v>1</v>
          </cell>
          <cell r="I56">
            <v>0</v>
          </cell>
          <cell r="J56">
            <v>0</v>
          </cell>
          <cell r="K56">
            <v>0</v>
          </cell>
          <cell r="L56">
            <v>40</v>
          </cell>
          <cell r="M56">
            <v>0</v>
          </cell>
          <cell r="N56">
            <v>40</v>
          </cell>
          <cell r="O56">
            <v>0</v>
          </cell>
          <cell r="P56">
            <v>0</v>
          </cell>
          <cell r="Q56">
            <v>0</v>
          </cell>
          <cell r="R56" t="str">
            <v>H</v>
          </cell>
          <cell r="S56">
            <v>0</v>
          </cell>
          <cell r="T56">
            <v>1</v>
          </cell>
          <cell r="U56">
            <v>0</v>
          </cell>
          <cell r="V56">
            <v>0</v>
          </cell>
          <cell r="W56">
            <v>0</v>
          </cell>
          <cell r="X56">
            <v>40</v>
          </cell>
          <cell r="Y56">
            <v>0</v>
          </cell>
          <cell r="Z56">
            <v>40</v>
          </cell>
          <cell r="AA56">
            <v>0</v>
          </cell>
          <cell r="AB56">
            <v>0</v>
          </cell>
          <cell r="AC56">
            <v>0</v>
          </cell>
          <cell r="AD56">
            <v>20</v>
          </cell>
          <cell r="AE56" t="str">
            <v>H</v>
          </cell>
          <cell r="AF56">
            <v>4</v>
          </cell>
          <cell r="AG56">
            <v>0</v>
          </cell>
          <cell r="AH56">
            <v>20</v>
          </cell>
          <cell r="AI56" t="str">
            <v/>
          </cell>
          <cell r="AJ56">
            <v>1</v>
          </cell>
        </row>
        <row r="57">
          <cell r="B57">
            <v>78307</v>
          </cell>
          <cell r="C57" t="str">
            <v>高倉　信幸</v>
          </cell>
          <cell r="D57">
            <v>36982</v>
          </cell>
          <cell r="E57" t="str">
            <v>管理２級</v>
          </cell>
          <cell r="F57" t="str">
            <v>H</v>
          </cell>
          <cell r="G57">
            <v>0</v>
          </cell>
          <cell r="H57">
            <v>1</v>
          </cell>
          <cell r="I57">
            <v>0</v>
          </cell>
          <cell r="J57">
            <v>0</v>
          </cell>
          <cell r="K57">
            <v>0</v>
          </cell>
          <cell r="L57">
            <v>40</v>
          </cell>
          <cell r="M57">
            <v>0</v>
          </cell>
          <cell r="N57">
            <v>40</v>
          </cell>
          <cell r="O57">
            <v>0</v>
          </cell>
          <cell r="P57">
            <v>0</v>
          </cell>
          <cell r="Q57">
            <v>0</v>
          </cell>
          <cell r="R57" t="str">
            <v>H</v>
          </cell>
          <cell r="S57">
            <v>0</v>
          </cell>
          <cell r="T57">
            <v>1</v>
          </cell>
          <cell r="U57">
            <v>0</v>
          </cell>
          <cell r="V57">
            <v>0</v>
          </cell>
          <cell r="W57">
            <v>0</v>
          </cell>
          <cell r="X57">
            <v>40</v>
          </cell>
          <cell r="Y57">
            <v>0</v>
          </cell>
          <cell r="Z57">
            <v>40</v>
          </cell>
          <cell r="AA57">
            <v>0</v>
          </cell>
          <cell r="AB57">
            <v>0</v>
          </cell>
          <cell r="AC57">
            <v>0</v>
          </cell>
          <cell r="AD57">
            <v>20</v>
          </cell>
          <cell r="AE57" t="str">
            <v>H</v>
          </cell>
          <cell r="AF57">
            <v>4</v>
          </cell>
          <cell r="AG57">
            <v>0</v>
          </cell>
          <cell r="AH57">
            <v>20</v>
          </cell>
          <cell r="AI57" t="str">
            <v/>
          </cell>
          <cell r="AJ57">
            <v>1</v>
          </cell>
        </row>
        <row r="58">
          <cell r="B58">
            <v>79101</v>
          </cell>
          <cell r="C58" t="str">
            <v>小川　浩司</v>
          </cell>
          <cell r="D58">
            <v>36982</v>
          </cell>
          <cell r="E58" t="str">
            <v>管理４級</v>
          </cell>
          <cell r="F58" t="str">
            <v>H</v>
          </cell>
          <cell r="G58">
            <v>0</v>
          </cell>
          <cell r="H58">
            <v>1</v>
          </cell>
          <cell r="I58">
            <v>0</v>
          </cell>
          <cell r="J58">
            <v>0</v>
          </cell>
          <cell r="K58">
            <v>0</v>
          </cell>
          <cell r="L58">
            <v>40</v>
          </cell>
          <cell r="M58">
            <v>0</v>
          </cell>
          <cell r="N58">
            <v>40</v>
          </cell>
          <cell r="O58">
            <v>0</v>
          </cell>
          <cell r="P58">
            <v>0</v>
          </cell>
          <cell r="Q58">
            <v>0</v>
          </cell>
          <cell r="R58" t="str">
            <v>H</v>
          </cell>
          <cell r="S58">
            <v>0</v>
          </cell>
          <cell r="T58">
            <v>1</v>
          </cell>
          <cell r="U58">
            <v>0</v>
          </cell>
          <cell r="V58">
            <v>0</v>
          </cell>
          <cell r="W58">
            <v>0</v>
          </cell>
          <cell r="X58">
            <v>40</v>
          </cell>
          <cell r="Y58">
            <v>0</v>
          </cell>
          <cell r="Z58">
            <v>40</v>
          </cell>
          <cell r="AA58">
            <v>0</v>
          </cell>
          <cell r="AB58">
            <v>0</v>
          </cell>
          <cell r="AC58">
            <v>0</v>
          </cell>
          <cell r="AD58">
            <v>20</v>
          </cell>
          <cell r="AE58" t="str">
            <v>H</v>
          </cell>
          <cell r="AF58">
            <v>4</v>
          </cell>
          <cell r="AG58">
            <v>0</v>
          </cell>
          <cell r="AH58">
            <v>20</v>
          </cell>
          <cell r="AI58" t="str">
            <v/>
          </cell>
          <cell r="AJ58">
            <v>1</v>
          </cell>
        </row>
        <row r="59">
          <cell r="B59">
            <v>79102</v>
          </cell>
          <cell r="C59" t="str">
            <v>吉野　泰</v>
          </cell>
          <cell r="D59">
            <v>36982</v>
          </cell>
          <cell r="E59" t="str">
            <v>管理４級</v>
          </cell>
          <cell r="F59" t="str">
            <v>H</v>
          </cell>
          <cell r="G59">
            <v>0</v>
          </cell>
          <cell r="H59">
            <v>1</v>
          </cell>
          <cell r="I59">
            <v>0</v>
          </cell>
          <cell r="J59">
            <v>0</v>
          </cell>
          <cell r="K59">
            <v>0</v>
          </cell>
          <cell r="L59">
            <v>40</v>
          </cell>
          <cell r="M59">
            <v>0</v>
          </cell>
          <cell r="N59">
            <v>40</v>
          </cell>
          <cell r="O59">
            <v>0</v>
          </cell>
          <cell r="P59">
            <v>0</v>
          </cell>
          <cell r="Q59">
            <v>0</v>
          </cell>
          <cell r="R59" t="str">
            <v>H</v>
          </cell>
          <cell r="S59">
            <v>0</v>
          </cell>
          <cell r="T59">
            <v>1</v>
          </cell>
          <cell r="U59">
            <v>0</v>
          </cell>
          <cell r="V59">
            <v>0</v>
          </cell>
          <cell r="W59">
            <v>0</v>
          </cell>
          <cell r="X59">
            <v>40</v>
          </cell>
          <cell r="Y59">
            <v>0</v>
          </cell>
          <cell r="Z59">
            <v>40</v>
          </cell>
          <cell r="AA59">
            <v>0</v>
          </cell>
          <cell r="AB59">
            <v>0</v>
          </cell>
          <cell r="AC59">
            <v>0</v>
          </cell>
          <cell r="AD59">
            <v>20</v>
          </cell>
          <cell r="AE59" t="str">
            <v>H</v>
          </cell>
          <cell r="AF59">
            <v>4</v>
          </cell>
          <cell r="AG59">
            <v>0</v>
          </cell>
          <cell r="AH59">
            <v>20</v>
          </cell>
          <cell r="AI59" t="str">
            <v/>
          </cell>
          <cell r="AJ59">
            <v>1</v>
          </cell>
        </row>
        <row r="60">
          <cell r="B60">
            <v>79103</v>
          </cell>
          <cell r="C60" t="str">
            <v>岩瀬　雄一</v>
          </cell>
          <cell r="D60">
            <v>36982</v>
          </cell>
          <cell r="E60" t="str">
            <v>管理４級</v>
          </cell>
          <cell r="F60" t="str">
            <v>A</v>
          </cell>
          <cell r="G60">
            <v>0</v>
          </cell>
          <cell r="H60">
            <v>0</v>
          </cell>
          <cell r="I60">
            <v>1</v>
          </cell>
          <cell r="J60">
            <v>0</v>
          </cell>
          <cell r="K60">
            <v>0</v>
          </cell>
          <cell r="L60">
            <v>30</v>
          </cell>
          <cell r="M60">
            <v>0</v>
          </cell>
          <cell r="N60">
            <v>0</v>
          </cell>
          <cell r="O60">
            <v>30</v>
          </cell>
          <cell r="P60">
            <v>0</v>
          </cell>
          <cell r="Q60">
            <v>0</v>
          </cell>
          <cell r="R60" t="str">
            <v>H</v>
          </cell>
          <cell r="S60">
            <v>0</v>
          </cell>
          <cell r="T60">
            <v>1</v>
          </cell>
          <cell r="U60">
            <v>0</v>
          </cell>
          <cell r="V60">
            <v>0</v>
          </cell>
          <cell r="W60">
            <v>0</v>
          </cell>
          <cell r="X60">
            <v>40</v>
          </cell>
          <cell r="Y60">
            <v>0</v>
          </cell>
          <cell r="Z60">
            <v>40</v>
          </cell>
          <cell r="AA60">
            <v>0</v>
          </cell>
          <cell r="AB60">
            <v>0</v>
          </cell>
          <cell r="AC60">
            <v>0</v>
          </cell>
          <cell r="AD60">
            <v>14</v>
          </cell>
          <cell r="AE60" t="str">
            <v>A</v>
          </cell>
          <cell r="AF60">
            <v>3</v>
          </cell>
          <cell r="AG60">
            <v>0</v>
          </cell>
          <cell r="AH60">
            <v>14</v>
          </cell>
          <cell r="AI60" t="str">
            <v/>
          </cell>
          <cell r="AJ60">
            <v>1</v>
          </cell>
        </row>
        <row r="61">
          <cell r="B61">
            <v>79104</v>
          </cell>
          <cell r="C61" t="str">
            <v>前田　昇</v>
          </cell>
          <cell r="D61">
            <v>36251</v>
          </cell>
          <cell r="E61" t="str">
            <v>管理３級</v>
          </cell>
          <cell r="F61" t="str">
            <v>H</v>
          </cell>
          <cell r="G61">
            <v>0</v>
          </cell>
          <cell r="H61">
            <v>1</v>
          </cell>
          <cell r="I61">
            <v>0</v>
          </cell>
          <cell r="J61">
            <v>0</v>
          </cell>
          <cell r="K61">
            <v>0</v>
          </cell>
          <cell r="L61">
            <v>40</v>
          </cell>
          <cell r="M61">
            <v>0</v>
          </cell>
          <cell r="N61">
            <v>40</v>
          </cell>
          <cell r="O61">
            <v>0</v>
          </cell>
          <cell r="P61">
            <v>0</v>
          </cell>
          <cell r="Q61">
            <v>0</v>
          </cell>
          <cell r="R61" t="str">
            <v>H</v>
          </cell>
          <cell r="S61">
            <v>0</v>
          </cell>
          <cell r="T61">
            <v>1</v>
          </cell>
          <cell r="U61">
            <v>0</v>
          </cell>
          <cell r="V61">
            <v>0</v>
          </cell>
          <cell r="W61">
            <v>0</v>
          </cell>
          <cell r="X61">
            <v>40</v>
          </cell>
          <cell r="Y61">
            <v>0</v>
          </cell>
          <cell r="Z61">
            <v>40</v>
          </cell>
          <cell r="AA61">
            <v>0</v>
          </cell>
          <cell r="AB61">
            <v>0</v>
          </cell>
          <cell r="AC61">
            <v>0</v>
          </cell>
          <cell r="AD61">
            <v>20</v>
          </cell>
          <cell r="AE61" t="str">
            <v>H</v>
          </cell>
          <cell r="AF61">
            <v>4</v>
          </cell>
          <cell r="AG61">
            <v>30</v>
          </cell>
          <cell r="AH61">
            <v>50</v>
          </cell>
          <cell r="AI61" t="str">
            <v>*</v>
          </cell>
          <cell r="AJ61">
            <v>3</v>
          </cell>
        </row>
        <row r="62">
          <cell r="B62">
            <v>79105</v>
          </cell>
          <cell r="C62" t="str">
            <v>猪上　隆彦</v>
          </cell>
          <cell r="D62">
            <v>36982</v>
          </cell>
          <cell r="E62" t="str">
            <v>管理４級</v>
          </cell>
          <cell r="F62" t="str">
            <v>H</v>
          </cell>
          <cell r="G62">
            <v>0</v>
          </cell>
          <cell r="H62">
            <v>1</v>
          </cell>
          <cell r="I62">
            <v>0</v>
          </cell>
          <cell r="J62">
            <v>0</v>
          </cell>
          <cell r="K62">
            <v>0</v>
          </cell>
          <cell r="L62">
            <v>40</v>
          </cell>
          <cell r="M62">
            <v>0</v>
          </cell>
          <cell r="N62">
            <v>40</v>
          </cell>
          <cell r="O62">
            <v>0</v>
          </cell>
          <cell r="P62">
            <v>0</v>
          </cell>
          <cell r="Q62">
            <v>0</v>
          </cell>
          <cell r="R62" t="str">
            <v>S</v>
          </cell>
          <cell r="S62">
            <v>1</v>
          </cell>
          <cell r="T62">
            <v>0</v>
          </cell>
          <cell r="U62">
            <v>0</v>
          </cell>
          <cell r="V62">
            <v>0</v>
          </cell>
          <cell r="W62">
            <v>0</v>
          </cell>
          <cell r="X62">
            <v>50</v>
          </cell>
          <cell r="Y62">
            <v>50</v>
          </cell>
          <cell r="Z62">
            <v>0</v>
          </cell>
          <cell r="AA62">
            <v>0</v>
          </cell>
          <cell r="AB62">
            <v>0</v>
          </cell>
          <cell r="AC62">
            <v>0</v>
          </cell>
          <cell r="AD62">
            <v>24</v>
          </cell>
          <cell r="AE62" t="str">
            <v>H</v>
          </cell>
          <cell r="AF62">
            <v>4</v>
          </cell>
          <cell r="AG62">
            <v>0</v>
          </cell>
          <cell r="AH62">
            <v>24</v>
          </cell>
          <cell r="AI62" t="str">
            <v/>
          </cell>
          <cell r="AJ62">
            <v>1</v>
          </cell>
        </row>
        <row r="63">
          <cell r="B63">
            <v>79106</v>
          </cell>
          <cell r="C63" t="str">
            <v>鈴木　順一</v>
          </cell>
          <cell r="D63">
            <v>36617</v>
          </cell>
          <cell r="E63" t="str">
            <v>管理３級</v>
          </cell>
          <cell r="F63" t="str">
            <v>A</v>
          </cell>
          <cell r="G63">
            <v>0</v>
          </cell>
          <cell r="H63">
            <v>0</v>
          </cell>
          <cell r="I63">
            <v>1</v>
          </cell>
          <cell r="J63">
            <v>0</v>
          </cell>
          <cell r="K63">
            <v>0</v>
          </cell>
          <cell r="L63">
            <v>30</v>
          </cell>
          <cell r="M63">
            <v>0</v>
          </cell>
          <cell r="N63">
            <v>0</v>
          </cell>
          <cell r="O63">
            <v>30</v>
          </cell>
          <cell r="P63">
            <v>0</v>
          </cell>
          <cell r="Q63">
            <v>0</v>
          </cell>
          <cell r="R63" t="str">
            <v>H</v>
          </cell>
          <cell r="S63">
            <v>0</v>
          </cell>
          <cell r="T63">
            <v>1</v>
          </cell>
          <cell r="U63">
            <v>0</v>
          </cell>
          <cell r="V63">
            <v>0</v>
          </cell>
          <cell r="W63">
            <v>0</v>
          </cell>
          <cell r="X63">
            <v>40</v>
          </cell>
          <cell r="Y63">
            <v>0</v>
          </cell>
          <cell r="Z63">
            <v>40</v>
          </cell>
          <cell r="AA63">
            <v>0</v>
          </cell>
          <cell r="AB63">
            <v>0</v>
          </cell>
          <cell r="AC63">
            <v>0</v>
          </cell>
          <cell r="AD63">
            <v>14</v>
          </cell>
          <cell r="AE63" t="str">
            <v>A</v>
          </cell>
          <cell r="AF63">
            <v>3</v>
          </cell>
          <cell r="AG63">
            <v>15</v>
          </cell>
          <cell r="AH63">
            <v>29</v>
          </cell>
          <cell r="AI63" t="str">
            <v/>
          </cell>
          <cell r="AJ63">
            <v>2</v>
          </cell>
        </row>
        <row r="64">
          <cell r="B64">
            <v>79310</v>
          </cell>
          <cell r="C64" t="str">
            <v>伊藤　司</v>
          </cell>
          <cell r="D64">
            <v>35886</v>
          </cell>
          <cell r="E64" t="str">
            <v>管理２級</v>
          </cell>
          <cell r="F64" t="str">
            <v>A</v>
          </cell>
          <cell r="G64">
            <v>0</v>
          </cell>
          <cell r="H64">
            <v>0</v>
          </cell>
          <cell r="I64">
            <v>1</v>
          </cell>
          <cell r="J64">
            <v>0</v>
          </cell>
          <cell r="K64">
            <v>0</v>
          </cell>
          <cell r="L64">
            <v>30</v>
          </cell>
          <cell r="M64">
            <v>0</v>
          </cell>
          <cell r="N64">
            <v>0</v>
          </cell>
          <cell r="O64">
            <v>30</v>
          </cell>
          <cell r="P64">
            <v>0</v>
          </cell>
          <cell r="Q64">
            <v>0</v>
          </cell>
          <cell r="R64" t="str">
            <v>H</v>
          </cell>
          <cell r="S64">
            <v>0</v>
          </cell>
          <cell r="T64">
            <v>1</v>
          </cell>
          <cell r="U64">
            <v>0</v>
          </cell>
          <cell r="V64">
            <v>0</v>
          </cell>
          <cell r="W64">
            <v>0</v>
          </cell>
          <cell r="X64">
            <v>40</v>
          </cell>
          <cell r="Y64">
            <v>0</v>
          </cell>
          <cell r="Z64">
            <v>40</v>
          </cell>
          <cell r="AA64">
            <v>0</v>
          </cell>
          <cell r="AB64">
            <v>0</v>
          </cell>
          <cell r="AC64">
            <v>0</v>
          </cell>
          <cell r="AD64">
            <v>14</v>
          </cell>
          <cell r="AE64" t="str">
            <v>A</v>
          </cell>
          <cell r="AF64">
            <v>3</v>
          </cell>
          <cell r="AG64">
            <v>45</v>
          </cell>
          <cell r="AH64">
            <v>59</v>
          </cell>
          <cell r="AI64" t="str">
            <v>*</v>
          </cell>
          <cell r="AJ64">
            <v>4</v>
          </cell>
        </row>
        <row r="65">
          <cell r="B65">
            <v>79313</v>
          </cell>
          <cell r="C65" t="str">
            <v>竹田  文晴</v>
          </cell>
          <cell r="D65">
            <v>37316</v>
          </cell>
          <cell r="E65" t="str">
            <v>管理１級</v>
          </cell>
          <cell r="F65" t="str">
            <v>A</v>
          </cell>
          <cell r="G65">
            <v>0</v>
          </cell>
          <cell r="H65">
            <v>0</v>
          </cell>
          <cell r="I65">
            <v>1</v>
          </cell>
          <cell r="J65">
            <v>0</v>
          </cell>
          <cell r="K65">
            <v>0</v>
          </cell>
          <cell r="L65">
            <v>30</v>
          </cell>
          <cell r="M65">
            <v>0</v>
          </cell>
          <cell r="N65">
            <v>0</v>
          </cell>
          <cell r="O65">
            <v>30</v>
          </cell>
          <cell r="P65">
            <v>0</v>
          </cell>
          <cell r="Q65">
            <v>0</v>
          </cell>
          <cell r="R65" t="str">
            <v>A</v>
          </cell>
          <cell r="S65">
            <v>0</v>
          </cell>
          <cell r="T65">
            <v>0</v>
          </cell>
          <cell r="U65">
            <v>1</v>
          </cell>
          <cell r="V65">
            <v>0</v>
          </cell>
          <cell r="W65">
            <v>0</v>
          </cell>
          <cell r="X65">
            <v>30</v>
          </cell>
          <cell r="Y65">
            <v>0</v>
          </cell>
          <cell r="Z65">
            <v>0</v>
          </cell>
          <cell r="AA65">
            <v>30</v>
          </cell>
          <cell r="AB65">
            <v>0</v>
          </cell>
          <cell r="AC65">
            <v>0</v>
          </cell>
          <cell r="AD65">
            <v>0</v>
          </cell>
          <cell r="AE65" t="str">
            <v>A</v>
          </cell>
          <cell r="AF65">
            <v>3</v>
          </cell>
          <cell r="AG65">
            <v>0</v>
          </cell>
          <cell r="AH65">
            <v>0</v>
          </cell>
          <cell r="AI65" t="str">
            <v/>
          </cell>
          <cell r="AJ65">
            <v>0</v>
          </cell>
        </row>
        <row r="66">
          <cell r="B66">
            <v>79314</v>
          </cell>
          <cell r="C66" t="str">
            <v>坂上  孝博</v>
          </cell>
          <cell r="D66">
            <v>36586</v>
          </cell>
          <cell r="E66" t="str">
            <v>管理１級</v>
          </cell>
          <cell r="F66" t="str">
            <v>H</v>
          </cell>
          <cell r="G66">
            <v>0</v>
          </cell>
          <cell r="H66">
            <v>1</v>
          </cell>
          <cell r="I66">
            <v>0</v>
          </cell>
          <cell r="J66">
            <v>0</v>
          </cell>
          <cell r="K66">
            <v>0</v>
          </cell>
          <cell r="L66">
            <v>40</v>
          </cell>
          <cell r="M66">
            <v>0</v>
          </cell>
          <cell r="N66">
            <v>40</v>
          </cell>
          <cell r="O66">
            <v>0</v>
          </cell>
          <cell r="P66">
            <v>0</v>
          </cell>
          <cell r="Q66">
            <v>0</v>
          </cell>
          <cell r="R66" t="str">
            <v>A</v>
          </cell>
          <cell r="S66">
            <v>0</v>
          </cell>
          <cell r="T66">
            <v>0</v>
          </cell>
          <cell r="U66">
            <v>1</v>
          </cell>
          <cell r="V66">
            <v>0</v>
          </cell>
          <cell r="W66">
            <v>0</v>
          </cell>
          <cell r="X66">
            <v>30</v>
          </cell>
          <cell r="Y66">
            <v>0</v>
          </cell>
          <cell r="Z66">
            <v>0</v>
          </cell>
          <cell r="AA66">
            <v>30</v>
          </cell>
          <cell r="AB66">
            <v>0</v>
          </cell>
          <cell r="AC66">
            <v>0</v>
          </cell>
          <cell r="AD66">
            <v>16</v>
          </cell>
          <cell r="AE66" t="str">
            <v>H</v>
          </cell>
          <cell r="AF66">
            <v>4</v>
          </cell>
          <cell r="AG66">
            <v>15</v>
          </cell>
          <cell r="AH66">
            <v>31</v>
          </cell>
          <cell r="AI66" t="str">
            <v/>
          </cell>
          <cell r="AJ66">
            <v>2</v>
          </cell>
        </row>
        <row r="67">
          <cell r="B67">
            <v>80101</v>
          </cell>
          <cell r="C67" t="str">
            <v>白岩　清隆</v>
          </cell>
          <cell r="D67">
            <v>36982</v>
          </cell>
          <cell r="E67" t="str">
            <v>管理２級</v>
          </cell>
          <cell r="F67" t="str">
            <v>H</v>
          </cell>
          <cell r="G67">
            <v>0</v>
          </cell>
          <cell r="H67">
            <v>1</v>
          </cell>
          <cell r="I67">
            <v>0</v>
          </cell>
          <cell r="J67">
            <v>0</v>
          </cell>
          <cell r="K67">
            <v>0</v>
          </cell>
          <cell r="L67">
            <v>40</v>
          </cell>
          <cell r="M67">
            <v>0</v>
          </cell>
          <cell r="N67">
            <v>40</v>
          </cell>
          <cell r="O67">
            <v>0</v>
          </cell>
          <cell r="P67">
            <v>0</v>
          </cell>
          <cell r="Q67">
            <v>0</v>
          </cell>
          <cell r="R67" t="str">
            <v>A</v>
          </cell>
          <cell r="S67">
            <v>0</v>
          </cell>
          <cell r="T67">
            <v>0</v>
          </cell>
          <cell r="U67">
            <v>1</v>
          </cell>
          <cell r="V67">
            <v>0</v>
          </cell>
          <cell r="W67">
            <v>0</v>
          </cell>
          <cell r="X67">
            <v>30</v>
          </cell>
          <cell r="Y67">
            <v>0</v>
          </cell>
          <cell r="Z67">
            <v>0</v>
          </cell>
          <cell r="AA67">
            <v>30</v>
          </cell>
          <cell r="AB67">
            <v>0</v>
          </cell>
          <cell r="AC67">
            <v>0</v>
          </cell>
          <cell r="AD67">
            <v>16</v>
          </cell>
          <cell r="AE67" t="str">
            <v>H</v>
          </cell>
          <cell r="AF67">
            <v>4</v>
          </cell>
          <cell r="AG67">
            <v>0</v>
          </cell>
          <cell r="AH67">
            <v>16</v>
          </cell>
          <cell r="AI67" t="str">
            <v/>
          </cell>
          <cell r="AJ67">
            <v>1</v>
          </cell>
        </row>
        <row r="68">
          <cell r="B68">
            <v>80102</v>
          </cell>
          <cell r="C68" t="str">
            <v>見鳥　悟</v>
          </cell>
          <cell r="D68">
            <v>36617</v>
          </cell>
          <cell r="E68" t="str">
            <v>管理３級</v>
          </cell>
          <cell r="F68" t="str">
            <v>H</v>
          </cell>
          <cell r="G68">
            <v>0</v>
          </cell>
          <cell r="H68">
            <v>1</v>
          </cell>
          <cell r="I68">
            <v>0</v>
          </cell>
          <cell r="J68">
            <v>0</v>
          </cell>
          <cell r="K68">
            <v>0</v>
          </cell>
          <cell r="L68">
            <v>40</v>
          </cell>
          <cell r="M68">
            <v>0</v>
          </cell>
          <cell r="N68">
            <v>40</v>
          </cell>
          <cell r="O68">
            <v>0</v>
          </cell>
          <cell r="P68">
            <v>0</v>
          </cell>
          <cell r="Q68">
            <v>0</v>
          </cell>
          <cell r="R68" t="str">
            <v>H</v>
          </cell>
          <cell r="S68">
            <v>0</v>
          </cell>
          <cell r="T68">
            <v>1</v>
          </cell>
          <cell r="U68">
            <v>0</v>
          </cell>
          <cell r="V68">
            <v>0</v>
          </cell>
          <cell r="W68">
            <v>0</v>
          </cell>
          <cell r="X68">
            <v>40</v>
          </cell>
          <cell r="Y68">
            <v>0</v>
          </cell>
          <cell r="Z68">
            <v>40</v>
          </cell>
          <cell r="AA68">
            <v>0</v>
          </cell>
          <cell r="AB68">
            <v>0</v>
          </cell>
          <cell r="AC68">
            <v>0</v>
          </cell>
          <cell r="AD68">
            <v>20</v>
          </cell>
          <cell r="AE68" t="str">
            <v>H</v>
          </cell>
          <cell r="AF68">
            <v>4</v>
          </cell>
          <cell r="AG68">
            <v>15</v>
          </cell>
          <cell r="AH68">
            <v>35</v>
          </cell>
          <cell r="AI68" t="str">
            <v/>
          </cell>
          <cell r="AJ68">
            <v>2</v>
          </cell>
        </row>
        <row r="69">
          <cell r="B69">
            <v>80103</v>
          </cell>
          <cell r="C69" t="str">
            <v>鈴木　修</v>
          </cell>
          <cell r="D69">
            <v>36586</v>
          </cell>
          <cell r="E69" t="str">
            <v>管理３級</v>
          </cell>
          <cell r="F69" t="str">
            <v>B</v>
          </cell>
          <cell r="G69">
            <v>0</v>
          </cell>
          <cell r="H69">
            <v>0</v>
          </cell>
          <cell r="I69">
            <v>0</v>
          </cell>
          <cell r="J69">
            <v>1</v>
          </cell>
          <cell r="K69">
            <v>0</v>
          </cell>
          <cell r="L69">
            <v>20</v>
          </cell>
          <cell r="M69">
            <v>0</v>
          </cell>
          <cell r="N69">
            <v>0</v>
          </cell>
          <cell r="O69">
            <v>0</v>
          </cell>
          <cell r="P69">
            <v>20</v>
          </cell>
          <cell r="Q69">
            <v>0</v>
          </cell>
          <cell r="R69" t="str">
            <v>A</v>
          </cell>
          <cell r="S69">
            <v>0</v>
          </cell>
          <cell r="T69">
            <v>0</v>
          </cell>
          <cell r="U69">
            <v>1</v>
          </cell>
          <cell r="V69">
            <v>0</v>
          </cell>
          <cell r="W69">
            <v>0</v>
          </cell>
          <cell r="X69">
            <v>30</v>
          </cell>
          <cell r="Y69">
            <v>0</v>
          </cell>
          <cell r="Z69">
            <v>0</v>
          </cell>
          <cell r="AA69">
            <v>30</v>
          </cell>
          <cell r="AB69">
            <v>0</v>
          </cell>
          <cell r="AC69">
            <v>0</v>
          </cell>
          <cell r="AD69">
            <v>4</v>
          </cell>
          <cell r="AE69" t="str">
            <v>B</v>
          </cell>
          <cell r="AF69">
            <v>2</v>
          </cell>
          <cell r="AG69">
            <v>15</v>
          </cell>
          <cell r="AH69">
            <v>19</v>
          </cell>
          <cell r="AI69" t="str">
            <v/>
          </cell>
          <cell r="AJ69">
            <v>2</v>
          </cell>
        </row>
        <row r="70">
          <cell r="B70">
            <v>80307</v>
          </cell>
          <cell r="C70" t="str">
            <v>西村  尚哉</v>
          </cell>
          <cell r="D70">
            <v>36982</v>
          </cell>
          <cell r="E70" t="str">
            <v>管理２級</v>
          </cell>
          <cell r="F70" t="str">
            <v>S</v>
          </cell>
          <cell r="G70">
            <v>1</v>
          </cell>
          <cell r="H70">
            <v>0</v>
          </cell>
          <cell r="I70">
            <v>0</v>
          </cell>
          <cell r="J70">
            <v>0</v>
          </cell>
          <cell r="K70">
            <v>0</v>
          </cell>
          <cell r="L70">
            <v>50</v>
          </cell>
          <cell r="M70">
            <v>50</v>
          </cell>
          <cell r="N70">
            <v>0</v>
          </cell>
          <cell r="O70">
            <v>0</v>
          </cell>
          <cell r="P70">
            <v>0</v>
          </cell>
          <cell r="Q70">
            <v>0</v>
          </cell>
          <cell r="R70" t="str">
            <v>S</v>
          </cell>
          <cell r="S70">
            <v>1</v>
          </cell>
          <cell r="T70">
            <v>0</v>
          </cell>
          <cell r="U70">
            <v>0</v>
          </cell>
          <cell r="V70">
            <v>0</v>
          </cell>
          <cell r="W70">
            <v>0</v>
          </cell>
          <cell r="X70">
            <v>50</v>
          </cell>
          <cell r="Y70">
            <v>50</v>
          </cell>
          <cell r="Z70">
            <v>0</v>
          </cell>
          <cell r="AA70">
            <v>0</v>
          </cell>
          <cell r="AB70">
            <v>0</v>
          </cell>
          <cell r="AC70">
            <v>0</v>
          </cell>
          <cell r="AD70">
            <v>30</v>
          </cell>
          <cell r="AE70" t="str">
            <v>S</v>
          </cell>
          <cell r="AF70">
            <v>5</v>
          </cell>
          <cell r="AG70">
            <v>0</v>
          </cell>
          <cell r="AH70">
            <v>30</v>
          </cell>
          <cell r="AI70" t="str">
            <v/>
          </cell>
          <cell r="AJ70">
            <v>1</v>
          </cell>
        </row>
        <row r="71">
          <cell r="B71">
            <v>81101</v>
          </cell>
          <cell r="C71" t="str">
            <v>大谷　一俊</v>
          </cell>
          <cell r="D71">
            <v>36251</v>
          </cell>
          <cell r="E71" t="str">
            <v>管理３級</v>
          </cell>
          <cell r="F71" t="str">
            <v>A</v>
          </cell>
          <cell r="G71">
            <v>0</v>
          </cell>
          <cell r="H71">
            <v>0</v>
          </cell>
          <cell r="I71">
            <v>1</v>
          </cell>
          <cell r="J71">
            <v>0</v>
          </cell>
          <cell r="K71">
            <v>0</v>
          </cell>
          <cell r="L71">
            <v>30</v>
          </cell>
          <cell r="M71">
            <v>0</v>
          </cell>
          <cell r="N71">
            <v>0</v>
          </cell>
          <cell r="O71">
            <v>30</v>
          </cell>
          <cell r="P71">
            <v>0</v>
          </cell>
          <cell r="Q71">
            <v>0</v>
          </cell>
          <cell r="R71" t="str">
            <v>H</v>
          </cell>
          <cell r="S71">
            <v>0</v>
          </cell>
          <cell r="T71">
            <v>1</v>
          </cell>
          <cell r="U71">
            <v>0</v>
          </cell>
          <cell r="V71">
            <v>0</v>
          </cell>
          <cell r="W71">
            <v>0</v>
          </cell>
          <cell r="X71">
            <v>40</v>
          </cell>
          <cell r="Y71">
            <v>0</v>
          </cell>
          <cell r="Z71">
            <v>40</v>
          </cell>
          <cell r="AA71">
            <v>0</v>
          </cell>
          <cell r="AB71">
            <v>0</v>
          </cell>
          <cell r="AC71">
            <v>0</v>
          </cell>
          <cell r="AD71">
            <v>14</v>
          </cell>
          <cell r="AE71" t="str">
            <v>A</v>
          </cell>
          <cell r="AF71">
            <v>3</v>
          </cell>
          <cell r="AG71">
            <v>27</v>
          </cell>
          <cell r="AH71">
            <v>41</v>
          </cell>
          <cell r="AI71" t="str">
            <v>*</v>
          </cell>
          <cell r="AJ71">
            <v>3</v>
          </cell>
        </row>
        <row r="72">
          <cell r="B72">
            <v>81102</v>
          </cell>
          <cell r="C72" t="str">
            <v>西村　英爾</v>
          </cell>
          <cell r="D72">
            <v>36617</v>
          </cell>
          <cell r="E72" t="str">
            <v>管理２級</v>
          </cell>
          <cell r="F72" t="str">
            <v>H</v>
          </cell>
          <cell r="G72">
            <v>0</v>
          </cell>
          <cell r="H72">
            <v>1</v>
          </cell>
          <cell r="I72">
            <v>0</v>
          </cell>
          <cell r="J72">
            <v>0</v>
          </cell>
          <cell r="K72">
            <v>0</v>
          </cell>
          <cell r="L72">
            <v>40</v>
          </cell>
          <cell r="M72">
            <v>0</v>
          </cell>
          <cell r="N72">
            <v>40</v>
          </cell>
          <cell r="O72">
            <v>0</v>
          </cell>
          <cell r="P72">
            <v>0</v>
          </cell>
          <cell r="Q72">
            <v>0</v>
          </cell>
          <cell r="R72" t="str">
            <v>S</v>
          </cell>
          <cell r="S72">
            <v>1</v>
          </cell>
          <cell r="T72">
            <v>0</v>
          </cell>
          <cell r="U72">
            <v>0</v>
          </cell>
          <cell r="V72">
            <v>0</v>
          </cell>
          <cell r="W72">
            <v>0</v>
          </cell>
          <cell r="X72">
            <v>50</v>
          </cell>
          <cell r="Y72">
            <v>50</v>
          </cell>
          <cell r="Z72">
            <v>0</v>
          </cell>
          <cell r="AA72">
            <v>0</v>
          </cell>
          <cell r="AB72">
            <v>0</v>
          </cell>
          <cell r="AC72">
            <v>0</v>
          </cell>
          <cell r="AD72">
            <v>24</v>
          </cell>
          <cell r="AE72" t="str">
            <v>H</v>
          </cell>
          <cell r="AF72">
            <v>4</v>
          </cell>
          <cell r="AG72">
            <v>13</v>
          </cell>
          <cell r="AH72">
            <v>37</v>
          </cell>
          <cell r="AI72" t="str">
            <v/>
          </cell>
          <cell r="AJ72">
            <v>2</v>
          </cell>
        </row>
        <row r="73">
          <cell r="B73">
            <v>81104</v>
          </cell>
          <cell r="C73" t="str">
            <v>小林　広直</v>
          </cell>
          <cell r="D73">
            <v>36251</v>
          </cell>
          <cell r="E73" t="str">
            <v>管理３級</v>
          </cell>
          <cell r="F73" t="str">
            <v>S</v>
          </cell>
          <cell r="G73">
            <v>1</v>
          </cell>
          <cell r="H73">
            <v>0</v>
          </cell>
          <cell r="I73">
            <v>0</v>
          </cell>
          <cell r="J73">
            <v>0</v>
          </cell>
          <cell r="K73">
            <v>0</v>
          </cell>
          <cell r="L73">
            <v>50</v>
          </cell>
          <cell r="M73">
            <v>50</v>
          </cell>
          <cell r="N73">
            <v>0</v>
          </cell>
          <cell r="O73">
            <v>0</v>
          </cell>
          <cell r="P73">
            <v>0</v>
          </cell>
          <cell r="Q73">
            <v>0</v>
          </cell>
          <cell r="R73" t="str">
            <v>S</v>
          </cell>
          <cell r="S73">
            <v>1</v>
          </cell>
          <cell r="T73">
            <v>0</v>
          </cell>
          <cell r="U73">
            <v>0</v>
          </cell>
          <cell r="V73">
            <v>0</v>
          </cell>
          <cell r="W73">
            <v>0</v>
          </cell>
          <cell r="X73">
            <v>50</v>
          </cell>
          <cell r="Y73">
            <v>50</v>
          </cell>
          <cell r="Z73">
            <v>0</v>
          </cell>
          <cell r="AA73">
            <v>0</v>
          </cell>
          <cell r="AB73">
            <v>0</v>
          </cell>
          <cell r="AC73">
            <v>0</v>
          </cell>
          <cell r="AD73">
            <v>30</v>
          </cell>
          <cell r="AE73" t="str">
            <v>S</v>
          </cell>
          <cell r="AF73">
            <v>5</v>
          </cell>
          <cell r="AG73">
            <v>30</v>
          </cell>
          <cell r="AH73">
            <v>60</v>
          </cell>
          <cell r="AI73" t="str">
            <v>*</v>
          </cell>
          <cell r="AJ73">
            <v>3</v>
          </cell>
        </row>
        <row r="74">
          <cell r="B74">
            <v>81107</v>
          </cell>
          <cell r="C74" t="str">
            <v>高木　寿人</v>
          </cell>
          <cell r="D74">
            <v>36982</v>
          </cell>
          <cell r="E74" t="str">
            <v>管理２級</v>
          </cell>
          <cell r="F74" t="str">
            <v>H</v>
          </cell>
          <cell r="G74">
            <v>0</v>
          </cell>
          <cell r="H74">
            <v>1</v>
          </cell>
          <cell r="I74">
            <v>0</v>
          </cell>
          <cell r="J74">
            <v>0</v>
          </cell>
          <cell r="K74">
            <v>0</v>
          </cell>
          <cell r="L74">
            <v>40</v>
          </cell>
          <cell r="M74">
            <v>0</v>
          </cell>
          <cell r="N74">
            <v>40</v>
          </cell>
          <cell r="O74">
            <v>0</v>
          </cell>
          <cell r="P74">
            <v>0</v>
          </cell>
          <cell r="Q74">
            <v>0</v>
          </cell>
          <cell r="R74" t="str">
            <v>H</v>
          </cell>
          <cell r="S74">
            <v>0</v>
          </cell>
          <cell r="T74">
            <v>1</v>
          </cell>
          <cell r="U74">
            <v>0</v>
          </cell>
          <cell r="V74">
            <v>0</v>
          </cell>
          <cell r="W74">
            <v>0</v>
          </cell>
          <cell r="X74">
            <v>40</v>
          </cell>
          <cell r="Y74">
            <v>0</v>
          </cell>
          <cell r="Z74">
            <v>40</v>
          </cell>
          <cell r="AA74">
            <v>0</v>
          </cell>
          <cell r="AB74">
            <v>0</v>
          </cell>
          <cell r="AC74">
            <v>0</v>
          </cell>
          <cell r="AD74">
            <v>20</v>
          </cell>
          <cell r="AE74" t="str">
            <v>H</v>
          </cell>
          <cell r="AF74">
            <v>4</v>
          </cell>
          <cell r="AG74">
            <v>0</v>
          </cell>
          <cell r="AH74">
            <v>20</v>
          </cell>
          <cell r="AI74" t="str">
            <v/>
          </cell>
          <cell r="AJ74">
            <v>1</v>
          </cell>
        </row>
        <row r="75">
          <cell r="B75">
            <v>82103</v>
          </cell>
          <cell r="C75" t="str">
            <v>加藤  育男</v>
          </cell>
          <cell r="D75">
            <v>36617</v>
          </cell>
          <cell r="E75" t="str">
            <v>管理１級</v>
          </cell>
          <cell r="F75" t="str">
            <v>H</v>
          </cell>
          <cell r="G75">
            <v>0</v>
          </cell>
          <cell r="H75">
            <v>1</v>
          </cell>
          <cell r="I75">
            <v>0</v>
          </cell>
          <cell r="J75">
            <v>0</v>
          </cell>
          <cell r="K75">
            <v>0</v>
          </cell>
          <cell r="L75">
            <v>40</v>
          </cell>
          <cell r="M75">
            <v>0</v>
          </cell>
          <cell r="N75">
            <v>40</v>
          </cell>
          <cell r="O75">
            <v>0</v>
          </cell>
          <cell r="P75">
            <v>0</v>
          </cell>
          <cell r="Q75">
            <v>0</v>
          </cell>
          <cell r="R75" t="str">
            <v>H</v>
          </cell>
          <cell r="S75">
            <v>0</v>
          </cell>
          <cell r="T75">
            <v>1</v>
          </cell>
          <cell r="U75">
            <v>0</v>
          </cell>
          <cell r="V75">
            <v>0</v>
          </cell>
          <cell r="W75">
            <v>0</v>
          </cell>
          <cell r="X75">
            <v>40</v>
          </cell>
          <cell r="Y75">
            <v>0</v>
          </cell>
          <cell r="Z75">
            <v>40</v>
          </cell>
          <cell r="AA75">
            <v>0</v>
          </cell>
          <cell r="AB75">
            <v>0</v>
          </cell>
          <cell r="AC75">
            <v>0</v>
          </cell>
          <cell r="AD75">
            <v>20</v>
          </cell>
          <cell r="AE75" t="str">
            <v>H</v>
          </cell>
          <cell r="AF75">
            <v>4</v>
          </cell>
          <cell r="AG75">
            <v>15</v>
          </cell>
          <cell r="AH75">
            <v>35</v>
          </cell>
          <cell r="AI75" t="str">
            <v>*</v>
          </cell>
          <cell r="AJ75">
            <v>2</v>
          </cell>
        </row>
        <row r="76">
          <cell r="B76">
            <v>82104</v>
          </cell>
          <cell r="C76" t="str">
            <v>本田  和司</v>
          </cell>
          <cell r="D76">
            <v>37316</v>
          </cell>
          <cell r="E76" t="str">
            <v>管理１級</v>
          </cell>
          <cell r="F76" t="str">
            <v>A</v>
          </cell>
          <cell r="G76">
            <v>0</v>
          </cell>
          <cell r="H76">
            <v>0</v>
          </cell>
          <cell r="I76">
            <v>1</v>
          </cell>
          <cell r="J76">
            <v>0</v>
          </cell>
          <cell r="K76">
            <v>0</v>
          </cell>
          <cell r="L76">
            <v>30</v>
          </cell>
          <cell r="M76">
            <v>0</v>
          </cell>
          <cell r="N76">
            <v>0</v>
          </cell>
          <cell r="O76">
            <v>30</v>
          </cell>
          <cell r="P76">
            <v>0</v>
          </cell>
          <cell r="Q76">
            <v>0</v>
          </cell>
          <cell r="R76" t="str">
            <v>A</v>
          </cell>
          <cell r="S76">
            <v>0</v>
          </cell>
          <cell r="T76">
            <v>0</v>
          </cell>
          <cell r="U76">
            <v>1</v>
          </cell>
          <cell r="V76">
            <v>0</v>
          </cell>
          <cell r="W76">
            <v>0</v>
          </cell>
          <cell r="X76">
            <v>30</v>
          </cell>
          <cell r="Y76">
            <v>0</v>
          </cell>
          <cell r="Z76">
            <v>0</v>
          </cell>
          <cell r="AA76">
            <v>30</v>
          </cell>
          <cell r="AB76">
            <v>0</v>
          </cell>
          <cell r="AC76">
            <v>0</v>
          </cell>
          <cell r="AD76">
            <v>0</v>
          </cell>
          <cell r="AE76" t="str">
            <v>A</v>
          </cell>
          <cell r="AF76">
            <v>3</v>
          </cell>
          <cell r="AG76">
            <v>0</v>
          </cell>
          <cell r="AH76">
            <v>0</v>
          </cell>
          <cell r="AI76" t="str">
            <v/>
          </cell>
          <cell r="AJ76">
            <v>0</v>
          </cell>
        </row>
        <row r="77">
          <cell r="B77">
            <v>82105</v>
          </cell>
          <cell r="C77" t="str">
            <v>柴田　和夫</v>
          </cell>
          <cell r="D77">
            <v>35521</v>
          </cell>
          <cell r="E77" t="str">
            <v>管理２級</v>
          </cell>
          <cell r="F77" t="str">
            <v>A</v>
          </cell>
          <cell r="G77">
            <v>0</v>
          </cell>
          <cell r="H77">
            <v>0</v>
          </cell>
          <cell r="I77">
            <v>1</v>
          </cell>
          <cell r="J77">
            <v>0</v>
          </cell>
          <cell r="K77">
            <v>0</v>
          </cell>
          <cell r="L77">
            <v>30</v>
          </cell>
          <cell r="M77">
            <v>0</v>
          </cell>
          <cell r="N77">
            <v>0</v>
          </cell>
          <cell r="O77">
            <v>30</v>
          </cell>
          <cell r="P77">
            <v>0</v>
          </cell>
          <cell r="Q77">
            <v>0</v>
          </cell>
          <cell r="R77" t="str">
            <v>A</v>
          </cell>
          <cell r="S77">
            <v>0</v>
          </cell>
          <cell r="T77">
            <v>0</v>
          </cell>
          <cell r="U77">
            <v>1</v>
          </cell>
          <cell r="V77">
            <v>0</v>
          </cell>
          <cell r="W77">
            <v>0</v>
          </cell>
          <cell r="X77">
            <v>30</v>
          </cell>
          <cell r="Y77">
            <v>0</v>
          </cell>
          <cell r="Z77">
            <v>0</v>
          </cell>
          <cell r="AA77">
            <v>30</v>
          </cell>
          <cell r="AB77">
            <v>0</v>
          </cell>
          <cell r="AC77">
            <v>0</v>
          </cell>
          <cell r="AD77">
            <v>10</v>
          </cell>
          <cell r="AE77" t="str">
            <v>A</v>
          </cell>
          <cell r="AF77">
            <v>3</v>
          </cell>
          <cell r="AG77">
            <v>39</v>
          </cell>
          <cell r="AH77">
            <v>49</v>
          </cell>
          <cell r="AI77" t="str">
            <v>*</v>
          </cell>
          <cell r="AJ77">
            <v>5</v>
          </cell>
        </row>
        <row r="78">
          <cell r="B78">
            <v>82106</v>
          </cell>
          <cell r="C78" t="str">
            <v>友田  和利</v>
          </cell>
          <cell r="D78">
            <v>36251</v>
          </cell>
          <cell r="E78" t="str">
            <v>管理１級</v>
          </cell>
          <cell r="F78" t="str">
            <v>A</v>
          </cell>
          <cell r="G78">
            <v>0</v>
          </cell>
          <cell r="H78">
            <v>0</v>
          </cell>
          <cell r="I78">
            <v>1</v>
          </cell>
          <cell r="J78">
            <v>0</v>
          </cell>
          <cell r="K78">
            <v>0</v>
          </cell>
          <cell r="L78">
            <v>30</v>
          </cell>
          <cell r="M78">
            <v>0</v>
          </cell>
          <cell r="N78">
            <v>0</v>
          </cell>
          <cell r="O78">
            <v>30</v>
          </cell>
          <cell r="P78">
            <v>0</v>
          </cell>
          <cell r="Q78">
            <v>0</v>
          </cell>
          <cell r="R78" t="str">
            <v>A</v>
          </cell>
          <cell r="S78">
            <v>0</v>
          </cell>
          <cell r="T78">
            <v>0</v>
          </cell>
          <cell r="U78">
            <v>1</v>
          </cell>
          <cell r="V78">
            <v>0</v>
          </cell>
          <cell r="W78">
            <v>0</v>
          </cell>
          <cell r="X78">
            <v>30</v>
          </cell>
          <cell r="Y78">
            <v>0</v>
          </cell>
          <cell r="Z78">
            <v>0</v>
          </cell>
          <cell r="AA78">
            <v>30</v>
          </cell>
          <cell r="AB78">
            <v>0</v>
          </cell>
          <cell r="AC78">
            <v>0</v>
          </cell>
          <cell r="AD78">
            <v>10</v>
          </cell>
          <cell r="AE78" t="str">
            <v>A</v>
          </cell>
          <cell r="AF78">
            <v>3</v>
          </cell>
          <cell r="AG78">
            <v>20</v>
          </cell>
          <cell r="AH78">
            <v>30</v>
          </cell>
          <cell r="AI78" t="str">
            <v/>
          </cell>
          <cell r="AJ78">
            <v>3</v>
          </cell>
        </row>
        <row r="79">
          <cell r="B79">
            <v>82208</v>
          </cell>
          <cell r="C79" t="str">
            <v>三輪  康長</v>
          </cell>
          <cell r="D79">
            <v>36586</v>
          </cell>
          <cell r="E79" t="str">
            <v>管理１級</v>
          </cell>
          <cell r="F79" t="str">
            <v>A</v>
          </cell>
          <cell r="G79">
            <v>0</v>
          </cell>
          <cell r="H79">
            <v>0</v>
          </cell>
          <cell r="I79">
            <v>1</v>
          </cell>
          <cell r="J79">
            <v>0</v>
          </cell>
          <cell r="K79">
            <v>0</v>
          </cell>
          <cell r="L79">
            <v>30</v>
          </cell>
          <cell r="M79">
            <v>0</v>
          </cell>
          <cell r="N79">
            <v>0</v>
          </cell>
          <cell r="O79">
            <v>30</v>
          </cell>
          <cell r="P79">
            <v>0</v>
          </cell>
          <cell r="Q79">
            <v>0</v>
          </cell>
          <cell r="R79" t="str">
            <v>A</v>
          </cell>
          <cell r="S79">
            <v>0</v>
          </cell>
          <cell r="T79">
            <v>0</v>
          </cell>
          <cell r="U79">
            <v>1</v>
          </cell>
          <cell r="V79">
            <v>0</v>
          </cell>
          <cell r="W79">
            <v>0</v>
          </cell>
          <cell r="X79">
            <v>30</v>
          </cell>
          <cell r="Y79">
            <v>0</v>
          </cell>
          <cell r="Z79">
            <v>0</v>
          </cell>
          <cell r="AA79">
            <v>30</v>
          </cell>
          <cell r="AB79">
            <v>0</v>
          </cell>
          <cell r="AC79">
            <v>0</v>
          </cell>
          <cell r="AD79">
            <v>10</v>
          </cell>
          <cell r="AE79" t="str">
            <v>A</v>
          </cell>
          <cell r="AF79">
            <v>3</v>
          </cell>
          <cell r="AG79">
            <v>10</v>
          </cell>
          <cell r="AH79">
            <v>20</v>
          </cell>
          <cell r="AI79" t="str">
            <v/>
          </cell>
          <cell r="AJ79">
            <v>2</v>
          </cell>
        </row>
        <row r="80">
          <cell r="B80">
            <v>83101</v>
          </cell>
          <cell r="C80" t="str">
            <v>笹岡  孝光</v>
          </cell>
          <cell r="D80">
            <v>36982</v>
          </cell>
          <cell r="E80" t="str">
            <v>管理２級</v>
          </cell>
          <cell r="F80" t="str">
            <v>H</v>
          </cell>
          <cell r="G80">
            <v>0</v>
          </cell>
          <cell r="H80">
            <v>1</v>
          </cell>
          <cell r="I80">
            <v>0</v>
          </cell>
          <cell r="J80">
            <v>0</v>
          </cell>
          <cell r="K80">
            <v>0</v>
          </cell>
          <cell r="L80">
            <v>40</v>
          </cell>
          <cell r="M80">
            <v>0</v>
          </cell>
          <cell r="N80">
            <v>40</v>
          </cell>
          <cell r="O80">
            <v>0</v>
          </cell>
          <cell r="P80">
            <v>0</v>
          </cell>
          <cell r="Q80">
            <v>0</v>
          </cell>
          <cell r="R80" t="str">
            <v>H</v>
          </cell>
          <cell r="S80">
            <v>0</v>
          </cell>
          <cell r="T80">
            <v>1</v>
          </cell>
          <cell r="U80">
            <v>0</v>
          </cell>
          <cell r="V80">
            <v>0</v>
          </cell>
          <cell r="W80">
            <v>0</v>
          </cell>
          <cell r="X80">
            <v>40</v>
          </cell>
          <cell r="Y80">
            <v>0</v>
          </cell>
          <cell r="Z80">
            <v>40</v>
          </cell>
          <cell r="AA80">
            <v>0</v>
          </cell>
          <cell r="AB80">
            <v>0</v>
          </cell>
          <cell r="AC80">
            <v>0</v>
          </cell>
          <cell r="AD80">
            <v>20</v>
          </cell>
          <cell r="AE80" t="str">
            <v>H</v>
          </cell>
          <cell r="AF80">
            <v>4</v>
          </cell>
          <cell r="AG80">
            <v>0</v>
          </cell>
          <cell r="AH80">
            <v>20</v>
          </cell>
          <cell r="AI80" t="str">
            <v/>
          </cell>
          <cell r="AJ80">
            <v>1</v>
          </cell>
        </row>
        <row r="81">
          <cell r="B81">
            <v>83102</v>
          </cell>
          <cell r="C81" t="str">
            <v>西村　佳孝</v>
          </cell>
          <cell r="D81">
            <v>36982</v>
          </cell>
          <cell r="E81" t="str">
            <v>管理２級</v>
          </cell>
          <cell r="F81" t="str">
            <v>A</v>
          </cell>
          <cell r="G81">
            <v>0</v>
          </cell>
          <cell r="H81">
            <v>0</v>
          </cell>
          <cell r="I81">
            <v>1</v>
          </cell>
          <cell r="J81">
            <v>0</v>
          </cell>
          <cell r="K81">
            <v>0</v>
          </cell>
          <cell r="L81">
            <v>30</v>
          </cell>
          <cell r="M81">
            <v>0</v>
          </cell>
          <cell r="N81">
            <v>0</v>
          </cell>
          <cell r="O81">
            <v>30</v>
          </cell>
          <cell r="P81">
            <v>0</v>
          </cell>
          <cell r="Q81">
            <v>0</v>
          </cell>
          <cell r="R81" t="str">
            <v>H</v>
          </cell>
          <cell r="S81">
            <v>0</v>
          </cell>
          <cell r="T81">
            <v>1</v>
          </cell>
          <cell r="U81">
            <v>0</v>
          </cell>
          <cell r="V81">
            <v>0</v>
          </cell>
          <cell r="W81">
            <v>0</v>
          </cell>
          <cell r="X81">
            <v>40</v>
          </cell>
          <cell r="Y81">
            <v>0</v>
          </cell>
          <cell r="Z81">
            <v>40</v>
          </cell>
          <cell r="AA81">
            <v>0</v>
          </cell>
          <cell r="AB81">
            <v>0</v>
          </cell>
          <cell r="AC81">
            <v>0</v>
          </cell>
          <cell r="AD81">
            <v>14</v>
          </cell>
          <cell r="AE81" t="str">
            <v>A</v>
          </cell>
          <cell r="AF81">
            <v>3</v>
          </cell>
          <cell r="AG81">
            <v>0</v>
          </cell>
          <cell r="AH81">
            <v>14</v>
          </cell>
          <cell r="AI81" t="str">
            <v/>
          </cell>
          <cell r="AJ81">
            <v>1</v>
          </cell>
        </row>
        <row r="82">
          <cell r="B82">
            <v>83103</v>
          </cell>
          <cell r="C82" t="str">
            <v>横山  隆英</v>
          </cell>
          <cell r="D82">
            <v>36251</v>
          </cell>
          <cell r="E82" t="str">
            <v>管理１級</v>
          </cell>
          <cell r="F82" t="str">
            <v>S</v>
          </cell>
          <cell r="G82">
            <v>1</v>
          </cell>
          <cell r="H82">
            <v>0</v>
          </cell>
          <cell r="I82">
            <v>0</v>
          </cell>
          <cell r="J82">
            <v>0</v>
          </cell>
          <cell r="K82">
            <v>0</v>
          </cell>
          <cell r="L82">
            <v>50</v>
          </cell>
          <cell r="M82">
            <v>50</v>
          </cell>
          <cell r="N82">
            <v>0</v>
          </cell>
          <cell r="O82">
            <v>0</v>
          </cell>
          <cell r="P82">
            <v>0</v>
          </cell>
          <cell r="Q82">
            <v>0</v>
          </cell>
          <cell r="R82" t="str">
            <v>H</v>
          </cell>
          <cell r="S82">
            <v>0</v>
          </cell>
          <cell r="T82">
            <v>1</v>
          </cell>
          <cell r="U82">
            <v>0</v>
          </cell>
          <cell r="V82">
            <v>0</v>
          </cell>
          <cell r="W82">
            <v>0</v>
          </cell>
          <cell r="X82">
            <v>40</v>
          </cell>
          <cell r="Y82">
            <v>0</v>
          </cell>
          <cell r="Z82">
            <v>40</v>
          </cell>
          <cell r="AA82">
            <v>0</v>
          </cell>
          <cell r="AB82">
            <v>0</v>
          </cell>
          <cell r="AC82">
            <v>0</v>
          </cell>
          <cell r="AD82">
            <v>26</v>
          </cell>
          <cell r="AE82" t="str">
            <v>S</v>
          </cell>
          <cell r="AF82">
            <v>5</v>
          </cell>
          <cell r="AG82">
            <v>25</v>
          </cell>
          <cell r="AH82">
            <v>51</v>
          </cell>
          <cell r="AI82" t="str">
            <v>*</v>
          </cell>
          <cell r="AJ82">
            <v>3</v>
          </cell>
        </row>
        <row r="83">
          <cell r="B83">
            <v>83104</v>
          </cell>
          <cell r="C83" t="str">
            <v>大竹　修</v>
          </cell>
          <cell r="D83">
            <v>36982</v>
          </cell>
          <cell r="E83" t="str">
            <v>管理２級</v>
          </cell>
          <cell r="F83" t="str">
            <v>H</v>
          </cell>
          <cell r="G83">
            <v>0</v>
          </cell>
          <cell r="H83">
            <v>1</v>
          </cell>
          <cell r="I83">
            <v>0</v>
          </cell>
          <cell r="J83">
            <v>0</v>
          </cell>
          <cell r="K83">
            <v>0</v>
          </cell>
          <cell r="L83">
            <v>40</v>
          </cell>
          <cell r="M83">
            <v>0</v>
          </cell>
          <cell r="N83">
            <v>40</v>
          </cell>
          <cell r="O83">
            <v>0</v>
          </cell>
          <cell r="P83">
            <v>0</v>
          </cell>
          <cell r="Q83">
            <v>0</v>
          </cell>
          <cell r="R83" t="str">
            <v>S</v>
          </cell>
          <cell r="S83">
            <v>1</v>
          </cell>
          <cell r="T83">
            <v>0</v>
          </cell>
          <cell r="U83">
            <v>0</v>
          </cell>
          <cell r="V83">
            <v>0</v>
          </cell>
          <cell r="W83">
            <v>0</v>
          </cell>
          <cell r="X83">
            <v>50</v>
          </cell>
          <cell r="Y83">
            <v>50</v>
          </cell>
          <cell r="Z83">
            <v>0</v>
          </cell>
          <cell r="AA83">
            <v>0</v>
          </cell>
          <cell r="AB83">
            <v>0</v>
          </cell>
          <cell r="AC83">
            <v>0</v>
          </cell>
          <cell r="AD83">
            <v>24</v>
          </cell>
          <cell r="AE83" t="str">
            <v>H</v>
          </cell>
          <cell r="AF83">
            <v>4</v>
          </cell>
          <cell r="AG83">
            <v>0</v>
          </cell>
          <cell r="AH83">
            <v>24</v>
          </cell>
          <cell r="AI83" t="str">
            <v/>
          </cell>
          <cell r="AJ83">
            <v>1</v>
          </cell>
        </row>
        <row r="84">
          <cell r="B84">
            <v>83126</v>
          </cell>
          <cell r="C84" t="str">
            <v>今西　譲太</v>
          </cell>
          <cell r="D84">
            <v>36251</v>
          </cell>
          <cell r="E84" t="str">
            <v>管理２級</v>
          </cell>
          <cell r="F84" t="str">
            <v>H</v>
          </cell>
          <cell r="G84">
            <v>0</v>
          </cell>
          <cell r="H84">
            <v>1</v>
          </cell>
          <cell r="I84">
            <v>0</v>
          </cell>
          <cell r="J84">
            <v>0</v>
          </cell>
          <cell r="K84">
            <v>0</v>
          </cell>
          <cell r="L84">
            <v>40</v>
          </cell>
          <cell r="M84">
            <v>0</v>
          </cell>
          <cell r="N84">
            <v>40</v>
          </cell>
          <cell r="O84">
            <v>0</v>
          </cell>
          <cell r="P84">
            <v>0</v>
          </cell>
          <cell r="Q84">
            <v>0</v>
          </cell>
          <cell r="R84" t="str">
            <v>H</v>
          </cell>
          <cell r="S84">
            <v>0</v>
          </cell>
          <cell r="T84">
            <v>1</v>
          </cell>
          <cell r="U84">
            <v>0</v>
          </cell>
          <cell r="V84">
            <v>0</v>
          </cell>
          <cell r="W84">
            <v>0</v>
          </cell>
          <cell r="X84">
            <v>40</v>
          </cell>
          <cell r="Y84">
            <v>0</v>
          </cell>
          <cell r="Z84">
            <v>40</v>
          </cell>
          <cell r="AA84">
            <v>0</v>
          </cell>
          <cell r="AB84">
            <v>0</v>
          </cell>
          <cell r="AC84">
            <v>0</v>
          </cell>
          <cell r="AD84">
            <v>20</v>
          </cell>
          <cell r="AE84" t="str">
            <v>H</v>
          </cell>
          <cell r="AF84">
            <v>4</v>
          </cell>
          <cell r="AG84">
            <v>30</v>
          </cell>
          <cell r="AH84">
            <v>50</v>
          </cell>
          <cell r="AI84" t="str">
            <v>*</v>
          </cell>
          <cell r="AJ84">
            <v>3</v>
          </cell>
        </row>
        <row r="85">
          <cell r="B85">
            <v>84101</v>
          </cell>
          <cell r="C85" t="str">
            <v>富田  盛雄</v>
          </cell>
          <cell r="D85">
            <v>36586</v>
          </cell>
          <cell r="E85" t="str">
            <v>管理１級</v>
          </cell>
          <cell r="F85" t="str">
            <v>A</v>
          </cell>
          <cell r="G85">
            <v>0</v>
          </cell>
          <cell r="H85">
            <v>0</v>
          </cell>
          <cell r="I85">
            <v>1</v>
          </cell>
          <cell r="J85">
            <v>0</v>
          </cell>
          <cell r="K85">
            <v>0</v>
          </cell>
          <cell r="L85">
            <v>30</v>
          </cell>
          <cell r="M85">
            <v>0</v>
          </cell>
          <cell r="N85">
            <v>0</v>
          </cell>
          <cell r="O85">
            <v>30</v>
          </cell>
          <cell r="P85">
            <v>0</v>
          </cell>
          <cell r="Q85">
            <v>0</v>
          </cell>
          <cell r="R85" t="str">
            <v>H</v>
          </cell>
          <cell r="S85">
            <v>0</v>
          </cell>
          <cell r="T85">
            <v>1</v>
          </cell>
          <cell r="U85">
            <v>0</v>
          </cell>
          <cell r="V85">
            <v>0</v>
          </cell>
          <cell r="W85">
            <v>0</v>
          </cell>
          <cell r="X85">
            <v>40</v>
          </cell>
          <cell r="Y85">
            <v>0</v>
          </cell>
          <cell r="Z85">
            <v>40</v>
          </cell>
          <cell r="AA85">
            <v>0</v>
          </cell>
          <cell r="AB85">
            <v>0</v>
          </cell>
          <cell r="AC85">
            <v>0</v>
          </cell>
          <cell r="AD85">
            <v>14</v>
          </cell>
          <cell r="AE85" t="str">
            <v>A</v>
          </cell>
          <cell r="AF85">
            <v>3</v>
          </cell>
          <cell r="AG85">
            <v>15</v>
          </cell>
          <cell r="AH85">
            <v>29</v>
          </cell>
          <cell r="AI85" t="str">
            <v/>
          </cell>
          <cell r="AJ85">
            <v>2</v>
          </cell>
        </row>
        <row r="86">
          <cell r="B86">
            <v>84103</v>
          </cell>
          <cell r="C86" t="str">
            <v>笹  雅博</v>
          </cell>
          <cell r="D86">
            <v>36982</v>
          </cell>
          <cell r="E86" t="str">
            <v>管理１級</v>
          </cell>
          <cell r="F86" t="str">
            <v>A</v>
          </cell>
          <cell r="G86">
            <v>0</v>
          </cell>
          <cell r="H86">
            <v>0</v>
          </cell>
          <cell r="I86">
            <v>1</v>
          </cell>
          <cell r="J86">
            <v>0</v>
          </cell>
          <cell r="K86">
            <v>0</v>
          </cell>
          <cell r="L86">
            <v>30</v>
          </cell>
          <cell r="M86">
            <v>0</v>
          </cell>
          <cell r="N86">
            <v>0</v>
          </cell>
          <cell r="O86">
            <v>30</v>
          </cell>
          <cell r="P86">
            <v>0</v>
          </cell>
          <cell r="Q86">
            <v>0</v>
          </cell>
          <cell r="R86" t="str">
            <v>A</v>
          </cell>
          <cell r="S86">
            <v>0</v>
          </cell>
          <cell r="T86">
            <v>0</v>
          </cell>
          <cell r="U86">
            <v>1</v>
          </cell>
          <cell r="V86">
            <v>0</v>
          </cell>
          <cell r="W86">
            <v>0</v>
          </cell>
          <cell r="X86">
            <v>30</v>
          </cell>
          <cell r="Y86">
            <v>0</v>
          </cell>
          <cell r="Z86">
            <v>0</v>
          </cell>
          <cell r="AA86">
            <v>30</v>
          </cell>
          <cell r="AB86">
            <v>0</v>
          </cell>
          <cell r="AC86">
            <v>0</v>
          </cell>
          <cell r="AD86">
            <v>10</v>
          </cell>
          <cell r="AE86" t="str">
            <v>A</v>
          </cell>
          <cell r="AF86">
            <v>3</v>
          </cell>
          <cell r="AG86">
            <v>0</v>
          </cell>
          <cell r="AH86">
            <v>10</v>
          </cell>
          <cell r="AI86" t="str">
            <v/>
          </cell>
          <cell r="AJ86">
            <v>1</v>
          </cell>
        </row>
        <row r="87">
          <cell r="B87">
            <v>84366</v>
          </cell>
          <cell r="C87" t="str">
            <v>鈴木   均</v>
          </cell>
          <cell r="D87">
            <v>37316</v>
          </cell>
          <cell r="E87" t="str">
            <v>管理１級</v>
          </cell>
          <cell r="F87" t="str">
            <v>A</v>
          </cell>
          <cell r="G87">
            <v>0</v>
          </cell>
          <cell r="H87">
            <v>0</v>
          </cell>
          <cell r="I87">
            <v>1</v>
          </cell>
          <cell r="J87">
            <v>0</v>
          </cell>
          <cell r="K87">
            <v>0</v>
          </cell>
          <cell r="L87">
            <v>30</v>
          </cell>
          <cell r="M87">
            <v>0</v>
          </cell>
          <cell r="N87">
            <v>0</v>
          </cell>
          <cell r="O87">
            <v>30</v>
          </cell>
          <cell r="P87">
            <v>0</v>
          </cell>
          <cell r="Q87">
            <v>0</v>
          </cell>
          <cell r="R87" t="str">
            <v>A</v>
          </cell>
          <cell r="S87">
            <v>0</v>
          </cell>
          <cell r="T87">
            <v>0</v>
          </cell>
          <cell r="U87">
            <v>1</v>
          </cell>
          <cell r="V87">
            <v>0</v>
          </cell>
          <cell r="W87">
            <v>0</v>
          </cell>
          <cell r="X87">
            <v>30</v>
          </cell>
          <cell r="Y87">
            <v>0</v>
          </cell>
          <cell r="Z87">
            <v>0</v>
          </cell>
          <cell r="AA87">
            <v>30</v>
          </cell>
          <cell r="AB87">
            <v>0</v>
          </cell>
          <cell r="AC87">
            <v>0</v>
          </cell>
          <cell r="AD87">
            <v>0</v>
          </cell>
          <cell r="AE87" t="str">
            <v>A</v>
          </cell>
          <cell r="AF87">
            <v>3</v>
          </cell>
          <cell r="AG87">
            <v>0</v>
          </cell>
          <cell r="AH87">
            <v>0</v>
          </cell>
          <cell r="AI87" t="str">
            <v/>
          </cell>
          <cell r="AJ87">
            <v>0</v>
          </cell>
        </row>
        <row r="88">
          <cell r="B88">
            <v>86102</v>
          </cell>
          <cell r="C88" t="str">
            <v>矢土  嘉昭</v>
          </cell>
          <cell r="D88">
            <v>36982</v>
          </cell>
          <cell r="E88" t="str">
            <v>管理１級</v>
          </cell>
          <cell r="F88" t="str">
            <v>S</v>
          </cell>
          <cell r="G88">
            <v>1</v>
          </cell>
          <cell r="H88">
            <v>0</v>
          </cell>
          <cell r="I88">
            <v>0</v>
          </cell>
          <cell r="J88">
            <v>0</v>
          </cell>
          <cell r="K88">
            <v>0</v>
          </cell>
          <cell r="L88">
            <v>50</v>
          </cell>
          <cell r="M88">
            <v>50</v>
          </cell>
          <cell r="N88">
            <v>0</v>
          </cell>
          <cell r="O88">
            <v>0</v>
          </cell>
          <cell r="P88">
            <v>0</v>
          </cell>
          <cell r="Q88">
            <v>0</v>
          </cell>
          <cell r="R88" t="str">
            <v>H</v>
          </cell>
          <cell r="S88">
            <v>0</v>
          </cell>
          <cell r="T88">
            <v>1</v>
          </cell>
          <cell r="U88">
            <v>0</v>
          </cell>
          <cell r="V88">
            <v>0</v>
          </cell>
          <cell r="W88">
            <v>0</v>
          </cell>
          <cell r="X88">
            <v>40</v>
          </cell>
          <cell r="Y88">
            <v>0</v>
          </cell>
          <cell r="Z88">
            <v>40</v>
          </cell>
          <cell r="AA88">
            <v>0</v>
          </cell>
          <cell r="AB88">
            <v>0</v>
          </cell>
          <cell r="AC88">
            <v>0</v>
          </cell>
          <cell r="AD88">
            <v>26</v>
          </cell>
          <cell r="AE88" t="str">
            <v>S</v>
          </cell>
          <cell r="AF88">
            <v>5</v>
          </cell>
          <cell r="AG88">
            <v>0</v>
          </cell>
          <cell r="AH88">
            <v>26</v>
          </cell>
          <cell r="AI88" t="str">
            <v/>
          </cell>
          <cell r="AJ88">
            <v>1</v>
          </cell>
        </row>
        <row r="89">
          <cell r="B89">
            <v>86106</v>
          </cell>
          <cell r="C89" t="str">
            <v>和田  浩明</v>
          </cell>
          <cell r="D89">
            <v>37316</v>
          </cell>
          <cell r="E89" t="str">
            <v>管理１級</v>
          </cell>
          <cell r="F89" t="str">
            <v>A</v>
          </cell>
          <cell r="G89">
            <v>0</v>
          </cell>
          <cell r="H89">
            <v>0</v>
          </cell>
          <cell r="I89">
            <v>1</v>
          </cell>
          <cell r="J89">
            <v>0</v>
          </cell>
          <cell r="K89">
            <v>0</v>
          </cell>
          <cell r="L89">
            <v>30</v>
          </cell>
          <cell r="M89">
            <v>0</v>
          </cell>
          <cell r="N89">
            <v>0</v>
          </cell>
          <cell r="O89">
            <v>30</v>
          </cell>
          <cell r="P89">
            <v>0</v>
          </cell>
          <cell r="Q89">
            <v>0</v>
          </cell>
          <cell r="R89" t="str">
            <v>A</v>
          </cell>
          <cell r="S89">
            <v>0</v>
          </cell>
          <cell r="T89">
            <v>0</v>
          </cell>
          <cell r="U89">
            <v>1</v>
          </cell>
          <cell r="V89">
            <v>0</v>
          </cell>
          <cell r="W89">
            <v>0</v>
          </cell>
          <cell r="X89">
            <v>30</v>
          </cell>
          <cell r="Y89">
            <v>0</v>
          </cell>
          <cell r="Z89">
            <v>0</v>
          </cell>
          <cell r="AA89">
            <v>30</v>
          </cell>
          <cell r="AB89">
            <v>0</v>
          </cell>
          <cell r="AC89">
            <v>0</v>
          </cell>
          <cell r="AD89">
            <v>0</v>
          </cell>
          <cell r="AE89" t="str">
            <v>A</v>
          </cell>
          <cell r="AF89">
            <v>3</v>
          </cell>
          <cell r="AG89">
            <v>0</v>
          </cell>
          <cell r="AH89">
            <v>0</v>
          </cell>
          <cell r="AI89" t="str">
            <v/>
          </cell>
          <cell r="AJ89">
            <v>0</v>
          </cell>
        </row>
        <row r="90">
          <cell r="B90">
            <v>91146</v>
          </cell>
          <cell r="C90" t="str">
            <v>杉山  裕美</v>
          </cell>
          <cell r="D90">
            <v>36251</v>
          </cell>
          <cell r="E90" t="str">
            <v>管理１級</v>
          </cell>
          <cell r="F90" t="str">
            <v>S</v>
          </cell>
          <cell r="G90">
            <v>1</v>
          </cell>
          <cell r="H90">
            <v>0</v>
          </cell>
          <cell r="I90">
            <v>0</v>
          </cell>
          <cell r="J90">
            <v>0</v>
          </cell>
          <cell r="K90">
            <v>0</v>
          </cell>
          <cell r="L90">
            <v>50</v>
          </cell>
          <cell r="M90">
            <v>50</v>
          </cell>
          <cell r="N90">
            <v>0</v>
          </cell>
          <cell r="O90">
            <v>0</v>
          </cell>
          <cell r="P90">
            <v>0</v>
          </cell>
          <cell r="Q90">
            <v>0</v>
          </cell>
          <cell r="R90" t="str">
            <v>H</v>
          </cell>
          <cell r="S90">
            <v>0</v>
          </cell>
          <cell r="T90">
            <v>1</v>
          </cell>
          <cell r="U90">
            <v>0</v>
          </cell>
          <cell r="V90">
            <v>0</v>
          </cell>
          <cell r="W90">
            <v>0</v>
          </cell>
          <cell r="X90">
            <v>40</v>
          </cell>
          <cell r="Y90">
            <v>0</v>
          </cell>
          <cell r="Z90">
            <v>40</v>
          </cell>
          <cell r="AA90">
            <v>0</v>
          </cell>
          <cell r="AB90">
            <v>0</v>
          </cell>
          <cell r="AC90">
            <v>0</v>
          </cell>
          <cell r="AD90">
            <v>26</v>
          </cell>
          <cell r="AE90" t="str">
            <v>S</v>
          </cell>
          <cell r="AF90">
            <v>5</v>
          </cell>
          <cell r="AG90">
            <v>28</v>
          </cell>
          <cell r="AH90">
            <v>54</v>
          </cell>
          <cell r="AI90" t="str">
            <v>*</v>
          </cell>
          <cell r="AJ90">
            <v>3</v>
          </cell>
        </row>
        <row r="91">
          <cell r="B91">
            <v>97138</v>
          </cell>
          <cell r="C91" t="str">
            <v>三宅　登</v>
          </cell>
          <cell r="D91">
            <v>37316</v>
          </cell>
          <cell r="E91" t="str">
            <v>管理１級</v>
          </cell>
          <cell r="F91" t="str">
            <v>A</v>
          </cell>
          <cell r="G91">
            <v>0</v>
          </cell>
          <cell r="H91">
            <v>0</v>
          </cell>
          <cell r="I91">
            <v>1</v>
          </cell>
          <cell r="J91">
            <v>0</v>
          </cell>
          <cell r="K91">
            <v>0</v>
          </cell>
          <cell r="L91">
            <v>30</v>
          </cell>
          <cell r="M91">
            <v>0</v>
          </cell>
          <cell r="N91">
            <v>0</v>
          </cell>
          <cell r="O91">
            <v>30</v>
          </cell>
          <cell r="P91">
            <v>0</v>
          </cell>
          <cell r="Q91">
            <v>0</v>
          </cell>
          <cell r="R91" t="str">
            <v>A</v>
          </cell>
          <cell r="S91">
            <v>0</v>
          </cell>
          <cell r="T91">
            <v>0</v>
          </cell>
          <cell r="U91">
            <v>1</v>
          </cell>
          <cell r="V91">
            <v>0</v>
          </cell>
          <cell r="W91">
            <v>0</v>
          </cell>
          <cell r="X91">
            <v>30</v>
          </cell>
          <cell r="Y91">
            <v>0</v>
          </cell>
          <cell r="Z91">
            <v>0</v>
          </cell>
          <cell r="AA91">
            <v>30</v>
          </cell>
          <cell r="AB91">
            <v>0</v>
          </cell>
          <cell r="AC91">
            <v>0</v>
          </cell>
          <cell r="AD91">
            <v>0</v>
          </cell>
          <cell r="AE91" t="str">
            <v>A</v>
          </cell>
          <cell r="AF91">
            <v>3</v>
          </cell>
          <cell r="AG91">
            <v>0</v>
          </cell>
          <cell r="AH91">
            <v>0</v>
          </cell>
          <cell r="AI91" t="str">
            <v/>
          </cell>
          <cell r="AJ91">
            <v>0</v>
          </cell>
        </row>
      </sheetData>
      <sheetData sheetId="2" refreshError="1">
        <row r="2">
          <cell r="B2">
            <v>60409</v>
          </cell>
          <cell r="D2" t="str">
            <v>菊沢　巧　　</v>
          </cell>
          <cell r="E2">
            <v>190307</v>
          </cell>
          <cell r="F2">
            <v>150000</v>
          </cell>
          <cell r="G2">
            <v>134500</v>
          </cell>
          <cell r="H2">
            <v>0</v>
          </cell>
          <cell r="I2">
            <v>0</v>
          </cell>
          <cell r="J2">
            <v>0</v>
          </cell>
          <cell r="K2">
            <v>33800</v>
          </cell>
          <cell r="L2">
            <v>12800</v>
          </cell>
          <cell r="M2">
            <v>297300</v>
          </cell>
          <cell r="N2">
            <v>331100</v>
          </cell>
          <cell r="R2">
            <v>60409</v>
          </cell>
          <cell r="S2" t="str">
            <v>402021, 生産本部 名古屋工場 製造二課</v>
          </cell>
          <cell r="T2" t="str">
            <v>菊沢   巧</v>
          </cell>
        </row>
        <row r="3">
          <cell r="B3">
            <v>60452</v>
          </cell>
          <cell r="D3" t="str">
            <v>加藤　　正　</v>
          </cell>
          <cell r="E3">
            <v>210102</v>
          </cell>
          <cell r="F3">
            <v>150000</v>
          </cell>
          <cell r="G3">
            <v>134500</v>
          </cell>
          <cell r="H3">
            <v>0</v>
          </cell>
          <cell r="I3">
            <v>0</v>
          </cell>
          <cell r="J3">
            <v>0</v>
          </cell>
          <cell r="K3">
            <v>41400</v>
          </cell>
          <cell r="L3">
            <v>0</v>
          </cell>
          <cell r="M3">
            <v>284500</v>
          </cell>
          <cell r="N3">
            <v>325900</v>
          </cell>
          <cell r="R3">
            <v>60452</v>
          </cell>
          <cell r="S3" t="str">
            <v>403010, 生産本部 静岡工場 事務課</v>
          </cell>
          <cell r="T3" t="str">
            <v>加藤  正</v>
          </cell>
        </row>
        <row r="4">
          <cell r="B4">
            <v>62305</v>
          </cell>
          <cell r="D4" t="str">
            <v>武内　稔雄　</v>
          </cell>
          <cell r="E4">
            <v>180219</v>
          </cell>
          <cell r="F4">
            <v>189000</v>
          </cell>
          <cell r="G4">
            <v>128000</v>
          </cell>
          <cell r="H4">
            <v>0</v>
          </cell>
          <cell r="I4">
            <v>0</v>
          </cell>
          <cell r="J4">
            <v>0</v>
          </cell>
          <cell r="K4">
            <v>82750</v>
          </cell>
          <cell r="L4">
            <v>0</v>
          </cell>
          <cell r="M4">
            <v>317000</v>
          </cell>
          <cell r="N4">
            <v>317000</v>
          </cell>
          <cell r="R4">
            <v>62305</v>
          </cell>
          <cell r="S4" t="str">
            <v>4020, 生産本部 名古屋工場</v>
          </cell>
          <cell r="T4" t="str">
            <v>武内　稔雄</v>
          </cell>
        </row>
        <row r="5">
          <cell r="B5">
            <v>62357</v>
          </cell>
          <cell r="D5" t="str">
            <v>酒田　敏博　</v>
          </cell>
          <cell r="E5">
            <v>181211</v>
          </cell>
          <cell r="F5">
            <v>189000</v>
          </cell>
          <cell r="G5">
            <v>128000</v>
          </cell>
          <cell r="H5">
            <v>0</v>
          </cell>
          <cell r="I5">
            <v>0</v>
          </cell>
          <cell r="J5">
            <v>0</v>
          </cell>
          <cell r="K5">
            <v>50450</v>
          </cell>
          <cell r="L5">
            <v>0</v>
          </cell>
          <cell r="M5">
            <v>317000</v>
          </cell>
          <cell r="N5">
            <v>317000</v>
          </cell>
          <cell r="R5">
            <v>62357</v>
          </cell>
          <cell r="S5" t="str">
            <v>4030, 生産本部 静岡工場</v>
          </cell>
          <cell r="T5" t="str">
            <v>酒田　敏博</v>
          </cell>
        </row>
        <row r="6">
          <cell r="B6">
            <v>62458</v>
          </cell>
          <cell r="D6" t="str">
            <v>下嶋　光男　</v>
          </cell>
          <cell r="E6">
            <v>181018</v>
          </cell>
          <cell r="F6">
            <v>189000</v>
          </cell>
          <cell r="G6">
            <v>128000</v>
          </cell>
          <cell r="H6">
            <v>0</v>
          </cell>
          <cell r="I6">
            <v>0</v>
          </cell>
          <cell r="J6">
            <v>0</v>
          </cell>
          <cell r="K6">
            <v>38780</v>
          </cell>
          <cell r="L6">
            <v>0</v>
          </cell>
          <cell r="M6">
            <v>317000</v>
          </cell>
          <cell r="N6">
            <v>317000</v>
          </cell>
          <cell r="R6">
            <v>62458</v>
          </cell>
          <cell r="S6" t="str">
            <v>4030, 生産本部 静岡工場</v>
          </cell>
          <cell r="T6" t="str">
            <v>下嶋  光男</v>
          </cell>
        </row>
        <row r="7">
          <cell r="B7">
            <v>63460</v>
          </cell>
          <cell r="D7" t="str">
            <v>大沼　健治　</v>
          </cell>
          <cell r="E7">
            <v>171206</v>
          </cell>
          <cell r="F7">
            <v>261000</v>
          </cell>
          <cell r="G7">
            <v>162000</v>
          </cell>
          <cell r="H7">
            <v>0</v>
          </cell>
          <cell r="I7">
            <v>0</v>
          </cell>
          <cell r="J7">
            <v>0</v>
          </cell>
          <cell r="K7">
            <v>0</v>
          </cell>
          <cell r="L7">
            <v>0</v>
          </cell>
          <cell r="M7">
            <v>423000</v>
          </cell>
          <cell r="N7">
            <v>423000</v>
          </cell>
          <cell r="R7">
            <v>63460</v>
          </cell>
          <cell r="S7" t="str">
            <v>4030, 生産本部 静岡工場</v>
          </cell>
          <cell r="T7" t="str">
            <v>大沼　健治</v>
          </cell>
        </row>
        <row r="8">
          <cell r="B8">
            <v>64202</v>
          </cell>
          <cell r="D8" t="str">
            <v>五十嵐　征也</v>
          </cell>
          <cell r="E8">
            <v>170601</v>
          </cell>
          <cell r="F8">
            <v>189000</v>
          </cell>
          <cell r="G8">
            <v>128000</v>
          </cell>
          <cell r="H8">
            <v>0</v>
          </cell>
          <cell r="I8">
            <v>0</v>
          </cell>
          <cell r="J8">
            <v>0</v>
          </cell>
          <cell r="K8">
            <v>51850</v>
          </cell>
          <cell r="L8">
            <v>0</v>
          </cell>
          <cell r="M8">
            <v>317000</v>
          </cell>
          <cell r="N8">
            <v>317000</v>
          </cell>
          <cell r="R8">
            <v>64202</v>
          </cell>
          <cell r="S8" t="str">
            <v>4020, 生産本部 名古屋工場</v>
          </cell>
          <cell r="T8" t="str">
            <v>五十嵐　征也</v>
          </cell>
        </row>
        <row r="9">
          <cell r="B9">
            <v>64305</v>
          </cell>
          <cell r="D9" t="str">
            <v>長谷部　晃　</v>
          </cell>
          <cell r="E9">
            <v>210222</v>
          </cell>
          <cell r="F9">
            <v>260000</v>
          </cell>
          <cell r="G9">
            <v>180000</v>
          </cell>
          <cell r="H9">
            <v>0</v>
          </cell>
          <cell r="I9">
            <v>0</v>
          </cell>
          <cell r="J9">
            <v>0</v>
          </cell>
          <cell r="K9">
            <v>16150</v>
          </cell>
          <cell r="L9">
            <v>0</v>
          </cell>
          <cell r="M9">
            <v>440000</v>
          </cell>
          <cell r="N9">
            <v>440000</v>
          </cell>
          <cell r="R9">
            <v>64305</v>
          </cell>
          <cell r="S9" t="str">
            <v>302021, 営業本部 関東総括支店 北関東支店</v>
          </cell>
          <cell r="T9" t="str">
            <v>長谷部　晃</v>
          </cell>
        </row>
        <row r="10">
          <cell r="B10">
            <v>64462</v>
          </cell>
          <cell r="D10" t="str">
            <v>丹羽　良一　</v>
          </cell>
          <cell r="E10">
            <v>230901</v>
          </cell>
          <cell r="F10">
            <v>150000</v>
          </cell>
          <cell r="G10">
            <v>182100</v>
          </cell>
          <cell r="H10">
            <v>0</v>
          </cell>
          <cell r="I10">
            <v>0</v>
          </cell>
          <cell r="J10">
            <v>0</v>
          </cell>
          <cell r="K10">
            <v>0</v>
          </cell>
          <cell r="L10">
            <v>12800</v>
          </cell>
          <cell r="M10">
            <v>344900</v>
          </cell>
          <cell r="N10">
            <v>344900</v>
          </cell>
          <cell r="R10">
            <v>64462</v>
          </cell>
          <cell r="S10" t="str">
            <v>403022, 生産本部 静岡工場 製造課</v>
          </cell>
          <cell r="T10" t="str">
            <v>丹羽  良一</v>
          </cell>
        </row>
        <row r="11">
          <cell r="B11">
            <v>64464</v>
          </cell>
          <cell r="D11" t="str">
            <v>中山　　博　</v>
          </cell>
          <cell r="E11">
            <v>200910</v>
          </cell>
          <cell r="F11">
            <v>150000</v>
          </cell>
          <cell r="G11">
            <v>152500</v>
          </cell>
          <cell r="H11">
            <v>0</v>
          </cell>
          <cell r="I11">
            <v>0</v>
          </cell>
          <cell r="J11">
            <v>0</v>
          </cell>
          <cell r="K11">
            <v>37900</v>
          </cell>
          <cell r="L11">
            <v>12800</v>
          </cell>
          <cell r="M11">
            <v>315300</v>
          </cell>
          <cell r="N11">
            <v>353200</v>
          </cell>
          <cell r="R11">
            <v>64464</v>
          </cell>
          <cell r="S11" t="str">
            <v>403022, 生産本部 静岡工場 製造課</v>
          </cell>
          <cell r="T11" t="str">
            <v>中山  博</v>
          </cell>
        </row>
        <row r="12">
          <cell r="B12">
            <v>64465</v>
          </cell>
          <cell r="D12" t="str">
            <v>中山　幸美　</v>
          </cell>
          <cell r="E12">
            <v>230225</v>
          </cell>
          <cell r="F12">
            <v>210000</v>
          </cell>
          <cell r="G12">
            <v>150000</v>
          </cell>
          <cell r="H12">
            <v>0</v>
          </cell>
          <cell r="I12">
            <v>0</v>
          </cell>
          <cell r="J12">
            <v>0</v>
          </cell>
          <cell r="K12">
            <v>34580</v>
          </cell>
          <cell r="L12">
            <v>0</v>
          </cell>
          <cell r="M12">
            <v>360000</v>
          </cell>
          <cell r="N12">
            <v>360000</v>
          </cell>
          <cell r="R12">
            <v>64465</v>
          </cell>
          <cell r="S12" t="str">
            <v>403010, 生産本部 静岡工場 事務課</v>
          </cell>
          <cell r="T12" t="str">
            <v>中山　幸美</v>
          </cell>
        </row>
        <row r="13">
          <cell r="B13">
            <v>65301</v>
          </cell>
          <cell r="D13" t="str">
            <v>佐藤　一雄　</v>
          </cell>
          <cell r="E13">
            <v>180305</v>
          </cell>
          <cell r="F13">
            <v>150000</v>
          </cell>
          <cell r="G13">
            <v>134500</v>
          </cell>
          <cell r="H13">
            <v>0</v>
          </cell>
          <cell r="I13">
            <v>0</v>
          </cell>
          <cell r="J13">
            <v>0</v>
          </cell>
          <cell r="K13">
            <v>20800</v>
          </cell>
          <cell r="L13">
            <v>12800</v>
          </cell>
          <cell r="M13">
            <v>297300</v>
          </cell>
          <cell r="N13">
            <v>318100</v>
          </cell>
          <cell r="R13">
            <v>65301</v>
          </cell>
          <cell r="S13" t="str">
            <v>402020, 生産本部 名古屋工場 製造一課</v>
          </cell>
          <cell r="T13" t="str">
            <v>佐藤  一雄</v>
          </cell>
        </row>
        <row r="14">
          <cell r="B14">
            <v>65304</v>
          </cell>
          <cell r="D14" t="str">
            <v>馬場　千代志</v>
          </cell>
          <cell r="E14">
            <v>190107</v>
          </cell>
          <cell r="F14">
            <v>300000</v>
          </cell>
          <cell r="G14">
            <v>220000</v>
          </cell>
          <cell r="H14">
            <v>0</v>
          </cell>
          <cell r="I14">
            <v>0</v>
          </cell>
          <cell r="J14">
            <v>0</v>
          </cell>
          <cell r="K14">
            <v>0</v>
          </cell>
          <cell r="L14">
            <v>0</v>
          </cell>
          <cell r="M14">
            <v>520000</v>
          </cell>
          <cell r="N14">
            <v>520000</v>
          </cell>
          <cell r="O14">
            <v>65000</v>
          </cell>
          <cell r="R14">
            <v>65308</v>
          </cell>
          <cell r="S14" t="str">
            <v>402020, 生産本部 名古屋工場 製造一課</v>
          </cell>
          <cell r="T14" t="str">
            <v>荻野  汎男</v>
          </cell>
        </row>
        <row r="15">
          <cell r="B15">
            <v>65308</v>
          </cell>
          <cell r="D15" t="str">
            <v>荻野　汎男　</v>
          </cell>
          <cell r="E15">
            <v>200905</v>
          </cell>
          <cell r="F15">
            <v>150000</v>
          </cell>
          <cell r="G15">
            <v>134500</v>
          </cell>
          <cell r="H15">
            <v>0</v>
          </cell>
          <cell r="I15">
            <v>0</v>
          </cell>
          <cell r="J15">
            <v>2000</v>
          </cell>
          <cell r="K15">
            <v>75900</v>
          </cell>
          <cell r="L15">
            <v>12800</v>
          </cell>
          <cell r="M15">
            <v>299300</v>
          </cell>
          <cell r="N15">
            <v>375200</v>
          </cell>
          <cell r="R15">
            <v>65316</v>
          </cell>
          <cell r="S15" t="str">
            <v>402021, 生産本部 名古屋工場 製造二課</v>
          </cell>
          <cell r="T15" t="str">
            <v>竹内　正</v>
          </cell>
        </row>
        <row r="16">
          <cell r="B16">
            <v>65316</v>
          </cell>
          <cell r="D16" t="str">
            <v>竹内　正　　</v>
          </cell>
          <cell r="E16">
            <v>220401</v>
          </cell>
          <cell r="F16">
            <v>260000</v>
          </cell>
          <cell r="G16">
            <v>180000</v>
          </cell>
          <cell r="H16">
            <v>0</v>
          </cell>
          <cell r="I16">
            <v>0</v>
          </cell>
          <cell r="J16">
            <v>0</v>
          </cell>
          <cell r="K16">
            <v>16330</v>
          </cell>
          <cell r="L16">
            <v>0</v>
          </cell>
          <cell r="M16">
            <v>440000</v>
          </cell>
          <cell r="N16">
            <v>440000</v>
          </cell>
          <cell r="R16">
            <v>65317</v>
          </cell>
          <cell r="S16" t="str">
            <v>402030, 生産本部 名古屋工場 容器製造課</v>
          </cell>
          <cell r="T16" t="str">
            <v>高野　諭</v>
          </cell>
        </row>
        <row r="17">
          <cell r="B17">
            <v>65317</v>
          </cell>
          <cell r="D17" t="str">
            <v>高野　諭　　</v>
          </cell>
          <cell r="E17">
            <v>220503</v>
          </cell>
          <cell r="F17">
            <v>210000</v>
          </cell>
          <cell r="G17">
            <v>150000</v>
          </cell>
          <cell r="H17">
            <v>0</v>
          </cell>
          <cell r="I17">
            <v>0</v>
          </cell>
          <cell r="J17">
            <v>0</v>
          </cell>
          <cell r="K17">
            <v>58890</v>
          </cell>
          <cell r="L17">
            <v>0</v>
          </cell>
          <cell r="M17">
            <v>360000</v>
          </cell>
          <cell r="N17">
            <v>360000</v>
          </cell>
          <cell r="R17">
            <v>65405</v>
          </cell>
          <cell r="S17" t="str">
            <v>402030, 生産本部 名古屋工場 容器製造課</v>
          </cell>
          <cell r="T17" t="str">
            <v>高根　義則</v>
          </cell>
        </row>
        <row r="18">
          <cell r="B18">
            <v>65405</v>
          </cell>
          <cell r="D18" t="str">
            <v>高根　義則　</v>
          </cell>
          <cell r="E18">
            <v>211215</v>
          </cell>
          <cell r="F18">
            <v>260000</v>
          </cell>
          <cell r="G18">
            <v>180000</v>
          </cell>
          <cell r="H18">
            <v>0</v>
          </cell>
          <cell r="I18">
            <v>0</v>
          </cell>
          <cell r="J18">
            <v>0</v>
          </cell>
          <cell r="K18">
            <v>27690</v>
          </cell>
          <cell r="L18">
            <v>0</v>
          </cell>
          <cell r="M18">
            <v>440000</v>
          </cell>
          <cell r="N18">
            <v>440000</v>
          </cell>
          <cell r="R18">
            <v>65466</v>
          </cell>
          <cell r="S18" t="str">
            <v>403022, 生産本部 静岡工場 製造課</v>
          </cell>
          <cell r="T18" t="str">
            <v>伊藤  勝昭</v>
          </cell>
        </row>
        <row r="19">
          <cell r="B19">
            <v>65466</v>
          </cell>
          <cell r="D19" t="str">
            <v>伊藤　勝昭　</v>
          </cell>
          <cell r="E19">
            <v>190305</v>
          </cell>
          <cell r="F19">
            <v>150000</v>
          </cell>
          <cell r="G19">
            <v>142500</v>
          </cell>
          <cell r="H19">
            <v>0</v>
          </cell>
          <cell r="I19">
            <v>0</v>
          </cell>
          <cell r="J19">
            <v>0</v>
          </cell>
          <cell r="K19">
            <v>0</v>
          </cell>
          <cell r="L19">
            <v>12800</v>
          </cell>
          <cell r="M19">
            <v>305300</v>
          </cell>
          <cell r="N19">
            <v>305300</v>
          </cell>
          <cell r="R19">
            <v>66303</v>
          </cell>
          <cell r="S19" t="str">
            <v>402013, 生産本部 名古屋工場 工務課</v>
          </cell>
          <cell r="T19" t="str">
            <v>林   勝彦</v>
          </cell>
        </row>
        <row r="20">
          <cell r="B20">
            <v>66303</v>
          </cell>
          <cell r="D20" t="str">
            <v>林　勝彦　　</v>
          </cell>
          <cell r="E20">
            <v>190116</v>
          </cell>
          <cell r="F20">
            <v>150000</v>
          </cell>
          <cell r="G20">
            <v>134500</v>
          </cell>
          <cell r="H20">
            <v>0</v>
          </cell>
          <cell r="I20">
            <v>0</v>
          </cell>
          <cell r="J20">
            <v>0</v>
          </cell>
          <cell r="K20">
            <v>13400</v>
          </cell>
          <cell r="L20">
            <v>12800</v>
          </cell>
          <cell r="M20">
            <v>297300</v>
          </cell>
          <cell r="N20">
            <v>310700</v>
          </cell>
          <cell r="R20">
            <v>66307</v>
          </cell>
          <cell r="S20" t="str">
            <v>402021, 生産本部 名古屋工場 製造二課</v>
          </cell>
          <cell r="T20" t="str">
            <v>森田　英男</v>
          </cell>
        </row>
        <row r="21">
          <cell r="B21">
            <v>66307</v>
          </cell>
          <cell r="D21" t="str">
            <v>森田　英男　</v>
          </cell>
          <cell r="E21">
            <v>220428</v>
          </cell>
          <cell r="F21">
            <v>210000</v>
          </cell>
          <cell r="G21">
            <v>150000</v>
          </cell>
          <cell r="H21">
            <v>0</v>
          </cell>
          <cell r="I21">
            <v>0</v>
          </cell>
          <cell r="J21">
            <v>0</v>
          </cell>
          <cell r="K21">
            <v>79510</v>
          </cell>
          <cell r="L21">
            <v>0</v>
          </cell>
          <cell r="M21">
            <v>360000</v>
          </cell>
          <cell r="N21">
            <v>360000</v>
          </cell>
          <cell r="R21">
            <v>67302</v>
          </cell>
          <cell r="S21" t="str">
            <v>402022, 生産本部 名古屋工場 製造三課</v>
          </cell>
          <cell r="T21" t="str">
            <v>羽賀　真亀夫</v>
          </cell>
        </row>
        <row r="22">
          <cell r="B22">
            <v>67302</v>
          </cell>
          <cell r="D22" t="str">
            <v>羽賀　真亀夫</v>
          </cell>
          <cell r="E22">
            <v>201201</v>
          </cell>
          <cell r="F22">
            <v>210000</v>
          </cell>
          <cell r="G22">
            <v>150000</v>
          </cell>
          <cell r="H22">
            <v>0</v>
          </cell>
          <cell r="I22">
            <v>0</v>
          </cell>
          <cell r="J22">
            <v>0</v>
          </cell>
          <cell r="K22">
            <v>68640</v>
          </cell>
          <cell r="L22">
            <v>0</v>
          </cell>
          <cell r="M22">
            <v>360000</v>
          </cell>
          <cell r="N22">
            <v>360000</v>
          </cell>
          <cell r="R22">
            <v>67311</v>
          </cell>
          <cell r="S22" t="str">
            <v>402014, 生産本部 名古屋工場 配送課</v>
          </cell>
          <cell r="T22" t="str">
            <v>風岡  義男</v>
          </cell>
        </row>
        <row r="23">
          <cell r="B23">
            <v>67311</v>
          </cell>
          <cell r="D23" t="str">
            <v>風岡　義男　</v>
          </cell>
          <cell r="E23">
            <v>241118</v>
          </cell>
          <cell r="F23">
            <v>150000</v>
          </cell>
          <cell r="G23">
            <v>116500</v>
          </cell>
          <cell r="H23">
            <v>0</v>
          </cell>
          <cell r="I23">
            <v>0</v>
          </cell>
          <cell r="J23">
            <v>0</v>
          </cell>
          <cell r="K23">
            <v>84000</v>
          </cell>
          <cell r="L23">
            <v>12800</v>
          </cell>
          <cell r="M23">
            <v>279300</v>
          </cell>
          <cell r="N23">
            <v>363300</v>
          </cell>
          <cell r="R23">
            <v>67312</v>
          </cell>
          <cell r="S23" t="str">
            <v>402020, 生産本部 名古屋工場 製造一課</v>
          </cell>
          <cell r="T23" t="str">
            <v>花村  文夫</v>
          </cell>
        </row>
        <row r="24">
          <cell r="B24">
            <v>67312</v>
          </cell>
          <cell r="D24" t="str">
            <v>花村　文夫　</v>
          </cell>
          <cell r="E24">
            <v>240517</v>
          </cell>
          <cell r="F24">
            <v>200000</v>
          </cell>
          <cell r="G24">
            <v>150000</v>
          </cell>
          <cell r="H24">
            <v>0</v>
          </cell>
          <cell r="I24">
            <v>0</v>
          </cell>
          <cell r="J24">
            <v>0</v>
          </cell>
          <cell r="K24">
            <v>59600</v>
          </cell>
          <cell r="L24">
            <v>0</v>
          </cell>
          <cell r="M24">
            <v>350000</v>
          </cell>
          <cell r="N24">
            <v>350000</v>
          </cell>
          <cell r="R24">
            <v>67405</v>
          </cell>
          <cell r="S24" t="str">
            <v>402030, 生産本部 名古屋工場 容器製造課</v>
          </cell>
          <cell r="T24" t="str">
            <v>橋口　末吉</v>
          </cell>
        </row>
        <row r="25">
          <cell r="B25">
            <v>67405</v>
          </cell>
          <cell r="D25" t="str">
            <v>橋口　末吉　</v>
          </cell>
          <cell r="E25">
            <v>230503</v>
          </cell>
          <cell r="F25">
            <v>210000</v>
          </cell>
          <cell r="G25">
            <v>150000</v>
          </cell>
          <cell r="H25">
            <v>0</v>
          </cell>
          <cell r="I25">
            <v>0</v>
          </cell>
          <cell r="J25">
            <v>0</v>
          </cell>
          <cell r="K25">
            <v>37700</v>
          </cell>
          <cell r="L25">
            <v>0</v>
          </cell>
          <cell r="M25">
            <v>360000</v>
          </cell>
          <cell r="N25">
            <v>360000</v>
          </cell>
          <cell r="R25">
            <v>67713</v>
          </cell>
          <cell r="S25" t="str">
            <v>402010, 生産本部 名古屋工場 事務課</v>
          </cell>
          <cell r="T25" t="str">
            <v>大嶋　富子</v>
          </cell>
        </row>
        <row r="26">
          <cell r="B26">
            <v>67713</v>
          </cell>
          <cell r="D26" t="str">
            <v>大嶋　富子　</v>
          </cell>
          <cell r="E26">
            <v>240606</v>
          </cell>
          <cell r="F26">
            <v>245000</v>
          </cell>
          <cell r="G26">
            <v>170000</v>
          </cell>
          <cell r="H26">
            <v>0</v>
          </cell>
          <cell r="I26">
            <v>0</v>
          </cell>
          <cell r="J26">
            <v>0</v>
          </cell>
          <cell r="K26">
            <v>24110</v>
          </cell>
          <cell r="L26">
            <v>0</v>
          </cell>
          <cell r="M26">
            <v>415000</v>
          </cell>
          <cell r="N26">
            <v>415000</v>
          </cell>
          <cell r="R26">
            <v>68303</v>
          </cell>
          <cell r="S26" t="str">
            <v>3040, 営業本部 関西総括支店</v>
          </cell>
          <cell r="T26" t="str">
            <v>湊　健二郎</v>
          </cell>
        </row>
        <row r="27">
          <cell r="B27">
            <v>68303</v>
          </cell>
          <cell r="D27" t="str">
            <v>湊　健二郎　</v>
          </cell>
          <cell r="E27">
            <v>191015</v>
          </cell>
          <cell r="F27">
            <v>234000</v>
          </cell>
          <cell r="G27">
            <v>153000</v>
          </cell>
          <cell r="H27">
            <v>0</v>
          </cell>
          <cell r="I27">
            <v>0</v>
          </cell>
          <cell r="J27">
            <v>0</v>
          </cell>
          <cell r="K27">
            <v>22970</v>
          </cell>
          <cell r="L27">
            <v>0</v>
          </cell>
          <cell r="M27">
            <v>387000</v>
          </cell>
          <cell r="N27">
            <v>387000</v>
          </cell>
          <cell r="R27">
            <v>68304</v>
          </cell>
          <cell r="S27" t="str">
            <v>402021, 生産本部 名古屋工場 製造二課</v>
          </cell>
          <cell r="T27" t="str">
            <v>本目  誠</v>
          </cell>
        </row>
        <row r="28">
          <cell r="B28">
            <v>68304</v>
          </cell>
          <cell r="D28" t="str">
            <v>本目　誠　　</v>
          </cell>
          <cell r="E28">
            <v>250130</v>
          </cell>
          <cell r="F28">
            <v>150000</v>
          </cell>
          <cell r="G28">
            <v>116500</v>
          </cell>
          <cell r="H28">
            <v>0</v>
          </cell>
          <cell r="I28">
            <v>0</v>
          </cell>
          <cell r="J28">
            <v>0</v>
          </cell>
          <cell r="K28">
            <v>76400</v>
          </cell>
          <cell r="L28">
            <v>15000</v>
          </cell>
          <cell r="M28">
            <v>281500</v>
          </cell>
          <cell r="N28">
            <v>357900</v>
          </cell>
          <cell r="R28">
            <v>68305</v>
          </cell>
          <cell r="S28" t="str">
            <v>3011, 営業本部 物流部</v>
          </cell>
          <cell r="T28" t="str">
            <v xml:space="preserve">内海  暁夫  </v>
          </cell>
        </row>
        <row r="29">
          <cell r="B29">
            <v>68305</v>
          </cell>
          <cell r="D29" t="str">
            <v>内海　暁夫　</v>
          </cell>
          <cell r="E29">
            <v>190803</v>
          </cell>
          <cell r="F29">
            <v>300000</v>
          </cell>
          <cell r="G29">
            <v>220000</v>
          </cell>
          <cell r="H29">
            <v>0</v>
          </cell>
          <cell r="I29">
            <v>0</v>
          </cell>
          <cell r="J29">
            <v>0</v>
          </cell>
          <cell r="K29">
            <v>0</v>
          </cell>
          <cell r="L29">
            <v>0</v>
          </cell>
          <cell r="M29">
            <v>520000</v>
          </cell>
          <cell r="N29">
            <v>520000</v>
          </cell>
          <cell r="O29">
            <v>30000</v>
          </cell>
          <cell r="R29">
            <v>68307</v>
          </cell>
          <cell r="S29" t="str">
            <v>304011, 営業本部 関西総括支店 近畿物流センター</v>
          </cell>
          <cell r="T29" t="str">
            <v>伊藤  博文</v>
          </cell>
        </row>
        <row r="30">
          <cell r="B30">
            <v>68307</v>
          </cell>
          <cell r="D30" t="str">
            <v>伊藤　博文　</v>
          </cell>
          <cell r="E30">
            <v>250505</v>
          </cell>
          <cell r="F30">
            <v>150000</v>
          </cell>
          <cell r="G30">
            <v>134500</v>
          </cell>
          <cell r="H30">
            <v>0</v>
          </cell>
          <cell r="I30">
            <v>0</v>
          </cell>
          <cell r="J30">
            <v>0</v>
          </cell>
          <cell r="K30">
            <v>50200</v>
          </cell>
          <cell r="L30">
            <v>0</v>
          </cell>
          <cell r="M30">
            <v>284500</v>
          </cell>
          <cell r="N30">
            <v>334700</v>
          </cell>
          <cell r="R30">
            <v>68308</v>
          </cell>
          <cell r="S30" t="str">
            <v>351020, ﾌｰﾄﾞｻﾌﾟﾗｲ事業本部 食品事業部 販売課</v>
          </cell>
          <cell r="T30" t="str">
            <v>宮下　徹久</v>
          </cell>
        </row>
        <row r="31">
          <cell r="B31">
            <v>68308</v>
          </cell>
          <cell r="D31" t="str">
            <v>宮下　徹久　</v>
          </cell>
          <cell r="E31">
            <v>240825</v>
          </cell>
          <cell r="F31">
            <v>215000</v>
          </cell>
          <cell r="G31">
            <v>160000</v>
          </cell>
          <cell r="H31">
            <v>0</v>
          </cell>
          <cell r="I31">
            <v>0</v>
          </cell>
          <cell r="J31">
            <v>0</v>
          </cell>
          <cell r="K31">
            <v>50310</v>
          </cell>
          <cell r="L31">
            <v>0</v>
          </cell>
          <cell r="M31">
            <v>375000</v>
          </cell>
          <cell r="N31">
            <v>375000</v>
          </cell>
          <cell r="R31">
            <v>69106</v>
          </cell>
          <cell r="S31" t="str">
            <v>303020, 営業本部 東海総括支店 名古屋支店</v>
          </cell>
          <cell r="T31" t="str">
            <v>平光　利重</v>
          </cell>
        </row>
        <row r="32">
          <cell r="B32">
            <v>69106</v>
          </cell>
          <cell r="D32" t="str">
            <v>平光　利重　</v>
          </cell>
          <cell r="E32">
            <v>210925</v>
          </cell>
          <cell r="F32">
            <v>215000</v>
          </cell>
          <cell r="G32">
            <v>160000</v>
          </cell>
          <cell r="H32">
            <v>0</v>
          </cell>
          <cell r="I32">
            <v>0</v>
          </cell>
          <cell r="J32">
            <v>0</v>
          </cell>
          <cell r="K32">
            <v>77940</v>
          </cell>
          <cell r="L32">
            <v>0</v>
          </cell>
          <cell r="M32">
            <v>375000</v>
          </cell>
          <cell r="N32">
            <v>375000</v>
          </cell>
          <cell r="R32">
            <v>69107</v>
          </cell>
          <cell r="S32" t="str">
            <v>3510, ﾌｰﾄﾞｻﾌﾟﾗｲ事業本部 食品事業部</v>
          </cell>
          <cell r="T32" t="str">
            <v>西水流　順一</v>
          </cell>
        </row>
        <row r="33">
          <cell r="B33">
            <v>69107</v>
          </cell>
          <cell r="D33" t="str">
            <v>西水流　順一</v>
          </cell>
          <cell r="E33">
            <v>220519</v>
          </cell>
          <cell r="F33">
            <v>300000</v>
          </cell>
          <cell r="G33">
            <v>220000</v>
          </cell>
          <cell r="H33">
            <v>0</v>
          </cell>
          <cell r="I33">
            <v>0</v>
          </cell>
          <cell r="J33">
            <v>0</v>
          </cell>
          <cell r="K33">
            <v>0</v>
          </cell>
          <cell r="L33">
            <v>0</v>
          </cell>
          <cell r="M33">
            <v>520000</v>
          </cell>
          <cell r="N33">
            <v>520000</v>
          </cell>
          <cell r="R33">
            <v>69404</v>
          </cell>
          <cell r="S33" t="str">
            <v>402013, 生産本部 名古屋工場 工務課</v>
          </cell>
          <cell r="T33" t="str">
            <v>工藤　操</v>
          </cell>
        </row>
        <row r="34">
          <cell r="B34">
            <v>69404</v>
          </cell>
          <cell r="D34" t="str">
            <v>工藤　操　　</v>
          </cell>
          <cell r="E34">
            <v>220430</v>
          </cell>
          <cell r="F34">
            <v>210000</v>
          </cell>
          <cell r="G34">
            <v>150000</v>
          </cell>
          <cell r="H34">
            <v>0</v>
          </cell>
          <cell r="I34">
            <v>0</v>
          </cell>
          <cell r="J34">
            <v>0</v>
          </cell>
          <cell r="K34">
            <v>40730</v>
          </cell>
          <cell r="L34">
            <v>0</v>
          </cell>
          <cell r="M34">
            <v>360000</v>
          </cell>
          <cell r="N34">
            <v>360000</v>
          </cell>
          <cell r="R34">
            <v>70102</v>
          </cell>
          <cell r="S34" t="str">
            <v>402030, 生産本部 名古屋工場 容器製造課</v>
          </cell>
          <cell r="T34" t="str">
            <v>中西  孝之</v>
          </cell>
        </row>
        <row r="35">
          <cell r="B35">
            <v>70102</v>
          </cell>
          <cell r="D35" t="str">
            <v>中西　孝之　</v>
          </cell>
          <cell r="E35">
            <v>220417</v>
          </cell>
          <cell r="F35">
            <v>150000</v>
          </cell>
          <cell r="G35">
            <v>134500</v>
          </cell>
          <cell r="H35">
            <v>0</v>
          </cell>
          <cell r="I35">
            <v>0</v>
          </cell>
          <cell r="J35">
            <v>0</v>
          </cell>
          <cell r="K35">
            <v>49800</v>
          </cell>
          <cell r="L35">
            <v>15000</v>
          </cell>
          <cell r="M35">
            <v>299500</v>
          </cell>
          <cell r="N35">
            <v>349300</v>
          </cell>
          <cell r="R35">
            <v>70104</v>
          </cell>
          <cell r="S35" t="str">
            <v>304022, 営業本部 関西総括支店 京都支店</v>
          </cell>
          <cell r="T35" t="str">
            <v>菊池　進</v>
          </cell>
        </row>
        <row r="36">
          <cell r="B36">
            <v>70104</v>
          </cell>
          <cell r="D36" t="str">
            <v>菊池　進　　</v>
          </cell>
          <cell r="E36">
            <v>230112</v>
          </cell>
          <cell r="F36">
            <v>215000</v>
          </cell>
          <cell r="G36">
            <v>160000</v>
          </cell>
          <cell r="H36">
            <v>0</v>
          </cell>
          <cell r="I36">
            <v>0</v>
          </cell>
          <cell r="J36">
            <v>0</v>
          </cell>
          <cell r="K36">
            <v>68830</v>
          </cell>
          <cell r="L36">
            <v>0</v>
          </cell>
          <cell r="M36">
            <v>375000</v>
          </cell>
          <cell r="N36">
            <v>375000</v>
          </cell>
          <cell r="R36">
            <v>70106</v>
          </cell>
          <cell r="S36" t="str">
            <v>403010, 生産本部 静岡工場 事務課</v>
          </cell>
          <cell r="T36" t="str">
            <v>今西　譲佐</v>
          </cell>
        </row>
        <row r="37">
          <cell r="B37">
            <v>70106</v>
          </cell>
          <cell r="D37" t="str">
            <v>今西　譲佐　</v>
          </cell>
          <cell r="E37">
            <v>240101</v>
          </cell>
          <cell r="F37">
            <v>225000</v>
          </cell>
          <cell r="G37">
            <v>160000</v>
          </cell>
          <cell r="H37">
            <v>0</v>
          </cell>
          <cell r="I37">
            <v>0</v>
          </cell>
          <cell r="J37">
            <v>0</v>
          </cell>
          <cell r="K37">
            <v>51080</v>
          </cell>
          <cell r="L37">
            <v>0</v>
          </cell>
          <cell r="M37">
            <v>385000</v>
          </cell>
          <cell r="N37">
            <v>385000</v>
          </cell>
          <cell r="R37">
            <v>70301</v>
          </cell>
          <cell r="S37" t="str">
            <v>303022, 営業本部 東海総括支店 静岡支店</v>
          </cell>
          <cell r="T37" t="str">
            <v>鈴木　勇</v>
          </cell>
        </row>
        <row r="38">
          <cell r="B38">
            <v>70301</v>
          </cell>
          <cell r="D38" t="str">
            <v>鈴木　勇　　</v>
          </cell>
          <cell r="E38">
            <v>200714</v>
          </cell>
          <cell r="F38">
            <v>260000</v>
          </cell>
          <cell r="G38">
            <v>180000</v>
          </cell>
          <cell r="H38">
            <v>0</v>
          </cell>
          <cell r="I38">
            <v>0</v>
          </cell>
          <cell r="J38">
            <v>0</v>
          </cell>
          <cell r="K38">
            <v>9700</v>
          </cell>
          <cell r="L38">
            <v>0</v>
          </cell>
          <cell r="M38">
            <v>440000</v>
          </cell>
          <cell r="N38">
            <v>440000</v>
          </cell>
          <cell r="R38">
            <v>70469</v>
          </cell>
          <cell r="S38" t="str">
            <v>403022, 生産本部 静岡工場 製造課</v>
          </cell>
          <cell r="T38" t="str">
            <v>荒谷  省二</v>
          </cell>
        </row>
        <row r="39">
          <cell r="B39">
            <v>70469</v>
          </cell>
          <cell r="D39" t="str">
            <v>荒谷　省二　</v>
          </cell>
          <cell r="E39">
            <v>240915</v>
          </cell>
          <cell r="F39">
            <v>150000</v>
          </cell>
          <cell r="G39">
            <v>134500</v>
          </cell>
          <cell r="H39">
            <v>0</v>
          </cell>
          <cell r="I39">
            <v>0</v>
          </cell>
          <cell r="J39">
            <v>0</v>
          </cell>
          <cell r="K39">
            <v>16400</v>
          </cell>
          <cell r="L39">
            <v>0</v>
          </cell>
          <cell r="M39">
            <v>284500</v>
          </cell>
          <cell r="N39">
            <v>300900</v>
          </cell>
          <cell r="R39">
            <v>71101</v>
          </cell>
          <cell r="S39" t="str">
            <v>303020, 営業本部 東海総括支店 名古屋支店</v>
          </cell>
          <cell r="T39" t="str">
            <v>糸井　秀範</v>
          </cell>
        </row>
        <row r="40">
          <cell r="B40">
            <v>71101</v>
          </cell>
          <cell r="D40" t="str">
            <v>糸井　秀範　</v>
          </cell>
          <cell r="E40">
            <v>240318</v>
          </cell>
          <cell r="F40">
            <v>260000</v>
          </cell>
          <cell r="G40">
            <v>180000</v>
          </cell>
          <cell r="H40">
            <v>0</v>
          </cell>
          <cell r="I40">
            <v>0</v>
          </cell>
          <cell r="J40">
            <v>0</v>
          </cell>
          <cell r="K40">
            <v>1170</v>
          </cell>
          <cell r="L40">
            <v>0</v>
          </cell>
          <cell r="M40">
            <v>440000</v>
          </cell>
          <cell r="N40">
            <v>440000</v>
          </cell>
          <cell r="R40">
            <v>71306</v>
          </cell>
          <cell r="S40" t="str">
            <v>304022, 営業本部 関西総括支店 京都支店</v>
          </cell>
          <cell r="T40" t="str">
            <v>藤原　義則</v>
          </cell>
        </row>
        <row r="41">
          <cell r="B41">
            <v>71306</v>
          </cell>
          <cell r="D41" t="str">
            <v>藤原　義則　</v>
          </cell>
          <cell r="E41">
            <v>240522</v>
          </cell>
          <cell r="F41">
            <v>260000</v>
          </cell>
          <cell r="G41">
            <v>180000</v>
          </cell>
          <cell r="H41">
            <v>0</v>
          </cell>
          <cell r="I41">
            <v>0</v>
          </cell>
          <cell r="J41">
            <v>0</v>
          </cell>
          <cell r="K41">
            <v>0</v>
          </cell>
          <cell r="L41">
            <v>0</v>
          </cell>
          <cell r="M41">
            <v>440000</v>
          </cell>
          <cell r="N41">
            <v>440000</v>
          </cell>
          <cell r="R41">
            <v>71703</v>
          </cell>
          <cell r="S41" t="str">
            <v>302021, 営業本部 関東総括支店 北関東支店</v>
          </cell>
          <cell r="T41" t="str">
            <v>菱沼  教子</v>
          </cell>
        </row>
        <row r="42">
          <cell r="B42">
            <v>71703</v>
          </cell>
          <cell r="D42" t="str">
            <v>菱沼　教子　</v>
          </cell>
          <cell r="E42">
            <v>241025</v>
          </cell>
          <cell r="F42">
            <v>150000</v>
          </cell>
          <cell r="G42">
            <v>134500</v>
          </cell>
          <cell r="H42">
            <v>0</v>
          </cell>
          <cell r="I42">
            <v>0</v>
          </cell>
          <cell r="J42">
            <v>0</v>
          </cell>
          <cell r="K42">
            <v>37600</v>
          </cell>
          <cell r="L42">
            <v>0</v>
          </cell>
          <cell r="M42">
            <v>284500</v>
          </cell>
          <cell r="N42">
            <v>322100</v>
          </cell>
          <cell r="R42">
            <v>72101</v>
          </cell>
          <cell r="S42" t="str">
            <v>302022, 営業本部 関東総括支店 神奈川支店</v>
          </cell>
          <cell r="T42" t="str">
            <v>佐々木　寛幸</v>
          </cell>
        </row>
        <row r="43">
          <cell r="B43">
            <v>72101</v>
          </cell>
          <cell r="D43" t="str">
            <v>佐々木　寛幸</v>
          </cell>
          <cell r="E43">
            <v>231020</v>
          </cell>
          <cell r="F43">
            <v>270000</v>
          </cell>
          <cell r="G43">
            <v>180000</v>
          </cell>
          <cell r="H43">
            <v>0</v>
          </cell>
          <cell r="I43">
            <v>0</v>
          </cell>
          <cell r="J43">
            <v>0</v>
          </cell>
          <cell r="K43">
            <v>0</v>
          </cell>
          <cell r="L43">
            <v>0</v>
          </cell>
          <cell r="M43">
            <v>450000</v>
          </cell>
          <cell r="N43">
            <v>450000</v>
          </cell>
          <cell r="R43">
            <v>72106</v>
          </cell>
          <cell r="S43" t="str">
            <v>402014, 生産本部 名古屋工場 配送課</v>
          </cell>
          <cell r="T43" t="str">
            <v>長谷川　陽一</v>
          </cell>
        </row>
        <row r="44">
          <cell r="B44">
            <v>72106</v>
          </cell>
          <cell r="D44" t="str">
            <v>長谷川　陽一</v>
          </cell>
          <cell r="E44">
            <v>210101</v>
          </cell>
          <cell r="F44">
            <v>150000</v>
          </cell>
          <cell r="G44">
            <v>134500</v>
          </cell>
          <cell r="H44">
            <v>0</v>
          </cell>
          <cell r="I44">
            <v>0</v>
          </cell>
          <cell r="J44">
            <v>0</v>
          </cell>
          <cell r="K44">
            <v>49100</v>
          </cell>
          <cell r="L44">
            <v>12800</v>
          </cell>
          <cell r="M44">
            <v>297300</v>
          </cell>
          <cell r="N44">
            <v>346400</v>
          </cell>
          <cell r="R44">
            <v>72303</v>
          </cell>
          <cell r="S44" t="str">
            <v>403010, 生産本部 静岡工場 事務課</v>
          </cell>
          <cell r="T44" t="str">
            <v>小田  政美</v>
          </cell>
        </row>
        <row r="45">
          <cell r="B45">
            <v>72303</v>
          </cell>
          <cell r="D45" t="str">
            <v>小田　政美　</v>
          </cell>
          <cell r="E45">
            <v>270916</v>
          </cell>
          <cell r="F45">
            <v>150000</v>
          </cell>
          <cell r="G45">
            <v>134500</v>
          </cell>
          <cell r="H45">
            <v>0</v>
          </cell>
          <cell r="I45">
            <v>0</v>
          </cell>
          <cell r="J45">
            <v>0</v>
          </cell>
          <cell r="K45">
            <v>29300</v>
          </cell>
          <cell r="L45">
            <v>0</v>
          </cell>
          <cell r="M45">
            <v>284500</v>
          </cell>
          <cell r="N45">
            <v>313800</v>
          </cell>
          <cell r="R45">
            <v>72370</v>
          </cell>
          <cell r="S45" t="str">
            <v>403022, 生産本部 静岡工場 製造課</v>
          </cell>
          <cell r="T45" t="str">
            <v>栗田   豊</v>
          </cell>
        </row>
        <row r="46">
          <cell r="B46">
            <v>72370</v>
          </cell>
          <cell r="D46" t="str">
            <v>栗田　豊　　</v>
          </cell>
          <cell r="E46">
            <v>220630</v>
          </cell>
          <cell r="F46">
            <v>150000</v>
          </cell>
          <cell r="G46">
            <v>116500</v>
          </cell>
          <cell r="H46">
            <v>0</v>
          </cell>
          <cell r="I46">
            <v>0</v>
          </cell>
          <cell r="J46">
            <v>0</v>
          </cell>
          <cell r="K46">
            <v>13600</v>
          </cell>
          <cell r="L46">
            <v>12800</v>
          </cell>
          <cell r="M46">
            <v>279300</v>
          </cell>
          <cell r="N46">
            <v>292900</v>
          </cell>
          <cell r="R46">
            <v>72704</v>
          </cell>
          <cell r="S46" t="str">
            <v>303024, 営業本部 東海総括支店 三重営業所</v>
          </cell>
          <cell r="T46" t="str">
            <v>門野　真理子</v>
          </cell>
        </row>
        <row r="47">
          <cell r="B47">
            <v>72704</v>
          </cell>
          <cell r="D47" t="str">
            <v>門野　真理子</v>
          </cell>
          <cell r="E47">
            <v>240302</v>
          </cell>
          <cell r="F47">
            <v>150000</v>
          </cell>
          <cell r="G47">
            <v>134500</v>
          </cell>
          <cell r="H47">
            <v>0</v>
          </cell>
          <cell r="I47">
            <v>0</v>
          </cell>
          <cell r="J47">
            <v>0</v>
          </cell>
          <cell r="K47">
            <v>20000</v>
          </cell>
          <cell r="L47">
            <v>0</v>
          </cell>
          <cell r="M47">
            <v>284500</v>
          </cell>
          <cell r="N47">
            <v>304500</v>
          </cell>
          <cell r="R47">
            <v>73102</v>
          </cell>
          <cell r="S47" t="str">
            <v>3040, 営業本部 関西総括支店</v>
          </cell>
          <cell r="T47" t="str">
            <v>丸山　純儀</v>
          </cell>
        </row>
        <row r="48">
          <cell r="B48">
            <v>73101</v>
          </cell>
          <cell r="D48" t="str">
            <v>浅木　美英　</v>
          </cell>
          <cell r="E48">
            <v>241117</v>
          </cell>
          <cell r="F48">
            <v>300000</v>
          </cell>
          <cell r="G48">
            <v>220000</v>
          </cell>
          <cell r="H48">
            <v>0</v>
          </cell>
          <cell r="I48">
            <v>0</v>
          </cell>
          <cell r="J48">
            <v>0</v>
          </cell>
          <cell r="K48">
            <v>0</v>
          </cell>
          <cell r="L48">
            <v>0</v>
          </cell>
          <cell r="M48">
            <v>520000</v>
          </cell>
          <cell r="N48">
            <v>520000</v>
          </cell>
          <cell r="O48">
            <v>65000</v>
          </cell>
          <cell r="R48">
            <v>73303</v>
          </cell>
          <cell r="S48" t="str">
            <v>202020, 管理本部 管理部 情報システム課</v>
          </cell>
          <cell r="T48" t="str">
            <v>佐藤　幸兵</v>
          </cell>
        </row>
        <row r="49">
          <cell r="B49">
            <v>73102</v>
          </cell>
          <cell r="D49" t="str">
            <v>丸山　純儀　</v>
          </cell>
          <cell r="E49">
            <v>260208</v>
          </cell>
          <cell r="F49">
            <v>285000</v>
          </cell>
          <cell r="G49">
            <v>190000</v>
          </cell>
          <cell r="H49">
            <v>0</v>
          </cell>
          <cell r="I49">
            <v>0</v>
          </cell>
          <cell r="J49">
            <v>0</v>
          </cell>
          <cell r="K49">
            <v>0</v>
          </cell>
          <cell r="L49">
            <v>0</v>
          </cell>
          <cell r="M49">
            <v>475000</v>
          </cell>
          <cell r="N49">
            <v>475000</v>
          </cell>
          <cell r="R49">
            <v>73471</v>
          </cell>
          <cell r="S49" t="str">
            <v>403022, 生産本部 静岡工場 製造課</v>
          </cell>
          <cell r="T49" t="str">
            <v>田代  敏彦</v>
          </cell>
        </row>
        <row r="50">
          <cell r="B50">
            <v>73303</v>
          </cell>
          <cell r="D50" t="str">
            <v>佐藤　幸兵　</v>
          </cell>
          <cell r="E50">
            <v>270113</v>
          </cell>
          <cell r="F50">
            <v>260000</v>
          </cell>
          <cell r="G50">
            <v>180000</v>
          </cell>
          <cell r="H50">
            <v>0</v>
          </cell>
          <cell r="I50">
            <v>0</v>
          </cell>
          <cell r="J50">
            <v>0</v>
          </cell>
          <cell r="K50">
            <v>0</v>
          </cell>
          <cell r="L50">
            <v>0</v>
          </cell>
          <cell r="M50">
            <v>440000</v>
          </cell>
          <cell r="N50">
            <v>440000</v>
          </cell>
          <cell r="R50">
            <v>74101</v>
          </cell>
          <cell r="S50" t="str">
            <v>303018, 営業本部 東海総括支店 量販課</v>
          </cell>
          <cell r="T50" t="str">
            <v>原　則芳</v>
          </cell>
        </row>
        <row r="51">
          <cell r="B51">
            <v>73471</v>
          </cell>
          <cell r="D51" t="str">
            <v>田代　敏彦　</v>
          </cell>
          <cell r="E51">
            <v>220410</v>
          </cell>
          <cell r="F51">
            <v>150000</v>
          </cell>
          <cell r="G51">
            <v>134500</v>
          </cell>
          <cell r="H51">
            <v>0</v>
          </cell>
          <cell r="I51">
            <v>0</v>
          </cell>
          <cell r="J51">
            <v>0</v>
          </cell>
          <cell r="K51">
            <v>14600</v>
          </cell>
          <cell r="L51">
            <v>12800</v>
          </cell>
          <cell r="M51">
            <v>297300</v>
          </cell>
          <cell r="N51">
            <v>311900</v>
          </cell>
          <cell r="R51">
            <v>74105</v>
          </cell>
          <cell r="S51" t="str">
            <v>402010, 生産本部 名古屋工場 事務課</v>
          </cell>
          <cell r="T51" t="str">
            <v>伊藤  利広</v>
          </cell>
        </row>
        <row r="52">
          <cell r="B52">
            <v>74101</v>
          </cell>
          <cell r="D52" t="str">
            <v>原　則芳　　</v>
          </cell>
          <cell r="E52">
            <v>260202</v>
          </cell>
          <cell r="F52">
            <v>270000</v>
          </cell>
          <cell r="G52">
            <v>180000</v>
          </cell>
          <cell r="H52">
            <v>0</v>
          </cell>
          <cell r="I52">
            <v>0</v>
          </cell>
          <cell r="J52">
            <v>0</v>
          </cell>
          <cell r="K52">
            <v>0</v>
          </cell>
          <cell r="L52">
            <v>0</v>
          </cell>
          <cell r="M52">
            <v>450000</v>
          </cell>
          <cell r="N52">
            <v>450000</v>
          </cell>
          <cell r="R52">
            <v>74107</v>
          </cell>
          <cell r="S52" t="str">
            <v>5010, 社外出向 志水商事株式会社</v>
          </cell>
          <cell r="T52" t="str">
            <v>鈴木　隆一</v>
          </cell>
        </row>
        <row r="53">
          <cell r="B53">
            <v>74105</v>
          </cell>
          <cell r="D53" t="str">
            <v>伊藤　利広　</v>
          </cell>
          <cell r="E53">
            <v>210731</v>
          </cell>
          <cell r="F53">
            <v>150000</v>
          </cell>
          <cell r="G53">
            <v>116500</v>
          </cell>
          <cell r="H53">
            <v>0</v>
          </cell>
          <cell r="I53">
            <v>0</v>
          </cell>
          <cell r="J53">
            <v>0</v>
          </cell>
          <cell r="K53">
            <v>46700</v>
          </cell>
          <cell r="L53">
            <v>0</v>
          </cell>
          <cell r="M53">
            <v>266500</v>
          </cell>
          <cell r="N53">
            <v>313200</v>
          </cell>
          <cell r="R53">
            <v>74204</v>
          </cell>
          <cell r="S53" t="str">
            <v>351020, ﾌｰﾄﾞｻﾌﾟﾗｲ事業本部 食品事業部 販売課</v>
          </cell>
          <cell r="T53" t="str">
            <v>古賀  弘也</v>
          </cell>
        </row>
        <row r="54">
          <cell r="B54">
            <v>74107</v>
          </cell>
          <cell r="D54" t="str">
            <v>鈴木　隆一　</v>
          </cell>
          <cell r="E54">
            <v>210823</v>
          </cell>
          <cell r="F54">
            <v>260000</v>
          </cell>
          <cell r="G54">
            <v>180000</v>
          </cell>
          <cell r="H54">
            <v>0</v>
          </cell>
          <cell r="I54">
            <v>0</v>
          </cell>
          <cell r="J54">
            <v>0</v>
          </cell>
          <cell r="K54">
            <v>0</v>
          </cell>
          <cell r="L54">
            <v>0</v>
          </cell>
          <cell r="M54">
            <v>440000</v>
          </cell>
          <cell r="N54">
            <v>440000</v>
          </cell>
          <cell r="R54">
            <v>74309</v>
          </cell>
          <cell r="S54" t="str">
            <v>304011, 営業本部 関西総括支店 近畿物流センター</v>
          </cell>
          <cell r="T54" t="str">
            <v>野間　春樹</v>
          </cell>
        </row>
        <row r="55">
          <cell r="B55">
            <v>74204</v>
          </cell>
          <cell r="D55" t="str">
            <v>古賀　弘也　</v>
          </cell>
          <cell r="E55">
            <v>280828</v>
          </cell>
          <cell r="F55">
            <v>150000</v>
          </cell>
          <cell r="G55">
            <v>160200</v>
          </cell>
          <cell r="H55">
            <v>0</v>
          </cell>
          <cell r="I55">
            <v>0</v>
          </cell>
          <cell r="J55">
            <v>0</v>
          </cell>
          <cell r="K55">
            <v>0</v>
          </cell>
          <cell r="L55">
            <v>12800</v>
          </cell>
          <cell r="M55">
            <v>323000</v>
          </cell>
          <cell r="N55">
            <v>323000</v>
          </cell>
          <cell r="R55">
            <v>74402</v>
          </cell>
          <cell r="S55" t="str">
            <v>402021, 生産本部 名古屋工場 製造二課</v>
          </cell>
          <cell r="T55" t="str">
            <v>服部  詮正</v>
          </cell>
        </row>
        <row r="56">
          <cell r="B56">
            <v>74309</v>
          </cell>
          <cell r="D56" t="str">
            <v>野間　春樹　</v>
          </cell>
          <cell r="E56">
            <v>220227</v>
          </cell>
          <cell r="F56">
            <v>210000</v>
          </cell>
          <cell r="G56">
            <v>150000</v>
          </cell>
          <cell r="H56">
            <v>0</v>
          </cell>
          <cell r="I56">
            <v>0</v>
          </cell>
          <cell r="J56">
            <v>0</v>
          </cell>
          <cell r="K56">
            <v>27780</v>
          </cell>
          <cell r="L56">
            <v>0</v>
          </cell>
          <cell r="M56">
            <v>360000</v>
          </cell>
          <cell r="N56">
            <v>360000</v>
          </cell>
          <cell r="R56">
            <v>75101</v>
          </cell>
          <cell r="S56" t="str">
            <v>201010, 管理本部 総務部 総務課</v>
          </cell>
          <cell r="T56" t="str">
            <v>今井　誠一</v>
          </cell>
        </row>
        <row r="57">
          <cell r="B57">
            <v>74402</v>
          </cell>
          <cell r="D57" t="str">
            <v>服部　詮正　</v>
          </cell>
          <cell r="E57">
            <v>210726</v>
          </cell>
          <cell r="F57">
            <v>150000</v>
          </cell>
          <cell r="G57">
            <v>134500</v>
          </cell>
          <cell r="H57">
            <v>0</v>
          </cell>
          <cell r="I57">
            <v>0</v>
          </cell>
          <cell r="J57">
            <v>0</v>
          </cell>
          <cell r="K57">
            <v>48800</v>
          </cell>
          <cell r="L57">
            <v>12800</v>
          </cell>
          <cell r="M57">
            <v>297300</v>
          </cell>
          <cell r="N57">
            <v>346100</v>
          </cell>
          <cell r="R57">
            <v>75209</v>
          </cell>
          <cell r="S57" t="str">
            <v>302021, 営業本部 関東総括支店 北関東支店</v>
          </cell>
          <cell r="T57" t="str">
            <v>藤山　進</v>
          </cell>
        </row>
        <row r="58">
          <cell r="B58">
            <v>75101</v>
          </cell>
          <cell r="D58" t="str">
            <v>今井　誠一　</v>
          </cell>
          <cell r="E58">
            <v>270121</v>
          </cell>
          <cell r="F58">
            <v>210000</v>
          </cell>
          <cell r="G58">
            <v>150000</v>
          </cell>
          <cell r="H58">
            <v>0</v>
          </cell>
          <cell r="I58">
            <v>0</v>
          </cell>
          <cell r="J58">
            <v>0</v>
          </cell>
          <cell r="K58">
            <v>32710</v>
          </cell>
          <cell r="L58">
            <v>0</v>
          </cell>
          <cell r="M58">
            <v>360000</v>
          </cell>
          <cell r="N58">
            <v>360000</v>
          </cell>
          <cell r="R58">
            <v>75302</v>
          </cell>
          <cell r="S58" t="str">
            <v>303027, 営業本部 東海総括支店 三河営業所</v>
          </cell>
          <cell r="T58" t="str">
            <v>橋詰　定芳</v>
          </cell>
        </row>
        <row r="59">
          <cell r="B59">
            <v>75209</v>
          </cell>
          <cell r="D59" t="str">
            <v>藤山　進　　</v>
          </cell>
          <cell r="E59">
            <v>240812</v>
          </cell>
          <cell r="F59">
            <v>225000</v>
          </cell>
          <cell r="G59">
            <v>160000</v>
          </cell>
          <cell r="H59">
            <v>0</v>
          </cell>
          <cell r="I59">
            <v>0</v>
          </cell>
          <cell r="J59">
            <v>0</v>
          </cell>
          <cell r="K59">
            <v>11230</v>
          </cell>
          <cell r="L59">
            <v>0</v>
          </cell>
          <cell r="M59">
            <v>385000</v>
          </cell>
          <cell r="N59">
            <v>385000</v>
          </cell>
          <cell r="R59">
            <v>75306</v>
          </cell>
          <cell r="S59" t="str">
            <v>402021, 生産本部 名古屋工場 製造二課</v>
          </cell>
          <cell r="T59" t="str">
            <v>日野　髞</v>
          </cell>
        </row>
        <row r="60">
          <cell r="B60">
            <v>75302</v>
          </cell>
          <cell r="D60" t="str">
            <v>橋詰　定芳　</v>
          </cell>
          <cell r="E60">
            <v>240503</v>
          </cell>
          <cell r="F60">
            <v>215000</v>
          </cell>
          <cell r="G60">
            <v>160000</v>
          </cell>
          <cell r="H60">
            <v>0</v>
          </cell>
          <cell r="I60">
            <v>0</v>
          </cell>
          <cell r="J60">
            <v>0</v>
          </cell>
          <cell r="K60">
            <v>0</v>
          </cell>
          <cell r="L60">
            <v>0</v>
          </cell>
          <cell r="M60">
            <v>375000</v>
          </cell>
          <cell r="N60">
            <v>375000</v>
          </cell>
          <cell r="R60">
            <v>75307</v>
          </cell>
          <cell r="S60" t="str">
            <v>402021, 生産本部 名古屋工場 製造二課</v>
          </cell>
          <cell r="T60" t="str">
            <v>得居  和喜</v>
          </cell>
        </row>
        <row r="61">
          <cell r="B61">
            <v>75306</v>
          </cell>
          <cell r="D61" t="str">
            <v>日野　髞　　</v>
          </cell>
          <cell r="E61">
            <v>190904</v>
          </cell>
          <cell r="F61">
            <v>189000</v>
          </cell>
          <cell r="G61">
            <v>128000</v>
          </cell>
          <cell r="H61">
            <v>0</v>
          </cell>
          <cell r="I61">
            <v>0</v>
          </cell>
          <cell r="J61">
            <v>0</v>
          </cell>
          <cell r="K61">
            <v>9230</v>
          </cell>
          <cell r="L61">
            <v>0</v>
          </cell>
          <cell r="M61">
            <v>317000</v>
          </cell>
          <cell r="N61">
            <v>317000</v>
          </cell>
          <cell r="R61">
            <v>75372</v>
          </cell>
          <cell r="S61" t="str">
            <v>403022, 生産本部 静岡工場 製造課</v>
          </cell>
          <cell r="T61" t="str">
            <v>杉山  光晃</v>
          </cell>
        </row>
        <row r="62">
          <cell r="B62">
            <v>75307</v>
          </cell>
          <cell r="D62" t="str">
            <v>得居　和喜　</v>
          </cell>
          <cell r="E62">
            <v>201210</v>
          </cell>
          <cell r="F62">
            <v>150000</v>
          </cell>
          <cell r="G62">
            <v>134500</v>
          </cell>
          <cell r="H62">
            <v>0</v>
          </cell>
          <cell r="I62">
            <v>0</v>
          </cell>
          <cell r="J62">
            <v>0</v>
          </cell>
          <cell r="K62">
            <v>9200</v>
          </cell>
          <cell r="L62">
            <v>12800</v>
          </cell>
          <cell r="M62">
            <v>297300</v>
          </cell>
          <cell r="N62">
            <v>306500</v>
          </cell>
          <cell r="R62">
            <v>75405</v>
          </cell>
          <cell r="S62" t="str">
            <v>403010, 生産本部 静岡工場 事務課</v>
          </cell>
          <cell r="T62" t="str">
            <v>水越　行雄</v>
          </cell>
        </row>
        <row r="63">
          <cell r="B63">
            <v>75372</v>
          </cell>
          <cell r="D63" t="str">
            <v>杉山　光晃　</v>
          </cell>
          <cell r="E63">
            <v>310427</v>
          </cell>
          <cell r="F63">
            <v>150000</v>
          </cell>
          <cell r="G63">
            <v>109900</v>
          </cell>
          <cell r="H63">
            <v>0</v>
          </cell>
          <cell r="I63">
            <v>0</v>
          </cell>
          <cell r="J63">
            <v>5000</v>
          </cell>
          <cell r="K63">
            <v>0</v>
          </cell>
          <cell r="L63">
            <v>17000</v>
          </cell>
          <cell r="M63">
            <v>281900</v>
          </cell>
          <cell r="N63">
            <v>281900</v>
          </cell>
          <cell r="R63">
            <v>76101</v>
          </cell>
          <cell r="S63" t="str">
            <v>403010, 生産本部 静岡工場 事務課</v>
          </cell>
          <cell r="T63" t="str">
            <v>岩月　勇</v>
          </cell>
        </row>
        <row r="64">
          <cell r="B64">
            <v>75405</v>
          </cell>
          <cell r="D64" t="str">
            <v>水越　行雄　</v>
          </cell>
          <cell r="E64">
            <v>220609</v>
          </cell>
          <cell r="F64">
            <v>150000</v>
          </cell>
          <cell r="G64">
            <v>96000</v>
          </cell>
          <cell r="H64">
            <v>0</v>
          </cell>
          <cell r="I64">
            <v>0</v>
          </cell>
          <cell r="J64">
            <v>0</v>
          </cell>
          <cell r="K64">
            <v>38100</v>
          </cell>
          <cell r="L64">
            <v>0</v>
          </cell>
          <cell r="M64">
            <v>246000</v>
          </cell>
          <cell r="N64">
            <v>284100</v>
          </cell>
          <cell r="R64">
            <v>76104</v>
          </cell>
          <cell r="S64" t="str">
            <v>3040, 営業本部 関西総括支店</v>
          </cell>
          <cell r="T64" t="str">
            <v>西島　弘徳</v>
          </cell>
        </row>
        <row r="65">
          <cell r="B65">
            <v>76101</v>
          </cell>
          <cell r="D65" t="str">
            <v>岩月　勇　　</v>
          </cell>
          <cell r="E65">
            <v>260502</v>
          </cell>
          <cell r="F65">
            <v>260000</v>
          </cell>
          <cell r="G65">
            <v>180000</v>
          </cell>
          <cell r="H65">
            <v>0</v>
          </cell>
          <cell r="I65">
            <v>0</v>
          </cell>
          <cell r="J65">
            <v>0</v>
          </cell>
          <cell r="K65">
            <v>0</v>
          </cell>
          <cell r="L65">
            <v>0</v>
          </cell>
          <cell r="M65">
            <v>440000</v>
          </cell>
          <cell r="N65">
            <v>440000</v>
          </cell>
          <cell r="R65">
            <v>76105</v>
          </cell>
          <cell r="S65" t="str">
            <v>301110, 営業本部 物流部 物流グループ</v>
          </cell>
          <cell r="T65" t="str">
            <v>山田　寿</v>
          </cell>
        </row>
        <row r="66">
          <cell r="B66">
            <v>76104</v>
          </cell>
          <cell r="D66" t="str">
            <v>西島　弘徳　</v>
          </cell>
          <cell r="E66">
            <v>281030</v>
          </cell>
          <cell r="F66">
            <v>215000</v>
          </cell>
          <cell r="G66">
            <v>150000</v>
          </cell>
          <cell r="H66">
            <v>0</v>
          </cell>
          <cell r="I66">
            <v>0</v>
          </cell>
          <cell r="J66">
            <v>0</v>
          </cell>
          <cell r="K66">
            <v>20690</v>
          </cell>
          <cell r="L66">
            <v>0</v>
          </cell>
          <cell r="M66">
            <v>365000</v>
          </cell>
          <cell r="N66">
            <v>365000</v>
          </cell>
          <cell r="R66">
            <v>76107</v>
          </cell>
          <cell r="S66" t="str">
            <v>4020, 生産本部 名古屋工場</v>
          </cell>
          <cell r="T66" t="str">
            <v>富田　彰</v>
          </cell>
        </row>
        <row r="67">
          <cell r="B67">
            <v>76105</v>
          </cell>
          <cell r="D67" t="str">
            <v>山田　寿　　</v>
          </cell>
          <cell r="E67">
            <v>281210</v>
          </cell>
          <cell r="F67">
            <v>245000</v>
          </cell>
          <cell r="G67">
            <v>170000</v>
          </cell>
          <cell r="H67">
            <v>0</v>
          </cell>
          <cell r="I67">
            <v>0</v>
          </cell>
          <cell r="J67">
            <v>0</v>
          </cell>
          <cell r="K67">
            <v>0</v>
          </cell>
          <cell r="L67">
            <v>0</v>
          </cell>
          <cell r="M67">
            <v>415000</v>
          </cell>
          <cell r="N67">
            <v>415000</v>
          </cell>
          <cell r="R67">
            <v>76112</v>
          </cell>
          <cell r="S67" t="str">
            <v>3040, 営業本部 関西総括支店</v>
          </cell>
          <cell r="T67" t="str">
            <v>森川　勝美</v>
          </cell>
        </row>
        <row r="68">
          <cell r="B68">
            <v>76107</v>
          </cell>
          <cell r="D68" t="str">
            <v>富田　彰　　</v>
          </cell>
          <cell r="E68">
            <v>281209</v>
          </cell>
          <cell r="F68">
            <v>260000</v>
          </cell>
          <cell r="G68">
            <v>190000</v>
          </cell>
          <cell r="H68">
            <v>0</v>
          </cell>
          <cell r="I68">
            <v>0</v>
          </cell>
          <cell r="J68">
            <v>0</v>
          </cell>
          <cell r="K68">
            <v>0</v>
          </cell>
          <cell r="L68">
            <v>0</v>
          </cell>
          <cell r="M68">
            <v>450000</v>
          </cell>
          <cell r="N68">
            <v>450000</v>
          </cell>
          <cell r="R68">
            <v>76113</v>
          </cell>
          <cell r="S68" t="str">
            <v>402014, 生産本部 名古屋工場 配送課</v>
          </cell>
          <cell r="T68" t="str">
            <v>井上　正夫</v>
          </cell>
        </row>
        <row r="69">
          <cell r="B69">
            <v>76112</v>
          </cell>
          <cell r="D69" t="str">
            <v>森川　勝美　</v>
          </cell>
          <cell r="E69">
            <v>270326</v>
          </cell>
          <cell r="F69">
            <v>260000</v>
          </cell>
          <cell r="G69">
            <v>190000</v>
          </cell>
          <cell r="H69">
            <v>0</v>
          </cell>
          <cell r="I69">
            <v>0</v>
          </cell>
          <cell r="J69">
            <v>0</v>
          </cell>
          <cell r="K69">
            <v>0</v>
          </cell>
          <cell r="L69">
            <v>0</v>
          </cell>
          <cell r="M69">
            <v>450000</v>
          </cell>
          <cell r="N69">
            <v>450000</v>
          </cell>
          <cell r="R69">
            <v>76208</v>
          </cell>
          <cell r="S69" t="str">
            <v>301110, 営業本部 物流部 物流グループ</v>
          </cell>
          <cell r="T69" t="str">
            <v>漆原　生治</v>
          </cell>
        </row>
        <row r="70">
          <cell r="B70">
            <v>76113</v>
          </cell>
          <cell r="D70" t="str">
            <v>井上　正夫　</v>
          </cell>
          <cell r="E70">
            <v>230710</v>
          </cell>
          <cell r="F70">
            <v>210000</v>
          </cell>
          <cell r="G70">
            <v>150000</v>
          </cell>
          <cell r="H70">
            <v>0</v>
          </cell>
          <cell r="I70">
            <v>0</v>
          </cell>
          <cell r="J70">
            <v>0</v>
          </cell>
          <cell r="K70">
            <v>37650</v>
          </cell>
          <cell r="L70">
            <v>0</v>
          </cell>
          <cell r="M70">
            <v>360000</v>
          </cell>
          <cell r="N70">
            <v>360000</v>
          </cell>
          <cell r="R70">
            <v>76309</v>
          </cell>
          <cell r="S70" t="str">
            <v>402020, 生産本部 名古屋工場 製造一課</v>
          </cell>
          <cell r="T70" t="str">
            <v>伊藤   豊</v>
          </cell>
        </row>
        <row r="71">
          <cell r="B71">
            <v>76208</v>
          </cell>
          <cell r="D71" t="str">
            <v>漆原　生治　</v>
          </cell>
          <cell r="E71">
            <v>301101</v>
          </cell>
          <cell r="F71">
            <v>225000</v>
          </cell>
          <cell r="G71">
            <v>160000</v>
          </cell>
          <cell r="H71">
            <v>0</v>
          </cell>
          <cell r="I71">
            <v>0</v>
          </cell>
          <cell r="J71">
            <v>0</v>
          </cell>
          <cell r="K71">
            <v>0</v>
          </cell>
          <cell r="L71">
            <v>0</v>
          </cell>
          <cell r="M71">
            <v>385000</v>
          </cell>
          <cell r="N71">
            <v>385000</v>
          </cell>
          <cell r="R71">
            <v>76310</v>
          </cell>
          <cell r="S71" t="str">
            <v>402013, 生産本部 名古屋工場 工務課</v>
          </cell>
          <cell r="T71" t="str">
            <v>南原  国廣</v>
          </cell>
        </row>
        <row r="72">
          <cell r="B72">
            <v>76309</v>
          </cell>
          <cell r="D72" t="str">
            <v>伊藤　豊　　</v>
          </cell>
          <cell r="E72">
            <v>321211</v>
          </cell>
          <cell r="F72">
            <v>150000</v>
          </cell>
          <cell r="G72">
            <v>134500</v>
          </cell>
          <cell r="H72">
            <v>0</v>
          </cell>
          <cell r="I72">
            <v>0</v>
          </cell>
          <cell r="J72">
            <v>0</v>
          </cell>
          <cell r="K72">
            <v>4900</v>
          </cell>
          <cell r="L72">
            <v>18000</v>
          </cell>
          <cell r="M72">
            <v>302500</v>
          </cell>
          <cell r="N72">
            <v>307400</v>
          </cell>
          <cell r="R72">
            <v>76311</v>
          </cell>
          <cell r="S72" t="str">
            <v>302021, 営業本部 関東総括支店 北関東支店</v>
          </cell>
          <cell r="T72" t="str">
            <v>石郷岡 勝石</v>
          </cell>
        </row>
        <row r="73">
          <cell r="B73">
            <v>76310</v>
          </cell>
          <cell r="D73" t="str">
            <v>南原　国廣　</v>
          </cell>
          <cell r="E73">
            <v>320709</v>
          </cell>
          <cell r="F73">
            <v>150000</v>
          </cell>
          <cell r="G73">
            <v>146500</v>
          </cell>
          <cell r="H73">
            <v>0</v>
          </cell>
          <cell r="I73">
            <v>0</v>
          </cell>
          <cell r="J73">
            <v>0</v>
          </cell>
          <cell r="K73">
            <v>0</v>
          </cell>
          <cell r="L73">
            <v>18000</v>
          </cell>
          <cell r="M73">
            <v>314500</v>
          </cell>
          <cell r="N73">
            <v>314500</v>
          </cell>
          <cell r="R73">
            <v>76323</v>
          </cell>
          <cell r="S73" t="str">
            <v>402021, 生産本部 名古屋工場 製造二課</v>
          </cell>
          <cell r="T73" t="str">
            <v>井内  征吾</v>
          </cell>
        </row>
        <row r="74">
          <cell r="B74">
            <v>76311</v>
          </cell>
          <cell r="D74" t="str">
            <v>石郷岡　勝石</v>
          </cell>
          <cell r="E74">
            <v>320903</v>
          </cell>
          <cell r="F74">
            <v>150000</v>
          </cell>
          <cell r="G74">
            <v>134500</v>
          </cell>
          <cell r="H74">
            <v>0</v>
          </cell>
          <cell r="I74">
            <v>0</v>
          </cell>
          <cell r="J74">
            <v>0</v>
          </cell>
          <cell r="K74">
            <v>8500</v>
          </cell>
          <cell r="L74">
            <v>17000</v>
          </cell>
          <cell r="M74">
            <v>301500</v>
          </cell>
          <cell r="N74">
            <v>310000</v>
          </cell>
          <cell r="R74">
            <v>76324</v>
          </cell>
          <cell r="S74" t="str">
            <v>402022, 生産本部 名古屋工場 製造三課</v>
          </cell>
          <cell r="T74" t="str">
            <v>山口   弘</v>
          </cell>
        </row>
        <row r="75">
          <cell r="B75">
            <v>76323</v>
          </cell>
          <cell r="D75" t="str">
            <v>井内　征吾　</v>
          </cell>
          <cell r="E75">
            <v>200316</v>
          </cell>
          <cell r="F75">
            <v>150000</v>
          </cell>
          <cell r="G75">
            <v>105300</v>
          </cell>
          <cell r="H75">
            <v>0</v>
          </cell>
          <cell r="I75">
            <v>0</v>
          </cell>
          <cell r="J75">
            <v>0</v>
          </cell>
          <cell r="K75">
            <v>0</v>
          </cell>
          <cell r="L75">
            <v>0</v>
          </cell>
          <cell r="M75">
            <v>255300</v>
          </cell>
          <cell r="N75">
            <v>255300</v>
          </cell>
          <cell r="R75">
            <v>76331</v>
          </cell>
          <cell r="S75" t="str">
            <v>402013, 生産本部 名古屋工場 工務課</v>
          </cell>
          <cell r="T75" t="str">
            <v>後藤  芳正</v>
          </cell>
        </row>
        <row r="76">
          <cell r="B76">
            <v>76324</v>
          </cell>
          <cell r="D76" t="str">
            <v>山口　弘　　</v>
          </cell>
          <cell r="E76">
            <v>310121</v>
          </cell>
          <cell r="F76">
            <v>150000</v>
          </cell>
          <cell r="G76">
            <v>134500</v>
          </cell>
          <cell r="H76">
            <v>0</v>
          </cell>
          <cell r="I76">
            <v>0</v>
          </cell>
          <cell r="J76">
            <v>0</v>
          </cell>
          <cell r="K76">
            <v>12100</v>
          </cell>
          <cell r="L76">
            <v>17000</v>
          </cell>
          <cell r="M76">
            <v>301500</v>
          </cell>
          <cell r="N76">
            <v>313600</v>
          </cell>
          <cell r="R76">
            <v>76416</v>
          </cell>
          <cell r="S76" t="str">
            <v>402020, 生産本部 名古屋工場 製造一課</v>
          </cell>
          <cell r="T76" t="str">
            <v>吉岡  寛之</v>
          </cell>
        </row>
        <row r="77">
          <cell r="B77">
            <v>76331</v>
          </cell>
          <cell r="D77" t="str">
            <v>後藤　芳正　</v>
          </cell>
          <cell r="E77">
            <v>250401</v>
          </cell>
          <cell r="F77">
            <v>150000</v>
          </cell>
          <cell r="G77">
            <v>116500</v>
          </cell>
          <cell r="H77">
            <v>0</v>
          </cell>
          <cell r="I77">
            <v>0</v>
          </cell>
          <cell r="J77">
            <v>5000</v>
          </cell>
          <cell r="K77">
            <v>17100</v>
          </cell>
          <cell r="L77">
            <v>0</v>
          </cell>
          <cell r="M77">
            <v>271500</v>
          </cell>
          <cell r="N77">
            <v>288600</v>
          </cell>
          <cell r="R77">
            <v>76419</v>
          </cell>
          <cell r="S77" t="str">
            <v>402020, 生産本部 名古屋工場 製造一課</v>
          </cell>
          <cell r="T77" t="str">
            <v>高橋   稔</v>
          </cell>
        </row>
        <row r="78">
          <cell r="B78">
            <v>76416</v>
          </cell>
          <cell r="D78" t="str">
            <v>吉岡　寛之　</v>
          </cell>
          <cell r="E78">
            <v>311016</v>
          </cell>
          <cell r="F78">
            <v>150000</v>
          </cell>
          <cell r="G78">
            <v>116500</v>
          </cell>
          <cell r="H78">
            <v>0</v>
          </cell>
          <cell r="I78">
            <v>0</v>
          </cell>
          <cell r="J78">
            <v>0</v>
          </cell>
          <cell r="K78">
            <v>3500</v>
          </cell>
          <cell r="L78">
            <v>0</v>
          </cell>
          <cell r="M78">
            <v>266500</v>
          </cell>
          <cell r="N78">
            <v>270000</v>
          </cell>
          <cell r="R78">
            <v>76420</v>
          </cell>
          <cell r="S78" t="str">
            <v>402021, 生産本部 名古屋工場 製造二課</v>
          </cell>
          <cell r="T78" t="str">
            <v>小川  幸則</v>
          </cell>
        </row>
        <row r="79">
          <cell r="B79">
            <v>76419</v>
          </cell>
          <cell r="D79" t="str">
            <v>高橋　稔　　</v>
          </cell>
          <cell r="E79">
            <v>190921</v>
          </cell>
          <cell r="F79">
            <v>150000</v>
          </cell>
          <cell r="G79">
            <v>107100</v>
          </cell>
          <cell r="H79">
            <v>0</v>
          </cell>
          <cell r="I79">
            <v>0</v>
          </cell>
          <cell r="J79">
            <v>0</v>
          </cell>
          <cell r="K79">
            <v>0</v>
          </cell>
          <cell r="L79">
            <v>12800</v>
          </cell>
          <cell r="M79">
            <v>269900</v>
          </cell>
          <cell r="N79">
            <v>269900</v>
          </cell>
          <cell r="R79">
            <v>76422</v>
          </cell>
          <cell r="S79" t="str">
            <v>402021, 生産本部 名古屋工場 製造二課</v>
          </cell>
          <cell r="T79" t="str">
            <v>吉田  森光</v>
          </cell>
        </row>
        <row r="80">
          <cell r="B80">
            <v>76420</v>
          </cell>
          <cell r="D80" t="str">
            <v>小川　幸則　</v>
          </cell>
          <cell r="E80">
            <v>171001</v>
          </cell>
          <cell r="F80">
            <v>150000</v>
          </cell>
          <cell r="G80">
            <v>106900</v>
          </cell>
          <cell r="H80">
            <v>0</v>
          </cell>
          <cell r="I80">
            <v>0</v>
          </cell>
          <cell r="J80">
            <v>0</v>
          </cell>
          <cell r="K80">
            <v>0</v>
          </cell>
          <cell r="L80">
            <v>12800</v>
          </cell>
          <cell r="M80">
            <v>269700</v>
          </cell>
          <cell r="N80">
            <v>269700</v>
          </cell>
          <cell r="R80">
            <v>76426</v>
          </cell>
          <cell r="S80" t="str">
            <v>402021, 生産本部 名古屋工場 製造二課</v>
          </cell>
          <cell r="T80" t="str">
            <v>尾方  秀幸</v>
          </cell>
        </row>
        <row r="81">
          <cell r="B81">
            <v>76422</v>
          </cell>
          <cell r="D81" t="str">
            <v>吉田　森光　</v>
          </cell>
          <cell r="E81">
            <v>211205</v>
          </cell>
          <cell r="F81">
            <v>150000</v>
          </cell>
          <cell r="G81">
            <v>134500</v>
          </cell>
          <cell r="H81">
            <v>0</v>
          </cell>
          <cell r="I81">
            <v>0</v>
          </cell>
          <cell r="J81">
            <v>0</v>
          </cell>
          <cell r="K81">
            <v>9000</v>
          </cell>
          <cell r="L81">
            <v>12800</v>
          </cell>
          <cell r="M81">
            <v>297300</v>
          </cell>
          <cell r="N81">
            <v>306300</v>
          </cell>
          <cell r="R81">
            <v>77101</v>
          </cell>
          <cell r="S81" t="str">
            <v>304020, 営業本部 関西総括支店 大阪支店</v>
          </cell>
          <cell r="T81" t="str">
            <v>光本　尚</v>
          </cell>
        </row>
        <row r="82">
          <cell r="B82">
            <v>76426</v>
          </cell>
          <cell r="D82" t="str">
            <v>尾方　秀幸　</v>
          </cell>
          <cell r="E82">
            <v>230916</v>
          </cell>
          <cell r="F82">
            <v>150000</v>
          </cell>
          <cell r="G82">
            <v>134500</v>
          </cell>
          <cell r="H82">
            <v>0</v>
          </cell>
          <cell r="I82">
            <v>0</v>
          </cell>
          <cell r="J82">
            <v>0</v>
          </cell>
          <cell r="K82">
            <v>17600</v>
          </cell>
          <cell r="L82">
            <v>12800</v>
          </cell>
          <cell r="M82">
            <v>297300</v>
          </cell>
          <cell r="N82">
            <v>314900</v>
          </cell>
          <cell r="R82">
            <v>77102</v>
          </cell>
          <cell r="S82" t="str">
            <v>3030, 営業本部 東海総括支店</v>
          </cell>
          <cell r="T82" t="str">
            <v>酒向　宏</v>
          </cell>
        </row>
        <row r="83">
          <cell r="B83">
            <v>77101</v>
          </cell>
          <cell r="D83" t="str">
            <v>光本　尚　　</v>
          </cell>
          <cell r="E83">
            <v>300101</v>
          </cell>
          <cell r="F83">
            <v>260000</v>
          </cell>
          <cell r="G83">
            <v>180000</v>
          </cell>
          <cell r="H83">
            <v>0</v>
          </cell>
          <cell r="I83">
            <v>0</v>
          </cell>
          <cell r="J83">
            <v>0</v>
          </cell>
          <cell r="K83">
            <v>0</v>
          </cell>
          <cell r="L83">
            <v>0</v>
          </cell>
          <cell r="M83">
            <v>440000</v>
          </cell>
          <cell r="N83">
            <v>440000</v>
          </cell>
          <cell r="R83">
            <v>77110</v>
          </cell>
          <cell r="S83" t="str">
            <v>4030, 生産本部 静岡工場</v>
          </cell>
          <cell r="T83" t="str">
            <v>池内　千尋</v>
          </cell>
        </row>
        <row r="84">
          <cell r="B84">
            <v>77102</v>
          </cell>
          <cell r="D84" t="str">
            <v>酒向　宏　　</v>
          </cell>
          <cell r="E84">
            <v>261218</v>
          </cell>
          <cell r="F84">
            <v>260000</v>
          </cell>
          <cell r="G84">
            <v>190000</v>
          </cell>
          <cell r="H84">
            <v>0</v>
          </cell>
          <cell r="I84">
            <v>0</v>
          </cell>
          <cell r="J84">
            <v>0</v>
          </cell>
          <cell r="K84">
            <v>0</v>
          </cell>
          <cell r="L84">
            <v>0</v>
          </cell>
          <cell r="M84">
            <v>450000</v>
          </cell>
          <cell r="N84">
            <v>450000</v>
          </cell>
          <cell r="R84">
            <v>77116</v>
          </cell>
          <cell r="S84" t="str">
            <v>5010, 社外出向 志水商事株式会社</v>
          </cell>
          <cell r="T84" t="str">
            <v>柳澤　博</v>
          </cell>
        </row>
        <row r="85">
          <cell r="B85">
            <v>77110</v>
          </cell>
          <cell r="D85" t="str">
            <v>池内　千尋　</v>
          </cell>
          <cell r="E85">
            <v>271214</v>
          </cell>
          <cell r="F85">
            <v>260000</v>
          </cell>
          <cell r="G85">
            <v>190000</v>
          </cell>
          <cell r="H85">
            <v>0</v>
          </cell>
          <cell r="I85">
            <v>0</v>
          </cell>
          <cell r="J85">
            <v>0</v>
          </cell>
          <cell r="K85">
            <v>0</v>
          </cell>
          <cell r="L85">
            <v>0</v>
          </cell>
          <cell r="M85">
            <v>450000</v>
          </cell>
          <cell r="N85">
            <v>450000</v>
          </cell>
          <cell r="R85">
            <v>77304</v>
          </cell>
          <cell r="S85" t="str">
            <v>304027, 営業本部 関西総括支店 中国営業所</v>
          </cell>
          <cell r="T85" t="str">
            <v>大迫　昭実</v>
          </cell>
        </row>
        <row r="86">
          <cell r="B86">
            <v>77116</v>
          </cell>
          <cell r="D86" t="str">
            <v>柳澤　博　　</v>
          </cell>
          <cell r="E86">
            <v>231101</v>
          </cell>
          <cell r="F86">
            <v>210000</v>
          </cell>
          <cell r="G86">
            <v>150000</v>
          </cell>
          <cell r="H86">
            <v>0</v>
          </cell>
          <cell r="I86">
            <v>0</v>
          </cell>
          <cell r="J86">
            <v>0</v>
          </cell>
          <cell r="K86">
            <v>0</v>
          </cell>
          <cell r="L86">
            <v>0</v>
          </cell>
          <cell r="M86">
            <v>360000</v>
          </cell>
          <cell r="N86">
            <v>360000</v>
          </cell>
          <cell r="R86">
            <v>77305</v>
          </cell>
          <cell r="S86" t="str">
            <v>303022, 営業本部 東海総括支店 静岡支店</v>
          </cell>
          <cell r="T86" t="str">
            <v>野口　伸二</v>
          </cell>
        </row>
        <row r="87">
          <cell r="B87">
            <v>77304</v>
          </cell>
          <cell r="D87" t="str">
            <v>大迫　昭実　</v>
          </cell>
          <cell r="E87">
            <v>331012</v>
          </cell>
          <cell r="F87">
            <v>225000</v>
          </cell>
          <cell r="G87">
            <v>160000</v>
          </cell>
          <cell r="H87">
            <v>0</v>
          </cell>
          <cell r="I87">
            <v>0</v>
          </cell>
          <cell r="J87">
            <v>0</v>
          </cell>
          <cell r="K87">
            <v>0</v>
          </cell>
          <cell r="L87">
            <v>0</v>
          </cell>
          <cell r="M87">
            <v>385000</v>
          </cell>
          <cell r="N87">
            <v>385000</v>
          </cell>
          <cell r="R87">
            <v>77306</v>
          </cell>
          <cell r="S87" t="str">
            <v>351010, ﾌｰﾄﾞｻﾌﾟﾗｲ事業本部 食品事業部 業務課</v>
          </cell>
          <cell r="T87" t="str">
            <v>山元　哲也</v>
          </cell>
        </row>
        <row r="88">
          <cell r="B88">
            <v>77305</v>
          </cell>
          <cell r="D88" t="str">
            <v>野口　伸二　</v>
          </cell>
          <cell r="E88">
            <v>320415</v>
          </cell>
          <cell r="F88">
            <v>210000</v>
          </cell>
          <cell r="G88">
            <v>150000</v>
          </cell>
          <cell r="H88">
            <v>0</v>
          </cell>
          <cell r="I88">
            <v>0</v>
          </cell>
          <cell r="J88">
            <v>0</v>
          </cell>
          <cell r="K88">
            <v>0</v>
          </cell>
          <cell r="L88">
            <v>0</v>
          </cell>
          <cell r="M88">
            <v>360000</v>
          </cell>
          <cell r="N88">
            <v>360000</v>
          </cell>
          <cell r="R88">
            <v>77309</v>
          </cell>
          <cell r="S88" t="str">
            <v>402022, 生産本部 名古屋工場 製造三課</v>
          </cell>
          <cell r="T88" t="str">
            <v>千田  浩司</v>
          </cell>
        </row>
        <row r="89">
          <cell r="B89">
            <v>77306</v>
          </cell>
          <cell r="D89" t="str">
            <v>山元　哲也　</v>
          </cell>
          <cell r="E89">
            <v>330830</v>
          </cell>
          <cell r="F89">
            <v>215000</v>
          </cell>
          <cell r="G89">
            <v>160000</v>
          </cell>
          <cell r="H89">
            <v>0</v>
          </cell>
          <cell r="I89">
            <v>0</v>
          </cell>
          <cell r="J89">
            <v>0</v>
          </cell>
          <cell r="K89">
            <v>0</v>
          </cell>
          <cell r="L89">
            <v>0</v>
          </cell>
          <cell r="M89">
            <v>375000</v>
          </cell>
          <cell r="N89">
            <v>375000</v>
          </cell>
          <cell r="R89">
            <v>77313</v>
          </cell>
          <cell r="S89" t="str">
            <v>303024, 営業本部 東海総括支店 三重営業所</v>
          </cell>
          <cell r="T89" t="str">
            <v>前川  実</v>
          </cell>
        </row>
        <row r="90">
          <cell r="B90">
            <v>77309</v>
          </cell>
          <cell r="D90" t="str">
            <v>千田　浩司　</v>
          </cell>
          <cell r="E90">
            <v>300714</v>
          </cell>
          <cell r="F90">
            <v>150000</v>
          </cell>
          <cell r="G90">
            <v>116500</v>
          </cell>
          <cell r="H90">
            <v>0</v>
          </cell>
          <cell r="I90">
            <v>0</v>
          </cell>
          <cell r="J90">
            <v>0</v>
          </cell>
          <cell r="K90">
            <v>11100</v>
          </cell>
          <cell r="L90">
            <v>17000</v>
          </cell>
          <cell r="M90">
            <v>283500</v>
          </cell>
          <cell r="N90">
            <v>294600</v>
          </cell>
          <cell r="R90">
            <v>77315</v>
          </cell>
          <cell r="S90" t="str">
            <v>402020, 生産本部 名古屋工場 製造一課</v>
          </cell>
          <cell r="T90" t="str">
            <v>高橋  義夫</v>
          </cell>
        </row>
        <row r="91">
          <cell r="B91">
            <v>77313</v>
          </cell>
          <cell r="D91" t="str">
            <v>前川　実　　</v>
          </cell>
          <cell r="E91">
            <v>230906</v>
          </cell>
          <cell r="F91">
            <v>150000</v>
          </cell>
          <cell r="G91">
            <v>134500</v>
          </cell>
          <cell r="H91">
            <v>0</v>
          </cell>
          <cell r="I91">
            <v>0</v>
          </cell>
          <cell r="J91">
            <v>0</v>
          </cell>
          <cell r="K91">
            <v>5200</v>
          </cell>
          <cell r="L91">
            <v>12800</v>
          </cell>
          <cell r="M91">
            <v>297300</v>
          </cell>
          <cell r="N91">
            <v>302500</v>
          </cell>
          <cell r="R91">
            <v>77319</v>
          </cell>
          <cell r="S91" t="str">
            <v>402022, 生産本部 名古屋工場 製造三課</v>
          </cell>
          <cell r="T91" t="str">
            <v>渡辺  茂範</v>
          </cell>
        </row>
        <row r="92">
          <cell r="B92">
            <v>77315</v>
          </cell>
          <cell r="D92" t="str">
            <v>高橋　義夫　</v>
          </cell>
          <cell r="E92">
            <v>231121</v>
          </cell>
          <cell r="F92">
            <v>150000</v>
          </cell>
          <cell r="G92">
            <v>116500</v>
          </cell>
          <cell r="H92">
            <v>0</v>
          </cell>
          <cell r="I92">
            <v>0</v>
          </cell>
          <cell r="J92">
            <v>0</v>
          </cell>
          <cell r="K92">
            <v>26200</v>
          </cell>
          <cell r="L92">
            <v>12800</v>
          </cell>
          <cell r="M92">
            <v>279300</v>
          </cell>
          <cell r="N92">
            <v>305500</v>
          </cell>
          <cell r="R92">
            <v>77322</v>
          </cell>
          <cell r="S92" t="str">
            <v>402020, 生産本部 名古屋工場 製造一課</v>
          </cell>
          <cell r="T92" t="str">
            <v>矢木  孝光</v>
          </cell>
        </row>
        <row r="93">
          <cell r="B93">
            <v>77319</v>
          </cell>
          <cell r="D93" t="str">
            <v>渡辺　茂範　</v>
          </cell>
          <cell r="E93">
            <v>250224</v>
          </cell>
          <cell r="F93">
            <v>150000</v>
          </cell>
          <cell r="G93">
            <v>116500</v>
          </cell>
          <cell r="H93">
            <v>0</v>
          </cell>
          <cell r="I93">
            <v>0</v>
          </cell>
          <cell r="J93">
            <v>0</v>
          </cell>
          <cell r="K93">
            <v>20200</v>
          </cell>
          <cell r="L93">
            <v>0</v>
          </cell>
          <cell r="M93">
            <v>266500</v>
          </cell>
          <cell r="N93">
            <v>286700</v>
          </cell>
          <cell r="R93">
            <v>77412</v>
          </cell>
          <cell r="S93" t="str">
            <v>402021, 生産本部 名古屋工場 製造二課</v>
          </cell>
          <cell r="T93" t="str">
            <v>丹羽  利一</v>
          </cell>
        </row>
        <row r="94">
          <cell r="B94">
            <v>77322</v>
          </cell>
          <cell r="D94" t="str">
            <v>矢木　孝光　</v>
          </cell>
          <cell r="E94">
            <v>210620</v>
          </cell>
          <cell r="F94">
            <v>150000</v>
          </cell>
          <cell r="G94">
            <v>134500</v>
          </cell>
          <cell r="H94">
            <v>0</v>
          </cell>
          <cell r="I94">
            <v>0</v>
          </cell>
          <cell r="J94">
            <v>0</v>
          </cell>
          <cell r="K94">
            <v>12900</v>
          </cell>
          <cell r="L94">
            <v>12800</v>
          </cell>
          <cell r="M94">
            <v>297300</v>
          </cell>
          <cell r="N94">
            <v>310200</v>
          </cell>
          <cell r="R94">
            <v>77420</v>
          </cell>
          <cell r="S94" t="str">
            <v>402022, 生産本部 名古屋工場 製造三課</v>
          </cell>
          <cell r="T94" t="str">
            <v>佐竹  敏己</v>
          </cell>
        </row>
        <row r="95">
          <cell r="B95">
            <v>77412</v>
          </cell>
          <cell r="D95" t="str">
            <v>丹羽　利一　</v>
          </cell>
          <cell r="E95">
            <v>200326</v>
          </cell>
          <cell r="F95">
            <v>150000</v>
          </cell>
          <cell r="G95">
            <v>87500</v>
          </cell>
          <cell r="H95">
            <v>0</v>
          </cell>
          <cell r="I95">
            <v>0</v>
          </cell>
          <cell r="J95">
            <v>0</v>
          </cell>
          <cell r="K95">
            <v>0</v>
          </cell>
          <cell r="L95">
            <v>0</v>
          </cell>
          <cell r="M95">
            <v>237500</v>
          </cell>
          <cell r="N95">
            <v>237500</v>
          </cell>
          <cell r="R95">
            <v>77421</v>
          </cell>
          <cell r="S95" t="str">
            <v>402021, 生産本部 名古屋工場 製造二課</v>
          </cell>
          <cell r="T95" t="str">
            <v>丹羽　保一</v>
          </cell>
        </row>
        <row r="96">
          <cell r="B96">
            <v>77420</v>
          </cell>
          <cell r="D96" t="str">
            <v>佐竹　敏己　</v>
          </cell>
          <cell r="E96">
            <v>260705</v>
          </cell>
          <cell r="F96">
            <v>150000</v>
          </cell>
          <cell r="G96">
            <v>134500</v>
          </cell>
          <cell r="H96">
            <v>0</v>
          </cell>
          <cell r="I96">
            <v>0</v>
          </cell>
          <cell r="J96">
            <v>0</v>
          </cell>
          <cell r="K96">
            <v>4700</v>
          </cell>
          <cell r="L96">
            <v>15000</v>
          </cell>
          <cell r="M96">
            <v>299500</v>
          </cell>
          <cell r="N96">
            <v>304200</v>
          </cell>
          <cell r="R96">
            <v>77718</v>
          </cell>
          <cell r="S96" t="str">
            <v>402021, 生産本部 名古屋工場 製造二課</v>
          </cell>
          <cell r="T96" t="str">
            <v>大西　美代子</v>
          </cell>
        </row>
        <row r="97">
          <cell r="B97">
            <v>77421</v>
          </cell>
          <cell r="D97" t="str">
            <v>丹羽　保一　</v>
          </cell>
          <cell r="E97">
            <v>210531</v>
          </cell>
          <cell r="F97">
            <v>150000</v>
          </cell>
          <cell r="G97">
            <v>116500</v>
          </cell>
          <cell r="H97">
            <v>0</v>
          </cell>
          <cell r="I97">
            <v>0</v>
          </cell>
          <cell r="J97">
            <v>0</v>
          </cell>
          <cell r="K97">
            <v>4200</v>
          </cell>
          <cell r="L97">
            <v>12800</v>
          </cell>
          <cell r="M97">
            <v>279300</v>
          </cell>
          <cell r="N97">
            <v>283500</v>
          </cell>
          <cell r="R97">
            <v>78101</v>
          </cell>
          <cell r="S97" t="str">
            <v>201010, 管理本部 総務部 総務課</v>
          </cell>
          <cell r="T97" t="str">
            <v>苅谷　浩</v>
          </cell>
        </row>
        <row r="98">
          <cell r="B98">
            <v>77718</v>
          </cell>
          <cell r="D98" t="str">
            <v>大西　美代子</v>
          </cell>
          <cell r="E98">
            <v>210118</v>
          </cell>
          <cell r="F98">
            <v>150000</v>
          </cell>
          <cell r="G98">
            <v>116500</v>
          </cell>
          <cell r="H98">
            <v>0</v>
          </cell>
          <cell r="I98">
            <v>0</v>
          </cell>
          <cell r="J98">
            <v>0</v>
          </cell>
          <cell r="K98">
            <v>9100</v>
          </cell>
          <cell r="L98">
            <v>0</v>
          </cell>
          <cell r="M98">
            <v>266500</v>
          </cell>
          <cell r="N98">
            <v>275600</v>
          </cell>
          <cell r="R98">
            <v>78102</v>
          </cell>
          <cell r="S98" t="str">
            <v>351010, ﾌｰﾄﾞｻﾌﾟﾗｲ事業本部 食品事業部 業務課</v>
          </cell>
          <cell r="T98" t="str">
            <v>白木　公晴</v>
          </cell>
        </row>
        <row r="99">
          <cell r="B99">
            <v>78101</v>
          </cell>
          <cell r="D99" t="str">
            <v>苅谷　浩　　</v>
          </cell>
          <cell r="E99">
            <v>301208</v>
          </cell>
          <cell r="F99">
            <v>260000</v>
          </cell>
          <cell r="G99">
            <v>180000</v>
          </cell>
          <cell r="H99">
            <v>0</v>
          </cell>
          <cell r="I99">
            <v>0</v>
          </cell>
          <cell r="J99">
            <v>0</v>
          </cell>
          <cell r="K99">
            <v>0</v>
          </cell>
          <cell r="L99">
            <v>0</v>
          </cell>
          <cell r="M99">
            <v>440000</v>
          </cell>
          <cell r="N99">
            <v>440000</v>
          </cell>
          <cell r="R99">
            <v>78117</v>
          </cell>
          <cell r="S99" t="str">
            <v>20, 管理本部</v>
          </cell>
          <cell r="T99" t="str">
            <v>林　猛</v>
          </cell>
        </row>
        <row r="100">
          <cell r="B100">
            <v>78102</v>
          </cell>
          <cell r="D100" t="str">
            <v>白木　公晴　</v>
          </cell>
          <cell r="E100">
            <v>300625</v>
          </cell>
          <cell r="F100">
            <v>210000</v>
          </cell>
          <cell r="G100">
            <v>150000</v>
          </cell>
          <cell r="H100">
            <v>0</v>
          </cell>
          <cell r="I100">
            <v>0</v>
          </cell>
          <cell r="J100">
            <v>0</v>
          </cell>
          <cell r="K100">
            <v>0</v>
          </cell>
          <cell r="L100">
            <v>0</v>
          </cell>
          <cell r="M100">
            <v>360000</v>
          </cell>
          <cell r="N100">
            <v>360000</v>
          </cell>
          <cell r="R100">
            <v>78118</v>
          </cell>
          <cell r="S100" t="str">
            <v>201010, 管理本部 総務部 総務課</v>
          </cell>
          <cell r="T100" t="str">
            <v>白石　智彦</v>
          </cell>
        </row>
        <row r="101">
          <cell r="B101">
            <v>78117</v>
          </cell>
          <cell r="D101" t="str">
            <v>林　　猛　　</v>
          </cell>
          <cell r="E101">
            <v>290725</v>
          </cell>
          <cell r="F101">
            <v>235000</v>
          </cell>
          <cell r="G101">
            <v>160000</v>
          </cell>
          <cell r="H101">
            <v>0</v>
          </cell>
          <cell r="I101">
            <v>0</v>
          </cell>
          <cell r="J101">
            <v>0</v>
          </cell>
          <cell r="K101">
            <v>0</v>
          </cell>
          <cell r="L101">
            <v>0</v>
          </cell>
          <cell r="M101">
            <v>395000</v>
          </cell>
          <cell r="N101">
            <v>395000</v>
          </cell>
          <cell r="R101">
            <v>78307</v>
          </cell>
          <cell r="S101" t="str">
            <v>302010, 営業本部 関東総括支店 業務課</v>
          </cell>
          <cell r="T101" t="str">
            <v>高倉　信幸</v>
          </cell>
        </row>
        <row r="102">
          <cell r="B102">
            <v>78118</v>
          </cell>
          <cell r="D102" t="str">
            <v>白石　智彦　</v>
          </cell>
          <cell r="E102">
            <v>220925</v>
          </cell>
          <cell r="F102">
            <v>235000</v>
          </cell>
          <cell r="G102">
            <v>160000</v>
          </cell>
          <cell r="H102">
            <v>0</v>
          </cell>
          <cell r="I102">
            <v>0</v>
          </cell>
          <cell r="J102">
            <v>0</v>
          </cell>
          <cell r="K102">
            <v>2950</v>
          </cell>
          <cell r="L102">
            <v>0</v>
          </cell>
          <cell r="M102">
            <v>395000</v>
          </cell>
          <cell r="N102">
            <v>395000</v>
          </cell>
          <cell r="R102">
            <v>78308</v>
          </cell>
          <cell r="S102" t="str">
            <v>304020, 営業本部 関西総括支店 大阪支店</v>
          </cell>
          <cell r="T102" t="str">
            <v>渋谷  昌也</v>
          </cell>
        </row>
        <row r="103">
          <cell r="B103">
            <v>78307</v>
          </cell>
          <cell r="D103" t="str">
            <v>高倉　信幸　</v>
          </cell>
          <cell r="E103">
            <v>340507</v>
          </cell>
          <cell r="F103">
            <v>215000</v>
          </cell>
          <cell r="G103">
            <v>160000</v>
          </cell>
          <cell r="H103">
            <v>0</v>
          </cell>
          <cell r="I103">
            <v>0</v>
          </cell>
          <cell r="J103">
            <v>0</v>
          </cell>
          <cell r="K103">
            <v>0</v>
          </cell>
          <cell r="L103">
            <v>0</v>
          </cell>
          <cell r="M103">
            <v>375000</v>
          </cell>
          <cell r="N103">
            <v>375000</v>
          </cell>
          <cell r="R103">
            <v>78309</v>
          </cell>
          <cell r="S103" t="str">
            <v>303027, 営業本部 東海総括支店 三河営業所</v>
          </cell>
          <cell r="T103" t="str">
            <v xml:space="preserve">原田　三千勝  </v>
          </cell>
        </row>
        <row r="104">
          <cell r="B104">
            <v>78308</v>
          </cell>
          <cell r="D104" t="str">
            <v>渋谷　昌也　</v>
          </cell>
          <cell r="E104">
            <v>340502</v>
          </cell>
          <cell r="F104">
            <v>150000</v>
          </cell>
          <cell r="G104">
            <v>125000</v>
          </cell>
          <cell r="H104">
            <v>0</v>
          </cell>
          <cell r="I104">
            <v>0</v>
          </cell>
          <cell r="J104">
            <v>0</v>
          </cell>
          <cell r="K104">
            <v>0</v>
          </cell>
          <cell r="L104">
            <v>0</v>
          </cell>
          <cell r="M104">
            <v>275000</v>
          </cell>
          <cell r="N104">
            <v>275000</v>
          </cell>
          <cell r="R104">
            <v>78313</v>
          </cell>
          <cell r="S104" t="str">
            <v>402020, 生産本部 名古屋工場 製造一課</v>
          </cell>
          <cell r="T104" t="str">
            <v>前田  忠昭</v>
          </cell>
        </row>
        <row r="105">
          <cell r="B105">
            <v>78309</v>
          </cell>
          <cell r="D105" t="str">
            <v>原田　三千勝</v>
          </cell>
          <cell r="E105">
            <v>350214</v>
          </cell>
          <cell r="F105">
            <v>150000</v>
          </cell>
          <cell r="G105">
            <v>136900</v>
          </cell>
          <cell r="H105">
            <v>0</v>
          </cell>
          <cell r="I105">
            <v>0</v>
          </cell>
          <cell r="J105">
            <v>0</v>
          </cell>
          <cell r="K105">
            <v>0</v>
          </cell>
          <cell r="L105">
            <v>0</v>
          </cell>
          <cell r="M105">
            <v>286900</v>
          </cell>
          <cell r="N105">
            <v>286900</v>
          </cell>
          <cell r="R105">
            <v>78712</v>
          </cell>
          <cell r="S105" t="str">
            <v>303020, 営業本部 東海総括支店 名古屋支店</v>
          </cell>
          <cell r="T105" t="str">
            <v>山川　晴美</v>
          </cell>
        </row>
        <row r="106">
          <cell r="B106">
            <v>78313</v>
          </cell>
          <cell r="D106" t="str">
            <v>前田　忠昭　</v>
          </cell>
          <cell r="E106">
            <v>231126</v>
          </cell>
          <cell r="F106">
            <v>150000</v>
          </cell>
          <cell r="G106">
            <v>116500</v>
          </cell>
          <cell r="H106">
            <v>0</v>
          </cell>
          <cell r="I106">
            <v>0</v>
          </cell>
          <cell r="J106">
            <v>0</v>
          </cell>
          <cell r="K106">
            <v>16100</v>
          </cell>
          <cell r="L106">
            <v>15000</v>
          </cell>
          <cell r="M106">
            <v>281500</v>
          </cell>
          <cell r="N106">
            <v>297600</v>
          </cell>
          <cell r="R106">
            <v>79101</v>
          </cell>
          <cell r="S106" t="str">
            <v>4010, 生産本部 開発研究所</v>
          </cell>
          <cell r="T106" t="str">
            <v>小川　浩司</v>
          </cell>
        </row>
        <row r="107">
          <cell r="B107">
            <v>78712</v>
          </cell>
          <cell r="D107" t="str">
            <v>山川　晴美　</v>
          </cell>
          <cell r="E107">
            <v>350104</v>
          </cell>
          <cell r="F107">
            <v>150000</v>
          </cell>
          <cell r="G107">
            <v>96000</v>
          </cell>
          <cell r="H107">
            <v>0</v>
          </cell>
          <cell r="I107">
            <v>0</v>
          </cell>
          <cell r="J107">
            <v>0</v>
          </cell>
          <cell r="K107">
            <v>1800</v>
          </cell>
          <cell r="L107">
            <v>0</v>
          </cell>
          <cell r="M107">
            <v>246000</v>
          </cell>
          <cell r="N107">
            <v>247800</v>
          </cell>
          <cell r="R107">
            <v>79102</v>
          </cell>
          <cell r="S107" t="str">
            <v>400110, 生産本部 生産部 生産管理課</v>
          </cell>
          <cell r="T107" t="str">
            <v>吉野　泰</v>
          </cell>
        </row>
        <row r="108">
          <cell r="B108">
            <v>79101</v>
          </cell>
          <cell r="D108" t="str">
            <v>小川　浩司　</v>
          </cell>
          <cell r="E108">
            <v>270509</v>
          </cell>
          <cell r="F108">
            <v>260000</v>
          </cell>
          <cell r="G108">
            <v>190000</v>
          </cell>
          <cell r="H108">
            <v>0</v>
          </cell>
          <cell r="I108">
            <v>0</v>
          </cell>
          <cell r="J108">
            <v>0</v>
          </cell>
          <cell r="K108">
            <v>0</v>
          </cell>
          <cell r="L108">
            <v>0</v>
          </cell>
          <cell r="M108">
            <v>450000</v>
          </cell>
          <cell r="N108">
            <v>450000</v>
          </cell>
          <cell r="R108">
            <v>79103</v>
          </cell>
          <cell r="S108" t="str">
            <v>400120, 生産本部 生産部 品質保証課</v>
          </cell>
          <cell r="T108" t="str">
            <v>岩瀬　雄一</v>
          </cell>
        </row>
        <row r="109">
          <cell r="B109">
            <v>79102</v>
          </cell>
          <cell r="D109" t="str">
            <v>吉野　泰　　</v>
          </cell>
          <cell r="E109">
            <v>310123</v>
          </cell>
          <cell r="F109">
            <v>260000</v>
          </cell>
          <cell r="G109">
            <v>180000</v>
          </cell>
          <cell r="H109">
            <v>0</v>
          </cell>
          <cell r="I109">
            <v>0</v>
          </cell>
          <cell r="J109">
            <v>0</v>
          </cell>
          <cell r="K109">
            <v>0</v>
          </cell>
          <cell r="L109">
            <v>0</v>
          </cell>
          <cell r="M109">
            <v>440000</v>
          </cell>
          <cell r="N109">
            <v>440000</v>
          </cell>
          <cell r="R109">
            <v>79104</v>
          </cell>
          <cell r="S109" t="str">
            <v>403022, 生産本部 静岡工場 製造課</v>
          </cell>
          <cell r="T109" t="str">
            <v>前田　昇</v>
          </cell>
        </row>
        <row r="110">
          <cell r="B110">
            <v>79103</v>
          </cell>
          <cell r="D110" t="str">
            <v>岩瀬　雄一　</v>
          </cell>
          <cell r="E110">
            <v>320219</v>
          </cell>
          <cell r="F110">
            <v>260000</v>
          </cell>
          <cell r="G110">
            <v>180000</v>
          </cell>
          <cell r="H110">
            <v>0</v>
          </cell>
          <cell r="I110">
            <v>0</v>
          </cell>
          <cell r="J110">
            <v>0</v>
          </cell>
          <cell r="K110">
            <v>0</v>
          </cell>
          <cell r="L110">
            <v>0</v>
          </cell>
          <cell r="M110">
            <v>440000</v>
          </cell>
          <cell r="N110">
            <v>440000</v>
          </cell>
          <cell r="R110">
            <v>79105</v>
          </cell>
          <cell r="S110" t="str">
            <v>302015, 営業本部 関東総括支店 営業企画課</v>
          </cell>
          <cell r="T110" t="str">
            <v>猪上　隆彦</v>
          </cell>
        </row>
        <row r="111">
          <cell r="B111">
            <v>79104</v>
          </cell>
          <cell r="D111" t="str">
            <v>前田　昇　　</v>
          </cell>
          <cell r="E111">
            <v>300502</v>
          </cell>
          <cell r="F111">
            <v>235000</v>
          </cell>
          <cell r="G111">
            <v>170000</v>
          </cell>
          <cell r="H111">
            <v>0</v>
          </cell>
          <cell r="I111">
            <v>0</v>
          </cell>
          <cell r="J111">
            <v>0</v>
          </cell>
          <cell r="K111">
            <v>0</v>
          </cell>
          <cell r="L111">
            <v>0</v>
          </cell>
          <cell r="M111">
            <v>405000</v>
          </cell>
          <cell r="N111">
            <v>405000</v>
          </cell>
          <cell r="R111">
            <v>79106</v>
          </cell>
          <cell r="S111" t="str">
            <v>1520, 社長直轄 ＣＳセンター</v>
          </cell>
          <cell r="T111" t="str">
            <v>鈴木　順一</v>
          </cell>
        </row>
        <row r="112">
          <cell r="B112">
            <v>79105</v>
          </cell>
          <cell r="D112" t="str">
            <v>猪上　隆彦　</v>
          </cell>
          <cell r="E112">
            <v>310616</v>
          </cell>
          <cell r="F112">
            <v>260000</v>
          </cell>
          <cell r="G112">
            <v>180000</v>
          </cell>
          <cell r="H112">
            <v>0</v>
          </cell>
          <cell r="I112">
            <v>0</v>
          </cell>
          <cell r="J112">
            <v>0</v>
          </cell>
          <cell r="K112">
            <v>0</v>
          </cell>
          <cell r="L112">
            <v>0</v>
          </cell>
          <cell r="M112">
            <v>440000</v>
          </cell>
          <cell r="N112">
            <v>440000</v>
          </cell>
          <cell r="R112">
            <v>79121</v>
          </cell>
          <cell r="S112" t="str">
            <v>402010, 生産本部 名古屋工場 事務課</v>
          </cell>
          <cell r="T112" t="str">
            <v>長谷川　峰夫</v>
          </cell>
        </row>
        <row r="113">
          <cell r="B113">
            <v>79106</v>
          </cell>
          <cell r="D113" t="str">
            <v>鈴木　順一　</v>
          </cell>
          <cell r="E113">
            <v>311006</v>
          </cell>
          <cell r="F113">
            <v>235000</v>
          </cell>
          <cell r="G113">
            <v>170000</v>
          </cell>
          <cell r="H113">
            <v>0</v>
          </cell>
          <cell r="I113">
            <v>0</v>
          </cell>
          <cell r="J113">
            <v>0</v>
          </cell>
          <cell r="K113">
            <v>0</v>
          </cell>
          <cell r="L113">
            <v>0</v>
          </cell>
          <cell r="M113">
            <v>405000</v>
          </cell>
          <cell r="N113">
            <v>405000</v>
          </cell>
          <cell r="R113">
            <v>79126</v>
          </cell>
          <cell r="S113" t="str">
            <v>302011, 営業本部 関東総括支店 関東物流センター</v>
          </cell>
          <cell r="T113" t="str">
            <v xml:space="preserve">松山  恭久  </v>
          </cell>
        </row>
        <row r="114">
          <cell r="B114">
            <v>79121</v>
          </cell>
          <cell r="D114" t="str">
            <v>長谷川　峰夫</v>
          </cell>
          <cell r="E114">
            <v>300904</v>
          </cell>
          <cell r="F114">
            <v>150000</v>
          </cell>
          <cell r="G114">
            <v>134500</v>
          </cell>
          <cell r="H114">
            <v>0</v>
          </cell>
          <cell r="I114">
            <v>0</v>
          </cell>
          <cell r="J114">
            <v>0</v>
          </cell>
          <cell r="K114">
            <v>10800</v>
          </cell>
          <cell r="L114">
            <v>18000</v>
          </cell>
          <cell r="M114">
            <v>302500</v>
          </cell>
          <cell r="N114">
            <v>313300</v>
          </cell>
          <cell r="R114">
            <v>79310</v>
          </cell>
          <cell r="S114" t="str">
            <v>303024, 営業本部 東海総括支店 三重営業所</v>
          </cell>
          <cell r="T114" t="str">
            <v>伊藤　司</v>
          </cell>
        </row>
        <row r="115">
          <cell r="B115">
            <v>79126</v>
          </cell>
          <cell r="D115" t="str">
            <v>松山　恭久　</v>
          </cell>
          <cell r="E115">
            <v>231110</v>
          </cell>
          <cell r="F115">
            <v>150000</v>
          </cell>
          <cell r="G115">
            <v>134500</v>
          </cell>
          <cell r="H115">
            <v>0</v>
          </cell>
          <cell r="I115">
            <v>0</v>
          </cell>
          <cell r="J115">
            <v>0</v>
          </cell>
          <cell r="K115">
            <v>37600</v>
          </cell>
          <cell r="L115">
            <v>15000</v>
          </cell>
          <cell r="M115">
            <v>299500</v>
          </cell>
          <cell r="N115">
            <v>337100</v>
          </cell>
          <cell r="R115">
            <v>79311</v>
          </cell>
          <cell r="S115" t="str">
            <v>402020, 生産本部 名古屋工場 製造一課</v>
          </cell>
          <cell r="T115" t="str">
            <v>富田  英治</v>
          </cell>
        </row>
        <row r="116">
          <cell r="B116">
            <v>79310</v>
          </cell>
          <cell r="D116" t="str">
            <v>伊藤　司　　</v>
          </cell>
          <cell r="E116">
            <v>350929</v>
          </cell>
          <cell r="F116">
            <v>215000</v>
          </cell>
          <cell r="G116">
            <v>160000</v>
          </cell>
          <cell r="H116">
            <v>0</v>
          </cell>
          <cell r="I116">
            <v>0</v>
          </cell>
          <cell r="J116">
            <v>0</v>
          </cell>
          <cell r="K116">
            <v>0</v>
          </cell>
          <cell r="L116">
            <v>0</v>
          </cell>
          <cell r="M116">
            <v>375000</v>
          </cell>
          <cell r="N116">
            <v>375000</v>
          </cell>
          <cell r="R116">
            <v>79313</v>
          </cell>
          <cell r="S116" t="str">
            <v>303020, 営業本部 東海総括支店 名古屋支店</v>
          </cell>
          <cell r="T116" t="str">
            <v>竹田  文晴</v>
          </cell>
        </row>
        <row r="117">
          <cell r="B117">
            <v>79311</v>
          </cell>
          <cell r="D117" t="str">
            <v>富田　英治　</v>
          </cell>
          <cell r="E117">
            <v>360119</v>
          </cell>
          <cell r="F117">
            <v>150000</v>
          </cell>
          <cell r="G117">
            <v>122300</v>
          </cell>
          <cell r="H117">
            <v>0</v>
          </cell>
          <cell r="I117">
            <v>0</v>
          </cell>
          <cell r="J117">
            <v>0</v>
          </cell>
          <cell r="K117">
            <v>0</v>
          </cell>
          <cell r="L117">
            <v>15000</v>
          </cell>
          <cell r="M117">
            <v>287300</v>
          </cell>
          <cell r="N117">
            <v>287300</v>
          </cell>
          <cell r="R117">
            <v>79314</v>
          </cell>
          <cell r="S117" t="str">
            <v>304020, 営業本部 関西総括支店 大阪支店</v>
          </cell>
          <cell r="T117" t="str">
            <v>坂上  孝博</v>
          </cell>
        </row>
        <row r="118">
          <cell r="B118">
            <v>79313</v>
          </cell>
          <cell r="D118" t="str">
            <v>竹田　文晴　</v>
          </cell>
          <cell r="E118">
            <v>351103</v>
          </cell>
          <cell r="F118">
            <v>200000</v>
          </cell>
          <cell r="G118">
            <v>150000</v>
          </cell>
          <cell r="H118">
            <v>0</v>
          </cell>
          <cell r="I118">
            <v>0</v>
          </cell>
          <cell r="J118">
            <v>0</v>
          </cell>
          <cell r="K118">
            <v>0</v>
          </cell>
          <cell r="L118">
            <v>0</v>
          </cell>
          <cell r="M118">
            <v>350000</v>
          </cell>
          <cell r="N118">
            <v>350000</v>
          </cell>
          <cell r="R118">
            <v>79315</v>
          </cell>
          <cell r="S118" t="str">
            <v>402022, 生産本部 名古屋工場 製造三課</v>
          </cell>
          <cell r="T118" t="str">
            <v>中田  光正</v>
          </cell>
        </row>
        <row r="119">
          <cell r="B119">
            <v>79314</v>
          </cell>
          <cell r="D119" t="str">
            <v>坂上　孝博　</v>
          </cell>
          <cell r="E119">
            <v>350911</v>
          </cell>
          <cell r="F119">
            <v>200000</v>
          </cell>
          <cell r="G119">
            <v>150000</v>
          </cell>
          <cell r="H119">
            <v>0</v>
          </cell>
          <cell r="I119">
            <v>0</v>
          </cell>
          <cell r="J119">
            <v>0</v>
          </cell>
          <cell r="K119">
            <v>0</v>
          </cell>
          <cell r="L119">
            <v>0</v>
          </cell>
          <cell r="M119">
            <v>350000</v>
          </cell>
          <cell r="N119">
            <v>350000</v>
          </cell>
          <cell r="R119">
            <v>79320</v>
          </cell>
          <cell r="S119" t="str">
            <v>301110, 営業本部 物流部 物流グループ</v>
          </cell>
          <cell r="T119" t="str">
            <v>池谷  元宏</v>
          </cell>
        </row>
        <row r="120">
          <cell r="B120">
            <v>79315</v>
          </cell>
          <cell r="D120" t="str">
            <v>中田　光正　</v>
          </cell>
          <cell r="E120">
            <v>350520</v>
          </cell>
          <cell r="F120">
            <v>150000</v>
          </cell>
          <cell r="G120">
            <v>110300</v>
          </cell>
          <cell r="H120">
            <v>0</v>
          </cell>
          <cell r="I120">
            <v>0</v>
          </cell>
          <cell r="J120">
            <v>0</v>
          </cell>
          <cell r="K120">
            <v>0</v>
          </cell>
          <cell r="L120">
            <v>17000</v>
          </cell>
          <cell r="M120">
            <v>277300</v>
          </cell>
          <cell r="N120">
            <v>277300</v>
          </cell>
          <cell r="R120">
            <v>79327</v>
          </cell>
          <cell r="S120" t="str">
            <v>302021, 営業本部 関東総括支店 北関東支店</v>
          </cell>
          <cell r="T120" t="str">
            <v>村中  功明</v>
          </cell>
        </row>
        <row r="121">
          <cell r="B121">
            <v>79320</v>
          </cell>
          <cell r="D121" t="str">
            <v>池谷　元宏　</v>
          </cell>
          <cell r="E121">
            <v>360118</v>
          </cell>
          <cell r="F121">
            <v>150000</v>
          </cell>
          <cell r="G121">
            <v>115600</v>
          </cell>
          <cell r="H121">
            <v>0</v>
          </cell>
          <cell r="I121">
            <v>0</v>
          </cell>
          <cell r="J121">
            <v>0</v>
          </cell>
          <cell r="K121">
            <v>0</v>
          </cell>
          <cell r="L121">
            <v>0</v>
          </cell>
          <cell r="M121">
            <v>265600</v>
          </cell>
          <cell r="N121">
            <v>265600</v>
          </cell>
          <cell r="R121">
            <v>79329</v>
          </cell>
          <cell r="S121" t="str">
            <v>402022, 生産本部 名古屋工場 製造三課</v>
          </cell>
          <cell r="T121" t="str">
            <v>黒田  英明</v>
          </cell>
        </row>
        <row r="122">
          <cell r="B122">
            <v>79327</v>
          </cell>
          <cell r="D122" t="str">
            <v>村中　功明　</v>
          </cell>
          <cell r="E122">
            <v>260408</v>
          </cell>
          <cell r="F122">
            <v>150000</v>
          </cell>
          <cell r="G122">
            <v>130300</v>
          </cell>
          <cell r="H122">
            <v>0</v>
          </cell>
          <cell r="I122">
            <v>0</v>
          </cell>
          <cell r="J122">
            <v>0</v>
          </cell>
          <cell r="K122">
            <v>0</v>
          </cell>
          <cell r="L122">
            <v>15000</v>
          </cell>
          <cell r="M122">
            <v>295300</v>
          </cell>
          <cell r="N122">
            <v>295300</v>
          </cell>
          <cell r="R122">
            <v>80101</v>
          </cell>
          <cell r="S122" t="str">
            <v>403022, 生産本部 静岡工場 製造課</v>
          </cell>
          <cell r="T122" t="str">
            <v>白岩　清隆</v>
          </cell>
        </row>
        <row r="123">
          <cell r="B123">
            <v>79329</v>
          </cell>
          <cell r="D123" t="str">
            <v>黒田　英明　</v>
          </cell>
          <cell r="E123">
            <v>340211</v>
          </cell>
          <cell r="F123">
            <v>150000</v>
          </cell>
          <cell r="G123">
            <v>109100</v>
          </cell>
          <cell r="H123">
            <v>0</v>
          </cell>
          <cell r="I123">
            <v>0</v>
          </cell>
          <cell r="J123">
            <v>3000</v>
          </cell>
          <cell r="K123">
            <v>0</v>
          </cell>
          <cell r="L123">
            <v>0</v>
          </cell>
          <cell r="M123">
            <v>262100</v>
          </cell>
          <cell r="N123">
            <v>262100</v>
          </cell>
          <cell r="R123">
            <v>80102</v>
          </cell>
          <cell r="S123" t="str">
            <v>402022, 生産本部 名古屋工場 製造三課</v>
          </cell>
          <cell r="T123" t="str">
            <v>見鳥　悟</v>
          </cell>
        </row>
        <row r="124">
          <cell r="B124">
            <v>80101</v>
          </cell>
          <cell r="D124" t="str">
            <v>白岩　清隆　</v>
          </cell>
          <cell r="E124">
            <v>321127</v>
          </cell>
          <cell r="F124">
            <v>215000</v>
          </cell>
          <cell r="G124">
            <v>160000</v>
          </cell>
          <cell r="H124">
            <v>0</v>
          </cell>
          <cell r="I124">
            <v>0</v>
          </cell>
          <cell r="J124">
            <v>0</v>
          </cell>
          <cell r="K124">
            <v>0</v>
          </cell>
          <cell r="L124">
            <v>0</v>
          </cell>
          <cell r="M124">
            <v>375000</v>
          </cell>
          <cell r="N124">
            <v>375000</v>
          </cell>
          <cell r="R124">
            <v>80103</v>
          </cell>
          <cell r="S124" t="str">
            <v>302011, 営業本部 関東総括支店 関東物流センター</v>
          </cell>
          <cell r="T124" t="str">
            <v>鈴木　修</v>
          </cell>
        </row>
        <row r="125">
          <cell r="B125">
            <v>80102</v>
          </cell>
          <cell r="D125" t="str">
            <v>見鳥　悟　　</v>
          </cell>
          <cell r="E125">
            <v>330218</v>
          </cell>
          <cell r="F125">
            <v>235000</v>
          </cell>
          <cell r="G125">
            <v>170000</v>
          </cell>
          <cell r="H125">
            <v>0</v>
          </cell>
          <cell r="I125">
            <v>0</v>
          </cell>
          <cell r="J125">
            <v>0</v>
          </cell>
          <cell r="K125">
            <v>0</v>
          </cell>
          <cell r="L125">
            <v>0</v>
          </cell>
          <cell r="M125">
            <v>405000</v>
          </cell>
          <cell r="N125">
            <v>405000</v>
          </cell>
          <cell r="R125">
            <v>80116</v>
          </cell>
          <cell r="S125" t="str">
            <v>402030, 生産本部 名古屋工場 容器製造課</v>
          </cell>
          <cell r="T125" t="str">
            <v>加藤  益雄</v>
          </cell>
        </row>
        <row r="126">
          <cell r="B126">
            <v>80103</v>
          </cell>
          <cell r="D126" t="str">
            <v>鈴木　修　　</v>
          </cell>
          <cell r="E126">
            <v>320122</v>
          </cell>
          <cell r="F126">
            <v>235000</v>
          </cell>
          <cell r="G126">
            <v>170000</v>
          </cell>
          <cell r="H126">
            <v>0</v>
          </cell>
          <cell r="I126">
            <v>0</v>
          </cell>
          <cell r="J126">
            <v>0</v>
          </cell>
          <cell r="K126">
            <v>0</v>
          </cell>
          <cell r="L126">
            <v>0</v>
          </cell>
          <cell r="M126">
            <v>405000</v>
          </cell>
          <cell r="N126">
            <v>405000</v>
          </cell>
          <cell r="R126">
            <v>80307</v>
          </cell>
          <cell r="S126" t="str">
            <v>202010, 管理本部 管理部 管理課</v>
          </cell>
          <cell r="T126" t="str">
            <v>西村  尚哉</v>
          </cell>
        </row>
        <row r="127">
          <cell r="B127">
            <v>80116</v>
          </cell>
          <cell r="D127" t="str">
            <v>加藤　益雄　</v>
          </cell>
          <cell r="E127">
            <v>230301</v>
          </cell>
          <cell r="F127">
            <v>150000</v>
          </cell>
          <cell r="G127">
            <v>134500</v>
          </cell>
          <cell r="H127">
            <v>0</v>
          </cell>
          <cell r="I127">
            <v>0</v>
          </cell>
          <cell r="J127">
            <v>0</v>
          </cell>
          <cell r="K127">
            <v>8600</v>
          </cell>
          <cell r="L127">
            <v>12800</v>
          </cell>
          <cell r="M127">
            <v>297300</v>
          </cell>
          <cell r="N127">
            <v>305900</v>
          </cell>
          <cell r="R127">
            <v>80309</v>
          </cell>
          <cell r="S127" t="str">
            <v>402030, 生産本部 名古屋工場 容器製造課</v>
          </cell>
          <cell r="T127" t="str">
            <v>若吉  浩起</v>
          </cell>
        </row>
        <row r="128">
          <cell r="B128">
            <v>80307</v>
          </cell>
          <cell r="D128" t="str">
            <v>西村　尚哉　</v>
          </cell>
          <cell r="E128">
            <v>360720</v>
          </cell>
          <cell r="F128">
            <v>215000</v>
          </cell>
          <cell r="G128">
            <v>160000</v>
          </cell>
          <cell r="H128">
            <v>0</v>
          </cell>
          <cell r="I128">
            <v>0</v>
          </cell>
          <cell r="J128">
            <v>0</v>
          </cell>
          <cell r="K128">
            <v>0</v>
          </cell>
          <cell r="L128">
            <v>0</v>
          </cell>
          <cell r="M128">
            <v>375000</v>
          </cell>
          <cell r="N128">
            <v>375000</v>
          </cell>
          <cell r="R128">
            <v>80310</v>
          </cell>
          <cell r="S128" t="str">
            <v>303022, 営業本部 東海総括支店 静岡支店</v>
          </cell>
          <cell r="T128" t="str">
            <v>草間  俊夫</v>
          </cell>
        </row>
        <row r="129">
          <cell r="B129">
            <v>80309</v>
          </cell>
          <cell r="D129" t="str">
            <v>若吉　浩起　</v>
          </cell>
          <cell r="E129">
            <v>360813</v>
          </cell>
          <cell r="F129">
            <v>150000</v>
          </cell>
          <cell r="G129">
            <v>111400</v>
          </cell>
          <cell r="H129">
            <v>0</v>
          </cell>
          <cell r="I129">
            <v>0</v>
          </cell>
          <cell r="J129">
            <v>0</v>
          </cell>
          <cell r="K129">
            <v>0</v>
          </cell>
          <cell r="L129">
            <v>12800</v>
          </cell>
          <cell r="M129">
            <v>274200</v>
          </cell>
          <cell r="N129">
            <v>274200</v>
          </cell>
          <cell r="R129">
            <v>80715</v>
          </cell>
          <cell r="S129" t="str">
            <v>303020, 営業本部 東海総括支店 名古屋支店</v>
          </cell>
          <cell r="T129" t="str">
            <v>畑佐  清子</v>
          </cell>
        </row>
        <row r="130">
          <cell r="B130">
            <v>80310</v>
          </cell>
          <cell r="D130" t="str">
            <v>草間　俊夫　</v>
          </cell>
          <cell r="E130">
            <v>360907</v>
          </cell>
          <cell r="F130">
            <v>150000</v>
          </cell>
          <cell r="G130">
            <v>117300</v>
          </cell>
          <cell r="H130">
            <v>0</v>
          </cell>
          <cell r="I130">
            <v>0</v>
          </cell>
          <cell r="J130">
            <v>0</v>
          </cell>
          <cell r="K130">
            <v>0</v>
          </cell>
          <cell r="L130">
            <v>0</v>
          </cell>
          <cell r="M130">
            <v>267300</v>
          </cell>
          <cell r="N130">
            <v>267300</v>
          </cell>
          <cell r="R130">
            <v>81101</v>
          </cell>
          <cell r="S130" t="str">
            <v>301010, 営業本部 営業企画部 営業企画課</v>
          </cell>
          <cell r="T130" t="str">
            <v>大谷　一俊</v>
          </cell>
        </row>
        <row r="131">
          <cell r="B131">
            <v>80715</v>
          </cell>
          <cell r="D131" t="str">
            <v>畑佐　清子　</v>
          </cell>
          <cell r="E131">
            <v>220806</v>
          </cell>
          <cell r="F131">
            <v>150000</v>
          </cell>
          <cell r="G131">
            <v>121300</v>
          </cell>
          <cell r="H131">
            <v>0</v>
          </cell>
          <cell r="I131">
            <v>0</v>
          </cell>
          <cell r="J131">
            <v>0</v>
          </cell>
          <cell r="K131">
            <v>0</v>
          </cell>
          <cell r="L131">
            <v>0</v>
          </cell>
          <cell r="M131">
            <v>271300</v>
          </cell>
          <cell r="N131">
            <v>271300</v>
          </cell>
          <cell r="R131">
            <v>81102</v>
          </cell>
          <cell r="S131" t="str">
            <v>302024, 営業本部 関東総括支店 長野営業所</v>
          </cell>
          <cell r="T131" t="str">
            <v>西村　英爾</v>
          </cell>
        </row>
        <row r="132">
          <cell r="B132">
            <v>81101</v>
          </cell>
          <cell r="D132" t="str">
            <v>大谷　一俊　</v>
          </cell>
          <cell r="E132">
            <v>320414</v>
          </cell>
          <cell r="F132">
            <v>235000</v>
          </cell>
          <cell r="G132">
            <v>170000</v>
          </cell>
          <cell r="H132">
            <v>0</v>
          </cell>
          <cell r="I132">
            <v>0</v>
          </cell>
          <cell r="J132">
            <v>0</v>
          </cell>
          <cell r="K132">
            <v>0</v>
          </cell>
          <cell r="L132">
            <v>0</v>
          </cell>
          <cell r="M132">
            <v>405000</v>
          </cell>
          <cell r="N132">
            <v>405000</v>
          </cell>
          <cell r="R132">
            <v>81104</v>
          </cell>
          <cell r="S132" t="str">
            <v>302017, 営業本部 関東総括支店 量販課</v>
          </cell>
          <cell r="T132" t="str">
            <v>小林　広直</v>
          </cell>
        </row>
        <row r="133">
          <cell r="B133">
            <v>81102</v>
          </cell>
          <cell r="D133" t="str">
            <v>西村　英爾　</v>
          </cell>
          <cell r="E133">
            <v>331110</v>
          </cell>
          <cell r="F133">
            <v>215000</v>
          </cell>
          <cell r="G133">
            <v>160000</v>
          </cell>
          <cell r="H133">
            <v>0</v>
          </cell>
          <cell r="I133">
            <v>0</v>
          </cell>
          <cell r="J133">
            <v>0</v>
          </cell>
          <cell r="K133">
            <v>0</v>
          </cell>
          <cell r="L133">
            <v>0</v>
          </cell>
          <cell r="M133">
            <v>375000</v>
          </cell>
          <cell r="N133">
            <v>375000</v>
          </cell>
          <cell r="R133">
            <v>81107</v>
          </cell>
          <cell r="S133" t="str">
            <v>402020, 生産本部 名古屋工場 製造一課</v>
          </cell>
          <cell r="T133" t="str">
            <v>高木　寿人</v>
          </cell>
        </row>
        <row r="134">
          <cell r="B134">
            <v>81104</v>
          </cell>
          <cell r="D134" t="str">
            <v>小林　広直　</v>
          </cell>
          <cell r="E134">
            <v>330117</v>
          </cell>
          <cell r="F134">
            <v>235000</v>
          </cell>
          <cell r="G134">
            <v>170000</v>
          </cell>
          <cell r="H134">
            <v>0</v>
          </cell>
          <cell r="I134">
            <v>0</v>
          </cell>
          <cell r="J134">
            <v>0</v>
          </cell>
          <cell r="K134">
            <v>0</v>
          </cell>
          <cell r="L134">
            <v>0</v>
          </cell>
          <cell r="M134">
            <v>405000</v>
          </cell>
          <cell r="N134">
            <v>405000</v>
          </cell>
          <cell r="R134">
            <v>81208</v>
          </cell>
          <cell r="S134" t="str">
            <v>303020, 営業本部 東海総括支店 名古屋支店</v>
          </cell>
          <cell r="T134" t="str">
            <v>矢島  英樹</v>
          </cell>
        </row>
        <row r="135">
          <cell r="B135">
            <v>81107</v>
          </cell>
          <cell r="D135" t="str">
            <v>高木　寿人　</v>
          </cell>
          <cell r="E135">
            <v>320625</v>
          </cell>
          <cell r="F135">
            <v>215000</v>
          </cell>
          <cell r="G135">
            <v>160000</v>
          </cell>
          <cell r="H135">
            <v>0</v>
          </cell>
          <cell r="I135">
            <v>0</v>
          </cell>
          <cell r="J135">
            <v>0</v>
          </cell>
          <cell r="K135">
            <v>0</v>
          </cell>
          <cell r="L135">
            <v>0</v>
          </cell>
          <cell r="M135">
            <v>375000</v>
          </cell>
          <cell r="N135">
            <v>375000</v>
          </cell>
          <cell r="R135">
            <v>81311</v>
          </cell>
          <cell r="S135" t="str">
            <v>303018, 営業本部 東海総括支店 量販課</v>
          </cell>
          <cell r="T135" t="str">
            <v>加藤  洋二</v>
          </cell>
        </row>
        <row r="136">
          <cell r="B136">
            <v>81208</v>
          </cell>
          <cell r="D136" t="str">
            <v>矢島　英樹　</v>
          </cell>
          <cell r="E136">
            <v>350916</v>
          </cell>
          <cell r="F136">
            <v>150000</v>
          </cell>
          <cell r="G136">
            <v>123600</v>
          </cell>
          <cell r="H136">
            <v>0</v>
          </cell>
          <cell r="I136">
            <v>0</v>
          </cell>
          <cell r="J136">
            <v>0</v>
          </cell>
          <cell r="K136">
            <v>0</v>
          </cell>
          <cell r="L136">
            <v>12800</v>
          </cell>
          <cell r="M136">
            <v>286400</v>
          </cell>
          <cell r="N136">
            <v>286400</v>
          </cell>
          <cell r="R136">
            <v>82101</v>
          </cell>
          <cell r="S136" t="str">
            <v>302022, 営業本部 関東総括支店 神奈川支店</v>
          </cell>
          <cell r="T136" t="str">
            <v>白岩  正則</v>
          </cell>
        </row>
        <row r="137">
          <cell r="B137">
            <v>81311</v>
          </cell>
          <cell r="D137" t="str">
            <v>加藤　洋二　</v>
          </cell>
          <cell r="E137">
            <v>370717</v>
          </cell>
          <cell r="F137">
            <v>150000</v>
          </cell>
          <cell r="G137">
            <v>114600</v>
          </cell>
          <cell r="H137">
            <v>0</v>
          </cell>
          <cell r="I137">
            <v>0</v>
          </cell>
          <cell r="J137">
            <v>0</v>
          </cell>
          <cell r="K137">
            <v>0</v>
          </cell>
          <cell r="L137">
            <v>17000</v>
          </cell>
          <cell r="M137">
            <v>281600</v>
          </cell>
          <cell r="N137">
            <v>281600</v>
          </cell>
          <cell r="R137">
            <v>82103</v>
          </cell>
          <cell r="S137" t="str">
            <v>4010, 生産本部 開発研究所</v>
          </cell>
          <cell r="T137" t="str">
            <v>加藤  育男</v>
          </cell>
        </row>
        <row r="138">
          <cell r="B138">
            <v>82101</v>
          </cell>
          <cell r="D138" t="str">
            <v>白岩　正則　</v>
          </cell>
          <cell r="E138">
            <v>340624</v>
          </cell>
          <cell r="F138">
            <v>150000</v>
          </cell>
          <cell r="G138">
            <v>140800</v>
          </cell>
          <cell r="H138">
            <v>0</v>
          </cell>
          <cell r="I138">
            <v>0</v>
          </cell>
          <cell r="J138">
            <v>0</v>
          </cell>
          <cell r="K138">
            <v>0</v>
          </cell>
          <cell r="L138">
            <v>15000</v>
          </cell>
          <cell r="M138">
            <v>305800</v>
          </cell>
          <cell r="N138">
            <v>305800</v>
          </cell>
          <cell r="R138">
            <v>82104</v>
          </cell>
          <cell r="S138" t="str">
            <v>201010, 管理本部 総務部 総務課</v>
          </cell>
          <cell r="T138" t="str">
            <v>本田  和司</v>
          </cell>
        </row>
        <row r="139">
          <cell r="B139">
            <v>82103</v>
          </cell>
          <cell r="D139" t="str">
            <v>加藤　育男　</v>
          </cell>
          <cell r="E139">
            <v>350128</v>
          </cell>
          <cell r="F139">
            <v>200000</v>
          </cell>
          <cell r="G139">
            <v>150000</v>
          </cell>
          <cell r="H139">
            <v>0</v>
          </cell>
          <cell r="I139">
            <v>0</v>
          </cell>
          <cell r="J139">
            <v>0</v>
          </cell>
          <cell r="K139">
            <v>0</v>
          </cell>
          <cell r="L139">
            <v>0</v>
          </cell>
          <cell r="M139">
            <v>350000</v>
          </cell>
          <cell r="N139">
            <v>350000</v>
          </cell>
          <cell r="R139">
            <v>82105</v>
          </cell>
          <cell r="S139" t="str">
            <v>303026, 営業本部 東海総括支店 北陸営業所</v>
          </cell>
          <cell r="T139" t="str">
            <v>柴田　和夫</v>
          </cell>
        </row>
        <row r="140">
          <cell r="B140">
            <v>82104</v>
          </cell>
          <cell r="D140" t="str">
            <v>本田　和司　</v>
          </cell>
          <cell r="E140">
            <v>341101</v>
          </cell>
          <cell r="F140">
            <v>200000</v>
          </cell>
          <cell r="G140">
            <v>150000</v>
          </cell>
          <cell r="H140">
            <v>0</v>
          </cell>
          <cell r="I140">
            <v>0</v>
          </cell>
          <cell r="J140">
            <v>0</v>
          </cell>
          <cell r="K140">
            <v>0</v>
          </cell>
          <cell r="L140">
            <v>0</v>
          </cell>
          <cell r="M140">
            <v>350000</v>
          </cell>
          <cell r="N140">
            <v>350000</v>
          </cell>
          <cell r="R140">
            <v>82106</v>
          </cell>
          <cell r="S140" t="str">
            <v>304011, 営業本部 関西総括支店 近畿物流センター</v>
          </cell>
          <cell r="T140" t="str">
            <v>友田  和利</v>
          </cell>
        </row>
        <row r="141">
          <cell r="B141">
            <v>82105</v>
          </cell>
          <cell r="D141" t="str">
            <v>柴田　和夫　</v>
          </cell>
          <cell r="E141">
            <v>341206</v>
          </cell>
          <cell r="F141">
            <v>225000</v>
          </cell>
          <cell r="G141">
            <v>160000</v>
          </cell>
          <cell r="H141">
            <v>0</v>
          </cell>
          <cell r="I141">
            <v>0</v>
          </cell>
          <cell r="J141">
            <v>0</v>
          </cell>
          <cell r="K141">
            <v>0</v>
          </cell>
          <cell r="L141">
            <v>0</v>
          </cell>
          <cell r="M141">
            <v>385000</v>
          </cell>
          <cell r="N141">
            <v>385000</v>
          </cell>
          <cell r="R141">
            <v>82208</v>
          </cell>
          <cell r="S141" t="str">
            <v>304025, 営業本部 関西総括支店 高松営業所</v>
          </cell>
          <cell r="T141" t="str">
            <v>三輪  康長</v>
          </cell>
        </row>
        <row r="142">
          <cell r="B142">
            <v>82106</v>
          </cell>
          <cell r="D142" t="str">
            <v>友田　和利　</v>
          </cell>
          <cell r="E142">
            <v>340908</v>
          </cell>
          <cell r="F142">
            <v>200000</v>
          </cell>
          <cell r="G142">
            <v>160000</v>
          </cell>
          <cell r="H142">
            <v>0</v>
          </cell>
          <cell r="I142">
            <v>0</v>
          </cell>
          <cell r="J142">
            <v>0</v>
          </cell>
          <cell r="K142">
            <v>0</v>
          </cell>
          <cell r="L142">
            <v>0</v>
          </cell>
          <cell r="M142">
            <v>360000</v>
          </cell>
          <cell r="N142">
            <v>360000</v>
          </cell>
          <cell r="R142">
            <v>82218</v>
          </cell>
          <cell r="S142" t="str">
            <v>301110, 営業本部 物流部 物流グループ</v>
          </cell>
          <cell r="T142" t="str">
            <v>佐々木  淳</v>
          </cell>
        </row>
        <row r="143">
          <cell r="B143">
            <v>82208</v>
          </cell>
          <cell r="D143" t="str">
            <v>三輪　康長　</v>
          </cell>
          <cell r="E143">
            <v>341220</v>
          </cell>
          <cell r="F143">
            <v>200000</v>
          </cell>
          <cell r="G143">
            <v>150000</v>
          </cell>
          <cell r="H143">
            <v>0</v>
          </cell>
          <cell r="I143">
            <v>0</v>
          </cell>
          <cell r="J143">
            <v>0</v>
          </cell>
          <cell r="K143">
            <v>0</v>
          </cell>
          <cell r="L143">
            <v>0</v>
          </cell>
          <cell r="M143">
            <v>350000</v>
          </cell>
          <cell r="N143">
            <v>350000</v>
          </cell>
          <cell r="R143">
            <v>83101</v>
          </cell>
          <cell r="S143" t="str">
            <v>304017, 営業本部 関西総括支店 量販課</v>
          </cell>
          <cell r="T143" t="str">
            <v>笹岡  孝光</v>
          </cell>
        </row>
        <row r="144">
          <cell r="B144">
            <v>82218</v>
          </cell>
          <cell r="D144" t="str">
            <v>佐々木　淳　</v>
          </cell>
          <cell r="E144">
            <v>320601</v>
          </cell>
          <cell r="F144">
            <v>150000</v>
          </cell>
          <cell r="G144">
            <v>95600</v>
          </cell>
          <cell r="H144">
            <v>0</v>
          </cell>
          <cell r="I144">
            <v>0</v>
          </cell>
          <cell r="J144">
            <v>0</v>
          </cell>
          <cell r="K144">
            <v>0</v>
          </cell>
          <cell r="L144">
            <v>17000</v>
          </cell>
          <cell r="M144">
            <v>262600</v>
          </cell>
          <cell r="N144">
            <v>262600</v>
          </cell>
          <cell r="R144">
            <v>83102</v>
          </cell>
          <cell r="S144" t="str">
            <v>304026, 営業本部 関西総括支店 九州営業所</v>
          </cell>
          <cell r="T144" t="str">
            <v>西村　佳孝</v>
          </cell>
        </row>
        <row r="145">
          <cell r="B145">
            <v>83101</v>
          </cell>
          <cell r="D145" t="str">
            <v>笹岡　孝光　</v>
          </cell>
          <cell r="E145">
            <v>350811</v>
          </cell>
          <cell r="F145">
            <v>215000</v>
          </cell>
          <cell r="G145">
            <v>170000</v>
          </cell>
          <cell r="H145">
            <v>0</v>
          </cell>
          <cell r="I145">
            <v>0</v>
          </cell>
          <cell r="J145">
            <v>0</v>
          </cell>
          <cell r="K145">
            <v>0</v>
          </cell>
          <cell r="L145">
            <v>0</v>
          </cell>
          <cell r="M145">
            <v>385000</v>
          </cell>
          <cell r="N145">
            <v>385000</v>
          </cell>
          <cell r="R145">
            <v>83103</v>
          </cell>
          <cell r="S145" t="str">
            <v>302017, 営業本部 関東総括支店 量販課</v>
          </cell>
          <cell r="T145" t="str">
            <v>横山  隆英</v>
          </cell>
        </row>
        <row r="146">
          <cell r="B146">
            <v>83102</v>
          </cell>
          <cell r="D146" t="str">
            <v>西村　佳孝　</v>
          </cell>
          <cell r="E146">
            <v>360128</v>
          </cell>
          <cell r="F146">
            <v>215000</v>
          </cell>
          <cell r="G146">
            <v>160000</v>
          </cell>
          <cell r="H146">
            <v>0</v>
          </cell>
          <cell r="I146">
            <v>0</v>
          </cell>
          <cell r="J146">
            <v>0</v>
          </cell>
          <cell r="K146">
            <v>0</v>
          </cell>
          <cell r="L146">
            <v>0</v>
          </cell>
          <cell r="M146">
            <v>375000</v>
          </cell>
          <cell r="N146">
            <v>375000</v>
          </cell>
          <cell r="R146">
            <v>83104</v>
          </cell>
          <cell r="S146" t="str">
            <v>301011, 営業本部 営業企画部 商品開発課</v>
          </cell>
          <cell r="T146" t="str">
            <v>大竹　修</v>
          </cell>
        </row>
        <row r="147">
          <cell r="B147">
            <v>83103</v>
          </cell>
          <cell r="D147" t="str">
            <v>横山　隆英　</v>
          </cell>
          <cell r="E147">
            <v>360111</v>
          </cell>
          <cell r="F147">
            <v>200000</v>
          </cell>
          <cell r="G147">
            <v>160000</v>
          </cell>
          <cell r="H147">
            <v>0</v>
          </cell>
          <cell r="I147">
            <v>0</v>
          </cell>
          <cell r="J147">
            <v>0</v>
          </cell>
          <cell r="K147">
            <v>0</v>
          </cell>
          <cell r="L147">
            <v>0</v>
          </cell>
          <cell r="M147">
            <v>360000</v>
          </cell>
          <cell r="N147">
            <v>360000</v>
          </cell>
          <cell r="R147">
            <v>83106</v>
          </cell>
          <cell r="S147" t="str">
            <v>402021, 生産本部 名古屋工場 製造二課</v>
          </cell>
          <cell r="T147" t="str">
            <v>肥後  道夫</v>
          </cell>
        </row>
        <row r="148">
          <cell r="B148">
            <v>83104</v>
          </cell>
          <cell r="D148" t="str">
            <v>大竹　修　　</v>
          </cell>
          <cell r="E148">
            <v>340710</v>
          </cell>
          <cell r="F148">
            <v>215000</v>
          </cell>
          <cell r="G148">
            <v>160000</v>
          </cell>
          <cell r="H148">
            <v>0</v>
          </cell>
          <cell r="I148">
            <v>0</v>
          </cell>
          <cell r="J148">
            <v>0</v>
          </cell>
          <cell r="K148">
            <v>0</v>
          </cell>
          <cell r="L148">
            <v>0</v>
          </cell>
          <cell r="M148">
            <v>375000</v>
          </cell>
          <cell r="N148">
            <v>375000</v>
          </cell>
          <cell r="R148">
            <v>83126</v>
          </cell>
          <cell r="S148" t="str">
            <v>304021, 営業本部 関西総括支店 神戸支店</v>
          </cell>
          <cell r="T148" t="str">
            <v>今西　譲太</v>
          </cell>
        </row>
        <row r="149">
          <cell r="B149">
            <v>83106</v>
          </cell>
          <cell r="D149" t="str">
            <v>肥後　道夫　</v>
          </cell>
          <cell r="E149">
            <v>341108</v>
          </cell>
          <cell r="F149">
            <v>150000</v>
          </cell>
          <cell r="G149">
            <v>116500</v>
          </cell>
          <cell r="H149">
            <v>0</v>
          </cell>
          <cell r="I149">
            <v>0</v>
          </cell>
          <cell r="J149">
            <v>0</v>
          </cell>
          <cell r="K149">
            <v>2400</v>
          </cell>
          <cell r="L149">
            <v>15000</v>
          </cell>
          <cell r="M149">
            <v>281500</v>
          </cell>
          <cell r="N149">
            <v>283900</v>
          </cell>
          <cell r="R149">
            <v>83308</v>
          </cell>
          <cell r="S149" t="str">
            <v>304010, 営業本部 関西総括支店 業務課</v>
          </cell>
          <cell r="T149" t="str">
            <v>熊原  和広</v>
          </cell>
        </row>
        <row r="150">
          <cell r="B150">
            <v>83126</v>
          </cell>
          <cell r="D150" t="str">
            <v>今西　譲太　</v>
          </cell>
          <cell r="E150">
            <v>270808</v>
          </cell>
          <cell r="F150">
            <v>215000</v>
          </cell>
          <cell r="G150">
            <v>160000</v>
          </cell>
          <cell r="H150">
            <v>0</v>
          </cell>
          <cell r="I150">
            <v>0</v>
          </cell>
          <cell r="J150">
            <v>0</v>
          </cell>
          <cell r="K150">
            <v>7950</v>
          </cell>
          <cell r="L150">
            <v>0</v>
          </cell>
          <cell r="M150">
            <v>375000</v>
          </cell>
          <cell r="N150">
            <v>375000</v>
          </cell>
          <cell r="R150">
            <v>84101</v>
          </cell>
          <cell r="S150" t="str">
            <v>302023, 営業本部 関東総括支店 千葉営業所</v>
          </cell>
          <cell r="T150" t="str">
            <v>富田  盛雄</v>
          </cell>
        </row>
        <row r="151">
          <cell r="B151">
            <v>83308</v>
          </cell>
          <cell r="D151" t="str">
            <v>熊原　和広　</v>
          </cell>
          <cell r="E151">
            <v>390727</v>
          </cell>
          <cell r="F151">
            <v>150000</v>
          </cell>
          <cell r="G151">
            <v>98100</v>
          </cell>
          <cell r="H151">
            <v>0</v>
          </cell>
          <cell r="I151">
            <v>0</v>
          </cell>
          <cell r="J151">
            <v>0</v>
          </cell>
          <cell r="K151">
            <v>0</v>
          </cell>
          <cell r="L151">
            <v>17000</v>
          </cell>
          <cell r="M151">
            <v>265100</v>
          </cell>
          <cell r="N151">
            <v>265100</v>
          </cell>
          <cell r="R151">
            <v>84103</v>
          </cell>
          <cell r="S151" t="str">
            <v>302020, 営業本部 関東総括支店 東京支店</v>
          </cell>
          <cell r="T151" t="str">
            <v>笹  雅博</v>
          </cell>
        </row>
        <row r="152">
          <cell r="B152">
            <v>84101</v>
          </cell>
          <cell r="D152" t="str">
            <v>富田　盛雄　</v>
          </cell>
          <cell r="E152">
            <v>341212</v>
          </cell>
          <cell r="F152">
            <v>200000</v>
          </cell>
          <cell r="G152">
            <v>150000</v>
          </cell>
          <cell r="H152">
            <v>0</v>
          </cell>
          <cell r="I152">
            <v>0</v>
          </cell>
          <cell r="J152">
            <v>0</v>
          </cell>
          <cell r="K152">
            <v>0</v>
          </cell>
          <cell r="L152">
            <v>0</v>
          </cell>
          <cell r="M152">
            <v>350000</v>
          </cell>
          <cell r="N152">
            <v>350000</v>
          </cell>
          <cell r="R152">
            <v>84104</v>
          </cell>
          <cell r="S152" t="str">
            <v>403022, 生産本部 静岡工場 製造課</v>
          </cell>
          <cell r="T152" t="str">
            <v>井野  信隆</v>
          </cell>
        </row>
        <row r="153">
          <cell r="B153">
            <v>84103</v>
          </cell>
          <cell r="D153" t="str">
            <v>笹　雅博　　</v>
          </cell>
          <cell r="E153">
            <v>350722</v>
          </cell>
          <cell r="F153">
            <v>200000</v>
          </cell>
          <cell r="G153">
            <v>150000</v>
          </cell>
          <cell r="H153">
            <v>0</v>
          </cell>
          <cell r="I153">
            <v>0</v>
          </cell>
          <cell r="J153">
            <v>0</v>
          </cell>
          <cell r="K153">
            <v>0</v>
          </cell>
          <cell r="L153">
            <v>0</v>
          </cell>
          <cell r="M153">
            <v>350000</v>
          </cell>
          <cell r="N153">
            <v>350000</v>
          </cell>
          <cell r="R153">
            <v>84105</v>
          </cell>
          <cell r="S153" t="str">
            <v>302021, 営業本部 関東総括支店 北関東支店</v>
          </cell>
          <cell r="T153" t="str">
            <v>本間  崇稔</v>
          </cell>
        </row>
        <row r="154">
          <cell r="B154">
            <v>84104</v>
          </cell>
          <cell r="D154" t="str">
            <v>井野　信隆　</v>
          </cell>
          <cell r="E154">
            <v>360608</v>
          </cell>
          <cell r="F154">
            <v>150000</v>
          </cell>
          <cell r="G154">
            <v>119500</v>
          </cell>
          <cell r="H154">
            <v>0</v>
          </cell>
          <cell r="I154">
            <v>0</v>
          </cell>
          <cell r="J154">
            <v>0</v>
          </cell>
          <cell r="K154">
            <v>0</v>
          </cell>
          <cell r="L154">
            <v>0</v>
          </cell>
          <cell r="M154">
            <v>269500</v>
          </cell>
          <cell r="N154">
            <v>269500</v>
          </cell>
          <cell r="R154">
            <v>84310</v>
          </cell>
          <cell r="S154" t="str">
            <v>402020, 生産本部 名古屋工場 製造一課</v>
          </cell>
          <cell r="T154" t="str">
            <v>東　広文</v>
          </cell>
        </row>
        <row r="155">
          <cell r="B155">
            <v>84105</v>
          </cell>
          <cell r="D155" t="str">
            <v>本間　崇稔　</v>
          </cell>
          <cell r="E155">
            <v>350517</v>
          </cell>
          <cell r="F155">
            <v>150000</v>
          </cell>
          <cell r="G155">
            <v>125600</v>
          </cell>
          <cell r="H155">
            <v>0</v>
          </cell>
          <cell r="I155">
            <v>0</v>
          </cell>
          <cell r="J155">
            <v>0</v>
          </cell>
          <cell r="K155">
            <v>0</v>
          </cell>
          <cell r="L155">
            <v>0</v>
          </cell>
          <cell r="M155">
            <v>275600</v>
          </cell>
          <cell r="N155">
            <v>275600</v>
          </cell>
          <cell r="R155">
            <v>84311</v>
          </cell>
          <cell r="S155" t="str">
            <v>402021, 生産本部 名古屋工場 製造二課</v>
          </cell>
          <cell r="T155" t="str">
            <v>石飛　努</v>
          </cell>
        </row>
        <row r="156">
          <cell r="B156">
            <v>84310</v>
          </cell>
          <cell r="D156" t="str">
            <v>東　広文　　</v>
          </cell>
          <cell r="E156">
            <v>401112</v>
          </cell>
          <cell r="F156">
            <v>150000</v>
          </cell>
          <cell r="G156">
            <v>82000</v>
          </cell>
          <cell r="H156">
            <v>0</v>
          </cell>
          <cell r="I156">
            <v>0</v>
          </cell>
          <cell r="J156">
            <v>0</v>
          </cell>
          <cell r="K156">
            <v>0</v>
          </cell>
          <cell r="L156">
            <v>17000</v>
          </cell>
          <cell r="M156">
            <v>249000</v>
          </cell>
          <cell r="N156">
            <v>249000</v>
          </cell>
          <cell r="R156">
            <v>84318</v>
          </cell>
          <cell r="S156" t="str">
            <v>402021, 生産本部 名古屋工場 製造二課</v>
          </cell>
          <cell r="T156" t="str">
            <v>井上　文雄</v>
          </cell>
        </row>
        <row r="157">
          <cell r="B157">
            <v>84311</v>
          </cell>
          <cell r="D157" t="str">
            <v>石飛　努　　</v>
          </cell>
          <cell r="E157">
            <v>400807</v>
          </cell>
          <cell r="F157">
            <v>150000</v>
          </cell>
          <cell r="G157">
            <v>72600</v>
          </cell>
          <cell r="H157">
            <v>0</v>
          </cell>
          <cell r="I157">
            <v>0</v>
          </cell>
          <cell r="J157">
            <v>0</v>
          </cell>
          <cell r="K157">
            <v>0</v>
          </cell>
          <cell r="L157">
            <v>17000</v>
          </cell>
          <cell r="M157">
            <v>239600</v>
          </cell>
          <cell r="N157">
            <v>239600</v>
          </cell>
          <cell r="R157">
            <v>84319</v>
          </cell>
          <cell r="S157" t="str">
            <v>402030, 生産本部 名古屋工場 容器製造課</v>
          </cell>
          <cell r="T157" t="str">
            <v>遠藤　肇</v>
          </cell>
        </row>
        <row r="158">
          <cell r="B158">
            <v>84318</v>
          </cell>
          <cell r="D158" t="str">
            <v>井上　文雄　</v>
          </cell>
          <cell r="E158">
            <v>400609</v>
          </cell>
          <cell r="F158">
            <v>150000</v>
          </cell>
          <cell r="G158">
            <v>79000</v>
          </cell>
          <cell r="H158">
            <v>0</v>
          </cell>
          <cell r="I158">
            <v>0</v>
          </cell>
          <cell r="J158">
            <v>0</v>
          </cell>
          <cell r="K158">
            <v>0</v>
          </cell>
          <cell r="L158">
            <v>15000</v>
          </cell>
          <cell r="M158">
            <v>244000</v>
          </cell>
          <cell r="N158">
            <v>244000</v>
          </cell>
          <cell r="R158">
            <v>84323</v>
          </cell>
          <cell r="S158" t="str">
            <v>402020, 生産本部 名古屋工場 製造一課</v>
          </cell>
          <cell r="T158" t="str">
            <v>佐久間　己喜夫</v>
          </cell>
        </row>
        <row r="159">
          <cell r="B159">
            <v>84319</v>
          </cell>
          <cell r="D159" t="str">
            <v>遠藤　肇　　</v>
          </cell>
          <cell r="E159">
            <v>400522</v>
          </cell>
          <cell r="F159">
            <v>150000</v>
          </cell>
          <cell r="G159">
            <v>82000</v>
          </cell>
          <cell r="H159">
            <v>0</v>
          </cell>
          <cell r="I159">
            <v>0</v>
          </cell>
          <cell r="J159">
            <v>0</v>
          </cell>
          <cell r="K159">
            <v>0</v>
          </cell>
          <cell r="L159">
            <v>15000</v>
          </cell>
          <cell r="M159">
            <v>247000</v>
          </cell>
          <cell r="N159">
            <v>247000</v>
          </cell>
          <cell r="R159">
            <v>84328</v>
          </cell>
          <cell r="S159" t="str">
            <v>402020, 生産本部 名古屋工場 製造一課</v>
          </cell>
          <cell r="T159" t="str">
            <v>山下　賢二</v>
          </cell>
        </row>
        <row r="160">
          <cell r="B160">
            <v>84323</v>
          </cell>
          <cell r="D160" t="str">
            <v>佐久間　己喜</v>
          </cell>
          <cell r="E160">
            <v>400428</v>
          </cell>
          <cell r="F160">
            <v>150000</v>
          </cell>
          <cell r="G160">
            <v>85300</v>
          </cell>
          <cell r="H160">
            <v>0</v>
          </cell>
          <cell r="I160">
            <v>0</v>
          </cell>
          <cell r="J160">
            <v>0</v>
          </cell>
          <cell r="K160">
            <v>0</v>
          </cell>
          <cell r="L160">
            <v>15000</v>
          </cell>
          <cell r="M160">
            <v>250300</v>
          </cell>
          <cell r="N160">
            <v>250300</v>
          </cell>
          <cell r="R160">
            <v>84333</v>
          </cell>
          <cell r="S160" t="str">
            <v>202010, 管理本部 管理部 管理課</v>
          </cell>
          <cell r="T160" t="str">
            <v>中堂薗　章二</v>
          </cell>
        </row>
        <row r="161">
          <cell r="B161">
            <v>84328</v>
          </cell>
          <cell r="D161" t="str">
            <v>山下　賢二　</v>
          </cell>
          <cell r="E161">
            <v>400829</v>
          </cell>
          <cell r="F161">
            <v>150000</v>
          </cell>
          <cell r="G161">
            <v>82000</v>
          </cell>
          <cell r="H161">
            <v>0</v>
          </cell>
          <cell r="I161">
            <v>0</v>
          </cell>
          <cell r="J161">
            <v>0</v>
          </cell>
          <cell r="K161">
            <v>0</v>
          </cell>
          <cell r="L161">
            <v>17000</v>
          </cell>
          <cell r="M161">
            <v>249000</v>
          </cell>
          <cell r="N161">
            <v>249000</v>
          </cell>
          <cell r="R161">
            <v>84344</v>
          </cell>
          <cell r="S161" t="str">
            <v>402020, 生産本部 名古屋工場 製造一課</v>
          </cell>
          <cell r="T161" t="str">
            <v>上田　茂義</v>
          </cell>
        </row>
        <row r="162">
          <cell r="B162">
            <v>84333</v>
          </cell>
          <cell r="D162" t="str">
            <v>中堂薗　章二</v>
          </cell>
          <cell r="E162">
            <v>401023</v>
          </cell>
          <cell r="F162">
            <v>150000</v>
          </cell>
          <cell r="G162">
            <v>71000</v>
          </cell>
          <cell r="H162">
            <v>0</v>
          </cell>
          <cell r="I162">
            <v>0</v>
          </cell>
          <cell r="J162">
            <v>0</v>
          </cell>
          <cell r="K162">
            <v>0</v>
          </cell>
          <cell r="L162">
            <v>0</v>
          </cell>
          <cell r="M162">
            <v>221000</v>
          </cell>
          <cell r="N162">
            <v>221000</v>
          </cell>
          <cell r="R162">
            <v>84353</v>
          </cell>
          <cell r="S162" t="str">
            <v>402020, 生産本部 名古屋工場 製造一課</v>
          </cell>
          <cell r="T162" t="str">
            <v>今  芳秋</v>
          </cell>
        </row>
        <row r="163">
          <cell r="B163">
            <v>84344</v>
          </cell>
          <cell r="D163" t="str">
            <v>上田　茂義　</v>
          </cell>
          <cell r="E163">
            <v>380812</v>
          </cell>
          <cell r="F163">
            <v>150000</v>
          </cell>
          <cell r="G163">
            <v>66400</v>
          </cell>
          <cell r="H163">
            <v>0</v>
          </cell>
          <cell r="I163">
            <v>0</v>
          </cell>
          <cell r="J163">
            <v>0</v>
          </cell>
          <cell r="K163">
            <v>0</v>
          </cell>
          <cell r="L163">
            <v>12800</v>
          </cell>
          <cell r="M163">
            <v>229200</v>
          </cell>
          <cell r="N163">
            <v>229200</v>
          </cell>
          <cell r="R163">
            <v>84354</v>
          </cell>
          <cell r="S163" t="str">
            <v>402020, 生産本部 名古屋工場 製造一課</v>
          </cell>
          <cell r="T163" t="str">
            <v>橋本　彰</v>
          </cell>
        </row>
        <row r="164">
          <cell r="B164">
            <v>84353</v>
          </cell>
          <cell r="D164" t="str">
            <v>今　芳秋　　</v>
          </cell>
          <cell r="E164">
            <v>331126</v>
          </cell>
          <cell r="F164">
            <v>150000</v>
          </cell>
          <cell r="G164">
            <v>104500</v>
          </cell>
          <cell r="H164">
            <v>0</v>
          </cell>
          <cell r="I164">
            <v>0</v>
          </cell>
          <cell r="J164">
            <v>0</v>
          </cell>
          <cell r="K164">
            <v>0</v>
          </cell>
          <cell r="L164">
            <v>0</v>
          </cell>
          <cell r="M164">
            <v>254500</v>
          </cell>
          <cell r="N164">
            <v>254500</v>
          </cell>
          <cell r="R164">
            <v>84357</v>
          </cell>
          <cell r="S164" t="str">
            <v>402020, 生産本部 名古屋工場 製造一課</v>
          </cell>
          <cell r="T164" t="str">
            <v>南  洋一</v>
          </cell>
        </row>
        <row r="165">
          <cell r="B165">
            <v>84354</v>
          </cell>
          <cell r="D165" t="str">
            <v>橋本　彰　　</v>
          </cell>
          <cell r="E165">
            <v>271115</v>
          </cell>
          <cell r="F165">
            <v>150000</v>
          </cell>
          <cell r="G165">
            <v>114400</v>
          </cell>
          <cell r="H165">
            <v>0</v>
          </cell>
          <cell r="I165">
            <v>0</v>
          </cell>
          <cell r="J165">
            <v>0</v>
          </cell>
          <cell r="K165">
            <v>0</v>
          </cell>
          <cell r="L165">
            <v>17000</v>
          </cell>
          <cell r="M165">
            <v>281400</v>
          </cell>
          <cell r="N165">
            <v>281400</v>
          </cell>
          <cell r="R165">
            <v>84361</v>
          </cell>
          <cell r="S165" t="str">
            <v>402020, 生産本部 名古屋工場 製造一課</v>
          </cell>
          <cell r="T165" t="str">
            <v>綿谷　英明</v>
          </cell>
        </row>
        <row r="166">
          <cell r="B166">
            <v>84357</v>
          </cell>
          <cell r="D166" t="str">
            <v>南　洋一　　</v>
          </cell>
          <cell r="E166">
            <v>310205</v>
          </cell>
          <cell r="F166">
            <v>150000</v>
          </cell>
          <cell r="G166">
            <v>121600</v>
          </cell>
          <cell r="H166">
            <v>0</v>
          </cell>
          <cell r="I166">
            <v>0</v>
          </cell>
          <cell r="J166">
            <v>0</v>
          </cell>
          <cell r="K166">
            <v>0</v>
          </cell>
          <cell r="L166">
            <v>19000</v>
          </cell>
          <cell r="M166">
            <v>290600</v>
          </cell>
          <cell r="N166">
            <v>290600</v>
          </cell>
          <cell r="R166">
            <v>84363</v>
          </cell>
          <cell r="S166" t="str">
            <v>402020, 生産本部 名古屋工場 製造一課</v>
          </cell>
          <cell r="T166" t="str">
            <v>苅谷   毅</v>
          </cell>
        </row>
        <row r="167">
          <cell r="B167">
            <v>84361</v>
          </cell>
          <cell r="D167" t="str">
            <v>綿谷　英明　</v>
          </cell>
          <cell r="E167">
            <v>380327</v>
          </cell>
          <cell r="F167">
            <v>150000</v>
          </cell>
          <cell r="G167">
            <v>86300</v>
          </cell>
          <cell r="H167">
            <v>0</v>
          </cell>
          <cell r="I167">
            <v>0</v>
          </cell>
          <cell r="J167">
            <v>0</v>
          </cell>
          <cell r="K167">
            <v>0</v>
          </cell>
          <cell r="L167">
            <v>17000</v>
          </cell>
          <cell r="M167">
            <v>253300</v>
          </cell>
          <cell r="N167">
            <v>253300</v>
          </cell>
          <cell r="R167">
            <v>84364</v>
          </cell>
          <cell r="S167" t="str">
            <v>402021, 生産本部 名古屋工場 製造二課</v>
          </cell>
          <cell r="T167" t="str">
            <v>河村　雄次</v>
          </cell>
        </row>
        <row r="168">
          <cell r="B168">
            <v>84363</v>
          </cell>
          <cell r="D168" t="str">
            <v>苅谷　毅　　</v>
          </cell>
          <cell r="E168">
            <v>340116</v>
          </cell>
          <cell r="F168">
            <v>150000</v>
          </cell>
          <cell r="G168">
            <v>90200</v>
          </cell>
          <cell r="H168">
            <v>0</v>
          </cell>
          <cell r="I168">
            <v>0</v>
          </cell>
          <cell r="J168">
            <v>0</v>
          </cell>
          <cell r="K168">
            <v>0</v>
          </cell>
          <cell r="L168">
            <v>15000</v>
          </cell>
          <cell r="M168">
            <v>255200</v>
          </cell>
          <cell r="N168">
            <v>255200</v>
          </cell>
          <cell r="R168">
            <v>84366</v>
          </cell>
          <cell r="S168" t="str">
            <v>402020, 生産本部 名古屋工場 製造一課</v>
          </cell>
          <cell r="T168" t="str">
            <v>鈴木   均</v>
          </cell>
        </row>
        <row r="169">
          <cell r="B169">
            <v>84364</v>
          </cell>
          <cell r="D169" t="str">
            <v>河村　雄次　</v>
          </cell>
          <cell r="E169">
            <v>350222</v>
          </cell>
          <cell r="F169">
            <v>150000</v>
          </cell>
          <cell r="G169">
            <v>80400</v>
          </cell>
          <cell r="H169">
            <v>0</v>
          </cell>
          <cell r="I169">
            <v>0</v>
          </cell>
          <cell r="J169">
            <v>0</v>
          </cell>
          <cell r="K169">
            <v>0</v>
          </cell>
          <cell r="L169">
            <v>17000</v>
          </cell>
          <cell r="M169">
            <v>247400</v>
          </cell>
          <cell r="N169">
            <v>247400</v>
          </cell>
          <cell r="R169">
            <v>84771</v>
          </cell>
          <cell r="S169" t="str">
            <v>303027, 営業本部 東海総括支店 三河営業所</v>
          </cell>
          <cell r="T169" t="str">
            <v>中野　妙子</v>
          </cell>
        </row>
        <row r="170">
          <cell r="B170">
            <v>84366</v>
          </cell>
          <cell r="D170" t="str">
            <v>鈴木　均　　</v>
          </cell>
          <cell r="E170">
            <v>330628</v>
          </cell>
          <cell r="F170">
            <v>200000</v>
          </cell>
          <cell r="G170">
            <v>150000</v>
          </cell>
          <cell r="H170">
            <v>0</v>
          </cell>
          <cell r="I170">
            <v>0</v>
          </cell>
          <cell r="J170">
            <v>0</v>
          </cell>
          <cell r="K170">
            <v>0</v>
          </cell>
          <cell r="L170">
            <v>0</v>
          </cell>
          <cell r="M170">
            <v>350000</v>
          </cell>
          <cell r="N170">
            <v>350000</v>
          </cell>
          <cell r="R170">
            <v>84851</v>
          </cell>
          <cell r="S170" t="str">
            <v>402021, 生産本部 名古屋工場 製造二課</v>
          </cell>
          <cell r="T170" t="str">
            <v>東海林　洋子</v>
          </cell>
        </row>
        <row r="171">
          <cell r="B171">
            <v>84771</v>
          </cell>
          <cell r="D171" t="str">
            <v>中野　妙子　</v>
          </cell>
          <cell r="E171">
            <v>230704</v>
          </cell>
          <cell r="F171">
            <v>150000</v>
          </cell>
          <cell r="G171">
            <v>96800</v>
          </cell>
          <cell r="H171">
            <v>0</v>
          </cell>
          <cell r="I171">
            <v>0</v>
          </cell>
          <cell r="J171">
            <v>0</v>
          </cell>
          <cell r="K171">
            <v>0</v>
          </cell>
          <cell r="L171">
            <v>0</v>
          </cell>
          <cell r="M171">
            <v>246800</v>
          </cell>
          <cell r="N171">
            <v>246800</v>
          </cell>
          <cell r="R171">
            <v>85102</v>
          </cell>
          <cell r="S171" t="str">
            <v>304025, 営業本部 関西総括支店 高松営業所</v>
          </cell>
          <cell r="T171" t="str">
            <v>藤澤  泰仁</v>
          </cell>
        </row>
        <row r="172">
          <cell r="B172">
            <v>84851</v>
          </cell>
          <cell r="D172" t="str">
            <v>東海林　洋子</v>
          </cell>
          <cell r="E172">
            <v>291109</v>
          </cell>
          <cell r="F172">
            <v>150000</v>
          </cell>
          <cell r="G172">
            <v>87500</v>
          </cell>
          <cell r="H172">
            <v>0</v>
          </cell>
          <cell r="I172">
            <v>0</v>
          </cell>
          <cell r="J172">
            <v>0</v>
          </cell>
          <cell r="K172">
            <v>0</v>
          </cell>
          <cell r="L172">
            <v>0</v>
          </cell>
          <cell r="M172">
            <v>237500</v>
          </cell>
          <cell r="N172">
            <v>237500</v>
          </cell>
          <cell r="R172">
            <v>85103</v>
          </cell>
          <cell r="S172" t="str">
            <v>302023, 営業本部 関東総括支店 千葉営業所</v>
          </cell>
          <cell r="T172" t="str">
            <v>横山  寿治</v>
          </cell>
        </row>
        <row r="173">
          <cell r="B173">
            <v>85102</v>
          </cell>
          <cell r="D173" t="str">
            <v>藤澤　泰仁　</v>
          </cell>
          <cell r="E173">
            <v>370912</v>
          </cell>
          <cell r="F173">
            <v>150000</v>
          </cell>
          <cell r="G173">
            <v>123600</v>
          </cell>
          <cell r="H173">
            <v>0</v>
          </cell>
          <cell r="I173">
            <v>0</v>
          </cell>
          <cell r="J173">
            <v>0</v>
          </cell>
          <cell r="K173">
            <v>0</v>
          </cell>
          <cell r="L173">
            <v>17000</v>
          </cell>
          <cell r="M173">
            <v>290600</v>
          </cell>
          <cell r="N173">
            <v>290600</v>
          </cell>
          <cell r="R173">
            <v>85308</v>
          </cell>
          <cell r="S173" t="str">
            <v>402020, 生産本部 名古屋工場 製造一課</v>
          </cell>
          <cell r="T173" t="str">
            <v>龍　健児</v>
          </cell>
        </row>
        <row r="174">
          <cell r="B174">
            <v>85103</v>
          </cell>
          <cell r="D174" t="str">
            <v>横山　寿治　</v>
          </cell>
          <cell r="E174">
            <v>370915</v>
          </cell>
          <cell r="F174">
            <v>150000</v>
          </cell>
          <cell r="G174">
            <v>124500</v>
          </cell>
          <cell r="H174">
            <v>0</v>
          </cell>
          <cell r="I174">
            <v>0</v>
          </cell>
          <cell r="J174">
            <v>0</v>
          </cell>
          <cell r="K174">
            <v>0</v>
          </cell>
          <cell r="L174">
            <v>17000</v>
          </cell>
          <cell r="M174">
            <v>291500</v>
          </cell>
          <cell r="N174">
            <v>291500</v>
          </cell>
          <cell r="R174">
            <v>85314</v>
          </cell>
          <cell r="S174" t="str">
            <v>402022, 生産本部 名古屋工場 製造三課</v>
          </cell>
          <cell r="T174" t="str">
            <v>安藤　寿志</v>
          </cell>
        </row>
        <row r="175">
          <cell r="B175">
            <v>85308</v>
          </cell>
          <cell r="D175" t="str">
            <v>龍　健児　　</v>
          </cell>
          <cell r="E175">
            <v>420217</v>
          </cell>
          <cell r="F175">
            <v>150000</v>
          </cell>
          <cell r="G175">
            <v>79000</v>
          </cell>
          <cell r="H175">
            <v>0</v>
          </cell>
          <cell r="I175">
            <v>0</v>
          </cell>
          <cell r="J175">
            <v>0</v>
          </cell>
          <cell r="K175">
            <v>0</v>
          </cell>
          <cell r="L175">
            <v>15000</v>
          </cell>
          <cell r="M175">
            <v>244000</v>
          </cell>
          <cell r="N175">
            <v>244000</v>
          </cell>
          <cell r="R175">
            <v>85315</v>
          </cell>
          <cell r="S175" t="str">
            <v>402021, 生産本部 名古屋工場 製造二課</v>
          </cell>
          <cell r="T175" t="str">
            <v>横井　宏治</v>
          </cell>
        </row>
        <row r="176">
          <cell r="B176">
            <v>85314</v>
          </cell>
          <cell r="D176" t="str">
            <v>安藤　寿志　</v>
          </cell>
          <cell r="E176">
            <v>420302</v>
          </cell>
          <cell r="F176">
            <v>150000</v>
          </cell>
          <cell r="G176">
            <v>79000</v>
          </cell>
          <cell r="H176">
            <v>0</v>
          </cell>
          <cell r="I176">
            <v>0</v>
          </cell>
          <cell r="J176">
            <v>0</v>
          </cell>
          <cell r="K176">
            <v>0</v>
          </cell>
          <cell r="L176">
            <v>17000</v>
          </cell>
          <cell r="M176">
            <v>246000</v>
          </cell>
          <cell r="N176">
            <v>246000</v>
          </cell>
          <cell r="R176">
            <v>85320</v>
          </cell>
          <cell r="S176" t="str">
            <v>403022, 生産本部 静岡工場 製造課</v>
          </cell>
          <cell r="T176" t="str">
            <v>阪本　武</v>
          </cell>
        </row>
        <row r="177">
          <cell r="B177">
            <v>85315</v>
          </cell>
          <cell r="D177" t="str">
            <v>横井　宏治　</v>
          </cell>
          <cell r="E177">
            <v>420108</v>
          </cell>
          <cell r="F177">
            <v>150000</v>
          </cell>
          <cell r="G177">
            <v>67300</v>
          </cell>
          <cell r="H177">
            <v>0</v>
          </cell>
          <cell r="I177">
            <v>0</v>
          </cell>
          <cell r="J177">
            <v>0</v>
          </cell>
          <cell r="K177">
            <v>0</v>
          </cell>
          <cell r="L177">
            <v>12800</v>
          </cell>
          <cell r="M177">
            <v>230100</v>
          </cell>
          <cell r="N177">
            <v>230100</v>
          </cell>
          <cell r="R177">
            <v>86102</v>
          </cell>
          <cell r="S177" t="str">
            <v>202010, 管理本部 管理部 管理課</v>
          </cell>
          <cell r="T177" t="str">
            <v>矢土  嘉昭</v>
          </cell>
        </row>
        <row r="178">
          <cell r="B178">
            <v>85320</v>
          </cell>
          <cell r="D178" t="str">
            <v>阪本　武　　</v>
          </cell>
          <cell r="E178">
            <v>420129</v>
          </cell>
          <cell r="F178">
            <v>150000</v>
          </cell>
          <cell r="G178">
            <v>82000</v>
          </cell>
          <cell r="H178">
            <v>0</v>
          </cell>
          <cell r="I178">
            <v>0</v>
          </cell>
          <cell r="J178">
            <v>0</v>
          </cell>
          <cell r="K178">
            <v>0</v>
          </cell>
          <cell r="L178">
            <v>0</v>
          </cell>
          <cell r="M178">
            <v>232000</v>
          </cell>
          <cell r="N178">
            <v>232000</v>
          </cell>
          <cell r="R178">
            <v>86104</v>
          </cell>
          <cell r="S178" t="str">
            <v>302017, 営業本部 関東総括支店 量販課</v>
          </cell>
          <cell r="T178" t="str">
            <v>長岡  正弘</v>
          </cell>
        </row>
        <row r="179">
          <cell r="B179">
            <v>86102</v>
          </cell>
          <cell r="D179" t="str">
            <v>矢土　嘉昭　</v>
          </cell>
          <cell r="E179">
            <v>390216</v>
          </cell>
          <cell r="F179">
            <v>200000</v>
          </cell>
          <cell r="G179">
            <v>150000</v>
          </cell>
          <cell r="H179">
            <v>0</v>
          </cell>
          <cell r="I179">
            <v>0</v>
          </cell>
          <cell r="J179">
            <v>0</v>
          </cell>
          <cell r="K179">
            <v>0</v>
          </cell>
          <cell r="L179">
            <v>0</v>
          </cell>
          <cell r="M179">
            <v>350000</v>
          </cell>
          <cell r="N179">
            <v>350000</v>
          </cell>
          <cell r="R179">
            <v>86105</v>
          </cell>
          <cell r="S179" t="str">
            <v>403022, 生産本部 静岡工場 製造課</v>
          </cell>
          <cell r="T179" t="str">
            <v>谷口  泰隆</v>
          </cell>
        </row>
        <row r="180">
          <cell r="B180">
            <v>86104</v>
          </cell>
          <cell r="D180" t="str">
            <v>長岡　正弘　</v>
          </cell>
          <cell r="E180">
            <v>390330</v>
          </cell>
          <cell r="F180">
            <v>150000</v>
          </cell>
          <cell r="G180">
            <v>116600</v>
          </cell>
          <cell r="H180">
            <v>0</v>
          </cell>
          <cell r="I180">
            <v>0</v>
          </cell>
          <cell r="J180">
            <v>0</v>
          </cell>
          <cell r="K180">
            <v>0</v>
          </cell>
          <cell r="L180">
            <v>18000</v>
          </cell>
          <cell r="M180">
            <v>284600</v>
          </cell>
          <cell r="N180">
            <v>284600</v>
          </cell>
          <cell r="R180">
            <v>86106</v>
          </cell>
          <cell r="S180" t="str">
            <v>304021, 営業本部 関西総括支店 神戸支店</v>
          </cell>
          <cell r="T180" t="str">
            <v>和田  浩明</v>
          </cell>
        </row>
        <row r="181">
          <cell r="B181">
            <v>86105</v>
          </cell>
          <cell r="D181" t="str">
            <v>谷口　泰隆　</v>
          </cell>
          <cell r="E181">
            <v>390122</v>
          </cell>
          <cell r="F181">
            <v>150000</v>
          </cell>
          <cell r="G181">
            <v>114100</v>
          </cell>
          <cell r="H181">
            <v>0</v>
          </cell>
          <cell r="I181">
            <v>0</v>
          </cell>
          <cell r="J181">
            <v>0</v>
          </cell>
          <cell r="K181">
            <v>0</v>
          </cell>
          <cell r="L181">
            <v>12800</v>
          </cell>
          <cell r="M181">
            <v>276900</v>
          </cell>
          <cell r="N181">
            <v>276900</v>
          </cell>
          <cell r="R181">
            <v>86207</v>
          </cell>
          <cell r="S181" t="str">
            <v>402020, 生産本部 名古屋工場 製造一課</v>
          </cell>
          <cell r="T181" t="str">
            <v>足立  文生</v>
          </cell>
        </row>
        <row r="182">
          <cell r="B182">
            <v>86106</v>
          </cell>
          <cell r="D182" t="str">
            <v>和田　浩明　</v>
          </cell>
          <cell r="E182">
            <v>360816</v>
          </cell>
          <cell r="F182">
            <v>200000</v>
          </cell>
          <cell r="G182">
            <v>150000</v>
          </cell>
          <cell r="H182">
            <v>0</v>
          </cell>
          <cell r="I182">
            <v>0</v>
          </cell>
          <cell r="J182">
            <v>0</v>
          </cell>
          <cell r="K182">
            <v>0</v>
          </cell>
          <cell r="L182">
            <v>0</v>
          </cell>
          <cell r="M182">
            <v>350000</v>
          </cell>
          <cell r="N182">
            <v>350000</v>
          </cell>
          <cell r="R182">
            <v>86319</v>
          </cell>
          <cell r="S182" t="str">
            <v>402021, 生産本部 名古屋工場 製造二課</v>
          </cell>
          <cell r="T182" t="str">
            <v>森田　伸二</v>
          </cell>
        </row>
        <row r="183">
          <cell r="B183">
            <v>86207</v>
          </cell>
          <cell r="D183" t="str">
            <v>足立　文生　</v>
          </cell>
          <cell r="E183">
            <v>391103</v>
          </cell>
          <cell r="F183">
            <v>150000</v>
          </cell>
          <cell r="G183">
            <v>85100</v>
          </cell>
          <cell r="H183">
            <v>0</v>
          </cell>
          <cell r="I183">
            <v>0</v>
          </cell>
          <cell r="J183">
            <v>0</v>
          </cell>
          <cell r="K183">
            <v>0</v>
          </cell>
          <cell r="L183">
            <v>17000</v>
          </cell>
          <cell r="M183">
            <v>252100</v>
          </cell>
          <cell r="N183">
            <v>252100</v>
          </cell>
          <cell r="R183">
            <v>86833</v>
          </cell>
          <cell r="S183" t="str">
            <v>302023, 営業本部 関東総括支店 千葉営業所</v>
          </cell>
          <cell r="T183" t="str">
            <v>須貝　あや子</v>
          </cell>
        </row>
        <row r="184">
          <cell r="B184">
            <v>86319</v>
          </cell>
          <cell r="D184" t="str">
            <v>森田　伸二　</v>
          </cell>
          <cell r="E184">
            <v>420416</v>
          </cell>
          <cell r="F184">
            <v>150000</v>
          </cell>
          <cell r="G184">
            <v>79000</v>
          </cell>
          <cell r="H184">
            <v>0</v>
          </cell>
          <cell r="I184">
            <v>0</v>
          </cell>
          <cell r="J184">
            <v>0</v>
          </cell>
          <cell r="K184">
            <v>0</v>
          </cell>
          <cell r="L184">
            <v>0</v>
          </cell>
          <cell r="M184">
            <v>229000</v>
          </cell>
          <cell r="N184">
            <v>229000</v>
          </cell>
          <cell r="R184">
            <v>87101</v>
          </cell>
          <cell r="S184" t="str">
            <v>4010, 生産本部 開発研究所</v>
          </cell>
          <cell r="T184" t="str">
            <v>森   清</v>
          </cell>
        </row>
        <row r="185">
          <cell r="B185">
            <v>86833</v>
          </cell>
          <cell r="D185" t="str">
            <v>須貝　あや子</v>
          </cell>
          <cell r="E185">
            <v>240225</v>
          </cell>
          <cell r="F185">
            <v>150000</v>
          </cell>
          <cell r="G185">
            <v>68500</v>
          </cell>
          <cell r="H185">
            <v>0</v>
          </cell>
          <cell r="I185">
            <v>0</v>
          </cell>
          <cell r="J185">
            <v>0</v>
          </cell>
          <cell r="K185">
            <v>0</v>
          </cell>
          <cell r="L185">
            <v>12800</v>
          </cell>
          <cell r="M185">
            <v>231300</v>
          </cell>
          <cell r="N185">
            <v>231300</v>
          </cell>
          <cell r="R185">
            <v>87103</v>
          </cell>
          <cell r="S185" t="str">
            <v>301110, 営業本部 物流部 物流グループ</v>
          </cell>
          <cell r="T185" t="str">
            <v>高木  博史</v>
          </cell>
        </row>
        <row r="186">
          <cell r="B186">
            <v>87101</v>
          </cell>
          <cell r="D186" t="str">
            <v>森　　清　　</v>
          </cell>
          <cell r="E186">
            <v>380726</v>
          </cell>
          <cell r="F186">
            <v>150000</v>
          </cell>
          <cell r="G186">
            <v>114500</v>
          </cell>
          <cell r="H186">
            <v>0</v>
          </cell>
          <cell r="I186">
            <v>0</v>
          </cell>
          <cell r="J186">
            <v>0</v>
          </cell>
          <cell r="K186">
            <v>0</v>
          </cell>
          <cell r="L186">
            <v>18000</v>
          </cell>
          <cell r="M186">
            <v>282500</v>
          </cell>
          <cell r="N186">
            <v>282500</v>
          </cell>
          <cell r="R186">
            <v>87204</v>
          </cell>
          <cell r="S186" t="str">
            <v>202020, 管理本部 管理部 情報システム課</v>
          </cell>
          <cell r="T186" t="str">
            <v>五斗　祥志</v>
          </cell>
        </row>
        <row r="187">
          <cell r="B187">
            <v>87103</v>
          </cell>
          <cell r="D187" t="str">
            <v>高木　博史　</v>
          </cell>
          <cell r="E187">
            <v>400113</v>
          </cell>
          <cell r="F187">
            <v>150000</v>
          </cell>
          <cell r="G187">
            <v>109700</v>
          </cell>
          <cell r="H187">
            <v>0</v>
          </cell>
          <cell r="I187">
            <v>0</v>
          </cell>
          <cell r="J187">
            <v>0</v>
          </cell>
          <cell r="K187">
            <v>0</v>
          </cell>
          <cell r="L187">
            <v>17000</v>
          </cell>
          <cell r="M187">
            <v>276700</v>
          </cell>
          <cell r="N187">
            <v>276700</v>
          </cell>
          <cell r="R187">
            <v>88101</v>
          </cell>
          <cell r="S187" t="str">
            <v>403022, 生産本部 静岡工場 製造課</v>
          </cell>
          <cell r="T187" t="str">
            <v>眞嶋  秀明</v>
          </cell>
        </row>
        <row r="188">
          <cell r="B188">
            <v>87204</v>
          </cell>
          <cell r="D188" t="str">
            <v>五斗　祥志　</v>
          </cell>
          <cell r="E188">
            <v>420120</v>
          </cell>
          <cell r="F188">
            <v>150000</v>
          </cell>
          <cell r="G188">
            <v>82700</v>
          </cell>
          <cell r="H188">
            <v>0</v>
          </cell>
          <cell r="I188">
            <v>0</v>
          </cell>
          <cell r="J188">
            <v>0</v>
          </cell>
          <cell r="K188">
            <v>0</v>
          </cell>
          <cell r="L188">
            <v>17000</v>
          </cell>
          <cell r="M188">
            <v>249700</v>
          </cell>
          <cell r="N188">
            <v>249700</v>
          </cell>
          <cell r="R188">
            <v>88102</v>
          </cell>
          <cell r="S188" t="str">
            <v>304017, 営業本部 関西総括支店 量販課</v>
          </cell>
          <cell r="T188" t="str">
            <v>井上  光則</v>
          </cell>
        </row>
        <row r="189">
          <cell r="B189">
            <v>88101</v>
          </cell>
          <cell r="D189" t="str">
            <v>真嶋　秀明　</v>
          </cell>
          <cell r="E189">
            <v>370608</v>
          </cell>
          <cell r="F189">
            <v>150000</v>
          </cell>
          <cell r="G189">
            <v>111500</v>
          </cell>
          <cell r="H189">
            <v>0</v>
          </cell>
          <cell r="I189">
            <v>0</v>
          </cell>
          <cell r="J189">
            <v>0</v>
          </cell>
          <cell r="K189">
            <v>0</v>
          </cell>
          <cell r="L189">
            <v>0</v>
          </cell>
          <cell r="M189">
            <v>261500</v>
          </cell>
          <cell r="N189">
            <v>261500</v>
          </cell>
          <cell r="R189">
            <v>88103</v>
          </cell>
          <cell r="S189" t="str">
            <v>303010, 営業本部 東海総括支店 業務課</v>
          </cell>
          <cell r="T189" t="str">
            <v>織田　直人</v>
          </cell>
        </row>
        <row r="190">
          <cell r="B190">
            <v>88102</v>
          </cell>
          <cell r="D190" t="str">
            <v>井上　光則　</v>
          </cell>
          <cell r="E190">
            <v>380918</v>
          </cell>
          <cell r="F190">
            <v>150000</v>
          </cell>
          <cell r="G190">
            <v>112400</v>
          </cell>
          <cell r="H190">
            <v>0</v>
          </cell>
          <cell r="I190">
            <v>0</v>
          </cell>
          <cell r="J190">
            <v>0</v>
          </cell>
          <cell r="K190">
            <v>0</v>
          </cell>
          <cell r="L190">
            <v>17000</v>
          </cell>
          <cell r="M190">
            <v>279400</v>
          </cell>
          <cell r="N190">
            <v>279400</v>
          </cell>
          <cell r="R190">
            <v>88105</v>
          </cell>
          <cell r="S190" t="str">
            <v>304020, 営業本部 関西総括支店 大阪支店</v>
          </cell>
          <cell r="T190" t="str">
            <v>齊藤   毅</v>
          </cell>
        </row>
        <row r="191">
          <cell r="B191">
            <v>88103</v>
          </cell>
          <cell r="D191" t="str">
            <v>織田　直人　</v>
          </cell>
          <cell r="E191">
            <v>400507</v>
          </cell>
          <cell r="F191">
            <v>150000</v>
          </cell>
          <cell r="G191">
            <v>96800</v>
          </cell>
          <cell r="H191">
            <v>0</v>
          </cell>
          <cell r="I191">
            <v>0</v>
          </cell>
          <cell r="J191">
            <v>0</v>
          </cell>
          <cell r="K191">
            <v>0</v>
          </cell>
          <cell r="L191">
            <v>0</v>
          </cell>
          <cell r="M191">
            <v>246800</v>
          </cell>
          <cell r="N191">
            <v>246800</v>
          </cell>
          <cell r="R191">
            <v>88106</v>
          </cell>
          <cell r="S191" t="str">
            <v>302017, 営業本部 関東総括支店 量販課</v>
          </cell>
          <cell r="T191" t="str">
            <v>北野  行尉</v>
          </cell>
        </row>
        <row r="192">
          <cell r="B192">
            <v>88105</v>
          </cell>
          <cell r="D192" t="str">
            <v>齋藤　毅　　</v>
          </cell>
          <cell r="E192">
            <v>400620</v>
          </cell>
          <cell r="F192">
            <v>150000</v>
          </cell>
          <cell r="G192">
            <v>103600</v>
          </cell>
          <cell r="H192">
            <v>0</v>
          </cell>
          <cell r="I192">
            <v>0</v>
          </cell>
          <cell r="J192">
            <v>0</v>
          </cell>
          <cell r="K192">
            <v>0</v>
          </cell>
          <cell r="L192">
            <v>0</v>
          </cell>
          <cell r="M192">
            <v>253600</v>
          </cell>
          <cell r="N192">
            <v>253600</v>
          </cell>
          <cell r="R192">
            <v>88107</v>
          </cell>
          <cell r="S192" t="str">
            <v>302022, 営業本部 関東総括支店 神奈川支店</v>
          </cell>
          <cell r="T192" t="str">
            <v>鈴木   満</v>
          </cell>
        </row>
        <row r="193">
          <cell r="B193">
            <v>88106</v>
          </cell>
          <cell r="D193" t="str">
            <v>北野　行尉　</v>
          </cell>
          <cell r="E193">
            <v>400727</v>
          </cell>
          <cell r="F193">
            <v>150000</v>
          </cell>
          <cell r="G193">
            <v>97100</v>
          </cell>
          <cell r="H193">
            <v>0</v>
          </cell>
          <cell r="I193">
            <v>0</v>
          </cell>
          <cell r="J193">
            <v>0</v>
          </cell>
          <cell r="K193">
            <v>0</v>
          </cell>
          <cell r="L193">
            <v>0</v>
          </cell>
          <cell r="M193">
            <v>247100</v>
          </cell>
          <cell r="N193">
            <v>247100</v>
          </cell>
          <cell r="R193">
            <v>88108</v>
          </cell>
          <cell r="S193" t="str">
            <v>402012, 生産本部 名古屋工場 品質管理課</v>
          </cell>
          <cell r="T193" t="str">
            <v>関戸  倫康</v>
          </cell>
        </row>
        <row r="194">
          <cell r="B194">
            <v>88107</v>
          </cell>
          <cell r="D194" t="str">
            <v>鈴木　満　　</v>
          </cell>
          <cell r="E194">
            <v>400916</v>
          </cell>
          <cell r="F194">
            <v>150000</v>
          </cell>
          <cell r="G194">
            <v>95200</v>
          </cell>
          <cell r="H194">
            <v>0</v>
          </cell>
          <cell r="I194">
            <v>0</v>
          </cell>
          <cell r="J194">
            <v>0</v>
          </cell>
          <cell r="K194">
            <v>0</v>
          </cell>
          <cell r="L194">
            <v>0</v>
          </cell>
          <cell r="M194">
            <v>245200</v>
          </cell>
          <cell r="N194">
            <v>245200</v>
          </cell>
          <cell r="R194">
            <v>88310</v>
          </cell>
          <cell r="S194" t="str">
            <v>304026, 営業本部 関西総括支店 九州営業所</v>
          </cell>
          <cell r="T194" t="str">
            <v>堀江  政弘</v>
          </cell>
        </row>
        <row r="195">
          <cell r="B195">
            <v>88108</v>
          </cell>
          <cell r="D195" t="str">
            <v>関戸　倫康　</v>
          </cell>
          <cell r="E195">
            <v>410103</v>
          </cell>
          <cell r="F195">
            <v>150000</v>
          </cell>
          <cell r="G195">
            <v>102500</v>
          </cell>
          <cell r="H195">
            <v>0</v>
          </cell>
          <cell r="I195">
            <v>0</v>
          </cell>
          <cell r="J195">
            <v>0</v>
          </cell>
          <cell r="K195">
            <v>0</v>
          </cell>
          <cell r="L195">
            <v>15000</v>
          </cell>
          <cell r="M195">
            <v>267500</v>
          </cell>
          <cell r="N195">
            <v>267500</v>
          </cell>
          <cell r="R195">
            <v>88331</v>
          </cell>
          <cell r="S195" t="str">
            <v>301010, 営業本部 営業企画部 営業企画課</v>
          </cell>
          <cell r="T195" t="str">
            <v>出口　達也</v>
          </cell>
        </row>
        <row r="196">
          <cell r="B196">
            <v>88310</v>
          </cell>
          <cell r="D196" t="str">
            <v>堀江　政弘　</v>
          </cell>
          <cell r="E196">
            <v>341109</v>
          </cell>
          <cell r="F196">
            <v>150000</v>
          </cell>
          <cell r="G196">
            <v>115100</v>
          </cell>
          <cell r="H196">
            <v>0</v>
          </cell>
          <cell r="I196">
            <v>0</v>
          </cell>
          <cell r="J196">
            <v>0</v>
          </cell>
          <cell r="K196">
            <v>0</v>
          </cell>
          <cell r="L196">
            <v>15000</v>
          </cell>
          <cell r="M196">
            <v>280100</v>
          </cell>
          <cell r="N196">
            <v>280100</v>
          </cell>
          <cell r="R196">
            <v>88638</v>
          </cell>
          <cell r="S196" t="str">
            <v>304027, 営業本部 関西総括支店 中国営業所</v>
          </cell>
          <cell r="T196" t="str">
            <v>山本　典子</v>
          </cell>
        </row>
        <row r="197">
          <cell r="B197">
            <v>88331</v>
          </cell>
          <cell r="D197" t="str">
            <v>出口　達也　</v>
          </cell>
          <cell r="E197">
            <v>400718</v>
          </cell>
          <cell r="F197">
            <v>150000</v>
          </cell>
          <cell r="G197">
            <v>86500</v>
          </cell>
          <cell r="H197">
            <v>0</v>
          </cell>
          <cell r="I197">
            <v>0</v>
          </cell>
          <cell r="J197">
            <v>0</v>
          </cell>
          <cell r="K197">
            <v>0</v>
          </cell>
          <cell r="L197">
            <v>17000</v>
          </cell>
          <cell r="M197">
            <v>253500</v>
          </cell>
          <cell r="N197">
            <v>253500</v>
          </cell>
          <cell r="R197">
            <v>88725</v>
          </cell>
          <cell r="S197" t="str">
            <v>304010, 営業本部 関西総括支店 業務課</v>
          </cell>
          <cell r="T197" t="str">
            <v>菊地　由美子</v>
          </cell>
        </row>
        <row r="198">
          <cell r="B198">
            <v>88638</v>
          </cell>
          <cell r="D198" t="str">
            <v>山本　典子　</v>
          </cell>
          <cell r="E198">
            <v>410901</v>
          </cell>
          <cell r="F198">
            <v>150000</v>
          </cell>
          <cell r="G198">
            <v>64400</v>
          </cell>
          <cell r="H198">
            <v>0</v>
          </cell>
          <cell r="I198">
            <v>0</v>
          </cell>
          <cell r="J198">
            <v>0</v>
          </cell>
          <cell r="K198">
            <v>0</v>
          </cell>
          <cell r="L198">
            <v>0</v>
          </cell>
          <cell r="M198">
            <v>214400</v>
          </cell>
          <cell r="N198">
            <v>214400</v>
          </cell>
          <cell r="R198">
            <v>89101</v>
          </cell>
          <cell r="S198" t="str">
            <v>302015, 営業本部 関東総括支店 営業企画課</v>
          </cell>
          <cell r="T198" t="str">
            <v>磯貝　博之</v>
          </cell>
        </row>
        <row r="199">
          <cell r="B199">
            <v>88725</v>
          </cell>
          <cell r="D199" t="str">
            <v>菊地　由美子</v>
          </cell>
          <cell r="E199">
            <v>441126</v>
          </cell>
          <cell r="F199">
            <v>150000</v>
          </cell>
          <cell r="G199">
            <v>64000</v>
          </cell>
          <cell r="H199">
            <v>0</v>
          </cell>
          <cell r="I199">
            <v>0</v>
          </cell>
          <cell r="J199">
            <v>0</v>
          </cell>
          <cell r="K199">
            <v>0</v>
          </cell>
          <cell r="L199">
            <v>0</v>
          </cell>
          <cell r="M199">
            <v>214000</v>
          </cell>
          <cell r="N199">
            <v>214000</v>
          </cell>
          <cell r="R199">
            <v>89103</v>
          </cell>
          <cell r="S199" t="str">
            <v>301011, 営業本部 営業企画部 商品開発課</v>
          </cell>
          <cell r="T199" t="str">
            <v>川合　一</v>
          </cell>
        </row>
        <row r="200">
          <cell r="B200">
            <v>89101</v>
          </cell>
          <cell r="D200" t="str">
            <v>磯貝　博之　</v>
          </cell>
          <cell r="E200">
            <v>410218</v>
          </cell>
          <cell r="F200">
            <v>150000</v>
          </cell>
          <cell r="G200">
            <v>92500</v>
          </cell>
          <cell r="H200">
            <v>0</v>
          </cell>
          <cell r="I200">
            <v>0</v>
          </cell>
          <cell r="J200">
            <v>0</v>
          </cell>
          <cell r="K200">
            <v>0</v>
          </cell>
          <cell r="L200">
            <v>0</v>
          </cell>
          <cell r="M200">
            <v>242500</v>
          </cell>
          <cell r="N200">
            <v>242500</v>
          </cell>
          <cell r="R200">
            <v>89106</v>
          </cell>
          <cell r="S200" t="str">
            <v>402013, 生産本部 名古屋工場 工務課</v>
          </cell>
          <cell r="T200" t="str">
            <v>大島　雅成</v>
          </cell>
        </row>
        <row r="201">
          <cell r="B201">
            <v>89103</v>
          </cell>
          <cell r="D201" t="str">
            <v>川合　　一　</v>
          </cell>
          <cell r="E201">
            <v>410131</v>
          </cell>
          <cell r="F201">
            <v>150000</v>
          </cell>
          <cell r="G201">
            <v>95700</v>
          </cell>
          <cell r="H201">
            <v>0</v>
          </cell>
          <cell r="I201">
            <v>0</v>
          </cell>
          <cell r="J201">
            <v>0</v>
          </cell>
          <cell r="K201">
            <v>0</v>
          </cell>
          <cell r="L201">
            <v>15000</v>
          </cell>
          <cell r="M201">
            <v>260700</v>
          </cell>
          <cell r="N201">
            <v>260700</v>
          </cell>
          <cell r="R201">
            <v>89130</v>
          </cell>
          <cell r="S201" t="str">
            <v>304020, 営業本部 関西総括支店 大阪支店</v>
          </cell>
          <cell r="T201" t="str">
            <v>横山　出</v>
          </cell>
        </row>
        <row r="202">
          <cell r="B202">
            <v>89106</v>
          </cell>
          <cell r="D202" t="str">
            <v>大島　雅成　</v>
          </cell>
          <cell r="E202">
            <v>410802</v>
          </cell>
          <cell r="F202">
            <v>150000</v>
          </cell>
          <cell r="G202">
            <v>94700</v>
          </cell>
          <cell r="H202">
            <v>0</v>
          </cell>
          <cell r="I202">
            <v>0</v>
          </cell>
          <cell r="J202">
            <v>0</v>
          </cell>
          <cell r="K202">
            <v>0</v>
          </cell>
          <cell r="L202">
            <v>0</v>
          </cell>
          <cell r="M202">
            <v>244700</v>
          </cell>
          <cell r="N202">
            <v>244700</v>
          </cell>
          <cell r="R202">
            <v>89147</v>
          </cell>
          <cell r="S202" t="str">
            <v>303024, 営業本部 東海総括支店 三重営業所</v>
          </cell>
          <cell r="T202" t="str">
            <v>谷口　健次郎</v>
          </cell>
        </row>
        <row r="203">
          <cell r="B203">
            <v>89130</v>
          </cell>
          <cell r="D203" t="str">
            <v>横山　　出　</v>
          </cell>
          <cell r="E203">
            <v>351028</v>
          </cell>
          <cell r="F203">
            <v>150000</v>
          </cell>
          <cell r="G203">
            <v>116500</v>
          </cell>
          <cell r="H203">
            <v>0</v>
          </cell>
          <cell r="I203">
            <v>0</v>
          </cell>
          <cell r="J203">
            <v>0</v>
          </cell>
          <cell r="K203">
            <v>2900</v>
          </cell>
          <cell r="L203">
            <v>18000</v>
          </cell>
          <cell r="M203">
            <v>284500</v>
          </cell>
          <cell r="N203">
            <v>287400</v>
          </cell>
          <cell r="R203">
            <v>89316</v>
          </cell>
          <cell r="S203" t="str">
            <v>202020, 管理本部 管理部 情報システム課</v>
          </cell>
          <cell r="T203" t="str">
            <v>奥田　隆英</v>
          </cell>
        </row>
        <row r="204">
          <cell r="B204">
            <v>89147</v>
          </cell>
          <cell r="D204" t="str">
            <v>谷口　健次郎</v>
          </cell>
          <cell r="E204">
            <v>380526</v>
          </cell>
          <cell r="F204">
            <v>150000</v>
          </cell>
          <cell r="G204">
            <v>110400</v>
          </cell>
          <cell r="H204">
            <v>0</v>
          </cell>
          <cell r="I204">
            <v>0</v>
          </cell>
          <cell r="J204">
            <v>0</v>
          </cell>
          <cell r="K204">
            <v>0</v>
          </cell>
          <cell r="L204">
            <v>15000</v>
          </cell>
          <cell r="M204">
            <v>275400</v>
          </cell>
          <cell r="N204">
            <v>275400</v>
          </cell>
          <cell r="R204">
            <v>89344</v>
          </cell>
          <cell r="S204" t="str">
            <v>402020, 生産本部 名古屋工場 製造一課</v>
          </cell>
          <cell r="T204" t="str">
            <v>日比野　光宏</v>
          </cell>
        </row>
        <row r="205">
          <cell r="B205">
            <v>89316</v>
          </cell>
          <cell r="D205" t="str">
            <v>奥田　隆英　</v>
          </cell>
          <cell r="E205">
            <v>450706</v>
          </cell>
          <cell r="F205">
            <v>150000</v>
          </cell>
          <cell r="G205">
            <v>64000</v>
          </cell>
          <cell r="H205">
            <v>0</v>
          </cell>
          <cell r="I205">
            <v>0</v>
          </cell>
          <cell r="J205">
            <v>20000</v>
          </cell>
          <cell r="K205">
            <v>0</v>
          </cell>
          <cell r="L205">
            <v>0</v>
          </cell>
          <cell r="M205">
            <v>234000</v>
          </cell>
          <cell r="N205">
            <v>234000</v>
          </cell>
          <cell r="R205">
            <v>89355</v>
          </cell>
          <cell r="S205" t="str">
            <v>351010, ﾌｰﾄﾞｻﾌﾟﾗｲ事業本部 食品事業部 業務課</v>
          </cell>
          <cell r="T205" t="str">
            <v>岡田　正勝</v>
          </cell>
        </row>
        <row r="206">
          <cell r="B206">
            <v>89344</v>
          </cell>
          <cell r="D206" t="str">
            <v>日比野　光宏</v>
          </cell>
          <cell r="E206">
            <v>401023</v>
          </cell>
          <cell r="F206">
            <v>150000</v>
          </cell>
          <cell r="G206">
            <v>71400</v>
          </cell>
          <cell r="H206">
            <v>0</v>
          </cell>
          <cell r="I206">
            <v>0</v>
          </cell>
          <cell r="J206">
            <v>0</v>
          </cell>
          <cell r="K206">
            <v>0</v>
          </cell>
          <cell r="L206">
            <v>0</v>
          </cell>
          <cell r="M206">
            <v>221400</v>
          </cell>
          <cell r="N206">
            <v>221400</v>
          </cell>
          <cell r="R206">
            <v>89507</v>
          </cell>
          <cell r="S206" t="str">
            <v>1520, 社長直轄 ＣＳセンター</v>
          </cell>
          <cell r="T206" t="str">
            <v>中島　佳子</v>
          </cell>
        </row>
        <row r="207">
          <cell r="B207">
            <v>89355</v>
          </cell>
          <cell r="D207" t="str">
            <v>岡田　正勝　</v>
          </cell>
          <cell r="E207">
            <v>420801</v>
          </cell>
          <cell r="F207">
            <v>150000</v>
          </cell>
          <cell r="G207">
            <v>82000</v>
          </cell>
          <cell r="H207">
            <v>0</v>
          </cell>
          <cell r="I207">
            <v>0</v>
          </cell>
          <cell r="J207">
            <v>0</v>
          </cell>
          <cell r="K207">
            <v>0</v>
          </cell>
          <cell r="L207">
            <v>0</v>
          </cell>
          <cell r="M207">
            <v>232000</v>
          </cell>
          <cell r="N207">
            <v>232000</v>
          </cell>
          <cell r="R207">
            <v>89642</v>
          </cell>
          <cell r="S207" t="str">
            <v>304026, 営業本部 関西総括支店 九州営業所</v>
          </cell>
          <cell r="T207" t="str">
            <v>佐藤　佳子</v>
          </cell>
        </row>
        <row r="208">
          <cell r="B208">
            <v>89507</v>
          </cell>
          <cell r="D208" t="str">
            <v>中島　佳子　</v>
          </cell>
          <cell r="E208">
            <v>420123</v>
          </cell>
          <cell r="F208">
            <v>150000</v>
          </cell>
          <cell r="G208">
            <v>97500</v>
          </cell>
          <cell r="H208">
            <v>0</v>
          </cell>
          <cell r="I208">
            <v>0</v>
          </cell>
          <cell r="J208">
            <v>3000</v>
          </cell>
          <cell r="K208">
            <v>0</v>
          </cell>
          <cell r="L208">
            <v>0</v>
          </cell>
          <cell r="M208">
            <v>250500</v>
          </cell>
          <cell r="N208">
            <v>250500</v>
          </cell>
          <cell r="R208">
            <v>89729</v>
          </cell>
          <cell r="S208" t="str">
            <v>303010, 営業本部 東海総括支店 業務課</v>
          </cell>
          <cell r="T208" t="str">
            <v>近藤  麻由美</v>
          </cell>
        </row>
        <row r="209">
          <cell r="B209">
            <v>89642</v>
          </cell>
          <cell r="D209" t="str">
            <v>佐藤　佳子　</v>
          </cell>
          <cell r="E209">
            <v>440314</v>
          </cell>
          <cell r="F209">
            <v>150000</v>
          </cell>
          <cell r="G209">
            <v>64000</v>
          </cell>
          <cell r="H209">
            <v>0</v>
          </cell>
          <cell r="I209">
            <v>0</v>
          </cell>
          <cell r="J209">
            <v>0</v>
          </cell>
          <cell r="K209">
            <v>0</v>
          </cell>
          <cell r="L209">
            <v>0</v>
          </cell>
          <cell r="M209">
            <v>214000</v>
          </cell>
          <cell r="N209">
            <v>214000</v>
          </cell>
          <cell r="R209">
            <v>90101</v>
          </cell>
          <cell r="S209" t="str">
            <v>402012, 生産本部 名古屋工場 品質管理課</v>
          </cell>
          <cell r="T209" t="str">
            <v>秋葉　英樹</v>
          </cell>
        </row>
        <row r="210">
          <cell r="B210">
            <v>89729</v>
          </cell>
          <cell r="D210" t="str">
            <v>近藤　麻由美</v>
          </cell>
          <cell r="E210">
            <v>460101</v>
          </cell>
          <cell r="F210">
            <v>150000</v>
          </cell>
          <cell r="G210">
            <v>64000</v>
          </cell>
          <cell r="H210">
            <v>0</v>
          </cell>
          <cell r="I210">
            <v>0</v>
          </cell>
          <cell r="J210">
            <v>0</v>
          </cell>
          <cell r="K210">
            <v>0</v>
          </cell>
          <cell r="L210">
            <v>0</v>
          </cell>
          <cell r="M210">
            <v>214000</v>
          </cell>
          <cell r="N210">
            <v>214000</v>
          </cell>
          <cell r="R210">
            <v>90104</v>
          </cell>
          <cell r="S210" t="str">
            <v>302020, 営業本部 関東総括支店 東京支店</v>
          </cell>
          <cell r="T210" t="str">
            <v>林　直樹</v>
          </cell>
        </row>
        <row r="211">
          <cell r="B211">
            <v>90101</v>
          </cell>
          <cell r="D211" t="str">
            <v>秋葉　英樹　</v>
          </cell>
          <cell r="E211">
            <v>420825</v>
          </cell>
          <cell r="F211">
            <v>150000</v>
          </cell>
          <cell r="G211">
            <v>84200</v>
          </cell>
          <cell r="H211">
            <v>0</v>
          </cell>
          <cell r="I211">
            <v>0</v>
          </cell>
          <cell r="J211">
            <v>0</v>
          </cell>
          <cell r="K211">
            <v>0</v>
          </cell>
          <cell r="L211">
            <v>12800</v>
          </cell>
          <cell r="M211">
            <v>247000</v>
          </cell>
          <cell r="N211">
            <v>247000</v>
          </cell>
          <cell r="R211">
            <v>90105</v>
          </cell>
          <cell r="S211" t="str">
            <v>303026, 営業本部 東海総括支店 北陸営業所</v>
          </cell>
          <cell r="T211" t="str">
            <v>服部　宗弘</v>
          </cell>
        </row>
        <row r="212">
          <cell r="B212">
            <v>90104</v>
          </cell>
          <cell r="D212" t="str">
            <v>林　　直樹　</v>
          </cell>
          <cell r="E212">
            <v>420222</v>
          </cell>
          <cell r="F212">
            <v>150000</v>
          </cell>
          <cell r="G212">
            <v>86900</v>
          </cell>
          <cell r="H212">
            <v>0</v>
          </cell>
          <cell r="I212">
            <v>0</v>
          </cell>
          <cell r="J212">
            <v>0</v>
          </cell>
          <cell r="K212">
            <v>0</v>
          </cell>
          <cell r="L212">
            <v>0</v>
          </cell>
          <cell r="M212">
            <v>236900</v>
          </cell>
          <cell r="N212">
            <v>236900</v>
          </cell>
          <cell r="R212">
            <v>90106</v>
          </cell>
          <cell r="S212" t="str">
            <v>304026, 営業本部 関西総括支店 九州営業所</v>
          </cell>
          <cell r="T212" t="str">
            <v>足立　吉彦</v>
          </cell>
        </row>
        <row r="213">
          <cell r="B213">
            <v>90105</v>
          </cell>
          <cell r="D213" t="str">
            <v>服部　宗弘　</v>
          </cell>
          <cell r="E213">
            <v>420424</v>
          </cell>
          <cell r="F213">
            <v>150000</v>
          </cell>
          <cell r="G213">
            <v>90500</v>
          </cell>
          <cell r="H213">
            <v>0</v>
          </cell>
          <cell r="I213">
            <v>0</v>
          </cell>
          <cell r="J213">
            <v>0</v>
          </cell>
          <cell r="K213">
            <v>0</v>
          </cell>
          <cell r="L213">
            <v>0</v>
          </cell>
          <cell r="M213">
            <v>240500</v>
          </cell>
          <cell r="N213">
            <v>240500</v>
          </cell>
          <cell r="R213">
            <v>90337</v>
          </cell>
          <cell r="S213" t="str">
            <v>303020, 営業本部 東海総括支店 名古屋支店</v>
          </cell>
          <cell r="T213" t="str">
            <v>加藤　裕康</v>
          </cell>
        </row>
        <row r="214">
          <cell r="B214">
            <v>90106</v>
          </cell>
          <cell r="D214" t="str">
            <v>足立　吉彦　</v>
          </cell>
          <cell r="E214">
            <v>421118</v>
          </cell>
          <cell r="F214">
            <v>150000</v>
          </cell>
          <cell r="G214">
            <v>83900</v>
          </cell>
          <cell r="H214">
            <v>0</v>
          </cell>
          <cell r="I214">
            <v>0</v>
          </cell>
          <cell r="J214">
            <v>0</v>
          </cell>
          <cell r="K214">
            <v>0</v>
          </cell>
          <cell r="L214">
            <v>17000</v>
          </cell>
          <cell r="M214">
            <v>250900</v>
          </cell>
          <cell r="N214">
            <v>250900</v>
          </cell>
          <cell r="R214">
            <v>90343</v>
          </cell>
          <cell r="S214" t="str">
            <v>402021, 生産本部 名古屋工場 製造二課</v>
          </cell>
          <cell r="T214" t="str">
            <v>高橋　和人</v>
          </cell>
        </row>
        <row r="215">
          <cell r="B215">
            <v>90337</v>
          </cell>
          <cell r="D215" t="str">
            <v>加藤　裕康　</v>
          </cell>
          <cell r="E215">
            <v>460625</v>
          </cell>
          <cell r="F215">
            <v>150000</v>
          </cell>
          <cell r="G215">
            <v>64000</v>
          </cell>
          <cell r="H215">
            <v>0</v>
          </cell>
          <cell r="I215">
            <v>0</v>
          </cell>
          <cell r="J215">
            <v>0</v>
          </cell>
          <cell r="K215">
            <v>0</v>
          </cell>
          <cell r="L215">
            <v>17000</v>
          </cell>
          <cell r="M215">
            <v>231000</v>
          </cell>
          <cell r="N215">
            <v>231000</v>
          </cell>
          <cell r="R215">
            <v>90674</v>
          </cell>
          <cell r="S215" t="str">
            <v>402020, 生産本部 名古屋工場 製造一課</v>
          </cell>
          <cell r="T215" t="str">
            <v>三嶋　美里</v>
          </cell>
        </row>
        <row r="216">
          <cell r="B216">
            <v>90343</v>
          </cell>
          <cell r="D216" t="str">
            <v>高橋　和人　</v>
          </cell>
          <cell r="E216">
            <v>410203</v>
          </cell>
          <cell r="F216">
            <v>150000</v>
          </cell>
          <cell r="G216">
            <v>64000</v>
          </cell>
          <cell r="H216">
            <v>0</v>
          </cell>
          <cell r="I216">
            <v>0</v>
          </cell>
          <cell r="J216">
            <v>0</v>
          </cell>
          <cell r="K216">
            <v>0</v>
          </cell>
          <cell r="L216">
            <v>0</v>
          </cell>
          <cell r="M216">
            <v>214000</v>
          </cell>
          <cell r="N216">
            <v>214000</v>
          </cell>
          <cell r="R216">
            <v>90745</v>
          </cell>
          <cell r="S216" t="str">
            <v>304021, 営業本部 関西総括支店 神戸支店</v>
          </cell>
          <cell r="T216" t="str">
            <v>水田　由美</v>
          </cell>
        </row>
        <row r="217">
          <cell r="B217">
            <v>90674</v>
          </cell>
          <cell r="D217" t="str">
            <v>三嶋　美里　</v>
          </cell>
          <cell r="E217">
            <v>391030</v>
          </cell>
          <cell r="F217">
            <v>150000</v>
          </cell>
          <cell r="G217">
            <v>58600</v>
          </cell>
          <cell r="H217">
            <v>0</v>
          </cell>
          <cell r="I217">
            <v>0</v>
          </cell>
          <cell r="J217">
            <v>0</v>
          </cell>
          <cell r="K217">
            <v>0</v>
          </cell>
          <cell r="L217">
            <v>0</v>
          </cell>
          <cell r="M217">
            <v>208600</v>
          </cell>
          <cell r="N217">
            <v>208600</v>
          </cell>
          <cell r="R217">
            <v>91143</v>
          </cell>
          <cell r="S217" t="str">
            <v>402014, 生産本部 名古屋工場 配送課</v>
          </cell>
          <cell r="T217" t="str">
            <v>井上　賢治</v>
          </cell>
        </row>
        <row r="218">
          <cell r="B218">
            <v>90745</v>
          </cell>
          <cell r="D218" t="str">
            <v>水田　由美　</v>
          </cell>
          <cell r="E218">
            <v>431026</v>
          </cell>
          <cell r="F218">
            <v>150000</v>
          </cell>
          <cell r="G218">
            <v>64000</v>
          </cell>
          <cell r="H218">
            <v>0</v>
          </cell>
          <cell r="I218">
            <v>0</v>
          </cell>
          <cell r="J218">
            <v>0</v>
          </cell>
          <cell r="K218">
            <v>0</v>
          </cell>
          <cell r="L218">
            <v>0</v>
          </cell>
          <cell r="M218">
            <v>214000</v>
          </cell>
          <cell r="N218">
            <v>214000</v>
          </cell>
          <cell r="R218">
            <v>91146</v>
          </cell>
          <cell r="S218" t="str">
            <v>403012, 生産本部 静岡工場 品質管理課</v>
          </cell>
          <cell r="T218" t="str">
            <v>杉山  裕美</v>
          </cell>
        </row>
        <row r="219">
          <cell r="B219">
            <v>91143</v>
          </cell>
          <cell r="D219" t="str">
            <v>井上　賢治　</v>
          </cell>
          <cell r="E219">
            <v>430217</v>
          </cell>
          <cell r="F219">
            <v>150000</v>
          </cell>
          <cell r="G219">
            <v>83600</v>
          </cell>
          <cell r="H219">
            <v>0</v>
          </cell>
          <cell r="I219">
            <v>0</v>
          </cell>
          <cell r="J219">
            <v>0</v>
          </cell>
          <cell r="K219">
            <v>0</v>
          </cell>
          <cell r="L219">
            <v>15000</v>
          </cell>
          <cell r="M219">
            <v>248600</v>
          </cell>
          <cell r="N219">
            <v>248600</v>
          </cell>
          <cell r="R219">
            <v>91237</v>
          </cell>
          <cell r="S219" t="str">
            <v>302017, 営業本部 関東総括支店 量販課</v>
          </cell>
          <cell r="T219" t="str">
            <v>坂本　茂</v>
          </cell>
        </row>
        <row r="220">
          <cell r="B220">
            <v>91146</v>
          </cell>
          <cell r="D220" t="str">
            <v>杉山　裕美　</v>
          </cell>
          <cell r="E220">
            <v>300624</v>
          </cell>
          <cell r="F220">
            <v>200000</v>
          </cell>
          <cell r="G220">
            <v>150000</v>
          </cell>
          <cell r="H220">
            <v>0</v>
          </cell>
          <cell r="I220">
            <v>0</v>
          </cell>
          <cell r="J220">
            <v>0</v>
          </cell>
          <cell r="K220">
            <v>0</v>
          </cell>
          <cell r="L220">
            <v>0</v>
          </cell>
          <cell r="M220">
            <v>350000</v>
          </cell>
          <cell r="N220">
            <v>350000</v>
          </cell>
          <cell r="R220">
            <v>91315</v>
          </cell>
          <cell r="S220" t="str">
            <v>303022, 営業本部 東海総括支店 静岡支店</v>
          </cell>
          <cell r="T220" t="str">
            <v>川島　昌人</v>
          </cell>
        </row>
        <row r="221">
          <cell r="B221">
            <v>91237</v>
          </cell>
          <cell r="D221" t="str">
            <v>坂本　　茂　</v>
          </cell>
          <cell r="E221">
            <v>431106</v>
          </cell>
          <cell r="F221">
            <v>150000</v>
          </cell>
          <cell r="G221">
            <v>64000</v>
          </cell>
          <cell r="H221">
            <v>0</v>
          </cell>
          <cell r="I221">
            <v>0</v>
          </cell>
          <cell r="J221">
            <v>0</v>
          </cell>
          <cell r="K221">
            <v>0</v>
          </cell>
          <cell r="L221">
            <v>15000</v>
          </cell>
          <cell r="M221">
            <v>229000</v>
          </cell>
          <cell r="N221">
            <v>229000</v>
          </cell>
          <cell r="R221">
            <v>91320</v>
          </cell>
          <cell r="S221" t="str">
            <v>402020, 生産本部 名古屋工場 製造一課</v>
          </cell>
          <cell r="T221" t="str">
            <v>小椋　宏道</v>
          </cell>
        </row>
        <row r="222">
          <cell r="B222">
            <v>91315</v>
          </cell>
          <cell r="D222" t="str">
            <v>川島　昌人　</v>
          </cell>
          <cell r="E222">
            <v>471124</v>
          </cell>
          <cell r="F222">
            <v>150000</v>
          </cell>
          <cell r="G222">
            <v>64000</v>
          </cell>
          <cell r="H222">
            <v>0</v>
          </cell>
          <cell r="I222">
            <v>0</v>
          </cell>
          <cell r="J222">
            <v>0</v>
          </cell>
          <cell r="K222">
            <v>0</v>
          </cell>
          <cell r="L222">
            <v>17000</v>
          </cell>
          <cell r="M222">
            <v>231000</v>
          </cell>
          <cell r="N222">
            <v>231000</v>
          </cell>
          <cell r="R222">
            <v>91442</v>
          </cell>
          <cell r="S222" t="str">
            <v>403022, 生産本部 静岡工場 製造課</v>
          </cell>
          <cell r="T222" t="str">
            <v>中山　淳</v>
          </cell>
        </row>
        <row r="223">
          <cell r="B223">
            <v>91320</v>
          </cell>
          <cell r="D223" t="str">
            <v>小椋　宏道　</v>
          </cell>
          <cell r="E223">
            <v>471214</v>
          </cell>
          <cell r="F223">
            <v>150000</v>
          </cell>
          <cell r="G223">
            <v>64000</v>
          </cell>
          <cell r="H223">
            <v>0</v>
          </cell>
          <cell r="I223">
            <v>0</v>
          </cell>
          <cell r="J223">
            <v>0</v>
          </cell>
          <cell r="K223">
            <v>0</v>
          </cell>
          <cell r="L223">
            <v>0</v>
          </cell>
          <cell r="M223">
            <v>214000</v>
          </cell>
          <cell r="N223">
            <v>214000</v>
          </cell>
          <cell r="R223">
            <v>91606</v>
          </cell>
          <cell r="S223" t="str">
            <v>402012, 生産本部 名古屋工場 品質管理課</v>
          </cell>
          <cell r="T223" t="str">
            <v>竹村　あけみ</v>
          </cell>
        </row>
        <row r="224">
          <cell r="B224">
            <v>91442</v>
          </cell>
          <cell r="D224" t="str">
            <v>中山　　淳　</v>
          </cell>
          <cell r="E224">
            <v>480813</v>
          </cell>
          <cell r="F224">
            <v>150000</v>
          </cell>
          <cell r="G224">
            <v>44000</v>
          </cell>
          <cell r="H224">
            <v>0</v>
          </cell>
          <cell r="I224">
            <v>0</v>
          </cell>
          <cell r="J224">
            <v>0</v>
          </cell>
          <cell r="K224">
            <v>0</v>
          </cell>
          <cell r="L224">
            <v>0</v>
          </cell>
          <cell r="M224">
            <v>194000</v>
          </cell>
          <cell r="N224">
            <v>194000</v>
          </cell>
          <cell r="R224">
            <v>91634</v>
          </cell>
          <cell r="S224" t="str">
            <v>351010, ﾌｰﾄﾞｻﾌﾟﾗｲ事業本部 食品事業部 業務課</v>
          </cell>
          <cell r="T224" t="str">
            <v>橋本　紀子</v>
          </cell>
        </row>
        <row r="225">
          <cell r="B225">
            <v>91634</v>
          </cell>
          <cell r="D225" t="str">
            <v>橋本　紀子　</v>
          </cell>
          <cell r="E225">
            <v>260203</v>
          </cell>
          <cell r="F225">
            <v>150000</v>
          </cell>
          <cell r="G225">
            <v>76600</v>
          </cell>
          <cell r="H225">
            <v>0</v>
          </cell>
          <cell r="I225">
            <v>0</v>
          </cell>
          <cell r="J225">
            <v>0</v>
          </cell>
          <cell r="K225">
            <v>0</v>
          </cell>
          <cell r="L225">
            <v>0</v>
          </cell>
          <cell r="M225">
            <v>226600</v>
          </cell>
          <cell r="N225">
            <v>226600</v>
          </cell>
          <cell r="R225">
            <v>91723</v>
          </cell>
          <cell r="S225" t="str">
            <v>301110, 営業本部 物流部 物流グループ</v>
          </cell>
          <cell r="T225" t="str">
            <v>原　智美</v>
          </cell>
        </row>
        <row r="226">
          <cell r="B226">
            <v>91723</v>
          </cell>
          <cell r="D226" t="str">
            <v>原　　智美　</v>
          </cell>
          <cell r="E226">
            <v>471209</v>
          </cell>
          <cell r="F226">
            <v>150000</v>
          </cell>
          <cell r="G226">
            <v>52200</v>
          </cell>
          <cell r="H226">
            <v>0</v>
          </cell>
          <cell r="I226">
            <v>0</v>
          </cell>
          <cell r="J226">
            <v>0</v>
          </cell>
          <cell r="K226">
            <v>0</v>
          </cell>
          <cell r="L226">
            <v>0</v>
          </cell>
          <cell r="M226">
            <v>202200</v>
          </cell>
          <cell r="N226">
            <v>202200</v>
          </cell>
          <cell r="R226">
            <v>91727</v>
          </cell>
          <cell r="S226" t="str">
            <v>202010, 管理本部 管理部 管理課</v>
          </cell>
          <cell r="T226" t="str">
            <v>喜多　麗</v>
          </cell>
        </row>
        <row r="227">
          <cell r="B227">
            <v>91727</v>
          </cell>
          <cell r="D227" t="str">
            <v>喜多　　麗　</v>
          </cell>
          <cell r="E227">
            <v>470921</v>
          </cell>
          <cell r="F227">
            <v>150000</v>
          </cell>
          <cell r="G227">
            <v>64000</v>
          </cell>
          <cell r="H227">
            <v>0</v>
          </cell>
          <cell r="I227">
            <v>0</v>
          </cell>
          <cell r="J227">
            <v>0</v>
          </cell>
          <cell r="K227">
            <v>0</v>
          </cell>
          <cell r="L227">
            <v>0</v>
          </cell>
          <cell r="M227">
            <v>214000</v>
          </cell>
          <cell r="N227">
            <v>214000</v>
          </cell>
          <cell r="R227">
            <v>91730</v>
          </cell>
          <cell r="S227" t="str">
            <v>304027, 営業本部 関西総括支店 中国営業所</v>
          </cell>
          <cell r="T227" t="str">
            <v>若林　容子</v>
          </cell>
        </row>
        <row r="228">
          <cell r="B228">
            <v>91730</v>
          </cell>
          <cell r="D228" t="str">
            <v>若林　容子　</v>
          </cell>
          <cell r="E228">
            <v>460826</v>
          </cell>
          <cell r="F228">
            <v>150000</v>
          </cell>
          <cell r="G228">
            <v>60400</v>
          </cell>
          <cell r="H228">
            <v>0</v>
          </cell>
          <cell r="I228">
            <v>0</v>
          </cell>
          <cell r="J228">
            <v>0</v>
          </cell>
          <cell r="K228">
            <v>0</v>
          </cell>
          <cell r="L228">
            <v>0</v>
          </cell>
          <cell r="M228">
            <v>210400</v>
          </cell>
          <cell r="N228">
            <v>210400</v>
          </cell>
          <cell r="R228">
            <v>92101</v>
          </cell>
          <cell r="S228" t="str">
            <v>4010, 生産本部 開発研究所</v>
          </cell>
          <cell r="T228" t="str">
            <v>竹村　和明</v>
          </cell>
        </row>
        <row r="229">
          <cell r="B229">
            <v>92101</v>
          </cell>
          <cell r="D229" t="str">
            <v>竹村　和明　</v>
          </cell>
          <cell r="E229">
            <v>450119</v>
          </cell>
          <cell r="F229">
            <v>150000</v>
          </cell>
          <cell r="G229">
            <v>74900</v>
          </cell>
          <cell r="H229">
            <v>0</v>
          </cell>
          <cell r="I229">
            <v>0</v>
          </cell>
          <cell r="J229">
            <v>0</v>
          </cell>
          <cell r="K229">
            <v>0</v>
          </cell>
          <cell r="L229">
            <v>17000</v>
          </cell>
          <cell r="M229">
            <v>241900</v>
          </cell>
          <cell r="N229">
            <v>241900</v>
          </cell>
          <cell r="R229">
            <v>92311</v>
          </cell>
          <cell r="S229" t="str">
            <v>304020, 営業本部 関西総括支店 大阪支店</v>
          </cell>
          <cell r="T229" t="str">
            <v>中山　康宣</v>
          </cell>
        </row>
        <row r="230">
          <cell r="B230">
            <v>92311</v>
          </cell>
          <cell r="D230" t="str">
            <v>中山　康宣　</v>
          </cell>
          <cell r="E230">
            <v>490306</v>
          </cell>
          <cell r="F230">
            <v>150000</v>
          </cell>
          <cell r="G230">
            <v>57400</v>
          </cell>
          <cell r="H230">
            <v>0</v>
          </cell>
          <cell r="I230">
            <v>0</v>
          </cell>
          <cell r="J230">
            <v>0</v>
          </cell>
          <cell r="K230">
            <v>0</v>
          </cell>
          <cell r="L230">
            <v>15000</v>
          </cell>
          <cell r="M230">
            <v>222400</v>
          </cell>
          <cell r="N230">
            <v>222400</v>
          </cell>
          <cell r="R230">
            <v>92316</v>
          </cell>
          <cell r="S230" t="str">
            <v>402022, 生産本部 名古屋工場 製造三課</v>
          </cell>
          <cell r="T230" t="str">
            <v>松田　健司</v>
          </cell>
        </row>
        <row r="231">
          <cell r="B231">
            <v>92316</v>
          </cell>
          <cell r="D231" t="str">
            <v>松田　健司　</v>
          </cell>
          <cell r="E231">
            <v>480427</v>
          </cell>
          <cell r="F231">
            <v>150000</v>
          </cell>
          <cell r="G231">
            <v>56800</v>
          </cell>
          <cell r="H231">
            <v>0</v>
          </cell>
          <cell r="I231">
            <v>0</v>
          </cell>
          <cell r="J231">
            <v>0</v>
          </cell>
          <cell r="K231">
            <v>0</v>
          </cell>
          <cell r="L231">
            <v>0</v>
          </cell>
          <cell r="M231">
            <v>206800</v>
          </cell>
          <cell r="N231">
            <v>206800</v>
          </cell>
          <cell r="R231">
            <v>92318</v>
          </cell>
          <cell r="S231" t="str">
            <v>402021, 生産本部 名古屋工場 製造二課</v>
          </cell>
          <cell r="T231" t="str">
            <v>梶野　充</v>
          </cell>
        </row>
        <row r="232">
          <cell r="B232">
            <v>92318</v>
          </cell>
          <cell r="D232" t="str">
            <v>梶野　充　　</v>
          </cell>
          <cell r="E232">
            <v>481022</v>
          </cell>
          <cell r="F232">
            <v>150000</v>
          </cell>
          <cell r="G232">
            <v>57200</v>
          </cell>
          <cell r="H232">
            <v>0</v>
          </cell>
          <cell r="I232">
            <v>0</v>
          </cell>
          <cell r="J232">
            <v>0</v>
          </cell>
          <cell r="K232">
            <v>0</v>
          </cell>
          <cell r="L232">
            <v>15000</v>
          </cell>
          <cell r="M232">
            <v>222200</v>
          </cell>
          <cell r="N232">
            <v>222200</v>
          </cell>
          <cell r="R232">
            <v>92334</v>
          </cell>
          <cell r="S232" t="str">
            <v>304017, 営業本部 関西総括支店 量販課</v>
          </cell>
          <cell r="T232" t="str">
            <v>中元　章</v>
          </cell>
        </row>
        <row r="233">
          <cell r="B233">
            <v>92334</v>
          </cell>
          <cell r="D233" t="str">
            <v>中元　章　　</v>
          </cell>
          <cell r="E233">
            <v>470427</v>
          </cell>
          <cell r="F233">
            <v>150000</v>
          </cell>
          <cell r="G233">
            <v>59600</v>
          </cell>
          <cell r="H233">
            <v>0</v>
          </cell>
          <cell r="I233">
            <v>0</v>
          </cell>
          <cell r="J233">
            <v>0</v>
          </cell>
          <cell r="K233">
            <v>0</v>
          </cell>
          <cell r="L233">
            <v>12800</v>
          </cell>
          <cell r="M233">
            <v>222400</v>
          </cell>
          <cell r="N233">
            <v>222400</v>
          </cell>
          <cell r="R233">
            <v>92340</v>
          </cell>
          <cell r="S233" t="str">
            <v>402014, 生産本部 名古屋工場 配送課</v>
          </cell>
          <cell r="T233" t="str">
            <v>伊藤　誠</v>
          </cell>
        </row>
        <row r="234">
          <cell r="B234">
            <v>92340</v>
          </cell>
          <cell r="D234" t="str">
            <v>伊藤　誠　　</v>
          </cell>
          <cell r="E234">
            <v>291110</v>
          </cell>
          <cell r="F234">
            <v>150000</v>
          </cell>
          <cell r="G234">
            <v>109100</v>
          </cell>
          <cell r="H234">
            <v>0</v>
          </cell>
          <cell r="I234">
            <v>0</v>
          </cell>
          <cell r="J234">
            <v>0</v>
          </cell>
          <cell r="K234">
            <v>0</v>
          </cell>
          <cell r="L234">
            <v>15000</v>
          </cell>
          <cell r="M234">
            <v>274100</v>
          </cell>
          <cell r="N234">
            <v>274100</v>
          </cell>
          <cell r="R234">
            <v>92343</v>
          </cell>
          <cell r="S234" t="str">
            <v>402022, 生産本部 名古屋工場 製造三課</v>
          </cell>
          <cell r="T234" t="str">
            <v>森　学</v>
          </cell>
        </row>
        <row r="235">
          <cell r="B235">
            <v>92343</v>
          </cell>
          <cell r="D235" t="str">
            <v>森　　　学　</v>
          </cell>
          <cell r="E235">
            <v>320206</v>
          </cell>
          <cell r="F235">
            <v>150000</v>
          </cell>
          <cell r="G235">
            <v>88000</v>
          </cell>
          <cell r="H235">
            <v>0</v>
          </cell>
          <cell r="I235">
            <v>0</v>
          </cell>
          <cell r="J235">
            <v>0</v>
          </cell>
          <cell r="K235">
            <v>0</v>
          </cell>
          <cell r="L235">
            <v>17000</v>
          </cell>
          <cell r="M235">
            <v>255000</v>
          </cell>
          <cell r="N235">
            <v>255000</v>
          </cell>
          <cell r="R235">
            <v>92362</v>
          </cell>
          <cell r="S235" t="str">
            <v>351020, ﾌｰﾄﾞｻﾌﾟﾗｲ事業本部 食品事業部 販売課</v>
          </cell>
          <cell r="T235" t="str">
            <v>佐藤　浩二</v>
          </cell>
        </row>
        <row r="236">
          <cell r="B236">
            <v>92362</v>
          </cell>
          <cell r="D236" t="str">
            <v>佐藤　浩二　</v>
          </cell>
          <cell r="E236">
            <v>431021</v>
          </cell>
          <cell r="F236">
            <v>150000</v>
          </cell>
          <cell r="G236">
            <v>64000</v>
          </cell>
          <cell r="H236">
            <v>0</v>
          </cell>
          <cell r="I236">
            <v>0</v>
          </cell>
          <cell r="J236">
            <v>0</v>
          </cell>
          <cell r="K236">
            <v>0</v>
          </cell>
          <cell r="L236">
            <v>17000</v>
          </cell>
          <cell r="M236">
            <v>231000</v>
          </cell>
          <cell r="N236">
            <v>231000</v>
          </cell>
          <cell r="R236">
            <v>92364</v>
          </cell>
          <cell r="S236" t="str">
            <v>301110, 営業本部 物流部 物流グループ</v>
          </cell>
          <cell r="T236" t="str">
            <v>肥後　源考</v>
          </cell>
        </row>
        <row r="237">
          <cell r="B237">
            <v>92364</v>
          </cell>
          <cell r="D237" t="str">
            <v>肥後　源考　</v>
          </cell>
          <cell r="E237">
            <v>450704</v>
          </cell>
          <cell r="F237">
            <v>150000</v>
          </cell>
          <cell r="G237">
            <v>64000</v>
          </cell>
          <cell r="H237">
            <v>0</v>
          </cell>
          <cell r="I237">
            <v>0</v>
          </cell>
          <cell r="J237">
            <v>0</v>
          </cell>
          <cell r="K237">
            <v>0</v>
          </cell>
          <cell r="L237">
            <v>0</v>
          </cell>
          <cell r="M237">
            <v>214000</v>
          </cell>
          <cell r="N237">
            <v>214000</v>
          </cell>
          <cell r="R237">
            <v>92723</v>
          </cell>
          <cell r="S237" t="str">
            <v>302010, 営業本部 関東総括支店 業務課</v>
          </cell>
          <cell r="T237" t="str">
            <v>武井　智恵</v>
          </cell>
        </row>
        <row r="238">
          <cell r="B238">
            <v>92723</v>
          </cell>
          <cell r="D238" t="str">
            <v>武井　智恵　</v>
          </cell>
          <cell r="E238">
            <v>481224</v>
          </cell>
          <cell r="F238">
            <v>150000</v>
          </cell>
          <cell r="G238">
            <v>56000</v>
          </cell>
          <cell r="H238">
            <v>0</v>
          </cell>
          <cell r="I238">
            <v>0</v>
          </cell>
          <cell r="J238">
            <v>0</v>
          </cell>
          <cell r="K238">
            <v>0</v>
          </cell>
          <cell r="L238">
            <v>0</v>
          </cell>
          <cell r="M238">
            <v>206000</v>
          </cell>
          <cell r="N238">
            <v>206000</v>
          </cell>
          <cell r="R238">
            <v>93103</v>
          </cell>
          <cell r="S238" t="str">
            <v>351020, ﾌｰﾄﾞｻﾌﾟﾗｲ事業本部 食品事業部 販売課</v>
          </cell>
          <cell r="T238" t="str">
            <v>山本　剛史</v>
          </cell>
        </row>
        <row r="239">
          <cell r="B239">
            <v>93103</v>
          </cell>
          <cell r="D239" t="str">
            <v>山本　剛史　</v>
          </cell>
          <cell r="E239">
            <v>450408</v>
          </cell>
          <cell r="F239">
            <v>150000</v>
          </cell>
          <cell r="G239">
            <v>77000</v>
          </cell>
          <cell r="H239">
            <v>0</v>
          </cell>
          <cell r="I239">
            <v>0</v>
          </cell>
          <cell r="J239">
            <v>0</v>
          </cell>
          <cell r="K239">
            <v>0</v>
          </cell>
          <cell r="L239">
            <v>12800</v>
          </cell>
          <cell r="M239">
            <v>239800</v>
          </cell>
          <cell r="N239">
            <v>239800</v>
          </cell>
          <cell r="R239">
            <v>93104</v>
          </cell>
          <cell r="S239" t="str">
            <v>304022, 営業本部 関西総括支店 京都支店</v>
          </cell>
          <cell r="T239" t="str">
            <v>松本　英樹</v>
          </cell>
        </row>
        <row r="240">
          <cell r="B240">
            <v>93104</v>
          </cell>
          <cell r="D240" t="str">
            <v>松本　英樹　</v>
          </cell>
          <cell r="E240">
            <v>460101</v>
          </cell>
          <cell r="F240">
            <v>150000</v>
          </cell>
          <cell r="G240">
            <v>73800</v>
          </cell>
          <cell r="H240">
            <v>0</v>
          </cell>
          <cell r="I240">
            <v>0</v>
          </cell>
          <cell r="J240">
            <v>0</v>
          </cell>
          <cell r="K240">
            <v>0</v>
          </cell>
          <cell r="L240">
            <v>17000</v>
          </cell>
          <cell r="M240">
            <v>240800</v>
          </cell>
          <cell r="N240">
            <v>240800</v>
          </cell>
          <cell r="R240">
            <v>93125</v>
          </cell>
          <cell r="S240" t="str">
            <v>402021, 生産本部 名古屋工場 製造二課</v>
          </cell>
          <cell r="T240" t="str">
            <v>伊東　且広</v>
          </cell>
        </row>
        <row r="241">
          <cell r="B241">
            <v>93125</v>
          </cell>
          <cell r="D241" t="str">
            <v>伊東　且広　</v>
          </cell>
          <cell r="E241">
            <v>330717</v>
          </cell>
          <cell r="F241">
            <v>150000</v>
          </cell>
          <cell r="G241">
            <v>107500</v>
          </cell>
          <cell r="H241">
            <v>0</v>
          </cell>
          <cell r="I241">
            <v>0</v>
          </cell>
          <cell r="J241">
            <v>0</v>
          </cell>
          <cell r="K241">
            <v>0</v>
          </cell>
          <cell r="L241">
            <v>0</v>
          </cell>
          <cell r="M241">
            <v>257500</v>
          </cell>
          <cell r="N241">
            <v>257500</v>
          </cell>
          <cell r="R241">
            <v>93312</v>
          </cell>
          <cell r="S241" t="str">
            <v>302011, 営業本部 関東総括支店 関東物流センター</v>
          </cell>
          <cell r="T241" t="str">
            <v>恵　伸次</v>
          </cell>
        </row>
        <row r="242">
          <cell r="B242">
            <v>93312</v>
          </cell>
          <cell r="D242" t="str">
            <v>恵　　伸次　</v>
          </cell>
          <cell r="E242">
            <v>500213</v>
          </cell>
          <cell r="F242">
            <v>150000</v>
          </cell>
          <cell r="G242">
            <v>53000</v>
          </cell>
          <cell r="H242">
            <v>0</v>
          </cell>
          <cell r="I242">
            <v>0</v>
          </cell>
          <cell r="J242">
            <v>0</v>
          </cell>
          <cell r="K242">
            <v>0</v>
          </cell>
          <cell r="L242">
            <v>0</v>
          </cell>
          <cell r="M242">
            <v>203000</v>
          </cell>
          <cell r="N242">
            <v>203000</v>
          </cell>
          <cell r="R242">
            <v>93315</v>
          </cell>
          <cell r="S242" t="str">
            <v>402020, 生産本部 名古屋工場 製造一課</v>
          </cell>
          <cell r="T242" t="str">
            <v>佐久間　俊行</v>
          </cell>
        </row>
        <row r="243">
          <cell r="B243">
            <v>93315</v>
          </cell>
          <cell r="D243" t="str">
            <v>佐久間　俊行</v>
          </cell>
          <cell r="E243">
            <v>491019</v>
          </cell>
          <cell r="F243">
            <v>150000</v>
          </cell>
          <cell r="G243">
            <v>54000</v>
          </cell>
          <cell r="H243">
            <v>0</v>
          </cell>
          <cell r="I243">
            <v>0</v>
          </cell>
          <cell r="J243">
            <v>0</v>
          </cell>
          <cell r="K243">
            <v>0</v>
          </cell>
          <cell r="L243">
            <v>0</v>
          </cell>
          <cell r="M243">
            <v>204000</v>
          </cell>
          <cell r="N243">
            <v>204000</v>
          </cell>
          <cell r="R243">
            <v>93316</v>
          </cell>
          <cell r="S243" t="str">
            <v>402030, 生産本部 名古屋工場 容器製造課</v>
          </cell>
          <cell r="T243" t="str">
            <v>野田　和彦</v>
          </cell>
        </row>
        <row r="244">
          <cell r="B244">
            <v>93316</v>
          </cell>
          <cell r="D244" t="str">
            <v>野田　和彦　</v>
          </cell>
          <cell r="E244">
            <v>500115</v>
          </cell>
          <cell r="F244">
            <v>150000</v>
          </cell>
          <cell r="G244">
            <v>45600</v>
          </cell>
          <cell r="H244">
            <v>0</v>
          </cell>
          <cell r="I244">
            <v>0</v>
          </cell>
          <cell r="J244">
            <v>0</v>
          </cell>
          <cell r="K244">
            <v>0</v>
          </cell>
          <cell r="L244">
            <v>0</v>
          </cell>
          <cell r="M244">
            <v>195600</v>
          </cell>
          <cell r="N244">
            <v>195600</v>
          </cell>
          <cell r="R244">
            <v>93317</v>
          </cell>
          <cell r="S244" t="str">
            <v>403022, 生産本部 静岡工場 製造課</v>
          </cell>
          <cell r="T244" t="str">
            <v>小川　知浩</v>
          </cell>
        </row>
        <row r="245">
          <cell r="B245">
            <v>93317</v>
          </cell>
          <cell r="D245" t="str">
            <v>小川　知浩　</v>
          </cell>
          <cell r="E245">
            <v>491224</v>
          </cell>
          <cell r="F245">
            <v>150000</v>
          </cell>
          <cell r="G245">
            <v>48000</v>
          </cell>
          <cell r="H245">
            <v>0</v>
          </cell>
          <cell r="I245">
            <v>0</v>
          </cell>
          <cell r="J245">
            <v>0</v>
          </cell>
          <cell r="K245">
            <v>0</v>
          </cell>
          <cell r="L245">
            <v>0</v>
          </cell>
          <cell r="M245">
            <v>198000</v>
          </cell>
          <cell r="N245">
            <v>198000</v>
          </cell>
          <cell r="R245">
            <v>93318</v>
          </cell>
          <cell r="S245" t="str">
            <v>402030, 生産本部 名古屋工場 容器製造課</v>
          </cell>
          <cell r="T245" t="str">
            <v>久保村　拓夫</v>
          </cell>
        </row>
        <row r="246">
          <cell r="B246">
            <v>93318</v>
          </cell>
          <cell r="D246" t="str">
            <v>久保村　拓夫</v>
          </cell>
          <cell r="E246">
            <v>491115</v>
          </cell>
          <cell r="F246">
            <v>150000</v>
          </cell>
          <cell r="G246">
            <v>48800</v>
          </cell>
          <cell r="H246">
            <v>0</v>
          </cell>
          <cell r="I246">
            <v>0</v>
          </cell>
          <cell r="J246">
            <v>0</v>
          </cell>
          <cell r="K246">
            <v>0</v>
          </cell>
          <cell r="L246">
            <v>0</v>
          </cell>
          <cell r="M246">
            <v>198800</v>
          </cell>
          <cell r="N246">
            <v>198800</v>
          </cell>
          <cell r="R246">
            <v>93610</v>
          </cell>
          <cell r="S246" t="str">
            <v>301110, 営業本部 物流部 物流グループ</v>
          </cell>
          <cell r="T246" t="str">
            <v>西野　あかね</v>
          </cell>
        </row>
        <row r="247">
          <cell r="B247">
            <v>93610</v>
          </cell>
          <cell r="D247" t="str">
            <v>西野　あかね</v>
          </cell>
          <cell r="E247">
            <v>470823</v>
          </cell>
          <cell r="F247">
            <v>150000</v>
          </cell>
          <cell r="G247">
            <v>45400</v>
          </cell>
          <cell r="H247">
            <v>0</v>
          </cell>
          <cell r="I247">
            <v>0</v>
          </cell>
          <cell r="J247">
            <v>0</v>
          </cell>
          <cell r="K247">
            <v>0</v>
          </cell>
          <cell r="L247">
            <v>0</v>
          </cell>
          <cell r="M247">
            <v>195400</v>
          </cell>
          <cell r="N247">
            <v>195400</v>
          </cell>
          <cell r="R247">
            <v>94101</v>
          </cell>
          <cell r="S247" t="str">
            <v>303027, 営業本部 東海総括支店 三河営業所</v>
          </cell>
          <cell r="T247" t="str">
            <v>西川　卓成</v>
          </cell>
        </row>
        <row r="248">
          <cell r="B248">
            <v>94101</v>
          </cell>
          <cell r="D248" t="str">
            <v>西川　卓成　</v>
          </cell>
          <cell r="E248">
            <v>450714</v>
          </cell>
          <cell r="F248">
            <v>150000</v>
          </cell>
          <cell r="G248">
            <v>72900</v>
          </cell>
          <cell r="H248">
            <v>0</v>
          </cell>
          <cell r="I248">
            <v>0</v>
          </cell>
          <cell r="J248">
            <v>0</v>
          </cell>
          <cell r="K248">
            <v>0</v>
          </cell>
          <cell r="L248">
            <v>15000</v>
          </cell>
          <cell r="M248">
            <v>237900</v>
          </cell>
          <cell r="N248">
            <v>237900</v>
          </cell>
          <cell r="R248">
            <v>94103</v>
          </cell>
          <cell r="S248" t="str">
            <v>302023, 営業本部 関東総括支店 千葉営業所</v>
          </cell>
          <cell r="T248" t="str">
            <v>高木　孝</v>
          </cell>
        </row>
        <row r="249">
          <cell r="B249">
            <v>94103</v>
          </cell>
          <cell r="D249" t="str">
            <v>高木　孝　　</v>
          </cell>
          <cell r="E249">
            <v>450719</v>
          </cell>
          <cell r="F249">
            <v>150000</v>
          </cell>
          <cell r="G249">
            <v>72900</v>
          </cell>
          <cell r="H249">
            <v>0</v>
          </cell>
          <cell r="I249">
            <v>0</v>
          </cell>
          <cell r="J249">
            <v>0</v>
          </cell>
          <cell r="K249">
            <v>0</v>
          </cell>
          <cell r="L249">
            <v>0</v>
          </cell>
          <cell r="M249">
            <v>222900</v>
          </cell>
          <cell r="N249">
            <v>222900</v>
          </cell>
          <cell r="R249">
            <v>94105</v>
          </cell>
          <cell r="S249" t="str">
            <v>403012, 生産本部 静岡工場 品質管理課</v>
          </cell>
          <cell r="T249" t="str">
            <v>吉川　康睦</v>
          </cell>
        </row>
        <row r="250">
          <cell r="B250">
            <v>94105</v>
          </cell>
          <cell r="D250" t="str">
            <v>吉川　康睦　</v>
          </cell>
          <cell r="E250">
            <v>460128</v>
          </cell>
          <cell r="F250">
            <v>150000</v>
          </cell>
          <cell r="G250">
            <v>71200</v>
          </cell>
          <cell r="H250">
            <v>0</v>
          </cell>
          <cell r="I250">
            <v>0</v>
          </cell>
          <cell r="J250">
            <v>0</v>
          </cell>
          <cell r="K250">
            <v>0</v>
          </cell>
          <cell r="L250">
            <v>0</v>
          </cell>
          <cell r="M250">
            <v>221200</v>
          </cell>
          <cell r="N250">
            <v>221200</v>
          </cell>
          <cell r="R250">
            <v>94317</v>
          </cell>
          <cell r="S250" t="str">
            <v>402021, 生産本部 名古屋工場 製造二課</v>
          </cell>
          <cell r="T250" t="str">
            <v>只野　俊樹</v>
          </cell>
        </row>
        <row r="251">
          <cell r="B251">
            <v>94317</v>
          </cell>
          <cell r="D251" t="str">
            <v>只野　俊樹　</v>
          </cell>
          <cell r="E251">
            <v>491006</v>
          </cell>
          <cell r="F251">
            <v>150000</v>
          </cell>
          <cell r="G251">
            <v>43000</v>
          </cell>
          <cell r="H251">
            <v>0</v>
          </cell>
          <cell r="I251">
            <v>0</v>
          </cell>
          <cell r="J251">
            <v>0</v>
          </cell>
          <cell r="K251">
            <v>0</v>
          </cell>
          <cell r="L251">
            <v>17000</v>
          </cell>
          <cell r="M251">
            <v>210000</v>
          </cell>
          <cell r="N251">
            <v>210000</v>
          </cell>
          <cell r="R251">
            <v>95101</v>
          </cell>
          <cell r="S251" t="str">
            <v>402022, 生産本部 名古屋工場 製造三課</v>
          </cell>
          <cell r="T251" t="str">
            <v>水野　善之</v>
          </cell>
        </row>
        <row r="252">
          <cell r="B252">
            <v>95101</v>
          </cell>
          <cell r="D252" t="str">
            <v>水野　善之　</v>
          </cell>
          <cell r="E252">
            <v>460524</v>
          </cell>
          <cell r="F252">
            <v>150000</v>
          </cell>
          <cell r="G252">
            <v>69400</v>
          </cell>
          <cell r="H252">
            <v>0</v>
          </cell>
          <cell r="I252">
            <v>0</v>
          </cell>
          <cell r="J252">
            <v>0</v>
          </cell>
          <cell r="K252">
            <v>0</v>
          </cell>
          <cell r="L252">
            <v>0</v>
          </cell>
          <cell r="M252">
            <v>219400</v>
          </cell>
          <cell r="N252">
            <v>219400</v>
          </cell>
          <cell r="R252">
            <v>95103</v>
          </cell>
          <cell r="S252" t="str">
            <v>403022, 生産本部 静岡工場 製造課</v>
          </cell>
          <cell r="T252" t="str">
            <v>佐々木　義尚</v>
          </cell>
        </row>
        <row r="253">
          <cell r="B253">
            <v>95103</v>
          </cell>
          <cell r="D253" t="str">
            <v>佐々木　義尚</v>
          </cell>
          <cell r="E253">
            <v>460903</v>
          </cell>
          <cell r="F253">
            <v>150000</v>
          </cell>
          <cell r="G253">
            <v>69900</v>
          </cell>
          <cell r="H253">
            <v>0</v>
          </cell>
          <cell r="I253">
            <v>0</v>
          </cell>
          <cell r="J253">
            <v>0</v>
          </cell>
          <cell r="K253">
            <v>0</v>
          </cell>
          <cell r="L253">
            <v>0</v>
          </cell>
          <cell r="M253">
            <v>219900</v>
          </cell>
          <cell r="N253">
            <v>219900</v>
          </cell>
          <cell r="R253">
            <v>95306</v>
          </cell>
          <cell r="S253" t="str">
            <v>202010, 管理本部 管理部 管理課</v>
          </cell>
          <cell r="T253" t="str">
            <v>田中　勉</v>
          </cell>
        </row>
        <row r="254">
          <cell r="B254">
            <v>95306</v>
          </cell>
          <cell r="D254" t="str">
            <v>田中　勉　　</v>
          </cell>
          <cell r="E254">
            <v>510901</v>
          </cell>
          <cell r="F254">
            <v>150000</v>
          </cell>
          <cell r="G254">
            <v>42000</v>
          </cell>
          <cell r="H254">
            <v>0</v>
          </cell>
          <cell r="I254">
            <v>0</v>
          </cell>
          <cell r="J254">
            <v>0</v>
          </cell>
          <cell r="K254">
            <v>0</v>
          </cell>
          <cell r="L254">
            <v>0</v>
          </cell>
          <cell r="M254">
            <v>192000</v>
          </cell>
          <cell r="N254">
            <v>192000</v>
          </cell>
          <cell r="R254">
            <v>95309</v>
          </cell>
          <cell r="S254" t="str">
            <v>403022, 生産本部 静岡工場 製造課</v>
          </cell>
          <cell r="T254" t="str">
            <v>中村　典幸</v>
          </cell>
        </row>
        <row r="255">
          <cell r="B255">
            <v>95309</v>
          </cell>
          <cell r="D255" t="str">
            <v>中村　典幸　</v>
          </cell>
          <cell r="E255">
            <v>511218</v>
          </cell>
          <cell r="F255">
            <v>150000</v>
          </cell>
          <cell r="G255">
            <v>42000</v>
          </cell>
          <cell r="H255">
            <v>0</v>
          </cell>
          <cell r="I255">
            <v>0</v>
          </cell>
          <cell r="J255">
            <v>0</v>
          </cell>
          <cell r="K255">
            <v>0</v>
          </cell>
          <cell r="L255">
            <v>0</v>
          </cell>
          <cell r="M255">
            <v>192000</v>
          </cell>
          <cell r="N255">
            <v>192000</v>
          </cell>
          <cell r="R255">
            <v>95312</v>
          </cell>
          <cell r="S255" t="str">
            <v>402020, 生産本部 名古屋工場 製造一課</v>
          </cell>
          <cell r="T255" t="str">
            <v>小田　忠志</v>
          </cell>
        </row>
        <row r="256">
          <cell r="B256">
            <v>95312</v>
          </cell>
          <cell r="D256" t="str">
            <v>小田　忠志　</v>
          </cell>
          <cell r="E256">
            <v>510602</v>
          </cell>
          <cell r="F256">
            <v>150000</v>
          </cell>
          <cell r="G256">
            <v>30000</v>
          </cell>
          <cell r="H256">
            <v>0</v>
          </cell>
          <cell r="I256">
            <v>0</v>
          </cell>
          <cell r="J256">
            <v>0</v>
          </cell>
          <cell r="K256">
            <v>0</v>
          </cell>
          <cell r="L256">
            <v>0</v>
          </cell>
          <cell r="M256">
            <v>180000</v>
          </cell>
          <cell r="N256">
            <v>180000</v>
          </cell>
          <cell r="R256">
            <v>95504</v>
          </cell>
          <cell r="S256" t="str">
            <v>4010, 生産本部 開発研究所</v>
          </cell>
          <cell r="T256" t="str">
            <v>瀧　浩子</v>
          </cell>
        </row>
        <row r="257">
          <cell r="B257">
            <v>95504</v>
          </cell>
          <cell r="D257" t="str">
            <v>瀧　　浩子　</v>
          </cell>
          <cell r="E257">
            <v>460625</v>
          </cell>
          <cell r="F257">
            <v>150000</v>
          </cell>
          <cell r="G257">
            <v>70000</v>
          </cell>
          <cell r="H257">
            <v>0</v>
          </cell>
          <cell r="I257">
            <v>0</v>
          </cell>
          <cell r="J257">
            <v>0</v>
          </cell>
          <cell r="K257">
            <v>0</v>
          </cell>
          <cell r="L257">
            <v>0</v>
          </cell>
          <cell r="M257">
            <v>220000</v>
          </cell>
          <cell r="N257">
            <v>220000</v>
          </cell>
          <cell r="R257">
            <v>95668</v>
          </cell>
          <cell r="S257" t="str">
            <v>301011, 営業本部 営業企画部 商品開発課</v>
          </cell>
          <cell r="T257" t="str">
            <v>小林　美枝</v>
          </cell>
        </row>
        <row r="258">
          <cell r="B258">
            <v>95668</v>
          </cell>
          <cell r="D258" t="str">
            <v>小林　美枝　</v>
          </cell>
          <cell r="E258">
            <v>460305</v>
          </cell>
          <cell r="F258">
            <v>150000</v>
          </cell>
          <cell r="G258">
            <v>65000</v>
          </cell>
          <cell r="H258">
            <v>0</v>
          </cell>
          <cell r="I258">
            <v>0</v>
          </cell>
          <cell r="J258">
            <v>0</v>
          </cell>
          <cell r="K258">
            <v>0</v>
          </cell>
          <cell r="L258">
            <v>0</v>
          </cell>
          <cell r="M258">
            <v>215000</v>
          </cell>
          <cell r="N258">
            <v>215000</v>
          </cell>
          <cell r="R258">
            <v>96101</v>
          </cell>
          <cell r="S258" t="str">
            <v>304021, 営業本部 関西総括支店 神戸支店</v>
          </cell>
          <cell r="T258" t="str">
            <v>今末　茂幸</v>
          </cell>
        </row>
        <row r="259">
          <cell r="B259">
            <v>96101</v>
          </cell>
          <cell r="D259" t="str">
            <v>今末　茂幸　</v>
          </cell>
          <cell r="E259">
            <v>471229</v>
          </cell>
          <cell r="F259">
            <v>150000</v>
          </cell>
          <cell r="G259">
            <v>66700</v>
          </cell>
          <cell r="H259">
            <v>0</v>
          </cell>
          <cell r="I259">
            <v>0</v>
          </cell>
          <cell r="J259">
            <v>0</v>
          </cell>
          <cell r="K259">
            <v>0</v>
          </cell>
          <cell r="L259">
            <v>0</v>
          </cell>
          <cell r="M259">
            <v>216700</v>
          </cell>
          <cell r="N259">
            <v>216700</v>
          </cell>
          <cell r="R259">
            <v>96102</v>
          </cell>
          <cell r="S259" t="str">
            <v>302022, 営業本部 関東総括支店 神奈川支店</v>
          </cell>
          <cell r="T259" t="str">
            <v>山田　晃久</v>
          </cell>
        </row>
        <row r="260">
          <cell r="B260">
            <v>96102</v>
          </cell>
          <cell r="D260" t="str">
            <v>山田　晃久　</v>
          </cell>
          <cell r="E260">
            <v>470611</v>
          </cell>
          <cell r="F260">
            <v>150000</v>
          </cell>
          <cell r="G260">
            <v>65000</v>
          </cell>
          <cell r="H260">
            <v>0</v>
          </cell>
          <cell r="I260">
            <v>0</v>
          </cell>
          <cell r="J260">
            <v>0</v>
          </cell>
          <cell r="K260">
            <v>0</v>
          </cell>
          <cell r="L260">
            <v>0</v>
          </cell>
          <cell r="M260">
            <v>215000</v>
          </cell>
          <cell r="N260">
            <v>215000</v>
          </cell>
          <cell r="R260">
            <v>96104</v>
          </cell>
          <cell r="S260" t="str">
            <v>304022, 営業本部 関西総括支店 京都支店</v>
          </cell>
          <cell r="T260" t="str">
            <v>大河内　秀俊</v>
          </cell>
        </row>
        <row r="261">
          <cell r="B261">
            <v>96104</v>
          </cell>
          <cell r="D261" t="str">
            <v>大河内　秀俊</v>
          </cell>
          <cell r="E261">
            <v>480413</v>
          </cell>
          <cell r="F261">
            <v>150000</v>
          </cell>
          <cell r="G261">
            <v>66800</v>
          </cell>
          <cell r="H261">
            <v>0</v>
          </cell>
          <cell r="I261">
            <v>0</v>
          </cell>
          <cell r="J261">
            <v>0</v>
          </cell>
          <cell r="K261">
            <v>0</v>
          </cell>
          <cell r="L261">
            <v>0</v>
          </cell>
          <cell r="M261">
            <v>216800</v>
          </cell>
          <cell r="N261">
            <v>216800</v>
          </cell>
          <cell r="R261">
            <v>96108</v>
          </cell>
          <cell r="S261" t="str">
            <v>402012, 生産本部 名古屋工場 品質管理課</v>
          </cell>
          <cell r="T261" t="str">
            <v>林　信一</v>
          </cell>
        </row>
        <row r="262">
          <cell r="B262">
            <v>96108</v>
          </cell>
          <cell r="D262" t="str">
            <v>林　　信一　</v>
          </cell>
          <cell r="E262">
            <v>471214</v>
          </cell>
          <cell r="F262">
            <v>150000</v>
          </cell>
          <cell r="G262">
            <v>69800</v>
          </cell>
          <cell r="H262">
            <v>0</v>
          </cell>
          <cell r="I262">
            <v>0</v>
          </cell>
          <cell r="J262">
            <v>0</v>
          </cell>
          <cell r="K262">
            <v>0</v>
          </cell>
          <cell r="L262">
            <v>15000</v>
          </cell>
          <cell r="M262">
            <v>234800</v>
          </cell>
          <cell r="N262">
            <v>234800</v>
          </cell>
          <cell r="R262">
            <v>96109</v>
          </cell>
          <cell r="S262" t="str">
            <v>202010, 管理本部 管理部 管理課</v>
          </cell>
          <cell r="T262" t="str">
            <v>森田　隆志</v>
          </cell>
        </row>
        <row r="263">
          <cell r="B263">
            <v>96109</v>
          </cell>
          <cell r="D263" t="str">
            <v>森田　隆志　</v>
          </cell>
          <cell r="E263">
            <v>470507</v>
          </cell>
          <cell r="F263">
            <v>150000</v>
          </cell>
          <cell r="G263">
            <v>68800</v>
          </cell>
          <cell r="H263">
            <v>0</v>
          </cell>
          <cell r="I263">
            <v>0</v>
          </cell>
          <cell r="J263">
            <v>0</v>
          </cell>
          <cell r="K263">
            <v>0</v>
          </cell>
          <cell r="L263">
            <v>0</v>
          </cell>
          <cell r="M263">
            <v>218800</v>
          </cell>
          <cell r="N263">
            <v>218800</v>
          </cell>
          <cell r="R263">
            <v>96311</v>
          </cell>
          <cell r="S263" t="str">
            <v>402020, 生産本部 名古屋工場 製造一課</v>
          </cell>
          <cell r="T263" t="str">
            <v>武田　康嗣</v>
          </cell>
        </row>
        <row r="264">
          <cell r="B264">
            <v>96311</v>
          </cell>
          <cell r="D264" t="str">
            <v>武田　康嗣　</v>
          </cell>
          <cell r="E264">
            <v>530330</v>
          </cell>
          <cell r="F264">
            <v>150000</v>
          </cell>
          <cell r="G264">
            <v>28000</v>
          </cell>
          <cell r="H264">
            <v>0</v>
          </cell>
          <cell r="I264">
            <v>0</v>
          </cell>
          <cell r="J264">
            <v>0</v>
          </cell>
          <cell r="K264">
            <v>0</v>
          </cell>
          <cell r="L264">
            <v>15000</v>
          </cell>
          <cell r="M264">
            <v>193000</v>
          </cell>
          <cell r="N264">
            <v>193000</v>
          </cell>
          <cell r="R264">
            <v>96312</v>
          </cell>
          <cell r="S264" t="str">
            <v>402020, 生産本部 名古屋工場 製造一課</v>
          </cell>
          <cell r="T264" t="str">
            <v>浦上　雄一</v>
          </cell>
        </row>
        <row r="265">
          <cell r="B265">
            <v>96312</v>
          </cell>
          <cell r="D265" t="str">
            <v>浦上　雄一　</v>
          </cell>
          <cell r="E265">
            <v>530210</v>
          </cell>
          <cell r="F265">
            <v>150000</v>
          </cell>
          <cell r="G265">
            <v>28000</v>
          </cell>
          <cell r="H265">
            <v>0</v>
          </cell>
          <cell r="I265">
            <v>0</v>
          </cell>
          <cell r="J265">
            <v>0</v>
          </cell>
          <cell r="K265">
            <v>0</v>
          </cell>
          <cell r="L265">
            <v>0</v>
          </cell>
          <cell r="M265">
            <v>178000</v>
          </cell>
          <cell r="N265">
            <v>178000</v>
          </cell>
          <cell r="R265">
            <v>96313</v>
          </cell>
          <cell r="S265" t="str">
            <v>402020, 生産本部 名古屋工場 製造一課</v>
          </cell>
          <cell r="T265" t="str">
            <v>菅沢　智幸</v>
          </cell>
        </row>
        <row r="266">
          <cell r="B266">
            <v>96313</v>
          </cell>
          <cell r="D266" t="str">
            <v>菅沢　智幸　</v>
          </cell>
          <cell r="E266">
            <v>520705</v>
          </cell>
          <cell r="F266">
            <v>150000</v>
          </cell>
          <cell r="G266">
            <v>28000</v>
          </cell>
          <cell r="H266">
            <v>0</v>
          </cell>
          <cell r="I266">
            <v>0</v>
          </cell>
          <cell r="J266">
            <v>0</v>
          </cell>
          <cell r="K266">
            <v>0</v>
          </cell>
          <cell r="L266">
            <v>0</v>
          </cell>
          <cell r="M266">
            <v>178000</v>
          </cell>
          <cell r="N266">
            <v>178000</v>
          </cell>
          <cell r="R266">
            <v>96716</v>
          </cell>
          <cell r="S266" t="str">
            <v>402012, 生産本部 名古屋工場 品質管理課</v>
          </cell>
          <cell r="T266" t="str">
            <v>臼井　香織</v>
          </cell>
        </row>
        <row r="267">
          <cell r="B267">
            <v>96716</v>
          </cell>
          <cell r="D267" t="str">
            <v>臼井　香織　</v>
          </cell>
          <cell r="E267">
            <v>520731</v>
          </cell>
          <cell r="F267">
            <v>150000</v>
          </cell>
          <cell r="G267">
            <v>28000</v>
          </cell>
          <cell r="H267">
            <v>0</v>
          </cell>
          <cell r="I267">
            <v>0</v>
          </cell>
          <cell r="J267">
            <v>0</v>
          </cell>
          <cell r="K267">
            <v>0</v>
          </cell>
          <cell r="L267">
            <v>0</v>
          </cell>
          <cell r="M267">
            <v>178000</v>
          </cell>
          <cell r="N267">
            <v>178000</v>
          </cell>
          <cell r="R267">
            <v>96718</v>
          </cell>
          <cell r="S267" t="str">
            <v>301010, 営業本部 営業企画部 営業企画課</v>
          </cell>
          <cell r="T267" t="str">
            <v>瀧川　郁子</v>
          </cell>
        </row>
        <row r="268">
          <cell r="B268">
            <v>96718</v>
          </cell>
          <cell r="D268" t="str">
            <v>瀧川　郁子　</v>
          </cell>
          <cell r="E268">
            <v>520814</v>
          </cell>
          <cell r="F268">
            <v>150000</v>
          </cell>
          <cell r="G268">
            <v>27600</v>
          </cell>
          <cell r="H268">
            <v>0</v>
          </cell>
          <cell r="I268">
            <v>0</v>
          </cell>
          <cell r="J268">
            <v>0</v>
          </cell>
          <cell r="K268">
            <v>0</v>
          </cell>
          <cell r="L268">
            <v>0</v>
          </cell>
          <cell r="M268">
            <v>177600</v>
          </cell>
          <cell r="N268">
            <v>177600</v>
          </cell>
          <cell r="R268">
            <v>96719</v>
          </cell>
          <cell r="S268" t="str">
            <v>402022, 生産本部 名古屋工場 製造三課</v>
          </cell>
          <cell r="T268" t="str">
            <v>武田　順子</v>
          </cell>
        </row>
        <row r="269">
          <cell r="B269">
            <v>97101</v>
          </cell>
          <cell r="D269" t="str">
            <v>石橋　哲也　</v>
          </cell>
          <cell r="E269">
            <v>471118</v>
          </cell>
          <cell r="F269">
            <v>150000</v>
          </cell>
          <cell r="G269">
            <v>58600</v>
          </cell>
          <cell r="H269">
            <v>4500</v>
          </cell>
          <cell r="I269">
            <v>0</v>
          </cell>
          <cell r="J269">
            <v>0</v>
          </cell>
          <cell r="K269">
            <v>0</v>
          </cell>
          <cell r="L269">
            <v>12800</v>
          </cell>
          <cell r="M269">
            <v>225900</v>
          </cell>
          <cell r="N269">
            <v>225900</v>
          </cell>
          <cell r="R269">
            <v>97101</v>
          </cell>
          <cell r="S269" t="str">
            <v>303024, 営業本部 東海総括支店 三重営業所</v>
          </cell>
          <cell r="T269" t="str">
            <v>石橋　哲也</v>
          </cell>
        </row>
        <row r="270">
          <cell r="B270">
            <v>97102</v>
          </cell>
          <cell r="D270" t="str">
            <v>田中　健也　</v>
          </cell>
          <cell r="E270">
            <v>481004</v>
          </cell>
          <cell r="F270">
            <v>150000</v>
          </cell>
          <cell r="G270">
            <v>56600</v>
          </cell>
          <cell r="H270">
            <v>4500</v>
          </cell>
          <cell r="I270">
            <v>0</v>
          </cell>
          <cell r="J270">
            <v>0</v>
          </cell>
          <cell r="K270">
            <v>0</v>
          </cell>
          <cell r="L270">
            <v>0</v>
          </cell>
          <cell r="M270">
            <v>211100</v>
          </cell>
          <cell r="N270">
            <v>211100</v>
          </cell>
          <cell r="R270">
            <v>97102</v>
          </cell>
          <cell r="S270" t="str">
            <v>302017, 営業本部 関東総括支店 量販課</v>
          </cell>
          <cell r="T270" t="str">
            <v>田中　健也</v>
          </cell>
        </row>
        <row r="271">
          <cell r="B271">
            <v>97103</v>
          </cell>
          <cell r="D271" t="str">
            <v>堀内　昭弘　</v>
          </cell>
          <cell r="E271">
            <v>491113</v>
          </cell>
          <cell r="F271">
            <v>150000</v>
          </cell>
          <cell r="G271">
            <v>55600</v>
          </cell>
          <cell r="H271">
            <v>4500</v>
          </cell>
          <cell r="I271">
            <v>0</v>
          </cell>
          <cell r="J271">
            <v>0</v>
          </cell>
          <cell r="K271">
            <v>0</v>
          </cell>
          <cell r="L271">
            <v>0</v>
          </cell>
          <cell r="M271">
            <v>210100</v>
          </cell>
          <cell r="N271">
            <v>210100</v>
          </cell>
          <cell r="R271">
            <v>97103</v>
          </cell>
          <cell r="S271" t="str">
            <v>304027, 営業本部 関西総括支店 中国営業所</v>
          </cell>
          <cell r="T271" t="str">
            <v>堀内　昭弘</v>
          </cell>
        </row>
        <row r="272">
          <cell r="B272">
            <v>97104</v>
          </cell>
          <cell r="D272" t="str">
            <v>志水　孝生　</v>
          </cell>
          <cell r="E272">
            <v>490803</v>
          </cell>
          <cell r="F272">
            <v>150000</v>
          </cell>
          <cell r="G272">
            <v>55600</v>
          </cell>
          <cell r="H272">
            <v>4500</v>
          </cell>
          <cell r="I272">
            <v>0</v>
          </cell>
          <cell r="J272">
            <v>0</v>
          </cell>
          <cell r="K272">
            <v>0</v>
          </cell>
          <cell r="L272">
            <v>0</v>
          </cell>
          <cell r="M272">
            <v>210100</v>
          </cell>
          <cell r="N272">
            <v>210100</v>
          </cell>
          <cell r="R272">
            <v>97104</v>
          </cell>
          <cell r="S272" t="str">
            <v>304011, 営業本部 関西総括支店 近畿物流センター</v>
          </cell>
          <cell r="T272" t="str">
            <v>志水　孝生</v>
          </cell>
        </row>
        <row r="273">
          <cell r="B273">
            <v>97138</v>
          </cell>
          <cell r="D273" t="str">
            <v>三宅　登　　</v>
          </cell>
          <cell r="E273">
            <v>320523</v>
          </cell>
          <cell r="F273">
            <v>200000</v>
          </cell>
          <cell r="G273">
            <v>150000</v>
          </cell>
          <cell r="H273">
            <v>0</v>
          </cell>
          <cell r="I273">
            <v>0</v>
          </cell>
          <cell r="J273">
            <v>0</v>
          </cell>
          <cell r="K273">
            <v>0</v>
          </cell>
          <cell r="L273">
            <v>0</v>
          </cell>
          <cell r="M273">
            <v>350000</v>
          </cell>
          <cell r="N273">
            <v>350000</v>
          </cell>
          <cell r="R273">
            <v>97138</v>
          </cell>
          <cell r="S273" t="str">
            <v>151010, 社長直轄 環境事業部 環境事業グループ</v>
          </cell>
          <cell r="T273" t="str">
            <v>三宅　登</v>
          </cell>
        </row>
        <row r="274">
          <cell r="B274">
            <v>97206</v>
          </cell>
          <cell r="D274" t="str">
            <v>細川　毅　　</v>
          </cell>
          <cell r="E274">
            <v>470918</v>
          </cell>
          <cell r="F274">
            <v>150000</v>
          </cell>
          <cell r="G274">
            <v>34800</v>
          </cell>
          <cell r="H274">
            <v>0</v>
          </cell>
          <cell r="I274">
            <v>0</v>
          </cell>
          <cell r="J274">
            <v>0</v>
          </cell>
          <cell r="K274">
            <v>0</v>
          </cell>
          <cell r="L274">
            <v>0</v>
          </cell>
          <cell r="M274">
            <v>184800</v>
          </cell>
          <cell r="N274">
            <v>184800</v>
          </cell>
          <cell r="R274">
            <v>97206</v>
          </cell>
          <cell r="S274" t="str">
            <v>402020, 生産本部 名古屋工場 製造一課</v>
          </cell>
          <cell r="T274" t="str">
            <v>細川　毅</v>
          </cell>
        </row>
        <row r="275">
          <cell r="B275">
            <v>97307</v>
          </cell>
          <cell r="D275" t="str">
            <v>福永　日出夫</v>
          </cell>
          <cell r="E275">
            <v>530701</v>
          </cell>
          <cell r="F275">
            <v>150000</v>
          </cell>
          <cell r="G275">
            <v>25400</v>
          </cell>
          <cell r="H275">
            <v>0</v>
          </cell>
          <cell r="I275">
            <v>0</v>
          </cell>
          <cell r="J275">
            <v>0</v>
          </cell>
          <cell r="K275">
            <v>0</v>
          </cell>
          <cell r="L275">
            <v>0</v>
          </cell>
          <cell r="M275">
            <v>175400</v>
          </cell>
          <cell r="N275">
            <v>175400</v>
          </cell>
          <cell r="R275">
            <v>97307</v>
          </cell>
          <cell r="S275" t="str">
            <v>403022, 生産本部 静岡工場 製造課</v>
          </cell>
          <cell r="T275" t="str">
            <v>福永　日出夫</v>
          </cell>
        </row>
        <row r="276">
          <cell r="B276">
            <v>97308</v>
          </cell>
          <cell r="D276" t="str">
            <v>西島　幹雄　</v>
          </cell>
          <cell r="E276">
            <v>531204</v>
          </cell>
          <cell r="F276">
            <v>150000</v>
          </cell>
          <cell r="G276">
            <v>24800</v>
          </cell>
          <cell r="H276">
            <v>0</v>
          </cell>
          <cell r="I276">
            <v>0</v>
          </cell>
          <cell r="J276">
            <v>0</v>
          </cell>
          <cell r="K276">
            <v>0</v>
          </cell>
          <cell r="L276">
            <v>0</v>
          </cell>
          <cell r="M276">
            <v>174800</v>
          </cell>
          <cell r="N276">
            <v>174800</v>
          </cell>
          <cell r="R276">
            <v>97308</v>
          </cell>
          <cell r="S276" t="str">
            <v>403022, 生産本部 静岡工場 製造課</v>
          </cell>
          <cell r="T276" t="str">
            <v>西島　幹雄</v>
          </cell>
        </row>
        <row r="277">
          <cell r="B277">
            <v>97309</v>
          </cell>
          <cell r="D277" t="str">
            <v>古川　雅史　</v>
          </cell>
          <cell r="E277">
            <v>530921</v>
          </cell>
          <cell r="F277">
            <v>150000</v>
          </cell>
          <cell r="G277">
            <v>24800</v>
          </cell>
          <cell r="H277">
            <v>0</v>
          </cell>
          <cell r="I277">
            <v>0</v>
          </cell>
          <cell r="J277">
            <v>0</v>
          </cell>
          <cell r="K277">
            <v>0</v>
          </cell>
          <cell r="L277">
            <v>0</v>
          </cell>
          <cell r="M277">
            <v>174800</v>
          </cell>
          <cell r="N277">
            <v>174800</v>
          </cell>
          <cell r="R277">
            <v>97309</v>
          </cell>
          <cell r="S277" t="str">
            <v>402022, 生産本部 名古屋工場 製造三課</v>
          </cell>
          <cell r="T277" t="str">
            <v>古川　雅史</v>
          </cell>
        </row>
        <row r="278">
          <cell r="B278">
            <v>97310</v>
          </cell>
          <cell r="D278" t="str">
            <v>井戸　帳博　</v>
          </cell>
          <cell r="E278">
            <v>531026</v>
          </cell>
          <cell r="F278">
            <v>150000</v>
          </cell>
          <cell r="G278">
            <v>24800</v>
          </cell>
          <cell r="H278">
            <v>0</v>
          </cell>
          <cell r="I278">
            <v>0</v>
          </cell>
          <cell r="J278">
            <v>0</v>
          </cell>
          <cell r="K278">
            <v>0</v>
          </cell>
          <cell r="L278">
            <v>0</v>
          </cell>
          <cell r="M278">
            <v>174800</v>
          </cell>
          <cell r="N278">
            <v>174800</v>
          </cell>
          <cell r="R278">
            <v>97310</v>
          </cell>
          <cell r="S278" t="str">
            <v>402022, 生産本部 名古屋工場 製造三課</v>
          </cell>
          <cell r="T278" t="str">
            <v>井戸　帳博</v>
          </cell>
        </row>
        <row r="279">
          <cell r="B279">
            <v>97713</v>
          </cell>
          <cell r="D279" t="str">
            <v>五藤　圭子　</v>
          </cell>
          <cell r="E279">
            <v>531110</v>
          </cell>
          <cell r="F279">
            <v>150000</v>
          </cell>
          <cell r="G279">
            <v>24800</v>
          </cell>
          <cell r="H279">
            <v>0</v>
          </cell>
          <cell r="I279">
            <v>0</v>
          </cell>
          <cell r="J279">
            <v>0</v>
          </cell>
          <cell r="K279">
            <v>0</v>
          </cell>
          <cell r="L279">
            <v>0</v>
          </cell>
          <cell r="M279">
            <v>174800</v>
          </cell>
          <cell r="N279">
            <v>174800</v>
          </cell>
          <cell r="R279">
            <v>97712</v>
          </cell>
          <cell r="S279" t="str">
            <v>402010, 生産本部 名古屋工場 事務課</v>
          </cell>
          <cell r="T279" t="str">
            <v>牧野　美幸</v>
          </cell>
        </row>
        <row r="280">
          <cell r="B280">
            <v>97714</v>
          </cell>
          <cell r="D280" t="str">
            <v>伊藤　章子　</v>
          </cell>
          <cell r="E280">
            <v>540127</v>
          </cell>
          <cell r="F280">
            <v>150000</v>
          </cell>
          <cell r="G280">
            <v>24400</v>
          </cell>
          <cell r="H280">
            <v>0</v>
          </cell>
          <cell r="I280">
            <v>0</v>
          </cell>
          <cell r="J280">
            <v>0</v>
          </cell>
          <cell r="K280">
            <v>0</v>
          </cell>
          <cell r="L280">
            <v>0</v>
          </cell>
          <cell r="M280">
            <v>174400</v>
          </cell>
          <cell r="N280">
            <v>174400</v>
          </cell>
          <cell r="R280">
            <v>97713</v>
          </cell>
          <cell r="S280" t="str">
            <v>402021, 生産本部 名古屋工場 製造二課</v>
          </cell>
          <cell r="T280" t="str">
            <v>五藤　圭子</v>
          </cell>
        </row>
        <row r="281">
          <cell r="B281">
            <v>97715</v>
          </cell>
          <cell r="D281" t="str">
            <v>廣本　博子　</v>
          </cell>
          <cell r="E281">
            <v>540201</v>
          </cell>
          <cell r="F281">
            <v>150000</v>
          </cell>
          <cell r="G281">
            <v>23600</v>
          </cell>
          <cell r="H281">
            <v>0</v>
          </cell>
          <cell r="I281">
            <v>0</v>
          </cell>
          <cell r="J281">
            <v>0</v>
          </cell>
          <cell r="K281">
            <v>0</v>
          </cell>
          <cell r="L281">
            <v>0</v>
          </cell>
          <cell r="M281">
            <v>173600</v>
          </cell>
          <cell r="N281">
            <v>173600</v>
          </cell>
          <cell r="R281">
            <v>97714</v>
          </cell>
          <cell r="S281" t="str">
            <v>402020, 生産本部 名古屋工場 製造一課</v>
          </cell>
          <cell r="T281" t="str">
            <v>伊藤　章子</v>
          </cell>
        </row>
        <row r="282">
          <cell r="B282">
            <v>97716</v>
          </cell>
          <cell r="D282" t="str">
            <v>平元　久美子</v>
          </cell>
          <cell r="E282">
            <v>540313</v>
          </cell>
          <cell r="F282">
            <v>150000</v>
          </cell>
          <cell r="G282">
            <v>24000</v>
          </cell>
          <cell r="H282">
            <v>0</v>
          </cell>
          <cell r="I282">
            <v>0</v>
          </cell>
          <cell r="J282">
            <v>0</v>
          </cell>
          <cell r="K282">
            <v>0</v>
          </cell>
          <cell r="L282">
            <v>0</v>
          </cell>
          <cell r="M282">
            <v>174000</v>
          </cell>
          <cell r="N282">
            <v>174000</v>
          </cell>
          <cell r="R282">
            <v>97715</v>
          </cell>
          <cell r="S282" t="str">
            <v>402013, 生産本部 名古屋工場 工務課</v>
          </cell>
          <cell r="T282" t="str">
            <v>廣本　博子</v>
          </cell>
        </row>
        <row r="283">
          <cell r="B283">
            <v>98101</v>
          </cell>
          <cell r="D283" t="str">
            <v>森　　大輔　</v>
          </cell>
          <cell r="E283">
            <v>490831</v>
          </cell>
          <cell r="F283">
            <v>150000</v>
          </cell>
          <cell r="G283">
            <v>48200</v>
          </cell>
          <cell r="H283">
            <v>9000</v>
          </cell>
          <cell r="I283">
            <v>0</v>
          </cell>
          <cell r="J283">
            <v>0</v>
          </cell>
          <cell r="K283">
            <v>0</v>
          </cell>
          <cell r="L283">
            <v>0</v>
          </cell>
          <cell r="M283">
            <v>207200</v>
          </cell>
          <cell r="N283">
            <v>207200</v>
          </cell>
          <cell r="R283">
            <v>97716</v>
          </cell>
          <cell r="S283" t="str">
            <v>402012, 生産本部 名古屋工場 品質管理課</v>
          </cell>
          <cell r="T283" t="str">
            <v>平元　久美子</v>
          </cell>
        </row>
        <row r="284">
          <cell r="B284">
            <v>98102</v>
          </cell>
          <cell r="D284" t="str">
            <v>岡　　昇平　</v>
          </cell>
          <cell r="E284">
            <v>500826</v>
          </cell>
          <cell r="F284">
            <v>150000</v>
          </cell>
          <cell r="G284">
            <v>48600</v>
          </cell>
          <cell r="H284">
            <v>9000</v>
          </cell>
          <cell r="I284">
            <v>0</v>
          </cell>
          <cell r="J284">
            <v>0</v>
          </cell>
          <cell r="K284">
            <v>0</v>
          </cell>
          <cell r="L284">
            <v>0</v>
          </cell>
          <cell r="M284">
            <v>207600</v>
          </cell>
          <cell r="N284">
            <v>207600</v>
          </cell>
          <cell r="R284">
            <v>98101</v>
          </cell>
          <cell r="S284" t="str">
            <v>302024, 営業本部 関東総括支店 長野営業所</v>
          </cell>
          <cell r="T284" t="str">
            <v>森　大輔</v>
          </cell>
        </row>
        <row r="285">
          <cell r="B285">
            <v>98103</v>
          </cell>
          <cell r="D285" t="str">
            <v>内田　健一　</v>
          </cell>
          <cell r="E285">
            <v>510211</v>
          </cell>
          <cell r="F285">
            <v>150000</v>
          </cell>
          <cell r="G285">
            <v>48200</v>
          </cell>
          <cell r="H285">
            <v>9000</v>
          </cell>
          <cell r="I285">
            <v>0</v>
          </cell>
          <cell r="J285">
            <v>0</v>
          </cell>
          <cell r="K285">
            <v>0</v>
          </cell>
          <cell r="L285">
            <v>0</v>
          </cell>
          <cell r="M285">
            <v>207200</v>
          </cell>
          <cell r="N285">
            <v>207200</v>
          </cell>
          <cell r="R285">
            <v>98102</v>
          </cell>
          <cell r="S285" t="str">
            <v>351010, ﾌｰﾄﾞｻﾌﾟﾗｲ事業本部 食品事業部 業務課</v>
          </cell>
          <cell r="T285" t="str">
            <v>岡　昇平</v>
          </cell>
        </row>
        <row r="286">
          <cell r="B286">
            <v>98105</v>
          </cell>
          <cell r="D286" t="str">
            <v>小川　素慶　</v>
          </cell>
          <cell r="E286">
            <v>501117</v>
          </cell>
          <cell r="F286">
            <v>150000</v>
          </cell>
          <cell r="G286">
            <v>48200</v>
          </cell>
          <cell r="H286">
            <v>9000</v>
          </cell>
          <cell r="I286">
            <v>0</v>
          </cell>
          <cell r="J286">
            <v>0</v>
          </cell>
          <cell r="K286">
            <v>0</v>
          </cell>
          <cell r="L286">
            <v>0</v>
          </cell>
          <cell r="M286">
            <v>207200</v>
          </cell>
          <cell r="N286">
            <v>207200</v>
          </cell>
          <cell r="R286">
            <v>98103</v>
          </cell>
          <cell r="S286" t="str">
            <v>304026, 営業本部 関西総括支店 九州営業所</v>
          </cell>
          <cell r="T286" t="str">
            <v>内田　健一</v>
          </cell>
        </row>
        <row r="287">
          <cell r="B287">
            <v>98106</v>
          </cell>
          <cell r="D287" t="str">
            <v>原　　智久　</v>
          </cell>
          <cell r="E287">
            <v>500128</v>
          </cell>
          <cell r="F287">
            <v>150000</v>
          </cell>
          <cell r="G287">
            <v>48600</v>
          </cell>
          <cell r="H287">
            <v>9000</v>
          </cell>
          <cell r="I287">
            <v>0</v>
          </cell>
          <cell r="J287">
            <v>0</v>
          </cell>
          <cell r="K287">
            <v>0</v>
          </cell>
          <cell r="L287">
            <v>0</v>
          </cell>
          <cell r="M287">
            <v>207600</v>
          </cell>
          <cell r="N287">
            <v>207600</v>
          </cell>
          <cell r="R287">
            <v>98105</v>
          </cell>
          <cell r="S287" t="str">
            <v>303027, 営業本部 東海総括支店 三河営業所</v>
          </cell>
          <cell r="T287" t="str">
            <v>小川　素慶</v>
          </cell>
        </row>
        <row r="288">
          <cell r="B288">
            <v>98107</v>
          </cell>
          <cell r="D288" t="str">
            <v>矢野　真司　</v>
          </cell>
          <cell r="E288">
            <v>490905</v>
          </cell>
          <cell r="F288">
            <v>150000</v>
          </cell>
          <cell r="G288">
            <v>48200</v>
          </cell>
          <cell r="H288">
            <v>9000</v>
          </cell>
          <cell r="I288">
            <v>0</v>
          </cell>
          <cell r="J288">
            <v>0</v>
          </cell>
          <cell r="K288">
            <v>0</v>
          </cell>
          <cell r="L288">
            <v>0</v>
          </cell>
          <cell r="M288">
            <v>207200</v>
          </cell>
          <cell r="N288">
            <v>207200</v>
          </cell>
          <cell r="R288">
            <v>98106</v>
          </cell>
          <cell r="S288" t="str">
            <v>303018, 営業本部 東海総括支店 量販課</v>
          </cell>
          <cell r="T288" t="str">
            <v>原　智久</v>
          </cell>
        </row>
        <row r="289">
          <cell r="B289">
            <v>98109</v>
          </cell>
          <cell r="D289" t="str">
            <v>安藤　健一　</v>
          </cell>
          <cell r="E289">
            <v>500729</v>
          </cell>
          <cell r="F289">
            <v>150000</v>
          </cell>
          <cell r="G289">
            <v>48200</v>
          </cell>
          <cell r="H289">
            <v>9000</v>
          </cell>
          <cell r="I289">
            <v>0</v>
          </cell>
          <cell r="J289">
            <v>0</v>
          </cell>
          <cell r="K289">
            <v>0</v>
          </cell>
          <cell r="L289">
            <v>0</v>
          </cell>
          <cell r="M289">
            <v>207200</v>
          </cell>
          <cell r="N289">
            <v>207200</v>
          </cell>
          <cell r="R289">
            <v>98107</v>
          </cell>
          <cell r="S289" t="str">
            <v>302010, 営業本部 関東総括支店 業務課</v>
          </cell>
          <cell r="T289" t="str">
            <v>矢野　真司</v>
          </cell>
        </row>
        <row r="290">
          <cell r="B290">
            <v>98111</v>
          </cell>
          <cell r="D290" t="str">
            <v>河合　政弘　</v>
          </cell>
          <cell r="E290">
            <v>501218</v>
          </cell>
          <cell r="F290">
            <v>150000</v>
          </cell>
          <cell r="G290">
            <v>48600</v>
          </cell>
          <cell r="H290">
            <v>9000</v>
          </cell>
          <cell r="I290">
            <v>0</v>
          </cell>
          <cell r="J290">
            <v>0</v>
          </cell>
          <cell r="K290">
            <v>0</v>
          </cell>
          <cell r="L290">
            <v>15000</v>
          </cell>
          <cell r="M290">
            <v>222600</v>
          </cell>
          <cell r="N290">
            <v>222600</v>
          </cell>
          <cell r="R290">
            <v>98109</v>
          </cell>
          <cell r="S290" t="str">
            <v>202010, 管理本部 管理部 管理課</v>
          </cell>
          <cell r="T290" t="str">
            <v>安藤　健一</v>
          </cell>
        </row>
        <row r="291">
          <cell r="B291">
            <v>98112</v>
          </cell>
          <cell r="D291" t="str">
            <v>中川　和周　</v>
          </cell>
          <cell r="E291">
            <v>510213</v>
          </cell>
          <cell r="F291">
            <v>150000</v>
          </cell>
          <cell r="G291">
            <v>49200</v>
          </cell>
          <cell r="H291">
            <v>9000</v>
          </cell>
          <cell r="I291">
            <v>0</v>
          </cell>
          <cell r="J291">
            <v>0</v>
          </cell>
          <cell r="K291">
            <v>0</v>
          </cell>
          <cell r="L291">
            <v>0</v>
          </cell>
          <cell r="M291">
            <v>208200</v>
          </cell>
          <cell r="N291">
            <v>208200</v>
          </cell>
          <cell r="R291">
            <v>98111</v>
          </cell>
          <cell r="S291" t="str">
            <v>402012, 生産本部 名古屋工場 品質管理課</v>
          </cell>
          <cell r="T291" t="str">
            <v>河合　政弘</v>
          </cell>
        </row>
        <row r="292">
          <cell r="B292">
            <v>98113</v>
          </cell>
          <cell r="D292" t="str">
            <v>佐野　弘尚　</v>
          </cell>
          <cell r="E292">
            <v>501102</v>
          </cell>
          <cell r="F292">
            <v>150000</v>
          </cell>
          <cell r="G292">
            <v>48600</v>
          </cell>
          <cell r="H292">
            <v>9000</v>
          </cell>
          <cell r="I292">
            <v>0</v>
          </cell>
          <cell r="J292">
            <v>0</v>
          </cell>
          <cell r="K292">
            <v>0</v>
          </cell>
          <cell r="L292">
            <v>0</v>
          </cell>
          <cell r="M292">
            <v>207600</v>
          </cell>
          <cell r="N292">
            <v>207600</v>
          </cell>
          <cell r="R292">
            <v>98112</v>
          </cell>
          <cell r="S292" t="str">
            <v>4010, 生産本部 開発研究所</v>
          </cell>
          <cell r="T292" t="str">
            <v>中川　和周</v>
          </cell>
        </row>
        <row r="293">
          <cell r="B293">
            <v>98140</v>
          </cell>
          <cell r="D293" t="str">
            <v>矢花　厚　　</v>
          </cell>
          <cell r="E293">
            <v>480607</v>
          </cell>
          <cell r="F293">
            <v>150000</v>
          </cell>
          <cell r="G293">
            <v>63200</v>
          </cell>
          <cell r="H293">
            <v>0</v>
          </cell>
          <cell r="I293">
            <v>0</v>
          </cell>
          <cell r="J293">
            <v>0</v>
          </cell>
          <cell r="K293">
            <v>0</v>
          </cell>
          <cell r="L293">
            <v>0</v>
          </cell>
          <cell r="M293">
            <v>213200</v>
          </cell>
          <cell r="N293">
            <v>213200</v>
          </cell>
          <cell r="R293">
            <v>98113</v>
          </cell>
          <cell r="S293" t="str">
            <v>403022, 生産本部 静岡工場 製造課</v>
          </cell>
          <cell r="T293" t="str">
            <v>佐野　弘尚</v>
          </cell>
        </row>
        <row r="294">
          <cell r="B294">
            <v>98315</v>
          </cell>
          <cell r="D294" t="str">
            <v>佃　　哲也　</v>
          </cell>
          <cell r="E294">
            <v>540505</v>
          </cell>
          <cell r="F294">
            <v>150000</v>
          </cell>
          <cell r="G294">
            <v>22600</v>
          </cell>
          <cell r="H294">
            <v>0</v>
          </cell>
          <cell r="I294">
            <v>0</v>
          </cell>
          <cell r="J294">
            <v>0</v>
          </cell>
          <cell r="K294">
            <v>0</v>
          </cell>
          <cell r="L294">
            <v>0</v>
          </cell>
          <cell r="M294">
            <v>172600</v>
          </cell>
          <cell r="N294">
            <v>172600</v>
          </cell>
          <cell r="R294">
            <v>98140</v>
          </cell>
          <cell r="S294" t="str">
            <v>301010, 営業本部 営業企画部 営業企画課</v>
          </cell>
          <cell r="T294" t="str">
            <v>矢花　厚</v>
          </cell>
        </row>
        <row r="295">
          <cell r="B295">
            <v>98316</v>
          </cell>
          <cell r="D295" t="str">
            <v>高野　大作　</v>
          </cell>
          <cell r="E295">
            <v>550327</v>
          </cell>
          <cell r="F295">
            <v>150000</v>
          </cell>
          <cell r="G295">
            <v>22000</v>
          </cell>
          <cell r="H295">
            <v>0</v>
          </cell>
          <cell r="I295">
            <v>0</v>
          </cell>
          <cell r="J295">
            <v>0</v>
          </cell>
          <cell r="K295">
            <v>0</v>
          </cell>
          <cell r="L295">
            <v>0</v>
          </cell>
          <cell r="M295">
            <v>172000</v>
          </cell>
          <cell r="N295">
            <v>172000</v>
          </cell>
          <cell r="R295">
            <v>98315</v>
          </cell>
          <cell r="S295" t="str">
            <v>402020, 生産本部 名古屋工場 製造一課</v>
          </cell>
          <cell r="T295" t="str">
            <v>佃　哲也</v>
          </cell>
        </row>
        <row r="296">
          <cell r="B296">
            <v>98317</v>
          </cell>
          <cell r="D296" t="str">
            <v>酒井　友和　</v>
          </cell>
          <cell r="E296">
            <v>541222</v>
          </cell>
          <cell r="F296">
            <v>150000</v>
          </cell>
          <cell r="G296">
            <v>22600</v>
          </cell>
          <cell r="H296">
            <v>0</v>
          </cell>
          <cell r="I296">
            <v>0</v>
          </cell>
          <cell r="J296">
            <v>0</v>
          </cell>
          <cell r="K296">
            <v>0</v>
          </cell>
          <cell r="L296">
            <v>0</v>
          </cell>
          <cell r="M296">
            <v>172600</v>
          </cell>
          <cell r="N296">
            <v>172600</v>
          </cell>
          <cell r="R296">
            <v>98316</v>
          </cell>
          <cell r="S296" t="str">
            <v>402020, 生産本部 名古屋工場 製造一課</v>
          </cell>
          <cell r="T296" t="str">
            <v>高野　大作</v>
          </cell>
        </row>
        <row r="297">
          <cell r="B297">
            <v>98318</v>
          </cell>
          <cell r="D297" t="str">
            <v>三宅　昭範　</v>
          </cell>
          <cell r="E297">
            <v>541122</v>
          </cell>
          <cell r="F297">
            <v>150000</v>
          </cell>
          <cell r="G297">
            <v>22000</v>
          </cell>
          <cell r="H297">
            <v>0</v>
          </cell>
          <cell r="I297">
            <v>0</v>
          </cell>
          <cell r="J297">
            <v>0</v>
          </cell>
          <cell r="K297">
            <v>0</v>
          </cell>
          <cell r="L297">
            <v>0</v>
          </cell>
          <cell r="M297">
            <v>172000</v>
          </cell>
          <cell r="N297">
            <v>172000</v>
          </cell>
          <cell r="R297">
            <v>98317</v>
          </cell>
          <cell r="S297" t="str">
            <v>402020, 生産本部 名古屋工場 製造一課</v>
          </cell>
          <cell r="T297" t="str">
            <v>酒井　友和</v>
          </cell>
        </row>
        <row r="298">
          <cell r="B298">
            <v>98319</v>
          </cell>
          <cell r="D298" t="str">
            <v>渡辺　和広　</v>
          </cell>
          <cell r="E298">
            <v>550321</v>
          </cell>
          <cell r="F298">
            <v>150000</v>
          </cell>
          <cell r="G298">
            <v>22000</v>
          </cell>
          <cell r="H298">
            <v>0</v>
          </cell>
          <cell r="I298">
            <v>0</v>
          </cell>
          <cell r="J298">
            <v>0</v>
          </cell>
          <cell r="K298">
            <v>0</v>
          </cell>
          <cell r="L298">
            <v>0</v>
          </cell>
          <cell r="M298">
            <v>172000</v>
          </cell>
          <cell r="N298">
            <v>172000</v>
          </cell>
          <cell r="R298">
            <v>98318</v>
          </cell>
          <cell r="S298" t="str">
            <v>402030, 生産本部 名古屋工場 容器製造課</v>
          </cell>
          <cell r="T298" t="str">
            <v>三宅　昭範</v>
          </cell>
        </row>
        <row r="299">
          <cell r="B299">
            <v>98628</v>
          </cell>
          <cell r="D299" t="str">
            <v>伊藤　雅恵　</v>
          </cell>
          <cell r="E299">
            <v>511025</v>
          </cell>
          <cell r="F299">
            <v>150000</v>
          </cell>
          <cell r="G299">
            <v>25600</v>
          </cell>
          <cell r="H299">
            <v>0</v>
          </cell>
          <cell r="I299">
            <v>0</v>
          </cell>
          <cell r="J299">
            <v>0</v>
          </cell>
          <cell r="K299">
            <v>0</v>
          </cell>
          <cell r="L299">
            <v>0</v>
          </cell>
          <cell r="M299">
            <v>175600</v>
          </cell>
          <cell r="N299">
            <v>175600</v>
          </cell>
          <cell r="R299">
            <v>98319</v>
          </cell>
          <cell r="S299" t="str">
            <v>402020, 生産本部 名古屋工場 製造一課</v>
          </cell>
          <cell r="T299" t="str">
            <v>渡辺　和広</v>
          </cell>
        </row>
        <row r="300">
          <cell r="B300">
            <v>98629</v>
          </cell>
          <cell r="D300" t="str">
            <v>大山　幸子　</v>
          </cell>
          <cell r="E300">
            <v>500806</v>
          </cell>
          <cell r="F300">
            <v>150000</v>
          </cell>
          <cell r="G300">
            <v>28800</v>
          </cell>
          <cell r="H300">
            <v>0</v>
          </cell>
          <cell r="I300">
            <v>0</v>
          </cell>
          <cell r="J300">
            <v>0</v>
          </cell>
          <cell r="K300">
            <v>0</v>
          </cell>
          <cell r="L300">
            <v>0</v>
          </cell>
          <cell r="M300">
            <v>178800</v>
          </cell>
          <cell r="N300">
            <v>178800</v>
          </cell>
          <cell r="R300">
            <v>98628</v>
          </cell>
          <cell r="S300" t="str">
            <v>201010, 管理本部 総務部 総務課</v>
          </cell>
          <cell r="T300" t="str">
            <v>伊藤　雅恵</v>
          </cell>
        </row>
        <row r="301">
          <cell r="B301">
            <v>98632</v>
          </cell>
          <cell r="D301" t="str">
            <v>松本　由貴子</v>
          </cell>
          <cell r="E301">
            <v>480901</v>
          </cell>
          <cell r="F301">
            <v>150000</v>
          </cell>
          <cell r="G301">
            <v>54000</v>
          </cell>
          <cell r="H301">
            <v>0</v>
          </cell>
          <cell r="I301">
            <v>0</v>
          </cell>
          <cell r="J301">
            <v>0</v>
          </cell>
          <cell r="K301">
            <v>0</v>
          </cell>
          <cell r="L301">
            <v>0</v>
          </cell>
          <cell r="M301">
            <v>204000</v>
          </cell>
          <cell r="N301">
            <v>204000</v>
          </cell>
          <cell r="R301">
            <v>98629</v>
          </cell>
          <cell r="S301" t="str">
            <v>402010, 生産本部 名古屋工場 事務課</v>
          </cell>
          <cell r="T301" t="str">
            <v>大山　幸子</v>
          </cell>
        </row>
        <row r="302">
          <cell r="B302">
            <v>98654</v>
          </cell>
          <cell r="D302" t="str">
            <v>高柳　純子　</v>
          </cell>
          <cell r="E302">
            <v>510123</v>
          </cell>
          <cell r="F302">
            <v>150000</v>
          </cell>
          <cell r="G302">
            <v>28000</v>
          </cell>
          <cell r="H302">
            <v>0</v>
          </cell>
          <cell r="I302">
            <v>0</v>
          </cell>
          <cell r="J302">
            <v>0</v>
          </cell>
          <cell r="K302">
            <v>0</v>
          </cell>
          <cell r="L302">
            <v>0</v>
          </cell>
          <cell r="M302">
            <v>178000</v>
          </cell>
          <cell r="N302">
            <v>178000</v>
          </cell>
          <cell r="R302">
            <v>98632</v>
          </cell>
          <cell r="S302" t="str">
            <v>201010, 管理本部 総務部 総務課</v>
          </cell>
          <cell r="T302" t="str">
            <v>松本　由貴子</v>
          </cell>
        </row>
        <row r="303">
          <cell r="B303">
            <v>99101</v>
          </cell>
          <cell r="D303" t="str">
            <v>小林　豊　　</v>
          </cell>
          <cell r="E303">
            <v>510626</v>
          </cell>
          <cell r="F303">
            <v>150000</v>
          </cell>
          <cell r="G303">
            <v>42000</v>
          </cell>
          <cell r="H303">
            <v>13500</v>
          </cell>
          <cell r="I303">
            <v>0</v>
          </cell>
          <cell r="J303">
            <v>0</v>
          </cell>
          <cell r="K303">
            <v>0</v>
          </cell>
          <cell r="L303">
            <v>0</v>
          </cell>
          <cell r="M303">
            <v>205500</v>
          </cell>
          <cell r="N303">
            <v>205500</v>
          </cell>
          <cell r="R303">
            <v>98654</v>
          </cell>
          <cell r="S303" t="str">
            <v>304010, 営業本部 関西総括支店 業務課</v>
          </cell>
          <cell r="T303" t="str">
            <v>高柳　純子</v>
          </cell>
        </row>
        <row r="304">
          <cell r="B304">
            <v>99102</v>
          </cell>
          <cell r="D304" t="str">
            <v>仙田　雄嗣　</v>
          </cell>
          <cell r="E304">
            <v>520118</v>
          </cell>
          <cell r="F304">
            <v>150000</v>
          </cell>
          <cell r="G304">
            <v>42000</v>
          </cell>
          <cell r="H304">
            <v>13500</v>
          </cell>
          <cell r="I304">
            <v>0</v>
          </cell>
          <cell r="J304">
            <v>0</v>
          </cell>
          <cell r="K304">
            <v>0</v>
          </cell>
          <cell r="L304">
            <v>0</v>
          </cell>
          <cell r="M304">
            <v>205500</v>
          </cell>
          <cell r="N304">
            <v>205500</v>
          </cell>
          <cell r="R304">
            <v>99101</v>
          </cell>
          <cell r="S304" t="str">
            <v>303020, 営業本部 東海総括支店 名古屋支店</v>
          </cell>
          <cell r="T304" t="str">
            <v>小林　豊</v>
          </cell>
        </row>
        <row r="305">
          <cell r="B305">
            <v>99104</v>
          </cell>
          <cell r="D305" t="str">
            <v>増田　宏和　</v>
          </cell>
          <cell r="E305">
            <v>500820</v>
          </cell>
          <cell r="F305">
            <v>150000</v>
          </cell>
          <cell r="G305">
            <v>42600</v>
          </cell>
          <cell r="H305">
            <v>13500</v>
          </cell>
          <cell r="I305">
            <v>0</v>
          </cell>
          <cell r="J305">
            <v>0</v>
          </cell>
          <cell r="K305">
            <v>0</v>
          </cell>
          <cell r="L305">
            <v>0</v>
          </cell>
          <cell r="M305">
            <v>206100</v>
          </cell>
          <cell r="N305">
            <v>206100</v>
          </cell>
          <cell r="R305">
            <v>99102</v>
          </cell>
          <cell r="S305" t="str">
            <v>302020, 営業本部 関東総括支店 東京支店</v>
          </cell>
          <cell r="T305" t="str">
            <v>仙田　雄嗣</v>
          </cell>
        </row>
        <row r="306">
          <cell r="B306">
            <v>99106</v>
          </cell>
          <cell r="D306" t="str">
            <v>斎藤　直樹　</v>
          </cell>
          <cell r="E306">
            <v>450402</v>
          </cell>
          <cell r="F306">
            <v>150000</v>
          </cell>
          <cell r="G306">
            <v>68600</v>
          </cell>
          <cell r="H306">
            <v>0</v>
          </cell>
          <cell r="I306">
            <v>0</v>
          </cell>
          <cell r="J306">
            <v>0</v>
          </cell>
          <cell r="K306">
            <v>0</v>
          </cell>
          <cell r="L306">
            <v>0</v>
          </cell>
          <cell r="M306">
            <v>218600</v>
          </cell>
          <cell r="N306">
            <v>218600</v>
          </cell>
          <cell r="R306">
            <v>99104</v>
          </cell>
          <cell r="S306" t="str">
            <v>403022, 生産本部 静岡工場 製造課</v>
          </cell>
          <cell r="T306" t="str">
            <v>増田　宏和</v>
          </cell>
        </row>
        <row r="307">
          <cell r="B307">
            <v>99140</v>
          </cell>
          <cell r="D307" t="str">
            <v>後藤　保雄　</v>
          </cell>
          <cell r="E307">
            <v>280102</v>
          </cell>
          <cell r="F307">
            <v>150000</v>
          </cell>
          <cell r="G307">
            <v>134500</v>
          </cell>
          <cell r="H307">
            <v>0</v>
          </cell>
          <cell r="I307">
            <v>90000</v>
          </cell>
          <cell r="J307">
            <v>10000</v>
          </cell>
          <cell r="K307">
            <v>0</v>
          </cell>
          <cell r="L307">
            <v>18000</v>
          </cell>
          <cell r="M307">
            <v>402500</v>
          </cell>
          <cell r="N307">
            <v>402500</v>
          </cell>
          <cell r="R307">
            <v>99106</v>
          </cell>
          <cell r="S307" t="str">
            <v>402010, 生産本部 名古屋工場 事務課</v>
          </cell>
          <cell r="T307" t="str">
            <v>齊藤　直樹</v>
          </cell>
        </row>
        <row r="308">
          <cell r="B308">
            <v>99143</v>
          </cell>
          <cell r="D308" t="str">
            <v>徳永　一成　</v>
          </cell>
          <cell r="E308">
            <v>491102</v>
          </cell>
          <cell r="F308">
            <v>150000</v>
          </cell>
          <cell r="G308">
            <v>59600</v>
          </cell>
          <cell r="H308">
            <v>0</v>
          </cell>
          <cell r="I308">
            <v>0</v>
          </cell>
          <cell r="J308">
            <v>0</v>
          </cell>
          <cell r="K308">
            <v>0</v>
          </cell>
          <cell r="L308">
            <v>0</v>
          </cell>
          <cell r="M308">
            <v>209600</v>
          </cell>
          <cell r="N308">
            <v>209600</v>
          </cell>
          <cell r="R308">
            <v>99140</v>
          </cell>
          <cell r="S308" t="str">
            <v>402013, 生産本部 名古屋工場 工務課</v>
          </cell>
          <cell r="T308" t="str">
            <v>後藤　保雄</v>
          </cell>
        </row>
        <row r="309">
          <cell r="B309">
            <v>99159</v>
          </cell>
          <cell r="D309" t="str">
            <v>近藤　透　　</v>
          </cell>
          <cell r="E309">
            <v>270124</v>
          </cell>
          <cell r="F309">
            <v>150000</v>
          </cell>
          <cell r="G309">
            <v>134500</v>
          </cell>
          <cell r="H309">
            <v>0</v>
          </cell>
          <cell r="I309">
            <v>90000</v>
          </cell>
          <cell r="J309">
            <v>10000</v>
          </cell>
          <cell r="K309">
            <v>0</v>
          </cell>
          <cell r="L309">
            <v>0</v>
          </cell>
          <cell r="M309">
            <v>384500</v>
          </cell>
          <cell r="N309">
            <v>384500</v>
          </cell>
          <cell r="R309">
            <v>99143</v>
          </cell>
          <cell r="S309" t="str">
            <v>304027, 営業本部 関西総括支店 中国営業所</v>
          </cell>
          <cell r="T309" t="str">
            <v>徳永　一成</v>
          </cell>
        </row>
        <row r="310">
          <cell r="B310">
            <v>99205</v>
          </cell>
          <cell r="D310" t="str">
            <v>松田　悟　　</v>
          </cell>
          <cell r="E310">
            <v>531203</v>
          </cell>
          <cell r="F310">
            <v>150000</v>
          </cell>
          <cell r="G310">
            <v>22000</v>
          </cell>
          <cell r="H310">
            <v>0</v>
          </cell>
          <cell r="I310">
            <v>0</v>
          </cell>
          <cell r="J310">
            <v>0</v>
          </cell>
          <cell r="K310">
            <v>0</v>
          </cell>
          <cell r="L310">
            <v>0</v>
          </cell>
          <cell r="M310">
            <v>172000</v>
          </cell>
          <cell r="N310">
            <v>172000</v>
          </cell>
          <cell r="R310">
            <v>99159</v>
          </cell>
          <cell r="S310" t="str">
            <v>151010, 社長直轄 環境事業部 環境事業グループ</v>
          </cell>
          <cell r="T310" t="str">
            <v>近藤　透</v>
          </cell>
        </row>
        <row r="311">
          <cell r="B311">
            <v>99310</v>
          </cell>
          <cell r="D311" t="str">
            <v>川口　祥司　</v>
          </cell>
          <cell r="E311">
            <v>560208</v>
          </cell>
          <cell r="F311">
            <v>150000</v>
          </cell>
          <cell r="G311">
            <v>18500</v>
          </cell>
          <cell r="H311">
            <v>0</v>
          </cell>
          <cell r="I311">
            <v>0</v>
          </cell>
          <cell r="J311">
            <v>0</v>
          </cell>
          <cell r="K311">
            <v>0</v>
          </cell>
          <cell r="L311">
            <v>0</v>
          </cell>
          <cell r="M311">
            <v>168500</v>
          </cell>
          <cell r="N311">
            <v>168500</v>
          </cell>
          <cell r="R311">
            <v>99205</v>
          </cell>
          <cell r="S311" t="str">
            <v>402013, 生産本部 名古屋工場 工務課</v>
          </cell>
          <cell r="T311" t="str">
            <v>松田　悟</v>
          </cell>
        </row>
        <row r="312">
          <cell r="B312">
            <v>99624</v>
          </cell>
          <cell r="D312" t="str">
            <v>坂本　知穂　</v>
          </cell>
          <cell r="E312">
            <v>530605</v>
          </cell>
          <cell r="F312">
            <v>150000</v>
          </cell>
          <cell r="G312">
            <v>23000</v>
          </cell>
          <cell r="H312">
            <v>0</v>
          </cell>
          <cell r="I312">
            <v>0</v>
          </cell>
          <cell r="J312">
            <v>0</v>
          </cell>
          <cell r="K312">
            <v>0</v>
          </cell>
          <cell r="L312">
            <v>0</v>
          </cell>
          <cell r="M312">
            <v>173000</v>
          </cell>
          <cell r="N312">
            <v>173000</v>
          </cell>
          <cell r="R312">
            <v>99308</v>
          </cell>
          <cell r="S312" t="str">
            <v>402020, 生産本部 名古屋工場 製造一課</v>
          </cell>
          <cell r="T312" t="str">
            <v>水戸　文彦</v>
          </cell>
        </row>
        <row r="313">
          <cell r="B313">
            <v>99732</v>
          </cell>
          <cell r="D313" t="str">
            <v>三好　京子　</v>
          </cell>
          <cell r="E313">
            <v>460816</v>
          </cell>
          <cell r="F313">
            <v>150000</v>
          </cell>
          <cell r="G313">
            <v>38400</v>
          </cell>
          <cell r="H313">
            <v>0</v>
          </cell>
          <cell r="I313">
            <v>0</v>
          </cell>
          <cell r="J313">
            <v>0</v>
          </cell>
          <cell r="K313">
            <v>0</v>
          </cell>
          <cell r="L313">
            <v>0</v>
          </cell>
          <cell r="M313">
            <v>188400</v>
          </cell>
          <cell r="N313">
            <v>188400</v>
          </cell>
          <cell r="R313">
            <v>99310</v>
          </cell>
          <cell r="S313" t="str">
            <v>403022, 生産本部 静岡工場 製造課</v>
          </cell>
          <cell r="T313" t="str">
            <v>川口　祥司</v>
          </cell>
        </row>
        <row r="314">
          <cell r="B314">
            <v>100101</v>
          </cell>
          <cell r="D314" t="str">
            <v>中村　広志　</v>
          </cell>
          <cell r="E314">
            <v>510529</v>
          </cell>
          <cell r="F314">
            <v>150000</v>
          </cell>
          <cell r="G314">
            <v>36000</v>
          </cell>
          <cell r="H314">
            <v>18000</v>
          </cell>
          <cell r="I314">
            <v>0</v>
          </cell>
          <cell r="J314">
            <v>0</v>
          </cell>
          <cell r="K314">
            <v>0</v>
          </cell>
          <cell r="L314">
            <v>0</v>
          </cell>
          <cell r="M314">
            <v>204000</v>
          </cell>
          <cell r="N314">
            <v>204000</v>
          </cell>
          <cell r="R314">
            <v>99624</v>
          </cell>
          <cell r="S314" t="str">
            <v>301011, 営業本部 営業企画部 商品開発課</v>
          </cell>
          <cell r="T314" t="str">
            <v>坂本　知穂</v>
          </cell>
        </row>
        <row r="315">
          <cell r="B315">
            <v>100102</v>
          </cell>
          <cell r="D315" t="str">
            <v>吉村　修平　</v>
          </cell>
          <cell r="E315">
            <v>510522</v>
          </cell>
          <cell r="F315">
            <v>150000</v>
          </cell>
          <cell r="G315">
            <v>36000</v>
          </cell>
          <cell r="H315">
            <v>18000</v>
          </cell>
          <cell r="I315">
            <v>0</v>
          </cell>
          <cell r="J315">
            <v>0</v>
          </cell>
          <cell r="K315">
            <v>0</v>
          </cell>
          <cell r="L315">
            <v>0</v>
          </cell>
          <cell r="M315">
            <v>204000</v>
          </cell>
          <cell r="N315">
            <v>204000</v>
          </cell>
          <cell r="R315">
            <v>99732</v>
          </cell>
          <cell r="S315" t="str">
            <v>304022, 営業本部 関西総括支店 京都支店</v>
          </cell>
          <cell r="T315" t="str">
            <v>三好　京子</v>
          </cell>
        </row>
        <row r="316">
          <cell r="B316">
            <v>100103</v>
          </cell>
          <cell r="D316" t="str">
            <v>中野　修平　</v>
          </cell>
          <cell r="E316">
            <v>530125</v>
          </cell>
          <cell r="F316">
            <v>150000</v>
          </cell>
          <cell r="G316">
            <v>36000</v>
          </cell>
          <cell r="H316">
            <v>18000</v>
          </cell>
          <cell r="I316">
            <v>0</v>
          </cell>
          <cell r="J316">
            <v>0</v>
          </cell>
          <cell r="K316">
            <v>0</v>
          </cell>
          <cell r="L316">
            <v>0</v>
          </cell>
          <cell r="M316">
            <v>204000</v>
          </cell>
          <cell r="N316">
            <v>204000</v>
          </cell>
          <cell r="R316">
            <v>100101</v>
          </cell>
          <cell r="S316" t="str">
            <v>304027, 営業本部 関西総括支店 中国営業所</v>
          </cell>
          <cell r="T316" t="str">
            <v>中村　広志</v>
          </cell>
        </row>
        <row r="317">
          <cell r="B317">
            <v>100104</v>
          </cell>
          <cell r="D317" t="str">
            <v>市古　浩資　</v>
          </cell>
          <cell r="E317">
            <v>500820</v>
          </cell>
          <cell r="F317">
            <v>150000</v>
          </cell>
          <cell r="G317">
            <v>48000</v>
          </cell>
          <cell r="H317">
            <v>14000</v>
          </cell>
          <cell r="I317">
            <v>0</v>
          </cell>
          <cell r="J317">
            <v>0</v>
          </cell>
          <cell r="K317">
            <v>0</v>
          </cell>
          <cell r="L317">
            <v>0</v>
          </cell>
          <cell r="M317">
            <v>212000</v>
          </cell>
          <cell r="N317">
            <v>212000</v>
          </cell>
          <cell r="R317">
            <v>100102</v>
          </cell>
          <cell r="S317" t="str">
            <v>302020, 営業本部 関東総括支店 東京支店</v>
          </cell>
          <cell r="T317" t="str">
            <v>吉村　修平</v>
          </cell>
        </row>
        <row r="318">
          <cell r="B318">
            <v>100105</v>
          </cell>
          <cell r="D318" t="str">
            <v>石川　直樹　</v>
          </cell>
          <cell r="E318">
            <v>520205</v>
          </cell>
          <cell r="F318">
            <v>150000</v>
          </cell>
          <cell r="G318">
            <v>36000</v>
          </cell>
          <cell r="H318">
            <v>18000</v>
          </cell>
          <cell r="I318">
            <v>0</v>
          </cell>
          <cell r="J318">
            <v>0</v>
          </cell>
          <cell r="K318">
            <v>0</v>
          </cell>
          <cell r="L318">
            <v>0</v>
          </cell>
          <cell r="M318">
            <v>204000</v>
          </cell>
          <cell r="N318">
            <v>204000</v>
          </cell>
          <cell r="R318">
            <v>100103</v>
          </cell>
          <cell r="S318" t="str">
            <v>303020, 営業本部 東海総括支店 名古屋支店</v>
          </cell>
          <cell r="T318" t="str">
            <v>中野　修平</v>
          </cell>
        </row>
        <row r="319">
          <cell r="B319">
            <v>100107</v>
          </cell>
          <cell r="D319" t="str">
            <v>青山　武史　</v>
          </cell>
          <cell r="E319">
            <v>510422</v>
          </cell>
          <cell r="F319">
            <v>150000</v>
          </cell>
          <cell r="G319">
            <v>36000</v>
          </cell>
          <cell r="H319">
            <v>18000</v>
          </cell>
          <cell r="I319">
            <v>0</v>
          </cell>
          <cell r="J319">
            <v>0</v>
          </cell>
          <cell r="K319">
            <v>0</v>
          </cell>
          <cell r="L319">
            <v>0</v>
          </cell>
          <cell r="M319">
            <v>204000</v>
          </cell>
          <cell r="N319">
            <v>204000</v>
          </cell>
          <cell r="R319">
            <v>100104</v>
          </cell>
          <cell r="S319" t="str">
            <v>402020, 生産本部 名古屋工場 製造一課</v>
          </cell>
          <cell r="T319" t="str">
            <v>市古　浩資</v>
          </cell>
        </row>
        <row r="320">
          <cell r="B320">
            <v>100309</v>
          </cell>
          <cell r="D320" t="str">
            <v>田中　秀之　</v>
          </cell>
          <cell r="E320">
            <v>560826</v>
          </cell>
          <cell r="F320">
            <v>150000</v>
          </cell>
          <cell r="G320">
            <v>16000</v>
          </cell>
          <cell r="H320">
            <v>0</v>
          </cell>
          <cell r="I320">
            <v>0</v>
          </cell>
          <cell r="J320">
            <v>0</v>
          </cell>
          <cell r="K320">
            <v>0</v>
          </cell>
          <cell r="L320">
            <v>0</v>
          </cell>
          <cell r="M320">
            <v>166000</v>
          </cell>
          <cell r="N320">
            <v>166000</v>
          </cell>
          <cell r="R320">
            <v>100105</v>
          </cell>
          <cell r="S320" t="str">
            <v>402021, 生産本部 名古屋工場 製造二課</v>
          </cell>
          <cell r="T320" t="str">
            <v>石川　直樹</v>
          </cell>
        </row>
        <row r="321">
          <cell r="B321">
            <v>100310</v>
          </cell>
          <cell r="D321" t="str">
            <v>尾崎　友洋　</v>
          </cell>
          <cell r="E321">
            <v>560725</v>
          </cell>
          <cell r="F321">
            <v>150000</v>
          </cell>
          <cell r="G321">
            <v>16000</v>
          </cell>
          <cell r="H321">
            <v>0</v>
          </cell>
          <cell r="I321">
            <v>0</v>
          </cell>
          <cell r="J321">
            <v>0</v>
          </cell>
          <cell r="K321">
            <v>0</v>
          </cell>
          <cell r="L321">
            <v>0</v>
          </cell>
          <cell r="M321">
            <v>166000</v>
          </cell>
          <cell r="N321">
            <v>166000</v>
          </cell>
          <cell r="R321">
            <v>100107</v>
          </cell>
          <cell r="S321" t="str">
            <v>202020, 管理本部 管理部 情報システム課</v>
          </cell>
          <cell r="T321" t="str">
            <v>青山　武史</v>
          </cell>
        </row>
        <row r="322">
          <cell r="B322">
            <v>100311</v>
          </cell>
          <cell r="D322" t="str">
            <v>岡本　敏明　</v>
          </cell>
          <cell r="E322">
            <v>561104</v>
          </cell>
          <cell r="F322">
            <v>150000</v>
          </cell>
          <cell r="G322">
            <v>16000</v>
          </cell>
          <cell r="H322">
            <v>0</v>
          </cell>
          <cell r="I322">
            <v>0</v>
          </cell>
          <cell r="J322">
            <v>0</v>
          </cell>
          <cell r="K322">
            <v>0</v>
          </cell>
          <cell r="L322">
            <v>0</v>
          </cell>
          <cell r="M322">
            <v>166000</v>
          </cell>
          <cell r="N322">
            <v>166000</v>
          </cell>
          <cell r="R322">
            <v>100309</v>
          </cell>
          <cell r="S322" t="str">
            <v>402013, 生産本部 名古屋工場 工務課</v>
          </cell>
          <cell r="T322" t="str">
            <v>田中　秀之</v>
          </cell>
        </row>
        <row r="323">
          <cell r="B323">
            <v>100506</v>
          </cell>
          <cell r="D323" t="str">
            <v>森　理栄子　</v>
          </cell>
          <cell r="E323">
            <v>510420</v>
          </cell>
          <cell r="F323">
            <v>150000</v>
          </cell>
          <cell r="G323">
            <v>36000</v>
          </cell>
          <cell r="H323">
            <v>18000</v>
          </cell>
          <cell r="I323">
            <v>0</v>
          </cell>
          <cell r="J323">
            <v>0</v>
          </cell>
          <cell r="K323">
            <v>0</v>
          </cell>
          <cell r="L323">
            <v>0</v>
          </cell>
          <cell r="M323">
            <v>204000</v>
          </cell>
          <cell r="N323">
            <v>204000</v>
          </cell>
          <cell r="R323">
            <v>100310</v>
          </cell>
          <cell r="S323" t="str">
            <v>402030, 生産本部 名古屋工場 容器製造課</v>
          </cell>
          <cell r="T323" t="str">
            <v>尾崎　友洋</v>
          </cell>
        </row>
        <row r="324">
          <cell r="B324">
            <v>101101</v>
          </cell>
          <cell r="D324" t="str">
            <v>遠藤　敬宏　</v>
          </cell>
          <cell r="E324">
            <v>500402</v>
          </cell>
          <cell r="F324">
            <v>150000</v>
          </cell>
          <cell r="G324">
            <v>42000</v>
          </cell>
          <cell r="H324">
            <v>18500</v>
          </cell>
          <cell r="I324">
            <v>0</v>
          </cell>
          <cell r="J324">
            <v>0</v>
          </cell>
          <cell r="K324">
            <v>0</v>
          </cell>
          <cell r="L324">
            <v>0</v>
          </cell>
          <cell r="M324">
            <v>210500</v>
          </cell>
          <cell r="N324">
            <v>210500</v>
          </cell>
          <cell r="R324">
            <v>100311</v>
          </cell>
          <cell r="S324" t="str">
            <v>402022, 生産本部 名古屋工場 製造三課</v>
          </cell>
          <cell r="T324" t="str">
            <v>岡本　敏明</v>
          </cell>
        </row>
        <row r="325">
          <cell r="B325">
            <v>101102</v>
          </cell>
          <cell r="D325" t="str">
            <v>合田　和将　</v>
          </cell>
          <cell r="E325">
            <v>540126</v>
          </cell>
          <cell r="F325">
            <v>150000</v>
          </cell>
          <cell r="G325">
            <v>29000</v>
          </cell>
          <cell r="H325">
            <v>22500</v>
          </cell>
          <cell r="I325">
            <v>0</v>
          </cell>
          <cell r="J325">
            <v>0</v>
          </cell>
          <cell r="K325">
            <v>0</v>
          </cell>
          <cell r="L325">
            <v>0</v>
          </cell>
          <cell r="M325">
            <v>201500</v>
          </cell>
          <cell r="N325">
            <v>201500</v>
          </cell>
          <cell r="R325">
            <v>100506</v>
          </cell>
          <cell r="S325" t="str">
            <v>4010, 生産本部 開発研究所</v>
          </cell>
          <cell r="T325" t="str">
            <v>森　理栄子</v>
          </cell>
        </row>
        <row r="326">
          <cell r="B326">
            <v>101104</v>
          </cell>
          <cell r="D326" t="str">
            <v>鈴木　重徳　</v>
          </cell>
          <cell r="E326">
            <v>510320</v>
          </cell>
          <cell r="F326">
            <v>150000</v>
          </cell>
          <cell r="G326">
            <v>42000</v>
          </cell>
          <cell r="H326">
            <v>18500</v>
          </cell>
          <cell r="I326">
            <v>0</v>
          </cell>
          <cell r="J326">
            <v>0</v>
          </cell>
          <cell r="K326">
            <v>0</v>
          </cell>
          <cell r="L326">
            <v>0</v>
          </cell>
          <cell r="M326">
            <v>210500</v>
          </cell>
          <cell r="N326">
            <v>210500</v>
          </cell>
          <cell r="R326">
            <v>101101</v>
          </cell>
          <cell r="S326" t="str">
            <v>402020, 生産本部 名古屋工場 製造一課</v>
          </cell>
          <cell r="T326" t="str">
            <v>遠藤　敬宏</v>
          </cell>
        </row>
        <row r="327">
          <cell r="B327">
            <v>101105</v>
          </cell>
          <cell r="D327" t="str">
            <v>松永　陽平　</v>
          </cell>
          <cell r="E327">
            <v>530411</v>
          </cell>
          <cell r="F327">
            <v>150000</v>
          </cell>
          <cell r="G327">
            <v>29000</v>
          </cell>
          <cell r="H327">
            <v>22500</v>
          </cell>
          <cell r="I327">
            <v>0</v>
          </cell>
          <cell r="J327">
            <v>0</v>
          </cell>
          <cell r="K327">
            <v>0</v>
          </cell>
          <cell r="L327">
            <v>0</v>
          </cell>
          <cell r="M327">
            <v>201500</v>
          </cell>
          <cell r="N327">
            <v>201500</v>
          </cell>
          <cell r="R327">
            <v>101102</v>
          </cell>
          <cell r="S327" t="str">
            <v>351020, ﾌｰﾄﾞｻﾌﾟﾗｲ事業本部 食品事業部 販売課</v>
          </cell>
          <cell r="T327" t="str">
            <v>合田　和将</v>
          </cell>
        </row>
        <row r="328">
          <cell r="B328">
            <v>101307</v>
          </cell>
          <cell r="D328" t="str">
            <v>石井　義美　</v>
          </cell>
          <cell r="E328">
            <v>240718</v>
          </cell>
          <cell r="F328">
            <v>150000</v>
          </cell>
          <cell r="G328">
            <v>134500</v>
          </cell>
          <cell r="H328">
            <v>0</v>
          </cell>
          <cell r="I328">
            <v>0</v>
          </cell>
          <cell r="J328">
            <v>0</v>
          </cell>
          <cell r="K328">
            <v>21400</v>
          </cell>
          <cell r="L328">
            <v>0</v>
          </cell>
          <cell r="M328">
            <v>284500</v>
          </cell>
          <cell r="N328">
            <v>305900</v>
          </cell>
          <cell r="R328">
            <v>101104</v>
          </cell>
          <cell r="S328" t="str">
            <v>401080, 生産本部 開発研究所 国内留学</v>
          </cell>
          <cell r="T328" t="str">
            <v>鈴木　重徳</v>
          </cell>
        </row>
        <row r="329">
          <cell r="B329">
            <v>101324</v>
          </cell>
          <cell r="D329" t="str">
            <v>宮田　尚幸　</v>
          </cell>
          <cell r="E329">
            <v>500606</v>
          </cell>
          <cell r="F329">
            <v>150000</v>
          </cell>
          <cell r="G329">
            <v>30000</v>
          </cell>
          <cell r="H329">
            <v>0</v>
          </cell>
          <cell r="I329">
            <v>0</v>
          </cell>
          <cell r="J329">
            <v>0</v>
          </cell>
          <cell r="K329">
            <v>0</v>
          </cell>
          <cell r="L329">
            <v>0</v>
          </cell>
          <cell r="M329">
            <v>180000</v>
          </cell>
          <cell r="N329">
            <v>180000</v>
          </cell>
          <cell r="R329">
            <v>101105</v>
          </cell>
          <cell r="S329" t="str">
            <v>403022, 生産本部 静岡工場 製造課</v>
          </cell>
          <cell r="T329" t="str">
            <v>松永　陽平</v>
          </cell>
        </row>
        <row r="330">
          <cell r="B330">
            <v>101503</v>
          </cell>
          <cell r="D330" t="str">
            <v>小林　友美　</v>
          </cell>
          <cell r="E330">
            <v>531211</v>
          </cell>
          <cell r="F330">
            <v>150000</v>
          </cell>
          <cell r="G330">
            <v>29000</v>
          </cell>
          <cell r="H330">
            <v>22500</v>
          </cell>
          <cell r="I330">
            <v>0</v>
          </cell>
          <cell r="J330">
            <v>0</v>
          </cell>
          <cell r="K330">
            <v>0</v>
          </cell>
          <cell r="L330">
            <v>0</v>
          </cell>
          <cell r="M330">
            <v>201500</v>
          </cell>
          <cell r="N330">
            <v>201500</v>
          </cell>
          <cell r="R330">
            <v>101307</v>
          </cell>
          <cell r="S330" t="str">
            <v>351020, ﾌｰﾄﾞｻﾌﾟﾗｲ事業本部 食品事業部 販売課</v>
          </cell>
          <cell r="T330" t="str">
            <v>石井　義美</v>
          </cell>
        </row>
        <row r="331">
          <cell r="B331">
            <v>102102</v>
          </cell>
          <cell r="D331" t="str">
            <v>鹿毛　宣人　</v>
          </cell>
          <cell r="E331">
            <v>501014</v>
          </cell>
          <cell r="F331">
            <v>150000</v>
          </cell>
          <cell r="G331">
            <v>36000</v>
          </cell>
          <cell r="H331">
            <v>23000</v>
          </cell>
          <cell r="I331">
            <v>0</v>
          </cell>
          <cell r="J331">
            <v>0</v>
          </cell>
          <cell r="K331">
            <v>0</v>
          </cell>
          <cell r="L331">
            <v>0</v>
          </cell>
          <cell r="M331">
            <v>209000</v>
          </cell>
          <cell r="N331">
            <v>209000</v>
          </cell>
          <cell r="R331">
            <v>101324</v>
          </cell>
          <cell r="S331" t="str">
            <v>351010, ﾌｰﾄﾞｻﾌﾟﾗｲ事業本部 食品事業部 業務課</v>
          </cell>
          <cell r="T331" t="str">
            <v>宮田　尚幸</v>
          </cell>
        </row>
        <row r="332">
          <cell r="B332">
            <v>102103</v>
          </cell>
          <cell r="D332" t="str">
            <v>星野　智道　</v>
          </cell>
          <cell r="E332">
            <v>540526</v>
          </cell>
          <cell r="F332">
            <v>150000</v>
          </cell>
          <cell r="G332">
            <v>22000</v>
          </cell>
          <cell r="H332">
            <v>27000</v>
          </cell>
          <cell r="I332">
            <v>0</v>
          </cell>
          <cell r="J332">
            <v>0</v>
          </cell>
          <cell r="K332">
            <v>0</v>
          </cell>
          <cell r="L332">
            <v>0</v>
          </cell>
          <cell r="M332">
            <v>199000</v>
          </cell>
          <cell r="N332">
            <v>199000</v>
          </cell>
          <cell r="R332">
            <v>101503</v>
          </cell>
          <cell r="S332" t="str">
            <v>402012, 生産本部 名古屋工場 品質管理課</v>
          </cell>
          <cell r="T332" t="str">
            <v>小林　友美</v>
          </cell>
        </row>
        <row r="333">
          <cell r="B333">
            <v>102104</v>
          </cell>
          <cell r="D333" t="str">
            <v>吉田　健也　</v>
          </cell>
          <cell r="E333">
            <v>540809</v>
          </cell>
          <cell r="F333">
            <v>150000</v>
          </cell>
          <cell r="G333">
            <v>22000</v>
          </cell>
          <cell r="H333">
            <v>27000</v>
          </cell>
          <cell r="I333">
            <v>0</v>
          </cell>
          <cell r="J333">
            <v>0</v>
          </cell>
          <cell r="K333">
            <v>0</v>
          </cell>
          <cell r="L333">
            <v>0</v>
          </cell>
          <cell r="M333">
            <v>199000</v>
          </cell>
          <cell r="N333">
            <v>199000</v>
          </cell>
          <cell r="R333">
            <v>102102</v>
          </cell>
          <cell r="S333" t="str">
            <v>4020, 生産本部 名古屋工場</v>
          </cell>
          <cell r="T333" t="str">
            <v>鹿毛　宣人</v>
          </cell>
        </row>
        <row r="334">
          <cell r="B334">
            <v>102305</v>
          </cell>
          <cell r="D334" t="str">
            <v>神戸　優一　</v>
          </cell>
          <cell r="E334">
            <v>580828</v>
          </cell>
          <cell r="F334">
            <v>150000</v>
          </cell>
          <cell r="G334">
            <v>10000</v>
          </cell>
          <cell r="H334">
            <v>0</v>
          </cell>
          <cell r="I334">
            <v>0</v>
          </cell>
          <cell r="J334">
            <v>0</v>
          </cell>
          <cell r="K334">
            <v>0</v>
          </cell>
          <cell r="L334">
            <v>0</v>
          </cell>
          <cell r="M334">
            <v>160000</v>
          </cell>
          <cell r="N334">
            <v>160000</v>
          </cell>
          <cell r="R334">
            <v>102103</v>
          </cell>
          <cell r="S334" t="str">
            <v>303020, 営業本部 東海総括支店 名古屋支店</v>
          </cell>
          <cell r="T334" t="str">
            <v>星野　智道</v>
          </cell>
        </row>
        <row r="335">
          <cell r="B335">
            <v>102306</v>
          </cell>
          <cell r="D335" t="str">
            <v>佐藤　亨　　</v>
          </cell>
          <cell r="E335">
            <v>580418</v>
          </cell>
          <cell r="F335">
            <v>150000</v>
          </cell>
          <cell r="G335">
            <v>10000</v>
          </cell>
          <cell r="H335">
            <v>0</v>
          </cell>
          <cell r="I335">
            <v>0</v>
          </cell>
          <cell r="J335">
            <v>0</v>
          </cell>
          <cell r="K335">
            <v>0</v>
          </cell>
          <cell r="L335">
            <v>0</v>
          </cell>
          <cell r="M335">
            <v>160000</v>
          </cell>
          <cell r="N335">
            <v>160000</v>
          </cell>
          <cell r="R335">
            <v>102104</v>
          </cell>
          <cell r="S335" t="str">
            <v>301010, 営業本部 営業企画部 営業企画課</v>
          </cell>
          <cell r="T335" t="str">
            <v>吉田　健也</v>
          </cell>
        </row>
        <row r="336">
          <cell r="B336">
            <v>102307</v>
          </cell>
          <cell r="D336" t="str">
            <v>水野　健二　</v>
          </cell>
          <cell r="E336">
            <v>580724</v>
          </cell>
          <cell r="F336">
            <v>150000</v>
          </cell>
          <cell r="G336">
            <v>10000</v>
          </cell>
          <cell r="H336">
            <v>0</v>
          </cell>
          <cell r="I336">
            <v>0</v>
          </cell>
          <cell r="J336">
            <v>0</v>
          </cell>
          <cell r="K336">
            <v>0</v>
          </cell>
          <cell r="L336">
            <v>0</v>
          </cell>
          <cell r="M336">
            <v>160000</v>
          </cell>
          <cell r="N336">
            <v>160000</v>
          </cell>
          <cell r="R336">
            <v>102305</v>
          </cell>
          <cell r="S336" t="str">
            <v>4030, 生産本部 静岡工場</v>
          </cell>
          <cell r="T336" t="str">
            <v>神戸　優一</v>
          </cell>
        </row>
        <row r="337">
          <cell r="B337">
            <v>102501</v>
          </cell>
          <cell r="D337" t="str">
            <v>荒川　千夏　</v>
          </cell>
          <cell r="E337">
            <v>521003</v>
          </cell>
          <cell r="F337">
            <v>150000</v>
          </cell>
          <cell r="G337">
            <v>36000</v>
          </cell>
          <cell r="H337">
            <v>23000</v>
          </cell>
          <cell r="I337">
            <v>0</v>
          </cell>
          <cell r="J337">
            <v>0</v>
          </cell>
          <cell r="K337">
            <v>0</v>
          </cell>
          <cell r="L337">
            <v>0</v>
          </cell>
          <cell r="M337">
            <v>209000</v>
          </cell>
          <cell r="N337">
            <v>209000</v>
          </cell>
          <cell r="R337">
            <v>102306</v>
          </cell>
          <cell r="S337" t="str">
            <v>4030, 生産本部 静岡工場</v>
          </cell>
          <cell r="T337" t="str">
            <v>佐藤　亨</v>
          </cell>
        </row>
        <row r="338">
          <cell r="R338">
            <v>102307</v>
          </cell>
          <cell r="S338" t="str">
            <v>4020, 生産本部 名古屋工場</v>
          </cell>
          <cell r="T338" t="str">
            <v>水野　健二</v>
          </cell>
        </row>
        <row r="339">
          <cell r="R339">
            <v>102501</v>
          </cell>
          <cell r="S339" t="str">
            <v>4010, 生産本部 開発研究所</v>
          </cell>
          <cell r="T339" t="str">
            <v>荒川　千夏</v>
          </cell>
        </row>
      </sheetData>
      <sheetData sheetId="3"/>
      <sheetData sheetId="4"/>
      <sheetData sheetId="5" refreshError="1"/>
      <sheetData sheetId="6"/>
      <sheetData sheetId="7"/>
      <sheetData sheetId="8"/>
      <sheetData sheetId="9"/>
      <sheetData sheetId="10"/>
      <sheetData sheetId="11"/>
      <sheetData sheetId="12"/>
      <sheetData sheetId="13"/>
      <sheetData sheetId="14"/>
      <sheetData sheetId="15"/>
      <sheetData sheetId="16"/>
      <sheetData sheetId="17" refreshError="1"/>
    </sheetDataSet>
  </externalBook>
</externalLink>
</file>

<file path=xl/externalLinks/externalLink1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表紙"/>
      <sheetName val="変更履歴"/>
      <sheetName val="目次"/>
      <sheetName val="機能概要"/>
      <sheetName val="処理フロー"/>
      <sheetName val="画面遷移"/>
      <sheetName val="画面レイアウト"/>
      <sheetName val="画面編集仕様"/>
      <sheetName val="イベント仕様"/>
      <sheetName val="チェック仕様"/>
      <sheetName val="引数仕様(IN)"/>
      <sheetName val="引数仕様(OUT)"/>
      <sheetName val="補足説明 (1)"/>
      <sheetName val="Sheet1"/>
      <sheetName val="補足説明_(1)"/>
      <sheetName val="補足説明_(1)1"/>
      <sheetName val="補足説明_(1)2"/>
      <sheetName val="補足説明_(1)3"/>
      <sheetName val="補足説明_(1)4"/>
      <sheetName val="①"/>
      <sheetName val="補足説明_(1)5"/>
      <sheetName val="補足説明_(1)6"/>
      <sheetName val="Sheet3"/>
      <sheetName val="補足説明_(1)8"/>
      <sheetName val="補足説明_(1)7"/>
    </sheetNames>
    <sheetDataSet>
      <sheetData sheetId="0" refreshError="1">
        <row r="17">
          <cell r="J17" t="str">
            <v>引合一覧</v>
          </cell>
        </row>
        <row r="33">
          <cell r="W33" t="str">
            <v>垣内</v>
          </cell>
        </row>
        <row r="35">
          <cell r="W35">
            <v>38209</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sheetData sheetId="14"/>
      <sheetData sheetId="15"/>
      <sheetData sheetId="16"/>
      <sheetData sheetId="17"/>
      <sheetData sheetId="18"/>
      <sheetData sheetId="19" refreshError="1"/>
      <sheetData sheetId="20"/>
      <sheetData sheetId="21"/>
      <sheetData sheetId="22" refreshError="1"/>
      <sheetData sheetId="23"/>
      <sheetData sheetId="24"/>
    </sheetDataSet>
  </externalBook>
</externalLink>
</file>

<file path=xl/externalLinks/externalLink1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フォーマット"/>
      <sheetName val="6.30"/>
      <sheetName val="6.29"/>
      <sheetName val="6.28"/>
      <sheetName val="6.27"/>
      <sheetName val="6.26"/>
      <sheetName val="6.25"/>
      <sheetName val="6.23"/>
      <sheetName val="6.22"/>
      <sheetName val="6.21"/>
      <sheetName val="6.20"/>
      <sheetName val="6.19"/>
      <sheetName val="6.18"/>
      <sheetName val="6.17"/>
      <sheetName val="6.16"/>
      <sheetName val="6.15"/>
      <sheetName val="6.14"/>
      <sheetName val="6.13"/>
      <sheetName val="6.12"/>
      <sheetName val="6.11"/>
      <sheetName val="6.9"/>
      <sheetName val="6.8"/>
      <sheetName val="6.7"/>
      <sheetName val="6.6"/>
      <sheetName val="6.5"/>
      <sheetName val="6.4"/>
      <sheetName val="6.2"/>
      <sheetName val="6.1"/>
      <sheetName val="データ"/>
      <sheetName val="6_30"/>
      <sheetName val="6_29"/>
      <sheetName val="6_28"/>
      <sheetName val="6_27"/>
      <sheetName val="6_26"/>
      <sheetName val="6_25"/>
      <sheetName val="6_23"/>
      <sheetName val="6_22"/>
      <sheetName val="6_21"/>
      <sheetName val="6_20"/>
      <sheetName val="6_19"/>
      <sheetName val="6_18"/>
      <sheetName val="6_17"/>
      <sheetName val="6_16"/>
      <sheetName val="6_15"/>
      <sheetName val="6_14"/>
      <sheetName val="6_13"/>
      <sheetName val="6_12"/>
      <sheetName val="6_11"/>
      <sheetName val="6_9"/>
      <sheetName val="6_8"/>
      <sheetName val="6_7"/>
      <sheetName val="6_6"/>
      <sheetName val="6_5"/>
      <sheetName val="6_4"/>
      <sheetName val="6_2"/>
      <sheetName val="6_1"/>
      <sheetName val="6_301"/>
      <sheetName val="6_291"/>
      <sheetName val="6_281"/>
      <sheetName val="6_271"/>
      <sheetName val="6_261"/>
      <sheetName val="6_251"/>
      <sheetName val="6_231"/>
      <sheetName val="6_221"/>
      <sheetName val="6_211"/>
      <sheetName val="6_201"/>
      <sheetName val="6_191"/>
      <sheetName val="6_181"/>
      <sheetName val="6_171"/>
      <sheetName val="6_161"/>
      <sheetName val="6_151"/>
      <sheetName val="6_141"/>
      <sheetName val="6_131"/>
      <sheetName val="6_121"/>
      <sheetName val="6_111"/>
      <sheetName val="6_91"/>
      <sheetName val="6_81"/>
      <sheetName val="6_71"/>
      <sheetName val="6_61"/>
      <sheetName val="6_51"/>
      <sheetName val="6_41"/>
      <sheetName val="6_24"/>
      <sheetName val="6_110"/>
      <sheetName val="表紙"/>
      <sheetName val="Sheet1"/>
      <sheetName val="Sheet3"/>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ow r="2">
          <cell r="A2">
            <v>2012</v>
          </cell>
          <cell r="C2">
            <v>1</v>
          </cell>
          <cell r="D2" t="str">
            <v>早番</v>
          </cell>
          <cell r="E2" t="str">
            <v>白石</v>
          </cell>
          <cell r="G2" t="str">
            <v>工程異常発生</v>
          </cell>
        </row>
        <row r="3">
          <cell r="A3">
            <v>2013</v>
          </cell>
          <cell r="C3">
            <v>2</v>
          </cell>
          <cell r="D3" t="str">
            <v>中番</v>
          </cell>
          <cell r="E3" t="str">
            <v>津久井</v>
          </cell>
          <cell r="G3" t="str">
            <v>部品交換</v>
          </cell>
        </row>
        <row r="4">
          <cell r="A4">
            <v>2014</v>
          </cell>
          <cell r="C4">
            <v>3</v>
          </cell>
          <cell r="D4" t="str">
            <v>遅番</v>
          </cell>
          <cell r="E4" t="str">
            <v>大内</v>
          </cell>
          <cell r="G4" t="str">
            <v>調整箇所有り</v>
          </cell>
        </row>
        <row r="5">
          <cell r="A5">
            <v>2015</v>
          </cell>
          <cell r="C5">
            <v>4</v>
          </cell>
          <cell r="E5" t="str">
            <v>柴野</v>
          </cell>
          <cell r="G5" t="str">
            <v>順調稼動</v>
          </cell>
        </row>
        <row r="6">
          <cell r="A6">
            <v>2016</v>
          </cell>
          <cell r="C6">
            <v>5</v>
          </cell>
          <cell r="E6" t="str">
            <v>関谷</v>
          </cell>
          <cell r="G6" t="str">
            <v>依頼</v>
          </cell>
        </row>
        <row r="7">
          <cell r="A7">
            <v>2017</v>
          </cell>
          <cell r="C7">
            <v>6</v>
          </cell>
          <cell r="E7" t="str">
            <v>大野</v>
          </cell>
          <cell r="G7" t="str">
            <v>確認</v>
          </cell>
        </row>
        <row r="8">
          <cell r="C8">
            <v>7</v>
          </cell>
          <cell r="E8" t="str">
            <v>増田</v>
          </cell>
          <cell r="G8" t="str">
            <v>変更</v>
          </cell>
        </row>
        <row r="9">
          <cell r="C9">
            <v>8</v>
          </cell>
          <cell r="E9" t="str">
            <v>豊島</v>
          </cell>
          <cell r="G9" t="str">
            <v>５S</v>
          </cell>
        </row>
        <row r="10">
          <cell r="C10">
            <v>9</v>
          </cell>
          <cell r="E10" t="str">
            <v>鎌田</v>
          </cell>
          <cell r="G10" t="str">
            <v>停止</v>
          </cell>
        </row>
        <row r="11">
          <cell r="C11">
            <v>10</v>
          </cell>
          <cell r="E11" t="str">
            <v>小川</v>
          </cell>
          <cell r="G11" t="str">
            <v>早期出荷</v>
          </cell>
        </row>
        <row r="12">
          <cell r="C12">
            <v>11</v>
          </cell>
          <cell r="E12" t="str">
            <v>遠藤</v>
          </cell>
          <cell r="G12" t="str">
            <v>質問</v>
          </cell>
        </row>
        <row r="13">
          <cell r="C13">
            <v>12</v>
          </cell>
          <cell r="E13" t="str">
            <v>櫻井</v>
          </cell>
          <cell r="G13" t="str">
            <v>連絡</v>
          </cell>
        </row>
        <row r="14">
          <cell r="C14">
            <v>13</v>
          </cell>
          <cell r="E14" t="str">
            <v>坂口</v>
          </cell>
          <cell r="G14" t="str">
            <v>※写真あり</v>
          </cell>
        </row>
        <row r="15">
          <cell r="C15">
            <v>14</v>
          </cell>
          <cell r="E15" t="str">
            <v>齋藤</v>
          </cell>
        </row>
        <row r="16">
          <cell r="C16">
            <v>15</v>
          </cell>
        </row>
        <row r="17">
          <cell r="C17">
            <v>16</v>
          </cell>
        </row>
        <row r="18">
          <cell r="C18">
            <v>17</v>
          </cell>
        </row>
        <row r="19">
          <cell r="C19">
            <v>18</v>
          </cell>
        </row>
        <row r="20">
          <cell r="C20">
            <v>19</v>
          </cell>
        </row>
        <row r="21">
          <cell r="C21">
            <v>20</v>
          </cell>
        </row>
        <row r="22">
          <cell r="C22">
            <v>21</v>
          </cell>
        </row>
        <row r="23">
          <cell r="C23">
            <v>22</v>
          </cell>
        </row>
        <row r="24">
          <cell r="C24">
            <v>23</v>
          </cell>
        </row>
        <row r="25">
          <cell r="C25">
            <v>24</v>
          </cell>
        </row>
        <row r="26">
          <cell r="C26">
            <v>25</v>
          </cell>
        </row>
        <row r="27">
          <cell r="C27">
            <v>26</v>
          </cell>
        </row>
        <row r="28">
          <cell r="C28">
            <v>27</v>
          </cell>
        </row>
        <row r="29">
          <cell r="C29">
            <v>28</v>
          </cell>
        </row>
        <row r="30">
          <cell r="C30">
            <v>29</v>
          </cell>
        </row>
        <row r="31">
          <cell r="C31">
            <v>30</v>
          </cell>
        </row>
        <row r="32">
          <cell r="C32">
            <v>31</v>
          </cell>
        </row>
      </sheetData>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refreshError="1"/>
      <sheetData sheetId="84" refreshError="1"/>
      <sheetData sheetId="85" refreshError="1"/>
    </sheetDataSet>
  </externalBook>
</externalLink>
</file>

<file path=xl/externalLinks/externalLink1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賞与基準"/>
      <sheetName val="賞与月数"/>
      <sheetName val="賞与付与月数"/>
      <sheetName val="業績標語"/>
      <sheetName val="一般職元表"/>
      <sheetName val="能力標語"/>
      <sheetName val="給与rec"/>
      <sheetName val="決定昇級者"/>
      <sheetName val="H14昇級_経営職"/>
      <sheetName val="一般職昇級対象者list"/>
      <sheetName val="H14昇級_一般職"/>
      <sheetName val="一般職_昇級対象者"/>
      <sheetName val="号俸"/>
      <sheetName val="元表"/>
      <sheetName val="号俸分析"/>
      <sheetName val="号俸表"/>
      <sheetName val="運用"/>
      <sheetName val="総合ＴＢＬ"/>
      <sheetName val="経営職TBL"/>
      <sheetName val="一般職TBL"/>
      <sheetName val="データ"/>
      <sheetName val="表紙"/>
    </sheetNames>
    <sheetDataSet>
      <sheetData sheetId="0" refreshError="1"/>
      <sheetData sheetId="1" refreshError="1"/>
      <sheetData sheetId="2" refreshError="1"/>
      <sheetData sheetId="3">
        <row r="2">
          <cell r="F2" t="str">
            <v>67312</v>
          </cell>
          <cell r="G2" t="str">
            <v>花村　文夫</v>
          </cell>
          <cell r="H2" t="str">
            <v>A</v>
          </cell>
        </row>
        <row r="3">
          <cell r="F3" t="str">
            <v>67405</v>
          </cell>
          <cell r="G3" t="str">
            <v>橋口　末吉</v>
          </cell>
          <cell r="H3" t="str">
            <v>Ａ</v>
          </cell>
        </row>
        <row r="4">
          <cell r="F4" t="str">
            <v>67713</v>
          </cell>
          <cell r="G4" t="str">
            <v>大嶋　富子</v>
          </cell>
          <cell r="H4" t="str">
            <v>Ａ</v>
          </cell>
        </row>
        <row r="5">
          <cell r="F5" t="str">
            <v>68305</v>
          </cell>
          <cell r="G5" t="str">
            <v xml:space="preserve">内海　暁夫  </v>
          </cell>
          <cell r="H5" t="str">
            <v>H</v>
          </cell>
        </row>
        <row r="6">
          <cell r="F6" t="str">
            <v>68308</v>
          </cell>
          <cell r="G6" t="str">
            <v>宮下　徹久</v>
          </cell>
          <cell r="H6" t="str">
            <v>A</v>
          </cell>
        </row>
        <row r="7">
          <cell r="F7" t="str">
            <v>69106</v>
          </cell>
          <cell r="G7" t="str">
            <v>平光　利重</v>
          </cell>
          <cell r="H7" t="str">
            <v>B</v>
          </cell>
        </row>
        <row r="8">
          <cell r="F8" t="str">
            <v>69404</v>
          </cell>
          <cell r="G8" t="str">
            <v>工藤　操</v>
          </cell>
          <cell r="H8" t="str">
            <v>A</v>
          </cell>
        </row>
        <row r="9">
          <cell r="F9" t="str">
            <v>70301</v>
          </cell>
          <cell r="G9" t="str">
            <v>鈴木　勇</v>
          </cell>
          <cell r="H9" t="str">
            <v>H</v>
          </cell>
        </row>
        <row r="10">
          <cell r="F10" t="str">
            <v>73102</v>
          </cell>
          <cell r="G10" t="str">
            <v>丸山　純儀</v>
          </cell>
          <cell r="H10" t="str">
            <v>S</v>
          </cell>
        </row>
        <row r="11">
          <cell r="F11" t="str">
            <v>73303</v>
          </cell>
          <cell r="G11" t="str">
            <v>佐藤　幸兵</v>
          </cell>
          <cell r="H11" t="str">
            <v>A</v>
          </cell>
        </row>
        <row r="12">
          <cell r="F12" t="str">
            <v>74107</v>
          </cell>
          <cell r="G12" t="str">
            <v>鈴木　隆一</v>
          </cell>
          <cell r="H12" t="str">
            <v>B</v>
          </cell>
        </row>
        <row r="13">
          <cell r="F13" t="str">
            <v>75302</v>
          </cell>
          <cell r="G13" t="str">
            <v>橋詰　定芳</v>
          </cell>
          <cell r="H13" t="str">
            <v>H</v>
          </cell>
        </row>
        <row r="14">
          <cell r="F14" t="str">
            <v>75306</v>
          </cell>
          <cell r="G14" t="str">
            <v>日野　髞</v>
          </cell>
          <cell r="H14" t="str">
            <v>B</v>
          </cell>
        </row>
        <row r="15">
          <cell r="F15" t="str">
            <v>76101</v>
          </cell>
          <cell r="G15" t="str">
            <v>岩月　勇</v>
          </cell>
          <cell r="H15" t="str">
            <v>H</v>
          </cell>
        </row>
        <row r="16">
          <cell r="F16" t="str">
            <v>76105</v>
          </cell>
          <cell r="G16" t="str">
            <v>山田　寿</v>
          </cell>
          <cell r="H16" t="str">
            <v>B</v>
          </cell>
        </row>
        <row r="17">
          <cell r="F17" t="str">
            <v>76107</v>
          </cell>
          <cell r="G17" t="str">
            <v>富田　彰</v>
          </cell>
          <cell r="H17" t="str">
            <v>H</v>
          </cell>
        </row>
        <row r="18">
          <cell r="F18" t="str">
            <v>76112</v>
          </cell>
          <cell r="G18" t="str">
            <v>森川　勝美</v>
          </cell>
          <cell r="H18" t="str">
            <v>H</v>
          </cell>
        </row>
        <row r="19">
          <cell r="F19" t="str">
            <v>76113</v>
          </cell>
          <cell r="G19" t="str">
            <v>井上　正夫</v>
          </cell>
          <cell r="H19" t="str">
            <v>S</v>
          </cell>
        </row>
        <row r="20">
          <cell r="F20" t="str">
            <v>76208</v>
          </cell>
          <cell r="G20" t="str">
            <v>漆原　生治</v>
          </cell>
          <cell r="H20" t="str">
            <v>A</v>
          </cell>
        </row>
        <row r="21">
          <cell r="F21" t="str">
            <v>77101</v>
          </cell>
          <cell r="G21" t="str">
            <v>光本　尚</v>
          </cell>
          <cell r="H21" t="str">
            <v>H</v>
          </cell>
        </row>
        <row r="22">
          <cell r="F22" t="str">
            <v>77102</v>
          </cell>
          <cell r="G22" t="str">
            <v>酒向　宏</v>
          </cell>
          <cell r="H22" t="str">
            <v>S</v>
          </cell>
        </row>
        <row r="23">
          <cell r="F23" t="str">
            <v>77110</v>
          </cell>
          <cell r="G23" t="str">
            <v>池内　千尋</v>
          </cell>
          <cell r="H23" t="str">
            <v>S</v>
          </cell>
        </row>
        <row r="24">
          <cell r="F24" t="str">
            <v>77304</v>
          </cell>
          <cell r="G24" t="str">
            <v>大迫　昭実</v>
          </cell>
          <cell r="H24" t="str">
            <v>A</v>
          </cell>
        </row>
        <row r="25">
          <cell r="F25" t="str">
            <v>77305</v>
          </cell>
          <cell r="G25" t="str">
            <v>野口　伸二</v>
          </cell>
          <cell r="H25" t="str">
            <v>A</v>
          </cell>
        </row>
        <row r="26">
          <cell r="F26" t="str">
            <v>77306</v>
          </cell>
          <cell r="G26" t="str">
            <v>山元　哲也</v>
          </cell>
          <cell r="H26" t="str">
            <v>H</v>
          </cell>
        </row>
        <row r="27">
          <cell r="F27" t="str">
            <v>78101</v>
          </cell>
          <cell r="G27" t="str">
            <v>苅谷　浩</v>
          </cell>
          <cell r="H27" t="str">
            <v>S</v>
          </cell>
        </row>
        <row r="28">
          <cell r="F28" t="str">
            <v>78102</v>
          </cell>
          <cell r="G28" t="str">
            <v>白木　公晴</v>
          </cell>
          <cell r="H28" t="str">
            <v>B</v>
          </cell>
        </row>
        <row r="29">
          <cell r="F29" t="str">
            <v>78118</v>
          </cell>
          <cell r="G29" t="str">
            <v>白石　智彦</v>
          </cell>
          <cell r="H29" t="str">
            <v>H</v>
          </cell>
        </row>
        <row r="30">
          <cell r="F30" t="str">
            <v>78307</v>
          </cell>
          <cell r="G30" t="str">
            <v>高倉　信幸</v>
          </cell>
          <cell r="H30" t="str">
            <v>H</v>
          </cell>
        </row>
        <row r="31">
          <cell r="F31" t="str">
            <v>79101</v>
          </cell>
          <cell r="G31" t="str">
            <v>小川　浩司</v>
          </cell>
          <cell r="H31" t="str">
            <v>H</v>
          </cell>
        </row>
        <row r="32">
          <cell r="F32" t="str">
            <v>79102</v>
          </cell>
          <cell r="G32" t="str">
            <v>吉野　泰</v>
          </cell>
          <cell r="H32" t="str">
            <v>H</v>
          </cell>
        </row>
        <row r="33">
          <cell r="F33" t="str">
            <v>79103</v>
          </cell>
          <cell r="G33" t="str">
            <v>岩瀬　雄一</v>
          </cell>
          <cell r="H33" t="str">
            <v>A</v>
          </cell>
        </row>
        <row r="34">
          <cell r="F34" t="str">
            <v>79104</v>
          </cell>
          <cell r="G34" t="str">
            <v>前田　昇</v>
          </cell>
          <cell r="H34" t="str">
            <v>Ａ</v>
          </cell>
        </row>
        <row r="35">
          <cell r="F35" t="str">
            <v>79105</v>
          </cell>
          <cell r="G35" t="str">
            <v>猪上　隆彦</v>
          </cell>
          <cell r="H35" t="str">
            <v>H</v>
          </cell>
        </row>
        <row r="36">
          <cell r="F36" t="str">
            <v>79106</v>
          </cell>
          <cell r="G36" t="str">
            <v>鈴木　順一</v>
          </cell>
          <cell r="H36" t="str">
            <v>A</v>
          </cell>
        </row>
        <row r="37">
          <cell r="F37" t="str">
            <v>79310</v>
          </cell>
          <cell r="G37" t="str">
            <v>伊藤　司</v>
          </cell>
          <cell r="H37" t="str">
            <v>A</v>
          </cell>
        </row>
        <row r="38">
          <cell r="F38" t="str">
            <v>79313</v>
          </cell>
          <cell r="G38" t="str">
            <v>竹田　文晴</v>
          </cell>
          <cell r="H38" t="str">
            <v>A</v>
          </cell>
        </row>
        <row r="39">
          <cell r="F39" t="str">
            <v>79314</v>
          </cell>
          <cell r="G39" t="str">
            <v>坂上　孝博</v>
          </cell>
          <cell r="H39" t="str">
            <v>H</v>
          </cell>
        </row>
        <row r="40">
          <cell r="F40" t="str">
            <v>80101</v>
          </cell>
          <cell r="G40" t="str">
            <v>白岩　清隆</v>
          </cell>
          <cell r="H40" t="str">
            <v>H</v>
          </cell>
        </row>
        <row r="41">
          <cell r="F41" t="str">
            <v>80102</v>
          </cell>
          <cell r="G41" t="str">
            <v>見鳥　悟</v>
          </cell>
          <cell r="H41" t="str">
            <v>H</v>
          </cell>
        </row>
        <row r="42">
          <cell r="F42" t="str">
            <v>80103</v>
          </cell>
          <cell r="G42" t="str">
            <v>鈴木　修</v>
          </cell>
          <cell r="H42" t="str">
            <v>B</v>
          </cell>
        </row>
        <row r="43">
          <cell r="F43" t="str">
            <v>80307</v>
          </cell>
          <cell r="G43" t="str">
            <v>西村　尚哉</v>
          </cell>
          <cell r="H43" t="str">
            <v>S</v>
          </cell>
        </row>
        <row r="44">
          <cell r="F44" t="str">
            <v>81101</v>
          </cell>
          <cell r="G44" t="str">
            <v>大谷　一俊</v>
          </cell>
          <cell r="H44" t="str">
            <v>A</v>
          </cell>
        </row>
        <row r="45">
          <cell r="F45" t="str">
            <v>81102</v>
          </cell>
          <cell r="G45" t="str">
            <v>西村　英爾</v>
          </cell>
          <cell r="H45" t="str">
            <v>H</v>
          </cell>
        </row>
        <row r="46">
          <cell r="F46" t="str">
            <v>81104</v>
          </cell>
          <cell r="G46" t="str">
            <v>小林　広直</v>
          </cell>
          <cell r="H46" t="str">
            <v>Ａ</v>
          </cell>
        </row>
        <row r="47">
          <cell r="F47" t="str">
            <v>81107</v>
          </cell>
          <cell r="G47" t="str">
            <v>高木　寿人</v>
          </cell>
          <cell r="H47" t="str">
            <v>H</v>
          </cell>
        </row>
        <row r="48">
          <cell r="F48" t="str">
            <v>82103</v>
          </cell>
          <cell r="G48" t="str">
            <v>加藤　育男</v>
          </cell>
          <cell r="H48" t="str">
            <v>Ａ</v>
          </cell>
        </row>
        <row r="49">
          <cell r="F49" t="str">
            <v>82104</v>
          </cell>
          <cell r="G49" t="str">
            <v>本田　和司</v>
          </cell>
          <cell r="H49" t="str">
            <v>A</v>
          </cell>
        </row>
        <row r="50">
          <cell r="F50" t="str">
            <v>82105</v>
          </cell>
          <cell r="G50" t="str">
            <v>柴田　和夫</v>
          </cell>
          <cell r="H50" t="str">
            <v>A</v>
          </cell>
        </row>
        <row r="51">
          <cell r="F51" t="str">
            <v>82106</v>
          </cell>
          <cell r="G51" t="str">
            <v>友田　和利</v>
          </cell>
          <cell r="H51" t="str">
            <v>A</v>
          </cell>
        </row>
        <row r="52">
          <cell r="F52" t="str">
            <v>82208</v>
          </cell>
          <cell r="G52" t="str">
            <v>三輪　康長</v>
          </cell>
          <cell r="H52" t="str">
            <v>A</v>
          </cell>
        </row>
        <row r="53">
          <cell r="F53" t="str">
            <v>83101</v>
          </cell>
          <cell r="G53" t="str">
            <v>笹岡　孝光</v>
          </cell>
          <cell r="H53" t="str">
            <v>H</v>
          </cell>
        </row>
        <row r="54">
          <cell r="F54" t="str">
            <v>83102</v>
          </cell>
          <cell r="G54" t="str">
            <v>西村　佳孝</v>
          </cell>
          <cell r="H54" t="str">
            <v>A</v>
          </cell>
        </row>
        <row r="55">
          <cell r="F55" t="str">
            <v>83103</v>
          </cell>
          <cell r="G55" t="str">
            <v>横山　隆英</v>
          </cell>
          <cell r="H55" t="str">
            <v>Ａ</v>
          </cell>
        </row>
        <row r="56">
          <cell r="F56" t="str">
            <v>83104</v>
          </cell>
          <cell r="G56" t="str">
            <v>大竹　修</v>
          </cell>
          <cell r="H56" t="str">
            <v>H</v>
          </cell>
        </row>
        <row r="57">
          <cell r="F57" t="str">
            <v>83126</v>
          </cell>
          <cell r="G57" t="str">
            <v>今西　譲太</v>
          </cell>
          <cell r="H57" t="str">
            <v>Ａ</v>
          </cell>
        </row>
        <row r="58">
          <cell r="F58" t="str">
            <v>84101</v>
          </cell>
          <cell r="G58" t="str">
            <v>富田　盛雄</v>
          </cell>
          <cell r="H58" t="str">
            <v>A</v>
          </cell>
        </row>
        <row r="59">
          <cell r="F59" t="str">
            <v>84103</v>
          </cell>
          <cell r="G59" t="str">
            <v>笹　雅博</v>
          </cell>
          <cell r="H59" t="str">
            <v>A</v>
          </cell>
        </row>
        <row r="60">
          <cell r="F60" t="str">
            <v>84366</v>
          </cell>
          <cell r="G60" t="str">
            <v>鈴木　均</v>
          </cell>
          <cell r="H60" t="str">
            <v>A</v>
          </cell>
        </row>
        <row r="61">
          <cell r="F61" t="str">
            <v>86102</v>
          </cell>
          <cell r="G61" t="str">
            <v>矢土　嘉昭</v>
          </cell>
          <cell r="H61" t="str">
            <v>S</v>
          </cell>
        </row>
        <row r="62">
          <cell r="F62" t="str">
            <v>86106</v>
          </cell>
          <cell r="G62" t="str">
            <v>和田　浩明</v>
          </cell>
          <cell r="H62" t="str">
            <v>A</v>
          </cell>
        </row>
        <row r="63">
          <cell r="F63" t="str">
            <v>91146</v>
          </cell>
          <cell r="G63" t="str">
            <v>杉山　裕美</v>
          </cell>
          <cell r="H63" t="str">
            <v>Ａ</v>
          </cell>
        </row>
      </sheetData>
      <sheetData sheetId="4"/>
      <sheetData sheetId="5">
        <row r="3">
          <cell r="D3">
            <v>68305</v>
          </cell>
          <cell r="E3" t="str">
            <v>内海　暁夫　　　</v>
          </cell>
          <cell r="F3">
            <v>60</v>
          </cell>
          <cell r="G3">
            <v>60</v>
          </cell>
          <cell r="H3">
            <v>20500</v>
          </cell>
          <cell r="I3" t="str">
            <v>物流部　　　　　　　</v>
          </cell>
          <cell r="Q3" t="str">
            <v>S</v>
          </cell>
        </row>
        <row r="4">
          <cell r="D4">
            <v>76112</v>
          </cell>
          <cell r="E4" t="str">
            <v>森川　勝美　　　</v>
          </cell>
          <cell r="F4">
            <v>40</v>
          </cell>
          <cell r="G4">
            <v>55</v>
          </cell>
          <cell r="H4">
            <v>20300</v>
          </cell>
          <cell r="I4" t="str">
            <v>営業本部</v>
          </cell>
          <cell r="J4" t="str">
            <v>営業企画課　　　　　</v>
          </cell>
          <cell r="K4">
            <v>111.5</v>
          </cell>
          <cell r="L4" t="str">
            <v>S</v>
          </cell>
          <cell r="Q4" t="str">
            <v>H</v>
          </cell>
        </row>
        <row r="5">
          <cell r="D5">
            <v>73102</v>
          </cell>
          <cell r="E5" t="str">
            <v>丸山　純儀　　　</v>
          </cell>
          <cell r="F5">
            <v>50</v>
          </cell>
          <cell r="G5">
            <v>55</v>
          </cell>
          <cell r="H5">
            <v>20503</v>
          </cell>
          <cell r="I5" t="str">
            <v>物流部　　　　　　　</v>
          </cell>
          <cell r="J5" t="str">
            <v>西日本物流センター</v>
          </cell>
          <cell r="K5">
            <v>114</v>
          </cell>
          <cell r="L5" t="str">
            <v>H</v>
          </cell>
          <cell r="Q5" t="str">
            <v>H</v>
          </cell>
        </row>
        <row r="6">
          <cell r="D6">
            <v>77102</v>
          </cell>
          <cell r="E6" t="str">
            <v>酒向　宏　　　　</v>
          </cell>
          <cell r="F6">
            <v>40</v>
          </cell>
          <cell r="G6">
            <v>55</v>
          </cell>
          <cell r="H6">
            <v>21602</v>
          </cell>
          <cell r="I6" t="str">
            <v>営業本部</v>
          </cell>
          <cell r="J6" t="str">
            <v>東海支店</v>
          </cell>
          <cell r="K6">
            <v>109</v>
          </cell>
          <cell r="L6" t="str">
            <v>H</v>
          </cell>
          <cell r="Q6" t="str">
            <v>H</v>
          </cell>
        </row>
        <row r="7">
          <cell r="D7">
            <v>79101</v>
          </cell>
          <cell r="E7" t="str">
            <v>小川　浩司　　　</v>
          </cell>
          <cell r="F7">
            <v>40</v>
          </cell>
          <cell r="G7">
            <v>55</v>
          </cell>
          <cell r="H7">
            <v>30400</v>
          </cell>
          <cell r="I7" t="str">
            <v>開発研究所</v>
          </cell>
          <cell r="K7">
            <v>118.5</v>
          </cell>
          <cell r="L7" t="str">
            <v>H</v>
          </cell>
          <cell r="Q7" t="str">
            <v>H</v>
          </cell>
        </row>
        <row r="8">
          <cell r="D8">
            <v>76107</v>
          </cell>
          <cell r="E8" t="str">
            <v>富田　彰　　　　</v>
          </cell>
          <cell r="F8">
            <v>40</v>
          </cell>
          <cell r="G8">
            <v>55</v>
          </cell>
          <cell r="H8">
            <v>30401</v>
          </cell>
          <cell r="I8" t="str">
            <v>生産部　　　　　　　</v>
          </cell>
          <cell r="J8" t="str">
            <v>名古屋工場</v>
          </cell>
          <cell r="Q8" t="str">
            <v>H</v>
          </cell>
        </row>
        <row r="9">
          <cell r="D9">
            <v>76101</v>
          </cell>
          <cell r="E9" t="str">
            <v>岩月　勇　　　　</v>
          </cell>
          <cell r="F9">
            <v>40</v>
          </cell>
          <cell r="G9">
            <v>55</v>
          </cell>
          <cell r="H9">
            <v>30900</v>
          </cell>
          <cell r="I9" t="str">
            <v>生産部　　　　　　　</v>
          </cell>
          <cell r="J9" t="str">
            <v>静岡工場　　　　　　</v>
          </cell>
          <cell r="K9">
            <v>110</v>
          </cell>
          <cell r="L9" t="str">
            <v>H</v>
          </cell>
          <cell r="Q9" t="str">
            <v>H</v>
          </cell>
        </row>
        <row r="10">
          <cell r="D10">
            <v>77110</v>
          </cell>
          <cell r="E10" t="str">
            <v>池内　千尋　　　</v>
          </cell>
          <cell r="F10">
            <v>40</v>
          </cell>
          <cell r="G10">
            <v>55</v>
          </cell>
          <cell r="H10">
            <v>30900</v>
          </cell>
          <cell r="I10" t="str">
            <v>生産部　　　　　　　</v>
          </cell>
          <cell r="J10" t="str">
            <v>静岡工場　　　　　　</v>
          </cell>
          <cell r="Q10" t="str">
            <v>S</v>
          </cell>
        </row>
        <row r="11">
          <cell r="D11">
            <v>78101</v>
          </cell>
          <cell r="E11" t="str">
            <v>苅谷　浩　　　　</v>
          </cell>
          <cell r="F11">
            <v>40</v>
          </cell>
          <cell r="G11">
            <v>50</v>
          </cell>
          <cell r="H11">
            <v>10200</v>
          </cell>
          <cell r="I11" t="str">
            <v>経営管理部</v>
          </cell>
          <cell r="J11" t="str">
            <v>人事総務課</v>
          </cell>
          <cell r="K11">
            <v>117.5</v>
          </cell>
          <cell r="L11" t="str">
            <v>S</v>
          </cell>
          <cell r="Q11" t="str">
            <v>S</v>
          </cell>
        </row>
        <row r="12">
          <cell r="D12">
            <v>79106</v>
          </cell>
          <cell r="E12" t="str">
            <v>鈴木　順一　　　</v>
          </cell>
          <cell r="F12">
            <v>40</v>
          </cell>
          <cell r="G12">
            <v>50</v>
          </cell>
          <cell r="H12">
            <v>10405</v>
          </cell>
          <cell r="I12" t="str">
            <v>ＣＲ室　　　　　　　</v>
          </cell>
          <cell r="J12" t="str">
            <v>ＣＳセンター　　　　</v>
          </cell>
          <cell r="K12">
            <v>113</v>
          </cell>
          <cell r="L12" t="str">
            <v>H</v>
          </cell>
          <cell r="Q12" t="str">
            <v>H</v>
          </cell>
        </row>
        <row r="13">
          <cell r="D13">
            <v>73303</v>
          </cell>
          <cell r="E13" t="str">
            <v>佐藤　幸兵　　　</v>
          </cell>
          <cell r="F13">
            <v>40</v>
          </cell>
          <cell r="G13">
            <v>50</v>
          </cell>
          <cell r="H13">
            <v>20500</v>
          </cell>
          <cell r="I13" t="str">
            <v>物流部　　　　　　　</v>
          </cell>
          <cell r="J13" t="str">
            <v>物流統括グループ</v>
          </cell>
          <cell r="K13">
            <v>111</v>
          </cell>
          <cell r="L13" t="str">
            <v>H</v>
          </cell>
          <cell r="Q13" t="str">
            <v>H</v>
          </cell>
        </row>
        <row r="14">
          <cell r="D14">
            <v>76105</v>
          </cell>
          <cell r="E14" t="str">
            <v>山田　寿　　　　</v>
          </cell>
          <cell r="F14">
            <v>40</v>
          </cell>
          <cell r="G14">
            <v>50</v>
          </cell>
          <cell r="H14">
            <v>20500</v>
          </cell>
          <cell r="I14" t="str">
            <v>物流部　　　　　　　</v>
          </cell>
          <cell r="J14" t="str">
            <v>物流課</v>
          </cell>
          <cell r="K14">
            <v>111.5</v>
          </cell>
          <cell r="L14" t="str">
            <v>H</v>
          </cell>
          <cell r="Q14" t="str">
            <v>H</v>
          </cell>
        </row>
        <row r="15">
          <cell r="D15">
            <v>76208</v>
          </cell>
          <cell r="E15" t="str">
            <v>漆原　生治　　　</v>
          </cell>
          <cell r="F15">
            <v>40</v>
          </cell>
          <cell r="G15">
            <v>50</v>
          </cell>
          <cell r="H15">
            <v>20500</v>
          </cell>
          <cell r="I15" t="str">
            <v>物流部　　　　　　　</v>
          </cell>
          <cell r="J15" t="str">
            <v>物流課</v>
          </cell>
          <cell r="K15">
            <v>103.5</v>
          </cell>
          <cell r="L15" t="str">
            <v>A</v>
          </cell>
          <cell r="Q15" t="str">
            <v>A</v>
          </cell>
        </row>
        <row r="16">
          <cell r="D16">
            <v>70301</v>
          </cell>
          <cell r="E16" t="str">
            <v>鈴木　勇　　　　</v>
          </cell>
          <cell r="F16">
            <v>40</v>
          </cell>
          <cell r="G16">
            <v>50</v>
          </cell>
          <cell r="H16">
            <v>20501</v>
          </cell>
          <cell r="I16" t="str">
            <v>物流部　　　　　　　</v>
          </cell>
          <cell r="J16" t="str">
            <v>配送課　　　　　　　</v>
          </cell>
          <cell r="K16">
            <v>101</v>
          </cell>
          <cell r="L16" t="str">
            <v>A</v>
          </cell>
          <cell r="Q16" t="str">
            <v>A</v>
          </cell>
        </row>
        <row r="17">
          <cell r="D17">
            <v>74107</v>
          </cell>
          <cell r="E17" t="str">
            <v>鈴木　隆一　　　</v>
          </cell>
          <cell r="F17">
            <v>40</v>
          </cell>
          <cell r="G17">
            <v>50</v>
          </cell>
          <cell r="H17">
            <v>20501</v>
          </cell>
          <cell r="I17" t="str">
            <v>物流部　　　　　　　</v>
          </cell>
          <cell r="J17" t="str">
            <v>配送課　　　　　　　</v>
          </cell>
          <cell r="K17">
            <v>102.5</v>
          </cell>
          <cell r="L17" t="str">
            <v>A</v>
          </cell>
          <cell r="Q17" t="str">
            <v>A</v>
          </cell>
        </row>
        <row r="18">
          <cell r="D18">
            <v>80103</v>
          </cell>
          <cell r="E18" t="str">
            <v>鈴木　修　　　　</v>
          </cell>
          <cell r="F18">
            <v>40</v>
          </cell>
          <cell r="G18">
            <v>50</v>
          </cell>
          <cell r="H18">
            <v>20502</v>
          </cell>
          <cell r="I18" t="str">
            <v>物流部　　　　　　　</v>
          </cell>
          <cell r="J18" t="str">
            <v>東日本物流センター</v>
          </cell>
          <cell r="K18">
            <v>104.5</v>
          </cell>
          <cell r="L18" t="str">
            <v>A</v>
          </cell>
          <cell r="Q18" t="str">
            <v>A</v>
          </cell>
        </row>
        <row r="19">
          <cell r="D19">
            <v>81101</v>
          </cell>
          <cell r="E19" t="str">
            <v>大谷　一俊　　　</v>
          </cell>
          <cell r="F19">
            <v>40</v>
          </cell>
          <cell r="G19">
            <v>50</v>
          </cell>
          <cell r="H19">
            <v>21500</v>
          </cell>
          <cell r="I19" t="str">
            <v>営業本部</v>
          </cell>
          <cell r="J19" t="str">
            <v>東北支店</v>
          </cell>
          <cell r="K19">
            <v>106.5</v>
          </cell>
          <cell r="L19" t="str">
            <v>H</v>
          </cell>
          <cell r="Q19" t="str">
            <v>H</v>
          </cell>
        </row>
        <row r="20">
          <cell r="D20">
            <v>79105</v>
          </cell>
          <cell r="E20" t="str">
            <v>猪上　隆彦　　　</v>
          </cell>
          <cell r="F20">
            <v>40</v>
          </cell>
          <cell r="G20">
            <v>50</v>
          </cell>
          <cell r="H20">
            <v>21502</v>
          </cell>
          <cell r="I20" t="str">
            <v>営業本部</v>
          </cell>
          <cell r="J20" t="str">
            <v>関東中央支店</v>
          </cell>
          <cell r="K20">
            <v>114</v>
          </cell>
          <cell r="L20" t="str">
            <v>S</v>
          </cell>
          <cell r="Q20" t="str">
            <v>S</v>
          </cell>
        </row>
        <row r="21">
          <cell r="D21">
            <v>81104</v>
          </cell>
          <cell r="E21" t="str">
            <v>小林　広直　　　</v>
          </cell>
          <cell r="F21">
            <v>40</v>
          </cell>
          <cell r="G21">
            <v>50</v>
          </cell>
          <cell r="H21">
            <v>21503</v>
          </cell>
          <cell r="I21" t="str">
            <v>営業本部</v>
          </cell>
          <cell r="J21" t="str">
            <v>広域営業促進グループ</v>
          </cell>
          <cell r="K21">
            <v>112</v>
          </cell>
          <cell r="L21" t="str">
            <v>S</v>
          </cell>
          <cell r="Q21" t="str">
            <v>S</v>
          </cell>
        </row>
        <row r="22">
          <cell r="D22">
            <v>77101</v>
          </cell>
          <cell r="E22" t="str">
            <v>光本　尚　　　　</v>
          </cell>
          <cell r="F22">
            <v>40</v>
          </cell>
          <cell r="G22">
            <v>50</v>
          </cell>
          <cell r="H22">
            <v>21702</v>
          </cell>
          <cell r="I22" t="str">
            <v>営業本部</v>
          </cell>
          <cell r="J22" t="str">
            <v>近畿支店</v>
          </cell>
          <cell r="K22">
            <v>109.5</v>
          </cell>
          <cell r="L22" t="str">
            <v>H</v>
          </cell>
          <cell r="Q22" t="str">
            <v>H</v>
          </cell>
        </row>
        <row r="23">
          <cell r="D23">
            <v>83126</v>
          </cell>
          <cell r="E23" t="str">
            <v>今西　譲太　　　</v>
          </cell>
          <cell r="F23">
            <v>40</v>
          </cell>
          <cell r="G23">
            <v>50</v>
          </cell>
          <cell r="H23">
            <v>21702</v>
          </cell>
          <cell r="I23" t="str">
            <v>営業本部</v>
          </cell>
          <cell r="J23" t="str">
            <v>近畿支店</v>
          </cell>
          <cell r="K23">
            <v>105.5</v>
          </cell>
          <cell r="L23" t="str">
            <v>H</v>
          </cell>
          <cell r="Q23" t="str">
            <v>A</v>
          </cell>
        </row>
        <row r="24">
          <cell r="D24">
            <v>83101</v>
          </cell>
          <cell r="E24" t="str">
            <v>笹岡　孝光　　　</v>
          </cell>
          <cell r="F24">
            <v>40</v>
          </cell>
          <cell r="G24">
            <v>50</v>
          </cell>
          <cell r="H24">
            <v>21702</v>
          </cell>
          <cell r="I24" t="str">
            <v>営業本部</v>
          </cell>
          <cell r="J24" t="str">
            <v>近畿支店</v>
          </cell>
          <cell r="K24">
            <v>108.5</v>
          </cell>
          <cell r="L24" t="str">
            <v>H</v>
          </cell>
          <cell r="Q24" t="str">
            <v>H</v>
          </cell>
        </row>
        <row r="25">
          <cell r="D25">
            <v>79102</v>
          </cell>
          <cell r="E25" t="str">
            <v>吉野　泰　　　　</v>
          </cell>
          <cell r="F25">
            <v>40</v>
          </cell>
          <cell r="G25">
            <v>50</v>
          </cell>
          <cell r="H25">
            <v>30101</v>
          </cell>
          <cell r="I25" t="str">
            <v>生産部　　　　　　　</v>
          </cell>
          <cell r="J25" t="str">
            <v>生産管理課　　　　　</v>
          </cell>
          <cell r="K25">
            <v>117.5</v>
          </cell>
          <cell r="L25" t="str">
            <v>H</v>
          </cell>
          <cell r="Q25" t="str">
            <v>H</v>
          </cell>
        </row>
        <row r="26">
          <cell r="D26">
            <v>79103</v>
          </cell>
          <cell r="E26" t="str">
            <v>岩瀬　雄一　　　</v>
          </cell>
          <cell r="F26">
            <v>40</v>
          </cell>
          <cell r="G26">
            <v>50</v>
          </cell>
          <cell r="H26">
            <v>30102</v>
          </cell>
          <cell r="I26" t="str">
            <v>生産部　　　　　　　</v>
          </cell>
          <cell r="J26" t="str">
            <v>品質保証課　　　　　</v>
          </cell>
          <cell r="K26">
            <v>117</v>
          </cell>
          <cell r="L26" t="str">
            <v>H</v>
          </cell>
          <cell r="Q26" t="str">
            <v>H</v>
          </cell>
        </row>
        <row r="27">
          <cell r="D27">
            <v>67713</v>
          </cell>
          <cell r="E27" t="str">
            <v>大嶋　富子　　　</v>
          </cell>
          <cell r="F27">
            <v>40</v>
          </cell>
          <cell r="G27">
            <v>50</v>
          </cell>
          <cell r="H27">
            <v>30401</v>
          </cell>
          <cell r="I27" t="str">
            <v>生産部　　　　　　　</v>
          </cell>
          <cell r="J27" t="str">
            <v>名古屋工場</v>
          </cell>
          <cell r="K27">
            <v>109.5</v>
          </cell>
          <cell r="L27" t="str">
            <v>A</v>
          </cell>
          <cell r="Q27" t="str">
            <v>A</v>
          </cell>
        </row>
        <row r="28">
          <cell r="D28">
            <v>80102</v>
          </cell>
          <cell r="E28" t="str">
            <v>見鳥　悟　　　　</v>
          </cell>
          <cell r="F28">
            <v>40</v>
          </cell>
          <cell r="G28">
            <v>50</v>
          </cell>
          <cell r="H28">
            <v>30407</v>
          </cell>
          <cell r="I28" t="str">
            <v>生産部　　　　　　　</v>
          </cell>
          <cell r="J28" t="str">
            <v>名古屋工場</v>
          </cell>
          <cell r="K28">
            <v>117</v>
          </cell>
          <cell r="L28" t="str">
            <v>H</v>
          </cell>
          <cell r="Q28" t="str">
            <v>H</v>
          </cell>
        </row>
        <row r="29">
          <cell r="D29">
            <v>79104</v>
          </cell>
          <cell r="E29" t="str">
            <v>前田　昇　　　　</v>
          </cell>
          <cell r="F29">
            <v>40</v>
          </cell>
          <cell r="G29">
            <v>50</v>
          </cell>
          <cell r="H29">
            <v>30900</v>
          </cell>
          <cell r="I29" t="str">
            <v>生産部　　　　　　　</v>
          </cell>
          <cell r="J29" t="str">
            <v>静岡工場　　　　　　</v>
          </cell>
          <cell r="K29">
            <v>111</v>
          </cell>
          <cell r="L29" t="str">
            <v>H</v>
          </cell>
          <cell r="Q29" t="str">
            <v>H</v>
          </cell>
        </row>
        <row r="30">
          <cell r="D30">
            <v>78307</v>
          </cell>
          <cell r="E30" t="str">
            <v>高倉　信幸　　　</v>
          </cell>
          <cell r="F30">
            <v>30</v>
          </cell>
          <cell r="G30">
            <v>45</v>
          </cell>
          <cell r="H30">
            <v>10200</v>
          </cell>
          <cell r="I30" t="str">
            <v>経営管理部</v>
          </cell>
          <cell r="J30" t="str">
            <v>人事総務課</v>
          </cell>
          <cell r="K30">
            <v>103.5</v>
          </cell>
          <cell r="L30" t="str">
            <v>A</v>
          </cell>
          <cell r="Q30" t="str">
            <v>A</v>
          </cell>
        </row>
        <row r="31">
          <cell r="D31">
            <v>78118</v>
          </cell>
          <cell r="E31" t="str">
            <v>白石　智彦　　　</v>
          </cell>
          <cell r="F31">
            <v>30</v>
          </cell>
          <cell r="G31">
            <v>45</v>
          </cell>
          <cell r="H31">
            <v>10200</v>
          </cell>
          <cell r="I31" t="str">
            <v>経営管理部</v>
          </cell>
          <cell r="J31" t="str">
            <v>人事総務課</v>
          </cell>
          <cell r="K31">
            <v>105</v>
          </cell>
          <cell r="L31" t="str">
            <v>A</v>
          </cell>
          <cell r="Q31" t="str">
            <v>A</v>
          </cell>
        </row>
        <row r="32">
          <cell r="D32">
            <v>80307</v>
          </cell>
          <cell r="E32" t="str">
            <v>西村　尚哉　　　</v>
          </cell>
          <cell r="F32">
            <v>30</v>
          </cell>
          <cell r="G32">
            <v>45</v>
          </cell>
          <cell r="H32">
            <v>10202</v>
          </cell>
          <cell r="I32" t="str">
            <v>経営管理部</v>
          </cell>
          <cell r="J32" t="str">
            <v>管理課　　　　　　　</v>
          </cell>
          <cell r="K32">
            <v>117</v>
          </cell>
          <cell r="L32" t="str">
            <v>S</v>
          </cell>
          <cell r="Q32" t="str">
            <v>S</v>
          </cell>
        </row>
        <row r="33">
          <cell r="D33">
            <v>68308</v>
          </cell>
          <cell r="E33" t="str">
            <v>宮下　徹久　　　</v>
          </cell>
          <cell r="F33">
            <v>30</v>
          </cell>
          <cell r="G33">
            <v>45</v>
          </cell>
          <cell r="H33">
            <v>20501</v>
          </cell>
          <cell r="I33" t="str">
            <v>物流部　　　　　　　</v>
          </cell>
          <cell r="J33" t="str">
            <v>配送課　　　　　　　</v>
          </cell>
          <cell r="K33">
            <v>100</v>
          </cell>
          <cell r="L33" t="str">
            <v>A</v>
          </cell>
          <cell r="Q33" t="str">
            <v>A</v>
          </cell>
        </row>
        <row r="34">
          <cell r="D34">
            <v>69106</v>
          </cell>
          <cell r="E34" t="str">
            <v>平光　利重　　　</v>
          </cell>
          <cell r="F34">
            <v>30</v>
          </cell>
          <cell r="G34">
            <v>45</v>
          </cell>
          <cell r="H34">
            <v>20501</v>
          </cell>
          <cell r="I34" t="str">
            <v>物流部　　　　　　　</v>
          </cell>
          <cell r="J34" t="str">
            <v>配送課　　　　　　　</v>
          </cell>
          <cell r="K34">
            <v>100</v>
          </cell>
          <cell r="L34" t="str">
            <v>A</v>
          </cell>
          <cell r="Q34" t="str">
            <v>A</v>
          </cell>
        </row>
        <row r="35">
          <cell r="D35">
            <v>82106</v>
          </cell>
          <cell r="E35" t="str">
            <v>友田　和利　　　</v>
          </cell>
          <cell r="F35">
            <v>30</v>
          </cell>
          <cell r="G35">
            <v>45</v>
          </cell>
          <cell r="H35">
            <v>20503</v>
          </cell>
          <cell r="I35" t="str">
            <v>物流部　　　　　　　</v>
          </cell>
          <cell r="J35" t="str">
            <v>西日本物流センター</v>
          </cell>
          <cell r="K35">
            <v>112.5</v>
          </cell>
          <cell r="L35" t="str">
            <v>H</v>
          </cell>
          <cell r="N35" t="str">
            <v>H</v>
          </cell>
          <cell r="Q35" t="str">
            <v>H</v>
          </cell>
        </row>
        <row r="36">
          <cell r="D36">
            <v>77306</v>
          </cell>
          <cell r="E36" t="str">
            <v>山元　哲也　　　</v>
          </cell>
          <cell r="F36">
            <v>30</v>
          </cell>
          <cell r="G36">
            <v>45</v>
          </cell>
          <cell r="H36">
            <v>20802</v>
          </cell>
          <cell r="I36" t="str">
            <v>食品事業部　　　　　</v>
          </cell>
          <cell r="J36" t="str">
            <v>業務課　　　　　　　</v>
          </cell>
          <cell r="K36">
            <v>115</v>
          </cell>
          <cell r="L36" t="str">
            <v>S</v>
          </cell>
          <cell r="Q36" t="str">
            <v>S</v>
          </cell>
        </row>
        <row r="37">
          <cell r="D37">
            <v>83104</v>
          </cell>
          <cell r="E37" t="str">
            <v>大竹　修　　　　</v>
          </cell>
          <cell r="F37">
            <v>30</v>
          </cell>
          <cell r="G37">
            <v>45</v>
          </cell>
          <cell r="H37">
            <v>21503</v>
          </cell>
          <cell r="I37" t="str">
            <v>営業本部</v>
          </cell>
          <cell r="J37" t="str">
            <v>商品開発課　　　　　</v>
          </cell>
          <cell r="K37">
            <v>109.5</v>
          </cell>
          <cell r="L37" t="str">
            <v>H</v>
          </cell>
          <cell r="Q37" t="str">
            <v>H</v>
          </cell>
        </row>
        <row r="38">
          <cell r="D38">
            <v>83103</v>
          </cell>
          <cell r="E38" t="str">
            <v>横山　隆英　　　</v>
          </cell>
          <cell r="F38">
            <v>30</v>
          </cell>
          <cell r="G38">
            <v>45</v>
          </cell>
          <cell r="H38">
            <v>21513</v>
          </cell>
          <cell r="I38" t="str">
            <v>営業本部</v>
          </cell>
          <cell r="J38" t="str">
            <v>広域営業促進グループ</v>
          </cell>
          <cell r="K38">
            <v>103.5</v>
          </cell>
          <cell r="L38" t="str">
            <v>A</v>
          </cell>
          <cell r="Q38" t="str">
            <v>A</v>
          </cell>
        </row>
        <row r="39">
          <cell r="D39">
            <v>75302</v>
          </cell>
          <cell r="E39" t="str">
            <v>橋詰　定芳　　　</v>
          </cell>
          <cell r="F39">
            <v>30</v>
          </cell>
          <cell r="G39">
            <v>45</v>
          </cell>
          <cell r="H39">
            <v>21604</v>
          </cell>
          <cell r="I39" t="str">
            <v>営業本部</v>
          </cell>
          <cell r="J39" t="str">
            <v>東海支店</v>
          </cell>
          <cell r="K39">
            <v>103</v>
          </cell>
          <cell r="L39" t="str">
            <v>A</v>
          </cell>
          <cell r="Q39" t="str">
            <v>A</v>
          </cell>
        </row>
        <row r="40">
          <cell r="D40">
            <v>81107</v>
          </cell>
          <cell r="E40" t="str">
            <v>高木　寿人　　　</v>
          </cell>
          <cell r="F40">
            <v>30</v>
          </cell>
          <cell r="G40">
            <v>45</v>
          </cell>
          <cell r="H40">
            <v>30405</v>
          </cell>
          <cell r="I40" t="str">
            <v>生産部　　　　　　　</v>
          </cell>
          <cell r="J40" t="str">
            <v>名古屋工場</v>
          </cell>
          <cell r="K40">
            <v>113.5</v>
          </cell>
          <cell r="L40" t="str">
            <v>H</v>
          </cell>
          <cell r="Q40" t="str">
            <v>H</v>
          </cell>
        </row>
        <row r="41">
          <cell r="D41">
            <v>91146</v>
          </cell>
          <cell r="E41" t="str">
            <v>杉山　裕美　　　</v>
          </cell>
          <cell r="F41">
            <v>30</v>
          </cell>
          <cell r="G41">
            <v>45</v>
          </cell>
          <cell r="H41">
            <v>30900</v>
          </cell>
          <cell r="I41" t="str">
            <v>生産部　　　　　　　</v>
          </cell>
          <cell r="J41" t="str">
            <v>静岡工場　　　　　　</v>
          </cell>
          <cell r="K41">
            <v>110</v>
          </cell>
          <cell r="L41" t="str">
            <v>H</v>
          </cell>
          <cell r="Q41" t="str">
            <v>H</v>
          </cell>
        </row>
        <row r="42">
          <cell r="D42">
            <v>80101</v>
          </cell>
          <cell r="E42" t="str">
            <v>白岩　清隆　　　</v>
          </cell>
          <cell r="F42">
            <v>30</v>
          </cell>
          <cell r="G42">
            <v>45</v>
          </cell>
          <cell r="H42">
            <v>30900</v>
          </cell>
          <cell r="I42" t="str">
            <v>生産部　　　　　　　</v>
          </cell>
          <cell r="J42" t="str">
            <v>静岡工場　　　　　　</v>
          </cell>
          <cell r="K42">
            <v>110</v>
          </cell>
          <cell r="L42" t="str">
            <v>H</v>
          </cell>
          <cell r="Q42" t="str">
            <v>H</v>
          </cell>
        </row>
        <row r="43">
          <cell r="D43">
            <v>81102</v>
          </cell>
          <cell r="E43" t="str">
            <v>西村　英爾　　　</v>
          </cell>
          <cell r="F43">
            <v>30</v>
          </cell>
          <cell r="G43">
            <v>40</v>
          </cell>
          <cell r="H43">
            <v>20301</v>
          </cell>
          <cell r="I43" t="str">
            <v>営業本部</v>
          </cell>
          <cell r="J43" t="str">
            <v>西関東支店</v>
          </cell>
          <cell r="K43">
            <v>113</v>
          </cell>
          <cell r="L43" t="str">
            <v>S</v>
          </cell>
          <cell r="Q43" t="str">
            <v>S</v>
          </cell>
        </row>
        <row r="44">
          <cell r="D44">
            <v>82208</v>
          </cell>
          <cell r="E44" t="str">
            <v>三輪　康長　　　</v>
          </cell>
          <cell r="F44">
            <v>10</v>
          </cell>
          <cell r="G44">
            <v>40</v>
          </cell>
          <cell r="H44">
            <v>20501</v>
          </cell>
          <cell r="I44" t="str">
            <v>物流部　　　　　　　</v>
          </cell>
          <cell r="J44" t="str">
            <v>配送課　　　　　　　</v>
          </cell>
          <cell r="K44">
            <v>106.5</v>
          </cell>
          <cell r="L44" t="str">
            <v>A</v>
          </cell>
          <cell r="N44" t="str">
            <v>A</v>
          </cell>
          <cell r="Q44" t="str">
            <v>A</v>
          </cell>
        </row>
        <row r="45">
          <cell r="D45">
            <v>84101</v>
          </cell>
          <cell r="E45" t="str">
            <v>富田　盛雄　　　</v>
          </cell>
          <cell r="F45">
            <v>10</v>
          </cell>
          <cell r="G45">
            <v>40</v>
          </cell>
          <cell r="H45">
            <v>21512</v>
          </cell>
          <cell r="I45" t="str">
            <v>営業本部</v>
          </cell>
          <cell r="J45" t="str">
            <v>東日本物流センター</v>
          </cell>
          <cell r="K45">
            <v>106.5</v>
          </cell>
          <cell r="L45" t="str">
            <v>H</v>
          </cell>
          <cell r="N45" t="str">
            <v>H</v>
          </cell>
          <cell r="Q45" t="str">
            <v>H</v>
          </cell>
        </row>
        <row r="46">
          <cell r="D46">
            <v>79310</v>
          </cell>
          <cell r="E46" t="str">
            <v>伊藤　司　　　　</v>
          </cell>
          <cell r="F46">
            <v>10</v>
          </cell>
          <cell r="G46">
            <v>40</v>
          </cell>
          <cell r="H46">
            <v>21602</v>
          </cell>
          <cell r="I46" t="str">
            <v>営業本部</v>
          </cell>
          <cell r="J46" t="str">
            <v>東海支店</v>
          </cell>
          <cell r="K46">
            <v>111.5</v>
          </cell>
          <cell r="L46" t="str">
            <v>S</v>
          </cell>
          <cell r="Q46" t="str">
            <v>S</v>
          </cell>
        </row>
        <row r="47">
          <cell r="D47">
            <v>82105</v>
          </cell>
          <cell r="E47" t="str">
            <v>柴田　和夫　　　</v>
          </cell>
          <cell r="F47">
            <v>10</v>
          </cell>
          <cell r="G47">
            <v>40</v>
          </cell>
          <cell r="H47">
            <v>21610</v>
          </cell>
          <cell r="I47" t="str">
            <v>営業本部</v>
          </cell>
          <cell r="J47" t="str">
            <v>東海支店</v>
          </cell>
          <cell r="K47">
            <v>99</v>
          </cell>
          <cell r="L47" t="str">
            <v>A</v>
          </cell>
          <cell r="Q47" t="str">
            <v>A</v>
          </cell>
        </row>
        <row r="48">
          <cell r="D48">
            <v>77304</v>
          </cell>
          <cell r="E48" t="str">
            <v>大迫　昭実　　　</v>
          </cell>
          <cell r="F48">
            <v>10</v>
          </cell>
          <cell r="G48">
            <v>40</v>
          </cell>
          <cell r="H48">
            <v>21710</v>
          </cell>
          <cell r="I48" t="str">
            <v>営業本部</v>
          </cell>
          <cell r="J48" t="str">
            <v>中四国支店</v>
          </cell>
          <cell r="K48">
            <v>103</v>
          </cell>
          <cell r="L48" t="str">
            <v>A</v>
          </cell>
          <cell r="Q48" t="str">
            <v>A</v>
          </cell>
        </row>
        <row r="49">
          <cell r="D49">
            <v>83102</v>
          </cell>
          <cell r="E49" t="str">
            <v>西村　佳孝　　　</v>
          </cell>
          <cell r="F49">
            <v>10</v>
          </cell>
          <cell r="G49">
            <v>40</v>
          </cell>
          <cell r="H49">
            <v>21711</v>
          </cell>
          <cell r="I49" t="str">
            <v>営業本部</v>
          </cell>
          <cell r="J49" t="str">
            <v>九州支店</v>
          </cell>
          <cell r="K49">
            <v>106.6</v>
          </cell>
          <cell r="L49" t="str">
            <v>H</v>
          </cell>
          <cell r="Q49" t="str">
            <v>H</v>
          </cell>
        </row>
        <row r="50">
          <cell r="D50">
            <v>82104</v>
          </cell>
          <cell r="E50" t="str">
            <v>本田　和司　　　</v>
          </cell>
          <cell r="F50">
            <v>10</v>
          </cell>
          <cell r="G50">
            <v>30</v>
          </cell>
          <cell r="H50">
            <v>10200</v>
          </cell>
          <cell r="I50" t="str">
            <v>経営管理部</v>
          </cell>
          <cell r="J50" t="str">
            <v>人事総務課</v>
          </cell>
          <cell r="K50">
            <v>108.5</v>
          </cell>
          <cell r="L50" t="str">
            <v>H</v>
          </cell>
          <cell r="Q50" t="str">
            <v>H</v>
          </cell>
        </row>
        <row r="51">
          <cell r="D51">
            <v>86102</v>
          </cell>
          <cell r="E51" t="str">
            <v>矢土　嘉昭　　　</v>
          </cell>
          <cell r="F51">
            <v>10</v>
          </cell>
          <cell r="G51">
            <v>30</v>
          </cell>
          <cell r="H51">
            <v>10202</v>
          </cell>
          <cell r="I51" t="str">
            <v>経営管理部</v>
          </cell>
          <cell r="J51" t="str">
            <v>管理課　　　　　　　</v>
          </cell>
          <cell r="K51">
            <v>111.5</v>
          </cell>
          <cell r="L51" t="str">
            <v>H</v>
          </cell>
          <cell r="Q51" t="str">
            <v>H</v>
          </cell>
        </row>
        <row r="52">
          <cell r="D52">
            <v>62305</v>
          </cell>
          <cell r="E52" t="str">
            <v>武内　稔雄</v>
          </cell>
          <cell r="F52">
            <v>10</v>
          </cell>
          <cell r="G52">
            <v>30</v>
          </cell>
          <cell r="H52">
            <v>20501</v>
          </cell>
          <cell r="I52" t="str">
            <v>物流部　　　　　　　</v>
          </cell>
          <cell r="J52" t="str">
            <v>配送課　　　　　　　</v>
          </cell>
          <cell r="K52">
            <v>80</v>
          </cell>
          <cell r="L52" t="str">
            <v>B</v>
          </cell>
          <cell r="N52" t="str">
            <v>B</v>
          </cell>
          <cell r="Q52" t="str">
            <v>B</v>
          </cell>
        </row>
        <row r="53">
          <cell r="D53">
            <v>76113</v>
          </cell>
          <cell r="E53" t="str">
            <v>井上　正夫　　　</v>
          </cell>
          <cell r="F53">
            <v>10</v>
          </cell>
          <cell r="G53">
            <v>30</v>
          </cell>
          <cell r="H53">
            <v>20501</v>
          </cell>
          <cell r="I53" t="str">
            <v>物流部　　　　　　　</v>
          </cell>
          <cell r="J53" t="str">
            <v>配送課　　　　　　　</v>
          </cell>
          <cell r="K53">
            <v>103.5</v>
          </cell>
          <cell r="L53" t="str">
            <v>A</v>
          </cell>
          <cell r="N53" t="str">
            <v>A</v>
          </cell>
          <cell r="Q53" t="str">
            <v>A</v>
          </cell>
        </row>
        <row r="54">
          <cell r="D54">
            <v>78102</v>
          </cell>
          <cell r="E54" t="str">
            <v>白木　公晴　　　</v>
          </cell>
          <cell r="F54">
            <v>10</v>
          </cell>
          <cell r="G54">
            <v>30</v>
          </cell>
          <cell r="H54">
            <v>20802</v>
          </cell>
          <cell r="I54" t="str">
            <v>食品事業部　　　　　</v>
          </cell>
          <cell r="J54" t="str">
            <v>業務課　　　　　　　</v>
          </cell>
          <cell r="K54">
            <v>94</v>
          </cell>
          <cell r="L54" t="str">
            <v>B</v>
          </cell>
          <cell r="Q54" t="str">
            <v>B</v>
          </cell>
        </row>
        <row r="55">
          <cell r="D55">
            <v>79314</v>
          </cell>
          <cell r="E55" t="str">
            <v>坂上　孝博　　　</v>
          </cell>
          <cell r="F55">
            <v>10</v>
          </cell>
          <cell r="G55">
            <v>30</v>
          </cell>
          <cell r="H55">
            <v>21500</v>
          </cell>
          <cell r="I55" t="str">
            <v>営業本部</v>
          </cell>
          <cell r="J55" t="str">
            <v>東北支店</v>
          </cell>
          <cell r="K55">
            <v>108.5</v>
          </cell>
          <cell r="L55" t="str">
            <v>H</v>
          </cell>
          <cell r="N55" t="str">
            <v>H</v>
          </cell>
          <cell r="Q55" t="str">
            <v>H</v>
          </cell>
        </row>
        <row r="56">
          <cell r="D56">
            <v>84103</v>
          </cell>
          <cell r="E56" t="str">
            <v>笹　雅博　　　　</v>
          </cell>
          <cell r="F56">
            <v>10</v>
          </cell>
          <cell r="G56">
            <v>30</v>
          </cell>
          <cell r="H56">
            <v>21502</v>
          </cell>
          <cell r="I56" t="str">
            <v>営業本部</v>
          </cell>
          <cell r="J56" t="str">
            <v>関東中央支店</v>
          </cell>
          <cell r="K56">
            <v>106.5</v>
          </cell>
          <cell r="L56" t="str">
            <v>H</v>
          </cell>
          <cell r="N56" t="str">
            <v>H</v>
          </cell>
          <cell r="Q56" t="str">
            <v>H</v>
          </cell>
        </row>
        <row r="57">
          <cell r="D57">
            <v>79313</v>
          </cell>
          <cell r="E57" t="str">
            <v>竹田　文晴　　　</v>
          </cell>
          <cell r="F57">
            <v>10</v>
          </cell>
          <cell r="G57">
            <v>30</v>
          </cell>
          <cell r="H57">
            <v>21602</v>
          </cell>
          <cell r="I57" t="str">
            <v>営業本部</v>
          </cell>
          <cell r="J57" t="str">
            <v>東海支店</v>
          </cell>
          <cell r="K57">
            <v>101</v>
          </cell>
          <cell r="L57" t="str">
            <v>A</v>
          </cell>
          <cell r="N57" t="str">
            <v>A</v>
          </cell>
          <cell r="Q57" t="str">
            <v>A</v>
          </cell>
        </row>
        <row r="58">
          <cell r="D58">
            <v>77305</v>
          </cell>
          <cell r="E58" t="str">
            <v>野口　伸二　　　</v>
          </cell>
          <cell r="F58">
            <v>10</v>
          </cell>
          <cell r="G58">
            <v>30</v>
          </cell>
          <cell r="H58">
            <v>21608</v>
          </cell>
          <cell r="I58" t="str">
            <v>営業本部</v>
          </cell>
          <cell r="J58" t="str">
            <v>静岡支店　　　　　　</v>
          </cell>
          <cell r="K58">
            <v>101.5</v>
          </cell>
          <cell r="L58" t="str">
            <v>A</v>
          </cell>
          <cell r="N58" t="str">
            <v>A</v>
          </cell>
          <cell r="Q58" t="str">
            <v>A</v>
          </cell>
        </row>
        <row r="59">
          <cell r="D59">
            <v>86106</v>
          </cell>
          <cell r="E59" t="str">
            <v>和田　浩明　　　</v>
          </cell>
          <cell r="F59">
            <v>10</v>
          </cell>
          <cell r="G59">
            <v>30</v>
          </cell>
          <cell r="H59">
            <v>21702</v>
          </cell>
          <cell r="I59" t="str">
            <v>営業本部</v>
          </cell>
          <cell r="J59" t="str">
            <v>近畿支店</v>
          </cell>
          <cell r="K59">
            <v>103.5</v>
          </cell>
          <cell r="L59" t="str">
            <v>A</v>
          </cell>
          <cell r="N59" t="str">
            <v>A</v>
          </cell>
          <cell r="Q59" t="str">
            <v>A</v>
          </cell>
        </row>
        <row r="60">
          <cell r="D60">
            <v>82103</v>
          </cell>
          <cell r="E60" t="str">
            <v>加藤　育男　　　</v>
          </cell>
          <cell r="F60">
            <v>10</v>
          </cell>
          <cell r="G60">
            <v>30</v>
          </cell>
          <cell r="H60">
            <v>30400</v>
          </cell>
          <cell r="I60" t="str">
            <v>開発研究所　　　　　</v>
          </cell>
          <cell r="K60">
            <v>111</v>
          </cell>
          <cell r="L60" t="str">
            <v>H</v>
          </cell>
          <cell r="N60" t="str">
            <v>H</v>
          </cell>
          <cell r="Q60" t="str">
            <v>H</v>
          </cell>
        </row>
        <row r="61">
          <cell r="D61">
            <v>69404</v>
          </cell>
          <cell r="E61" t="str">
            <v>工藤　操　　　　</v>
          </cell>
          <cell r="F61">
            <v>10</v>
          </cell>
          <cell r="G61">
            <v>30</v>
          </cell>
          <cell r="H61">
            <v>30404</v>
          </cell>
          <cell r="I61" t="str">
            <v>生産部　　　　　　　</v>
          </cell>
          <cell r="J61" t="str">
            <v>名古屋工場</v>
          </cell>
          <cell r="K61">
            <v>114.5</v>
          </cell>
          <cell r="L61" t="str">
            <v>S</v>
          </cell>
          <cell r="N61" t="str">
            <v>S</v>
          </cell>
          <cell r="Q61" t="str">
            <v>S</v>
          </cell>
        </row>
        <row r="62">
          <cell r="D62">
            <v>67312</v>
          </cell>
          <cell r="E62" t="str">
            <v>花村　文夫　　　</v>
          </cell>
          <cell r="F62">
            <v>10</v>
          </cell>
          <cell r="G62">
            <v>30</v>
          </cell>
          <cell r="H62">
            <v>30405</v>
          </cell>
          <cell r="I62" t="str">
            <v>生産部　　　　　　　</v>
          </cell>
          <cell r="J62" t="str">
            <v>名古屋工場</v>
          </cell>
          <cell r="K62">
            <v>109</v>
          </cell>
          <cell r="L62" t="str">
            <v>H</v>
          </cell>
          <cell r="N62" t="str">
            <v>A</v>
          </cell>
          <cell r="Q62" t="str">
            <v>H</v>
          </cell>
        </row>
        <row r="63">
          <cell r="D63">
            <v>84366</v>
          </cell>
          <cell r="E63" t="str">
            <v>鈴木　均　　　　</v>
          </cell>
          <cell r="F63">
            <v>10</v>
          </cell>
          <cell r="G63">
            <v>30</v>
          </cell>
          <cell r="H63">
            <v>30405</v>
          </cell>
          <cell r="I63" t="str">
            <v>生産部　　　　　　　</v>
          </cell>
          <cell r="J63" t="str">
            <v>名古屋工場</v>
          </cell>
          <cell r="K63">
            <v>110.5</v>
          </cell>
          <cell r="L63" t="str">
            <v>H</v>
          </cell>
          <cell r="N63" t="str">
            <v>H</v>
          </cell>
          <cell r="Q63" t="str">
            <v>H</v>
          </cell>
        </row>
        <row r="64">
          <cell r="D64">
            <v>75306</v>
          </cell>
          <cell r="E64" t="str">
            <v>日野　髞　　　　</v>
          </cell>
          <cell r="F64">
            <v>10</v>
          </cell>
          <cell r="G64">
            <v>30</v>
          </cell>
          <cell r="H64">
            <v>30406</v>
          </cell>
          <cell r="I64" t="str">
            <v>生産部　　　　　　　</v>
          </cell>
          <cell r="J64" t="str">
            <v>名古屋工場</v>
          </cell>
          <cell r="K64">
            <v>102.5</v>
          </cell>
          <cell r="L64" t="str">
            <v>A</v>
          </cell>
          <cell r="N64" t="str">
            <v>A</v>
          </cell>
          <cell r="Q64" t="str">
            <v>A</v>
          </cell>
        </row>
        <row r="65">
          <cell r="D65">
            <v>67405</v>
          </cell>
          <cell r="E65" t="str">
            <v>橋口　末吉　　　</v>
          </cell>
          <cell r="F65">
            <v>10</v>
          </cell>
          <cell r="G65">
            <v>30</v>
          </cell>
          <cell r="H65">
            <v>30408</v>
          </cell>
          <cell r="I65" t="str">
            <v>生産部　　　　　　　</v>
          </cell>
          <cell r="J65" t="str">
            <v>名古屋工場</v>
          </cell>
          <cell r="K65">
            <v>104</v>
          </cell>
          <cell r="L65" t="str">
            <v>A</v>
          </cell>
          <cell r="Q65" t="str">
            <v>A</v>
          </cell>
        </row>
        <row r="66">
          <cell r="D66">
            <v>74204</v>
          </cell>
          <cell r="E66" t="str">
            <v>古賀　弘也　　　</v>
          </cell>
          <cell r="F66">
            <v>8</v>
          </cell>
          <cell r="G66">
            <v>28</v>
          </cell>
          <cell r="H66">
            <v>20801</v>
          </cell>
          <cell r="I66" t="str">
            <v>食品事業部　　　　　</v>
          </cell>
          <cell r="J66" t="str">
            <v>販売課　　　　　　　</v>
          </cell>
          <cell r="K66">
            <v>102</v>
          </cell>
          <cell r="L66" t="str">
            <v>H</v>
          </cell>
          <cell r="M66">
            <v>102</v>
          </cell>
          <cell r="N66" t="str">
            <v>H</v>
          </cell>
          <cell r="Q66" t="str">
            <v>H</v>
          </cell>
        </row>
        <row r="67">
          <cell r="D67">
            <v>82101</v>
          </cell>
          <cell r="E67" t="str">
            <v>白岩　正則　　　</v>
          </cell>
          <cell r="F67">
            <v>8</v>
          </cell>
          <cell r="G67">
            <v>28</v>
          </cell>
          <cell r="H67">
            <v>21513</v>
          </cell>
          <cell r="I67" t="str">
            <v>営業本部</v>
          </cell>
          <cell r="J67" t="str">
            <v>西関東支店</v>
          </cell>
          <cell r="K67">
            <v>115.6</v>
          </cell>
          <cell r="L67" t="str">
            <v>S</v>
          </cell>
          <cell r="M67">
            <v>110.9</v>
          </cell>
          <cell r="N67" t="str">
            <v>S</v>
          </cell>
          <cell r="Q67" t="str">
            <v>S</v>
          </cell>
        </row>
        <row r="68">
          <cell r="D68">
            <v>81208</v>
          </cell>
          <cell r="E68" t="str">
            <v>矢島　英樹　　　</v>
          </cell>
          <cell r="F68">
            <v>8</v>
          </cell>
          <cell r="G68">
            <v>28</v>
          </cell>
          <cell r="H68">
            <v>21602</v>
          </cell>
          <cell r="I68" t="str">
            <v>営業本部</v>
          </cell>
          <cell r="J68" t="str">
            <v>東海支店</v>
          </cell>
          <cell r="K68">
            <v>109.5</v>
          </cell>
          <cell r="L68" t="str">
            <v>H</v>
          </cell>
          <cell r="M68">
            <v>110</v>
          </cell>
          <cell r="N68" t="str">
            <v>H</v>
          </cell>
          <cell r="Q68" t="str">
            <v>H</v>
          </cell>
        </row>
        <row r="69">
          <cell r="D69">
            <v>64462</v>
          </cell>
          <cell r="E69" t="str">
            <v>丹羽　良一　　　</v>
          </cell>
          <cell r="F69">
            <v>8</v>
          </cell>
          <cell r="G69">
            <v>28</v>
          </cell>
          <cell r="H69">
            <v>30900</v>
          </cell>
          <cell r="I69" t="str">
            <v>生産部　　　　　　　</v>
          </cell>
          <cell r="J69" t="str">
            <v>静岡工場　　　　　　</v>
          </cell>
          <cell r="K69">
            <v>108.8</v>
          </cell>
          <cell r="L69" t="str">
            <v>H</v>
          </cell>
          <cell r="M69">
            <v>108.8</v>
          </cell>
          <cell r="N69" t="str">
            <v>H</v>
          </cell>
          <cell r="Q69" t="str">
            <v>H</v>
          </cell>
        </row>
        <row r="70">
          <cell r="D70">
            <v>83308</v>
          </cell>
          <cell r="E70" t="str">
            <v>熊原　和広　　　</v>
          </cell>
          <cell r="F70">
            <v>7</v>
          </cell>
          <cell r="G70">
            <v>27</v>
          </cell>
          <cell r="H70">
            <v>10202</v>
          </cell>
          <cell r="I70" t="str">
            <v>経営管理部</v>
          </cell>
          <cell r="J70" t="str">
            <v>管理課</v>
          </cell>
          <cell r="K70">
            <v>88.4</v>
          </cell>
          <cell r="L70" t="str">
            <v>B</v>
          </cell>
          <cell r="M70">
            <v>95.4</v>
          </cell>
          <cell r="N70" t="str">
            <v>B</v>
          </cell>
          <cell r="Q70" t="str">
            <v>B</v>
          </cell>
        </row>
        <row r="71">
          <cell r="D71">
            <v>79320</v>
          </cell>
          <cell r="E71" t="str">
            <v>池谷　元宏　　　</v>
          </cell>
          <cell r="F71">
            <v>7</v>
          </cell>
          <cell r="G71">
            <v>27</v>
          </cell>
          <cell r="H71">
            <v>20500</v>
          </cell>
          <cell r="I71" t="str">
            <v>物流部　　　　　　　</v>
          </cell>
          <cell r="J71" t="str">
            <v>物流グループ　　　　</v>
          </cell>
          <cell r="K71">
            <v>110</v>
          </cell>
          <cell r="L71" t="str">
            <v>H</v>
          </cell>
          <cell r="M71">
            <v>110</v>
          </cell>
          <cell r="N71" t="str">
            <v>H</v>
          </cell>
          <cell r="Q71" t="str">
            <v>H</v>
          </cell>
        </row>
        <row r="72">
          <cell r="D72">
            <v>80310</v>
          </cell>
          <cell r="E72" t="str">
            <v>草間　俊夫　　　</v>
          </cell>
          <cell r="F72">
            <v>7</v>
          </cell>
          <cell r="G72">
            <v>27</v>
          </cell>
          <cell r="H72">
            <v>20501</v>
          </cell>
          <cell r="I72" t="str">
            <v>物流部　　　　　　　</v>
          </cell>
          <cell r="J72" t="str">
            <v>配送課　　　　　　　</v>
          </cell>
          <cell r="K72">
            <v>106.5</v>
          </cell>
          <cell r="L72" t="str">
            <v>A</v>
          </cell>
          <cell r="M72">
            <v>106.5</v>
          </cell>
          <cell r="N72" t="str">
            <v>A</v>
          </cell>
          <cell r="Q72" t="str">
            <v>A</v>
          </cell>
        </row>
        <row r="73">
          <cell r="D73">
            <v>86104</v>
          </cell>
          <cell r="E73" t="str">
            <v>長岡　正弘　　　</v>
          </cell>
          <cell r="F73">
            <v>7</v>
          </cell>
          <cell r="G73">
            <v>27</v>
          </cell>
          <cell r="H73">
            <v>21503</v>
          </cell>
          <cell r="I73" t="str">
            <v>営業本部</v>
          </cell>
          <cell r="J73" t="str">
            <v>広域営業促進グループ</v>
          </cell>
          <cell r="K73">
            <v>113.7</v>
          </cell>
          <cell r="L73" t="str">
            <v>S</v>
          </cell>
          <cell r="M73">
            <v>113</v>
          </cell>
          <cell r="N73" t="str">
            <v>S</v>
          </cell>
          <cell r="Q73" t="str">
            <v>S</v>
          </cell>
        </row>
        <row r="74">
          <cell r="D74">
            <v>85103</v>
          </cell>
          <cell r="E74" t="str">
            <v>横山　寿治　　　</v>
          </cell>
          <cell r="F74">
            <v>7</v>
          </cell>
          <cell r="G74">
            <v>27</v>
          </cell>
          <cell r="H74">
            <v>21512</v>
          </cell>
          <cell r="I74" t="str">
            <v>営業本部</v>
          </cell>
          <cell r="J74" t="str">
            <v>東関東支店</v>
          </cell>
          <cell r="K74">
            <v>115.6</v>
          </cell>
          <cell r="L74" t="str">
            <v>S</v>
          </cell>
          <cell r="M74">
            <v>110.7</v>
          </cell>
          <cell r="N74" t="str">
            <v>H</v>
          </cell>
          <cell r="Q74" t="str">
            <v>H</v>
          </cell>
        </row>
        <row r="75">
          <cell r="D75">
            <v>81311</v>
          </cell>
          <cell r="E75" t="str">
            <v>加藤　洋二　　　</v>
          </cell>
          <cell r="F75">
            <v>7</v>
          </cell>
          <cell r="G75">
            <v>27</v>
          </cell>
          <cell r="H75">
            <v>21602</v>
          </cell>
          <cell r="I75" t="str">
            <v>営業本部</v>
          </cell>
          <cell r="J75" t="str">
            <v>東海支店</v>
          </cell>
          <cell r="K75">
            <v>117</v>
          </cell>
          <cell r="L75" t="str">
            <v>H</v>
          </cell>
          <cell r="M75">
            <v>117</v>
          </cell>
          <cell r="N75" t="str">
            <v>H</v>
          </cell>
          <cell r="Q75" t="str">
            <v>H</v>
          </cell>
        </row>
        <row r="76">
          <cell r="D76">
            <v>78309</v>
          </cell>
          <cell r="E76" t="str">
            <v>原田　三千勝　　</v>
          </cell>
          <cell r="F76">
            <v>7</v>
          </cell>
          <cell r="G76">
            <v>27</v>
          </cell>
          <cell r="H76">
            <v>21608</v>
          </cell>
          <cell r="I76" t="str">
            <v>営業本部</v>
          </cell>
          <cell r="J76" t="str">
            <v>静岡支店　　　　　　</v>
          </cell>
          <cell r="K76">
            <v>109.5</v>
          </cell>
          <cell r="L76" t="str">
            <v>H</v>
          </cell>
          <cell r="M76">
            <v>110</v>
          </cell>
          <cell r="N76" t="str">
            <v>H</v>
          </cell>
          <cell r="Q76" t="str">
            <v>H</v>
          </cell>
        </row>
        <row r="77">
          <cell r="D77">
            <v>85102</v>
          </cell>
          <cell r="E77" t="str">
            <v>藤澤　泰仁　　　</v>
          </cell>
          <cell r="F77">
            <v>7</v>
          </cell>
          <cell r="G77">
            <v>27</v>
          </cell>
          <cell r="H77">
            <v>21710</v>
          </cell>
          <cell r="I77" t="str">
            <v>営業本部</v>
          </cell>
          <cell r="J77" t="str">
            <v>中四国支店</v>
          </cell>
          <cell r="K77">
            <v>103.9</v>
          </cell>
          <cell r="L77" t="str">
            <v>A</v>
          </cell>
          <cell r="M77">
            <v>104</v>
          </cell>
          <cell r="N77" t="str">
            <v>A</v>
          </cell>
          <cell r="Q77" t="str">
            <v>A</v>
          </cell>
        </row>
        <row r="78">
          <cell r="D78">
            <v>88310</v>
          </cell>
          <cell r="E78" t="str">
            <v>堀江　政弘　　　</v>
          </cell>
          <cell r="F78">
            <v>7</v>
          </cell>
          <cell r="G78">
            <v>27</v>
          </cell>
          <cell r="H78">
            <v>21711</v>
          </cell>
          <cell r="I78" t="str">
            <v>営業本部</v>
          </cell>
          <cell r="J78" t="str">
            <v>九州支店</v>
          </cell>
          <cell r="K78">
            <v>115.7</v>
          </cell>
          <cell r="L78" t="str">
            <v>S</v>
          </cell>
          <cell r="M78">
            <v>115</v>
          </cell>
          <cell r="N78" t="str">
            <v>S</v>
          </cell>
          <cell r="Q78" t="str">
            <v>S</v>
          </cell>
        </row>
        <row r="79">
          <cell r="D79">
            <v>87101</v>
          </cell>
          <cell r="E79" t="str">
            <v>森　　清　　　　</v>
          </cell>
          <cell r="F79">
            <v>7</v>
          </cell>
          <cell r="G79">
            <v>27</v>
          </cell>
          <cell r="H79">
            <v>30400</v>
          </cell>
          <cell r="I79" t="str">
            <v>開発研究所　　　　　</v>
          </cell>
          <cell r="K79">
            <v>110</v>
          </cell>
          <cell r="L79" t="str">
            <v>H</v>
          </cell>
          <cell r="M79">
            <v>111</v>
          </cell>
          <cell r="N79" t="str">
            <v>H</v>
          </cell>
          <cell r="Q79" t="str">
            <v>H</v>
          </cell>
        </row>
        <row r="80">
          <cell r="D80">
            <v>76310</v>
          </cell>
          <cell r="E80" t="str">
            <v>南原　国廣　　　</v>
          </cell>
          <cell r="F80">
            <v>7</v>
          </cell>
          <cell r="G80">
            <v>27</v>
          </cell>
          <cell r="H80">
            <v>30404</v>
          </cell>
          <cell r="I80" t="str">
            <v>生産部　　　　　　　</v>
          </cell>
          <cell r="J80" t="str">
            <v>名古屋工場</v>
          </cell>
          <cell r="K80">
            <v>103.3</v>
          </cell>
          <cell r="L80" t="str">
            <v>A</v>
          </cell>
          <cell r="M80">
            <v>103.3</v>
          </cell>
          <cell r="N80" t="str">
            <v>A</v>
          </cell>
          <cell r="Q80" t="str">
            <v>A</v>
          </cell>
        </row>
        <row r="81">
          <cell r="D81">
            <v>79311</v>
          </cell>
          <cell r="E81" t="str">
            <v>富田　英治　　　</v>
          </cell>
          <cell r="F81">
            <v>7</v>
          </cell>
          <cell r="G81">
            <v>27</v>
          </cell>
          <cell r="H81">
            <v>30405</v>
          </cell>
          <cell r="I81" t="str">
            <v>生産部　　　　　　　</v>
          </cell>
          <cell r="J81" t="str">
            <v>名古屋工場</v>
          </cell>
          <cell r="K81">
            <v>110.9</v>
          </cell>
          <cell r="L81" t="str">
            <v>H</v>
          </cell>
          <cell r="M81">
            <v>110.9</v>
          </cell>
          <cell r="N81" t="str">
            <v>H</v>
          </cell>
          <cell r="Q81" t="str">
            <v>H</v>
          </cell>
        </row>
        <row r="82">
          <cell r="D82">
            <v>80309</v>
          </cell>
          <cell r="E82" t="str">
            <v>若吉　浩起　　　</v>
          </cell>
          <cell r="F82">
            <v>7</v>
          </cell>
          <cell r="G82">
            <v>27</v>
          </cell>
          <cell r="H82">
            <v>30408</v>
          </cell>
          <cell r="I82" t="str">
            <v>生産部　　　　　　　</v>
          </cell>
          <cell r="J82" t="str">
            <v>名古屋工場</v>
          </cell>
          <cell r="K82">
            <v>107.4</v>
          </cell>
          <cell r="L82" t="str">
            <v>H</v>
          </cell>
          <cell r="M82">
            <v>107.4</v>
          </cell>
          <cell r="N82" t="str">
            <v>H</v>
          </cell>
          <cell r="Q82" t="str">
            <v>H</v>
          </cell>
        </row>
        <row r="83">
          <cell r="D83">
            <v>86105</v>
          </cell>
          <cell r="E83" t="str">
            <v>谷口　泰隆　　　</v>
          </cell>
          <cell r="F83">
            <v>7</v>
          </cell>
          <cell r="G83">
            <v>27</v>
          </cell>
          <cell r="H83">
            <v>30900</v>
          </cell>
          <cell r="I83" t="str">
            <v>生産部　　　　　　　</v>
          </cell>
          <cell r="J83" t="str">
            <v>静岡工場　　　　　　</v>
          </cell>
          <cell r="K83">
            <v>106.8</v>
          </cell>
          <cell r="L83" t="str">
            <v>H</v>
          </cell>
          <cell r="M83">
            <v>110</v>
          </cell>
          <cell r="N83" t="str">
            <v>S</v>
          </cell>
          <cell r="Q83" t="str">
            <v>S</v>
          </cell>
        </row>
        <row r="84">
          <cell r="D84">
            <v>88331</v>
          </cell>
          <cell r="E84" t="str">
            <v>出口　達也　　　</v>
          </cell>
          <cell r="F84">
            <v>6</v>
          </cell>
          <cell r="G84">
            <v>26</v>
          </cell>
          <cell r="H84">
            <v>20300</v>
          </cell>
          <cell r="I84" t="str">
            <v>営業本部</v>
          </cell>
          <cell r="J84" t="str">
            <v>営業企画課　　　　　</v>
          </cell>
          <cell r="K84">
            <v>115</v>
          </cell>
          <cell r="L84" t="str">
            <v>S</v>
          </cell>
          <cell r="M84">
            <v>115</v>
          </cell>
          <cell r="N84" t="str">
            <v>S</v>
          </cell>
          <cell r="Q84" t="str">
            <v>S</v>
          </cell>
        </row>
        <row r="85">
          <cell r="D85">
            <v>68307</v>
          </cell>
          <cell r="E85" t="str">
            <v>伊藤　博文　　　</v>
          </cell>
          <cell r="F85">
            <v>6</v>
          </cell>
          <cell r="G85">
            <v>26</v>
          </cell>
          <cell r="H85">
            <v>20501</v>
          </cell>
          <cell r="I85" t="str">
            <v>物流部　　　　　　　</v>
          </cell>
          <cell r="J85" t="str">
            <v>配送課　　　　　　　</v>
          </cell>
          <cell r="K85">
            <v>106.8</v>
          </cell>
          <cell r="L85" t="str">
            <v>A</v>
          </cell>
          <cell r="M85">
            <v>106.8</v>
          </cell>
          <cell r="N85" t="str">
            <v>A</v>
          </cell>
          <cell r="Q85" t="str">
            <v>A</v>
          </cell>
        </row>
        <row r="86">
          <cell r="D86">
            <v>76311</v>
          </cell>
          <cell r="E86" t="str">
            <v>石郷岡　勝石　　</v>
          </cell>
          <cell r="F86">
            <v>6</v>
          </cell>
          <cell r="G86">
            <v>26</v>
          </cell>
          <cell r="H86">
            <v>20502</v>
          </cell>
          <cell r="I86" t="str">
            <v>物流部　　　　　　　</v>
          </cell>
          <cell r="J86" t="str">
            <v>東日本物流センター</v>
          </cell>
          <cell r="K86">
            <v>106.6</v>
          </cell>
          <cell r="L86" t="str">
            <v>A</v>
          </cell>
          <cell r="M86">
            <v>106.6</v>
          </cell>
          <cell r="N86" t="str">
            <v>A</v>
          </cell>
          <cell r="Q86" t="str">
            <v>A</v>
          </cell>
        </row>
        <row r="87">
          <cell r="D87">
            <v>89101</v>
          </cell>
          <cell r="E87" t="str">
            <v>磯貝　博之　　　</v>
          </cell>
          <cell r="F87">
            <v>6</v>
          </cell>
          <cell r="G87">
            <v>26</v>
          </cell>
          <cell r="H87">
            <v>21502</v>
          </cell>
          <cell r="I87" t="str">
            <v>営業本部</v>
          </cell>
          <cell r="J87" t="str">
            <v>関東中央支店</v>
          </cell>
          <cell r="K87">
            <v>110.2</v>
          </cell>
          <cell r="L87" t="str">
            <v>H</v>
          </cell>
          <cell r="M87">
            <v>110</v>
          </cell>
          <cell r="N87" t="str">
            <v>H</v>
          </cell>
          <cell r="Q87" t="str">
            <v>H</v>
          </cell>
        </row>
        <row r="88">
          <cell r="D88">
            <v>88106</v>
          </cell>
          <cell r="E88" t="str">
            <v>北野　行尉　　　</v>
          </cell>
          <cell r="F88">
            <v>6</v>
          </cell>
          <cell r="G88">
            <v>26</v>
          </cell>
          <cell r="H88">
            <v>21503</v>
          </cell>
          <cell r="I88" t="str">
            <v>営業本部</v>
          </cell>
          <cell r="J88" t="str">
            <v>広域営業促進グループ</v>
          </cell>
          <cell r="K88">
            <v>111.7</v>
          </cell>
          <cell r="L88" t="str">
            <v>S</v>
          </cell>
          <cell r="M88">
            <v>111</v>
          </cell>
          <cell r="N88" t="str">
            <v>H</v>
          </cell>
          <cell r="Q88" t="str">
            <v>H</v>
          </cell>
        </row>
        <row r="89">
          <cell r="D89">
            <v>89147</v>
          </cell>
          <cell r="E89" t="str">
            <v>谷口　健次郎　　</v>
          </cell>
          <cell r="F89">
            <v>6</v>
          </cell>
          <cell r="G89">
            <v>26</v>
          </cell>
          <cell r="H89">
            <v>21602</v>
          </cell>
          <cell r="I89" t="str">
            <v>営業本部</v>
          </cell>
          <cell r="J89" t="str">
            <v>東海支店</v>
          </cell>
          <cell r="K89">
            <v>115</v>
          </cell>
          <cell r="L89" t="str">
            <v>S</v>
          </cell>
          <cell r="M89">
            <v>115</v>
          </cell>
          <cell r="N89" t="str">
            <v>S</v>
          </cell>
          <cell r="Q89" t="str">
            <v>S</v>
          </cell>
        </row>
        <row r="90">
          <cell r="D90">
            <v>79121</v>
          </cell>
          <cell r="E90" t="str">
            <v>長谷川　峰夫　　</v>
          </cell>
          <cell r="F90">
            <v>6</v>
          </cell>
          <cell r="G90">
            <v>26</v>
          </cell>
          <cell r="H90">
            <v>30401</v>
          </cell>
          <cell r="I90" t="str">
            <v>生産部　　　　　　　</v>
          </cell>
          <cell r="J90" t="str">
            <v>名古屋工場</v>
          </cell>
          <cell r="K90">
            <v>111.6</v>
          </cell>
          <cell r="L90" t="str">
            <v>H</v>
          </cell>
          <cell r="M90">
            <v>111.6</v>
          </cell>
          <cell r="N90" t="str">
            <v>H</v>
          </cell>
          <cell r="Q90" t="str">
            <v>H</v>
          </cell>
        </row>
        <row r="91">
          <cell r="D91">
            <v>88108</v>
          </cell>
          <cell r="E91" t="str">
            <v>関戸　倫康　　　</v>
          </cell>
          <cell r="F91">
            <v>6</v>
          </cell>
          <cell r="G91">
            <v>26</v>
          </cell>
          <cell r="H91">
            <v>30403</v>
          </cell>
          <cell r="I91" t="str">
            <v>生産部　　　　　　　</v>
          </cell>
          <cell r="J91" t="str">
            <v>名古屋工場</v>
          </cell>
          <cell r="K91">
            <v>115.1</v>
          </cell>
          <cell r="L91" t="str">
            <v>S</v>
          </cell>
          <cell r="M91">
            <v>115.1</v>
          </cell>
          <cell r="N91" t="str">
            <v>S</v>
          </cell>
          <cell r="Q91" t="str">
            <v>S</v>
          </cell>
        </row>
        <row r="92">
          <cell r="D92">
            <v>99140</v>
          </cell>
          <cell r="E92" t="str">
            <v>後藤　保雄　　　</v>
          </cell>
          <cell r="F92">
            <v>6</v>
          </cell>
          <cell r="G92">
            <v>26</v>
          </cell>
          <cell r="H92">
            <v>30404</v>
          </cell>
          <cell r="I92" t="str">
            <v>生産部　　　　　　　</v>
          </cell>
          <cell r="J92" t="str">
            <v>名古屋工場</v>
          </cell>
          <cell r="K92">
            <v>115.8</v>
          </cell>
          <cell r="L92" t="str">
            <v>S</v>
          </cell>
          <cell r="M92">
            <v>115.8</v>
          </cell>
          <cell r="N92" t="str">
            <v>S</v>
          </cell>
          <cell r="Q92" t="str">
            <v>S</v>
          </cell>
        </row>
        <row r="93">
          <cell r="D93">
            <v>76419</v>
          </cell>
          <cell r="E93" t="str">
            <v>髙橋　稔　　　　</v>
          </cell>
          <cell r="F93">
            <v>6</v>
          </cell>
          <cell r="G93">
            <v>26</v>
          </cell>
          <cell r="H93">
            <v>30405</v>
          </cell>
          <cell r="I93" t="str">
            <v>生産部　　　　　　　</v>
          </cell>
          <cell r="J93" t="str">
            <v>名古屋工場</v>
          </cell>
          <cell r="K93">
            <v>93.2</v>
          </cell>
          <cell r="L93" t="str">
            <v>A</v>
          </cell>
          <cell r="M93">
            <v>93.2</v>
          </cell>
          <cell r="N93" t="str">
            <v>A</v>
          </cell>
          <cell r="Q93" t="str">
            <v>A</v>
          </cell>
        </row>
        <row r="94">
          <cell r="D94">
            <v>76309</v>
          </cell>
          <cell r="E94" t="str">
            <v>伊藤　豊　　　　</v>
          </cell>
          <cell r="F94">
            <v>6</v>
          </cell>
          <cell r="G94">
            <v>26</v>
          </cell>
          <cell r="H94">
            <v>30405</v>
          </cell>
          <cell r="I94" t="str">
            <v>生産部　　　　　　　</v>
          </cell>
          <cell r="J94" t="str">
            <v>名古屋工場</v>
          </cell>
          <cell r="K94">
            <v>111.6</v>
          </cell>
          <cell r="L94" t="str">
            <v>H</v>
          </cell>
          <cell r="M94">
            <v>111.6</v>
          </cell>
          <cell r="N94" t="str">
            <v>H</v>
          </cell>
          <cell r="Q94" t="str">
            <v>H</v>
          </cell>
        </row>
        <row r="95">
          <cell r="D95">
            <v>86207</v>
          </cell>
          <cell r="E95" t="str">
            <v>足立　文生　　　</v>
          </cell>
          <cell r="F95">
            <v>6</v>
          </cell>
          <cell r="G95">
            <v>26</v>
          </cell>
          <cell r="H95">
            <v>30405</v>
          </cell>
          <cell r="I95" t="str">
            <v>生産部　　　　　　　</v>
          </cell>
          <cell r="J95" t="str">
            <v>名古屋工場</v>
          </cell>
          <cell r="K95">
            <v>110.9</v>
          </cell>
          <cell r="L95" t="str">
            <v>H</v>
          </cell>
          <cell r="M95">
            <v>110.9</v>
          </cell>
          <cell r="N95" t="str">
            <v>H</v>
          </cell>
          <cell r="Q95" t="str">
            <v>H</v>
          </cell>
        </row>
        <row r="96">
          <cell r="D96">
            <v>84318</v>
          </cell>
          <cell r="E96" t="str">
            <v>井上　文雄　　　</v>
          </cell>
          <cell r="F96">
            <v>6</v>
          </cell>
          <cell r="G96">
            <v>26</v>
          </cell>
          <cell r="H96">
            <v>30406</v>
          </cell>
          <cell r="I96" t="str">
            <v>生産部　　　　　　　</v>
          </cell>
          <cell r="J96" t="str">
            <v>名古屋工場</v>
          </cell>
          <cell r="K96">
            <v>104.6</v>
          </cell>
          <cell r="L96" t="str">
            <v>A</v>
          </cell>
          <cell r="M96">
            <v>104.6</v>
          </cell>
          <cell r="N96" t="str">
            <v>A</v>
          </cell>
          <cell r="Q96" t="str">
            <v>A</v>
          </cell>
        </row>
        <row r="97">
          <cell r="D97">
            <v>76426</v>
          </cell>
          <cell r="E97" t="str">
            <v>尾方　秀幸　　　</v>
          </cell>
          <cell r="F97">
            <v>6</v>
          </cell>
          <cell r="G97">
            <v>26</v>
          </cell>
          <cell r="H97">
            <v>30406</v>
          </cell>
          <cell r="I97" t="str">
            <v>生産部　　　　　　　</v>
          </cell>
          <cell r="J97" t="str">
            <v>名古屋工場</v>
          </cell>
          <cell r="K97">
            <v>104.6</v>
          </cell>
          <cell r="L97" t="str">
            <v>A</v>
          </cell>
          <cell r="M97">
            <v>104.6</v>
          </cell>
          <cell r="N97" t="str">
            <v>A</v>
          </cell>
          <cell r="Q97" t="str">
            <v>A</v>
          </cell>
        </row>
        <row r="98">
          <cell r="D98">
            <v>77420</v>
          </cell>
          <cell r="E98" t="str">
            <v>佐竹　敏己　　　</v>
          </cell>
          <cell r="F98">
            <v>6</v>
          </cell>
          <cell r="G98">
            <v>26</v>
          </cell>
          <cell r="H98">
            <v>30407</v>
          </cell>
          <cell r="I98" t="str">
            <v>生産部　　　　　　　</v>
          </cell>
          <cell r="J98" t="str">
            <v>名古屋工場</v>
          </cell>
          <cell r="K98">
            <v>113.5</v>
          </cell>
          <cell r="L98" t="str">
            <v>H</v>
          </cell>
          <cell r="M98">
            <v>113.5</v>
          </cell>
          <cell r="N98" t="str">
            <v>S</v>
          </cell>
          <cell r="Q98" t="str">
            <v>S</v>
          </cell>
        </row>
        <row r="99">
          <cell r="D99">
            <v>76324</v>
          </cell>
          <cell r="E99" t="str">
            <v>山口　弘　　　　</v>
          </cell>
          <cell r="F99">
            <v>6</v>
          </cell>
          <cell r="G99">
            <v>26</v>
          </cell>
          <cell r="H99">
            <v>30407</v>
          </cell>
          <cell r="I99" t="str">
            <v>生産部　　　　　　　</v>
          </cell>
          <cell r="J99" t="str">
            <v>名古屋工場</v>
          </cell>
          <cell r="K99">
            <v>115.7</v>
          </cell>
          <cell r="L99" t="str">
            <v>S</v>
          </cell>
          <cell r="M99">
            <v>115.7</v>
          </cell>
          <cell r="N99" t="str">
            <v>S</v>
          </cell>
          <cell r="Q99" t="str">
            <v>S</v>
          </cell>
        </row>
        <row r="100">
          <cell r="D100">
            <v>85320</v>
          </cell>
          <cell r="E100" t="str">
            <v>阪本　武　　　　</v>
          </cell>
          <cell r="F100">
            <v>6</v>
          </cell>
          <cell r="G100">
            <v>26</v>
          </cell>
          <cell r="H100">
            <v>30900</v>
          </cell>
          <cell r="I100" t="str">
            <v>生産部　　　　　　　</v>
          </cell>
          <cell r="J100" t="str">
            <v>静岡工場　　　　　　</v>
          </cell>
          <cell r="K100">
            <v>105.4</v>
          </cell>
          <cell r="L100" t="str">
            <v>H</v>
          </cell>
          <cell r="M100">
            <v>107.5</v>
          </cell>
          <cell r="N100" t="str">
            <v>H</v>
          </cell>
          <cell r="Q100" t="str">
            <v>H</v>
          </cell>
        </row>
        <row r="101">
          <cell r="D101">
            <v>72303</v>
          </cell>
          <cell r="E101" t="str">
            <v>小田　政美　　　</v>
          </cell>
          <cell r="F101">
            <v>6</v>
          </cell>
          <cell r="G101">
            <v>26</v>
          </cell>
          <cell r="H101">
            <v>30900</v>
          </cell>
          <cell r="I101" t="str">
            <v>生産部　　　　　　　</v>
          </cell>
          <cell r="J101" t="str">
            <v>静岡工場　　　　　　</v>
          </cell>
          <cell r="K101">
            <v>112.1</v>
          </cell>
          <cell r="L101" t="str">
            <v>H</v>
          </cell>
          <cell r="M101">
            <v>102.6</v>
          </cell>
          <cell r="N101" t="str">
            <v>A</v>
          </cell>
          <cell r="Q101" t="str">
            <v>A</v>
          </cell>
        </row>
        <row r="102">
          <cell r="D102">
            <v>75372</v>
          </cell>
          <cell r="E102" t="str">
            <v>杉山　光晃　　　</v>
          </cell>
          <cell r="F102">
            <v>6</v>
          </cell>
          <cell r="G102">
            <v>26</v>
          </cell>
          <cell r="H102">
            <v>30900</v>
          </cell>
          <cell r="I102" t="str">
            <v>生産部　　　　　　　</v>
          </cell>
          <cell r="J102" t="str">
            <v>静岡工場　　　　　　</v>
          </cell>
          <cell r="K102">
            <v>109.5</v>
          </cell>
          <cell r="L102" t="str">
            <v>H</v>
          </cell>
          <cell r="M102">
            <v>101.8</v>
          </cell>
          <cell r="N102" t="str">
            <v>A</v>
          </cell>
          <cell r="Q102" t="str">
            <v>A</v>
          </cell>
        </row>
        <row r="103">
          <cell r="D103">
            <v>91143</v>
          </cell>
          <cell r="E103" t="str">
            <v>井上　賢治　　　</v>
          </cell>
          <cell r="F103">
            <v>5</v>
          </cell>
          <cell r="G103">
            <v>25</v>
          </cell>
          <cell r="H103">
            <v>20501</v>
          </cell>
          <cell r="I103" t="str">
            <v>物流部　　　　　　　</v>
          </cell>
          <cell r="J103" t="str">
            <v>配送課　　　　　　　</v>
          </cell>
          <cell r="K103">
            <v>110.9</v>
          </cell>
          <cell r="L103" t="str">
            <v>H</v>
          </cell>
          <cell r="M103">
            <v>110.9</v>
          </cell>
          <cell r="N103" t="str">
            <v>H</v>
          </cell>
          <cell r="Q103" t="str">
            <v>H</v>
          </cell>
        </row>
        <row r="104">
          <cell r="D104">
            <v>88102</v>
          </cell>
          <cell r="E104" t="str">
            <v>井上　光則　　　</v>
          </cell>
          <cell r="F104">
            <v>7</v>
          </cell>
          <cell r="G104">
            <v>17</v>
          </cell>
          <cell r="H104">
            <v>21702</v>
          </cell>
          <cell r="I104" t="str">
            <v>営業本部</v>
          </cell>
          <cell r="J104" t="str">
            <v>近畿支店</v>
          </cell>
          <cell r="K104">
            <v>114.9</v>
          </cell>
          <cell r="L104" t="str">
            <v>S</v>
          </cell>
          <cell r="M104">
            <v>115</v>
          </cell>
          <cell r="N104" t="str">
            <v>S</v>
          </cell>
          <cell r="Q104" t="str">
            <v>S</v>
          </cell>
        </row>
        <row r="105">
          <cell r="D105">
            <v>64464</v>
          </cell>
          <cell r="E105" t="str">
            <v>中山　　博</v>
          </cell>
          <cell r="F105">
            <v>7</v>
          </cell>
          <cell r="G105">
            <v>17</v>
          </cell>
          <cell r="H105">
            <v>30900</v>
          </cell>
          <cell r="I105" t="str">
            <v>生産部　　　　　　　</v>
          </cell>
          <cell r="J105" t="str">
            <v>静岡工場　　　　　　</v>
          </cell>
          <cell r="K105">
            <v>99.9</v>
          </cell>
          <cell r="L105" t="str">
            <v>A</v>
          </cell>
          <cell r="M105">
            <v>100.6</v>
          </cell>
          <cell r="N105" t="str">
            <v>A</v>
          </cell>
          <cell r="Q105" t="str">
            <v>A</v>
          </cell>
        </row>
        <row r="106">
          <cell r="D106">
            <v>65466</v>
          </cell>
          <cell r="E106" t="str">
            <v>伊藤　勝昭　　　</v>
          </cell>
          <cell r="F106">
            <v>7</v>
          </cell>
          <cell r="G106">
            <v>17</v>
          </cell>
          <cell r="H106">
            <v>30900</v>
          </cell>
          <cell r="I106" t="str">
            <v>生産部　　　　　　　</v>
          </cell>
          <cell r="J106" t="str">
            <v>静岡工場　　　　　　</v>
          </cell>
          <cell r="K106">
            <v>101.2</v>
          </cell>
          <cell r="L106" t="str">
            <v>A</v>
          </cell>
          <cell r="M106">
            <v>101.2</v>
          </cell>
          <cell r="N106" t="str">
            <v>A</v>
          </cell>
          <cell r="Q106" t="str">
            <v>A</v>
          </cell>
        </row>
        <row r="107">
          <cell r="D107">
            <v>87204</v>
          </cell>
          <cell r="E107" t="str">
            <v>五斗　祥志　　　</v>
          </cell>
          <cell r="F107">
            <v>6</v>
          </cell>
          <cell r="G107">
            <v>16</v>
          </cell>
          <cell r="H107">
            <v>10201</v>
          </cell>
          <cell r="I107" t="str">
            <v>経営管理部</v>
          </cell>
          <cell r="J107" t="str">
            <v>情報システム課　　　</v>
          </cell>
          <cell r="K107">
            <v>99</v>
          </cell>
          <cell r="L107" t="str">
            <v>A</v>
          </cell>
          <cell r="M107">
            <v>101.2</v>
          </cell>
          <cell r="N107" t="str">
            <v>A</v>
          </cell>
          <cell r="Q107" t="str">
            <v>A</v>
          </cell>
        </row>
        <row r="108">
          <cell r="D108">
            <v>89103</v>
          </cell>
          <cell r="E108" t="str">
            <v>川合　　一　　　</v>
          </cell>
          <cell r="F108">
            <v>6</v>
          </cell>
          <cell r="G108">
            <v>16</v>
          </cell>
          <cell r="H108">
            <v>20301</v>
          </cell>
          <cell r="I108" t="str">
            <v>営業本部</v>
          </cell>
          <cell r="J108" t="str">
            <v>商品開発課　　　　　</v>
          </cell>
          <cell r="K108">
            <v>113.6</v>
          </cell>
          <cell r="L108" t="str">
            <v>S</v>
          </cell>
          <cell r="M108">
            <v>113.6</v>
          </cell>
          <cell r="N108" t="str">
            <v>S</v>
          </cell>
          <cell r="Q108" t="str">
            <v>S</v>
          </cell>
        </row>
        <row r="109">
          <cell r="D109">
            <v>87103</v>
          </cell>
          <cell r="E109" t="str">
            <v>高木　博史　　　</v>
          </cell>
          <cell r="F109">
            <v>6</v>
          </cell>
          <cell r="G109">
            <v>16</v>
          </cell>
          <cell r="H109">
            <v>20500</v>
          </cell>
          <cell r="I109" t="str">
            <v>物流部　　　　　　　</v>
          </cell>
          <cell r="J109" t="str">
            <v>物流グループ　　　　</v>
          </cell>
          <cell r="K109">
            <v>106.7</v>
          </cell>
          <cell r="L109" t="str">
            <v>H</v>
          </cell>
          <cell r="M109">
            <v>106.7</v>
          </cell>
          <cell r="N109" t="str">
            <v>H</v>
          </cell>
          <cell r="Q109" t="str">
            <v>H</v>
          </cell>
        </row>
        <row r="110">
          <cell r="D110">
            <v>72106</v>
          </cell>
          <cell r="E110" t="str">
            <v>長谷川　陽一</v>
          </cell>
          <cell r="F110">
            <v>6</v>
          </cell>
          <cell r="G110">
            <v>16</v>
          </cell>
          <cell r="H110">
            <v>20501</v>
          </cell>
          <cell r="I110" t="str">
            <v>物流部　　　　　　　</v>
          </cell>
          <cell r="J110" t="str">
            <v>配送課　　　　　　　</v>
          </cell>
          <cell r="K110">
            <v>101.4</v>
          </cell>
          <cell r="L110" t="str">
            <v>A</v>
          </cell>
          <cell r="M110">
            <v>101.4</v>
          </cell>
          <cell r="N110" t="str">
            <v>A</v>
          </cell>
          <cell r="Q110" t="str">
            <v>A</v>
          </cell>
        </row>
        <row r="111">
          <cell r="D111">
            <v>78308</v>
          </cell>
          <cell r="E111" t="str">
            <v>渋谷　昌也　　　</v>
          </cell>
          <cell r="F111">
            <v>6</v>
          </cell>
          <cell r="G111">
            <v>16</v>
          </cell>
          <cell r="H111">
            <v>20501</v>
          </cell>
          <cell r="I111" t="str">
            <v>物流部　　　　　　　</v>
          </cell>
          <cell r="J111" t="str">
            <v>配送課　　　　　　　</v>
          </cell>
          <cell r="K111">
            <v>105.5</v>
          </cell>
          <cell r="L111" t="str">
            <v>A</v>
          </cell>
          <cell r="M111">
            <v>105.5</v>
          </cell>
          <cell r="N111" t="str">
            <v>A</v>
          </cell>
          <cell r="Q111" t="str">
            <v>A</v>
          </cell>
        </row>
        <row r="112">
          <cell r="D112">
            <v>88107</v>
          </cell>
          <cell r="E112" t="str">
            <v>鈴木　満　　　　</v>
          </cell>
          <cell r="F112">
            <v>6</v>
          </cell>
          <cell r="G112">
            <v>16</v>
          </cell>
          <cell r="H112">
            <v>20502</v>
          </cell>
          <cell r="I112" t="str">
            <v>物流部　　　　　　　</v>
          </cell>
          <cell r="J112" t="str">
            <v>東日本物流センター</v>
          </cell>
          <cell r="K112">
            <v>105.3</v>
          </cell>
          <cell r="L112" t="str">
            <v>A</v>
          </cell>
          <cell r="M112">
            <v>105.3</v>
          </cell>
          <cell r="N112" t="str">
            <v>A</v>
          </cell>
          <cell r="Q112" t="str">
            <v>A</v>
          </cell>
        </row>
        <row r="113">
          <cell r="D113">
            <v>101307</v>
          </cell>
          <cell r="E113" t="str">
            <v>石井　義美</v>
          </cell>
          <cell r="F113">
            <v>6</v>
          </cell>
          <cell r="G113">
            <v>16</v>
          </cell>
          <cell r="H113">
            <v>20801</v>
          </cell>
          <cell r="I113" t="str">
            <v>食品事業部　　　　　</v>
          </cell>
          <cell r="J113" t="str">
            <v>販売課　　　　　　　</v>
          </cell>
          <cell r="K113">
            <v>108.7</v>
          </cell>
          <cell r="L113" t="str">
            <v>H</v>
          </cell>
          <cell r="M113">
            <v>108.7</v>
          </cell>
          <cell r="N113" t="str">
            <v>H</v>
          </cell>
          <cell r="Q113" t="str">
            <v>H</v>
          </cell>
        </row>
        <row r="114">
          <cell r="D114">
            <v>88105</v>
          </cell>
          <cell r="E114" t="str">
            <v>齋藤　毅　　　　</v>
          </cell>
          <cell r="F114">
            <v>6</v>
          </cell>
          <cell r="G114">
            <v>16</v>
          </cell>
          <cell r="H114">
            <v>21702</v>
          </cell>
          <cell r="I114" t="str">
            <v>営業本部</v>
          </cell>
          <cell r="J114" t="str">
            <v>近畿支店</v>
          </cell>
          <cell r="K114">
            <v>103.3</v>
          </cell>
          <cell r="L114" t="str">
            <v>A</v>
          </cell>
          <cell r="M114">
            <v>103.3</v>
          </cell>
          <cell r="N114" t="str">
            <v>A</v>
          </cell>
          <cell r="Q114" t="str">
            <v>A</v>
          </cell>
        </row>
        <row r="115">
          <cell r="D115">
            <v>90101</v>
          </cell>
          <cell r="E115" t="str">
            <v>秋葉　英樹　　　</v>
          </cell>
          <cell r="F115">
            <v>6</v>
          </cell>
          <cell r="G115">
            <v>16</v>
          </cell>
          <cell r="H115">
            <v>30403</v>
          </cell>
          <cell r="I115" t="str">
            <v>生産部　　　　　　　</v>
          </cell>
          <cell r="J115" t="str">
            <v>名古屋工場</v>
          </cell>
          <cell r="K115">
            <v>112.3</v>
          </cell>
          <cell r="L115" t="str">
            <v>H</v>
          </cell>
          <cell r="M115">
            <v>112.3</v>
          </cell>
          <cell r="N115" t="str">
            <v>S</v>
          </cell>
          <cell r="Q115" t="str">
            <v>S</v>
          </cell>
        </row>
        <row r="116">
          <cell r="D116">
            <v>89106</v>
          </cell>
          <cell r="E116" t="str">
            <v>大島　雅成　　　</v>
          </cell>
          <cell r="F116">
            <v>6</v>
          </cell>
          <cell r="G116">
            <v>16</v>
          </cell>
          <cell r="H116">
            <v>30404</v>
          </cell>
          <cell r="I116" t="str">
            <v>生産部　　　　　　　</v>
          </cell>
          <cell r="J116" t="str">
            <v>名古屋工場</v>
          </cell>
          <cell r="K116">
            <v>105.4</v>
          </cell>
          <cell r="L116" t="str">
            <v>H</v>
          </cell>
          <cell r="M116">
            <v>105.4</v>
          </cell>
          <cell r="N116" t="str">
            <v>A</v>
          </cell>
          <cell r="Q116" t="str">
            <v>A</v>
          </cell>
        </row>
        <row r="117">
          <cell r="D117">
            <v>85314</v>
          </cell>
          <cell r="E117" t="str">
            <v>安藤　寿志</v>
          </cell>
          <cell r="F117">
            <v>6</v>
          </cell>
          <cell r="G117">
            <v>16</v>
          </cell>
          <cell r="H117">
            <v>30405</v>
          </cell>
          <cell r="I117" t="str">
            <v>生産部　　　　　　　</v>
          </cell>
          <cell r="J117" t="str">
            <v>名古屋工場</v>
          </cell>
          <cell r="K117">
            <v>110.2</v>
          </cell>
          <cell r="L117" t="str">
            <v>H</v>
          </cell>
          <cell r="M117">
            <v>110.2</v>
          </cell>
          <cell r="N117" t="str">
            <v>H</v>
          </cell>
          <cell r="Q117" t="str">
            <v>H</v>
          </cell>
        </row>
        <row r="118">
          <cell r="D118">
            <v>65308</v>
          </cell>
          <cell r="E118" t="str">
            <v>荻野　汎男　　　</v>
          </cell>
          <cell r="F118">
            <v>6</v>
          </cell>
          <cell r="G118">
            <v>16</v>
          </cell>
          <cell r="H118">
            <v>30405</v>
          </cell>
          <cell r="I118" t="str">
            <v>生産部　　　　　　　</v>
          </cell>
          <cell r="J118" t="str">
            <v>名古屋工場</v>
          </cell>
          <cell r="K118">
            <v>86.6</v>
          </cell>
          <cell r="L118" t="str">
            <v>B</v>
          </cell>
          <cell r="M118">
            <v>86.6</v>
          </cell>
          <cell r="N118" t="str">
            <v>A</v>
          </cell>
          <cell r="Q118" t="str">
            <v>A</v>
          </cell>
        </row>
        <row r="119">
          <cell r="D119">
            <v>84353</v>
          </cell>
          <cell r="E119" t="str">
            <v>今　芳秋　　　　</v>
          </cell>
          <cell r="F119">
            <v>6</v>
          </cell>
          <cell r="G119">
            <v>16</v>
          </cell>
          <cell r="H119">
            <v>30405</v>
          </cell>
          <cell r="I119" t="str">
            <v>生産部　　　　　　　</v>
          </cell>
          <cell r="J119" t="str">
            <v>名古屋工場</v>
          </cell>
          <cell r="K119">
            <v>104.8</v>
          </cell>
          <cell r="L119" t="str">
            <v>A</v>
          </cell>
          <cell r="M119">
            <v>1088</v>
          </cell>
          <cell r="N119" t="str">
            <v>A</v>
          </cell>
          <cell r="Q119" t="str">
            <v>A</v>
          </cell>
        </row>
        <row r="120">
          <cell r="D120">
            <v>84323</v>
          </cell>
          <cell r="E120" t="str">
            <v>佐久間　己喜夫　</v>
          </cell>
          <cell r="F120">
            <v>6</v>
          </cell>
          <cell r="G120">
            <v>16</v>
          </cell>
          <cell r="H120">
            <v>30405</v>
          </cell>
          <cell r="I120" t="str">
            <v>生産部　　　　　　　</v>
          </cell>
          <cell r="J120" t="str">
            <v>名古屋工場</v>
          </cell>
          <cell r="K120">
            <v>109.4</v>
          </cell>
          <cell r="L120" t="str">
            <v>H</v>
          </cell>
          <cell r="M120">
            <v>109.4</v>
          </cell>
          <cell r="N120" t="str">
            <v>H</v>
          </cell>
          <cell r="Q120" t="str">
            <v>H</v>
          </cell>
        </row>
        <row r="121">
          <cell r="D121">
            <v>84328</v>
          </cell>
          <cell r="E121" t="str">
            <v>山下　賢二　　　</v>
          </cell>
          <cell r="F121">
            <v>6</v>
          </cell>
          <cell r="G121">
            <v>16</v>
          </cell>
          <cell r="H121">
            <v>30405</v>
          </cell>
          <cell r="I121" t="str">
            <v>生産部　　　　　　　</v>
          </cell>
          <cell r="J121" t="str">
            <v>名古屋工場</v>
          </cell>
          <cell r="K121">
            <v>108.7</v>
          </cell>
          <cell r="L121" t="str">
            <v>H</v>
          </cell>
          <cell r="M121">
            <v>108.7</v>
          </cell>
          <cell r="N121" t="str">
            <v>H</v>
          </cell>
          <cell r="Q121" t="str">
            <v>H</v>
          </cell>
        </row>
        <row r="122">
          <cell r="D122">
            <v>84310</v>
          </cell>
          <cell r="E122" t="str">
            <v>東　広文　　　　</v>
          </cell>
          <cell r="F122">
            <v>6</v>
          </cell>
          <cell r="G122">
            <v>16</v>
          </cell>
          <cell r="H122">
            <v>30405</v>
          </cell>
          <cell r="I122" t="str">
            <v>生産部　　　　　　　</v>
          </cell>
          <cell r="J122" t="str">
            <v>名古屋工場</v>
          </cell>
          <cell r="K122">
            <v>109.4</v>
          </cell>
          <cell r="L122" t="str">
            <v>H</v>
          </cell>
          <cell r="M122">
            <v>109.4</v>
          </cell>
          <cell r="N122" t="str">
            <v>H</v>
          </cell>
          <cell r="Q122" t="str">
            <v>H</v>
          </cell>
        </row>
        <row r="123">
          <cell r="D123">
            <v>84357</v>
          </cell>
          <cell r="E123" t="str">
            <v>南　洋一　　　　</v>
          </cell>
          <cell r="F123">
            <v>6</v>
          </cell>
          <cell r="G123">
            <v>16</v>
          </cell>
          <cell r="H123">
            <v>30405</v>
          </cell>
          <cell r="I123" t="str">
            <v>生産部　　　　　　　</v>
          </cell>
          <cell r="J123" t="str">
            <v>名古屋工場</v>
          </cell>
          <cell r="K123">
            <v>106.8</v>
          </cell>
          <cell r="L123" t="str">
            <v>H</v>
          </cell>
          <cell r="M123">
            <v>106.8</v>
          </cell>
          <cell r="N123" t="str">
            <v>A</v>
          </cell>
          <cell r="Q123" t="str">
            <v>A</v>
          </cell>
        </row>
        <row r="124">
          <cell r="D124">
            <v>77322</v>
          </cell>
          <cell r="E124" t="str">
            <v>矢木　孝光　　　</v>
          </cell>
          <cell r="F124">
            <v>6</v>
          </cell>
          <cell r="G124">
            <v>16</v>
          </cell>
          <cell r="H124">
            <v>30405</v>
          </cell>
          <cell r="I124" t="str">
            <v>生産部　　　　　　　</v>
          </cell>
          <cell r="J124" t="str">
            <v>名古屋工場</v>
          </cell>
          <cell r="K124">
            <v>98.8</v>
          </cell>
          <cell r="L124" t="str">
            <v>A</v>
          </cell>
          <cell r="M124">
            <v>98.8</v>
          </cell>
          <cell r="N124" t="str">
            <v>A</v>
          </cell>
          <cell r="Q124" t="str">
            <v>A</v>
          </cell>
        </row>
        <row r="125">
          <cell r="D125">
            <v>85308</v>
          </cell>
          <cell r="E125" t="str">
            <v>龍　健児　　　　</v>
          </cell>
          <cell r="F125">
            <v>6</v>
          </cell>
          <cell r="G125">
            <v>16</v>
          </cell>
          <cell r="H125">
            <v>30405</v>
          </cell>
          <cell r="I125" t="str">
            <v>生産部　　　　　　　</v>
          </cell>
          <cell r="J125" t="str">
            <v>名古屋工場</v>
          </cell>
          <cell r="K125">
            <v>108</v>
          </cell>
          <cell r="L125" t="str">
            <v>H</v>
          </cell>
          <cell r="M125">
            <v>108</v>
          </cell>
          <cell r="N125" t="str">
            <v>H</v>
          </cell>
          <cell r="Q125" t="str">
            <v>H</v>
          </cell>
        </row>
        <row r="126">
          <cell r="D126">
            <v>76323</v>
          </cell>
          <cell r="E126" t="str">
            <v>井内　征吾　　　</v>
          </cell>
          <cell r="F126">
            <v>6</v>
          </cell>
          <cell r="G126">
            <v>16</v>
          </cell>
          <cell r="H126">
            <v>30406</v>
          </cell>
          <cell r="I126" t="str">
            <v>生産部　　　　　　　</v>
          </cell>
          <cell r="J126" t="str">
            <v>名古屋工場</v>
          </cell>
          <cell r="K126">
            <v>90.4</v>
          </cell>
          <cell r="L126" t="str">
            <v>A</v>
          </cell>
          <cell r="M126">
            <v>90.4</v>
          </cell>
          <cell r="N126" t="str">
            <v>A</v>
          </cell>
          <cell r="Q126" t="str">
            <v>A</v>
          </cell>
        </row>
        <row r="127">
          <cell r="D127">
            <v>60409</v>
          </cell>
          <cell r="E127" t="str">
            <v>菊沢　巧　　　　</v>
          </cell>
          <cell r="F127">
            <v>6</v>
          </cell>
          <cell r="G127">
            <v>16</v>
          </cell>
          <cell r="H127">
            <v>30406</v>
          </cell>
          <cell r="I127" t="str">
            <v>生産部　　　　　　　</v>
          </cell>
          <cell r="J127" t="str">
            <v>名古屋工場</v>
          </cell>
          <cell r="K127">
            <v>82.2</v>
          </cell>
          <cell r="L127" t="str">
            <v>B</v>
          </cell>
          <cell r="M127">
            <v>82.2</v>
          </cell>
          <cell r="N127" t="str">
            <v>B</v>
          </cell>
          <cell r="Q127" t="str">
            <v>B</v>
          </cell>
        </row>
        <row r="128">
          <cell r="D128">
            <v>76422</v>
          </cell>
          <cell r="E128" t="str">
            <v>吉田　森光　　　</v>
          </cell>
          <cell r="F128">
            <v>6</v>
          </cell>
          <cell r="G128">
            <v>16</v>
          </cell>
          <cell r="H128">
            <v>30406</v>
          </cell>
          <cell r="I128" t="str">
            <v>生産部　　　　　　　</v>
          </cell>
          <cell r="J128" t="str">
            <v>名古屋工場</v>
          </cell>
          <cell r="K128">
            <v>102.5</v>
          </cell>
          <cell r="L128" t="str">
            <v>A</v>
          </cell>
          <cell r="M128">
            <v>102.5</v>
          </cell>
          <cell r="N128" t="str">
            <v>A</v>
          </cell>
          <cell r="Q128" t="str">
            <v>A</v>
          </cell>
        </row>
        <row r="129">
          <cell r="D129">
            <v>86319</v>
          </cell>
          <cell r="E129" t="str">
            <v>森田　伸二　　　</v>
          </cell>
          <cell r="F129">
            <v>6</v>
          </cell>
          <cell r="G129">
            <v>16</v>
          </cell>
          <cell r="H129">
            <v>30406</v>
          </cell>
          <cell r="I129" t="str">
            <v>生産部　　　　　　　</v>
          </cell>
          <cell r="J129" t="str">
            <v>名古屋工場</v>
          </cell>
          <cell r="K129">
            <v>102.7</v>
          </cell>
          <cell r="L129" t="str">
            <v>A</v>
          </cell>
          <cell r="M129">
            <v>102.7</v>
          </cell>
          <cell r="N129" t="str">
            <v>A</v>
          </cell>
          <cell r="Q129" t="str">
            <v>A</v>
          </cell>
        </row>
        <row r="130">
          <cell r="D130">
            <v>77412</v>
          </cell>
          <cell r="E130" t="str">
            <v>丹羽　利一　　　</v>
          </cell>
          <cell r="F130">
            <v>6</v>
          </cell>
          <cell r="G130">
            <v>16</v>
          </cell>
          <cell r="H130">
            <v>30406</v>
          </cell>
          <cell r="I130" t="str">
            <v>生産部　　　　　　　</v>
          </cell>
          <cell r="J130" t="str">
            <v>名古屋工場</v>
          </cell>
          <cell r="K130">
            <v>78.2</v>
          </cell>
          <cell r="L130" t="str">
            <v>B</v>
          </cell>
          <cell r="M130">
            <v>78.2</v>
          </cell>
          <cell r="N130" t="str">
            <v>B</v>
          </cell>
          <cell r="Q130" t="str">
            <v>B</v>
          </cell>
        </row>
        <row r="131">
          <cell r="D131">
            <v>74402</v>
          </cell>
          <cell r="E131" t="str">
            <v>服部　詮正　　　</v>
          </cell>
          <cell r="F131">
            <v>6</v>
          </cell>
          <cell r="G131">
            <v>16</v>
          </cell>
          <cell r="H131">
            <v>30406</v>
          </cell>
          <cell r="I131" t="str">
            <v>生産部　　　　　　　</v>
          </cell>
          <cell r="J131" t="str">
            <v>名古屋工場</v>
          </cell>
          <cell r="K131">
            <v>98.9</v>
          </cell>
          <cell r="L131" t="str">
            <v>A</v>
          </cell>
          <cell r="M131">
            <v>98.9</v>
          </cell>
          <cell r="N131" t="str">
            <v>A</v>
          </cell>
          <cell r="Q131" t="str">
            <v>A</v>
          </cell>
        </row>
        <row r="132">
          <cell r="D132">
            <v>79329</v>
          </cell>
          <cell r="E132" t="str">
            <v>黒田　英明　　　</v>
          </cell>
          <cell r="F132">
            <v>6</v>
          </cell>
          <cell r="G132">
            <v>16</v>
          </cell>
          <cell r="H132">
            <v>30407</v>
          </cell>
          <cell r="I132" t="str">
            <v>生産部　　　　　　　</v>
          </cell>
          <cell r="J132" t="str">
            <v>名古屋工場</v>
          </cell>
          <cell r="K132">
            <v>98.3</v>
          </cell>
          <cell r="L132" t="str">
            <v>A</v>
          </cell>
          <cell r="M132">
            <v>98.3</v>
          </cell>
          <cell r="N132" t="str">
            <v>A</v>
          </cell>
          <cell r="Q132" t="str">
            <v>A</v>
          </cell>
        </row>
        <row r="133">
          <cell r="D133">
            <v>84319</v>
          </cell>
          <cell r="E133" t="str">
            <v>遠藤　肇　　　　</v>
          </cell>
          <cell r="F133">
            <v>6</v>
          </cell>
          <cell r="G133">
            <v>16</v>
          </cell>
          <cell r="H133">
            <v>30408</v>
          </cell>
          <cell r="I133" t="str">
            <v>生産部　　　　　　　</v>
          </cell>
          <cell r="J133" t="str">
            <v>名古屋工場</v>
          </cell>
          <cell r="K133">
            <v>101.8</v>
          </cell>
          <cell r="L133" t="str">
            <v>A</v>
          </cell>
          <cell r="M133">
            <v>101.8</v>
          </cell>
          <cell r="N133" t="str">
            <v>A</v>
          </cell>
          <cell r="Q133" t="str">
            <v>A</v>
          </cell>
        </row>
        <row r="134">
          <cell r="D134">
            <v>80116</v>
          </cell>
          <cell r="E134" t="str">
            <v>加藤　益雄　　　</v>
          </cell>
          <cell r="F134">
            <v>6</v>
          </cell>
          <cell r="G134">
            <v>16</v>
          </cell>
          <cell r="H134">
            <v>30408</v>
          </cell>
          <cell r="I134" t="str">
            <v>生産部　　　　　　　</v>
          </cell>
          <cell r="J134" t="str">
            <v>名古屋工場</v>
          </cell>
          <cell r="K134">
            <v>100.6</v>
          </cell>
          <cell r="L134" t="str">
            <v>A</v>
          </cell>
          <cell r="M134">
            <v>100.6</v>
          </cell>
          <cell r="N134" t="str">
            <v>A</v>
          </cell>
          <cell r="Q134" t="str">
            <v>A</v>
          </cell>
        </row>
        <row r="135">
          <cell r="D135">
            <v>70102</v>
          </cell>
          <cell r="E135" t="str">
            <v>中西　孝之　　　</v>
          </cell>
          <cell r="F135">
            <v>6</v>
          </cell>
          <cell r="G135">
            <v>16</v>
          </cell>
          <cell r="H135">
            <v>30408</v>
          </cell>
          <cell r="I135" t="str">
            <v>生産部　　　　　　　</v>
          </cell>
          <cell r="J135" t="str">
            <v>名古屋工場</v>
          </cell>
          <cell r="K135">
            <v>100.7</v>
          </cell>
          <cell r="L135" t="str">
            <v>A</v>
          </cell>
          <cell r="M135">
            <v>100.7</v>
          </cell>
          <cell r="N135" t="str">
            <v>A</v>
          </cell>
          <cell r="Q135" t="str">
            <v>A</v>
          </cell>
        </row>
        <row r="136">
          <cell r="D136">
            <v>84104</v>
          </cell>
          <cell r="E136" t="str">
            <v>井野　信隆　　　</v>
          </cell>
          <cell r="F136">
            <v>6</v>
          </cell>
          <cell r="G136">
            <v>16</v>
          </cell>
          <cell r="H136">
            <v>30900</v>
          </cell>
          <cell r="I136" t="str">
            <v>生産部　　　　　　　</v>
          </cell>
          <cell r="J136" t="str">
            <v>静岡工場　　　　　　</v>
          </cell>
          <cell r="K136">
            <v>110.5</v>
          </cell>
          <cell r="L136" t="str">
            <v>H</v>
          </cell>
          <cell r="M136">
            <v>108</v>
          </cell>
          <cell r="N136" t="str">
            <v>H</v>
          </cell>
          <cell r="Q136" t="str">
            <v>H</v>
          </cell>
        </row>
        <row r="137">
          <cell r="D137">
            <v>60452</v>
          </cell>
          <cell r="E137" t="str">
            <v>加藤　　正　　　</v>
          </cell>
          <cell r="F137">
            <v>6</v>
          </cell>
          <cell r="G137">
            <v>16</v>
          </cell>
          <cell r="H137">
            <v>30900</v>
          </cell>
          <cell r="I137" t="str">
            <v>生産部　　　　　　　</v>
          </cell>
          <cell r="J137" t="str">
            <v>静岡工場　　　　　　</v>
          </cell>
          <cell r="K137">
            <v>101.1</v>
          </cell>
          <cell r="L137" t="str">
            <v>A</v>
          </cell>
          <cell r="M137">
            <v>90.4</v>
          </cell>
          <cell r="N137" t="str">
            <v>B</v>
          </cell>
          <cell r="Q137" t="str">
            <v>B</v>
          </cell>
        </row>
        <row r="138">
          <cell r="D138">
            <v>70469</v>
          </cell>
          <cell r="E138" t="str">
            <v>荒谷　省二　　　</v>
          </cell>
          <cell r="F138">
            <v>6</v>
          </cell>
          <cell r="G138">
            <v>16</v>
          </cell>
          <cell r="H138">
            <v>30900</v>
          </cell>
          <cell r="I138" t="str">
            <v>生産部　　　　　　　</v>
          </cell>
          <cell r="J138" t="str">
            <v>静岡工場　　　　　　</v>
          </cell>
          <cell r="K138">
            <v>99.9</v>
          </cell>
          <cell r="L138" t="str">
            <v>A</v>
          </cell>
          <cell r="M138">
            <v>99.9</v>
          </cell>
          <cell r="N138" t="str">
            <v>A</v>
          </cell>
          <cell r="Q138" t="str">
            <v>A</v>
          </cell>
        </row>
        <row r="139">
          <cell r="D139">
            <v>88101</v>
          </cell>
          <cell r="E139" t="str">
            <v>真嶋　秀明　　　</v>
          </cell>
          <cell r="F139">
            <v>6</v>
          </cell>
          <cell r="G139">
            <v>16</v>
          </cell>
          <cell r="H139">
            <v>30900</v>
          </cell>
          <cell r="I139" t="str">
            <v>生産部　　　　　　　</v>
          </cell>
          <cell r="J139" t="str">
            <v>静岡工場　　　　　　</v>
          </cell>
          <cell r="K139">
            <v>100.7</v>
          </cell>
          <cell r="L139" t="str">
            <v>A</v>
          </cell>
          <cell r="M139">
            <v>100.7</v>
          </cell>
          <cell r="N139" t="str">
            <v>A</v>
          </cell>
          <cell r="Q139" t="str">
            <v>A</v>
          </cell>
        </row>
        <row r="140">
          <cell r="D140">
            <v>89316</v>
          </cell>
          <cell r="E140" t="str">
            <v>奥田　隆英　　　</v>
          </cell>
          <cell r="F140">
            <v>5</v>
          </cell>
          <cell r="G140">
            <v>15</v>
          </cell>
          <cell r="H140">
            <v>10201</v>
          </cell>
          <cell r="I140" t="str">
            <v>経営管理部</v>
          </cell>
          <cell r="J140" t="str">
            <v>情報システム課　　　</v>
          </cell>
          <cell r="K140">
            <v>116.4</v>
          </cell>
          <cell r="L140" t="str">
            <v>S</v>
          </cell>
          <cell r="M140">
            <v>116.4</v>
          </cell>
          <cell r="N140" t="str">
            <v>S</v>
          </cell>
          <cell r="Q140" t="str">
            <v>S</v>
          </cell>
        </row>
        <row r="141">
          <cell r="D141">
            <v>91727</v>
          </cell>
          <cell r="E141" t="str">
            <v>喜多　　麗　　　</v>
          </cell>
          <cell r="F141">
            <v>5</v>
          </cell>
          <cell r="G141">
            <v>15</v>
          </cell>
          <cell r="H141">
            <v>10202</v>
          </cell>
          <cell r="I141" t="str">
            <v>経営管理部</v>
          </cell>
          <cell r="J141" t="str">
            <v>管理課　　　　　　　</v>
          </cell>
          <cell r="K141">
            <v>108</v>
          </cell>
          <cell r="L141" t="str">
            <v>H</v>
          </cell>
          <cell r="M141">
            <v>109.4</v>
          </cell>
          <cell r="N141" t="str">
            <v>H</v>
          </cell>
          <cell r="Q141" t="str">
            <v>H</v>
          </cell>
        </row>
        <row r="142">
          <cell r="D142">
            <v>89729</v>
          </cell>
          <cell r="E142" t="str">
            <v>近藤　麻由美　　</v>
          </cell>
          <cell r="F142">
            <v>5</v>
          </cell>
          <cell r="G142">
            <v>15</v>
          </cell>
          <cell r="H142">
            <v>10202</v>
          </cell>
          <cell r="I142" t="str">
            <v>営業本部</v>
          </cell>
          <cell r="J142" t="str">
            <v>業務課　　　　　　　</v>
          </cell>
          <cell r="K142">
            <v>104.5</v>
          </cell>
          <cell r="L142" t="str">
            <v>A</v>
          </cell>
          <cell r="M142">
            <v>104.5</v>
          </cell>
          <cell r="N142" t="str">
            <v>A</v>
          </cell>
          <cell r="Q142" t="str">
            <v>A</v>
          </cell>
        </row>
        <row r="143">
          <cell r="D143">
            <v>96109</v>
          </cell>
          <cell r="E143" t="str">
            <v>森田　隆志　　　</v>
          </cell>
          <cell r="F143">
            <v>5</v>
          </cell>
          <cell r="G143">
            <v>15</v>
          </cell>
          <cell r="H143">
            <v>10202</v>
          </cell>
          <cell r="I143" t="str">
            <v>経営管理部</v>
          </cell>
          <cell r="J143" t="str">
            <v>管理課　　　　　　　</v>
          </cell>
          <cell r="K143">
            <v>107.4</v>
          </cell>
          <cell r="L143" t="str">
            <v>H</v>
          </cell>
          <cell r="M143">
            <v>103.6</v>
          </cell>
          <cell r="N143" t="str">
            <v>A</v>
          </cell>
          <cell r="Q143" t="str">
            <v>A</v>
          </cell>
        </row>
        <row r="144">
          <cell r="D144">
            <v>89507</v>
          </cell>
          <cell r="E144" t="str">
            <v>中島　佳子　　　</v>
          </cell>
          <cell r="F144">
            <v>5</v>
          </cell>
          <cell r="G144">
            <v>15</v>
          </cell>
          <cell r="H144">
            <v>10405</v>
          </cell>
          <cell r="I144" t="str">
            <v>ＣＲ室　　　　　　　</v>
          </cell>
          <cell r="J144" t="str">
            <v>ＣＳセンター　　　　</v>
          </cell>
          <cell r="K144">
            <v>115.25</v>
          </cell>
          <cell r="L144" t="str">
            <v>H</v>
          </cell>
          <cell r="M144">
            <v>115.25</v>
          </cell>
          <cell r="N144" t="str">
            <v>H</v>
          </cell>
          <cell r="Q144" t="str">
            <v>H</v>
          </cell>
        </row>
        <row r="145">
          <cell r="D145">
            <v>82218</v>
          </cell>
          <cell r="E145" t="str">
            <v>佐々木　淳　　　</v>
          </cell>
          <cell r="F145">
            <v>5</v>
          </cell>
          <cell r="G145">
            <v>15</v>
          </cell>
          <cell r="H145">
            <v>20500</v>
          </cell>
          <cell r="I145" t="str">
            <v>物流部　　　　　　　</v>
          </cell>
          <cell r="J145" t="str">
            <v>物流グループ　　　　</v>
          </cell>
          <cell r="K145">
            <v>96</v>
          </cell>
          <cell r="L145" t="str">
            <v>B</v>
          </cell>
          <cell r="M145">
            <v>96</v>
          </cell>
          <cell r="N145" t="str">
            <v>B</v>
          </cell>
          <cell r="Q145" t="str">
            <v>B</v>
          </cell>
        </row>
        <row r="146">
          <cell r="D146">
            <v>92364</v>
          </cell>
          <cell r="E146" t="str">
            <v>肥後　源考　　　</v>
          </cell>
          <cell r="F146">
            <v>5</v>
          </cell>
          <cell r="G146">
            <v>15</v>
          </cell>
          <cell r="H146">
            <v>20500</v>
          </cell>
          <cell r="I146" t="str">
            <v>物流部　　　　　　　</v>
          </cell>
          <cell r="J146" t="str">
            <v>物流グループ　　　　</v>
          </cell>
          <cell r="K146">
            <v>113.6</v>
          </cell>
          <cell r="L146" t="str">
            <v>H</v>
          </cell>
          <cell r="M146">
            <v>113.6</v>
          </cell>
          <cell r="N146" t="str">
            <v>H</v>
          </cell>
          <cell r="Q146" t="str">
            <v>H</v>
          </cell>
        </row>
        <row r="147">
          <cell r="D147">
            <v>83106</v>
          </cell>
          <cell r="E147" t="str">
            <v>肥後　道夫</v>
          </cell>
          <cell r="F147">
            <v>5</v>
          </cell>
          <cell r="G147">
            <v>15</v>
          </cell>
          <cell r="H147">
            <v>20501</v>
          </cell>
          <cell r="I147" t="str">
            <v>物流部　　　　　　　</v>
          </cell>
          <cell r="J147" t="str">
            <v>配送課　　　　　　　</v>
          </cell>
          <cell r="K147">
            <v>101.8</v>
          </cell>
          <cell r="L147" t="str">
            <v>A</v>
          </cell>
          <cell r="M147">
            <v>101.8</v>
          </cell>
          <cell r="N147" t="str">
            <v>A</v>
          </cell>
          <cell r="Q147" t="str">
            <v>A</v>
          </cell>
        </row>
        <row r="148">
          <cell r="D148">
            <v>92340</v>
          </cell>
          <cell r="E148" t="str">
            <v>伊藤　誠　　　　</v>
          </cell>
          <cell r="F148">
            <v>5</v>
          </cell>
          <cell r="G148">
            <v>15</v>
          </cell>
          <cell r="H148">
            <v>20501</v>
          </cell>
          <cell r="I148" t="str">
            <v>物流部</v>
          </cell>
          <cell r="J148" t="str">
            <v>配送課　　　　　　　</v>
          </cell>
          <cell r="K148">
            <v>101.2</v>
          </cell>
          <cell r="L148" t="str">
            <v>A</v>
          </cell>
          <cell r="M148">
            <v>101.2</v>
          </cell>
          <cell r="N148" t="str">
            <v>A</v>
          </cell>
          <cell r="Q148" t="str">
            <v>A</v>
          </cell>
        </row>
        <row r="149">
          <cell r="D149">
            <v>88103</v>
          </cell>
          <cell r="E149" t="str">
            <v>織田　直人　　　</v>
          </cell>
          <cell r="F149">
            <v>5</v>
          </cell>
          <cell r="G149">
            <v>15</v>
          </cell>
          <cell r="H149">
            <v>20501</v>
          </cell>
          <cell r="I149" t="str">
            <v>物流部　　　　　　　</v>
          </cell>
          <cell r="J149" t="str">
            <v>配送課　　　　　　　</v>
          </cell>
          <cell r="K149">
            <v>105.1</v>
          </cell>
          <cell r="L149" t="str">
            <v>A</v>
          </cell>
          <cell r="M149">
            <v>105.1</v>
          </cell>
          <cell r="N149" t="str">
            <v>A</v>
          </cell>
          <cell r="Q149" t="str">
            <v>A</v>
          </cell>
        </row>
        <row r="150">
          <cell r="D150">
            <v>67311</v>
          </cell>
          <cell r="E150" t="str">
            <v>風岡　義男　　　</v>
          </cell>
          <cell r="F150">
            <v>5</v>
          </cell>
          <cell r="G150">
            <v>15</v>
          </cell>
          <cell r="H150">
            <v>20501</v>
          </cell>
          <cell r="I150" t="str">
            <v>物流部</v>
          </cell>
          <cell r="J150" t="str">
            <v>配送課　　　　　　　</v>
          </cell>
          <cell r="K150">
            <v>101.2</v>
          </cell>
          <cell r="L150" t="str">
            <v>A</v>
          </cell>
          <cell r="M150">
            <v>101.2</v>
          </cell>
          <cell r="N150" t="str">
            <v>A</v>
          </cell>
          <cell r="Q150" t="str">
            <v>A</v>
          </cell>
        </row>
        <row r="151">
          <cell r="D151">
            <v>90104</v>
          </cell>
          <cell r="E151" t="str">
            <v>林　　直樹　　　</v>
          </cell>
          <cell r="F151">
            <v>5</v>
          </cell>
          <cell r="G151">
            <v>15</v>
          </cell>
          <cell r="H151">
            <v>20501</v>
          </cell>
          <cell r="I151" t="str">
            <v>物流部　　　　　　　</v>
          </cell>
          <cell r="J151" t="str">
            <v>配送課　　　　　　　</v>
          </cell>
          <cell r="K151">
            <v>105.8</v>
          </cell>
          <cell r="L151" t="str">
            <v>A</v>
          </cell>
          <cell r="M151">
            <v>105.8</v>
          </cell>
          <cell r="N151" t="str">
            <v>A</v>
          </cell>
          <cell r="Q151" t="str">
            <v>A</v>
          </cell>
        </row>
        <row r="152">
          <cell r="D152">
            <v>91634</v>
          </cell>
          <cell r="E152" t="str">
            <v>橋本　紀子　　　</v>
          </cell>
          <cell r="F152">
            <v>5</v>
          </cell>
          <cell r="G152">
            <v>15</v>
          </cell>
          <cell r="H152">
            <v>20802</v>
          </cell>
          <cell r="I152" t="str">
            <v>食品事業部　　　　　</v>
          </cell>
          <cell r="J152" t="str">
            <v>業務課　　　　　　　</v>
          </cell>
          <cell r="K152">
            <v>96.7</v>
          </cell>
          <cell r="L152" t="str">
            <v>A</v>
          </cell>
          <cell r="M152">
            <v>96.7</v>
          </cell>
          <cell r="N152" t="str">
            <v>A</v>
          </cell>
          <cell r="Q152" t="str">
            <v>B</v>
          </cell>
        </row>
        <row r="153">
          <cell r="D153">
            <v>96104</v>
          </cell>
          <cell r="E153" t="str">
            <v>大河内　秀俊　　</v>
          </cell>
          <cell r="F153">
            <v>5</v>
          </cell>
          <cell r="G153">
            <v>15</v>
          </cell>
          <cell r="H153">
            <v>21500</v>
          </cell>
          <cell r="I153" t="str">
            <v>営業本部</v>
          </cell>
          <cell r="J153" t="str">
            <v>東北支店</v>
          </cell>
          <cell r="K153">
            <v>109.3</v>
          </cell>
          <cell r="L153" t="str">
            <v>H</v>
          </cell>
          <cell r="M153">
            <v>109</v>
          </cell>
          <cell r="N153" t="str">
            <v>H</v>
          </cell>
          <cell r="Q153" t="str">
            <v>H</v>
          </cell>
        </row>
        <row r="154">
          <cell r="D154">
            <v>91237</v>
          </cell>
          <cell r="E154" t="str">
            <v>坂本　　茂　　　</v>
          </cell>
          <cell r="F154">
            <v>5</v>
          </cell>
          <cell r="G154">
            <v>15</v>
          </cell>
          <cell r="H154">
            <v>21503</v>
          </cell>
          <cell r="I154" t="str">
            <v>営業本部</v>
          </cell>
          <cell r="J154" t="str">
            <v>広域営業促進グループ</v>
          </cell>
          <cell r="K154">
            <v>108.9</v>
          </cell>
          <cell r="L154" t="str">
            <v>H</v>
          </cell>
          <cell r="M154">
            <v>108</v>
          </cell>
          <cell r="N154" t="str">
            <v>H</v>
          </cell>
          <cell r="Q154" t="str">
            <v>H</v>
          </cell>
        </row>
        <row r="155">
          <cell r="D155">
            <v>94103</v>
          </cell>
          <cell r="E155" t="str">
            <v>高木　孝　　　　</v>
          </cell>
          <cell r="F155">
            <v>5</v>
          </cell>
          <cell r="G155">
            <v>15</v>
          </cell>
          <cell r="H155">
            <v>21512</v>
          </cell>
          <cell r="I155" t="str">
            <v>営業本部</v>
          </cell>
          <cell r="J155" t="str">
            <v>東関東支店</v>
          </cell>
          <cell r="K155">
            <v>116.3</v>
          </cell>
          <cell r="L155" t="str">
            <v>S</v>
          </cell>
          <cell r="M155">
            <v>111.4</v>
          </cell>
          <cell r="N155" t="str">
            <v>H</v>
          </cell>
          <cell r="Q155" t="str">
            <v>H</v>
          </cell>
        </row>
        <row r="156">
          <cell r="D156">
            <v>90337</v>
          </cell>
          <cell r="E156" t="str">
            <v>加藤　裕康　　　</v>
          </cell>
          <cell r="F156">
            <v>5</v>
          </cell>
          <cell r="G156">
            <v>15</v>
          </cell>
          <cell r="H156">
            <v>21602</v>
          </cell>
          <cell r="I156" t="str">
            <v>営業本部</v>
          </cell>
          <cell r="J156" t="str">
            <v>東海支店</v>
          </cell>
          <cell r="K156">
            <v>110.9</v>
          </cell>
          <cell r="L156" t="str">
            <v>H</v>
          </cell>
          <cell r="M156">
            <v>110</v>
          </cell>
          <cell r="N156" t="str">
            <v>H</v>
          </cell>
          <cell r="Q156" t="str">
            <v>H</v>
          </cell>
        </row>
        <row r="157">
          <cell r="D157">
            <v>94101</v>
          </cell>
          <cell r="E157" t="str">
            <v>西川　卓成　　　</v>
          </cell>
          <cell r="F157">
            <v>5</v>
          </cell>
          <cell r="G157">
            <v>15</v>
          </cell>
          <cell r="H157">
            <v>21604</v>
          </cell>
          <cell r="I157" t="str">
            <v>営業本部</v>
          </cell>
          <cell r="J157" t="str">
            <v>東海支店</v>
          </cell>
          <cell r="K157">
            <v>106.8</v>
          </cell>
          <cell r="L157" t="str">
            <v>A</v>
          </cell>
          <cell r="M157">
            <v>106</v>
          </cell>
          <cell r="N157" t="str">
            <v>A</v>
          </cell>
          <cell r="Q157" t="str">
            <v>A</v>
          </cell>
        </row>
        <row r="158">
          <cell r="D158">
            <v>91315</v>
          </cell>
          <cell r="E158" t="str">
            <v>川島　昌人　　　</v>
          </cell>
          <cell r="F158">
            <v>5</v>
          </cell>
          <cell r="G158">
            <v>15</v>
          </cell>
          <cell r="H158">
            <v>21608</v>
          </cell>
          <cell r="I158" t="str">
            <v>営業本部</v>
          </cell>
          <cell r="J158" t="str">
            <v>静岡支店　　　　　　</v>
          </cell>
          <cell r="K158">
            <v>106.1</v>
          </cell>
          <cell r="L158" t="str">
            <v>A</v>
          </cell>
          <cell r="M158">
            <v>106</v>
          </cell>
          <cell r="N158" t="str">
            <v>A</v>
          </cell>
          <cell r="Q158" t="str">
            <v>A</v>
          </cell>
        </row>
        <row r="159">
          <cell r="D159">
            <v>89130</v>
          </cell>
          <cell r="E159" t="str">
            <v>横山　　出　　　</v>
          </cell>
          <cell r="F159">
            <v>5</v>
          </cell>
          <cell r="G159">
            <v>15</v>
          </cell>
          <cell r="H159">
            <v>21702</v>
          </cell>
          <cell r="I159" t="str">
            <v>営業本部</v>
          </cell>
          <cell r="J159" t="str">
            <v>近畿支店</v>
          </cell>
          <cell r="K159">
            <v>103.3</v>
          </cell>
          <cell r="L159" t="str">
            <v>H</v>
          </cell>
          <cell r="M159">
            <v>103.3</v>
          </cell>
          <cell r="N159" t="str">
            <v>A</v>
          </cell>
          <cell r="Q159" t="str">
            <v>A</v>
          </cell>
        </row>
        <row r="160">
          <cell r="D160">
            <v>88725</v>
          </cell>
          <cell r="E160" t="str">
            <v>菊地　由美子　　</v>
          </cell>
          <cell r="F160">
            <v>5</v>
          </cell>
          <cell r="G160">
            <v>15</v>
          </cell>
          <cell r="H160">
            <v>21702</v>
          </cell>
          <cell r="I160" t="str">
            <v>営業本部</v>
          </cell>
          <cell r="J160" t="str">
            <v>近畿支店</v>
          </cell>
          <cell r="K160">
            <v>101.3</v>
          </cell>
          <cell r="L160" t="str">
            <v>H</v>
          </cell>
          <cell r="M160">
            <v>101.3</v>
          </cell>
          <cell r="N160" t="str">
            <v>A</v>
          </cell>
          <cell r="Q160" t="str">
            <v>A</v>
          </cell>
        </row>
        <row r="161">
          <cell r="D161">
            <v>96101</v>
          </cell>
          <cell r="E161" t="str">
            <v>今末　茂幸　　　</v>
          </cell>
          <cell r="F161">
            <v>5</v>
          </cell>
          <cell r="G161">
            <v>15</v>
          </cell>
          <cell r="H161">
            <v>21702</v>
          </cell>
          <cell r="I161" t="str">
            <v>営業本部</v>
          </cell>
          <cell r="J161" t="str">
            <v>近畿支店</v>
          </cell>
          <cell r="K161">
            <v>107.1</v>
          </cell>
          <cell r="L161" t="str">
            <v>H</v>
          </cell>
          <cell r="M161">
            <v>107</v>
          </cell>
          <cell r="N161" t="str">
            <v>H</v>
          </cell>
          <cell r="Q161" t="str">
            <v>H</v>
          </cell>
        </row>
        <row r="162">
          <cell r="D162">
            <v>90106</v>
          </cell>
          <cell r="E162" t="str">
            <v>足立　吉彦　　　</v>
          </cell>
          <cell r="F162">
            <v>5</v>
          </cell>
          <cell r="G162">
            <v>15</v>
          </cell>
          <cell r="H162">
            <v>21711</v>
          </cell>
          <cell r="I162" t="str">
            <v>営業本部</v>
          </cell>
          <cell r="J162" t="str">
            <v>九州支店</v>
          </cell>
          <cell r="K162">
            <v>108.7</v>
          </cell>
          <cell r="L162" t="str">
            <v>H</v>
          </cell>
          <cell r="M162">
            <v>108</v>
          </cell>
          <cell r="N162" t="str">
            <v>H</v>
          </cell>
          <cell r="Q162" t="str">
            <v>H</v>
          </cell>
        </row>
        <row r="163">
          <cell r="D163">
            <v>92101</v>
          </cell>
          <cell r="E163" t="str">
            <v>竹村　和明　　　</v>
          </cell>
          <cell r="F163">
            <v>5</v>
          </cell>
          <cell r="G163">
            <v>15</v>
          </cell>
          <cell r="H163">
            <v>30400</v>
          </cell>
          <cell r="I163" t="str">
            <v>開発研究所　　　　　</v>
          </cell>
          <cell r="K163">
            <v>105</v>
          </cell>
          <cell r="L163" t="str">
            <v>A</v>
          </cell>
          <cell r="M163">
            <v>105</v>
          </cell>
          <cell r="N163" t="str">
            <v>A</v>
          </cell>
          <cell r="Q163" t="str">
            <v>A</v>
          </cell>
        </row>
        <row r="164">
          <cell r="D164">
            <v>96108</v>
          </cell>
          <cell r="E164" t="str">
            <v>林　　信一　　　</v>
          </cell>
          <cell r="F164">
            <v>5</v>
          </cell>
          <cell r="G164">
            <v>15</v>
          </cell>
          <cell r="H164">
            <v>30403</v>
          </cell>
          <cell r="I164" t="str">
            <v>生産部　　　　　　　</v>
          </cell>
          <cell r="J164" t="str">
            <v>名古屋工場</v>
          </cell>
          <cell r="K164">
            <v>112.9</v>
          </cell>
          <cell r="L164" t="str">
            <v>H</v>
          </cell>
          <cell r="M164">
            <v>112.9</v>
          </cell>
          <cell r="N164" t="str">
            <v>S</v>
          </cell>
          <cell r="Q164" t="str">
            <v>S</v>
          </cell>
        </row>
        <row r="165">
          <cell r="D165">
            <v>76331</v>
          </cell>
          <cell r="E165" t="str">
            <v>後藤　芳正　　　</v>
          </cell>
          <cell r="F165">
            <v>5</v>
          </cell>
          <cell r="G165">
            <v>15</v>
          </cell>
          <cell r="H165">
            <v>30404</v>
          </cell>
          <cell r="I165" t="str">
            <v>生産部　　　　　　　</v>
          </cell>
          <cell r="J165" t="str">
            <v>名古屋工場</v>
          </cell>
          <cell r="K165">
            <v>104.8</v>
          </cell>
          <cell r="L165" t="str">
            <v>A</v>
          </cell>
          <cell r="M165">
            <v>104.8</v>
          </cell>
          <cell r="N165" t="str">
            <v>H</v>
          </cell>
          <cell r="Q165" t="str">
            <v>H</v>
          </cell>
        </row>
        <row r="166">
          <cell r="D166">
            <v>77315</v>
          </cell>
          <cell r="E166" t="str">
            <v>高橋　義夫　　　</v>
          </cell>
          <cell r="F166">
            <v>5</v>
          </cell>
          <cell r="G166">
            <v>15</v>
          </cell>
          <cell r="H166">
            <v>30405</v>
          </cell>
          <cell r="I166" t="str">
            <v>生産部　　　　　　　</v>
          </cell>
          <cell r="J166" t="str">
            <v>名古屋工場</v>
          </cell>
          <cell r="K166">
            <v>95.2</v>
          </cell>
          <cell r="L166" t="str">
            <v>A</v>
          </cell>
          <cell r="M166">
            <v>95.2</v>
          </cell>
          <cell r="N166" t="str">
            <v>A</v>
          </cell>
          <cell r="Q166" t="str">
            <v>A</v>
          </cell>
        </row>
        <row r="167">
          <cell r="D167">
            <v>84363</v>
          </cell>
          <cell r="E167" t="str">
            <v>苅谷　毅　　　　</v>
          </cell>
          <cell r="F167">
            <v>5</v>
          </cell>
          <cell r="G167">
            <v>15</v>
          </cell>
          <cell r="H167">
            <v>30405</v>
          </cell>
          <cell r="I167" t="str">
            <v>生産部　　　　　　　</v>
          </cell>
          <cell r="J167" t="str">
            <v>名古屋工場</v>
          </cell>
          <cell r="K167">
            <v>95</v>
          </cell>
          <cell r="L167" t="str">
            <v>A</v>
          </cell>
          <cell r="M167">
            <v>95</v>
          </cell>
          <cell r="N167" t="str">
            <v>A</v>
          </cell>
          <cell r="Q167" t="str">
            <v>A</v>
          </cell>
        </row>
        <row r="168">
          <cell r="D168">
            <v>76416</v>
          </cell>
          <cell r="E168" t="str">
            <v>吉岡　寛之　　　</v>
          </cell>
          <cell r="F168">
            <v>5</v>
          </cell>
          <cell r="G168">
            <v>15</v>
          </cell>
          <cell r="H168">
            <v>30405</v>
          </cell>
          <cell r="I168" t="str">
            <v>生産部　　　　　　　</v>
          </cell>
          <cell r="J168" t="str">
            <v>名古屋工場</v>
          </cell>
          <cell r="K168">
            <v>83.6</v>
          </cell>
          <cell r="L168" t="str">
            <v>B</v>
          </cell>
          <cell r="M168">
            <v>83.6</v>
          </cell>
          <cell r="N168" t="str">
            <v>B</v>
          </cell>
          <cell r="Q168" t="str">
            <v>B</v>
          </cell>
        </row>
        <row r="169">
          <cell r="D169">
            <v>84354</v>
          </cell>
          <cell r="E169" t="str">
            <v>橋本　彰　　　　</v>
          </cell>
          <cell r="F169">
            <v>5</v>
          </cell>
          <cell r="G169">
            <v>15</v>
          </cell>
          <cell r="H169">
            <v>30405</v>
          </cell>
          <cell r="I169" t="str">
            <v>生産部　　　　　　　</v>
          </cell>
          <cell r="J169" t="str">
            <v>名古屋工場</v>
          </cell>
          <cell r="K169">
            <v>95.8</v>
          </cell>
          <cell r="L169" t="str">
            <v>A</v>
          </cell>
          <cell r="M169">
            <v>95.8</v>
          </cell>
          <cell r="N169" t="str">
            <v>A</v>
          </cell>
          <cell r="Q169" t="str">
            <v>A</v>
          </cell>
        </row>
        <row r="170">
          <cell r="D170">
            <v>91320</v>
          </cell>
          <cell r="E170" t="str">
            <v>小椋　宏道　　　</v>
          </cell>
          <cell r="F170">
            <v>5</v>
          </cell>
          <cell r="G170">
            <v>15</v>
          </cell>
          <cell r="H170">
            <v>30405</v>
          </cell>
          <cell r="I170" t="str">
            <v>生産部　　　　　　　</v>
          </cell>
          <cell r="J170" t="str">
            <v>名古屋工場</v>
          </cell>
          <cell r="K170">
            <v>100.6</v>
          </cell>
          <cell r="L170" t="str">
            <v>A</v>
          </cell>
          <cell r="M170">
            <v>100.6</v>
          </cell>
          <cell r="N170" t="str">
            <v>A</v>
          </cell>
          <cell r="Q170" t="str">
            <v>A</v>
          </cell>
        </row>
        <row r="171">
          <cell r="D171">
            <v>78313</v>
          </cell>
          <cell r="E171" t="str">
            <v>前田　忠昭　　　</v>
          </cell>
          <cell r="F171">
            <v>5</v>
          </cell>
          <cell r="G171">
            <v>15</v>
          </cell>
          <cell r="H171">
            <v>30405</v>
          </cell>
          <cell r="I171" t="str">
            <v>生産部　　　　　　　</v>
          </cell>
          <cell r="J171" t="str">
            <v>名古屋工場</v>
          </cell>
          <cell r="K171">
            <v>85.4</v>
          </cell>
          <cell r="L171" t="str">
            <v>A</v>
          </cell>
          <cell r="M171">
            <v>85.4</v>
          </cell>
          <cell r="N171" t="str">
            <v>A</v>
          </cell>
          <cell r="Q171" t="str">
            <v>A</v>
          </cell>
        </row>
        <row r="172">
          <cell r="D172">
            <v>89344</v>
          </cell>
          <cell r="E172" t="str">
            <v>日比野　光宏　　</v>
          </cell>
          <cell r="F172">
            <v>5</v>
          </cell>
          <cell r="G172">
            <v>15</v>
          </cell>
          <cell r="H172">
            <v>30405</v>
          </cell>
          <cell r="I172" t="str">
            <v>生産部　　　　　　　</v>
          </cell>
          <cell r="J172" t="str">
            <v>名古屋工場</v>
          </cell>
          <cell r="K172">
            <v>105.4</v>
          </cell>
          <cell r="L172" t="str">
            <v>H</v>
          </cell>
          <cell r="M172">
            <v>105.4</v>
          </cell>
          <cell r="N172" t="str">
            <v>H</v>
          </cell>
          <cell r="Q172" t="str">
            <v>H</v>
          </cell>
        </row>
        <row r="173">
          <cell r="D173">
            <v>84361</v>
          </cell>
          <cell r="E173" t="str">
            <v>綿谷　英明　　　</v>
          </cell>
          <cell r="F173">
            <v>5</v>
          </cell>
          <cell r="G173">
            <v>15</v>
          </cell>
          <cell r="H173">
            <v>30405</v>
          </cell>
          <cell r="I173" t="str">
            <v>生産部　　　　　　　</v>
          </cell>
          <cell r="J173" t="str">
            <v>名古屋工場</v>
          </cell>
          <cell r="K173">
            <v>114.9</v>
          </cell>
          <cell r="L173" t="str">
            <v>S</v>
          </cell>
          <cell r="M173">
            <v>114.9</v>
          </cell>
          <cell r="N173" t="str">
            <v>S</v>
          </cell>
          <cell r="Q173" t="str">
            <v>S</v>
          </cell>
        </row>
        <row r="174">
          <cell r="D174">
            <v>93125</v>
          </cell>
          <cell r="E174" t="str">
            <v>伊東　且広　　　</v>
          </cell>
          <cell r="F174">
            <v>5</v>
          </cell>
          <cell r="G174">
            <v>15</v>
          </cell>
          <cell r="H174">
            <v>30406</v>
          </cell>
          <cell r="I174" t="str">
            <v>生産部　　　　　　　</v>
          </cell>
          <cell r="J174" t="str">
            <v>名古屋工場</v>
          </cell>
          <cell r="K174">
            <v>113.5</v>
          </cell>
          <cell r="L174" t="str">
            <v>H</v>
          </cell>
          <cell r="M174">
            <v>113.5</v>
          </cell>
          <cell r="N174" t="str">
            <v>S</v>
          </cell>
          <cell r="Q174" t="str">
            <v>S</v>
          </cell>
        </row>
        <row r="175">
          <cell r="D175">
            <v>84364</v>
          </cell>
          <cell r="E175" t="str">
            <v>河村　雄次　　　</v>
          </cell>
          <cell r="F175">
            <v>5</v>
          </cell>
          <cell r="G175">
            <v>15</v>
          </cell>
          <cell r="H175">
            <v>30406</v>
          </cell>
          <cell r="I175" t="str">
            <v>生産部　　　　　　　</v>
          </cell>
          <cell r="J175" t="str">
            <v>名古屋工場</v>
          </cell>
          <cell r="K175">
            <v>103.3</v>
          </cell>
          <cell r="L175" t="str">
            <v>A</v>
          </cell>
          <cell r="M175">
            <v>103.3</v>
          </cell>
          <cell r="N175" t="str">
            <v>H</v>
          </cell>
          <cell r="Q175" t="str">
            <v>H</v>
          </cell>
        </row>
        <row r="176">
          <cell r="D176">
            <v>90343</v>
          </cell>
          <cell r="E176" t="str">
            <v>高橋　和人　　　</v>
          </cell>
          <cell r="F176">
            <v>5</v>
          </cell>
          <cell r="G176">
            <v>15</v>
          </cell>
          <cell r="H176">
            <v>30406</v>
          </cell>
          <cell r="I176" t="str">
            <v>生産部　　　　　　　</v>
          </cell>
          <cell r="J176" t="str">
            <v>名古屋工場</v>
          </cell>
          <cell r="K176">
            <v>101.9</v>
          </cell>
          <cell r="L176" t="str">
            <v>A</v>
          </cell>
          <cell r="M176">
            <v>101.9</v>
          </cell>
          <cell r="N176" t="str">
            <v>A</v>
          </cell>
          <cell r="Q176" t="str">
            <v>A</v>
          </cell>
        </row>
        <row r="177">
          <cell r="D177">
            <v>77421</v>
          </cell>
          <cell r="E177" t="str">
            <v>丹羽　保一　　　</v>
          </cell>
          <cell r="F177">
            <v>5</v>
          </cell>
          <cell r="G177">
            <v>15</v>
          </cell>
          <cell r="H177">
            <v>30406</v>
          </cell>
          <cell r="I177" t="str">
            <v>生産部　　　　　　　</v>
          </cell>
          <cell r="J177" t="str">
            <v>名古屋工場</v>
          </cell>
          <cell r="K177">
            <v>83.6</v>
          </cell>
          <cell r="L177" t="str">
            <v>B</v>
          </cell>
          <cell r="M177">
            <v>83.6</v>
          </cell>
          <cell r="N177" t="str">
            <v>B</v>
          </cell>
          <cell r="Q177" t="str">
            <v>B</v>
          </cell>
        </row>
        <row r="178">
          <cell r="D178">
            <v>84851</v>
          </cell>
          <cell r="E178" t="str">
            <v>東海林　洋子　　</v>
          </cell>
          <cell r="F178">
            <v>5</v>
          </cell>
          <cell r="G178">
            <v>15</v>
          </cell>
          <cell r="H178">
            <v>30406</v>
          </cell>
          <cell r="I178" t="str">
            <v>生産部　　　　　　　</v>
          </cell>
          <cell r="J178" t="str">
            <v>名古屋工場</v>
          </cell>
          <cell r="K178">
            <v>98.4</v>
          </cell>
          <cell r="L178" t="str">
            <v>A</v>
          </cell>
          <cell r="M178">
            <v>98.4</v>
          </cell>
          <cell r="N178" t="str">
            <v>A</v>
          </cell>
          <cell r="Q178" t="str">
            <v>A</v>
          </cell>
        </row>
        <row r="179">
          <cell r="D179">
            <v>68304</v>
          </cell>
          <cell r="E179" t="str">
            <v>本目　誠　　　　</v>
          </cell>
          <cell r="F179">
            <v>5</v>
          </cell>
          <cell r="G179">
            <v>15</v>
          </cell>
          <cell r="H179">
            <v>30406</v>
          </cell>
          <cell r="I179" t="str">
            <v>生産部　　　　　　　</v>
          </cell>
          <cell r="J179" t="str">
            <v>名古屋工場</v>
          </cell>
          <cell r="K179">
            <v>95.4</v>
          </cell>
          <cell r="L179" t="str">
            <v>A</v>
          </cell>
          <cell r="M179">
            <v>95.4</v>
          </cell>
          <cell r="N179" t="str">
            <v>A</v>
          </cell>
          <cell r="Q179" t="str">
            <v>A</v>
          </cell>
        </row>
        <row r="180">
          <cell r="D180">
            <v>95101</v>
          </cell>
          <cell r="E180" t="str">
            <v>水野　善之　　　</v>
          </cell>
          <cell r="F180">
            <v>5</v>
          </cell>
          <cell r="G180">
            <v>15</v>
          </cell>
          <cell r="H180">
            <v>30407</v>
          </cell>
          <cell r="I180" t="str">
            <v>生産部　　　　　　　</v>
          </cell>
          <cell r="J180" t="str">
            <v>名古屋工場</v>
          </cell>
          <cell r="K180">
            <v>101</v>
          </cell>
          <cell r="L180" t="str">
            <v>A</v>
          </cell>
          <cell r="M180">
            <v>101</v>
          </cell>
          <cell r="N180" t="str">
            <v>A</v>
          </cell>
          <cell r="Q180" t="str">
            <v>A</v>
          </cell>
        </row>
        <row r="181">
          <cell r="D181">
            <v>77309</v>
          </cell>
          <cell r="E181" t="str">
            <v>千田　浩司　　　</v>
          </cell>
          <cell r="F181">
            <v>5</v>
          </cell>
          <cell r="G181">
            <v>15</v>
          </cell>
          <cell r="H181">
            <v>30407</v>
          </cell>
          <cell r="I181" t="str">
            <v>生産部　　　　　　　</v>
          </cell>
          <cell r="J181" t="str">
            <v>名古屋工場</v>
          </cell>
          <cell r="K181">
            <v>101.3</v>
          </cell>
          <cell r="L181" t="str">
            <v>A</v>
          </cell>
          <cell r="M181">
            <v>101.3</v>
          </cell>
          <cell r="N181" t="str">
            <v>A</v>
          </cell>
          <cell r="Q181" t="str">
            <v>A</v>
          </cell>
        </row>
        <row r="182">
          <cell r="D182">
            <v>79315</v>
          </cell>
          <cell r="E182" t="str">
            <v>中田　光正　　　</v>
          </cell>
          <cell r="F182">
            <v>5</v>
          </cell>
          <cell r="G182">
            <v>15</v>
          </cell>
          <cell r="H182">
            <v>30407</v>
          </cell>
          <cell r="I182" t="str">
            <v>生産部　　　　　　　</v>
          </cell>
          <cell r="J182" t="str">
            <v>名古屋工場</v>
          </cell>
          <cell r="K182">
            <v>106</v>
          </cell>
          <cell r="L182" t="str">
            <v>H</v>
          </cell>
          <cell r="M182">
            <v>106</v>
          </cell>
          <cell r="N182" t="str">
            <v>H</v>
          </cell>
          <cell r="Q182" t="str">
            <v>H</v>
          </cell>
        </row>
        <row r="183">
          <cell r="D183">
            <v>77319</v>
          </cell>
          <cell r="E183" t="str">
            <v>渡辺　茂範　　　</v>
          </cell>
          <cell r="F183">
            <v>5</v>
          </cell>
          <cell r="G183">
            <v>15</v>
          </cell>
          <cell r="H183">
            <v>30407</v>
          </cell>
          <cell r="I183" t="str">
            <v>生産部　　　　　　　</v>
          </cell>
          <cell r="J183" t="str">
            <v>名古屋工場</v>
          </cell>
          <cell r="K183">
            <v>86.8</v>
          </cell>
          <cell r="L183" t="str">
            <v>B</v>
          </cell>
          <cell r="M183">
            <v>86.8</v>
          </cell>
          <cell r="N183" t="str">
            <v>A</v>
          </cell>
          <cell r="Q183" t="str">
            <v>A</v>
          </cell>
        </row>
        <row r="184">
          <cell r="D184">
            <v>94105</v>
          </cell>
          <cell r="E184" t="str">
            <v>吉川　康睦　　　</v>
          </cell>
          <cell r="F184">
            <v>5</v>
          </cell>
          <cell r="G184">
            <v>15</v>
          </cell>
          <cell r="H184">
            <v>30900</v>
          </cell>
          <cell r="I184" t="str">
            <v>生産部　　　　　　　</v>
          </cell>
          <cell r="J184" t="str">
            <v>静岡工場　　　　　　</v>
          </cell>
          <cell r="K184">
            <v>108.8</v>
          </cell>
          <cell r="L184" t="str">
            <v>H</v>
          </cell>
          <cell r="M184">
            <v>108.2</v>
          </cell>
          <cell r="N184" t="str">
            <v>H</v>
          </cell>
          <cell r="Q184" t="str">
            <v>H</v>
          </cell>
        </row>
        <row r="185">
          <cell r="D185">
            <v>95103</v>
          </cell>
          <cell r="E185" t="str">
            <v>佐々木　義尚　　</v>
          </cell>
          <cell r="F185">
            <v>5</v>
          </cell>
          <cell r="G185">
            <v>15</v>
          </cell>
          <cell r="H185">
            <v>30900</v>
          </cell>
          <cell r="I185" t="str">
            <v>生産部　　　　　　　</v>
          </cell>
          <cell r="J185" t="str">
            <v>静岡工場　　　　　　</v>
          </cell>
          <cell r="K185">
            <v>100.7</v>
          </cell>
          <cell r="L185" t="str">
            <v>A</v>
          </cell>
          <cell r="M185">
            <v>100.7</v>
          </cell>
          <cell r="N185" t="str">
            <v>A</v>
          </cell>
          <cell r="Q185" t="str">
            <v>A</v>
          </cell>
        </row>
        <row r="187">
          <cell r="D187">
            <v>98628</v>
          </cell>
          <cell r="E187" t="str">
            <v>伊藤　雅恵　　　</v>
          </cell>
          <cell r="F187">
            <v>4</v>
          </cell>
          <cell r="G187">
            <v>14</v>
          </cell>
          <cell r="H187">
            <v>10200</v>
          </cell>
          <cell r="I187" t="str">
            <v>経営管理部</v>
          </cell>
          <cell r="J187" t="str">
            <v>総務課　　　　　　　</v>
          </cell>
          <cell r="K187">
            <v>101</v>
          </cell>
          <cell r="L187" t="str">
            <v>A</v>
          </cell>
          <cell r="M187">
            <v>101</v>
          </cell>
          <cell r="N187" t="str">
            <v>A</v>
          </cell>
          <cell r="Q187" t="str">
            <v>A</v>
          </cell>
        </row>
        <row r="188">
          <cell r="D188">
            <v>100107</v>
          </cell>
          <cell r="E188" t="str">
            <v>青山　武史　　　</v>
          </cell>
          <cell r="F188">
            <v>4</v>
          </cell>
          <cell r="G188">
            <v>14</v>
          </cell>
          <cell r="H188">
            <v>10201</v>
          </cell>
          <cell r="I188" t="str">
            <v>経営管理部</v>
          </cell>
          <cell r="J188" t="str">
            <v>情報システム課　　　</v>
          </cell>
          <cell r="K188">
            <v>100.6</v>
          </cell>
          <cell r="L188" t="str">
            <v>A</v>
          </cell>
          <cell r="M188">
            <v>100.6</v>
          </cell>
          <cell r="N188" t="str">
            <v>A</v>
          </cell>
          <cell r="Q188" t="str">
            <v>A</v>
          </cell>
        </row>
        <row r="189">
          <cell r="D189">
            <v>98109</v>
          </cell>
          <cell r="E189" t="str">
            <v>安藤　健一　　　</v>
          </cell>
          <cell r="F189">
            <v>4</v>
          </cell>
          <cell r="G189">
            <v>14</v>
          </cell>
          <cell r="H189">
            <v>10202</v>
          </cell>
          <cell r="I189" t="str">
            <v>経営管理部</v>
          </cell>
          <cell r="J189" t="str">
            <v>管理課　　　　　　　</v>
          </cell>
          <cell r="K189">
            <v>108.4</v>
          </cell>
          <cell r="L189" t="str">
            <v>H</v>
          </cell>
          <cell r="M189">
            <v>104</v>
          </cell>
          <cell r="N189" t="str">
            <v>A</v>
          </cell>
          <cell r="Q189" t="str">
            <v>A</v>
          </cell>
        </row>
        <row r="190">
          <cell r="D190">
            <v>95306</v>
          </cell>
          <cell r="E190" t="str">
            <v>田中　勉　　　　</v>
          </cell>
          <cell r="F190">
            <v>4</v>
          </cell>
          <cell r="G190">
            <v>14</v>
          </cell>
          <cell r="H190">
            <v>10202</v>
          </cell>
          <cell r="I190" t="str">
            <v>経営管理部</v>
          </cell>
          <cell r="J190" t="str">
            <v>管理課　　　　　　　</v>
          </cell>
          <cell r="K190">
            <v>97.4</v>
          </cell>
          <cell r="L190" t="str">
            <v>A</v>
          </cell>
          <cell r="M190">
            <v>100</v>
          </cell>
          <cell r="N190" t="str">
            <v>A</v>
          </cell>
          <cell r="Q190" t="str">
            <v>A</v>
          </cell>
        </row>
        <row r="191">
          <cell r="D191">
            <v>98140</v>
          </cell>
          <cell r="E191" t="str">
            <v>矢花　厚　　　　</v>
          </cell>
          <cell r="F191">
            <v>4</v>
          </cell>
          <cell r="G191">
            <v>14</v>
          </cell>
          <cell r="H191">
            <v>20300</v>
          </cell>
          <cell r="I191" t="str">
            <v>営業本部</v>
          </cell>
          <cell r="J191" t="str">
            <v>営業企画課　　　　　</v>
          </cell>
          <cell r="K191">
            <v>106.4</v>
          </cell>
          <cell r="L191" t="str">
            <v>H</v>
          </cell>
          <cell r="M191">
            <v>106.4</v>
          </cell>
          <cell r="N191" t="str">
            <v>H</v>
          </cell>
          <cell r="Q191" t="str">
            <v>H</v>
          </cell>
        </row>
        <row r="192">
          <cell r="D192">
            <v>95668</v>
          </cell>
          <cell r="E192" t="str">
            <v>小林　美枝　　　</v>
          </cell>
          <cell r="F192">
            <v>4</v>
          </cell>
          <cell r="G192">
            <v>14</v>
          </cell>
          <cell r="H192">
            <v>20301</v>
          </cell>
          <cell r="I192" t="str">
            <v>営業本部</v>
          </cell>
          <cell r="J192" t="str">
            <v>商品開発課　　　　　</v>
          </cell>
          <cell r="K192">
            <v>104.6</v>
          </cell>
          <cell r="L192" t="str">
            <v>H</v>
          </cell>
          <cell r="M192">
            <v>104.6</v>
          </cell>
          <cell r="N192" t="str">
            <v>A</v>
          </cell>
          <cell r="Q192" t="str">
            <v>A</v>
          </cell>
        </row>
        <row r="193">
          <cell r="D193">
            <v>91723</v>
          </cell>
          <cell r="E193" t="str">
            <v>原　　智美　　　</v>
          </cell>
          <cell r="F193">
            <v>4</v>
          </cell>
          <cell r="G193">
            <v>14</v>
          </cell>
          <cell r="H193">
            <v>20500</v>
          </cell>
          <cell r="I193" t="str">
            <v>物流部　　　　　　　</v>
          </cell>
          <cell r="J193" t="str">
            <v>物流グループ　　　　</v>
          </cell>
          <cell r="K193">
            <v>100</v>
          </cell>
          <cell r="L193" t="str">
            <v>A</v>
          </cell>
          <cell r="M193">
            <v>100</v>
          </cell>
          <cell r="N193" t="str">
            <v>A</v>
          </cell>
          <cell r="Q193" t="str">
            <v>B</v>
          </cell>
        </row>
        <row r="194">
          <cell r="D194">
            <v>93610</v>
          </cell>
          <cell r="E194" t="str">
            <v>西野　あかね　　</v>
          </cell>
          <cell r="F194">
            <v>4</v>
          </cell>
          <cell r="G194">
            <v>14</v>
          </cell>
          <cell r="H194">
            <v>20500</v>
          </cell>
          <cell r="I194" t="str">
            <v>物流部　　　　　　　</v>
          </cell>
          <cell r="J194" t="str">
            <v>物流グループ　　　　</v>
          </cell>
          <cell r="K194">
            <v>107.8</v>
          </cell>
          <cell r="L194" t="str">
            <v>A</v>
          </cell>
          <cell r="M194">
            <v>107.8</v>
          </cell>
          <cell r="N194" t="str">
            <v>A</v>
          </cell>
          <cell r="Q194" t="str">
            <v>A</v>
          </cell>
        </row>
        <row r="195">
          <cell r="D195">
            <v>96102</v>
          </cell>
          <cell r="E195" t="str">
            <v>山田　晃久　　　</v>
          </cell>
          <cell r="F195">
            <v>4</v>
          </cell>
          <cell r="G195">
            <v>14</v>
          </cell>
          <cell r="H195">
            <v>20501</v>
          </cell>
          <cell r="I195" t="str">
            <v>物流部　　　　　　　</v>
          </cell>
          <cell r="J195" t="str">
            <v>配送課　　　　　　　</v>
          </cell>
          <cell r="K195">
            <v>108.2</v>
          </cell>
          <cell r="L195" t="str">
            <v>A</v>
          </cell>
          <cell r="M195">
            <v>108.2</v>
          </cell>
          <cell r="N195" t="str">
            <v>A</v>
          </cell>
          <cell r="Q195" t="str">
            <v>A</v>
          </cell>
        </row>
        <row r="196">
          <cell r="D196">
            <v>98105</v>
          </cell>
          <cell r="E196" t="str">
            <v>小川　素慶　　　</v>
          </cell>
          <cell r="F196">
            <v>4</v>
          </cell>
          <cell r="G196">
            <v>14</v>
          </cell>
          <cell r="H196">
            <v>20501</v>
          </cell>
          <cell r="I196" t="str">
            <v>物流部　　　　　　　</v>
          </cell>
          <cell r="J196" t="str">
            <v>配送課　　　　　　　</v>
          </cell>
          <cell r="K196">
            <v>108</v>
          </cell>
          <cell r="L196" t="str">
            <v>A</v>
          </cell>
          <cell r="M196">
            <v>108</v>
          </cell>
          <cell r="N196" t="str">
            <v>A</v>
          </cell>
          <cell r="Q196" t="str">
            <v>A</v>
          </cell>
        </row>
        <row r="197">
          <cell r="D197">
            <v>99102</v>
          </cell>
          <cell r="E197" t="str">
            <v>仙田　雄嗣　　　</v>
          </cell>
          <cell r="F197">
            <v>4</v>
          </cell>
          <cell r="G197">
            <v>14</v>
          </cell>
          <cell r="H197">
            <v>20501</v>
          </cell>
          <cell r="I197" t="str">
            <v>物流部　　　　　　　</v>
          </cell>
          <cell r="J197" t="str">
            <v>配送課　　　　　　　</v>
          </cell>
          <cell r="K197">
            <v>103.2</v>
          </cell>
          <cell r="L197" t="str">
            <v>A</v>
          </cell>
          <cell r="M197">
            <v>103.2</v>
          </cell>
          <cell r="N197" t="str">
            <v>A</v>
          </cell>
          <cell r="Q197" t="str">
            <v>A</v>
          </cell>
        </row>
        <row r="198">
          <cell r="D198">
            <v>100101</v>
          </cell>
          <cell r="E198" t="str">
            <v>中村　広志　　　</v>
          </cell>
          <cell r="F198">
            <v>4</v>
          </cell>
          <cell r="G198">
            <v>14</v>
          </cell>
          <cell r="H198">
            <v>20501</v>
          </cell>
          <cell r="I198" t="str">
            <v>物流部　　　　　　　</v>
          </cell>
          <cell r="J198" t="str">
            <v>配送課　　　　　　　</v>
          </cell>
          <cell r="K198">
            <v>105.8</v>
          </cell>
          <cell r="L198" t="str">
            <v>A</v>
          </cell>
          <cell r="M198">
            <v>105.8</v>
          </cell>
          <cell r="N198" t="str">
            <v>A</v>
          </cell>
          <cell r="Q198" t="str">
            <v>A</v>
          </cell>
        </row>
        <row r="199">
          <cell r="D199">
            <v>84333</v>
          </cell>
          <cell r="E199" t="str">
            <v>中堂薗　章二　　</v>
          </cell>
          <cell r="F199">
            <v>4</v>
          </cell>
          <cell r="G199">
            <v>14</v>
          </cell>
          <cell r="H199">
            <v>20501</v>
          </cell>
          <cell r="I199" t="str">
            <v>物流部　　　　　　　</v>
          </cell>
          <cell r="J199" t="str">
            <v>配送課　　　　　　　</v>
          </cell>
          <cell r="K199">
            <v>105</v>
          </cell>
          <cell r="L199" t="str">
            <v>A</v>
          </cell>
          <cell r="M199">
            <v>105</v>
          </cell>
          <cell r="N199" t="str">
            <v>A</v>
          </cell>
          <cell r="Q199" t="str">
            <v>A</v>
          </cell>
        </row>
        <row r="200">
          <cell r="D200">
            <v>97103</v>
          </cell>
          <cell r="E200" t="str">
            <v>堀内　昭弘　　　</v>
          </cell>
          <cell r="F200">
            <v>4</v>
          </cell>
          <cell r="G200">
            <v>14</v>
          </cell>
          <cell r="H200">
            <v>20501</v>
          </cell>
          <cell r="I200" t="str">
            <v>物流部　　　　　　　</v>
          </cell>
          <cell r="J200" t="str">
            <v>配送課　　　　　　　</v>
          </cell>
          <cell r="K200">
            <v>108.8</v>
          </cell>
          <cell r="L200" t="str">
            <v>A</v>
          </cell>
          <cell r="M200">
            <v>108.8</v>
          </cell>
          <cell r="N200" t="str">
            <v>A</v>
          </cell>
          <cell r="Q200" t="str">
            <v>A</v>
          </cell>
        </row>
        <row r="201">
          <cell r="D201">
            <v>93312</v>
          </cell>
          <cell r="E201" t="str">
            <v>恵　　伸次　　　</v>
          </cell>
          <cell r="F201">
            <v>4</v>
          </cell>
          <cell r="G201">
            <v>14</v>
          </cell>
          <cell r="H201">
            <v>20502</v>
          </cell>
          <cell r="I201" t="str">
            <v>物流部　　　　　　　</v>
          </cell>
          <cell r="J201" t="str">
            <v>東日本物流センター</v>
          </cell>
          <cell r="K201">
            <v>110</v>
          </cell>
          <cell r="L201" t="str">
            <v>H</v>
          </cell>
          <cell r="M201">
            <v>110</v>
          </cell>
          <cell r="N201" t="str">
            <v>H</v>
          </cell>
          <cell r="Q201" t="str">
            <v>H</v>
          </cell>
        </row>
        <row r="202">
          <cell r="D202">
            <v>91730</v>
          </cell>
          <cell r="E202" t="str">
            <v>若林　容子　　　</v>
          </cell>
          <cell r="F202">
            <v>4</v>
          </cell>
          <cell r="G202">
            <v>14</v>
          </cell>
          <cell r="H202">
            <v>20503</v>
          </cell>
          <cell r="I202" t="str">
            <v>物流部　　　　　　　</v>
          </cell>
          <cell r="J202" t="str">
            <v>西日本物流センター</v>
          </cell>
          <cell r="K202">
            <v>106.4</v>
          </cell>
          <cell r="L202" t="str">
            <v>A</v>
          </cell>
          <cell r="M202">
            <v>106.4</v>
          </cell>
          <cell r="N202" t="str">
            <v>A</v>
          </cell>
          <cell r="Q202" t="str">
            <v>A</v>
          </cell>
        </row>
        <row r="203">
          <cell r="D203">
            <v>98102</v>
          </cell>
          <cell r="E203" t="str">
            <v>岡　　昇平　　　</v>
          </cell>
          <cell r="F203">
            <v>4</v>
          </cell>
          <cell r="G203">
            <v>14</v>
          </cell>
          <cell r="H203">
            <v>20802</v>
          </cell>
          <cell r="I203" t="str">
            <v>食品事業部　　　　　</v>
          </cell>
          <cell r="J203" t="str">
            <v>業務課　　　　　　　</v>
          </cell>
          <cell r="K203">
            <v>108.6</v>
          </cell>
          <cell r="L203" t="str">
            <v>H</v>
          </cell>
          <cell r="M203">
            <v>108.6</v>
          </cell>
          <cell r="N203" t="str">
            <v>H</v>
          </cell>
          <cell r="Q203" t="str">
            <v>H</v>
          </cell>
        </row>
        <row r="204">
          <cell r="D204">
            <v>100102</v>
          </cell>
          <cell r="E204" t="str">
            <v>吉村　修平　　　</v>
          </cell>
          <cell r="F204">
            <v>4</v>
          </cell>
          <cell r="G204">
            <v>14</v>
          </cell>
          <cell r="H204">
            <v>21502</v>
          </cell>
          <cell r="I204" t="str">
            <v>営業本部</v>
          </cell>
          <cell r="J204" t="str">
            <v>関東中央支店</v>
          </cell>
          <cell r="K204">
            <v>103.4</v>
          </cell>
          <cell r="L204" t="str">
            <v>H</v>
          </cell>
          <cell r="M204">
            <v>103</v>
          </cell>
          <cell r="N204" t="str">
            <v>A</v>
          </cell>
          <cell r="Q204" t="str">
            <v>B</v>
          </cell>
        </row>
        <row r="205">
          <cell r="D205">
            <v>98101</v>
          </cell>
          <cell r="E205" t="str">
            <v>森　　大輔　　　</v>
          </cell>
          <cell r="F205">
            <v>4</v>
          </cell>
          <cell r="G205">
            <v>14</v>
          </cell>
          <cell r="H205">
            <v>21502</v>
          </cell>
          <cell r="I205" t="str">
            <v>営業本部</v>
          </cell>
          <cell r="J205" t="str">
            <v>関東中央支店</v>
          </cell>
          <cell r="K205">
            <v>106.8</v>
          </cell>
          <cell r="L205" t="str">
            <v>H</v>
          </cell>
          <cell r="M205">
            <v>107</v>
          </cell>
          <cell r="N205" t="str">
            <v>H</v>
          </cell>
          <cell r="Q205" t="str">
            <v>H</v>
          </cell>
        </row>
        <row r="206">
          <cell r="D206">
            <v>97102</v>
          </cell>
          <cell r="E206" t="str">
            <v>田中　健也　　　</v>
          </cell>
          <cell r="F206">
            <v>4</v>
          </cell>
          <cell r="G206">
            <v>14</v>
          </cell>
          <cell r="H206">
            <v>21502</v>
          </cell>
          <cell r="I206" t="str">
            <v>営業本部</v>
          </cell>
          <cell r="J206" t="str">
            <v>関東中央支店</v>
          </cell>
          <cell r="K206">
            <v>106.6</v>
          </cell>
          <cell r="L206" t="str">
            <v>H</v>
          </cell>
          <cell r="M206">
            <v>110</v>
          </cell>
          <cell r="N206" t="str">
            <v>H</v>
          </cell>
          <cell r="Q206" t="str">
            <v>H</v>
          </cell>
        </row>
        <row r="207">
          <cell r="D207">
            <v>92723</v>
          </cell>
          <cell r="E207" t="str">
            <v>武井　智恵　　　</v>
          </cell>
          <cell r="F207">
            <v>4</v>
          </cell>
          <cell r="G207">
            <v>14</v>
          </cell>
          <cell r="H207">
            <v>21502</v>
          </cell>
          <cell r="I207" t="str">
            <v>営業本部</v>
          </cell>
          <cell r="J207" t="str">
            <v>関東中央支店</v>
          </cell>
          <cell r="K207">
            <v>105</v>
          </cell>
          <cell r="L207" t="str">
            <v>H</v>
          </cell>
          <cell r="M207">
            <v>100</v>
          </cell>
          <cell r="N207" t="str">
            <v>A</v>
          </cell>
          <cell r="Q207" t="str">
            <v>B</v>
          </cell>
        </row>
        <row r="208">
          <cell r="D208">
            <v>98107</v>
          </cell>
          <cell r="E208" t="str">
            <v>矢野　真司　　　</v>
          </cell>
          <cell r="F208">
            <v>4</v>
          </cell>
          <cell r="G208">
            <v>14</v>
          </cell>
          <cell r="H208">
            <v>21502</v>
          </cell>
          <cell r="I208" t="str">
            <v>営業本部</v>
          </cell>
          <cell r="J208" t="str">
            <v>関東中央支店</v>
          </cell>
          <cell r="K208">
            <v>106</v>
          </cell>
          <cell r="L208" t="str">
            <v>H</v>
          </cell>
          <cell r="M208">
            <v>106</v>
          </cell>
          <cell r="N208" t="str">
            <v>H</v>
          </cell>
          <cell r="Q208" t="str">
            <v>H</v>
          </cell>
        </row>
        <row r="209">
          <cell r="D209">
            <v>98106</v>
          </cell>
          <cell r="E209" t="str">
            <v>原　　智久　　　</v>
          </cell>
          <cell r="F209">
            <v>4</v>
          </cell>
          <cell r="G209">
            <v>14</v>
          </cell>
          <cell r="H209">
            <v>21602</v>
          </cell>
          <cell r="I209" t="str">
            <v>営業本部</v>
          </cell>
          <cell r="J209" t="str">
            <v>東海支店</v>
          </cell>
          <cell r="K209">
            <v>107.2</v>
          </cell>
          <cell r="L209" t="str">
            <v>A</v>
          </cell>
          <cell r="M209">
            <v>107</v>
          </cell>
          <cell r="N209" t="str">
            <v>A</v>
          </cell>
          <cell r="Q209" t="str">
            <v>A</v>
          </cell>
        </row>
        <row r="210">
          <cell r="D210">
            <v>78712</v>
          </cell>
          <cell r="E210" t="str">
            <v>山川　晴美　　　</v>
          </cell>
          <cell r="F210">
            <v>4</v>
          </cell>
          <cell r="G210">
            <v>14</v>
          </cell>
          <cell r="H210">
            <v>21602</v>
          </cell>
          <cell r="I210" t="str">
            <v>営業本部</v>
          </cell>
          <cell r="J210" t="str">
            <v>東海支店</v>
          </cell>
          <cell r="K210">
            <v>105.6</v>
          </cell>
          <cell r="L210" t="str">
            <v>A</v>
          </cell>
          <cell r="M210">
            <v>105</v>
          </cell>
          <cell r="N210" t="str">
            <v>A</v>
          </cell>
          <cell r="Q210" t="str">
            <v>A</v>
          </cell>
        </row>
        <row r="211">
          <cell r="D211">
            <v>99101</v>
          </cell>
          <cell r="E211" t="str">
            <v>小林　豊　　　　</v>
          </cell>
          <cell r="F211">
            <v>4</v>
          </cell>
          <cell r="G211">
            <v>14</v>
          </cell>
          <cell r="H211">
            <v>21602</v>
          </cell>
          <cell r="I211" t="str">
            <v>営業本部</v>
          </cell>
          <cell r="J211" t="str">
            <v>東海支店</v>
          </cell>
          <cell r="K211">
            <v>103</v>
          </cell>
          <cell r="L211" t="str">
            <v>A</v>
          </cell>
          <cell r="M211">
            <v>104</v>
          </cell>
          <cell r="N211" t="str">
            <v>A</v>
          </cell>
          <cell r="Q211" t="str">
            <v>A</v>
          </cell>
        </row>
        <row r="212">
          <cell r="D212">
            <v>97101</v>
          </cell>
          <cell r="E212" t="str">
            <v>石橋　哲也　　　</v>
          </cell>
          <cell r="F212">
            <v>4</v>
          </cell>
          <cell r="G212">
            <v>14</v>
          </cell>
          <cell r="H212">
            <v>21602</v>
          </cell>
          <cell r="I212" t="str">
            <v>営業本部</v>
          </cell>
          <cell r="J212" t="str">
            <v>東海支店</v>
          </cell>
          <cell r="K212">
            <v>108.6</v>
          </cell>
          <cell r="L212" t="str">
            <v>H</v>
          </cell>
          <cell r="M212">
            <v>119</v>
          </cell>
          <cell r="N212" t="str">
            <v>H</v>
          </cell>
          <cell r="Q212" t="str">
            <v>H</v>
          </cell>
        </row>
        <row r="213">
          <cell r="D213">
            <v>100103</v>
          </cell>
          <cell r="E213" t="str">
            <v>中野　修平　　　</v>
          </cell>
          <cell r="F213">
            <v>4</v>
          </cell>
          <cell r="G213">
            <v>14</v>
          </cell>
          <cell r="H213">
            <v>21602</v>
          </cell>
          <cell r="I213" t="str">
            <v>営業本部</v>
          </cell>
          <cell r="J213" t="str">
            <v>東海支店</v>
          </cell>
          <cell r="K213">
            <v>107.2</v>
          </cell>
          <cell r="L213" t="str">
            <v>A</v>
          </cell>
          <cell r="M213">
            <v>107</v>
          </cell>
          <cell r="N213" t="str">
            <v>A</v>
          </cell>
          <cell r="Q213" t="str">
            <v>A</v>
          </cell>
        </row>
        <row r="214">
          <cell r="D214">
            <v>92334</v>
          </cell>
          <cell r="E214" t="str">
            <v>中元　章　　　　</v>
          </cell>
          <cell r="F214">
            <v>4</v>
          </cell>
          <cell r="G214">
            <v>14</v>
          </cell>
          <cell r="H214">
            <v>21702</v>
          </cell>
          <cell r="I214" t="str">
            <v>営業本部</v>
          </cell>
          <cell r="J214" t="str">
            <v>近畿支店</v>
          </cell>
          <cell r="K214">
            <v>108.6</v>
          </cell>
          <cell r="L214" t="str">
            <v>H</v>
          </cell>
          <cell r="M214">
            <v>108.6</v>
          </cell>
          <cell r="N214" t="str">
            <v>H</v>
          </cell>
          <cell r="Q214" t="str">
            <v>H</v>
          </cell>
        </row>
        <row r="215">
          <cell r="D215">
            <v>92311</v>
          </cell>
          <cell r="E215" t="str">
            <v>中山　康宣　　　</v>
          </cell>
          <cell r="F215">
            <v>4</v>
          </cell>
          <cell r="G215">
            <v>14</v>
          </cell>
          <cell r="H215">
            <v>21702</v>
          </cell>
          <cell r="I215" t="str">
            <v>営業本部</v>
          </cell>
          <cell r="J215" t="str">
            <v>近畿支店</v>
          </cell>
          <cell r="K215">
            <v>103.8</v>
          </cell>
          <cell r="L215" t="str">
            <v>H</v>
          </cell>
          <cell r="M215">
            <v>103.8</v>
          </cell>
          <cell r="N215" t="str">
            <v>A</v>
          </cell>
          <cell r="Q215" t="str">
            <v>A</v>
          </cell>
        </row>
        <row r="216">
          <cell r="D216">
            <v>99143</v>
          </cell>
          <cell r="E216" t="str">
            <v>徳永　一成　　　</v>
          </cell>
          <cell r="F216">
            <v>4</v>
          </cell>
          <cell r="G216">
            <v>14</v>
          </cell>
          <cell r="H216">
            <v>21710</v>
          </cell>
          <cell r="I216" t="str">
            <v>営業本部</v>
          </cell>
          <cell r="J216" t="str">
            <v>中国営業所　　　　　</v>
          </cell>
          <cell r="K216">
            <v>110</v>
          </cell>
          <cell r="L216" t="str">
            <v>H</v>
          </cell>
          <cell r="M216">
            <v>110</v>
          </cell>
          <cell r="N216" t="str">
            <v>H</v>
          </cell>
          <cell r="Q216" t="str">
            <v>H</v>
          </cell>
        </row>
        <row r="217">
          <cell r="D217">
            <v>102501</v>
          </cell>
          <cell r="E217" t="str">
            <v>荒川　千夏　　　</v>
          </cell>
          <cell r="F217">
            <v>4</v>
          </cell>
          <cell r="G217">
            <v>14</v>
          </cell>
          <cell r="H217">
            <v>30400</v>
          </cell>
          <cell r="I217" t="str">
            <v>開発研究所　　　　　</v>
          </cell>
          <cell r="K217">
            <v>101</v>
          </cell>
          <cell r="L217" t="str">
            <v>A</v>
          </cell>
          <cell r="M217">
            <v>107</v>
          </cell>
          <cell r="N217" t="str">
            <v>A</v>
          </cell>
          <cell r="Q217" t="str">
            <v>A</v>
          </cell>
        </row>
        <row r="218">
          <cell r="D218">
            <v>100506</v>
          </cell>
          <cell r="E218" t="str">
            <v>森　理栄子　　　</v>
          </cell>
          <cell r="F218">
            <v>4</v>
          </cell>
          <cell r="G218">
            <v>14</v>
          </cell>
          <cell r="H218">
            <v>30400</v>
          </cell>
          <cell r="I218" t="str">
            <v>開発研究所　　　　　</v>
          </cell>
          <cell r="K218">
            <v>103</v>
          </cell>
          <cell r="L218" t="str">
            <v>A</v>
          </cell>
          <cell r="M218">
            <v>103</v>
          </cell>
          <cell r="N218" t="str">
            <v>A</v>
          </cell>
          <cell r="Q218" t="str">
            <v>A</v>
          </cell>
        </row>
        <row r="219">
          <cell r="D219">
            <v>95504</v>
          </cell>
          <cell r="E219" t="str">
            <v>瀧　　浩子　　　</v>
          </cell>
          <cell r="F219">
            <v>4</v>
          </cell>
          <cell r="G219">
            <v>14</v>
          </cell>
          <cell r="H219">
            <v>30400</v>
          </cell>
          <cell r="I219" t="str">
            <v>開発研究所　　　　　</v>
          </cell>
          <cell r="K219">
            <v>103</v>
          </cell>
          <cell r="L219" t="str">
            <v>A</v>
          </cell>
          <cell r="M219">
            <v>103</v>
          </cell>
          <cell r="N219" t="str">
            <v>A</v>
          </cell>
          <cell r="Q219" t="str">
            <v>A</v>
          </cell>
        </row>
        <row r="220">
          <cell r="D220">
            <v>98112</v>
          </cell>
          <cell r="E220" t="str">
            <v>中川　和周　　　</v>
          </cell>
          <cell r="F220">
            <v>4</v>
          </cell>
          <cell r="G220">
            <v>14</v>
          </cell>
          <cell r="H220">
            <v>30400</v>
          </cell>
          <cell r="I220" t="str">
            <v>開発研究所　　　　　</v>
          </cell>
          <cell r="K220">
            <v>110</v>
          </cell>
          <cell r="L220" t="str">
            <v>H</v>
          </cell>
          <cell r="M220">
            <v>110</v>
          </cell>
          <cell r="N220" t="str">
            <v>H</v>
          </cell>
          <cell r="Q220" t="str">
            <v>H</v>
          </cell>
        </row>
        <row r="221">
          <cell r="D221">
            <v>101104</v>
          </cell>
          <cell r="E221" t="str">
            <v>鈴木　重徳　　　</v>
          </cell>
          <cell r="F221">
            <v>4</v>
          </cell>
          <cell r="G221">
            <v>14</v>
          </cell>
          <cell r="H221">
            <v>30400</v>
          </cell>
          <cell r="I221" t="str">
            <v>開発研究所　　　　　</v>
          </cell>
          <cell r="K221">
            <v>110</v>
          </cell>
          <cell r="L221" t="str">
            <v>H</v>
          </cell>
          <cell r="M221">
            <v>114</v>
          </cell>
          <cell r="N221" t="str">
            <v>H</v>
          </cell>
          <cell r="Q221" t="str">
            <v>H</v>
          </cell>
        </row>
        <row r="222">
          <cell r="D222">
            <v>99106</v>
          </cell>
          <cell r="E222" t="str">
            <v>斎藤　直樹　　　</v>
          </cell>
          <cell r="F222">
            <v>4</v>
          </cell>
          <cell r="G222">
            <v>14</v>
          </cell>
          <cell r="H222">
            <v>30401</v>
          </cell>
          <cell r="I222" t="str">
            <v>生産部　　　　　　　</v>
          </cell>
          <cell r="J222" t="str">
            <v>名古屋工場</v>
          </cell>
          <cell r="K222">
            <v>102.6</v>
          </cell>
          <cell r="L222" t="str">
            <v>A</v>
          </cell>
          <cell r="M222">
            <v>102.6</v>
          </cell>
          <cell r="N222" t="str">
            <v>A</v>
          </cell>
          <cell r="Q222" t="str">
            <v>A</v>
          </cell>
        </row>
        <row r="223">
          <cell r="D223">
            <v>91606</v>
          </cell>
          <cell r="E223" t="str">
            <v>竹村　あけみ</v>
          </cell>
          <cell r="F223">
            <v>4</v>
          </cell>
          <cell r="G223">
            <v>14</v>
          </cell>
          <cell r="H223">
            <v>30403</v>
          </cell>
          <cell r="I223" t="str">
            <v>生産部　　　　　　　</v>
          </cell>
          <cell r="J223" t="str">
            <v>名古屋工場</v>
          </cell>
          <cell r="K223">
            <v>100</v>
          </cell>
          <cell r="L223" t="str">
            <v>A</v>
          </cell>
          <cell r="M223">
            <v>100</v>
          </cell>
          <cell r="N223" t="str">
            <v>A</v>
          </cell>
          <cell r="Q223" t="str">
            <v>A</v>
          </cell>
        </row>
        <row r="224">
          <cell r="D224">
            <v>98111</v>
          </cell>
          <cell r="E224" t="str">
            <v>河合　政弘　　　</v>
          </cell>
          <cell r="F224">
            <v>4</v>
          </cell>
          <cell r="G224">
            <v>14</v>
          </cell>
          <cell r="H224">
            <v>30403</v>
          </cell>
          <cell r="I224" t="str">
            <v>生産部　　　　　　　</v>
          </cell>
          <cell r="J224" t="str">
            <v>名古屋工場</v>
          </cell>
          <cell r="K224">
            <v>108.4</v>
          </cell>
          <cell r="L224" t="str">
            <v>H</v>
          </cell>
          <cell r="M224">
            <v>108.4</v>
          </cell>
          <cell r="N224" t="str">
            <v>H</v>
          </cell>
          <cell r="Q224" t="str">
            <v>H</v>
          </cell>
        </row>
        <row r="225">
          <cell r="D225">
            <v>100104</v>
          </cell>
          <cell r="E225" t="str">
            <v>市古　浩資</v>
          </cell>
          <cell r="F225">
            <v>4</v>
          </cell>
          <cell r="G225">
            <v>14</v>
          </cell>
          <cell r="H225">
            <v>30404</v>
          </cell>
          <cell r="I225" t="str">
            <v>生産部　　　　　　　</v>
          </cell>
          <cell r="J225" t="str">
            <v>名古屋工場</v>
          </cell>
          <cell r="K225">
            <v>106.8</v>
          </cell>
          <cell r="L225" t="str">
            <v>H</v>
          </cell>
          <cell r="M225">
            <v>106.8</v>
          </cell>
          <cell r="N225" t="str">
            <v>H</v>
          </cell>
          <cell r="Q225" t="str">
            <v>H</v>
          </cell>
        </row>
        <row r="226">
          <cell r="D226">
            <v>93315</v>
          </cell>
          <cell r="E226" t="str">
            <v>佐久間　俊行　　</v>
          </cell>
          <cell r="F226">
            <v>4</v>
          </cell>
          <cell r="G226">
            <v>14</v>
          </cell>
          <cell r="H226">
            <v>30405</v>
          </cell>
          <cell r="I226" t="str">
            <v>生産部　　　　　　　</v>
          </cell>
          <cell r="J226" t="str">
            <v>名古屋工場</v>
          </cell>
          <cell r="K226">
            <v>102.4</v>
          </cell>
          <cell r="L226" t="str">
            <v>A</v>
          </cell>
          <cell r="M226">
            <v>102.4</v>
          </cell>
          <cell r="N226" t="str">
            <v>A</v>
          </cell>
          <cell r="Q226" t="str">
            <v>A</v>
          </cell>
        </row>
        <row r="227">
          <cell r="D227">
            <v>97206</v>
          </cell>
          <cell r="E227" t="str">
            <v>細川　毅　　　　</v>
          </cell>
          <cell r="F227">
            <v>4</v>
          </cell>
          <cell r="G227">
            <v>14</v>
          </cell>
          <cell r="H227">
            <v>30405</v>
          </cell>
          <cell r="I227" t="str">
            <v>生産部　　　　　　　</v>
          </cell>
          <cell r="J227" t="str">
            <v>名古屋工場</v>
          </cell>
          <cell r="K227">
            <v>102.4</v>
          </cell>
          <cell r="L227" t="str">
            <v>A</v>
          </cell>
          <cell r="M227">
            <v>102.4</v>
          </cell>
          <cell r="N227" t="str">
            <v>A</v>
          </cell>
          <cell r="Q227" t="str">
            <v>A</v>
          </cell>
        </row>
        <row r="228">
          <cell r="D228">
            <v>90674</v>
          </cell>
          <cell r="E228" t="str">
            <v>三嶋　美里　　　</v>
          </cell>
          <cell r="F228">
            <v>4</v>
          </cell>
          <cell r="G228">
            <v>14</v>
          </cell>
          <cell r="H228">
            <v>30405</v>
          </cell>
          <cell r="I228" t="str">
            <v>生産部　　　　　　　</v>
          </cell>
          <cell r="J228" t="str">
            <v>名古屋工場</v>
          </cell>
          <cell r="K228">
            <v>89.6</v>
          </cell>
          <cell r="L228" t="str">
            <v>B</v>
          </cell>
          <cell r="M228">
            <v>89.6</v>
          </cell>
          <cell r="N228" t="str">
            <v>B</v>
          </cell>
          <cell r="Q228" t="str">
            <v>B</v>
          </cell>
        </row>
        <row r="229">
          <cell r="D229">
            <v>102102</v>
          </cell>
          <cell r="E229" t="str">
            <v>鹿毛　宣人　　　</v>
          </cell>
          <cell r="F229">
            <v>4</v>
          </cell>
          <cell r="G229">
            <v>14</v>
          </cell>
          <cell r="H229">
            <v>30405</v>
          </cell>
          <cell r="I229" t="str">
            <v>生産部　　　　　　　</v>
          </cell>
          <cell r="J229" t="str">
            <v>名古屋工場</v>
          </cell>
          <cell r="K229">
            <v>96.8</v>
          </cell>
          <cell r="L229" t="str">
            <v>A</v>
          </cell>
          <cell r="M229">
            <v>96.8</v>
          </cell>
          <cell r="N229" t="str">
            <v>A</v>
          </cell>
          <cell r="Q229" t="str">
            <v>A</v>
          </cell>
        </row>
        <row r="230">
          <cell r="D230">
            <v>84344</v>
          </cell>
          <cell r="E230" t="str">
            <v>上田　茂義　　　</v>
          </cell>
          <cell r="F230">
            <v>4</v>
          </cell>
          <cell r="G230">
            <v>14</v>
          </cell>
          <cell r="H230">
            <v>30405</v>
          </cell>
          <cell r="I230" t="str">
            <v>生産部　　　　　　　</v>
          </cell>
          <cell r="J230" t="str">
            <v>名古屋工場</v>
          </cell>
          <cell r="K230">
            <v>91.6</v>
          </cell>
          <cell r="L230" t="str">
            <v>A</v>
          </cell>
          <cell r="M230">
            <v>91.6</v>
          </cell>
          <cell r="N230" t="str">
            <v>A</v>
          </cell>
          <cell r="Q230" t="str">
            <v>A</v>
          </cell>
        </row>
        <row r="231">
          <cell r="D231">
            <v>85315</v>
          </cell>
          <cell r="E231" t="str">
            <v>横井　宏治　　　</v>
          </cell>
          <cell r="F231">
            <v>4</v>
          </cell>
          <cell r="G231">
            <v>14</v>
          </cell>
          <cell r="H231">
            <v>30406</v>
          </cell>
          <cell r="I231" t="str">
            <v>生産部　　　　　　　</v>
          </cell>
          <cell r="J231" t="str">
            <v>名古屋工場</v>
          </cell>
          <cell r="K231">
            <v>94.8</v>
          </cell>
          <cell r="L231" t="str">
            <v>A</v>
          </cell>
          <cell r="M231">
            <v>94.8</v>
          </cell>
          <cell r="N231" t="str">
            <v>A</v>
          </cell>
          <cell r="Q231" t="str">
            <v>A</v>
          </cell>
        </row>
        <row r="232">
          <cell r="D232">
            <v>92318</v>
          </cell>
          <cell r="E232" t="str">
            <v>梶野　充　　　　</v>
          </cell>
          <cell r="F232">
            <v>4</v>
          </cell>
          <cell r="G232">
            <v>14</v>
          </cell>
          <cell r="H232">
            <v>30406</v>
          </cell>
          <cell r="I232" t="str">
            <v>生産部　　　　　　　</v>
          </cell>
          <cell r="J232" t="str">
            <v>名古屋工場</v>
          </cell>
          <cell r="K232">
            <v>104.8</v>
          </cell>
          <cell r="L232" t="str">
            <v>H</v>
          </cell>
          <cell r="M232">
            <v>104.8</v>
          </cell>
          <cell r="N232" t="str">
            <v>H</v>
          </cell>
          <cell r="Q232" t="str">
            <v>H</v>
          </cell>
        </row>
        <row r="233">
          <cell r="D233">
            <v>100105</v>
          </cell>
          <cell r="E233" t="str">
            <v>石川　直樹　　　</v>
          </cell>
          <cell r="F233">
            <v>4</v>
          </cell>
          <cell r="G233">
            <v>14</v>
          </cell>
          <cell r="H233">
            <v>30406</v>
          </cell>
          <cell r="I233" t="str">
            <v>生産部　　　　　　　</v>
          </cell>
          <cell r="J233" t="str">
            <v>名古屋工場</v>
          </cell>
          <cell r="K233">
            <v>106.6</v>
          </cell>
          <cell r="L233" t="str">
            <v>H</v>
          </cell>
          <cell r="M233">
            <v>106.6</v>
          </cell>
          <cell r="N233" t="str">
            <v>H</v>
          </cell>
          <cell r="Q233" t="str">
            <v>H</v>
          </cell>
        </row>
        <row r="234">
          <cell r="D234">
            <v>84311</v>
          </cell>
          <cell r="E234" t="str">
            <v>石飛　努　　　　</v>
          </cell>
          <cell r="F234">
            <v>4</v>
          </cell>
          <cell r="G234">
            <v>14</v>
          </cell>
          <cell r="H234">
            <v>30406</v>
          </cell>
          <cell r="I234" t="str">
            <v>生産部　　　　　　　</v>
          </cell>
          <cell r="J234" t="str">
            <v>名古屋工場</v>
          </cell>
          <cell r="K234">
            <v>94.8</v>
          </cell>
          <cell r="L234" t="str">
            <v>A</v>
          </cell>
          <cell r="M234">
            <v>94.8</v>
          </cell>
          <cell r="N234" t="str">
            <v>A</v>
          </cell>
          <cell r="Q234" t="str">
            <v>A</v>
          </cell>
        </row>
        <row r="235">
          <cell r="D235">
            <v>94317</v>
          </cell>
          <cell r="E235" t="str">
            <v>只野　俊樹　　　</v>
          </cell>
          <cell r="F235">
            <v>4</v>
          </cell>
          <cell r="G235">
            <v>14</v>
          </cell>
          <cell r="H235">
            <v>30406</v>
          </cell>
          <cell r="I235" t="str">
            <v>生産部　　　　　　　</v>
          </cell>
          <cell r="J235" t="str">
            <v>名古屋工場</v>
          </cell>
          <cell r="K235">
            <v>100</v>
          </cell>
          <cell r="L235" t="str">
            <v>A</v>
          </cell>
          <cell r="M235">
            <v>100</v>
          </cell>
          <cell r="N235" t="str">
            <v>A</v>
          </cell>
          <cell r="Q235" t="str">
            <v>A</v>
          </cell>
        </row>
        <row r="236">
          <cell r="D236">
            <v>92316</v>
          </cell>
          <cell r="E236" t="str">
            <v>松田　健司　　　</v>
          </cell>
          <cell r="F236">
            <v>4</v>
          </cell>
          <cell r="G236">
            <v>14</v>
          </cell>
          <cell r="H236">
            <v>30407</v>
          </cell>
          <cell r="I236" t="str">
            <v>生産部　　　　　　　</v>
          </cell>
          <cell r="J236" t="str">
            <v>名古屋工場</v>
          </cell>
          <cell r="K236">
            <v>105.8</v>
          </cell>
          <cell r="L236" t="str">
            <v>H</v>
          </cell>
          <cell r="M236">
            <v>105.8</v>
          </cell>
          <cell r="N236" t="str">
            <v>H</v>
          </cell>
          <cell r="Q236" t="str">
            <v>H</v>
          </cell>
        </row>
        <row r="237">
          <cell r="D237">
            <v>92343</v>
          </cell>
          <cell r="E237" t="str">
            <v>森　　　学　　　</v>
          </cell>
          <cell r="F237">
            <v>4</v>
          </cell>
          <cell r="G237">
            <v>14</v>
          </cell>
          <cell r="H237">
            <v>30407</v>
          </cell>
          <cell r="I237" t="str">
            <v>生産部　　　　　　　</v>
          </cell>
          <cell r="J237" t="str">
            <v>名古屋工場</v>
          </cell>
          <cell r="K237">
            <v>97.2</v>
          </cell>
          <cell r="L237" t="str">
            <v>A</v>
          </cell>
          <cell r="M237">
            <v>97.2</v>
          </cell>
          <cell r="N237" t="str">
            <v>A</v>
          </cell>
          <cell r="Q237" t="str">
            <v>A</v>
          </cell>
        </row>
        <row r="238">
          <cell r="D238">
            <v>93318</v>
          </cell>
          <cell r="E238" t="str">
            <v>久保村　拓夫　　</v>
          </cell>
          <cell r="F238">
            <v>4</v>
          </cell>
          <cell r="G238">
            <v>14</v>
          </cell>
          <cell r="H238">
            <v>30408</v>
          </cell>
          <cell r="I238" t="str">
            <v>生産部　　　　　　　</v>
          </cell>
          <cell r="J238" t="str">
            <v>名古屋工場</v>
          </cell>
          <cell r="K238">
            <v>94.8</v>
          </cell>
          <cell r="L238" t="str">
            <v>A</v>
          </cell>
          <cell r="M238">
            <v>94.8</v>
          </cell>
          <cell r="N238" t="str">
            <v>A</v>
          </cell>
          <cell r="Q238" t="str">
            <v>A</v>
          </cell>
        </row>
        <row r="239">
          <cell r="D239">
            <v>93316</v>
          </cell>
          <cell r="E239" t="str">
            <v>野田　和彦　　　</v>
          </cell>
          <cell r="F239">
            <v>4</v>
          </cell>
          <cell r="G239">
            <v>14</v>
          </cell>
          <cell r="H239">
            <v>30408</v>
          </cell>
          <cell r="I239" t="str">
            <v>生産部　　　　　　　</v>
          </cell>
          <cell r="J239" t="str">
            <v>名古屋工場</v>
          </cell>
          <cell r="K239">
            <v>84.8</v>
          </cell>
          <cell r="L239" t="str">
            <v>B</v>
          </cell>
          <cell r="M239">
            <v>84.8</v>
          </cell>
          <cell r="N239" t="str">
            <v>B</v>
          </cell>
          <cell r="Q239" t="str">
            <v>B</v>
          </cell>
        </row>
        <row r="240">
          <cell r="D240">
            <v>98113</v>
          </cell>
          <cell r="E240" t="str">
            <v>佐野　弘尚　　　</v>
          </cell>
          <cell r="F240">
            <v>4</v>
          </cell>
          <cell r="G240">
            <v>14</v>
          </cell>
          <cell r="H240">
            <v>30900</v>
          </cell>
          <cell r="I240" t="str">
            <v>生産部　　　　　　　</v>
          </cell>
          <cell r="J240" t="str">
            <v>静岡工場　　　　　　</v>
          </cell>
          <cell r="K240">
            <v>100</v>
          </cell>
          <cell r="L240" t="str">
            <v>A</v>
          </cell>
          <cell r="M240">
            <v>100</v>
          </cell>
          <cell r="N240" t="str">
            <v>A</v>
          </cell>
          <cell r="Q240" t="str">
            <v>A</v>
          </cell>
        </row>
        <row r="241">
          <cell r="D241">
            <v>93317</v>
          </cell>
          <cell r="E241" t="str">
            <v>小川　知浩　　　</v>
          </cell>
          <cell r="F241">
            <v>4</v>
          </cell>
          <cell r="G241">
            <v>14</v>
          </cell>
          <cell r="H241">
            <v>30900</v>
          </cell>
          <cell r="I241" t="str">
            <v>生産部　　　　　　　</v>
          </cell>
          <cell r="J241" t="str">
            <v>静岡工場　　　　　　</v>
          </cell>
          <cell r="K241">
            <v>100</v>
          </cell>
          <cell r="L241" t="str">
            <v>A</v>
          </cell>
          <cell r="M241">
            <v>100</v>
          </cell>
          <cell r="N241" t="str">
            <v>A</v>
          </cell>
          <cell r="Q241" t="str">
            <v>A</v>
          </cell>
        </row>
        <row r="242">
          <cell r="D242">
            <v>75405</v>
          </cell>
          <cell r="E242" t="str">
            <v>水越　行雄　　　</v>
          </cell>
          <cell r="F242">
            <v>4</v>
          </cell>
          <cell r="G242">
            <v>14</v>
          </cell>
          <cell r="H242">
            <v>30900</v>
          </cell>
          <cell r="I242" t="str">
            <v>生産部　　　　　　　</v>
          </cell>
          <cell r="J242" t="str">
            <v>静岡工場　　　　　　</v>
          </cell>
          <cell r="K242">
            <v>102.6</v>
          </cell>
          <cell r="L242" t="str">
            <v>A</v>
          </cell>
          <cell r="M242">
            <v>90.8</v>
          </cell>
          <cell r="N242" t="str">
            <v>B</v>
          </cell>
          <cell r="Q242" t="str">
            <v>B</v>
          </cell>
        </row>
        <row r="243">
          <cell r="D243">
            <v>99104</v>
          </cell>
          <cell r="E243" t="str">
            <v>増田　宏和　　　</v>
          </cell>
          <cell r="F243">
            <v>4</v>
          </cell>
          <cell r="G243">
            <v>14</v>
          </cell>
          <cell r="H243">
            <v>30900</v>
          </cell>
          <cell r="I243" t="str">
            <v>生産部　　　　　　　</v>
          </cell>
          <cell r="J243" t="str">
            <v>静岡工場　　　　　　</v>
          </cell>
          <cell r="K243">
            <v>107.4</v>
          </cell>
          <cell r="L243" t="str">
            <v>H</v>
          </cell>
          <cell r="M243">
            <v>105</v>
          </cell>
          <cell r="N243" t="str">
            <v>H</v>
          </cell>
          <cell r="Q243" t="str">
            <v>H</v>
          </cell>
        </row>
        <row r="244">
          <cell r="D244">
            <v>91442</v>
          </cell>
          <cell r="E244" t="str">
            <v>中山　　淳　　　</v>
          </cell>
          <cell r="F244">
            <v>4</v>
          </cell>
          <cell r="G244">
            <v>14</v>
          </cell>
          <cell r="H244">
            <v>30900</v>
          </cell>
          <cell r="I244" t="str">
            <v>生産部　　　　　　　</v>
          </cell>
          <cell r="J244" t="str">
            <v>静岡工場　　　　　　</v>
          </cell>
          <cell r="K244">
            <v>106.4</v>
          </cell>
          <cell r="L244" t="str">
            <v>H</v>
          </cell>
          <cell r="M244">
            <v>106.4</v>
          </cell>
          <cell r="N244" t="str">
            <v>H</v>
          </cell>
          <cell r="Q244" t="str">
            <v>H</v>
          </cell>
        </row>
        <row r="245">
          <cell r="D245">
            <v>95309</v>
          </cell>
          <cell r="E245" t="str">
            <v>中村　典幸　　　</v>
          </cell>
          <cell r="F245">
            <v>4</v>
          </cell>
          <cell r="G245">
            <v>14</v>
          </cell>
          <cell r="H245">
            <v>30900</v>
          </cell>
          <cell r="I245" t="str">
            <v>生産部　　　　　　　</v>
          </cell>
          <cell r="J245" t="str">
            <v>静岡工場　　　　　　</v>
          </cell>
          <cell r="K245">
            <v>105.8</v>
          </cell>
          <cell r="L245" t="str">
            <v>H</v>
          </cell>
          <cell r="M245">
            <v>105.8</v>
          </cell>
          <cell r="N245" t="str">
            <v>H</v>
          </cell>
          <cell r="Q245" t="str">
            <v>A</v>
          </cell>
        </row>
        <row r="246">
          <cell r="D246">
            <v>102104</v>
          </cell>
          <cell r="E246" t="str">
            <v>吉田　健也　　　</v>
          </cell>
          <cell r="F246">
            <v>3</v>
          </cell>
          <cell r="G246">
            <v>13</v>
          </cell>
          <cell r="H246">
            <v>20300</v>
          </cell>
          <cell r="I246" t="str">
            <v>営業本部</v>
          </cell>
          <cell r="J246" t="str">
            <v>営業企画課　　　　　</v>
          </cell>
          <cell r="K246">
            <v>96.4</v>
          </cell>
          <cell r="L246" t="str">
            <v>A</v>
          </cell>
          <cell r="M246">
            <v>96.4</v>
          </cell>
          <cell r="N246" t="str">
            <v>A</v>
          </cell>
          <cell r="Q246" t="str">
            <v>A</v>
          </cell>
        </row>
        <row r="247">
          <cell r="D247">
            <v>96718</v>
          </cell>
          <cell r="E247" t="str">
            <v>瀧川　郁子　　　</v>
          </cell>
          <cell r="F247">
            <v>3</v>
          </cell>
          <cell r="G247">
            <v>13</v>
          </cell>
          <cell r="H247">
            <v>20300</v>
          </cell>
          <cell r="I247" t="str">
            <v>営業本部</v>
          </cell>
          <cell r="J247" t="str">
            <v>営業企画課　　　　　</v>
          </cell>
          <cell r="K247">
            <v>103.4</v>
          </cell>
          <cell r="L247" t="str">
            <v>H</v>
          </cell>
          <cell r="M247">
            <v>103.4</v>
          </cell>
          <cell r="N247" t="str">
            <v>H</v>
          </cell>
          <cell r="Q247" t="str">
            <v>A</v>
          </cell>
        </row>
        <row r="248">
          <cell r="D248">
            <v>99624</v>
          </cell>
          <cell r="E248" t="str">
            <v>坂本　知穂　　　</v>
          </cell>
          <cell r="F248">
            <v>3</v>
          </cell>
          <cell r="G248">
            <v>13</v>
          </cell>
          <cell r="H248">
            <v>20301</v>
          </cell>
          <cell r="I248" t="str">
            <v>営業本部</v>
          </cell>
          <cell r="J248" t="str">
            <v>商品開発課　　　　　</v>
          </cell>
          <cell r="K248">
            <v>105.8</v>
          </cell>
          <cell r="L248" t="str">
            <v>H</v>
          </cell>
          <cell r="M248">
            <v>105.8</v>
          </cell>
          <cell r="N248" t="str">
            <v>H</v>
          </cell>
          <cell r="Q248" t="str">
            <v>A</v>
          </cell>
        </row>
        <row r="249">
          <cell r="D249">
            <v>101324</v>
          </cell>
          <cell r="E249" t="str">
            <v>宮田　尚幸　　　</v>
          </cell>
          <cell r="F249">
            <v>3</v>
          </cell>
          <cell r="G249">
            <v>13</v>
          </cell>
          <cell r="H249">
            <v>20802</v>
          </cell>
          <cell r="I249" t="str">
            <v>食品事業部　　　　　</v>
          </cell>
          <cell r="J249" t="str">
            <v>業務課　　　　　　　</v>
          </cell>
          <cell r="K249">
            <v>108.6</v>
          </cell>
          <cell r="L249" t="str">
            <v>H</v>
          </cell>
          <cell r="M249">
            <v>108.6</v>
          </cell>
          <cell r="N249" t="str">
            <v>H</v>
          </cell>
          <cell r="Q249" t="str">
            <v>H</v>
          </cell>
        </row>
        <row r="250">
          <cell r="D250">
            <v>102103</v>
          </cell>
          <cell r="E250" t="str">
            <v>星野　智道　　　</v>
          </cell>
          <cell r="F250">
            <v>3</v>
          </cell>
          <cell r="G250">
            <v>13</v>
          </cell>
          <cell r="H250">
            <v>21602</v>
          </cell>
          <cell r="I250" t="str">
            <v>営業本部</v>
          </cell>
          <cell r="J250" t="str">
            <v>東海支店</v>
          </cell>
          <cell r="K250">
            <v>93.2</v>
          </cell>
          <cell r="L250" t="str">
            <v>B</v>
          </cell>
          <cell r="M250">
            <v>93.2</v>
          </cell>
          <cell r="N250" t="str">
            <v>B</v>
          </cell>
          <cell r="Q250" t="str">
            <v>B</v>
          </cell>
        </row>
        <row r="251">
          <cell r="D251">
            <v>98629</v>
          </cell>
          <cell r="E251" t="str">
            <v>大山　幸子　　　</v>
          </cell>
          <cell r="F251">
            <v>3</v>
          </cell>
          <cell r="G251">
            <v>13</v>
          </cell>
          <cell r="H251">
            <v>30401</v>
          </cell>
          <cell r="I251" t="str">
            <v>生産部　　　　　　　</v>
          </cell>
          <cell r="J251" t="str">
            <v>名古屋工場</v>
          </cell>
          <cell r="K251">
            <v>100.8</v>
          </cell>
          <cell r="L251" t="str">
            <v>A</v>
          </cell>
          <cell r="M251">
            <v>100.8</v>
          </cell>
          <cell r="N251" t="str">
            <v>A</v>
          </cell>
          <cell r="Q251" t="str">
            <v>A</v>
          </cell>
        </row>
        <row r="252">
          <cell r="D252">
            <v>96716</v>
          </cell>
          <cell r="E252" t="str">
            <v>臼井　香織　　　</v>
          </cell>
          <cell r="F252">
            <v>3</v>
          </cell>
          <cell r="G252">
            <v>13</v>
          </cell>
          <cell r="H252">
            <v>30403</v>
          </cell>
          <cell r="I252" t="str">
            <v>生産部　　　　　　　</v>
          </cell>
          <cell r="J252" t="str">
            <v>名古屋工場</v>
          </cell>
          <cell r="K252">
            <v>100</v>
          </cell>
          <cell r="L252" t="str">
            <v>A</v>
          </cell>
          <cell r="M252">
            <v>100</v>
          </cell>
          <cell r="N252" t="str">
            <v>A</v>
          </cell>
          <cell r="Q252" t="str">
            <v>A</v>
          </cell>
        </row>
        <row r="253">
          <cell r="D253">
            <v>101503</v>
          </cell>
          <cell r="E253" t="str">
            <v>小林　友美　　　</v>
          </cell>
          <cell r="F253">
            <v>3</v>
          </cell>
          <cell r="G253">
            <v>13</v>
          </cell>
          <cell r="H253">
            <v>30403</v>
          </cell>
          <cell r="I253" t="str">
            <v>生産部　　　　　　　</v>
          </cell>
          <cell r="J253" t="str">
            <v>名古屋工場</v>
          </cell>
          <cell r="K253">
            <v>105.8</v>
          </cell>
          <cell r="L253" t="str">
            <v>H</v>
          </cell>
          <cell r="M253">
            <v>105.8</v>
          </cell>
          <cell r="N253" t="str">
            <v>H</v>
          </cell>
          <cell r="Q253" t="str">
            <v>H</v>
          </cell>
        </row>
        <row r="254">
          <cell r="D254">
            <v>97716</v>
          </cell>
          <cell r="E254" t="str">
            <v>平元　久美子　　</v>
          </cell>
          <cell r="F254">
            <v>3</v>
          </cell>
          <cell r="G254">
            <v>13</v>
          </cell>
          <cell r="H254">
            <v>30403</v>
          </cell>
          <cell r="I254" t="str">
            <v>生産部　　　　　　　</v>
          </cell>
          <cell r="J254" t="str">
            <v>名古屋工場</v>
          </cell>
          <cell r="K254">
            <v>81.599999999999994</v>
          </cell>
          <cell r="L254" t="str">
            <v>B</v>
          </cell>
          <cell r="M254">
            <v>81.599999999999994</v>
          </cell>
          <cell r="N254" t="str">
            <v>B</v>
          </cell>
          <cell r="Q254" t="str">
            <v>B</v>
          </cell>
        </row>
        <row r="255">
          <cell r="D255">
            <v>99205</v>
          </cell>
          <cell r="E255" t="str">
            <v>松田　悟　　　　</v>
          </cell>
          <cell r="F255">
            <v>3</v>
          </cell>
          <cell r="G255">
            <v>13</v>
          </cell>
          <cell r="H255">
            <v>30404</v>
          </cell>
          <cell r="I255" t="str">
            <v>生産部　　　　　　　</v>
          </cell>
          <cell r="J255" t="str">
            <v>名古屋工場</v>
          </cell>
          <cell r="K255">
            <v>90.4</v>
          </cell>
          <cell r="L255" t="str">
            <v>A</v>
          </cell>
          <cell r="M255">
            <v>90.4</v>
          </cell>
          <cell r="N255" t="str">
            <v>A</v>
          </cell>
          <cell r="Q255" t="str">
            <v>A</v>
          </cell>
        </row>
        <row r="256">
          <cell r="D256">
            <v>97715</v>
          </cell>
          <cell r="E256" t="str">
            <v>廣本　博子　　　</v>
          </cell>
          <cell r="F256">
            <v>3</v>
          </cell>
          <cell r="G256">
            <v>13</v>
          </cell>
          <cell r="H256">
            <v>30404</v>
          </cell>
          <cell r="I256" t="str">
            <v>生産部　　　　　　　</v>
          </cell>
          <cell r="J256" t="str">
            <v>名古屋工場</v>
          </cell>
          <cell r="K256">
            <v>96</v>
          </cell>
          <cell r="L256" t="str">
            <v>A</v>
          </cell>
          <cell r="M256">
            <v>96</v>
          </cell>
          <cell r="N256" t="str">
            <v>A</v>
          </cell>
          <cell r="Q256" t="str">
            <v>A</v>
          </cell>
        </row>
        <row r="257">
          <cell r="D257">
            <v>96719</v>
          </cell>
          <cell r="E257" t="str">
            <v>竹田　順子</v>
          </cell>
          <cell r="F257">
            <v>3</v>
          </cell>
          <cell r="G257">
            <v>13</v>
          </cell>
          <cell r="H257">
            <v>30405</v>
          </cell>
          <cell r="I257" t="str">
            <v>生産部　　　　　　　</v>
          </cell>
          <cell r="J257" t="str">
            <v>名古屋工場</v>
          </cell>
          <cell r="K257">
            <v>92.4</v>
          </cell>
          <cell r="L257" t="str">
            <v>A</v>
          </cell>
          <cell r="M257">
            <v>92.4</v>
          </cell>
          <cell r="N257" t="str">
            <v>A</v>
          </cell>
          <cell r="Q257" t="str">
            <v>A</v>
          </cell>
        </row>
        <row r="258">
          <cell r="D258">
            <v>97714</v>
          </cell>
          <cell r="E258" t="str">
            <v>伊藤　章子　　　</v>
          </cell>
          <cell r="F258">
            <v>3</v>
          </cell>
          <cell r="G258">
            <v>13</v>
          </cell>
          <cell r="H258">
            <v>30405</v>
          </cell>
          <cell r="I258" t="str">
            <v>生産部　　　　　　　</v>
          </cell>
          <cell r="J258" t="str">
            <v>名古屋工場</v>
          </cell>
          <cell r="K258">
            <v>96</v>
          </cell>
          <cell r="L258" t="str">
            <v>A</v>
          </cell>
          <cell r="M258">
            <v>96</v>
          </cell>
          <cell r="N258" t="str">
            <v>A</v>
          </cell>
          <cell r="Q258" t="str">
            <v>A</v>
          </cell>
        </row>
        <row r="259">
          <cell r="D259">
            <v>96312</v>
          </cell>
          <cell r="E259" t="str">
            <v>浦上　雄一　　　</v>
          </cell>
          <cell r="F259">
            <v>3</v>
          </cell>
          <cell r="G259">
            <v>13</v>
          </cell>
          <cell r="H259">
            <v>30405</v>
          </cell>
          <cell r="I259" t="str">
            <v>生産部　　　　　　　</v>
          </cell>
          <cell r="J259" t="str">
            <v>名古屋工場</v>
          </cell>
          <cell r="K259">
            <v>105</v>
          </cell>
          <cell r="L259" t="str">
            <v>H</v>
          </cell>
          <cell r="M259">
            <v>105</v>
          </cell>
          <cell r="N259" t="str">
            <v>H</v>
          </cell>
          <cell r="Q259" t="str">
            <v>H</v>
          </cell>
        </row>
        <row r="260">
          <cell r="D260">
            <v>98316</v>
          </cell>
          <cell r="E260" t="str">
            <v>高野　大作　　　</v>
          </cell>
          <cell r="F260">
            <v>3</v>
          </cell>
          <cell r="G260">
            <v>13</v>
          </cell>
          <cell r="H260">
            <v>30405</v>
          </cell>
          <cell r="I260" t="str">
            <v>生産部　　　　　　　</v>
          </cell>
          <cell r="J260" t="str">
            <v>名古屋工場</v>
          </cell>
          <cell r="K260">
            <v>92.4</v>
          </cell>
          <cell r="L260" t="str">
            <v>A</v>
          </cell>
          <cell r="M260">
            <v>92.4</v>
          </cell>
          <cell r="N260" t="str">
            <v>A</v>
          </cell>
          <cell r="Q260" t="str">
            <v>A</v>
          </cell>
        </row>
        <row r="261">
          <cell r="D261">
            <v>98317</v>
          </cell>
          <cell r="E261" t="str">
            <v>酒井　友和　　　</v>
          </cell>
          <cell r="F261">
            <v>3</v>
          </cell>
          <cell r="G261">
            <v>13</v>
          </cell>
          <cell r="H261">
            <v>30405</v>
          </cell>
          <cell r="I261" t="str">
            <v>生産部　　　　　　　</v>
          </cell>
          <cell r="J261" t="str">
            <v>名古屋工場</v>
          </cell>
          <cell r="K261">
            <v>105</v>
          </cell>
          <cell r="L261" t="str">
            <v>H</v>
          </cell>
          <cell r="M261">
            <v>105</v>
          </cell>
          <cell r="N261" t="str">
            <v>H</v>
          </cell>
          <cell r="Q261" t="str">
            <v>H</v>
          </cell>
        </row>
        <row r="262">
          <cell r="D262">
            <v>95312</v>
          </cell>
          <cell r="E262" t="str">
            <v>小田　忠志　　　</v>
          </cell>
          <cell r="F262">
            <v>3</v>
          </cell>
          <cell r="G262">
            <v>13</v>
          </cell>
          <cell r="H262">
            <v>30405</v>
          </cell>
          <cell r="I262" t="str">
            <v>生産部　　　　　　　</v>
          </cell>
          <cell r="J262" t="str">
            <v>名古屋工場</v>
          </cell>
          <cell r="K262">
            <v>93.2</v>
          </cell>
          <cell r="L262" t="str">
            <v>A</v>
          </cell>
          <cell r="M262">
            <v>93.2</v>
          </cell>
          <cell r="N262" t="str">
            <v>A</v>
          </cell>
          <cell r="Q262" t="str">
            <v>A</v>
          </cell>
        </row>
        <row r="263">
          <cell r="D263">
            <v>96313</v>
          </cell>
          <cell r="E263" t="str">
            <v>菅沢　智幸　　　</v>
          </cell>
          <cell r="F263">
            <v>3</v>
          </cell>
          <cell r="G263">
            <v>13</v>
          </cell>
          <cell r="H263">
            <v>30405</v>
          </cell>
          <cell r="I263" t="str">
            <v>生産部　　　　　　　</v>
          </cell>
          <cell r="J263" t="str">
            <v>名古屋工場</v>
          </cell>
          <cell r="K263">
            <v>105.4</v>
          </cell>
          <cell r="L263" t="str">
            <v>H</v>
          </cell>
          <cell r="M263">
            <v>105.4</v>
          </cell>
          <cell r="N263" t="str">
            <v>H</v>
          </cell>
          <cell r="Q263" t="str">
            <v>H</v>
          </cell>
        </row>
        <row r="264">
          <cell r="D264">
            <v>98315</v>
          </cell>
          <cell r="E264" t="str">
            <v>佃　　哲也　　　</v>
          </cell>
          <cell r="F264">
            <v>3</v>
          </cell>
          <cell r="G264">
            <v>13</v>
          </cell>
          <cell r="H264">
            <v>30405</v>
          </cell>
          <cell r="I264" t="str">
            <v>生産部　　　　　　　</v>
          </cell>
          <cell r="J264" t="str">
            <v>名古屋工場</v>
          </cell>
          <cell r="K264">
            <v>105</v>
          </cell>
          <cell r="L264" t="str">
            <v>H</v>
          </cell>
          <cell r="M264">
            <v>105</v>
          </cell>
          <cell r="N264" t="str">
            <v>H</v>
          </cell>
          <cell r="Q264" t="str">
            <v>H</v>
          </cell>
        </row>
        <row r="265">
          <cell r="D265">
            <v>98319</v>
          </cell>
          <cell r="E265" t="str">
            <v>渡辺　和広　　　</v>
          </cell>
          <cell r="F265">
            <v>3</v>
          </cell>
          <cell r="G265">
            <v>13</v>
          </cell>
          <cell r="H265">
            <v>30405</v>
          </cell>
          <cell r="I265" t="str">
            <v>生産部　　　　　　　</v>
          </cell>
          <cell r="J265" t="str">
            <v>名古屋工場</v>
          </cell>
          <cell r="K265">
            <v>101.8</v>
          </cell>
          <cell r="L265" t="str">
            <v>A</v>
          </cell>
          <cell r="M265">
            <v>101.8</v>
          </cell>
          <cell r="N265" t="str">
            <v>A</v>
          </cell>
          <cell r="Q265" t="str">
            <v>A</v>
          </cell>
        </row>
        <row r="266">
          <cell r="D266">
            <v>96311</v>
          </cell>
          <cell r="E266" t="str">
            <v>武田　康嗣　　　</v>
          </cell>
          <cell r="F266">
            <v>3</v>
          </cell>
          <cell r="G266">
            <v>13</v>
          </cell>
          <cell r="H266">
            <v>30405</v>
          </cell>
          <cell r="I266" t="str">
            <v>生産部　　　　　　　</v>
          </cell>
          <cell r="J266" t="str">
            <v>名古屋工場</v>
          </cell>
          <cell r="K266">
            <v>108.4</v>
          </cell>
          <cell r="L266" t="str">
            <v>H</v>
          </cell>
          <cell r="M266">
            <v>108.4</v>
          </cell>
          <cell r="N266" t="str">
            <v>A</v>
          </cell>
          <cell r="Q266" t="str">
            <v>A</v>
          </cell>
        </row>
        <row r="267">
          <cell r="D267">
            <v>97713</v>
          </cell>
          <cell r="E267" t="str">
            <v>五藤　圭子　　　</v>
          </cell>
          <cell r="F267">
            <v>3</v>
          </cell>
          <cell r="G267">
            <v>13</v>
          </cell>
          <cell r="H267">
            <v>30406</v>
          </cell>
          <cell r="I267" t="str">
            <v>生産部　　　　　　　</v>
          </cell>
          <cell r="J267" t="str">
            <v>名古屋工場</v>
          </cell>
          <cell r="K267">
            <v>89.6</v>
          </cell>
          <cell r="L267" t="str">
            <v>B</v>
          </cell>
          <cell r="M267">
            <v>89.6</v>
          </cell>
          <cell r="N267" t="str">
            <v>B</v>
          </cell>
          <cell r="Q267" t="str">
            <v>B</v>
          </cell>
        </row>
        <row r="268">
          <cell r="D268">
            <v>97310</v>
          </cell>
          <cell r="E268" t="str">
            <v>井戸　帳博　　　</v>
          </cell>
          <cell r="F268">
            <v>3</v>
          </cell>
          <cell r="G268">
            <v>13</v>
          </cell>
          <cell r="H268">
            <v>30407</v>
          </cell>
          <cell r="I268" t="str">
            <v>生産部　　　　　　　</v>
          </cell>
          <cell r="J268" t="str">
            <v>名古屋工場</v>
          </cell>
          <cell r="K268">
            <v>100.2</v>
          </cell>
          <cell r="L268" t="str">
            <v>A</v>
          </cell>
          <cell r="M268">
            <v>100.2</v>
          </cell>
          <cell r="N268" t="str">
            <v>A</v>
          </cell>
          <cell r="Q268" t="str">
            <v>A</v>
          </cell>
        </row>
        <row r="269">
          <cell r="D269">
            <v>97309</v>
          </cell>
          <cell r="E269" t="str">
            <v>古川　雅史　　　</v>
          </cell>
          <cell r="F269">
            <v>3</v>
          </cell>
          <cell r="G269">
            <v>13</v>
          </cell>
          <cell r="H269">
            <v>30407</v>
          </cell>
          <cell r="I269" t="str">
            <v>生産部　　　　　　　</v>
          </cell>
          <cell r="J269" t="str">
            <v>名古屋工場</v>
          </cell>
          <cell r="K269">
            <v>92.4</v>
          </cell>
          <cell r="L269" t="str">
            <v>A</v>
          </cell>
          <cell r="M269">
            <v>92.4</v>
          </cell>
          <cell r="N269" t="str">
            <v>A</v>
          </cell>
          <cell r="Q269" t="str">
            <v>A</v>
          </cell>
        </row>
        <row r="270">
          <cell r="D270">
            <v>98318</v>
          </cell>
          <cell r="E270" t="str">
            <v>三宅　昭範　　　</v>
          </cell>
          <cell r="F270">
            <v>3</v>
          </cell>
          <cell r="G270">
            <v>13</v>
          </cell>
          <cell r="H270">
            <v>30408</v>
          </cell>
          <cell r="I270" t="str">
            <v>生産部　　　　　　　</v>
          </cell>
          <cell r="J270" t="str">
            <v>名古屋工場</v>
          </cell>
          <cell r="K270">
            <v>97.2</v>
          </cell>
          <cell r="L270" t="str">
            <v>A</v>
          </cell>
          <cell r="M270">
            <v>97.2</v>
          </cell>
          <cell r="N270" t="str">
            <v>A</v>
          </cell>
          <cell r="Q270" t="str">
            <v>A</v>
          </cell>
        </row>
        <row r="271">
          <cell r="D271">
            <v>101105</v>
          </cell>
          <cell r="E271" t="str">
            <v>松永　陽平　　　</v>
          </cell>
          <cell r="F271">
            <v>3</v>
          </cell>
          <cell r="G271">
            <v>13</v>
          </cell>
          <cell r="H271">
            <v>30900</v>
          </cell>
          <cell r="I271" t="str">
            <v>生産部　　　　　　　</v>
          </cell>
          <cell r="J271" t="str">
            <v>静岡工場　　　　　　</v>
          </cell>
          <cell r="K271">
            <v>105.8</v>
          </cell>
          <cell r="L271" t="str">
            <v>H</v>
          </cell>
          <cell r="M271">
            <v>105.8</v>
          </cell>
          <cell r="N271" t="str">
            <v>H</v>
          </cell>
          <cell r="Q271" t="str">
            <v>H</v>
          </cell>
        </row>
        <row r="272">
          <cell r="D272">
            <v>97307</v>
          </cell>
          <cell r="E272" t="str">
            <v>福永　日出夫　　</v>
          </cell>
          <cell r="F272">
            <v>3</v>
          </cell>
          <cell r="G272">
            <v>13</v>
          </cell>
          <cell r="H272">
            <v>30900</v>
          </cell>
          <cell r="I272" t="str">
            <v>生産部　　　　　　　</v>
          </cell>
          <cell r="J272" t="str">
            <v>静岡工場　　　　　　</v>
          </cell>
          <cell r="K272">
            <v>105</v>
          </cell>
          <cell r="L272" t="str">
            <v>H</v>
          </cell>
          <cell r="M272">
            <v>103.2</v>
          </cell>
          <cell r="N272" t="str">
            <v>A</v>
          </cell>
          <cell r="Q272" t="str">
            <v>A</v>
          </cell>
        </row>
        <row r="273">
          <cell r="D273">
            <v>100309</v>
          </cell>
          <cell r="E273" t="str">
            <v>田中　秀之　　　</v>
          </cell>
          <cell r="F273">
            <v>2</v>
          </cell>
          <cell r="G273">
            <v>12</v>
          </cell>
          <cell r="H273">
            <v>30404</v>
          </cell>
          <cell r="I273" t="str">
            <v>生産部　　　　　　　</v>
          </cell>
          <cell r="J273" t="str">
            <v>名古屋工場</v>
          </cell>
          <cell r="K273">
            <v>109.2</v>
          </cell>
          <cell r="L273" t="str">
            <v>H</v>
          </cell>
          <cell r="M273">
            <v>109.2</v>
          </cell>
          <cell r="N273" t="str">
            <v>H</v>
          </cell>
          <cell r="Q273" t="str">
            <v>H</v>
          </cell>
        </row>
        <row r="274">
          <cell r="D274">
            <v>100311</v>
          </cell>
          <cell r="E274" t="str">
            <v>岡本　敏明　　　</v>
          </cell>
          <cell r="F274">
            <v>2</v>
          </cell>
          <cell r="G274">
            <v>12</v>
          </cell>
          <cell r="H274">
            <v>30407</v>
          </cell>
          <cell r="I274" t="str">
            <v>生産部　　　　　　　</v>
          </cell>
          <cell r="J274" t="str">
            <v>名古屋工場</v>
          </cell>
          <cell r="K274">
            <v>108.8</v>
          </cell>
          <cell r="L274" t="str">
            <v>H</v>
          </cell>
          <cell r="M274">
            <v>108.8</v>
          </cell>
          <cell r="N274" t="str">
            <v>H</v>
          </cell>
          <cell r="Q274" t="str">
            <v>H</v>
          </cell>
        </row>
        <row r="275">
          <cell r="D275">
            <v>100310</v>
          </cell>
          <cell r="E275" t="str">
            <v>尾崎　友洋　　　</v>
          </cell>
          <cell r="F275">
            <v>2</v>
          </cell>
          <cell r="G275">
            <v>12</v>
          </cell>
          <cell r="H275">
            <v>30408</v>
          </cell>
          <cell r="I275" t="str">
            <v>生産部　　　　　　　</v>
          </cell>
          <cell r="J275" t="str">
            <v>名古屋工場</v>
          </cell>
          <cell r="K275">
            <v>97</v>
          </cell>
          <cell r="L275" t="str">
            <v>A</v>
          </cell>
          <cell r="M275">
            <v>97</v>
          </cell>
          <cell r="N275" t="str">
            <v>A</v>
          </cell>
          <cell r="Q275" t="str">
            <v>A</v>
          </cell>
        </row>
        <row r="276">
          <cell r="D276">
            <v>99310</v>
          </cell>
          <cell r="E276" t="str">
            <v>川口　祥司　　　</v>
          </cell>
          <cell r="F276">
            <v>2</v>
          </cell>
          <cell r="G276">
            <v>12</v>
          </cell>
          <cell r="H276">
            <v>30900</v>
          </cell>
          <cell r="I276" t="str">
            <v>生産部　　　　　　　</v>
          </cell>
          <cell r="J276" t="str">
            <v>静岡工場　　　　　　</v>
          </cell>
          <cell r="K276">
            <v>105.2</v>
          </cell>
          <cell r="L276" t="str">
            <v>H</v>
          </cell>
          <cell r="M276">
            <v>102.8</v>
          </cell>
          <cell r="N276" t="str">
            <v>A</v>
          </cell>
          <cell r="Q276" t="str">
            <v>A</v>
          </cell>
        </row>
        <row r="277">
          <cell r="D277">
            <v>102307</v>
          </cell>
          <cell r="E277" t="str">
            <v>水野　健二　　　</v>
          </cell>
          <cell r="F277">
            <v>1</v>
          </cell>
          <cell r="G277">
            <v>11</v>
          </cell>
          <cell r="H277">
            <v>30405</v>
          </cell>
          <cell r="I277" t="str">
            <v>生産部　　　　　　　</v>
          </cell>
          <cell r="J277" t="str">
            <v>名古屋工場</v>
          </cell>
          <cell r="K277">
            <v>100</v>
          </cell>
          <cell r="L277" t="str">
            <v>A</v>
          </cell>
          <cell r="M277">
            <v>100</v>
          </cell>
          <cell r="N277" t="str">
            <v>A</v>
          </cell>
          <cell r="Q277" t="str">
            <v>A</v>
          </cell>
        </row>
        <row r="278">
          <cell r="D278">
            <v>102306</v>
          </cell>
          <cell r="E278" t="str">
            <v>佐藤　亨　　　　</v>
          </cell>
          <cell r="F278">
            <v>1</v>
          </cell>
          <cell r="G278">
            <v>11</v>
          </cell>
          <cell r="H278">
            <v>30900</v>
          </cell>
          <cell r="I278" t="str">
            <v>生産部　　　　　　　</v>
          </cell>
          <cell r="J278" t="str">
            <v>静岡工場　　　　　　</v>
          </cell>
          <cell r="K278">
            <v>100</v>
          </cell>
          <cell r="L278" t="str">
            <v>A</v>
          </cell>
          <cell r="M278">
            <v>100</v>
          </cell>
          <cell r="N278" t="str">
            <v>A</v>
          </cell>
          <cell r="Q278" t="str">
            <v>A</v>
          </cell>
        </row>
        <row r="279">
          <cell r="D279">
            <v>102305</v>
          </cell>
          <cell r="E279" t="str">
            <v>神戸　優一　　　</v>
          </cell>
          <cell r="F279">
            <v>1</v>
          </cell>
          <cell r="G279">
            <v>11</v>
          </cell>
          <cell r="H279">
            <v>30900</v>
          </cell>
          <cell r="I279" t="str">
            <v>生産部　　　　　　　</v>
          </cell>
          <cell r="J279" t="str">
            <v>静岡工場　　　　　　</v>
          </cell>
          <cell r="K279">
            <v>100</v>
          </cell>
          <cell r="L279" t="str">
            <v>A</v>
          </cell>
          <cell r="M279">
            <v>100</v>
          </cell>
          <cell r="N279" t="str">
            <v>A</v>
          </cell>
          <cell r="Q279" t="str">
            <v>A</v>
          </cell>
        </row>
      </sheetData>
      <sheetData sheetId="6">
        <row r="3">
          <cell r="E3">
            <v>9413</v>
          </cell>
          <cell r="F3" t="str">
            <v>田中　薫　　　　</v>
          </cell>
          <cell r="G3">
            <v>3</v>
          </cell>
          <cell r="H3">
            <v>0</v>
          </cell>
          <cell r="I3">
            <v>21804</v>
          </cell>
          <cell r="J3" t="str">
            <v>食品事業部　　　　　</v>
          </cell>
          <cell r="K3" t="str">
            <v>パート　　　　　　　</v>
          </cell>
          <cell r="L3" t="str">
            <v>463-0061</v>
          </cell>
          <cell r="M3" t="str">
            <v>名古屋市守山区東山町９－　</v>
          </cell>
          <cell r="N3">
            <v>10</v>
          </cell>
          <cell r="O3" t="str">
            <v>S</v>
          </cell>
          <cell r="P3">
            <v>40429</v>
          </cell>
          <cell r="Q3" t="str">
            <v>H</v>
          </cell>
          <cell r="R3">
            <v>60418</v>
          </cell>
          <cell r="S3" t="str">
            <v xml:space="preserve"> </v>
          </cell>
          <cell r="T3">
            <v>0</v>
          </cell>
          <cell r="U3">
            <v>0</v>
          </cell>
          <cell r="V3">
            <v>0</v>
          </cell>
          <cell r="W3">
            <v>0</v>
          </cell>
          <cell r="X3">
            <v>143910</v>
          </cell>
          <cell r="Y3">
            <v>0</v>
          </cell>
          <cell r="Z3">
            <v>0</v>
          </cell>
          <cell r="AA3">
            <v>0</v>
          </cell>
          <cell r="AB3">
            <v>0</v>
          </cell>
          <cell r="AC3">
            <v>0</v>
          </cell>
          <cell r="AD3">
            <v>0</v>
          </cell>
          <cell r="AE3">
            <v>0</v>
          </cell>
          <cell r="AF3">
            <v>0</v>
          </cell>
          <cell r="AG3">
            <v>0</v>
          </cell>
          <cell r="AH3">
            <v>0</v>
          </cell>
          <cell r="AI3">
            <v>100000</v>
          </cell>
          <cell r="AJ3">
            <v>143910</v>
          </cell>
        </row>
        <row r="4">
          <cell r="E4">
            <v>9734</v>
          </cell>
          <cell r="F4" t="str">
            <v>山中　利明　　　</v>
          </cell>
          <cell r="G4">
            <v>3</v>
          </cell>
          <cell r="H4">
            <v>0</v>
          </cell>
          <cell r="I4">
            <v>30490</v>
          </cell>
          <cell r="J4" t="str">
            <v>名古屋工場　　　　　</v>
          </cell>
          <cell r="K4" t="str">
            <v>パ－ト　　　　　　　</v>
          </cell>
          <cell r="L4" t="str">
            <v>485-0801</v>
          </cell>
          <cell r="M4" t="str">
            <v>小牧市大山３２４１ー１　　</v>
          </cell>
          <cell r="N4" t="str">
            <v>　　　　　　　　　　　　　</v>
          </cell>
          <cell r="O4" t="str">
            <v>S</v>
          </cell>
          <cell r="P4">
            <v>90207</v>
          </cell>
          <cell r="Q4" t="str">
            <v>H</v>
          </cell>
          <cell r="R4">
            <v>90801</v>
          </cell>
          <cell r="S4" t="str">
            <v xml:space="preserve"> </v>
          </cell>
          <cell r="T4">
            <v>0</v>
          </cell>
          <cell r="U4">
            <v>0</v>
          </cell>
          <cell r="V4">
            <v>0</v>
          </cell>
          <cell r="W4">
            <v>0</v>
          </cell>
          <cell r="X4">
            <v>43000</v>
          </cell>
          <cell r="Y4">
            <v>0</v>
          </cell>
          <cell r="Z4">
            <v>0</v>
          </cell>
          <cell r="AA4">
            <v>0</v>
          </cell>
          <cell r="AB4">
            <v>0</v>
          </cell>
          <cell r="AC4">
            <v>0</v>
          </cell>
          <cell r="AD4">
            <v>0</v>
          </cell>
          <cell r="AE4">
            <v>0</v>
          </cell>
          <cell r="AF4">
            <v>0</v>
          </cell>
          <cell r="AG4">
            <v>0</v>
          </cell>
          <cell r="AH4">
            <v>0</v>
          </cell>
          <cell r="AI4">
            <v>0</v>
          </cell>
          <cell r="AJ4">
            <v>43000</v>
          </cell>
        </row>
        <row r="5">
          <cell r="E5">
            <v>9834</v>
          </cell>
          <cell r="F5" t="str">
            <v>成松　春江　　　</v>
          </cell>
          <cell r="G5">
            <v>0</v>
          </cell>
          <cell r="H5">
            <v>90</v>
          </cell>
          <cell r="I5">
            <v>21804</v>
          </cell>
          <cell r="J5" t="str">
            <v>食品事業部　　　　　</v>
          </cell>
          <cell r="K5" t="str">
            <v>パート　　　　　　　</v>
          </cell>
          <cell r="L5" t="str">
            <v>482-0013</v>
          </cell>
          <cell r="M5" t="str">
            <v>岩倉市南新町五反田　　　　</v>
          </cell>
          <cell r="N5" t="str">
            <v>１００９－２８　　　　　　</v>
          </cell>
          <cell r="O5" t="str">
            <v>S</v>
          </cell>
          <cell r="P5">
            <v>310320</v>
          </cell>
          <cell r="Q5" t="str">
            <v>H</v>
          </cell>
          <cell r="R5">
            <v>141001</v>
          </cell>
          <cell r="S5" t="str">
            <v>H</v>
          </cell>
          <cell r="T5">
            <v>150108</v>
          </cell>
          <cell r="U5">
            <v>0</v>
          </cell>
          <cell r="V5">
            <v>0</v>
          </cell>
          <cell r="W5">
            <v>0</v>
          </cell>
          <cell r="X5">
            <v>0</v>
          </cell>
          <cell r="Y5">
            <v>0</v>
          </cell>
          <cell r="Z5">
            <v>0</v>
          </cell>
          <cell r="AA5">
            <v>0</v>
          </cell>
          <cell r="AB5">
            <v>0</v>
          </cell>
          <cell r="AC5">
            <v>0</v>
          </cell>
          <cell r="AD5">
            <v>0</v>
          </cell>
          <cell r="AE5">
            <v>0</v>
          </cell>
          <cell r="AF5">
            <v>0</v>
          </cell>
          <cell r="AG5">
            <v>0</v>
          </cell>
          <cell r="AH5">
            <v>0</v>
          </cell>
          <cell r="AI5">
            <v>0</v>
          </cell>
          <cell r="AJ5">
            <v>0</v>
          </cell>
        </row>
        <row r="6">
          <cell r="E6">
            <v>9835</v>
          </cell>
          <cell r="F6" t="str">
            <v>佐藤　文子　　　</v>
          </cell>
          <cell r="G6">
            <v>0</v>
          </cell>
          <cell r="H6">
            <v>30</v>
          </cell>
          <cell r="I6">
            <v>21804</v>
          </cell>
          <cell r="J6" t="str">
            <v>食品事業部　　　　　</v>
          </cell>
          <cell r="K6" t="str">
            <v>パート　　　　　　　</v>
          </cell>
          <cell r="L6" t="str">
            <v>482-0005</v>
          </cell>
          <cell r="M6" t="str">
            <v>岩倉市下本町真光寺４－１　</v>
          </cell>
          <cell r="N6" t="str">
            <v>ファミール岩倉１０１　　　</v>
          </cell>
          <cell r="O6" t="str">
            <v>S</v>
          </cell>
          <cell r="P6">
            <v>351118</v>
          </cell>
          <cell r="Q6" t="str">
            <v>H</v>
          </cell>
          <cell r="R6">
            <v>141001</v>
          </cell>
          <cell r="S6" t="str">
            <v xml:space="preserve"> </v>
          </cell>
          <cell r="T6">
            <v>0</v>
          </cell>
          <cell r="U6">
            <v>0</v>
          </cell>
          <cell r="V6">
            <v>0</v>
          </cell>
          <cell r="W6">
            <v>0</v>
          </cell>
          <cell r="X6">
            <v>116615</v>
          </cell>
          <cell r="Y6">
            <v>0</v>
          </cell>
          <cell r="Z6">
            <v>0</v>
          </cell>
          <cell r="AA6">
            <v>0</v>
          </cell>
          <cell r="AB6">
            <v>0</v>
          </cell>
          <cell r="AC6">
            <v>0</v>
          </cell>
          <cell r="AD6">
            <v>0</v>
          </cell>
          <cell r="AE6">
            <v>0</v>
          </cell>
          <cell r="AF6">
            <v>0</v>
          </cell>
          <cell r="AG6">
            <v>0</v>
          </cell>
          <cell r="AH6">
            <v>0</v>
          </cell>
          <cell r="AI6">
            <v>0</v>
          </cell>
          <cell r="AJ6">
            <v>116615</v>
          </cell>
        </row>
        <row r="7">
          <cell r="E7">
            <v>9958</v>
          </cell>
          <cell r="F7" t="str">
            <v>高木　賢　　　　</v>
          </cell>
          <cell r="G7">
            <v>0</v>
          </cell>
          <cell r="H7">
            <v>0</v>
          </cell>
          <cell r="I7">
            <v>20000</v>
          </cell>
          <cell r="J7" t="str">
            <v>営業本部　　　　　　</v>
          </cell>
          <cell r="K7" t="str">
            <v>拡売員　　　　　　　</v>
          </cell>
          <cell r="L7" t="str">
            <v>486-0838</v>
          </cell>
          <cell r="M7" t="str">
            <v>春日井市弥生町２－２３１　</v>
          </cell>
          <cell r="N7" t="str">
            <v>　　　　　　　　　　　　　</v>
          </cell>
          <cell r="O7" t="str">
            <v>S</v>
          </cell>
          <cell r="P7">
            <v>130918</v>
          </cell>
          <cell r="Q7" t="str">
            <v>H</v>
          </cell>
          <cell r="R7">
            <v>111122</v>
          </cell>
          <cell r="S7" t="str">
            <v xml:space="preserve"> </v>
          </cell>
          <cell r="T7">
            <v>0</v>
          </cell>
          <cell r="U7">
            <v>0</v>
          </cell>
          <cell r="V7">
            <v>0</v>
          </cell>
          <cell r="W7">
            <v>0</v>
          </cell>
          <cell r="X7">
            <v>0</v>
          </cell>
          <cell r="Y7">
            <v>0</v>
          </cell>
          <cell r="Z7">
            <v>0</v>
          </cell>
          <cell r="AA7">
            <v>0</v>
          </cell>
          <cell r="AB7">
            <v>0</v>
          </cell>
          <cell r="AC7">
            <v>0</v>
          </cell>
          <cell r="AD7">
            <v>0</v>
          </cell>
          <cell r="AE7">
            <v>0</v>
          </cell>
          <cell r="AF7">
            <v>0</v>
          </cell>
          <cell r="AG7">
            <v>0</v>
          </cell>
          <cell r="AH7">
            <v>0</v>
          </cell>
          <cell r="AI7">
            <v>0</v>
          </cell>
          <cell r="AJ7">
            <v>0</v>
          </cell>
        </row>
        <row r="8">
          <cell r="E8">
            <v>9963</v>
          </cell>
          <cell r="F8" t="str">
            <v>大嶽　貢　　　　</v>
          </cell>
          <cell r="G8">
            <v>0</v>
          </cell>
          <cell r="H8">
            <v>0</v>
          </cell>
          <cell r="I8">
            <v>20000</v>
          </cell>
          <cell r="J8" t="str">
            <v>営業本部　　　　　　</v>
          </cell>
          <cell r="K8" t="str">
            <v>拡売員　　　　　　　</v>
          </cell>
          <cell r="L8" t="str">
            <v>444-0701</v>
          </cell>
          <cell r="M8" t="str">
            <v>幡豆郡幡豆町東幡豆字清水　</v>
          </cell>
          <cell r="N8">
            <v>37641</v>
          </cell>
          <cell r="O8" t="str">
            <v>S</v>
          </cell>
          <cell r="P8">
            <v>240825</v>
          </cell>
          <cell r="Q8" t="str">
            <v>H</v>
          </cell>
          <cell r="R8">
            <v>120201</v>
          </cell>
          <cell r="S8" t="str">
            <v xml:space="preserve"> </v>
          </cell>
          <cell r="T8">
            <v>0</v>
          </cell>
          <cell r="U8">
            <v>0</v>
          </cell>
          <cell r="V8">
            <v>0</v>
          </cell>
          <cell r="W8">
            <v>0</v>
          </cell>
          <cell r="X8">
            <v>0</v>
          </cell>
          <cell r="Y8">
            <v>0</v>
          </cell>
          <cell r="Z8">
            <v>0</v>
          </cell>
          <cell r="AA8">
            <v>0</v>
          </cell>
          <cell r="AB8">
            <v>0</v>
          </cell>
          <cell r="AC8">
            <v>0</v>
          </cell>
          <cell r="AD8">
            <v>0</v>
          </cell>
          <cell r="AE8">
            <v>0</v>
          </cell>
          <cell r="AF8">
            <v>0</v>
          </cell>
          <cell r="AG8">
            <v>0</v>
          </cell>
          <cell r="AH8">
            <v>0</v>
          </cell>
          <cell r="AI8">
            <v>0</v>
          </cell>
          <cell r="AJ8">
            <v>0</v>
          </cell>
        </row>
        <row r="9">
          <cell r="E9">
            <v>9965</v>
          </cell>
          <cell r="F9" t="str">
            <v>織田　正行　　　</v>
          </cell>
          <cell r="G9">
            <v>0</v>
          </cell>
          <cell r="H9">
            <v>0</v>
          </cell>
          <cell r="I9">
            <v>20000</v>
          </cell>
          <cell r="J9" t="str">
            <v>営業本部　　　　　　</v>
          </cell>
          <cell r="K9" t="str">
            <v>拡売員　　　　　　　</v>
          </cell>
          <cell r="L9" t="str">
            <v>514-0000</v>
          </cell>
          <cell r="M9" t="str">
            <v>津市半田青谷３４２４－３９</v>
          </cell>
          <cell r="N9" t="str">
            <v>　　　　　　　　　　　　　</v>
          </cell>
          <cell r="O9" t="str">
            <v>S</v>
          </cell>
          <cell r="P9">
            <v>161127</v>
          </cell>
          <cell r="Q9" t="str">
            <v>H</v>
          </cell>
          <cell r="R9">
            <v>120207</v>
          </cell>
          <cell r="S9" t="str">
            <v xml:space="preserve"> </v>
          </cell>
          <cell r="T9">
            <v>0</v>
          </cell>
          <cell r="U9">
            <v>0</v>
          </cell>
          <cell r="V9">
            <v>0</v>
          </cell>
          <cell r="W9">
            <v>0</v>
          </cell>
          <cell r="X9">
            <v>0</v>
          </cell>
          <cell r="Y9">
            <v>0</v>
          </cell>
          <cell r="Z9">
            <v>0</v>
          </cell>
          <cell r="AA9">
            <v>0</v>
          </cell>
          <cell r="AB9">
            <v>0</v>
          </cell>
          <cell r="AC9">
            <v>0</v>
          </cell>
          <cell r="AD9">
            <v>0</v>
          </cell>
          <cell r="AE9">
            <v>0</v>
          </cell>
          <cell r="AF9">
            <v>0</v>
          </cell>
          <cell r="AG9">
            <v>0</v>
          </cell>
          <cell r="AH9">
            <v>0</v>
          </cell>
          <cell r="AI9">
            <v>0</v>
          </cell>
          <cell r="AJ9">
            <v>0</v>
          </cell>
        </row>
        <row r="10">
          <cell r="E10">
            <v>60409</v>
          </cell>
          <cell r="F10" t="str">
            <v>菊沢　巧　　　　</v>
          </cell>
          <cell r="G10">
            <v>10</v>
          </cell>
          <cell r="H10">
            <v>0</v>
          </cell>
          <cell r="I10">
            <v>30405</v>
          </cell>
          <cell r="J10" t="str">
            <v>名古屋工場　　　　　</v>
          </cell>
          <cell r="K10" t="str">
            <v>製造課　　　　　　　</v>
          </cell>
          <cell r="L10" t="str">
            <v>482-0002</v>
          </cell>
          <cell r="M10" t="str">
            <v>岩倉市大市場町郷廻　　　　</v>
          </cell>
          <cell r="N10" t="str">
            <v>３３７－７　　　　　　　　</v>
          </cell>
          <cell r="O10" t="str">
            <v>S</v>
          </cell>
          <cell r="P10">
            <v>190307</v>
          </cell>
          <cell r="Q10" t="str">
            <v>S</v>
          </cell>
          <cell r="R10">
            <v>360326</v>
          </cell>
          <cell r="S10" t="str">
            <v xml:space="preserve"> </v>
          </cell>
          <cell r="T10">
            <v>0</v>
          </cell>
          <cell r="U10">
            <v>4</v>
          </cell>
          <cell r="V10">
            <v>6</v>
          </cell>
          <cell r="W10">
            <v>1</v>
          </cell>
          <cell r="X10">
            <v>150000</v>
          </cell>
          <cell r="Y10">
            <v>134500</v>
          </cell>
          <cell r="Z10">
            <v>0</v>
          </cell>
          <cell r="AA10">
            <v>0</v>
          </cell>
          <cell r="AB10">
            <v>0</v>
          </cell>
          <cell r="AC10">
            <v>33800</v>
          </cell>
          <cell r="AD10">
            <v>0</v>
          </cell>
          <cell r="AE10">
            <v>12800</v>
          </cell>
          <cell r="AF10">
            <v>0</v>
          </cell>
          <cell r="AG10">
            <v>0</v>
          </cell>
          <cell r="AH10">
            <v>0</v>
          </cell>
          <cell r="AI10">
            <v>0</v>
          </cell>
          <cell r="AJ10">
            <v>331100</v>
          </cell>
        </row>
        <row r="11">
          <cell r="E11">
            <v>60452</v>
          </cell>
          <cell r="F11" t="str">
            <v>加藤　　正　　　</v>
          </cell>
          <cell r="G11">
            <v>10</v>
          </cell>
          <cell r="H11">
            <v>0</v>
          </cell>
          <cell r="I11">
            <v>30900</v>
          </cell>
          <cell r="J11" t="str">
            <v>静岡工場　　　　　　</v>
          </cell>
          <cell r="K11" t="str">
            <v>　　　　　　　　　　</v>
          </cell>
          <cell r="L11" t="str">
            <v>411-0851</v>
          </cell>
          <cell r="M11" t="str">
            <v>三島市日の出町５－６０　　</v>
          </cell>
          <cell r="N11" t="str">
            <v>　　　　　　　　　　　　　</v>
          </cell>
          <cell r="O11" t="str">
            <v>S</v>
          </cell>
          <cell r="P11">
            <v>210102</v>
          </cell>
          <cell r="Q11" t="str">
            <v>S</v>
          </cell>
          <cell r="R11">
            <v>370401</v>
          </cell>
          <cell r="S11" t="str">
            <v xml:space="preserve"> </v>
          </cell>
          <cell r="T11">
            <v>0</v>
          </cell>
          <cell r="U11">
            <v>4</v>
          </cell>
          <cell r="V11">
            <v>6</v>
          </cell>
          <cell r="W11">
            <v>1</v>
          </cell>
          <cell r="X11">
            <v>150000</v>
          </cell>
          <cell r="Y11">
            <v>101910</v>
          </cell>
          <cell r="Z11">
            <v>0</v>
          </cell>
          <cell r="AA11">
            <v>0</v>
          </cell>
          <cell r="AB11">
            <v>0</v>
          </cell>
          <cell r="AC11">
            <v>41400</v>
          </cell>
          <cell r="AD11">
            <v>0</v>
          </cell>
          <cell r="AE11">
            <v>12800</v>
          </cell>
          <cell r="AF11">
            <v>0</v>
          </cell>
          <cell r="AG11">
            <v>0</v>
          </cell>
          <cell r="AH11">
            <v>0</v>
          </cell>
          <cell r="AI11">
            <v>0</v>
          </cell>
          <cell r="AJ11">
            <v>306110</v>
          </cell>
        </row>
        <row r="12">
          <cell r="E12">
            <v>63460</v>
          </cell>
          <cell r="F12" t="str">
            <v>大沼　健治　　　</v>
          </cell>
          <cell r="G12">
            <v>0</v>
          </cell>
          <cell r="H12">
            <v>90</v>
          </cell>
          <cell r="I12">
            <v>30900</v>
          </cell>
          <cell r="J12" t="str">
            <v>静岡工場　　　　　　</v>
          </cell>
          <cell r="K12" t="str">
            <v>　　　　　　　　　　</v>
          </cell>
          <cell r="L12" t="str">
            <v>419-0114</v>
          </cell>
          <cell r="M12" t="str">
            <v>田方郡函南町仁田４８９－　</v>
          </cell>
          <cell r="N12">
            <v>18</v>
          </cell>
          <cell r="O12" t="str">
            <v>S</v>
          </cell>
          <cell r="P12">
            <v>171206</v>
          </cell>
          <cell r="Q12" t="str">
            <v>S</v>
          </cell>
          <cell r="R12">
            <v>380901</v>
          </cell>
          <cell r="S12" t="str">
            <v>H</v>
          </cell>
          <cell r="T12">
            <v>141231</v>
          </cell>
          <cell r="U12">
            <v>4</v>
          </cell>
          <cell r="V12">
            <v>5</v>
          </cell>
          <cell r="W12">
            <v>1</v>
          </cell>
          <cell r="X12">
            <v>0</v>
          </cell>
          <cell r="Y12">
            <v>0</v>
          </cell>
          <cell r="Z12">
            <v>0</v>
          </cell>
          <cell r="AA12">
            <v>0</v>
          </cell>
          <cell r="AB12">
            <v>0</v>
          </cell>
          <cell r="AC12">
            <v>0</v>
          </cell>
          <cell r="AD12">
            <v>0</v>
          </cell>
          <cell r="AE12">
            <v>0</v>
          </cell>
          <cell r="AF12">
            <v>0</v>
          </cell>
          <cell r="AG12">
            <v>0</v>
          </cell>
          <cell r="AH12">
            <v>0</v>
          </cell>
          <cell r="AI12">
            <v>0</v>
          </cell>
          <cell r="AJ12">
            <v>0</v>
          </cell>
        </row>
        <row r="13">
          <cell r="E13">
            <v>64462</v>
          </cell>
          <cell r="F13" t="str">
            <v>丹羽　良一　　　</v>
          </cell>
          <cell r="G13">
            <v>20</v>
          </cell>
          <cell r="H13">
            <v>0</v>
          </cell>
          <cell r="I13">
            <v>30900</v>
          </cell>
          <cell r="J13" t="str">
            <v>静岡工場　　　　　　</v>
          </cell>
          <cell r="K13" t="str">
            <v>　　　　　　　　　　</v>
          </cell>
          <cell r="L13" t="str">
            <v>419-0107</v>
          </cell>
          <cell r="M13" t="str">
            <v>田方郡函南町平井５６４－７</v>
          </cell>
          <cell r="N13" t="str">
            <v>　　　　　　　　　　　　　</v>
          </cell>
          <cell r="O13" t="str">
            <v>S</v>
          </cell>
          <cell r="P13">
            <v>230901</v>
          </cell>
          <cell r="Q13" t="str">
            <v>S</v>
          </cell>
          <cell r="R13">
            <v>390701</v>
          </cell>
          <cell r="S13" t="str">
            <v xml:space="preserve"> </v>
          </cell>
          <cell r="T13">
            <v>0</v>
          </cell>
          <cell r="U13">
            <v>4</v>
          </cell>
          <cell r="V13">
            <v>8</v>
          </cell>
          <cell r="W13">
            <v>1</v>
          </cell>
          <cell r="X13">
            <v>150000</v>
          </cell>
          <cell r="Y13">
            <v>182100</v>
          </cell>
          <cell r="Z13">
            <v>0</v>
          </cell>
          <cell r="AA13">
            <v>0</v>
          </cell>
          <cell r="AB13">
            <v>0</v>
          </cell>
          <cell r="AC13">
            <v>0</v>
          </cell>
          <cell r="AD13">
            <v>0</v>
          </cell>
          <cell r="AE13">
            <v>12800</v>
          </cell>
          <cell r="AF13">
            <v>0</v>
          </cell>
          <cell r="AG13">
            <v>0</v>
          </cell>
          <cell r="AH13">
            <v>0</v>
          </cell>
          <cell r="AI13">
            <v>0</v>
          </cell>
          <cell r="AJ13">
            <v>344900</v>
          </cell>
        </row>
        <row r="14">
          <cell r="E14">
            <v>64464</v>
          </cell>
          <cell r="F14" t="str">
            <v>中山　　博　　　</v>
          </cell>
          <cell r="G14">
            <v>20</v>
          </cell>
          <cell r="H14">
            <v>0</v>
          </cell>
          <cell r="I14">
            <v>30900</v>
          </cell>
          <cell r="J14" t="str">
            <v>静岡工場　　　　　　</v>
          </cell>
          <cell r="K14" t="str">
            <v>　　　　　　　　　　</v>
          </cell>
          <cell r="L14" t="str">
            <v>411-0024</v>
          </cell>
          <cell r="M14" t="str">
            <v>三島市若松町４３７７－２０</v>
          </cell>
          <cell r="N14" t="str">
            <v>　　　　　　　　　　　　　</v>
          </cell>
          <cell r="O14" t="str">
            <v>S</v>
          </cell>
          <cell r="P14">
            <v>200910</v>
          </cell>
          <cell r="Q14" t="str">
            <v>S</v>
          </cell>
          <cell r="R14">
            <v>390801</v>
          </cell>
          <cell r="S14" t="str">
            <v xml:space="preserve"> </v>
          </cell>
          <cell r="T14">
            <v>0</v>
          </cell>
          <cell r="U14">
            <v>4</v>
          </cell>
          <cell r="V14">
            <v>7</v>
          </cell>
          <cell r="W14">
            <v>1</v>
          </cell>
          <cell r="X14">
            <v>150000</v>
          </cell>
          <cell r="Y14">
            <v>117180</v>
          </cell>
          <cell r="Z14">
            <v>0</v>
          </cell>
          <cell r="AA14">
            <v>0</v>
          </cell>
          <cell r="AB14">
            <v>0</v>
          </cell>
          <cell r="AC14">
            <v>37900</v>
          </cell>
          <cell r="AD14">
            <v>0</v>
          </cell>
          <cell r="AE14">
            <v>12800</v>
          </cell>
          <cell r="AF14">
            <v>0</v>
          </cell>
          <cell r="AG14">
            <v>0</v>
          </cell>
          <cell r="AH14">
            <v>0</v>
          </cell>
          <cell r="AI14">
            <v>0</v>
          </cell>
          <cell r="AJ14">
            <v>317880</v>
          </cell>
        </row>
        <row r="15">
          <cell r="E15">
            <v>65115</v>
          </cell>
          <cell r="F15" t="str">
            <v>吉田　英雄　　　</v>
          </cell>
          <cell r="G15">
            <v>70</v>
          </cell>
          <cell r="H15">
            <v>0</v>
          </cell>
          <cell r="I15">
            <v>20402</v>
          </cell>
          <cell r="J15" t="str">
            <v>環境事業部　　　　　</v>
          </cell>
          <cell r="K15" t="str">
            <v>顧問　　　　　　　　</v>
          </cell>
          <cell r="L15" t="str">
            <v>485-0078</v>
          </cell>
          <cell r="M15" t="str">
            <v>小牧市西島町４１　　　　　</v>
          </cell>
          <cell r="N15" t="str">
            <v>　　　　　　　　　　　　　</v>
          </cell>
          <cell r="O15" t="str">
            <v>S</v>
          </cell>
          <cell r="P15">
            <v>181224</v>
          </cell>
          <cell r="Q15" t="str">
            <v>S</v>
          </cell>
          <cell r="R15">
            <v>410322</v>
          </cell>
          <cell r="S15" t="str">
            <v xml:space="preserve"> </v>
          </cell>
          <cell r="T15">
            <v>0</v>
          </cell>
          <cell r="U15">
            <v>1</v>
          </cell>
          <cell r="V15" t="str">
            <v>k6</v>
          </cell>
          <cell r="W15">
            <v>0</v>
          </cell>
          <cell r="X15">
            <v>300000</v>
          </cell>
          <cell r="Y15">
            <v>220000</v>
          </cell>
          <cell r="Z15">
            <v>0</v>
          </cell>
          <cell r="AA15">
            <v>0</v>
          </cell>
          <cell r="AB15">
            <v>0</v>
          </cell>
          <cell r="AC15">
            <v>0</v>
          </cell>
          <cell r="AD15">
            <v>0</v>
          </cell>
          <cell r="AE15">
            <v>0</v>
          </cell>
          <cell r="AF15">
            <v>10000</v>
          </cell>
          <cell r="AG15">
            <v>0</v>
          </cell>
          <cell r="AH15">
            <v>0</v>
          </cell>
          <cell r="AI15">
            <v>0</v>
          </cell>
          <cell r="AJ15">
            <v>530000</v>
          </cell>
        </row>
        <row r="16">
          <cell r="E16">
            <v>65301</v>
          </cell>
          <cell r="F16" t="str">
            <v>佐藤　一雄　　　</v>
          </cell>
          <cell r="G16">
            <v>0</v>
          </cell>
          <cell r="H16">
            <v>80</v>
          </cell>
          <cell r="I16">
            <v>30405</v>
          </cell>
          <cell r="J16" t="str">
            <v>名古屋工場　　　　　</v>
          </cell>
          <cell r="K16" t="str">
            <v>製造課　　　　　　　</v>
          </cell>
          <cell r="L16" t="str">
            <v>484-0078</v>
          </cell>
          <cell r="M16" t="str">
            <v>犬山市上野新町３３４　　　</v>
          </cell>
          <cell r="N16" t="str">
            <v>　　　　　　　　　　　　　</v>
          </cell>
          <cell r="O16" t="str">
            <v>S</v>
          </cell>
          <cell r="P16">
            <v>180305</v>
          </cell>
          <cell r="Q16" t="str">
            <v>S</v>
          </cell>
          <cell r="R16">
            <v>400406</v>
          </cell>
          <cell r="S16" t="str">
            <v>H</v>
          </cell>
          <cell r="T16">
            <v>150331</v>
          </cell>
          <cell r="U16">
            <v>3</v>
          </cell>
          <cell r="V16">
            <v>6</v>
          </cell>
          <cell r="W16">
            <v>1</v>
          </cell>
          <cell r="X16">
            <v>150000</v>
          </cell>
          <cell r="Y16">
            <v>134500</v>
          </cell>
          <cell r="Z16">
            <v>0</v>
          </cell>
          <cell r="AA16">
            <v>0</v>
          </cell>
          <cell r="AB16">
            <v>0</v>
          </cell>
          <cell r="AC16">
            <v>20800</v>
          </cell>
          <cell r="AD16">
            <v>0</v>
          </cell>
          <cell r="AE16">
            <v>12800</v>
          </cell>
          <cell r="AF16">
            <v>0</v>
          </cell>
          <cell r="AG16">
            <v>0</v>
          </cell>
          <cell r="AH16">
            <v>0</v>
          </cell>
          <cell r="AI16">
            <v>0</v>
          </cell>
          <cell r="AJ16">
            <v>318100</v>
          </cell>
        </row>
        <row r="17">
          <cell r="E17">
            <v>65304</v>
          </cell>
          <cell r="F17" t="str">
            <v>馬場　千代志　　</v>
          </cell>
          <cell r="G17">
            <v>80</v>
          </cell>
          <cell r="H17">
            <v>0</v>
          </cell>
          <cell r="I17">
            <v>10400</v>
          </cell>
          <cell r="J17" t="str">
            <v>ＣＲ室　　　　　　　</v>
          </cell>
          <cell r="K17" t="str">
            <v>　　　　　　　　　　</v>
          </cell>
          <cell r="L17" t="str">
            <v>482-0041</v>
          </cell>
          <cell r="M17" t="str">
            <v>岩倉市東町藤塚６７　　　　</v>
          </cell>
          <cell r="N17" t="str">
            <v>グリーンシティ岩倉５０５　</v>
          </cell>
          <cell r="O17" t="str">
            <v>S</v>
          </cell>
          <cell r="P17">
            <v>190107</v>
          </cell>
          <cell r="Q17" t="str">
            <v>S</v>
          </cell>
          <cell r="R17">
            <v>400701</v>
          </cell>
          <cell r="S17" t="str">
            <v xml:space="preserve"> </v>
          </cell>
          <cell r="T17">
            <v>0</v>
          </cell>
          <cell r="U17">
            <v>3</v>
          </cell>
          <cell r="V17">
            <v>9</v>
          </cell>
          <cell r="W17">
            <v>1</v>
          </cell>
          <cell r="X17">
            <v>300000</v>
          </cell>
          <cell r="Y17">
            <v>220000</v>
          </cell>
          <cell r="Z17">
            <v>0</v>
          </cell>
          <cell r="AA17">
            <v>0</v>
          </cell>
          <cell r="AB17">
            <v>0</v>
          </cell>
          <cell r="AC17">
            <v>0</v>
          </cell>
          <cell r="AD17">
            <v>0</v>
          </cell>
          <cell r="AE17">
            <v>0</v>
          </cell>
          <cell r="AF17">
            <v>65000</v>
          </cell>
          <cell r="AG17">
            <v>0</v>
          </cell>
          <cell r="AH17">
            <v>0</v>
          </cell>
          <cell r="AI17">
            <v>0</v>
          </cell>
          <cell r="AJ17">
            <v>585000</v>
          </cell>
        </row>
        <row r="18">
          <cell r="E18">
            <v>65308</v>
          </cell>
          <cell r="F18" t="str">
            <v>荻野　汎男　　　</v>
          </cell>
          <cell r="G18">
            <v>10</v>
          </cell>
          <cell r="H18">
            <v>0</v>
          </cell>
          <cell r="I18">
            <v>30405</v>
          </cell>
          <cell r="J18" t="str">
            <v>名古屋工場　　　　　</v>
          </cell>
          <cell r="K18" t="str">
            <v>製造課　　　　　　　</v>
          </cell>
          <cell r="L18" t="str">
            <v>484-0066</v>
          </cell>
          <cell r="M18" t="str">
            <v>犬山市大字五郎丸字森上　　</v>
          </cell>
          <cell r="N18">
            <v>37632</v>
          </cell>
          <cell r="O18" t="str">
            <v>S</v>
          </cell>
          <cell r="P18">
            <v>200905</v>
          </cell>
          <cell r="Q18" t="str">
            <v>S</v>
          </cell>
          <cell r="R18">
            <v>401010</v>
          </cell>
          <cell r="S18" t="str">
            <v xml:space="preserve"> </v>
          </cell>
          <cell r="T18">
            <v>0</v>
          </cell>
          <cell r="U18">
            <v>3</v>
          </cell>
          <cell r="V18">
            <v>6</v>
          </cell>
          <cell r="W18">
            <v>1</v>
          </cell>
          <cell r="X18">
            <v>150000</v>
          </cell>
          <cell r="Y18">
            <v>97180</v>
          </cell>
          <cell r="Z18">
            <v>0</v>
          </cell>
          <cell r="AA18">
            <v>0</v>
          </cell>
          <cell r="AB18">
            <v>2000</v>
          </cell>
          <cell r="AC18">
            <v>75900</v>
          </cell>
          <cell r="AD18">
            <v>0</v>
          </cell>
          <cell r="AE18">
            <v>12800</v>
          </cell>
          <cell r="AF18">
            <v>0</v>
          </cell>
          <cell r="AG18">
            <v>0</v>
          </cell>
          <cell r="AH18">
            <v>0</v>
          </cell>
          <cell r="AI18">
            <v>0</v>
          </cell>
          <cell r="AJ18">
            <v>337880</v>
          </cell>
        </row>
        <row r="19">
          <cell r="E19">
            <v>65466</v>
          </cell>
          <cell r="F19" t="str">
            <v>伊藤　勝昭　　　</v>
          </cell>
          <cell r="G19">
            <v>10</v>
          </cell>
          <cell r="H19">
            <v>0</v>
          </cell>
          <cell r="I19">
            <v>30900</v>
          </cell>
          <cell r="J19" t="str">
            <v>静岡工場　　　　　　</v>
          </cell>
          <cell r="K19" t="str">
            <v>　　　　　　　　　　</v>
          </cell>
          <cell r="L19" t="str">
            <v>411-0945</v>
          </cell>
          <cell r="M19" t="str">
            <v>駿東郡長泉町本宿３３０－９</v>
          </cell>
          <cell r="N19" t="str">
            <v>　　　　　　　　　　　　　</v>
          </cell>
          <cell r="O19" t="str">
            <v>S</v>
          </cell>
          <cell r="P19">
            <v>190305</v>
          </cell>
          <cell r="Q19" t="str">
            <v>S</v>
          </cell>
          <cell r="R19">
            <v>400801</v>
          </cell>
          <cell r="S19" t="str">
            <v xml:space="preserve"> </v>
          </cell>
          <cell r="T19">
            <v>0</v>
          </cell>
          <cell r="U19">
            <v>4</v>
          </cell>
          <cell r="V19">
            <v>7</v>
          </cell>
          <cell r="W19">
            <v>1</v>
          </cell>
          <cell r="X19">
            <v>150000</v>
          </cell>
          <cell r="Y19">
            <v>142500</v>
          </cell>
          <cell r="Z19">
            <v>0</v>
          </cell>
          <cell r="AA19">
            <v>0</v>
          </cell>
          <cell r="AB19">
            <v>0</v>
          </cell>
          <cell r="AC19">
            <v>0</v>
          </cell>
          <cell r="AD19">
            <v>0</v>
          </cell>
          <cell r="AE19">
            <v>12800</v>
          </cell>
          <cell r="AF19">
            <v>0</v>
          </cell>
          <cell r="AG19">
            <v>0</v>
          </cell>
          <cell r="AH19">
            <v>0</v>
          </cell>
          <cell r="AI19">
            <v>0</v>
          </cell>
          <cell r="AJ19">
            <v>305300</v>
          </cell>
        </row>
        <row r="20">
          <cell r="E20">
            <v>66105</v>
          </cell>
          <cell r="F20" t="str">
            <v>林　洋一　　　　</v>
          </cell>
          <cell r="G20">
            <v>70</v>
          </cell>
          <cell r="H20">
            <v>0</v>
          </cell>
          <cell r="I20">
            <v>10001</v>
          </cell>
          <cell r="J20" t="str">
            <v>本社　　　　　　　　</v>
          </cell>
          <cell r="K20" t="str">
            <v>顧問　　　　　　　　</v>
          </cell>
          <cell r="L20" t="str">
            <v>465-0093</v>
          </cell>
          <cell r="M20" t="str">
            <v>名古屋市名東区一社４－５　</v>
          </cell>
          <cell r="N20" t="str">
            <v>ユーハウス一社４０４　　　</v>
          </cell>
          <cell r="O20" t="str">
            <v>S</v>
          </cell>
          <cell r="P20">
            <v>180910</v>
          </cell>
          <cell r="Q20" t="str">
            <v>S</v>
          </cell>
          <cell r="R20">
            <v>420320</v>
          </cell>
          <cell r="S20" t="str">
            <v xml:space="preserve"> </v>
          </cell>
          <cell r="T20">
            <v>0</v>
          </cell>
          <cell r="U20">
            <v>0</v>
          </cell>
          <cell r="V20" t="str">
            <v>k6</v>
          </cell>
          <cell r="W20">
            <v>1</v>
          </cell>
          <cell r="X20">
            <v>300000</v>
          </cell>
          <cell r="Y20">
            <v>220000</v>
          </cell>
          <cell r="Z20">
            <v>0</v>
          </cell>
          <cell r="AA20">
            <v>0</v>
          </cell>
          <cell r="AB20">
            <v>0</v>
          </cell>
          <cell r="AC20">
            <v>0</v>
          </cell>
          <cell r="AD20">
            <v>0</v>
          </cell>
          <cell r="AE20">
            <v>0</v>
          </cell>
          <cell r="AF20">
            <v>0</v>
          </cell>
          <cell r="AG20">
            <v>0</v>
          </cell>
          <cell r="AH20">
            <v>0</v>
          </cell>
          <cell r="AI20">
            <v>0</v>
          </cell>
          <cell r="AJ20">
            <v>520000</v>
          </cell>
        </row>
        <row r="21">
          <cell r="E21">
            <v>66106</v>
          </cell>
          <cell r="F21" t="str">
            <v>早川　清司　　　</v>
          </cell>
          <cell r="G21">
            <v>70</v>
          </cell>
          <cell r="H21">
            <v>0</v>
          </cell>
          <cell r="I21">
            <v>10001</v>
          </cell>
          <cell r="J21" t="str">
            <v>本社　　　　　　　　</v>
          </cell>
          <cell r="K21" t="str">
            <v>顧問　　　　　　　　</v>
          </cell>
          <cell r="L21" t="str">
            <v>470-1101</v>
          </cell>
          <cell r="M21" t="str">
            <v>豊明市沓掛町中川１８８　　</v>
          </cell>
          <cell r="N21" t="str">
            <v>　　　　　　　　　　　　　</v>
          </cell>
          <cell r="O21" t="str">
            <v>S</v>
          </cell>
          <cell r="P21">
            <v>200101</v>
          </cell>
          <cell r="Q21" t="str">
            <v>S</v>
          </cell>
          <cell r="R21">
            <v>420320</v>
          </cell>
          <cell r="S21" t="str">
            <v xml:space="preserve"> </v>
          </cell>
          <cell r="T21">
            <v>0</v>
          </cell>
          <cell r="U21">
            <v>1</v>
          </cell>
          <cell r="V21" t="str">
            <v>k6</v>
          </cell>
          <cell r="W21">
            <v>1</v>
          </cell>
          <cell r="X21">
            <v>300000</v>
          </cell>
          <cell r="Y21">
            <v>220000</v>
          </cell>
          <cell r="Z21">
            <v>0</v>
          </cell>
          <cell r="AA21">
            <v>0</v>
          </cell>
          <cell r="AB21">
            <v>0</v>
          </cell>
          <cell r="AC21">
            <v>0</v>
          </cell>
          <cell r="AD21">
            <v>0</v>
          </cell>
          <cell r="AE21">
            <v>0</v>
          </cell>
          <cell r="AF21">
            <v>0</v>
          </cell>
          <cell r="AG21">
            <v>0</v>
          </cell>
          <cell r="AH21">
            <v>0</v>
          </cell>
          <cell r="AI21">
            <v>0</v>
          </cell>
          <cell r="AJ21">
            <v>520000</v>
          </cell>
        </row>
        <row r="22">
          <cell r="E22">
            <v>67311</v>
          </cell>
          <cell r="F22" t="str">
            <v>風岡　義男　　　</v>
          </cell>
          <cell r="G22">
            <v>10</v>
          </cell>
          <cell r="H22">
            <v>0</v>
          </cell>
          <cell r="I22">
            <v>20503</v>
          </cell>
          <cell r="J22" t="str">
            <v>物流部　　　　　　　</v>
          </cell>
          <cell r="K22" t="str">
            <v>配送課　　　　　　　</v>
          </cell>
          <cell r="L22" t="str">
            <v>485-0812</v>
          </cell>
          <cell r="M22" t="str">
            <v>小牧市城山５－７３－１０　</v>
          </cell>
          <cell r="N22" t="str">
            <v>　　　　　　　　　　　　　</v>
          </cell>
          <cell r="O22" t="str">
            <v>S</v>
          </cell>
          <cell r="P22">
            <v>241118</v>
          </cell>
          <cell r="Q22" t="str">
            <v>S</v>
          </cell>
          <cell r="R22">
            <v>430312</v>
          </cell>
          <cell r="S22" t="str">
            <v xml:space="preserve"> </v>
          </cell>
          <cell r="T22">
            <v>0</v>
          </cell>
          <cell r="U22">
            <v>3</v>
          </cell>
          <cell r="V22">
            <v>5</v>
          </cell>
          <cell r="W22">
            <v>1</v>
          </cell>
          <cell r="X22">
            <v>150000</v>
          </cell>
          <cell r="Y22">
            <v>116500</v>
          </cell>
          <cell r="Z22">
            <v>0</v>
          </cell>
          <cell r="AA22">
            <v>0</v>
          </cell>
          <cell r="AB22">
            <v>0</v>
          </cell>
          <cell r="AC22">
            <v>84000</v>
          </cell>
          <cell r="AD22">
            <v>0</v>
          </cell>
          <cell r="AE22">
            <v>12800</v>
          </cell>
          <cell r="AF22">
            <v>0</v>
          </cell>
          <cell r="AG22">
            <v>0</v>
          </cell>
          <cell r="AH22">
            <v>0</v>
          </cell>
          <cell r="AI22">
            <v>0</v>
          </cell>
          <cell r="AJ22">
            <v>363300</v>
          </cell>
        </row>
        <row r="23">
          <cell r="E23">
            <v>67312</v>
          </cell>
          <cell r="F23" t="str">
            <v>花村　文夫　　　</v>
          </cell>
          <cell r="G23">
            <v>30</v>
          </cell>
          <cell r="H23">
            <v>0</v>
          </cell>
          <cell r="I23">
            <v>30405</v>
          </cell>
          <cell r="J23" t="str">
            <v>名古屋工場　　　　　</v>
          </cell>
          <cell r="K23" t="str">
            <v>製造課　　　　　　　</v>
          </cell>
          <cell r="L23" t="str">
            <v>462-0014</v>
          </cell>
          <cell r="M23" t="str">
            <v>名古屋市北区楠味鋺２－　　</v>
          </cell>
          <cell r="N23">
            <v>908</v>
          </cell>
          <cell r="O23" t="str">
            <v>S</v>
          </cell>
          <cell r="P23">
            <v>240517</v>
          </cell>
          <cell r="Q23" t="str">
            <v>S</v>
          </cell>
          <cell r="R23">
            <v>430312</v>
          </cell>
          <cell r="S23" t="str">
            <v xml:space="preserve"> </v>
          </cell>
          <cell r="T23">
            <v>0</v>
          </cell>
          <cell r="U23">
            <v>3</v>
          </cell>
          <cell r="V23" t="str">
            <v>k1</v>
          </cell>
          <cell r="W23">
            <v>1</v>
          </cell>
          <cell r="X23">
            <v>200000</v>
          </cell>
          <cell r="Y23">
            <v>150000</v>
          </cell>
          <cell r="Z23">
            <v>0</v>
          </cell>
          <cell r="AA23">
            <v>0</v>
          </cell>
          <cell r="AB23">
            <v>0</v>
          </cell>
          <cell r="AC23">
            <v>59600</v>
          </cell>
          <cell r="AD23">
            <v>0</v>
          </cell>
          <cell r="AE23">
            <v>0</v>
          </cell>
          <cell r="AF23">
            <v>0</v>
          </cell>
          <cell r="AG23">
            <v>0</v>
          </cell>
          <cell r="AH23">
            <v>0</v>
          </cell>
          <cell r="AI23">
            <v>0</v>
          </cell>
          <cell r="AJ23">
            <v>409600</v>
          </cell>
        </row>
        <row r="24">
          <cell r="E24">
            <v>67405</v>
          </cell>
          <cell r="F24" t="str">
            <v>橋口　末吉　　　</v>
          </cell>
          <cell r="G24">
            <v>30</v>
          </cell>
          <cell r="H24">
            <v>0</v>
          </cell>
          <cell r="I24">
            <v>30404</v>
          </cell>
          <cell r="J24" t="str">
            <v>名古屋工場　　　　　</v>
          </cell>
          <cell r="K24" t="str">
            <v>工務成形課　　　　　</v>
          </cell>
          <cell r="L24" t="str">
            <v>485-0071</v>
          </cell>
          <cell r="M24" t="str">
            <v>小牧市弥生町２６　　　　　</v>
          </cell>
          <cell r="N24" t="str">
            <v>　　　　　　　　　　　　　</v>
          </cell>
          <cell r="O24" t="str">
            <v>S</v>
          </cell>
          <cell r="P24">
            <v>230503</v>
          </cell>
          <cell r="Q24" t="str">
            <v>S</v>
          </cell>
          <cell r="R24">
            <v>421004</v>
          </cell>
          <cell r="S24" t="str">
            <v xml:space="preserve"> </v>
          </cell>
          <cell r="T24">
            <v>0</v>
          </cell>
          <cell r="U24">
            <v>4</v>
          </cell>
          <cell r="V24" t="str">
            <v>k2</v>
          </cell>
          <cell r="W24">
            <v>0</v>
          </cell>
          <cell r="X24">
            <v>215000</v>
          </cell>
          <cell r="Y24">
            <v>150000</v>
          </cell>
          <cell r="Z24">
            <v>0</v>
          </cell>
          <cell r="AA24">
            <v>0</v>
          </cell>
          <cell r="AB24">
            <v>0</v>
          </cell>
          <cell r="AC24">
            <v>32700</v>
          </cell>
          <cell r="AD24">
            <v>0</v>
          </cell>
          <cell r="AE24">
            <v>0</v>
          </cell>
          <cell r="AF24">
            <v>0</v>
          </cell>
          <cell r="AG24">
            <v>0</v>
          </cell>
          <cell r="AH24">
            <v>0</v>
          </cell>
          <cell r="AI24">
            <v>0</v>
          </cell>
          <cell r="AJ24">
            <v>397700</v>
          </cell>
        </row>
        <row r="25">
          <cell r="E25">
            <v>67713</v>
          </cell>
          <cell r="F25" t="str">
            <v>大嶋　富子　　　</v>
          </cell>
          <cell r="G25">
            <v>50</v>
          </cell>
          <cell r="H25">
            <v>0</v>
          </cell>
          <cell r="I25">
            <v>30401</v>
          </cell>
          <cell r="J25" t="str">
            <v>名古屋工場　　　　　</v>
          </cell>
          <cell r="K25" t="str">
            <v>事務課　　　　　　　</v>
          </cell>
          <cell r="L25" t="str">
            <v>486-0802</v>
          </cell>
          <cell r="M25" t="str">
            <v>春日井市桃山町　　　　　　</v>
          </cell>
          <cell r="N25" t="str">
            <v>５１００－３６　　　　　　</v>
          </cell>
          <cell r="O25" t="str">
            <v>S</v>
          </cell>
          <cell r="P25">
            <v>240606</v>
          </cell>
          <cell r="Q25" t="str">
            <v>S</v>
          </cell>
          <cell r="R25">
            <v>430313</v>
          </cell>
          <cell r="S25" t="str">
            <v xml:space="preserve"> </v>
          </cell>
          <cell r="T25">
            <v>0</v>
          </cell>
          <cell r="U25">
            <v>7</v>
          </cell>
          <cell r="V25" t="str">
            <v>k4</v>
          </cell>
          <cell r="W25">
            <v>0</v>
          </cell>
          <cell r="X25">
            <v>260000</v>
          </cell>
          <cell r="Y25">
            <v>180000</v>
          </cell>
          <cell r="Z25">
            <v>0</v>
          </cell>
          <cell r="AA25">
            <v>0</v>
          </cell>
          <cell r="AB25">
            <v>0</v>
          </cell>
          <cell r="AC25">
            <v>0</v>
          </cell>
          <cell r="AD25">
            <v>0</v>
          </cell>
          <cell r="AE25">
            <v>0</v>
          </cell>
          <cell r="AF25">
            <v>0</v>
          </cell>
          <cell r="AG25">
            <v>0</v>
          </cell>
          <cell r="AH25">
            <v>0</v>
          </cell>
          <cell r="AI25">
            <v>0</v>
          </cell>
          <cell r="AJ25">
            <v>440000</v>
          </cell>
        </row>
        <row r="26">
          <cell r="E26">
            <v>68304</v>
          </cell>
          <cell r="F26" t="str">
            <v>本目　誠　　　　</v>
          </cell>
          <cell r="G26">
            <v>10</v>
          </cell>
          <cell r="H26">
            <v>0</v>
          </cell>
          <cell r="I26">
            <v>30405</v>
          </cell>
          <cell r="J26" t="str">
            <v>名古屋工場　　　　　</v>
          </cell>
          <cell r="K26" t="str">
            <v>製造課　　　　　　　</v>
          </cell>
          <cell r="L26" t="str">
            <v>485-0826</v>
          </cell>
          <cell r="M26" t="str">
            <v>小牧市大字東田中　　　　　</v>
          </cell>
          <cell r="N26" t="str">
            <v>１８００－７　　　　　　　</v>
          </cell>
          <cell r="O26" t="str">
            <v>S</v>
          </cell>
          <cell r="P26">
            <v>250130</v>
          </cell>
          <cell r="Q26" t="str">
            <v>S</v>
          </cell>
          <cell r="R26">
            <v>431018</v>
          </cell>
          <cell r="S26" t="str">
            <v xml:space="preserve"> </v>
          </cell>
          <cell r="T26">
            <v>0</v>
          </cell>
          <cell r="U26">
            <v>3</v>
          </cell>
          <cell r="V26">
            <v>5</v>
          </cell>
          <cell r="W26">
            <v>2</v>
          </cell>
          <cell r="X26">
            <v>150000</v>
          </cell>
          <cell r="Y26">
            <v>116500</v>
          </cell>
          <cell r="Z26">
            <v>0</v>
          </cell>
          <cell r="AA26">
            <v>0</v>
          </cell>
          <cell r="AB26">
            <v>0</v>
          </cell>
          <cell r="AC26">
            <v>76400</v>
          </cell>
          <cell r="AD26">
            <v>0</v>
          </cell>
          <cell r="AE26">
            <v>15000</v>
          </cell>
          <cell r="AF26">
            <v>0</v>
          </cell>
          <cell r="AG26">
            <v>0</v>
          </cell>
          <cell r="AH26">
            <v>0</v>
          </cell>
          <cell r="AI26">
            <v>0</v>
          </cell>
          <cell r="AJ26">
            <v>357900</v>
          </cell>
        </row>
        <row r="27">
          <cell r="E27">
            <v>68305</v>
          </cell>
          <cell r="F27" t="str">
            <v>内海　暁夫　　　</v>
          </cell>
          <cell r="G27">
            <v>60</v>
          </cell>
          <cell r="H27">
            <v>0</v>
          </cell>
          <cell r="I27">
            <v>20500</v>
          </cell>
          <cell r="J27" t="str">
            <v>物流部　　　　　　　</v>
          </cell>
          <cell r="K27" t="str">
            <v>　　　　　　　　　　</v>
          </cell>
          <cell r="L27" t="str">
            <v>606-8002</v>
          </cell>
          <cell r="M27" t="str">
            <v>京都市左京区山端大城田町　</v>
          </cell>
          <cell r="N27" t="str">
            <v>２０　６０５　　　　　　　</v>
          </cell>
          <cell r="O27" t="str">
            <v>S</v>
          </cell>
          <cell r="P27">
            <v>190803</v>
          </cell>
          <cell r="Q27" t="str">
            <v>S</v>
          </cell>
          <cell r="R27">
            <v>431108</v>
          </cell>
          <cell r="S27" t="str">
            <v xml:space="preserve"> </v>
          </cell>
          <cell r="T27">
            <v>0</v>
          </cell>
          <cell r="U27">
            <v>3</v>
          </cell>
          <cell r="V27" t="str">
            <v>k6</v>
          </cell>
          <cell r="W27">
            <v>1</v>
          </cell>
          <cell r="X27">
            <v>320000</v>
          </cell>
          <cell r="Y27">
            <v>220000</v>
          </cell>
          <cell r="Z27">
            <v>0</v>
          </cell>
          <cell r="AA27">
            <v>0</v>
          </cell>
          <cell r="AB27">
            <v>0</v>
          </cell>
          <cell r="AC27">
            <v>0</v>
          </cell>
          <cell r="AD27">
            <v>0</v>
          </cell>
          <cell r="AE27">
            <v>0</v>
          </cell>
          <cell r="AF27">
            <v>30000</v>
          </cell>
          <cell r="AG27">
            <v>0</v>
          </cell>
          <cell r="AH27">
            <v>0</v>
          </cell>
          <cell r="AI27">
            <v>0</v>
          </cell>
          <cell r="AJ27">
            <v>570000</v>
          </cell>
        </row>
        <row r="28">
          <cell r="E28">
            <v>68307</v>
          </cell>
          <cell r="F28" t="str">
            <v>伊藤　博文　　　</v>
          </cell>
          <cell r="G28">
            <v>10</v>
          </cell>
          <cell r="H28">
            <v>0</v>
          </cell>
          <cell r="I28">
            <v>20503</v>
          </cell>
          <cell r="J28" t="str">
            <v>物流部　　　　　　　</v>
          </cell>
          <cell r="K28" t="str">
            <v>配送課　　　　　　　</v>
          </cell>
          <cell r="L28" t="str">
            <v>462-0042</v>
          </cell>
          <cell r="M28" t="str">
            <v>名古屋市北区水草町２－６０</v>
          </cell>
          <cell r="N28" t="str">
            <v>－２　水草団地７棟６０５　</v>
          </cell>
          <cell r="O28" t="str">
            <v>S</v>
          </cell>
          <cell r="P28">
            <v>250505</v>
          </cell>
          <cell r="Q28" t="str">
            <v>S</v>
          </cell>
          <cell r="R28">
            <v>440322</v>
          </cell>
          <cell r="S28" t="str">
            <v xml:space="preserve"> </v>
          </cell>
          <cell r="T28">
            <v>0</v>
          </cell>
          <cell r="U28">
            <v>3</v>
          </cell>
          <cell r="V28">
            <v>6</v>
          </cell>
          <cell r="W28">
            <v>0</v>
          </cell>
          <cell r="X28">
            <v>150000</v>
          </cell>
          <cell r="Y28">
            <v>134500</v>
          </cell>
          <cell r="Z28">
            <v>0</v>
          </cell>
          <cell r="AA28">
            <v>0</v>
          </cell>
          <cell r="AB28">
            <v>0</v>
          </cell>
          <cell r="AC28">
            <v>50200</v>
          </cell>
          <cell r="AD28">
            <v>0</v>
          </cell>
          <cell r="AE28">
            <v>0</v>
          </cell>
          <cell r="AF28">
            <v>0</v>
          </cell>
          <cell r="AG28">
            <v>0</v>
          </cell>
          <cell r="AH28">
            <v>0</v>
          </cell>
          <cell r="AI28">
            <v>68600</v>
          </cell>
          <cell r="AJ28">
            <v>334700</v>
          </cell>
        </row>
        <row r="29">
          <cell r="E29">
            <v>68308</v>
          </cell>
          <cell r="F29" t="str">
            <v>宮下　徹久　　　</v>
          </cell>
          <cell r="G29">
            <v>45</v>
          </cell>
          <cell r="H29">
            <v>0</v>
          </cell>
          <cell r="I29">
            <v>20503</v>
          </cell>
          <cell r="J29" t="str">
            <v>物流部　　　　　　　</v>
          </cell>
          <cell r="K29" t="str">
            <v>配送課　　　　　　　</v>
          </cell>
          <cell r="L29" t="str">
            <v>483-8051</v>
          </cell>
          <cell r="M29" t="str">
            <v>江南市前野町新田北７０－５</v>
          </cell>
          <cell r="N29" t="str">
            <v>　　　　　　　　　　　　　</v>
          </cell>
          <cell r="O29" t="str">
            <v>S</v>
          </cell>
          <cell r="P29">
            <v>240825</v>
          </cell>
          <cell r="Q29" t="str">
            <v>S</v>
          </cell>
          <cell r="R29">
            <v>440326</v>
          </cell>
          <cell r="S29" t="str">
            <v xml:space="preserve"> </v>
          </cell>
          <cell r="T29">
            <v>0</v>
          </cell>
          <cell r="U29">
            <v>3</v>
          </cell>
          <cell r="V29" t="str">
            <v>k2</v>
          </cell>
          <cell r="W29">
            <v>2</v>
          </cell>
          <cell r="X29">
            <v>225000</v>
          </cell>
          <cell r="Y29">
            <v>160000</v>
          </cell>
          <cell r="Z29">
            <v>0</v>
          </cell>
          <cell r="AA29">
            <v>0</v>
          </cell>
          <cell r="AB29">
            <v>0</v>
          </cell>
          <cell r="AC29">
            <v>40310</v>
          </cell>
          <cell r="AD29">
            <v>0</v>
          </cell>
          <cell r="AE29">
            <v>0</v>
          </cell>
          <cell r="AF29">
            <v>0</v>
          </cell>
          <cell r="AG29">
            <v>0</v>
          </cell>
          <cell r="AH29">
            <v>0</v>
          </cell>
          <cell r="AI29">
            <v>0</v>
          </cell>
          <cell r="AJ29">
            <v>425310</v>
          </cell>
        </row>
        <row r="30">
          <cell r="E30">
            <v>69106</v>
          </cell>
          <cell r="F30" t="str">
            <v>平光　利重　　　</v>
          </cell>
          <cell r="G30">
            <v>45</v>
          </cell>
          <cell r="H30">
            <v>0</v>
          </cell>
          <cell r="I30">
            <v>20503</v>
          </cell>
          <cell r="J30" t="str">
            <v>物流部　　　　　　　</v>
          </cell>
          <cell r="K30" t="str">
            <v>配送課　　　　　　　</v>
          </cell>
          <cell r="L30" t="str">
            <v>500-8864</v>
          </cell>
          <cell r="M30" t="str">
            <v>岐阜市真砂町６－１６　　　</v>
          </cell>
          <cell r="N30" t="str">
            <v>　　　　　　　　　　　　　</v>
          </cell>
          <cell r="O30" t="str">
            <v>S</v>
          </cell>
          <cell r="P30">
            <v>210925</v>
          </cell>
          <cell r="Q30" t="str">
            <v>S</v>
          </cell>
          <cell r="R30">
            <v>450221</v>
          </cell>
          <cell r="S30" t="str">
            <v xml:space="preserve"> </v>
          </cell>
          <cell r="T30">
            <v>0</v>
          </cell>
          <cell r="U30">
            <v>1</v>
          </cell>
          <cell r="V30" t="str">
            <v>k2</v>
          </cell>
          <cell r="W30">
            <v>2</v>
          </cell>
          <cell r="X30">
            <v>225000</v>
          </cell>
          <cell r="Y30">
            <v>160000</v>
          </cell>
          <cell r="Z30">
            <v>0</v>
          </cell>
          <cell r="AA30">
            <v>0</v>
          </cell>
          <cell r="AB30">
            <v>0</v>
          </cell>
          <cell r="AC30">
            <v>67940</v>
          </cell>
          <cell r="AD30">
            <v>0</v>
          </cell>
          <cell r="AE30">
            <v>0</v>
          </cell>
          <cell r="AF30">
            <v>0</v>
          </cell>
          <cell r="AG30">
            <v>0</v>
          </cell>
          <cell r="AH30">
            <v>0</v>
          </cell>
          <cell r="AI30">
            <v>0</v>
          </cell>
          <cell r="AJ30">
            <v>452940</v>
          </cell>
        </row>
        <row r="31">
          <cell r="E31">
            <v>69107</v>
          </cell>
          <cell r="F31" t="str">
            <v>西水流　順一　　</v>
          </cell>
          <cell r="G31">
            <v>0</v>
          </cell>
          <cell r="H31">
            <v>80</v>
          </cell>
          <cell r="I31">
            <v>21800</v>
          </cell>
          <cell r="J31" t="str">
            <v>食品事業部　　　　　</v>
          </cell>
          <cell r="K31" t="str">
            <v>　　　　　　　　　　</v>
          </cell>
          <cell r="L31" t="str">
            <v>482-0034</v>
          </cell>
          <cell r="M31" t="str">
            <v>岩倉市石仏町字長北屋敷　　</v>
          </cell>
          <cell r="N31">
            <v>1652</v>
          </cell>
          <cell r="O31" t="str">
            <v>S</v>
          </cell>
          <cell r="P31">
            <v>220519</v>
          </cell>
          <cell r="Q31" t="str">
            <v>S</v>
          </cell>
          <cell r="R31">
            <v>450330</v>
          </cell>
          <cell r="S31" t="str">
            <v>H</v>
          </cell>
          <cell r="T31">
            <v>150331</v>
          </cell>
          <cell r="U31">
            <v>1</v>
          </cell>
          <cell r="V31">
            <v>6</v>
          </cell>
          <cell r="W31">
            <v>1</v>
          </cell>
          <cell r="X31">
            <v>300000</v>
          </cell>
          <cell r="Y31">
            <v>220000</v>
          </cell>
          <cell r="Z31">
            <v>0</v>
          </cell>
          <cell r="AA31">
            <v>0</v>
          </cell>
          <cell r="AB31">
            <v>0</v>
          </cell>
          <cell r="AC31">
            <v>0</v>
          </cell>
          <cell r="AD31">
            <v>0</v>
          </cell>
          <cell r="AE31">
            <v>0</v>
          </cell>
          <cell r="AF31">
            <v>0</v>
          </cell>
          <cell r="AG31">
            <v>0</v>
          </cell>
          <cell r="AH31">
            <v>0</v>
          </cell>
          <cell r="AI31">
            <v>0</v>
          </cell>
          <cell r="AJ31">
            <v>520000</v>
          </cell>
        </row>
        <row r="32">
          <cell r="E32">
            <v>69404</v>
          </cell>
          <cell r="F32" t="str">
            <v>工藤　操　　　　</v>
          </cell>
          <cell r="G32">
            <v>30</v>
          </cell>
          <cell r="H32">
            <v>0</v>
          </cell>
          <cell r="I32">
            <v>30404</v>
          </cell>
          <cell r="J32" t="str">
            <v>名古屋工場　　　　　</v>
          </cell>
          <cell r="K32" t="str">
            <v>工務成形課　　　　　</v>
          </cell>
          <cell r="L32" t="str">
            <v>485-0023</v>
          </cell>
          <cell r="M32" t="str">
            <v>小牧市北外山６２１－１０　</v>
          </cell>
          <cell r="N32" t="str">
            <v>　　　　　　　　　　　　　</v>
          </cell>
          <cell r="O32" t="str">
            <v>S</v>
          </cell>
          <cell r="P32">
            <v>220430</v>
          </cell>
          <cell r="Q32" t="str">
            <v>S</v>
          </cell>
          <cell r="R32">
            <v>441222</v>
          </cell>
          <cell r="S32" t="str">
            <v xml:space="preserve"> </v>
          </cell>
          <cell r="T32">
            <v>0</v>
          </cell>
          <cell r="U32">
            <v>4</v>
          </cell>
          <cell r="V32" t="str">
            <v>k1</v>
          </cell>
          <cell r="W32">
            <v>2</v>
          </cell>
          <cell r="X32">
            <v>210000</v>
          </cell>
          <cell r="Y32">
            <v>150000</v>
          </cell>
          <cell r="Z32">
            <v>0</v>
          </cell>
          <cell r="AA32">
            <v>0</v>
          </cell>
          <cell r="AB32">
            <v>0</v>
          </cell>
          <cell r="AC32">
            <v>40730</v>
          </cell>
          <cell r="AD32">
            <v>0</v>
          </cell>
          <cell r="AE32">
            <v>0</v>
          </cell>
          <cell r="AF32">
            <v>5000</v>
          </cell>
          <cell r="AG32">
            <v>0</v>
          </cell>
          <cell r="AH32">
            <v>0</v>
          </cell>
          <cell r="AI32">
            <v>0</v>
          </cell>
          <cell r="AJ32">
            <v>405730</v>
          </cell>
        </row>
        <row r="33">
          <cell r="E33">
            <v>70102</v>
          </cell>
          <cell r="F33" t="str">
            <v>中西　孝之　　　</v>
          </cell>
          <cell r="G33">
            <v>10</v>
          </cell>
          <cell r="H33">
            <v>0</v>
          </cell>
          <cell r="I33">
            <v>30404</v>
          </cell>
          <cell r="J33" t="str">
            <v>名古屋工場　　　　　</v>
          </cell>
          <cell r="K33" t="str">
            <v>工務成形課　　　　　</v>
          </cell>
          <cell r="L33" t="str">
            <v>482-0022</v>
          </cell>
          <cell r="M33" t="str">
            <v>岩倉市栄町１－８６　　　　</v>
          </cell>
          <cell r="N33" t="str">
            <v>グローリアス岩倉第２７０１</v>
          </cell>
          <cell r="O33" t="str">
            <v>S</v>
          </cell>
          <cell r="P33">
            <v>220417</v>
          </cell>
          <cell r="Q33" t="str">
            <v>S</v>
          </cell>
          <cell r="R33">
            <v>450401</v>
          </cell>
          <cell r="S33" t="str">
            <v xml:space="preserve"> </v>
          </cell>
          <cell r="T33">
            <v>0</v>
          </cell>
          <cell r="U33">
            <v>1</v>
          </cell>
          <cell r="V33">
            <v>6</v>
          </cell>
          <cell r="W33">
            <v>2</v>
          </cell>
          <cell r="X33">
            <v>150000</v>
          </cell>
          <cell r="Y33">
            <v>134500</v>
          </cell>
          <cell r="Z33">
            <v>0</v>
          </cell>
          <cell r="AA33">
            <v>0</v>
          </cell>
          <cell r="AB33">
            <v>0</v>
          </cell>
          <cell r="AC33">
            <v>49800</v>
          </cell>
          <cell r="AD33">
            <v>0</v>
          </cell>
          <cell r="AE33">
            <v>15000</v>
          </cell>
          <cell r="AF33">
            <v>0</v>
          </cell>
          <cell r="AG33">
            <v>0</v>
          </cell>
          <cell r="AH33">
            <v>0</v>
          </cell>
          <cell r="AI33">
            <v>0</v>
          </cell>
          <cell r="AJ33">
            <v>349300</v>
          </cell>
        </row>
        <row r="34">
          <cell r="E34">
            <v>70301</v>
          </cell>
          <cell r="F34" t="str">
            <v>鈴木　勇　　　　</v>
          </cell>
          <cell r="G34">
            <v>65</v>
          </cell>
          <cell r="H34">
            <v>0</v>
          </cell>
          <cell r="I34">
            <v>20503</v>
          </cell>
          <cell r="J34" t="str">
            <v>物流部　　　　　　　</v>
          </cell>
          <cell r="K34" t="str">
            <v>配送課　　　　　　　</v>
          </cell>
          <cell r="L34" t="str">
            <v>480-0103</v>
          </cell>
          <cell r="M34" t="str">
            <v>丹羽郡扶桑町大字柏森字中島</v>
          </cell>
          <cell r="N34" t="str">
            <v>１８７－１　　　　　　　　</v>
          </cell>
          <cell r="O34" t="str">
            <v>S</v>
          </cell>
          <cell r="P34">
            <v>200714</v>
          </cell>
          <cell r="Q34" t="str">
            <v>S</v>
          </cell>
          <cell r="R34">
            <v>450401</v>
          </cell>
          <cell r="S34" t="str">
            <v xml:space="preserve"> </v>
          </cell>
          <cell r="T34">
            <v>0</v>
          </cell>
          <cell r="U34">
            <v>3</v>
          </cell>
          <cell r="V34" t="str">
            <v>k4</v>
          </cell>
          <cell r="W34">
            <v>1</v>
          </cell>
          <cell r="X34">
            <v>234000</v>
          </cell>
          <cell r="Y34">
            <v>153000</v>
          </cell>
          <cell r="Z34">
            <v>0</v>
          </cell>
          <cell r="AA34">
            <v>0</v>
          </cell>
          <cell r="AB34">
            <v>0</v>
          </cell>
          <cell r="AC34">
            <v>9700</v>
          </cell>
          <cell r="AD34">
            <v>0</v>
          </cell>
          <cell r="AE34">
            <v>0</v>
          </cell>
          <cell r="AF34">
            <v>0</v>
          </cell>
          <cell r="AG34">
            <v>0</v>
          </cell>
          <cell r="AH34">
            <v>0</v>
          </cell>
          <cell r="AI34">
            <v>0</v>
          </cell>
          <cell r="AJ34">
            <v>396700</v>
          </cell>
        </row>
        <row r="35">
          <cell r="E35">
            <v>70469</v>
          </cell>
          <cell r="F35" t="str">
            <v>荒谷　省二　　　</v>
          </cell>
          <cell r="G35">
            <v>10</v>
          </cell>
          <cell r="H35">
            <v>0</v>
          </cell>
          <cell r="I35">
            <v>30900</v>
          </cell>
          <cell r="J35" t="str">
            <v>静岡工場　　　　　　</v>
          </cell>
          <cell r="K35" t="str">
            <v>　　　　　　　　　　</v>
          </cell>
          <cell r="L35" t="str">
            <v>411-0044</v>
          </cell>
          <cell r="M35" t="str">
            <v>三島市徳倉１－４－１６　　</v>
          </cell>
          <cell r="N35" t="str">
            <v>　　　　　　　　　　　　　</v>
          </cell>
          <cell r="O35" t="str">
            <v>S</v>
          </cell>
          <cell r="P35">
            <v>240915</v>
          </cell>
          <cell r="Q35" t="str">
            <v>S</v>
          </cell>
          <cell r="R35">
            <v>450701</v>
          </cell>
          <cell r="S35" t="str">
            <v xml:space="preserve"> </v>
          </cell>
          <cell r="T35">
            <v>0</v>
          </cell>
          <cell r="U35">
            <v>4</v>
          </cell>
          <cell r="V35">
            <v>6</v>
          </cell>
          <cell r="W35">
            <v>0</v>
          </cell>
          <cell r="X35">
            <v>150000</v>
          </cell>
          <cell r="Y35">
            <v>134500</v>
          </cell>
          <cell r="Z35">
            <v>0</v>
          </cell>
          <cell r="AA35">
            <v>0</v>
          </cell>
          <cell r="AB35">
            <v>0</v>
          </cell>
          <cell r="AC35">
            <v>16400</v>
          </cell>
          <cell r="AD35">
            <v>0</v>
          </cell>
          <cell r="AE35">
            <v>0</v>
          </cell>
          <cell r="AF35">
            <v>0</v>
          </cell>
          <cell r="AG35">
            <v>0</v>
          </cell>
          <cell r="AH35">
            <v>0</v>
          </cell>
          <cell r="AI35">
            <v>0</v>
          </cell>
          <cell r="AJ35">
            <v>300900</v>
          </cell>
        </row>
        <row r="36">
          <cell r="E36">
            <v>72106</v>
          </cell>
          <cell r="F36" t="str">
            <v>長谷川　陽一　　</v>
          </cell>
          <cell r="G36">
            <v>10</v>
          </cell>
          <cell r="H36">
            <v>0</v>
          </cell>
          <cell r="I36">
            <v>20503</v>
          </cell>
          <cell r="J36" t="str">
            <v>物流部　　　　　　　</v>
          </cell>
          <cell r="K36" t="str">
            <v>配送課　　　　　　　</v>
          </cell>
          <cell r="L36" t="str">
            <v>482-0005</v>
          </cell>
          <cell r="M36" t="str">
            <v>岩倉市下本町丸之内１３４　</v>
          </cell>
          <cell r="N36" t="str">
            <v>メゾンフローレス２０７　　</v>
          </cell>
          <cell r="O36" t="str">
            <v>S</v>
          </cell>
          <cell r="P36">
            <v>210101</v>
          </cell>
          <cell r="Q36" t="str">
            <v>S</v>
          </cell>
          <cell r="R36">
            <v>480316</v>
          </cell>
          <cell r="S36" t="str">
            <v xml:space="preserve"> </v>
          </cell>
          <cell r="T36">
            <v>0</v>
          </cell>
          <cell r="U36">
            <v>1</v>
          </cell>
          <cell r="V36">
            <v>6</v>
          </cell>
          <cell r="W36">
            <v>1</v>
          </cell>
          <cell r="X36">
            <v>150000</v>
          </cell>
          <cell r="Y36">
            <v>99860</v>
          </cell>
          <cell r="Z36">
            <v>0</v>
          </cell>
          <cell r="AA36">
            <v>0</v>
          </cell>
          <cell r="AB36">
            <v>0</v>
          </cell>
          <cell r="AC36">
            <v>49100</v>
          </cell>
          <cell r="AD36">
            <v>0</v>
          </cell>
          <cell r="AE36">
            <v>12800</v>
          </cell>
          <cell r="AF36">
            <v>0</v>
          </cell>
          <cell r="AG36">
            <v>0</v>
          </cell>
          <cell r="AH36">
            <v>0</v>
          </cell>
          <cell r="AI36">
            <v>0</v>
          </cell>
          <cell r="AJ36">
            <v>311760</v>
          </cell>
        </row>
        <row r="37">
          <cell r="E37">
            <v>72303</v>
          </cell>
          <cell r="F37" t="str">
            <v>小田　政美　　　</v>
          </cell>
          <cell r="G37">
            <v>20</v>
          </cell>
          <cell r="H37">
            <v>0</v>
          </cell>
          <cell r="I37">
            <v>30900</v>
          </cell>
          <cell r="J37" t="str">
            <v>静岡工場　　　　　　</v>
          </cell>
          <cell r="K37" t="str">
            <v>　　　　　　　　　　</v>
          </cell>
          <cell r="L37" t="str">
            <v>411-0858</v>
          </cell>
          <cell r="M37" t="str">
            <v>三島市中央町３ー１３　　　</v>
          </cell>
          <cell r="N37" t="str">
            <v>三島アリスト別館３０８　　</v>
          </cell>
          <cell r="O37" t="str">
            <v>S</v>
          </cell>
          <cell r="P37">
            <v>270916</v>
          </cell>
          <cell r="Q37" t="str">
            <v>S</v>
          </cell>
          <cell r="R37">
            <v>470401</v>
          </cell>
          <cell r="S37" t="str">
            <v xml:space="preserve"> </v>
          </cell>
          <cell r="T37">
            <v>0</v>
          </cell>
          <cell r="U37">
            <v>3</v>
          </cell>
          <cell r="V37">
            <v>6</v>
          </cell>
          <cell r="W37">
            <v>0</v>
          </cell>
          <cell r="X37">
            <v>150000</v>
          </cell>
          <cell r="Y37">
            <v>134500</v>
          </cell>
          <cell r="Z37">
            <v>0</v>
          </cell>
          <cell r="AA37">
            <v>0</v>
          </cell>
          <cell r="AB37">
            <v>0</v>
          </cell>
          <cell r="AC37">
            <v>29300</v>
          </cell>
          <cell r="AD37">
            <v>0</v>
          </cell>
          <cell r="AE37">
            <v>0</v>
          </cell>
          <cell r="AF37">
            <v>0</v>
          </cell>
          <cell r="AG37">
            <v>0</v>
          </cell>
          <cell r="AH37">
            <v>0</v>
          </cell>
          <cell r="AI37">
            <v>0</v>
          </cell>
          <cell r="AJ37">
            <v>313800</v>
          </cell>
        </row>
        <row r="38">
          <cell r="E38">
            <v>73101</v>
          </cell>
          <cell r="F38" t="str">
            <v>浅木　美英　　　</v>
          </cell>
          <cell r="G38">
            <v>80</v>
          </cell>
          <cell r="H38">
            <v>0</v>
          </cell>
          <cell r="I38">
            <v>10200</v>
          </cell>
          <cell r="J38" t="str">
            <v>経営管理部　　　　　</v>
          </cell>
          <cell r="K38" t="str">
            <v>　　　　　　　　　　</v>
          </cell>
          <cell r="L38" t="str">
            <v>477-0032</v>
          </cell>
          <cell r="M38" t="str">
            <v>東海市加木屋町栗見坂３－６</v>
          </cell>
          <cell r="N38" t="str">
            <v>　　　　　　　　　　　　　</v>
          </cell>
          <cell r="O38" t="str">
            <v>S</v>
          </cell>
          <cell r="P38">
            <v>241117</v>
          </cell>
          <cell r="Q38" t="str">
            <v>S</v>
          </cell>
          <cell r="R38">
            <v>480401</v>
          </cell>
          <cell r="S38" t="str">
            <v xml:space="preserve"> </v>
          </cell>
          <cell r="T38">
            <v>0</v>
          </cell>
          <cell r="U38">
            <v>1</v>
          </cell>
          <cell r="V38">
            <v>6</v>
          </cell>
          <cell r="W38">
            <v>3</v>
          </cell>
          <cell r="X38">
            <v>300000</v>
          </cell>
          <cell r="Y38">
            <v>220000</v>
          </cell>
          <cell r="Z38">
            <v>0</v>
          </cell>
          <cell r="AA38">
            <v>0</v>
          </cell>
          <cell r="AB38">
            <v>0</v>
          </cell>
          <cell r="AC38">
            <v>0</v>
          </cell>
          <cell r="AD38">
            <v>0</v>
          </cell>
          <cell r="AE38">
            <v>0</v>
          </cell>
          <cell r="AF38">
            <v>65000</v>
          </cell>
          <cell r="AG38">
            <v>0</v>
          </cell>
          <cell r="AH38">
            <v>0</v>
          </cell>
          <cell r="AI38">
            <v>0</v>
          </cell>
          <cell r="AJ38">
            <v>585000</v>
          </cell>
        </row>
        <row r="39">
          <cell r="E39">
            <v>73102</v>
          </cell>
          <cell r="F39" t="str">
            <v>丸山　純儀　　　</v>
          </cell>
          <cell r="G39">
            <v>51</v>
          </cell>
          <cell r="H39">
            <v>0</v>
          </cell>
          <cell r="I39">
            <v>20505</v>
          </cell>
          <cell r="J39" t="str">
            <v>物流部　　　　　　　</v>
          </cell>
          <cell r="K39" t="str">
            <v>西日本物流センター　</v>
          </cell>
          <cell r="L39" t="str">
            <v>567-0007</v>
          </cell>
          <cell r="M39" t="str">
            <v>茨木市南安威２－２－１１　</v>
          </cell>
          <cell r="N39">
            <v>-203</v>
          </cell>
          <cell r="O39" t="str">
            <v>S</v>
          </cell>
          <cell r="P39">
            <v>260208</v>
          </cell>
          <cell r="Q39" t="str">
            <v>S</v>
          </cell>
          <cell r="R39">
            <v>480401</v>
          </cell>
          <cell r="S39" t="str">
            <v xml:space="preserve"> </v>
          </cell>
          <cell r="T39">
            <v>0</v>
          </cell>
          <cell r="U39">
            <v>1</v>
          </cell>
          <cell r="V39" t="str">
            <v>k5</v>
          </cell>
          <cell r="W39">
            <v>2</v>
          </cell>
          <cell r="X39">
            <v>285000</v>
          </cell>
          <cell r="Y39">
            <v>190000</v>
          </cell>
          <cell r="Z39">
            <v>0</v>
          </cell>
          <cell r="AA39">
            <v>0</v>
          </cell>
          <cell r="AB39">
            <v>0</v>
          </cell>
          <cell r="AC39">
            <v>0</v>
          </cell>
          <cell r="AD39">
            <v>0</v>
          </cell>
          <cell r="AE39">
            <v>0</v>
          </cell>
          <cell r="AF39">
            <v>0</v>
          </cell>
          <cell r="AG39">
            <v>0</v>
          </cell>
          <cell r="AH39">
            <v>0</v>
          </cell>
          <cell r="AI39">
            <v>0</v>
          </cell>
          <cell r="AJ39">
            <v>475000</v>
          </cell>
        </row>
        <row r="40">
          <cell r="E40">
            <v>73303</v>
          </cell>
          <cell r="F40" t="str">
            <v>佐藤　幸兵　　　</v>
          </cell>
          <cell r="G40">
            <v>50</v>
          </cell>
          <cell r="H40">
            <v>0</v>
          </cell>
          <cell r="I40">
            <v>20501</v>
          </cell>
          <cell r="J40" t="str">
            <v>物流部　　　　　　　</v>
          </cell>
          <cell r="K40" t="str">
            <v>統括グループ　　　　</v>
          </cell>
          <cell r="L40" t="str">
            <v>489-0976</v>
          </cell>
          <cell r="M40" t="str">
            <v>瀬戸市井戸金町３５１－１　</v>
          </cell>
          <cell r="N40" t="str">
            <v>　　　　　　　　　　　　　</v>
          </cell>
          <cell r="O40" t="str">
            <v>S</v>
          </cell>
          <cell r="P40">
            <v>270113</v>
          </cell>
          <cell r="Q40" t="str">
            <v>S</v>
          </cell>
          <cell r="R40">
            <v>480413</v>
          </cell>
          <cell r="S40" t="str">
            <v xml:space="preserve"> </v>
          </cell>
          <cell r="T40">
            <v>0</v>
          </cell>
          <cell r="U40">
            <v>3</v>
          </cell>
          <cell r="V40" t="str">
            <v>k4</v>
          </cell>
          <cell r="W40">
            <v>4</v>
          </cell>
          <cell r="X40">
            <v>260000</v>
          </cell>
          <cell r="Y40">
            <v>180000</v>
          </cell>
          <cell r="Z40">
            <v>0</v>
          </cell>
          <cell r="AA40">
            <v>0</v>
          </cell>
          <cell r="AB40">
            <v>0</v>
          </cell>
          <cell r="AC40">
            <v>0</v>
          </cell>
          <cell r="AD40">
            <v>0</v>
          </cell>
          <cell r="AE40">
            <v>0</v>
          </cell>
          <cell r="AF40">
            <v>0</v>
          </cell>
          <cell r="AG40">
            <v>0</v>
          </cell>
          <cell r="AH40">
            <v>0</v>
          </cell>
          <cell r="AI40">
            <v>0</v>
          </cell>
          <cell r="AJ40">
            <v>440000</v>
          </cell>
        </row>
        <row r="41">
          <cell r="E41">
            <v>74107</v>
          </cell>
          <cell r="F41" t="str">
            <v>鈴木　隆一　　　</v>
          </cell>
          <cell r="G41">
            <v>50</v>
          </cell>
          <cell r="H41">
            <v>0</v>
          </cell>
          <cell r="I41">
            <v>20503</v>
          </cell>
          <cell r="J41" t="str">
            <v>物流部　　　　　　　</v>
          </cell>
          <cell r="K41" t="str">
            <v>配送課　　　　　　　</v>
          </cell>
          <cell r="L41" t="str">
            <v>468-0052</v>
          </cell>
          <cell r="M41" t="str">
            <v>名古屋市天白区井口１－１０</v>
          </cell>
          <cell r="N41" t="str">
            <v>７ヴィラカジカワ２０１号　</v>
          </cell>
          <cell r="O41" t="str">
            <v>S</v>
          </cell>
          <cell r="P41">
            <v>210823</v>
          </cell>
          <cell r="Q41" t="str">
            <v>S</v>
          </cell>
          <cell r="R41">
            <v>500301</v>
          </cell>
          <cell r="S41" t="str">
            <v xml:space="preserve"> </v>
          </cell>
          <cell r="T41">
            <v>0</v>
          </cell>
          <cell r="U41">
            <v>1</v>
          </cell>
          <cell r="V41" t="str">
            <v>k4</v>
          </cell>
          <cell r="W41">
            <v>1</v>
          </cell>
          <cell r="X41">
            <v>260000</v>
          </cell>
          <cell r="Y41">
            <v>180000</v>
          </cell>
          <cell r="Z41">
            <v>0</v>
          </cell>
          <cell r="AA41">
            <v>0</v>
          </cell>
          <cell r="AB41">
            <v>0</v>
          </cell>
          <cell r="AC41">
            <v>0</v>
          </cell>
          <cell r="AD41">
            <v>0</v>
          </cell>
          <cell r="AE41">
            <v>0</v>
          </cell>
          <cell r="AF41">
            <v>0</v>
          </cell>
          <cell r="AG41">
            <v>0</v>
          </cell>
          <cell r="AH41">
            <v>0</v>
          </cell>
          <cell r="AI41">
            <v>0</v>
          </cell>
          <cell r="AJ41">
            <v>440000</v>
          </cell>
        </row>
        <row r="42">
          <cell r="E42">
            <v>74204</v>
          </cell>
          <cell r="F42" t="str">
            <v>古賀　弘也　　　</v>
          </cell>
          <cell r="G42">
            <v>20</v>
          </cell>
          <cell r="H42">
            <v>0</v>
          </cell>
          <cell r="I42">
            <v>21802</v>
          </cell>
          <cell r="J42" t="str">
            <v>食品事業部　　　　　</v>
          </cell>
          <cell r="K42" t="str">
            <v>販売課　　　　　　　</v>
          </cell>
          <cell r="L42" t="str">
            <v>507-0826</v>
          </cell>
          <cell r="M42" t="str">
            <v>多治見市脇之島町４丁目　　</v>
          </cell>
          <cell r="N42" t="str">
            <v>３２番３号　　　　　　　　</v>
          </cell>
          <cell r="O42" t="str">
            <v>S</v>
          </cell>
          <cell r="P42">
            <v>280828</v>
          </cell>
          <cell r="Q42" t="str">
            <v>S</v>
          </cell>
          <cell r="R42">
            <v>491113</v>
          </cell>
          <cell r="S42" t="str">
            <v xml:space="preserve"> </v>
          </cell>
          <cell r="T42">
            <v>0</v>
          </cell>
          <cell r="U42">
            <v>2</v>
          </cell>
          <cell r="V42">
            <v>8</v>
          </cell>
          <cell r="W42">
            <v>1</v>
          </cell>
          <cell r="X42">
            <v>150000</v>
          </cell>
          <cell r="Y42">
            <v>160200</v>
          </cell>
          <cell r="Z42">
            <v>0</v>
          </cell>
          <cell r="AA42">
            <v>0</v>
          </cell>
          <cell r="AB42">
            <v>0</v>
          </cell>
          <cell r="AC42">
            <v>0</v>
          </cell>
          <cell r="AD42">
            <v>0</v>
          </cell>
          <cell r="AE42">
            <v>12800</v>
          </cell>
          <cell r="AF42">
            <v>0</v>
          </cell>
          <cell r="AG42">
            <v>0</v>
          </cell>
          <cell r="AH42">
            <v>0</v>
          </cell>
          <cell r="AI42">
            <v>0</v>
          </cell>
          <cell r="AJ42">
            <v>323000</v>
          </cell>
        </row>
        <row r="43">
          <cell r="E43">
            <v>74402</v>
          </cell>
          <cell r="F43" t="str">
            <v>服部　詮正　　　</v>
          </cell>
          <cell r="G43">
            <v>10</v>
          </cell>
          <cell r="H43">
            <v>0</v>
          </cell>
          <cell r="I43">
            <v>30405</v>
          </cell>
          <cell r="J43" t="str">
            <v>名古屋工場　　　　　</v>
          </cell>
          <cell r="K43" t="str">
            <v>製造課　　　　　　　</v>
          </cell>
          <cell r="L43" t="str">
            <v>481-0031</v>
          </cell>
          <cell r="M43" t="str">
            <v>西春日井郡西春町弥勒寺東　</v>
          </cell>
          <cell r="N43" t="str">
            <v>２丁目１８１－１　　　　　</v>
          </cell>
          <cell r="O43" t="str">
            <v>S</v>
          </cell>
          <cell r="P43">
            <v>210726</v>
          </cell>
          <cell r="Q43" t="str">
            <v>S</v>
          </cell>
          <cell r="R43">
            <v>490525</v>
          </cell>
          <cell r="S43" t="str">
            <v xml:space="preserve"> </v>
          </cell>
          <cell r="T43">
            <v>0</v>
          </cell>
          <cell r="U43">
            <v>4</v>
          </cell>
          <cell r="V43">
            <v>6</v>
          </cell>
          <cell r="W43">
            <v>1</v>
          </cell>
          <cell r="X43">
            <v>150000</v>
          </cell>
          <cell r="Y43">
            <v>134500</v>
          </cell>
          <cell r="Z43">
            <v>0</v>
          </cell>
          <cell r="AA43">
            <v>0</v>
          </cell>
          <cell r="AB43">
            <v>0</v>
          </cell>
          <cell r="AC43">
            <v>48800</v>
          </cell>
          <cell r="AD43">
            <v>0</v>
          </cell>
          <cell r="AE43">
            <v>12800</v>
          </cell>
          <cell r="AF43">
            <v>0</v>
          </cell>
          <cell r="AG43">
            <v>0</v>
          </cell>
          <cell r="AH43">
            <v>0</v>
          </cell>
          <cell r="AI43">
            <v>0</v>
          </cell>
          <cell r="AJ43">
            <v>346100</v>
          </cell>
        </row>
        <row r="44">
          <cell r="E44">
            <v>75302</v>
          </cell>
          <cell r="F44" t="str">
            <v>橋詰　定芳　　　</v>
          </cell>
          <cell r="G44">
            <v>45</v>
          </cell>
          <cell r="H44">
            <v>0</v>
          </cell>
          <cell r="I44">
            <v>21604</v>
          </cell>
          <cell r="J44" t="str">
            <v>営業本部　　　　　　</v>
          </cell>
          <cell r="K44" t="str">
            <v>三河ＳＯ　　　　　　</v>
          </cell>
          <cell r="L44" t="str">
            <v>444-0202</v>
          </cell>
          <cell r="M44" t="str">
            <v>岡崎市宮地町字北浦６－１　</v>
          </cell>
          <cell r="N44" t="str">
            <v>　　　　　　　　　　　　　</v>
          </cell>
          <cell r="O44" t="str">
            <v>S</v>
          </cell>
          <cell r="P44">
            <v>240503</v>
          </cell>
          <cell r="Q44" t="str">
            <v>S</v>
          </cell>
          <cell r="R44">
            <v>500609</v>
          </cell>
          <cell r="S44" t="str">
            <v xml:space="preserve"> </v>
          </cell>
          <cell r="T44">
            <v>0</v>
          </cell>
          <cell r="U44">
            <v>3</v>
          </cell>
          <cell r="V44" t="str">
            <v>k2</v>
          </cell>
          <cell r="W44">
            <v>0</v>
          </cell>
          <cell r="X44">
            <v>225000</v>
          </cell>
          <cell r="Y44">
            <v>160000</v>
          </cell>
          <cell r="Z44">
            <v>0</v>
          </cell>
          <cell r="AA44">
            <v>0</v>
          </cell>
          <cell r="AB44">
            <v>0</v>
          </cell>
          <cell r="AC44">
            <v>0</v>
          </cell>
          <cell r="AD44">
            <v>0</v>
          </cell>
          <cell r="AE44">
            <v>0</v>
          </cell>
          <cell r="AF44">
            <v>0</v>
          </cell>
          <cell r="AG44">
            <v>0</v>
          </cell>
          <cell r="AH44">
            <v>0</v>
          </cell>
          <cell r="AI44">
            <v>0</v>
          </cell>
          <cell r="AJ44">
            <v>385000</v>
          </cell>
        </row>
        <row r="45">
          <cell r="E45">
            <v>75306</v>
          </cell>
          <cell r="F45" t="str">
            <v>日野　髞　　　　</v>
          </cell>
          <cell r="G45">
            <v>30</v>
          </cell>
          <cell r="H45">
            <v>0</v>
          </cell>
          <cell r="I45">
            <v>30405</v>
          </cell>
          <cell r="J45" t="str">
            <v>名古屋工場　　　　　</v>
          </cell>
          <cell r="K45" t="str">
            <v>製造課　　　　　　　</v>
          </cell>
          <cell r="L45" t="str">
            <v>483-8337</v>
          </cell>
          <cell r="M45" t="str">
            <v>江南市藤ヶ丘６－１　　　　</v>
          </cell>
          <cell r="N45" t="str">
            <v>江南団地６７－４０６　　　</v>
          </cell>
          <cell r="O45" t="str">
            <v>S</v>
          </cell>
          <cell r="P45">
            <v>190904</v>
          </cell>
          <cell r="Q45" t="str">
            <v>S</v>
          </cell>
          <cell r="R45">
            <v>500809</v>
          </cell>
          <cell r="S45" t="str">
            <v xml:space="preserve"> </v>
          </cell>
          <cell r="T45">
            <v>0</v>
          </cell>
          <cell r="U45">
            <v>3</v>
          </cell>
          <cell r="V45" t="str">
            <v>k1</v>
          </cell>
          <cell r="W45">
            <v>1</v>
          </cell>
          <cell r="X45">
            <v>189000</v>
          </cell>
          <cell r="Y45">
            <v>128000</v>
          </cell>
          <cell r="Z45">
            <v>0</v>
          </cell>
          <cell r="AA45">
            <v>0</v>
          </cell>
          <cell r="AB45">
            <v>0</v>
          </cell>
          <cell r="AC45">
            <v>9230</v>
          </cell>
          <cell r="AD45">
            <v>0</v>
          </cell>
          <cell r="AE45">
            <v>0</v>
          </cell>
          <cell r="AF45">
            <v>0</v>
          </cell>
          <cell r="AG45">
            <v>0</v>
          </cell>
          <cell r="AH45">
            <v>0</v>
          </cell>
          <cell r="AI45">
            <v>28000</v>
          </cell>
          <cell r="AJ45">
            <v>326230</v>
          </cell>
        </row>
        <row r="46">
          <cell r="E46">
            <v>75372</v>
          </cell>
          <cell r="F46" t="str">
            <v>杉山　光晃　　　</v>
          </cell>
          <cell r="G46">
            <v>20</v>
          </cell>
          <cell r="H46">
            <v>0</v>
          </cell>
          <cell r="I46">
            <v>30900</v>
          </cell>
          <cell r="J46" t="str">
            <v>静岡工場　　　　　　</v>
          </cell>
          <cell r="K46" t="str">
            <v>　　　　　　　　　　</v>
          </cell>
          <cell r="L46" t="str">
            <v>410-2321</v>
          </cell>
          <cell r="M46" t="str">
            <v>田方郡大仁町三福３３－３　</v>
          </cell>
          <cell r="N46" t="str">
            <v>　　　　　　　　　　　　　</v>
          </cell>
          <cell r="O46" t="str">
            <v>S</v>
          </cell>
          <cell r="P46">
            <v>310427</v>
          </cell>
          <cell r="Q46" t="str">
            <v>S</v>
          </cell>
          <cell r="R46">
            <v>500401</v>
          </cell>
          <cell r="S46" t="str">
            <v xml:space="preserve"> </v>
          </cell>
          <cell r="T46">
            <v>0</v>
          </cell>
          <cell r="U46">
            <v>3</v>
          </cell>
          <cell r="V46">
            <v>6</v>
          </cell>
          <cell r="W46">
            <v>2</v>
          </cell>
          <cell r="X46">
            <v>150000</v>
          </cell>
          <cell r="Y46">
            <v>109900</v>
          </cell>
          <cell r="Z46">
            <v>0</v>
          </cell>
          <cell r="AA46">
            <v>0</v>
          </cell>
          <cell r="AB46">
            <v>5000</v>
          </cell>
          <cell r="AC46">
            <v>0</v>
          </cell>
          <cell r="AD46">
            <v>0</v>
          </cell>
          <cell r="AE46">
            <v>15000</v>
          </cell>
          <cell r="AF46">
            <v>0</v>
          </cell>
          <cell r="AG46">
            <v>0</v>
          </cell>
          <cell r="AH46">
            <v>0</v>
          </cell>
          <cell r="AI46">
            <v>0</v>
          </cell>
          <cell r="AJ46">
            <v>279900</v>
          </cell>
        </row>
        <row r="47">
          <cell r="E47">
            <v>75405</v>
          </cell>
          <cell r="F47" t="str">
            <v>水越　行雄　　　</v>
          </cell>
          <cell r="G47">
            <v>10</v>
          </cell>
          <cell r="H47">
            <v>0</v>
          </cell>
          <cell r="I47">
            <v>30900</v>
          </cell>
          <cell r="J47" t="str">
            <v>静岡工場　　　　　　</v>
          </cell>
          <cell r="K47" t="str">
            <v>　　　　　　　　　　</v>
          </cell>
          <cell r="L47" t="str">
            <v>411-0832</v>
          </cell>
          <cell r="M47" t="str">
            <v>三島市南二日町２０－２２　</v>
          </cell>
          <cell r="N47" t="str">
            <v>Ｓａｔｏハイツ■１０３号　</v>
          </cell>
          <cell r="O47" t="str">
            <v>S</v>
          </cell>
          <cell r="P47">
            <v>220609</v>
          </cell>
          <cell r="Q47" t="str">
            <v>S</v>
          </cell>
          <cell r="R47">
            <v>500801</v>
          </cell>
          <cell r="S47" t="str">
            <v xml:space="preserve"> </v>
          </cell>
          <cell r="T47">
            <v>0</v>
          </cell>
          <cell r="U47">
            <v>4</v>
          </cell>
          <cell r="V47">
            <v>4</v>
          </cell>
          <cell r="W47">
            <v>0</v>
          </cell>
          <cell r="X47">
            <v>150000</v>
          </cell>
          <cell r="Y47">
            <v>96000</v>
          </cell>
          <cell r="Z47">
            <v>0</v>
          </cell>
          <cell r="AA47">
            <v>0</v>
          </cell>
          <cell r="AB47">
            <v>0</v>
          </cell>
          <cell r="AC47">
            <v>38100</v>
          </cell>
          <cell r="AD47">
            <v>0</v>
          </cell>
          <cell r="AE47">
            <v>0</v>
          </cell>
          <cell r="AF47">
            <v>0</v>
          </cell>
          <cell r="AG47">
            <v>0</v>
          </cell>
          <cell r="AH47">
            <v>0</v>
          </cell>
          <cell r="AI47">
            <v>0</v>
          </cell>
          <cell r="AJ47">
            <v>284100</v>
          </cell>
        </row>
        <row r="48">
          <cell r="E48">
            <v>76101</v>
          </cell>
          <cell r="F48" t="str">
            <v>岩月　勇　　　　</v>
          </cell>
          <cell r="G48">
            <v>55</v>
          </cell>
          <cell r="H48">
            <v>0</v>
          </cell>
          <cell r="I48">
            <v>30900</v>
          </cell>
          <cell r="J48" t="str">
            <v>静岡工場　　　　　　</v>
          </cell>
          <cell r="K48" t="str">
            <v>　　　　　　　　　　</v>
          </cell>
          <cell r="L48" t="str">
            <v>475-0024</v>
          </cell>
          <cell r="M48" t="str">
            <v>半田市亀崎高根町８－１－１</v>
          </cell>
          <cell r="N48" t="str">
            <v>　　　　　　　　　　　　　</v>
          </cell>
          <cell r="O48" t="str">
            <v>S</v>
          </cell>
          <cell r="P48">
            <v>260502</v>
          </cell>
          <cell r="Q48" t="str">
            <v>S</v>
          </cell>
          <cell r="R48">
            <v>510401</v>
          </cell>
          <cell r="S48" t="str">
            <v xml:space="preserve"> </v>
          </cell>
          <cell r="T48">
            <v>0</v>
          </cell>
          <cell r="U48">
            <v>1</v>
          </cell>
          <cell r="V48" t="str">
            <v>k4</v>
          </cell>
          <cell r="W48">
            <v>2</v>
          </cell>
          <cell r="X48">
            <v>260000</v>
          </cell>
          <cell r="Y48">
            <v>180000</v>
          </cell>
          <cell r="Z48">
            <v>0</v>
          </cell>
          <cell r="AA48">
            <v>0</v>
          </cell>
          <cell r="AB48">
            <v>0</v>
          </cell>
          <cell r="AC48">
            <v>0</v>
          </cell>
          <cell r="AD48">
            <v>0</v>
          </cell>
          <cell r="AE48">
            <v>0</v>
          </cell>
          <cell r="AF48">
            <v>0</v>
          </cell>
          <cell r="AG48">
            <v>0</v>
          </cell>
          <cell r="AH48">
            <v>0</v>
          </cell>
          <cell r="AI48">
            <v>5000</v>
          </cell>
          <cell r="AJ48">
            <v>440000</v>
          </cell>
        </row>
        <row r="49">
          <cell r="E49">
            <v>76105</v>
          </cell>
          <cell r="F49" t="str">
            <v>山田　寿　　　　</v>
          </cell>
          <cell r="G49">
            <v>50</v>
          </cell>
          <cell r="H49">
            <v>0</v>
          </cell>
          <cell r="I49">
            <v>20502</v>
          </cell>
          <cell r="J49" t="str">
            <v>物流部　　　　　　　</v>
          </cell>
          <cell r="K49" t="str">
            <v>物流課　　　　　　　</v>
          </cell>
          <cell r="L49" t="str">
            <v>458-0824</v>
          </cell>
          <cell r="M49" t="str">
            <v>名古屋市緑区鳴海町有松裏　</v>
          </cell>
          <cell r="N49" t="str">
            <v>１１４－７２　　　　　　　</v>
          </cell>
          <cell r="O49" t="str">
            <v>S</v>
          </cell>
          <cell r="P49">
            <v>281210</v>
          </cell>
          <cell r="Q49" t="str">
            <v>S</v>
          </cell>
          <cell r="R49">
            <v>510401</v>
          </cell>
          <cell r="S49" t="str">
            <v xml:space="preserve"> </v>
          </cell>
          <cell r="T49">
            <v>0</v>
          </cell>
          <cell r="U49">
            <v>1</v>
          </cell>
          <cell r="V49" t="str">
            <v>k3</v>
          </cell>
          <cell r="W49">
            <v>2</v>
          </cell>
          <cell r="X49">
            <v>245000</v>
          </cell>
          <cell r="Y49">
            <v>170000</v>
          </cell>
          <cell r="Z49">
            <v>0</v>
          </cell>
          <cell r="AA49">
            <v>0</v>
          </cell>
          <cell r="AB49">
            <v>0</v>
          </cell>
          <cell r="AC49">
            <v>0</v>
          </cell>
          <cell r="AD49">
            <v>0</v>
          </cell>
          <cell r="AE49">
            <v>0</v>
          </cell>
          <cell r="AF49">
            <v>0</v>
          </cell>
          <cell r="AG49">
            <v>0</v>
          </cell>
          <cell r="AH49">
            <v>0</v>
          </cell>
          <cell r="AI49">
            <v>5000</v>
          </cell>
          <cell r="AJ49">
            <v>415000</v>
          </cell>
        </row>
        <row r="50">
          <cell r="E50">
            <v>76107</v>
          </cell>
          <cell r="F50" t="str">
            <v>富田　彰　　　　</v>
          </cell>
          <cell r="G50">
            <v>55</v>
          </cell>
          <cell r="H50">
            <v>0</v>
          </cell>
          <cell r="I50">
            <v>30400</v>
          </cell>
          <cell r="J50" t="str">
            <v>名古屋工場　　　　　</v>
          </cell>
          <cell r="K50" t="str">
            <v>　　　　　　　　　　</v>
          </cell>
          <cell r="L50" t="str">
            <v>507-0826</v>
          </cell>
          <cell r="M50" t="str">
            <v>多治見市脇之島町　　　　　</v>
          </cell>
          <cell r="N50" t="str">
            <v>４－２１－９　　　　　　　</v>
          </cell>
          <cell r="O50" t="str">
            <v>S</v>
          </cell>
          <cell r="P50">
            <v>281209</v>
          </cell>
          <cell r="Q50" t="str">
            <v>S</v>
          </cell>
          <cell r="R50">
            <v>510401</v>
          </cell>
          <cell r="S50" t="str">
            <v xml:space="preserve"> </v>
          </cell>
          <cell r="T50">
            <v>0</v>
          </cell>
          <cell r="U50">
            <v>1</v>
          </cell>
          <cell r="V50" t="str">
            <v>k4</v>
          </cell>
          <cell r="W50">
            <v>2</v>
          </cell>
          <cell r="X50">
            <v>260000</v>
          </cell>
          <cell r="Y50">
            <v>190000</v>
          </cell>
          <cell r="Z50">
            <v>0</v>
          </cell>
          <cell r="AA50">
            <v>0</v>
          </cell>
          <cell r="AB50">
            <v>0</v>
          </cell>
          <cell r="AC50">
            <v>0</v>
          </cell>
          <cell r="AD50">
            <v>0</v>
          </cell>
          <cell r="AE50">
            <v>0</v>
          </cell>
          <cell r="AF50">
            <v>0</v>
          </cell>
          <cell r="AG50">
            <v>0</v>
          </cell>
          <cell r="AH50">
            <v>0</v>
          </cell>
          <cell r="AI50">
            <v>0</v>
          </cell>
          <cell r="AJ50">
            <v>450000</v>
          </cell>
        </row>
        <row r="51">
          <cell r="E51">
            <v>76112</v>
          </cell>
          <cell r="F51" t="str">
            <v>森川　勝美　　　</v>
          </cell>
          <cell r="G51">
            <v>59</v>
          </cell>
          <cell r="H51">
            <v>0</v>
          </cell>
          <cell r="I51">
            <v>20300</v>
          </cell>
          <cell r="J51" t="str">
            <v>営業企画部　　　　　</v>
          </cell>
          <cell r="K51" t="str">
            <v>　　　　　　　　　　</v>
          </cell>
          <cell r="L51" t="str">
            <v>465-0097</v>
          </cell>
          <cell r="M51" t="str">
            <v>名東区平和が丘３－１２－１</v>
          </cell>
          <cell r="N51" t="str">
            <v>平和が丘住宅９－３０３　　</v>
          </cell>
          <cell r="O51" t="str">
            <v>S</v>
          </cell>
          <cell r="P51">
            <v>270326</v>
          </cell>
          <cell r="Q51" t="str">
            <v>S</v>
          </cell>
          <cell r="R51">
            <v>510506</v>
          </cell>
          <cell r="S51" t="str">
            <v xml:space="preserve"> </v>
          </cell>
          <cell r="T51">
            <v>0</v>
          </cell>
          <cell r="U51">
            <v>1</v>
          </cell>
          <cell r="V51" t="str">
            <v>k4</v>
          </cell>
          <cell r="W51">
            <v>1</v>
          </cell>
          <cell r="X51">
            <v>260000</v>
          </cell>
          <cell r="Y51">
            <v>190000</v>
          </cell>
          <cell r="Z51">
            <v>0</v>
          </cell>
          <cell r="AA51">
            <v>0</v>
          </cell>
          <cell r="AB51">
            <v>0</v>
          </cell>
          <cell r="AC51">
            <v>0</v>
          </cell>
          <cell r="AD51">
            <v>0</v>
          </cell>
          <cell r="AE51">
            <v>0</v>
          </cell>
          <cell r="AF51">
            <v>0</v>
          </cell>
          <cell r="AG51">
            <v>0</v>
          </cell>
          <cell r="AH51">
            <v>0</v>
          </cell>
          <cell r="AI51">
            <v>0</v>
          </cell>
          <cell r="AJ51">
            <v>450000</v>
          </cell>
        </row>
        <row r="52">
          <cell r="E52">
            <v>76113</v>
          </cell>
          <cell r="F52" t="str">
            <v>井上　正夫　　　</v>
          </cell>
          <cell r="G52">
            <v>30</v>
          </cell>
          <cell r="H52">
            <v>0</v>
          </cell>
          <cell r="I52">
            <v>20503</v>
          </cell>
          <cell r="J52" t="str">
            <v>物流部　　　　　　　</v>
          </cell>
          <cell r="K52" t="str">
            <v>配送課　　　　　　　</v>
          </cell>
          <cell r="L52" t="str">
            <v>482-0041</v>
          </cell>
          <cell r="M52" t="str">
            <v>岩倉市東町藤塚６７　　　　</v>
          </cell>
          <cell r="N52" t="str">
            <v>グリーンシティ岩倉３０１号</v>
          </cell>
          <cell r="O52" t="str">
            <v>S</v>
          </cell>
          <cell r="P52">
            <v>230710</v>
          </cell>
          <cell r="Q52" t="str">
            <v>S</v>
          </cell>
          <cell r="R52">
            <v>510508</v>
          </cell>
          <cell r="S52" t="str">
            <v xml:space="preserve"> </v>
          </cell>
          <cell r="T52">
            <v>0</v>
          </cell>
          <cell r="U52">
            <v>1</v>
          </cell>
          <cell r="V52" t="str">
            <v>k1</v>
          </cell>
          <cell r="W52">
            <v>1</v>
          </cell>
          <cell r="X52">
            <v>210000</v>
          </cell>
          <cell r="Y52">
            <v>150000</v>
          </cell>
          <cell r="Z52">
            <v>0</v>
          </cell>
          <cell r="AA52">
            <v>0</v>
          </cell>
          <cell r="AB52">
            <v>0</v>
          </cell>
          <cell r="AC52">
            <v>37650</v>
          </cell>
          <cell r="AD52">
            <v>0</v>
          </cell>
          <cell r="AE52">
            <v>0</v>
          </cell>
          <cell r="AF52">
            <v>0</v>
          </cell>
          <cell r="AG52">
            <v>0</v>
          </cell>
          <cell r="AH52">
            <v>0</v>
          </cell>
          <cell r="AI52">
            <v>0</v>
          </cell>
          <cell r="AJ52">
            <v>397650</v>
          </cell>
        </row>
        <row r="53">
          <cell r="E53">
            <v>76208</v>
          </cell>
          <cell r="F53" t="str">
            <v>漆原　生治　　　</v>
          </cell>
          <cell r="G53">
            <v>50</v>
          </cell>
          <cell r="H53">
            <v>0</v>
          </cell>
          <cell r="I53">
            <v>20501</v>
          </cell>
          <cell r="J53" t="str">
            <v>物流部　　　　　　　</v>
          </cell>
          <cell r="K53" t="str">
            <v>統括グループ　　　　</v>
          </cell>
          <cell r="L53" t="str">
            <v>483-8223</v>
          </cell>
          <cell r="M53" t="str">
            <v>江南市赤童子町御宿９６　　</v>
          </cell>
          <cell r="N53" t="str">
            <v>東柴第３　　　　　　　　　</v>
          </cell>
          <cell r="O53" t="str">
            <v>S</v>
          </cell>
          <cell r="P53">
            <v>301101</v>
          </cell>
          <cell r="Q53" t="str">
            <v>S</v>
          </cell>
          <cell r="R53">
            <v>510401</v>
          </cell>
          <cell r="S53" t="str">
            <v xml:space="preserve"> </v>
          </cell>
          <cell r="T53">
            <v>0</v>
          </cell>
          <cell r="U53">
            <v>2</v>
          </cell>
          <cell r="V53" t="str">
            <v>k2</v>
          </cell>
          <cell r="W53">
            <v>4</v>
          </cell>
          <cell r="X53">
            <v>225000</v>
          </cell>
          <cell r="Y53">
            <v>160000</v>
          </cell>
          <cell r="Z53">
            <v>0</v>
          </cell>
          <cell r="AA53">
            <v>0</v>
          </cell>
          <cell r="AB53">
            <v>0</v>
          </cell>
          <cell r="AC53">
            <v>0</v>
          </cell>
          <cell r="AD53">
            <v>0</v>
          </cell>
          <cell r="AE53">
            <v>0</v>
          </cell>
          <cell r="AF53">
            <v>0</v>
          </cell>
          <cell r="AG53">
            <v>0</v>
          </cell>
          <cell r="AH53">
            <v>0</v>
          </cell>
          <cell r="AI53">
            <v>0</v>
          </cell>
          <cell r="AJ53">
            <v>385000</v>
          </cell>
        </row>
        <row r="54">
          <cell r="E54">
            <v>76309</v>
          </cell>
          <cell r="F54" t="str">
            <v>伊藤　豊　　　　</v>
          </cell>
          <cell r="G54">
            <v>20</v>
          </cell>
          <cell r="H54">
            <v>0</v>
          </cell>
          <cell r="I54">
            <v>30405</v>
          </cell>
          <cell r="J54" t="str">
            <v>名古屋工場　　　　　</v>
          </cell>
          <cell r="K54" t="str">
            <v>製造課　　　　　　　</v>
          </cell>
          <cell r="L54" t="str">
            <v>509-0207</v>
          </cell>
          <cell r="M54" t="str">
            <v>可児市今渡１５６８－５　　</v>
          </cell>
          <cell r="N54" t="str">
            <v>　　　　　　　　　　　　　</v>
          </cell>
          <cell r="O54" t="str">
            <v>S</v>
          </cell>
          <cell r="P54">
            <v>321211</v>
          </cell>
          <cell r="Q54" t="str">
            <v>S</v>
          </cell>
          <cell r="R54">
            <v>510401</v>
          </cell>
          <cell r="S54" t="str">
            <v xml:space="preserve"> </v>
          </cell>
          <cell r="T54">
            <v>0</v>
          </cell>
          <cell r="U54">
            <v>3</v>
          </cell>
          <cell r="V54">
            <v>6</v>
          </cell>
          <cell r="W54">
            <v>4</v>
          </cell>
          <cell r="X54">
            <v>150000</v>
          </cell>
          <cell r="Y54">
            <v>134500</v>
          </cell>
          <cell r="Z54">
            <v>0</v>
          </cell>
          <cell r="AA54">
            <v>0</v>
          </cell>
          <cell r="AB54">
            <v>0</v>
          </cell>
          <cell r="AC54">
            <v>4900</v>
          </cell>
          <cell r="AD54">
            <v>0</v>
          </cell>
          <cell r="AE54">
            <v>18000</v>
          </cell>
          <cell r="AF54">
            <v>0</v>
          </cell>
          <cell r="AG54">
            <v>0</v>
          </cell>
          <cell r="AH54">
            <v>0</v>
          </cell>
          <cell r="AI54">
            <v>0</v>
          </cell>
          <cell r="AJ54">
            <v>307400</v>
          </cell>
        </row>
        <row r="55">
          <cell r="E55">
            <v>76310</v>
          </cell>
          <cell r="F55" t="str">
            <v>南原　国廣　　　</v>
          </cell>
          <cell r="G55">
            <v>20</v>
          </cell>
          <cell r="H55">
            <v>0</v>
          </cell>
          <cell r="I55">
            <v>30404</v>
          </cell>
          <cell r="J55" t="str">
            <v>名古屋工場　　　　　</v>
          </cell>
          <cell r="K55" t="str">
            <v>工務成形課　　　　　</v>
          </cell>
          <cell r="L55" t="str">
            <v>483-8056</v>
          </cell>
          <cell r="M55" t="str">
            <v>江南市宮後町清水１２８番地</v>
          </cell>
          <cell r="N55" t="str">
            <v>県営住宅１２－１０３　　　</v>
          </cell>
          <cell r="O55" t="str">
            <v>S</v>
          </cell>
          <cell r="P55">
            <v>320709</v>
          </cell>
          <cell r="Q55" t="str">
            <v>S</v>
          </cell>
          <cell r="R55">
            <v>510401</v>
          </cell>
          <cell r="S55" t="str">
            <v xml:space="preserve"> </v>
          </cell>
          <cell r="T55">
            <v>0</v>
          </cell>
          <cell r="U55">
            <v>3</v>
          </cell>
          <cell r="V55">
            <v>7</v>
          </cell>
          <cell r="W55">
            <v>4</v>
          </cell>
          <cell r="X55">
            <v>150000</v>
          </cell>
          <cell r="Y55">
            <v>146500</v>
          </cell>
          <cell r="Z55">
            <v>0</v>
          </cell>
          <cell r="AA55">
            <v>0</v>
          </cell>
          <cell r="AB55">
            <v>0</v>
          </cell>
          <cell r="AC55">
            <v>0</v>
          </cell>
          <cell r="AD55">
            <v>0</v>
          </cell>
          <cell r="AE55">
            <v>18000</v>
          </cell>
          <cell r="AF55">
            <v>0</v>
          </cell>
          <cell r="AG55">
            <v>0</v>
          </cell>
          <cell r="AH55">
            <v>0</v>
          </cell>
          <cell r="AI55">
            <v>0</v>
          </cell>
          <cell r="AJ55">
            <v>314500</v>
          </cell>
        </row>
        <row r="56">
          <cell r="E56">
            <v>76311</v>
          </cell>
          <cell r="F56" t="str">
            <v>石郷岡　勝石　　</v>
          </cell>
          <cell r="G56">
            <v>20</v>
          </cell>
          <cell r="H56">
            <v>0</v>
          </cell>
          <cell r="I56">
            <v>20504</v>
          </cell>
          <cell r="J56" t="str">
            <v>物流部　　　　　　　</v>
          </cell>
          <cell r="K56" t="str">
            <v>東日本物流センター　</v>
          </cell>
          <cell r="L56" t="str">
            <v>330-0032</v>
          </cell>
          <cell r="M56" t="str">
            <v>さいたま市今羽町４７７－　</v>
          </cell>
          <cell r="N56" t="str">
            <v>１０　８－５０３　　　　　</v>
          </cell>
          <cell r="O56" t="str">
            <v>S</v>
          </cell>
          <cell r="P56">
            <v>320903</v>
          </cell>
          <cell r="Q56" t="str">
            <v>S</v>
          </cell>
          <cell r="R56">
            <v>510401</v>
          </cell>
          <cell r="S56" t="str">
            <v xml:space="preserve"> </v>
          </cell>
          <cell r="T56">
            <v>0</v>
          </cell>
          <cell r="U56">
            <v>3</v>
          </cell>
          <cell r="V56">
            <v>6</v>
          </cell>
          <cell r="W56">
            <v>3</v>
          </cell>
          <cell r="X56">
            <v>150000</v>
          </cell>
          <cell r="Y56">
            <v>134500</v>
          </cell>
          <cell r="Z56">
            <v>0</v>
          </cell>
          <cell r="AA56">
            <v>0</v>
          </cell>
          <cell r="AB56">
            <v>0</v>
          </cell>
          <cell r="AC56">
            <v>8500</v>
          </cell>
          <cell r="AD56">
            <v>0</v>
          </cell>
          <cell r="AE56">
            <v>17000</v>
          </cell>
          <cell r="AF56">
            <v>0</v>
          </cell>
          <cell r="AG56">
            <v>0</v>
          </cell>
          <cell r="AH56">
            <v>0</v>
          </cell>
          <cell r="AI56">
            <v>0</v>
          </cell>
          <cell r="AJ56">
            <v>310000</v>
          </cell>
        </row>
        <row r="57">
          <cell r="E57">
            <v>76323</v>
          </cell>
          <cell r="F57" t="str">
            <v>井内　征吾　　　</v>
          </cell>
          <cell r="G57">
            <v>10</v>
          </cell>
          <cell r="H57">
            <v>0</v>
          </cell>
          <cell r="I57">
            <v>30405</v>
          </cell>
          <cell r="J57" t="str">
            <v>名古屋工場　　　　　</v>
          </cell>
          <cell r="K57" t="str">
            <v>製造課　　　　　　　</v>
          </cell>
          <cell r="L57" t="str">
            <v>491-0934</v>
          </cell>
          <cell r="M57" t="str">
            <v>一宮市大和町苅安賀字　　　</v>
          </cell>
          <cell r="N57" t="str">
            <v>上西ノ杁１０４－３　　　　</v>
          </cell>
          <cell r="O57" t="str">
            <v>S</v>
          </cell>
          <cell r="P57">
            <v>200316</v>
          </cell>
          <cell r="Q57" t="str">
            <v>S</v>
          </cell>
          <cell r="R57">
            <v>511030</v>
          </cell>
          <cell r="S57" t="str">
            <v xml:space="preserve"> </v>
          </cell>
          <cell r="T57">
            <v>0</v>
          </cell>
          <cell r="U57">
            <v>3</v>
          </cell>
          <cell r="V57">
            <v>6</v>
          </cell>
          <cell r="W57">
            <v>0</v>
          </cell>
          <cell r="X57">
            <v>150000</v>
          </cell>
          <cell r="Y57">
            <v>105300</v>
          </cell>
          <cell r="Z57">
            <v>0</v>
          </cell>
          <cell r="AA57">
            <v>0</v>
          </cell>
          <cell r="AB57">
            <v>0</v>
          </cell>
          <cell r="AC57">
            <v>0</v>
          </cell>
          <cell r="AD57">
            <v>0</v>
          </cell>
          <cell r="AE57">
            <v>0</v>
          </cell>
          <cell r="AF57">
            <v>0</v>
          </cell>
          <cell r="AG57">
            <v>0</v>
          </cell>
          <cell r="AH57">
            <v>0</v>
          </cell>
          <cell r="AI57">
            <v>0</v>
          </cell>
          <cell r="AJ57">
            <v>255300</v>
          </cell>
        </row>
        <row r="58">
          <cell r="E58">
            <v>76324</v>
          </cell>
          <cell r="F58" t="str">
            <v>山口　弘　　　　</v>
          </cell>
          <cell r="G58">
            <v>20</v>
          </cell>
          <cell r="H58">
            <v>0</v>
          </cell>
          <cell r="I58">
            <v>30405</v>
          </cell>
          <cell r="J58" t="str">
            <v>名古屋工場　　　　　</v>
          </cell>
          <cell r="K58" t="str">
            <v>製造課　　　　　　　</v>
          </cell>
          <cell r="L58" t="str">
            <v>485-0075</v>
          </cell>
          <cell r="M58" t="str">
            <v>小牧市大字三ッ渕２３５０　</v>
          </cell>
          <cell r="N58">
            <v>-261</v>
          </cell>
          <cell r="O58" t="str">
            <v>S</v>
          </cell>
          <cell r="P58">
            <v>310121</v>
          </cell>
          <cell r="Q58" t="str">
            <v>S</v>
          </cell>
          <cell r="R58">
            <v>511115</v>
          </cell>
          <cell r="S58" t="str">
            <v xml:space="preserve"> </v>
          </cell>
          <cell r="T58">
            <v>0</v>
          </cell>
          <cell r="U58">
            <v>3</v>
          </cell>
          <cell r="V58">
            <v>6</v>
          </cell>
          <cell r="W58">
            <v>3</v>
          </cell>
          <cell r="X58">
            <v>150000</v>
          </cell>
          <cell r="Y58">
            <v>134500</v>
          </cell>
          <cell r="Z58">
            <v>0</v>
          </cell>
          <cell r="AA58">
            <v>0</v>
          </cell>
          <cell r="AB58">
            <v>0</v>
          </cell>
          <cell r="AC58">
            <v>12100</v>
          </cell>
          <cell r="AD58">
            <v>0</v>
          </cell>
          <cell r="AE58">
            <v>17000</v>
          </cell>
          <cell r="AF58">
            <v>0</v>
          </cell>
          <cell r="AG58">
            <v>0</v>
          </cell>
          <cell r="AH58">
            <v>0</v>
          </cell>
          <cell r="AI58">
            <v>0</v>
          </cell>
          <cell r="AJ58">
            <v>313600</v>
          </cell>
        </row>
        <row r="59">
          <cell r="E59">
            <v>76331</v>
          </cell>
          <cell r="F59" t="str">
            <v>後藤　芳正　　　</v>
          </cell>
          <cell r="G59">
            <v>10</v>
          </cell>
          <cell r="H59">
            <v>0</v>
          </cell>
          <cell r="I59">
            <v>30404</v>
          </cell>
          <cell r="J59" t="str">
            <v>名古屋工場　　　　　</v>
          </cell>
          <cell r="K59" t="str">
            <v>工務成形課　　　　　</v>
          </cell>
          <cell r="L59" t="str">
            <v>485-0031</v>
          </cell>
          <cell r="M59" t="str">
            <v>小牧市若草町１７１－２　　</v>
          </cell>
          <cell r="N59" t="str">
            <v>　　　　　　　　　　　　　</v>
          </cell>
          <cell r="O59" t="str">
            <v>S</v>
          </cell>
          <cell r="P59">
            <v>250401</v>
          </cell>
          <cell r="Q59" t="str">
            <v>S</v>
          </cell>
          <cell r="R59">
            <v>520328</v>
          </cell>
          <cell r="S59" t="str">
            <v xml:space="preserve"> </v>
          </cell>
          <cell r="T59">
            <v>0</v>
          </cell>
          <cell r="U59">
            <v>3</v>
          </cell>
          <cell r="V59">
            <v>5</v>
          </cell>
          <cell r="W59">
            <v>0</v>
          </cell>
          <cell r="X59">
            <v>150000</v>
          </cell>
          <cell r="Y59">
            <v>116500</v>
          </cell>
          <cell r="Z59">
            <v>0</v>
          </cell>
          <cell r="AA59">
            <v>0</v>
          </cell>
          <cell r="AB59">
            <v>5000</v>
          </cell>
          <cell r="AC59">
            <v>17100</v>
          </cell>
          <cell r="AD59">
            <v>0</v>
          </cell>
          <cell r="AE59">
            <v>0</v>
          </cell>
          <cell r="AF59">
            <v>0</v>
          </cell>
          <cell r="AG59">
            <v>0</v>
          </cell>
          <cell r="AH59">
            <v>0</v>
          </cell>
          <cell r="AI59">
            <v>0</v>
          </cell>
          <cell r="AJ59">
            <v>288600</v>
          </cell>
        </row>
        <row r="60">
          <cell r="E60">
            <v>76416</v>
          </cell>
          <cell r="F60" t="str">
            <v>吉岡　寛之　　　</v>
          </cell>
          <cell r="G60">
            <v>10</v>
          </cell>
          <cell r="H60">
            <v>0</v>
          </cell>
          <cell r="I60">
            <v>30405</v>
          </cell>
          <cell r="J60" t="str">
            <v>名古屋工場　　　　　</v>
          </cell>
          <cell r="K60" t="str">
            <v>製造課　　　　　　　</v>
          </cell>
          <cell r="L60" t="str">
            <v>482-0005</v>
          </cell>
          <cell r="M60" t="str">
            <v>岩倉市下本町丸の内１６０　</v>
          </cell>
          <cell r="N60" t="str">
            <v>荘南アパート１Ｆ東　　　　</v>
          </cell>
          <cell r="O60" t="str">
            <v>S</v>
          </cell>
          <cell r="P60">
            <v>311016</v>
          </cell>
          <cell r="Q60" t="str">
            <v>S</v>
          </cell>
          <cell r="R60">
            <v>510610</v>
          </cell>
          <cell r="S60" t="str">
            <v xml:space="preserve"> </v>
          </cell>
          <cell r="T60">
            <v>0</v>
          </cell>
          <cell r="U60">
            <v>4</v>
          </cell>
          <cell r="V60">
            <v>5</v>
          </cell>
          <cell r="W60">
            <v>0</v>
          </cell>
          <cell r="X60">
            <v>150000</v>
          </cell>
          <cell r="Y60">
            <v>116500</v>
          </cell>
          <cell r="Z60">
            <v>0</v>
          </cell>
          <cell r="AA60">
            <v>0</v>
          </cell>
          <cell r="AB60">
            <v>0</v>
          </cell>
          <cell r="AC60">
            <v>3500</v>
          </cell>
          <cell r="AD60">
            <v>0</v>
          </cell>
          <cell r="AE60">
            <v>0</v>
          </cell>
          <cell r="AF60">
            <v>0</v>
          </cell>
          <cell r="AG60">
            <v>0</v>
          </cell>
          <cell r="AH60">
            <v>0</v>
          </cell>
          <cell r="AI60">
            <v>0</v>
          </cell>
          <cell r="AJ60">
            <v>270000</v>
          </cell>
        </row>
        <row r="61">
          <cell r="E61">
            <v>76419</v>
          </cell>
          <cell r="F61" t="str">
            <v>■橋　稔　　　　</v>
          </cell>
          <cell r="G61">
            <v>20</v>
          </cell>
          <cell r="H61">
            <v>0</v>
          </cell>
          <cell r="I61">
            <v>30405</v>
          </cell>
          <cell r="J61" t="str">
            <v>名古屋工場　　　　　</v>
          </cell>
          <cell r="K61" t="str">
            <v>製造課　　　　　　　</v>
          </cell>
          <cell r="L61" t="str">
            <v>491-0917</v>
          </cell>
          <cell r="M61" t="str">
            <v>一宮市昭和２－１１－２５　</v>
          </cell>
          <cell r="N61" t="str">
            <v>　　　　　　　　　　　　　</v>
          </cell>
          <cell r="O61" t="str">
            <v>S</v>
          </cell>
          <cell r="P61">
            <v>190921</v>
          </cell>
          <cell r="Q61" t="str">
            <v>S</v>
          </cell>
          <cell r="R61">
            <v>510821</v>
          </cell>
          <cell r="S61" t="str">
            <v xml:space="preserve"> </v>
          </cell>
          <cell r="T61">
            <v>0</v>
          </cell>
          <cell r="U61">
            <v>4</v>
          </cell>
          <cell r="V61">
            <v>6</v>
          </cell>
          <cell r="W61">
            <v>1</v>
          </cell>
          <cell r="X61">
            <v>150000</v>
          </cell>
          <cell r="Y61">
            <v>107100</v>
          </cell>
          <cell r="Z61">
            <v>0</v>
          </cell>
          <cell r="AA61">
            <v>0</v>
          </cell>
          <cell r="AB61">
            <v>0</v>
          </cell>
          <cell r="AC61">
            <v>0</v>
          </cell>
          <cell r="AD61">
            <v>0</v>
          </cell>
          <cell r="AE61">
            <v>12800</v>
          </cell>
          <cell r="AF61">
            <v>0</v>
          </cell>
          <cell r="AG61">
            <v>0</v>
          </cell>
          <cell r="AH61">
            <v>0</v>
          </cell>
          <cell r="AI61">
            <v>0</v>
          </cell>
          <cell r="AJ61">
            <v>269900</v>
          </cell>
        </row>
        <row r="62">
          <cell r="E62">
            <v>76420</v>
          </cell>
          <cell r="F62" t="str">
            <v>小川　幸則　　　</v>
          </cell>
          <cell r="G62">
            <v>0</v>
          </cell>
          <cell r="H62">
            <v>90</v>
          </cell>
          <cell r="I62">
            <v>30405</v>
          </cell>
          <cell r="J62" t="str">
            <v>名古屋工場　　　　　</v>
          </cell>
          <cell r="K62" t="str">
            <v>製造課　　　　　　　</v>
          </cell>
          <cell r="L62" t="str">
            <v>485-0067</v>
          </cell>
          <cell r="M62" t="str">
            <v>小牧市藤島町居屋敷　　　　</v>
          </cell>
          <cell r="N62" t="str">
            <v>２８４－４　　　　　　　　</v>
          </cell>
          <cell r="O62" t="str">
            <v>S</v>
          </cell>
          <cell r="P62">
            <v>171001</v>
          </cell>
          <cell r="Q62" t="str">
            <v>S</v>
          </cell>
          <cell r="R62">
            <v>510901</v>
          </cell>
          <cell r="S62" t="str">
            <v>H</v>
          </cell>
          <cell r="T62">
            <v>141231</v>
          </cell>
          <cell r="U62">
            <v>4</v>
          </cell>
          <cell r="V62">
            <v>6</v>
          </cell>
          <cell r="W62">
            <v>1</v>
          </cell>
          <cell r="X62">
            <v>0</v>
          </cell>
          <cell r="Y62">
            <v>0</v>
          </cell>
          <cell r="Z62">
            <v>0</v>
          </cell>
          <cell r="AA62">
            <v>0</v>
          </cell>
          <cell r="AB62">
            <v>0</v>
          </cell>
          <cell r="AC62">
            <v>0</v>
          </cell>
          <cell r="AD62">
            <v>0</v>
          </cell>
          <cell r="AE62">
            <v>0</v>
          </cell>
          <cell r="AF62">
            <v>0</v>
          </cell>
          <cell r="AG62">
            <v>0</v>
          </cell>
          <cell r="AH62">
            <v>0</v>
          </cell>
          <cell r="AI62">
            <v>0</v>
          </cell>
          <cell r="AJ62">
            <v>0</v>
          </cell>
        </row>
        <row r="63">
          <cell r="E63">
            <v>76422</v>
          </cell>
          <cell r="F63" t="str">
            <v>吉田　森光　　　</v>
          </cell>
          <cell r="G63">
            <v>10</v>
          </cell>
          <cell r="H63">
            <v>0</v>
          </cell>
          <cell r="I63">
            <v>30405</v>
          </cell>
          <cell r="J63" t="str">
            <v>名古屋工場　　　　　</v>
          </cell>
          <cell r="K63" t="str">
            <v>製造課　　　　　　　</v>
          </cell>
          <cell r="L63" t="str">
            <v>483-8058</v>
          </cell>
          <cell r="M63" t="str">
            <v>江南市前野町西１３１　　　</v>
          </cell>
          <cell r="N63" t="str">
            <v>　　　　　　　　　　　　　</v>
          </cell>
          <cell r="O63" t="str">
            <v>S</v>
          </cell>
          <cell r="P63">
            <v>211205</v>
          </cell>
          <cell r="Q63" t="str">
            <v>S</v>
          </cell>
          <cell r="R63">
            <v>511020</v>
          </cell>
          <cell r="S63" t="str">
            <v xml:space="preserve"> </v>
          </cell>
          <cell r="T63">
            <v>0</v>
          </cell>
          <cell r="U63">
            <v>4</v>
          </cell>
          <cell r="V63">
            <v>6</v>
          </cell>
          <cell r="W63">
            <v>1</v>
          </cell>
          <cell r="X63">
            <v>150000</v>
          </cell>
          <cell r="Y63">
            <v>134500</v>
          </cell>
          <cell r="Z63">
            <v>0</v>
          </cell>
          <cell r="AA63">
            <v>0</v>
          </cell>
          <cell r="AB63">
            <v>0</v>
          </cell>
          <cell r="AC63">
            <v>9000</v>
          </cell>
          <cell r="AD63">
            <v>0</v>
          </cell>
          <cell r="AE63">
            <v>12800</v>
          </cell>
          <cell r="AF63">
            <v>0</v>
          </cell>
          <cell r="AG63">
            <v>0</v>
          </cell>
          <cell r="AH63">
            <v>0</v>
          </cell>
          <cell r="AI63">
            <v>0</v>
          </cell>
          <cell r="AJ63">
            <v>306300</v>
          </cell>
        </row>
        <row r="64">
          <cell r="E64">
            <v>76426</v>
          </cell>
          <cell r="F64" t="str">
            <v>尾方　秀幸　　　</v>
          </cell>
          <cell r="G64">
            <v>20</v>
          </cell>
          <cell r="H64">
            <v>0</v>
          </cell>
          <cell r="I64">
            <v>30405</v>
          </cell>
          <cell r="J64" t="str">
            <v>名古屋工場　　　　　</v>
          </cell>
          <cell r="K64" t="str">
            <v>製造課　　　　　　　</v>
          </cell>
          <cell r="L64" t="str">
            <v>480-0146</v>
          </cell>
          <cell r="M64" t="str">
            <v>丹羽郡大口町余野垣田１－５</v>
          </cell>
          <cell r="N64" t="str">
            <v>１４棟２０７号　　　　　　</v>
          </cell>
          <cell r="O64" t="str">
            <v>S</v>
          </cell>
          <cell r="P64">
            <v>230916</v>
          </cell>
          <cell r="Q64" t="str">
            <v>S</v>
          </cell>
          <cell r="R64">
            <v>511115</v>
          </cell>
          <cell r="S64" t="str">
            <v xml:space="preserve"> </v>
          </cell>
          <cell r="T64">
            <v>0</v>
          </cell>
          <cell r="U64">
            <v>4</v>
          </cell>
          <cell r="V64">
            <v>6</v>
          </cell>
          <cell r="W64">
            <v>1</v>
          </cell>
          <cell r="X64">
            <v>150000</v>
          </cell>
          <cell r="Y64">
            <v>134500</v>
          </cell>
          <cell r="Z64">
            <v>0</v>
          </cell>
          <cell r="AA64">
            <v>0</v>
          </cell>
          <cell r="AB64">
            <v>0</v>
          </cell>
          <cell r="AC64">
            <v>17600</v>
          </cell>
          <cell r="AD64">
            <v>0</v>
          </cell>
          <cell r="AE64">
            <v>12800</v>
          </cell>
          <cell r="AF64">
            <v>0</v>
          </cell>
          <cell r="AG64">
            <v>0</v>
          </cell>
          <cell r="AH64">
            <v>0</v>
          </cell>
          <cell r="AI64">
            <v>0</v>
          </cell>
          <cell r="AJ64">
            <v>314900</v>
          </cell>
        </row>
        <row r="65">
          <cell r="E65">
            <v>77101</v>
          </cell>
          <cell r="F65" t="str">
            <v>光本　尚　　　　</v>
          </cell>
          <cell r="G65">
            <v>52</v>
          </cell>
          <cell r="H65">
            <v>0</v>
          </cell>
          <cell r="I65">
            <v>21704</v>
          </cell>
          <cell r="J65" t="str">
            <v>営業本部　　　　　　</v>
          </cell>
          <cell r="K65" t="str">
            <v>近畿支店　　　　　　</v>
          </cell>
          <cell r="L65" t="str">
            <v>659-0087</v>
          </cell>
          <cell r="M65" t="str">
            <v>兵庫県芦屋市三条町１１－４</v>
          </cell>
          <cell r="N65" t="str">
            <v>　　　　　　　　　　　　　</v>
          </cell>
          <cell r="O65" t="str">
            <v>S</v>
          </cell>
          <cell r="P65">
            <v>300101</v>
          </cell>
          <cell r="Q65" t="str">
            <v>S</v>
          </cell>
          <cell r="R65">
            <v>520401</v>
          </cell>
          <cell r="S65" t="str">
            <v xml:space="preserve"> </v>
          </cell>
          <cell r="T65">
            <v>0</v>
          </cell>
          <cell r="U65">
            <v>1</v>
          </cell>
          <cell r="V65" t="str">
            <v>k4</v>
          </cell>
          <cell r="W65">
            <v>2</v>
          </cell>
          <cell r="X65">
            <v>260000</v>
          </cell>
          <cell r="Y65">
            <v>190000</v>
          </cell>
          <cell r="Z65">
            <v>0</v>
          </cell>
          <cell r="AA65">
            <v>0</v>
          </cell>
          <cell r="AB65">
            <v>0</v>
          </cell>
          <cell r="AC65">
            <v>0</v>
          </cell>
          <cell r="AD65">
            <v>0</v>
          </cell>
          <cell r="AE65">
            <v>0</v>
          </cell>
          <cell r="AF65">
            <v>0</v>
          </cell>
          <cell r="AG65">
            <v>0</v>
          </cell>
          <cell r="AH65">
            <v>0</v>
          </cell>
          <cell r="AI65">
            <v>108000</v>
          </cell>
          <cell r="AJ65">
            <v>450000</v>
          </cell>
        </row>
        <row r="66">
          <cell r="E66">
            <v>77102</v>
          </cell>
          <cell r="F66" t="str">
            <v>酒向　宏　　　　</v>
          </cell>
          <cell r="G66">
            <v>52</v>
          </cell>
          <cell r="H66">
            <v>0</v>
          </cell>
          <cell r="I66">
            <v>21602</v>
          </cell>
          <cell r="J66" t="str">
            <v>営業本部　　　　　　</v>
          </cell>
          <cell r="K66" t="str">
            <v>東海支店　　　　　　</v>
          </cell>
          <cell r="L66" t="str">
            <v>465-0013</v>
          </cell>
          <cell r="M66" t="str">
            <v>名古屋市名東区社口２－１０</v>
          </cell>
          <cell r="N66" t="str">
            <v>１藤和シティホームズ６０８</v>
          </cell>
          <cell r="O66" t="str">
            <v>S</v>
          </cell>
          <cell r="P66">
            <v>261218</v>
          </cell>
          <cell r="Q66" t="str">
            <v>S</v>
          </cell>
          <cell r="R66">
            <v>520401</v>
          </cell>
          <cell r="S66" t="str">
            <v xml:space="preserve"> </v>
          </cell>
          <cell r="T66">
            <v>0</v>
          </cell>
          <cell r="U66">
            <v>1</v>
          </cell>
          <cell r="V66" t="str">
            <v>k4</v>
          </cell>
          <cell r="W66">
            <v>3</v>
          </cell>
          <cell r="X66">
            <v>260000</v>
          </cell>
          <cell r="Y66">
            <v>190000</v>
          </cell>
          <cell r="Z66">
            <v>0</v>
          </cell>
          <cell r="AA66">
            <v>0</v>
          </cell>
          <cell r="AB66">
            <v>0</v>
          </cell>
          <cell r="AC66">
            <v>0</v>
          </cell>
          <cell r="AD66">
            <v>0</v>
          </cell>
          <cell r="AE66">
            <v>0</v>
          </cell>
          <cell r="AF66">
            <v>0</v>
          </cell>
          <cell r="AG66">
            <v>0</v>
          </cell>
          <cell r="AH66">
            <v>0</v>
          </cell>
          <cell r="AI66">
            <v>0</v>
          </cell>
          <cell r="AJ66">
            <v>450000</v>
          </cell>
        </row>
        <row r="67">
          <cell r="E67">
            <v>77110</v>
          </cell>
          <cell r="F67" t="str">
            <v>池内　千尋　　　</v>
          </cell>
          <cell r="G67">
            <v>55</v>
          </cell>
          <cell r="H67">
            <v>0</v>
          </cell>
          <cell r="I67">
            <v>30900</v>
          </cell>
          <cell r="J67" t="str">
            <v>静岡工場　　　　　　</v>
          </cell>
          <cell r="K67" t="str">
            <v>　　　　　　　　　　</v>
          </cell>
          <cell r="L67" t="str">
            <v>486-0901</v>
          </cell>
          <cell r="M67" t="str">
            <v>春日井市牛山町１３０２　　</v>
          </cell>
          <cell r="N67" t="str">
            <v>　　　　　　　　　　　　　</v>
          </cell>
          <cell r="O67" t="str">
            <v>S</v>
          </cell>
          <cell r="P67">
            <v>271214</v>
          </cell>
          <cell r="Q67" t="str">
            <v>S</v>
          </cell>
          <cell r="R67">
            <v>520502</v>
          </cell>
          <cell r="S67" t="str">
            <v xml:space="preserve"> </v>
          </cell>
          <cell r="T67">
            <v>0</v>
          </cell>
          <cell r="U67">
            <v>1</v>
          </cell>
          <cell r="V67" t="str">
            <v>k4</v>
          </cell>
          <cell r="W67">
            <v>2</v>
          </cell>
          <cell r="X67">
            <v>260000</v>
          </cell>
          <cell r="Y67">
            <v>190000</v>
          </cell>
          <cell r="Z67">
            <v>0</v>
          </cell>
          <cell r="AA67">
            <v>0</v>
          </cell>
          <cell r="AB67">
            <v>0</v>
          </cell>
          <cell r="AC67">
            <v>0</v>
          </cell>
          <cell r="AD67">
            <v>0</v>
          </cell>
          <cell r="AE67">
            <v>0</v>
          </cell>
          <cell r="AF67">
            <v>0</v>
          </cell>
          <cell r="AG67">
            <v>0</v>
          </cell>
          <cell r="AH67">
            <v>0</v>
          </cell>
          <cell r="AI67">
            <v>5000</v>
          </cell>
          <cell r="AJ67">
            <v>450000</v>
          </cell>
        </row>
        <row r="68">
          <cell r="E68">
            <v>77304</v>
          </cell>
          <cell r="F68" t="str">
            <v>大迫　昭実　　　</v>
          </cell>
          <cell r="G68">
            <v>40</v>
          </cell>
          <cell r="H68">
            <v>0</v>
          </cell>
          <cell r="I68">
            <v>21710</v>
          </cell>
          <cell r="J68" t="str">
            <v>営業本部　　　　　　</v>
          </cell>
          <cell r="K68" t="str">
            <v>中四国支店　　　　　</v>
          </cell>
          <cell r="L68" t="str">
            <v>731-0124</v>
          </cell>
          <cell r="M68" t="str">
            <v>広島市安佐南区大町東３－　</v>
          </cell>
          <cell r="N68" t="str">
            <v>１７－１０　５０１　　　　</v>
          </cell>
          <cell r="O68" t="str">
            <v>S</v>
          </cell>
          <cell r="P68">
            <v>331012</v>
          </cell>
          <cell r="Q68" t="str">
            <v>S</v>
          </cell>
          <cell r="R68">
            <v>520401</v>
          </cell>
          <cell r="S68" t="str">
            <v xml:space="preserve"> </v>
          </cell>
          <cell r="T68">
            <v>0</v>
          </cell>
          <cell r="U68">
            <v>3</v>
          </cell>
          <cell r="V68" t="str">
            <v>k2</v>
          </cell>
          <cell r="W68">
            <v>1</v>
          </cell>
          <cell r="X68">
            <v>225000</v>
          </cell>
          <cell r="Y68">
            <v>160000</v>
          </cell>
          <cell r="Z68">
            <v>0</v>
          </cell>
          <cell r="AA68">
            <v>0</v>
          </cell>
          <cell r="AB68">
            <v>0</v>
          </cell>
          <cell r="AC68">
            <v>0</v>
          </cell>
          <cell r="AD68">
            <v>0</v>
          </cell>
          <cell r="AE68">
            <v>0</v>
          </cell>
          <cell r="AF68">
            <v>0</v>
          </cell>
          <cell r="AG68">
            <v>0</v>
          </cell>
          <cell r="AH68">
            <v>0</v>
          </cell>
          <cell r="AI68">
            <v>0</v>
          </cell>
          <cell r="AJ68">
            <v>385000</v>
          </cell>
        </row>
        <row r="69">
          <cell r="E69">
            <v>77305</v>
          </cell>
          <cell r="F69" t="str">
            <v>野口　伸二　　　</v>
          </cell>
          <cell r="G69">
            <v>30</v>
          </cell>
          <cell r="H69">
            <v>0</v>
          </cell>
          <cell r="I69">
            <v>21608</v>
          </cell>
          <cell r="J69" t="str">
            <v>営業本部　　　　　　</v>
          </cell>
          <cell r="K69" t="str">
            <v>静岡支店　　　　　　</v>
          </cell>
          <cell r="L69" t="str">
            <v>411-0945</v>
          </cell>
          <cell r="M69" t="str">
            <v>駿東郡長泉町本宿　　　　　</v>
          </cell>
          <cell r="N69" t="str">
            <v>５６４－１７　　　　　　　</v>
          </cell>
          <cell r="O69" t="str">
            <v>S</v>
          </cell>
          <cell r="P69">
            <v>320415</v>
          </cell>
          <cell r="Q69" t="str">
            <v>S</v>
          </cell>
          <cell r="R69">
            <v>520401</v>
          </cell>
          <cell r="S69" t="str">
            <v xml:space="preserve"> </v>
          </cell>
          <cell r="T69">
            <v>0</v>
          </cell>
          <cell r="U69">
            <v>3</v>
          </cell>
          <cell r="V69" t="str">
            <v>k1</v>
          </cell>
          <cell r="W69">
            <v>5</v>
          </cell>
          <cell r="X69">
            <v>210000</v>
          </cell>
          <cell r="Y69">
            <v>150000</v>
          </cell>
          <cell r="Z69">
            <v>0</v>
          </cell>
          <cell r="AA69">
            <v>0</v>
          </cell>
          <cell r="AB69">
            <v>0</v>
          </cell>
          <cell r="AC69">
            <v>0</v>
          </cell>
          <cell r="AD69">
            <v>0</v>
          </cell>
          <cell r="AE69">
            <v>0</v>
          </cell>
          <cell r="AF69">
            <v>0</v>
          </cell>
          <cell r="AG69">
            <v>0</v>
          </cell>
          <cell r="AH69">
            <v>0</v>
          </cell>
          <cell r="AI69">
            <v>0</v>
          </cell>
          <cell r="AJ69">
            <v>360000</v>
          </cell>
        </row>
        <row r="70">
          <cell r="E70">
            <v>77306</v>
          </cell>
          <cell r="F70" t="str">
            <v>山元　哲也　　　</v>
          </cell>
          <cell r="G70">
            <v>45</v>
          </cell>
          <cell r="H70">
            <v>0</v>
          </cell>
          <cell r="I70">
            <v>21801</v>
          </cell>
          <cell r="J70" t="str">
            <v>食品事業部　　　　　</v>
          </cell>
          <cell r="K70" t="str">
            <v>業務課　　　　　　　</v>
          </cell>
          <cell r="L70" t="str">
            <v>487-0032</v>
          </cell>
          <cell r="M70" t="str">
            <v>春日井市高森台１０－２－４</v>
          </cell>
          <cell r="N70" t="str">
            <v>メイツ高森台３０９号　　　</v>
          </cell>
          <cell r="O70" t="str">
            <v>S</v>
          </cell>
          <cell r="P70">
            <v>330830</v>
          </cell>
          <cell r="Q70" t="str">
            <v>S</v>
          </cell>
          <cell r="R70">
            <v>520401</v>
          </cell>
          <cell r="S70" t="str">
            <v xml:space="preserve"> </v>
          </cell>
          <cell r="T70">
            <v>0</v>
          </cell>
          <cell r="U70">
            <v>3</v>
          </cell>
          <cell r="V70" t="str">
            <v>k2</v>
          </cell>
          <cell r="W70">
            <v>2</v>
          </cell>
          <cell r="X70">
            <v>215000</v>
          </cell>
          <cell r="Y70">
            <v>160000</v>
          </cell>
          <cell r="Z70">
            <v>0</v>
          </cell>
          <cell r="AA70">
            <v>0</v>
          </cell>
          <cell r="AB70">
            <v>0</v>
          </cell>
          <cell r="AC70">
            <v>0</v>
          </cell>
          <cell r="AD70">
            <v>0</v>
          </cell>
          <cell r="AE70">
            <v>0</v>
          </cell>
          <cell r="AF70">
            <v>0</v>
          </cell>
          <cell r="AG70">
            <v>0</v>
          </cell>
          <cell r="AH70">
            <v>0</v>
          </cell>
          <cell r="AI70">
            <v>0</v>
          </cell>
          <cell r="AJ70">
            <v>375000</v>
          </cell>
        </row>
        <row r="71">
          <cell r="E71">
            <v>77309</v>
          </cell>
          <cell r="F71" t="str">
            <v>千田　浩司　　　</v>
          </cell>
          <cell r="G71">
            <v>10</v>
          </cell>
          <cell r="H71">
            <v>0</v>
          </cell>
          <cell r="I71">
            <v>30405</v>
          </cell>
          <cell r="J71" t="str">
            <v>名古屋工場　　　　　</v>
          </cell>
          <cell r="K71" t="str">
            <v>製造課　　　　　　　</v>
          </cell>
          <cell r="L71" t="str">
            <v>480-0102</v>
          </cell>
          <cell r="M71" t="str">
            <v>丹羽郡扶桑町大字高雄字　　</v>
          </cell>
          <cell r="N71" t="str">
            <v>米の山１９９　　　　　　　</v>
          </cell>
          <cell r="O71" t="str">
            <v>S</v>
          </cell>
          <cell r="P71">
            <v>300714</v>
          </cell>
          <cell r="Q71" t="str">
            <v>S</v>
          </cell>
          <cell r="R71">
            <v>520425</v>
          </cell>
          <cell r="S71" t="str">
            <v xml:space="preserve"> </v>
          </cell>
          <cell r="T71">
            <v>0</v>
          </cell>
          <cell r="U71">
            <v>3</v>
          </cell>
          <cell r="V71">
            <v>5</v>
          </cell>
          <cell r="W71">
            <v>3</v>
          </cell>
          <cell r="X71">
            <v>150000</v>
          </cell>
          <cell r="Y71">
            <v>116500</v>
          </cell>
          <cell r="Z71">
            <v>0</v>
          </cell>
          <cell r="AA71">
            <v>0</v>
          </cell>
          <cell r="AB71">
            <v>0</v>
          </cell>
          <cell r="AC71">
            <v>11100</v>
          </cell>
          <cell r="AD71">
            <v>0</v>
          </cell>
          <cell r="AE71">
            <v>17000</v>
          </cell>
          <cell r="AF71">
            <v>0</v>
          </cell>
          <cell r="AG71">
            <v>0</v>
          </cell>
          <cell r="AH71">
            <v>0</v>
          </cell>
          <cell r="AI71">
            <v>0</v>
          </cell>
          <cell r="AJ71">
            <v>294600</v>
          </cell>
        </row>
        <row r="72">
          <cell r="E72">
            <v>77315</v>
          </cell>
          <cell r="F72" t="str">
            <v>■橋　義夫　　　</v>
          </cell>
          <cell r="G72">
            <v>10</v>
          </cell>
          <cell r="H72">
            <v>0</v>
          </cell>
          <cell r="I72">
            <v>30405</v>
          </cell>
          <cell r="J72" t="str">
            <v>名古屋工場　　　　　</v>
          </cell>
          <cell r="K72" t="str">
            <v>製造課　　　　　　　</v>
          </cell>
          <cell r="L72" t="str">
            <v>482-0041</v>
          </cell>
          <cell r="M72" t="str">
            <v>岩倉市東町東市場屋敷　　　</v>
          </cell>
          <cell r="N72" t="str">
            <v>１６３－２　　　　　　　　</v>
          </cell>
          <cell r="O72" t="str">
            <v>S</v>
          </cell>
          <cell r="P72">
            <v>231121</v>
          </cell>
          <cell r="Q72" t="str">
            <v>S</v>
          </cell>
          <cell r="R72">
            <v>520524</v>
          </cell>
          <cell r="S72" t="str">
            <v xml:space="preserve"> </v>
          </cell>
          <cell r="T72">
            <v>0</v>
          </cell>
          <cell r="U72">
            <v>3</v>
          </cell>
          <cell r="V72">
            <v>5</v>
          </cell>
          <cell r="W72">
            <v>1</v>
          </cell>
          <cell r="X72">
            <v>150000</v>
          </cell>
          <cell r="Y72">
            <v>116500</v>
          </cell>
          <cell r="Z72">
            <v>0</v>
          </cell>
          <cell r="AA72">
            <v>0</v>
          </cell>
          <cell r="AB72">
            <v>0</v>
          </cell>
          <cell r="AC72">
            <v>26200</v>
          </cell>
          <cell r="AD72">
            <v>0</v>
          </cell>
          <cell r="AE72">
            <v>12800</v>
          </cell>
          <cell r="AF72">
            <v>0</v>
          </cell>
          <cell r="AG72">
            <v>0</v>
          </cell>
          <cell r="AH72">
            <v>0</v>
          </cell>
          <cell r="AI72">
            <v>0</v>
          </cell>
          <cell r="AJ72">
            <v>305500</v>
          </cell>
        </row>
        <row r="73">
          <cell r="E73">
            <v>77319</v>
          </cell>
          <cell r="F73" t="str">
            <v>渡辺　茂範　　　</v>
          </cell>
          <cell r="G73">
            <v>10</v>
          </cell>
          <cell r="H73">
            <v>0</v>
          </cell>
          <cell r="I73">
            <v>30401</v>
          </cell>
          <cell r="J73" t="str">
            <v>名古屋工場　　　　　</v>
          </cell>
          <cell r="K73" t="str">
            <v>事務課　　　　　　　</v>
          </cell>
          <cell r="L73" t="str">
            <v>492-8267</v>
          </cell>
          <cell r="M73" t="str">
            <v>稲沢市船橋町９２１　　　　</v>
          </cell>
          <cell r="N73" t="str">
            <v>　　　　　　　　　　　　　</v>
          </cell>
          <cell r="O73" t="str">
            <v>S</v>
          </cell>
          <cell r="P73">
            <v>250224</v>
          </cell>
          <cell r="Q73" t="str">
            <v>S</v>
          </cell>
          <cell r="R73">
            <v>520801</v>
          </cell>
          <cell r="S73" t="str">
            <v xml:space="preserve"> </v>
          </cell>
          <cell r="T73">
            <v>0</v>
          </cell>
          <cell r="U73">
            <v>3</v>
          </cell>
          <cell r="V73">
            <v>5</v>
          </cell>
          <cell r="W73">
            <v>0</v>
          </cell>
          <cell r="X73">
            <v>150000</v>
          </cell>
          <cell r="Y73">
            <v>116500</v>
          </cell>
          <cell r="Z73">
            <v>0</v>
          </cell>
          <cell r="AA73">
            <v>0</v>
          </cell>
          <cell r="AB73">
            <v>0</v>
          </cell>
          <cell r="AC73">
            <v>20200</v>
          </cell>
          <cell r="AD73">
            <v>0</v>
          </cell>
          <cell r="AE73">
            <v>0</v>
          </cell>
          <cell r="AF73">
            <v>0</v>
          </cell>
          <cell r="AG73">
            <v>0</v>
          </cell>
          <cell r="AH73">
            <v>0</v>
          </cell>
          <cell r="AI73">
            <v>0</v>
          </cell>
          <cell r="AJ73">
            <v>286700</v>
          </cell>
        </row>
        <row r="74">
          <cell r="E74">
            <v>77322</v>
          </cell>
          <cell r="F74" t="str">
            <v>矢木　孝光　　　</v>
          </cell>
          <cell r="G74">
            <v>10</v>
          </cell>
          <cell r="H74">
            <v>0</v>
          </cell>
          <cell r="I74">
            <v>30405</v>
          </cell>
          <cell r="J74" t="str">
            <v>名古屋工場　　　　　</v>
          </cell>
          <cell r="K74" t="str">
            <v>製造課　　　　　　　</v>
          </cell>
          <cell r="L74" t="str">
            <v>488-0842</v>
          </cell>
          <cell r="M74" t="str">
            <v>尾張旭市印場元町北島　　　</v>
          </cell>
          <cell r="N74">
            <v>3920</v>
          </cell>
          <cell r="O74" t="str">
            <v>S</v>
          </cell>
          <cell r="P74">
            <v>210620</v>
          </cell>
          <cell r="Q74" t="str">
            <v>S</v>
          </cell>
          <cell r="R74">
            <v>520901</v>
          </cell>
          <cell r="S74" t="str">
            <v xml:space="preserve"> </v>
          </cell>
          <cell r="T74">
            <v>0</v>
          </cell>
          <cell r="U74">
            <v>3</v>
          </cell>
          <cell r="V74">
            <v>6</v>
          </cell>
          <cell r="W74">
            <v>1</v>
          </cell>
          <cell r="X74">
            <v>150000</v>
          </cell>
          <cell r="Y74">
            <v>134500</v>
          </cell>
          <cell r="Z74">
            <v>0</v>
          </cell>
          <cell r="AA74">
            <v>0</v>
          </cell>
          <cell r="AB74">
            <v>0</v>
          </cell>
          <cell r="AC74">
            <v>12900</v>
          </cell>
          <cell r="AD74">
            <v>0</v>
          </cell>
          <cell r="AE74">
            <v>12800</v>
          </cell>
          <cell r="AF74">
            <v>0</v>
          </cell>
          <cell r="AG74">
            <v>0</v>
          </cell>
          <cell r="AH74">
            <v>0</v>
          </cell>
          <cell r="AI74">
            <v>0</v>
          </cell>
          <cell r="AJ74">
            <v>310200</v>
          </cell>
        </row>
        <row r="75">
          <cell r="E75">
            <v>77412</v>
          </cell>
          <cell r="F75" t="str">
            <v>丹羽　利一　　　</v>
          </cell>
          <cell r="G75">
            <v>10</v>
          </cell>
          <cell r="H75">
            <v>0</v>
          </cell>
          <cell r="I75">
            <v>30401</v>
          </cell>
          <cell r="J75" t="str">
            <v>名古屋工場　　　　　</v>
          </cell>
          <cell r="K75" t="str">
            <v>事務課　　　　　　　</v>
          </cell>
          <cell r="L75" t="str">
            <v>485-0058</v>
          </cell>
          <cell r="M75" t="str">
            <v>小牧市小木１－７９　　　　</v>
          </cell>
          <cell r="N75" t="str">
            <v>　　　　　　　　　　　　　</v>
          </cell>
          <cell r="O75" t="str">
            <v>S</v>
          </cell>
          <cell r="P75">
            <v>200326</v>
          </cell>
          <cell r="Q75" t="str">
            <v>S</v>
          </cell>
          <cell r="R75">
            <v>520502</v>
          </cell>
          <cell r="S75" t="str">
            <v xml:space="preserve"> </v>
          </cell>
          <cell r="T75">
            <v>0</v>
          </cell>
          <cell r="U75">
            <v>4</v>
          </cell>
          <cell r="V75">
            <v>6</v>
          </cell>
          <cell r="W75">
            <v>0</v>
          </cell>
          <cell r="X75">
            <v>150000</v>
          </cell>
          <cell r="Y75">
            <v>87500</v>
          </cell>
          <cell r="Z75">
            <v>0</v>
          </cell>
          <cell r="AA75">
            <v>0</v>
          </cell>
          <cell r="AB75">
            <v>0</v>
          </cell>
          <cell r="AC75">
            <v>0</v>
          </cell>
          <cell r="AD75">
            <v>0</v>
          </cell>
          <cell r="AE75">
            <v>0</v>
          </cell>
          <cell r="AF75">
            <v>0</v>
          </cell>
          <cell r="AG75">
            <v>0</v>
          </cell>
          <cell r="AH75">
            <v>0</v>
          </cell>
          <cell r="AI75">
            <v>0</v>
          </cell>
          <cell r="AJ75">
            <v>237500</v>
          </cell>
        </row>
        <row r="76">
          <cell r="E76">
            <v>77420</v>
          </cell>
          <cell r="F76" t="str">
            <v>佐竹　敏己　　　</v>
          </cell>
          <cell r="G76">
            <v>20</v>
          </cell>
          <cell r="H76">
            <v>0</v>
          </cell>
          <cell r="I76">
            <v>30405</v>
          </cell>
          <cell r="J76" t="str">
            <v>名古屋工場　　　　　</v>
          </cell>
          <cell r="K76" t="str">
            <v>製造課　　　　　　　</v>
          </cell>
          <cell r="L76" t="str">
            <v>486-0845</v>
          </cell>
          <cell r="M76" t="str">
            <v>春日井市瑞穂通１－１６８　</v>
          </cell>
          <cell r="N76" t="str">
            <v>　　　　　　　　　　　　　</v>
          </cell>
          <cell r="O76" t="str">
            <v>S</v>
          </cell>
          <cell r="P76">
            <v>260705</v>
          </cell>
          <cell r="Q76" t="str">
            <v>S</v>
          </cell>
          <cell r="R76">
            <v>520801</v>
          </cell>
          <cell r="S76" t="str">
            <v xml:space="preserve"> </v>
          </cell>
          <cell r="T76">
            <v>0</v>
          </cell>
          <cell r="U76">
            <v>4</v>
          </cell>
          <cell r="V76">
            <v>6</v>
          </cell>
          <cell r="W76">
            <v>2</v>
          </cell>
          <cell r="X76">
            <v>150000</v>
          </cell>
          <cell r="Y76">
            <v>134500</v>
          </cell>
          <cell r="Z76">
            <v>0</v>
          </cell>
          <cell r="AA76">
            <v>0</v>
          </cell>
          <cell r="AB76">
            <v>0</v>
          </cell>
          <cell r="AC76">
            <v>4700</v>
          </cell>
          <cell r="AD76">
            <v>0</v>
          </cell>
          <cell r="AE76">
            <v>15000</v>
          </cell>
          <cell r="AF76">
            <v>0</v>
          </cell>
          <cell r="AG76">
            <v>0</v>
          </cell>
          <cell r="AH76">
            <v>0</v>
          </cell>
          <cell r="AI76">
            <v>0</v>
          </cell>
          <cell r="AJ76">
            <v>304200</v>
          </cell>
        </row>
        <row r="77">
          <cell r="E77">
            <v>77421</v>
          </cell>
          <cell r="F77" t="str">
            <v>丹羽　保一　　　</v>
          </cell>
          <cell r="G77">
            <v>10</v>
          </cell>
          <cell r="H77">
            <v>0</v>
          </cell>
          <cell r="I77">
            <v>30401</v>
          </cell>
          <cell r="J77" t="str">
            <v>名古屋工場　　　　　</v>
          </cell>
          <cell r="K77" t="str">
            <v>事務課　　　　　　　</v>
          </cell>
          <cell r="L77" t="str">
            <v>485-0058</v>
          </cell>
          <cell r="M77" t="str">
            <v>小牧市小木２丁目４６８　　</v>
          </cell>
          <cell r="N77" t="str">
            <v>　　　　　　　　　　　　　</v>
          </cell>
          <cell r="O77" t="str">
            <v>S</v>
          </cell>
          <cell r="P77">
            <v>210531</v>
          </cell>
          <cell r="Q77" t="str">
            <v>S</v>
          </cell>
          <cell r="R77">
            <v>520808</v>
          </cell>
          <cell r="S77" t="str">
            <v xml:space="preserve"> </v>
          </cell>
          <cell r="T77">
            <v>0</v>
          </cell>
          <cell r="U77">
            <v>4</v>
          </cell>
          <cell r="V77">
            <v>5</v>
          </cell>
          <cell r="W77">
            <v>1</v>
          </cell>
          <cell r="X77">
            <v>150000</v>
          </cell>
          <cell r="Y77">
            <v>116500</v>
          </cell>
          <cell r="Z77">
            <v>0</v>
          </cell>
          <cell r="AA77">
            <v>0</v>
          </cell>
          <cell r="AB77">
            <v>0</v>
          </cell>
          <cell r="AC77">
            <v>4200</v>
          </cell>
          <cell r="AD77">
            <v>0</v>
          </cell>
          <cell r="AE77">
            <v>12800</v>
          </cell>
          <cell r="AF77">
            <v>0</v>
          </cell>
          <cell r="AG77">
            <v>0</v>
          </cell>
          <cell r="AH77">
            <v>0</v>
          </cell>
          <cell r="AI77">
            <v>0</v>
          </cell>
          <cell r="AJ77">
            <v>283500</v>
          </cell>
        </row>
        <row r="78">
          <cell r="E78">
            <v>78101</v>
          </cell>
          <cell r="F78" t="str">
            <v>苅谷　浩　　　　</v>
          </cell>
          <cell r="G78">
            <v>50</v>
          </cell>
          <cell r="H78">
            <v>0</v>
          </cell>
          <cell r="I78">
            <v>10203</v>
          </cell>
          <cell r="J78" t="str">
            <v>経営管理部　　　　　</v>
          </cell>
          <cell r="K78" t="str">
            <v>人事総務課　　　　　</v>
          </cell>
          <cell r="L78" t="str">
            <v>462-0051</v>
          </cell>
          <cell r="M78" t="str">
            <v>名古屋市北区中切町２－２６</v>
          </cell>
          <cell r="N78" t="str">
            <v>　　　　　　　　　　　　　</v>
          </cell>
          <cell r="O78" t="str">
            <v>S</v>
          </cell>
          <cell r="P78">
            <v>301208</v>
          </cell>
          <cell r="Q78" t="str">
            <v>S</v>
          </cell>
          <cell r="R78">
            <v>530401</v>
          </cell>
          <cell r="S78" t="str">
            <v xml:space="preserve"> </v>
          </cell>
          <cell r="T78">
            <v>0</v>
          </cell>
          <cell r="U78">
            <v>1</v>
          </cell>
          <cell r="V78" t="str">
            <v>k4</v>
          </cell>
          <cell r="W78">
            <v>3</v>
          </cell>
          <cell r="X78">
            <v>260000</v>
          </cell>
          <cell r="Y78">
            <v>180000</v>
          </cell>
          <cell r="Z78">
            <v>0</v>
          </cell>
          <cell r="AA78">
            <v>0</v>
          </cell>
          <cell r="AB78">
            <v>0</v>
          </cell>
          <cell r="AC78">
            <v>0</v>
          </cell>
          <cell r="AD78">
            <v>0</v>
          </cell>
          <cell r="AE78">
            <v>0</v>
          </cell>
          <cell r="AF78">
            <v>0</v>
          </cell>
          <cell r="AG78">
            <v>0</v>
          </cell>
          <cell r="AH78">
            <v>0</v>
          </cell>
          <cell r="AI78">
            <v>0</v>
          </cell>
          <cell r="AJ78">
            <v>440000</v>
          </cell>
        </row>
        <row r="79">
          <cell r="E79">
            <v>78102</v>
          </cell>
          <cell r="F79" t="str">
            <v>白木　公晴　　　</v>
          </cell>
          <cell r="G79">
            <v>30</v>
          </cell>
          <cell r="H79">
            <v>0</v>
          </cell>
          <cell r="I79">
            <v>21801</v>
          </cell>
          <cell r="J79" t="str">
            <v>食品事業部　　　　　</v>
          </cell>
          <cell r="K79" t="str">
            <v>業務課　　　　　　　</v>
          </cell>
          <cell r="L79" t="str">
            <v>483-8337</v>
          </cell>
          <cell r="M79" t="str">
            <v>江南市藤ヶ丘３－１－３　　</v>
          </cell>
          <cell r="N79" t="str">
            <v>江南団地３５棟４０３　　　</v>
          </cell>
          <cell r="O79" t="str">
            <v>S</v>
          </cell>
          <cell r="P79">
            <v>300625</v>
          </cell>
          <cell r="Q79" t="str">
            <v>S</v>
          </cell>
          <cell r="R79">
            <v>530401</v>
          </cell>
          <cell r="S79" t="str">
            <v xml:space="preserve"> </v>
          </cell>
          <cell r="T79">
            <v>0</v>
          </cell>
          <cell r="U79">
            <v>1</v>
          </cell>
          <cell r="V79" t="str">
            <v>k1</v>
          </cell>
          <cell r="W79">
            <v>3</v>
          </cell>
          <cell r="X79">
            <v>210000</v>
          </cell>
          <cell r="Y79">
            <v>150000</v>
          </cell>
          <cell r="Z79">
            <v>0</v>
          </cell>
          <cell r="AA79">
            <v>0</v>
          </cell>
          <cell r="AB79">
            <v>0</v>
          </cell>
          <cell r="AC79">
            <v>0</v>
          </cell>
          <cell r="AD79">
            <v>0</v>
          </cell>
          <cell r="AE79">
            <v>0</v>
          </cell>
          <cell r="AF79">
            <v>0</v>
          </cell>
          <cell r="AG79">
            <v>0</v>
          </cell>
          <cell r="AH79">
            <v>0</v>
          </cell>
          <cell r="AI79">
            <v>0</v>
          </cell>
          <cell r="AJ79">
            <v>360000</v>
          </cell>
        </row>
        <row r="80">
          <cell r="E80">
            <v>78118</v>
          </cell>
          <cell r="F80" t="str">
            <v>白石　智彦　　　</v>
          </cell>
          <cell r="G80">
            <v>45</v>
          </cell>
          <cell r="H80">
            <v>0</v>
          </cell>
          <cell r="I80">
            <v>10203</v>
          </cell>
          <cell r="J80" t="str">
            <v>経営管理部　　　　　</v>
          </cell>
          <cell r="K80" t="str">
            <v>人事総務課　　　　　</v>
          </cell>
          <cell r="L80" t="str">
            <v>470-0116</v>
          </cell>
          <cell r="M80" t="str">
            <v>日進市東山１丁目１７０５　</v>
          </cell>
          <cell r="N80" t="str">
            <v>　　　　　　　　　　　　　</v>
          </cell>
          <cell r="O80" t="str">
            <v>S</v>
          </cell>
          <cell r="P80">
            <v>220925</v>
          </cell>
          <cell r="Q80" t="str">
            <v>S</v>
          </cell>
          <cell r="R80">
            <v>540101</v>
          </cell>
          <cell r="S80" t="str">
            <v xml:space="preserve"> </v>
          </cell>
          <cell r="T80">
            <v>0</v>
          </cell>
          <cell r="U80">
            <v>1</v>
          </cell>
          <cell r="V80" t="str">
            <v>k3</v>
          </cell>
          <cell r="W80">
            <v>2</v>
          </cell>
          <cell r="X80">
            <v>235000</v>
          </cell>
          <cell r="Y80">
            <v>160000</v>
          </cell>
          <cell r="Z80">
            <v>0</v>
          </cell>
          <cell r="AA80">
            <v>0</v>
          </cell>
          <cell r="AB80">
            <v>0</v>
          </cell>
          <cell r="AC80">
            <v>2950</v>
          </cell>
          <cell r="AD80">
            <v>0</v>
          </cell>
          <cell r="AE80">
            <v>0</v>
          </cell>
          <cell r="AF80">
            <v>0</v>
          </cell>
          <cell r="AG80">
            <v>0</v>
          </cell>
          <cell r="AH80">
            <v>0</v>
          </cell>
          <cell r="AI80">
            <v>0</v>
          </cell>
          <cell r="AJ80">
            <v>397950</v>
          </cell>
        </row>
        <row r="81">
          <cell r="E81">
            <v>78307</v>
          </cell>
          <cell r="F81" t="str">
            <v>■倉　信幸　　　</v>
          </cell>
          <cell r="G81">
            <v>45</v>
          </cell>
          <cell r="H81">
            <v>0</v>
          </cell>
          <cell r="I81">
            <v>10203</v>
          </cell>
          <cell r="J81" t="str">
            <v>経営管理部　　　　　</v>
          </cell>
          <cell r="K81" t="str">
            <v>人事総務課　　　　　</v>
          </cell>
          <cell r="L81" t="str">
            <v>462-0056</v>
          </cell>
          <cell r="M81" t="str">
            <v>名古屋市北区中丸町　　　　</v>
          </cell>
          <cell r="N81" t="str">
            <v>１－１－２－８２３　　　　</v>
          </cell>
          <cell r="O81" t="str">
            <v>S</v>
          </cell>
          <cell r="P81">
            <v>340507</v>
          </cell>
          <cell r="Q81" t="str">
            <v>S</v>
          </cell>
          <cell r="R81">
            <v>530401</v>
          </cell>
          <cell r="S81" t="str">
            <v xml:space="preserve"> </v>
          </cell>
          <cell r="T81">
            <v>0</v>
          </cell>
          <cell r="U81">
            <v>3</v>
          </cell>
          <cell r="V81" t="str">
            <v>k2</v>
          </cell>
          <cell r="W81">
            <v>0</v>
          </cell>
          <cell r="X81">
            <v>215000</v>
          </cell>
          <cell r="Y81">
            <v>160000</v>
          </cell>
          <cell r="Z81">
            <v>0</v>
          </cell>
          <cell r="AA81">
            <v>0</v>
          </cell>
          <cell r="AB81">
            <v>0</v>
          </cell>
          <cell r="AC81">
            <v>0</v>
          </cell>
          <cell r="AD81">
            <v>0</v>
          </cell>
          <cell r="AE81">
            <v>0</v>
          </cell>
          <cell r="AF81">
            <v>0</v>
          </cell>
          <cell r="AG81">
            <v>0</v>
          </cell>
          <cell r="AH81">
            <v>0</v>
          </cell>
          <cell r="AI81">
            <v>57500</v>
          </cell>
          <cell r="AJ81">
            <v>375000</v>
          </cell>
        </row>
        <row r="82">
          <cell r="E82">
            <v>78308</v>
          </cell>
          <cell r="F82" t="str">
            <v>渋谷　昌也　　　</v>
          </cell>
          <cell r="G82">
            <v>10</v>
          </cell>
          <cell r="H82">
            <v>0</v>
          </cell>
          <cell r="I82">
            <v>20503</v>
          </cell>
          <cell r="J82" t="str">
            <v>物流部　　　　　　　</v>
          </cell>
          <cell r="K82" t="str">
            <v>配送課　　　　　　　</v>
          </cell>
          <cell r="L82" t="str">
            <v>482-0024</v>
          </cell>
          <cell r="M82" t="str">
            <v>岩倉市旭町１－３３－２　　</v>
          </cell>
          <cell r="N82" t="str">
            <v>ＳＳパレス岩倉４Ｄ　　　　</v>
          </cell>
          <cell r="O82" t="str">
            <v>S</v>
          </cell>
          <cell r="P82">
            <v>340502</v>
          </cell>
          <cell r="Q82" t="str">
            <v>S</v>
          </cell>
          <cell r="R82">
            <v>530401</v>
          </cell>
          <cell r="S82" t="str">
            <v xml:space="preserve"> </v>
          </cell>
          <cell r="T82">
            <v>0</v>
          </cell>
          <cell r="U82">
            <v>3</v>
          </cell>
          <cell r="V82">
            <v>6</v>
          </cell>
          <cell r="W82">
            <v>0</v>
          </cell>
          <cell r="X82">
            <v>150000</v>
          </cell>
          <cell r="Y82">
            <v>125000</v>
          </cell>
          <cell r="Z82">
            <v>0</v>
          </cell>
          <cell r="AA82">
            <v>0</v>
          </cell>
          <cell r="AB82">
            <v>0</v>
          </cell>
          <cell r="AC82">
            <v>0</v>
          </cell>
          <cell r="AD82">
            <v>0</v>
          </cell>
          <cell r="AE82">
            <v>0</v>
          </cell>
          <cell r="AF82">
            <v>0</v>
          </cell>
          <cell r="AG82">
            <v>0</v>
          </cell>
          <cell r="AH82">
            <v>0</v>
          </cell>
          <cell r="AI82">
            <v>0</v>
          </cell>
          <cell r="AJ82">
            <v>275000</v>
          </cell>
        </row>
        <row r="83">
          <cell r="E83">
            <v>78309</v>
          </cell>
          <cell r="F83" t="str">
            <v>原田　三千勝　　</v>
          </cell>
          <cell r="G83">
            <v>20</v>
          </cell>
          <cell r="H83">
            <v>0</v>
          </cell>
          <cell r="I83">
            <v>21608</v>
          </cell>
          <cell r="J83" t="str">
            <v>営業本部　　　　　　</v>
          </cell>
          <cell r="K83" t="str">
            <v>静岡支店　　　　　　</v>
          </cell>
          <cell r="L83" t="str">
            <v>420-0943</v>
          </cell>
          <cell r="M83" t="str">
            <v>静岡市上伝馬２２－４１　　</v>
          </cell>
          <cell r="N83" t="str">
            <v>アーバンシティ１０３　　　</v>
          </cell>
          <cell r="O83" t="str">
            <v>S</v>
          </cell>
          <cell r="P83">
            <v>350214</v>
          </cell>
          <cell r="Q83" t="str">
            <v>S</v>
          </cell>
          <cell r="R83">
            <v>530401</v>
          </cell>
          <cell r="S83" t="str">
            <v xml:space="preserve"> </v>
          </cell>
          <cell r="T83">
            <v>0</v>
          </cell>
          <cell r="U83">
            <v>3</v>
          </cell>
          <cell r="V83">
            <v>7</v>
          </cell>
          <cell r="W83">
            <v>0</v>
          </cell>
          <cell r="X83">
            <v>150000</v>
          </cell>
          <cell r="Y83">
            <v>136900</v>
          </cell>
          <cell r="Z83">
            <v>0</v>
          </cell>
          <cell r="AA83">
            <v>0</v>
          </cell>
          <cell r="AB83">
            <v>0</v>
          </cell>
          <cell r="AC83">
            <v>0</v>
          </cell>
          <cell r="AD83">
            <v>0</v>
          </cell>
          <cell r="AE83">
            <v>0</v>
          </cell>
          <cell r="AF83">
            <v>0</v>
          </cell>
          <cell r="AG83">
            <v>0</v>
          </cell>
          <cell r="AH83">
            <v>0</v>
          </cell>
          <cell r="AI83">
            <v>0</v>
          </cell>
          <cell r="AJ83">
            <v>286900</v>
          </cell>
        </row>
        <row r="84">
          <cell r="E84">
            <v>78313</v>
          </cell>
          <cell r="F84" t="str">
            <v>前田　忠昭　　　</v>
          </cell>
          <cell r="G84">
            <v>10</v>
          </cell>
          <cell r="H84">
            <v>0</v>
          </cell>
          <cell r="I84">
            <v>30405</v>
          </cell>
          <cell r="J84" t="str">
            <v>名古屋工場　　　　　</v>
          </cell>
          <cell r="K84" t="str">
            <v>製造課　　　　　　　</v>
          </cell>
          <cell r="L84" t="str">
            <v>461-0043</v>
          </cell>
          <cell r="M84" t="str">
            <v>名古屋市東区大幸　　　　　</v>
          </cell>
          <cell r="N84" t="str">
            <v>１－１０－４３　　　　　　</v>
          </cell>
          <cell r="O84" t="str">
            <v>S</v>
          </cell>
          <cell r="P84">
            <v>231126</v>
          </cell>
          <cell r="Q84" t="str">
            <v>S</v>
          </cell>
          <cell r="R84">
            <v>530501</v>
          </cell>
          <cell r="S84" t="str">
            <v xml:space="preserve"> </v>
          </cell>
          <cell r="T84">
            <v>0</v>
          </cell>
          <cell r="U84">
            <v>3</v>
          </cell>
          <cell r="V84">
            <v>5</v>
          </cell>
          <cell r="W84">
            <v>2</v>
          </cell>
          <cell r="X84">
            <v>150000</v>
          </cell>
          <cell r="Y84">
            <v>116500</v>
          </cell>
          <cell r="Z84">
            <v>0</v>
          </cell>
          <cell r="AA84">
            <v>0</v>
          </cell>
          <cell r="AB84">
            <v>0</v>
          </cell>
          <cell r="AC84">
            <v>16100</v>
          </cell>
          <cell r="AD84">
            <v>0</v>
          </cell>
          <cell r="AE84">
            <v>15000</v>
          </cell>
          <cell r="AF84">
            <v>0</v>
          </cell>
          <cell r="AG84">
            <v>0</v>
          </cell>
          <cell r="AH84">
            <v>0</v>
          </cell>
          <cell r="AI84">
            <v>0</v>
          </cell>
          <cell r="AJ84">
            <v>297600</v>
          </cell>
        </row>
        <row r="85">
          <cell r="E85">
            <v>78712</v>
          </cell>
          <cell r="F85" t="str">
            <v>山川　晴美　　　</v>
          </cell>
          <cell r="G85">
            <v>10</v>
          </cell>
          <cell r="H85">
            <v>0</v>
          </cell>
          <cell r="I85">
            <v>21602</v>
          </cell>
          <cell r="J85" t="str">
            <v>営業本部　　　　　　</v>
          </cell>
          <cell r="K85" t="str">
            <v>東海支店　　　　　　</v>
          </cell>
          <cell r="L85" t="str">
            <v>451-0074</v>
          </cell>
          <cell r="M85" t="str">
            <v>名古屋市西区万代町　　　　</v>
          </cell>
          <cell r="N85" t="str">
            <v>２－７１－１　　　　　　　</v>
          </cell>
          <cell r="O85" t="str">
            <v>S</v>
          </cell>
          <cell r="P85">
            <v>350104</v>
          </cell>
          <cell r="Q85" t="str">
            <v>S</v>
          </cell>
          <cell r="R85">
            <v>530401</v>
          </cell>
          <cell r="S85" t="str">
            <v xml:space="preserve"> </v>
          </cell>
          <cell r="T85">
            <v>0</v>
          </cell>
          <cell r="U85">
            <v>7</v>
          </cell>
          <cell r="V85">
            <v>4</v>
          </cell>
          <cell r="W85">
            <v>0</v>
          </cell>
          <cell r="X85">
            <v>150000</v>
          </cell>
          <cell r="Y85">
            <v>96000</v>
          </cell>
          <cell r="Z85">
            <v>0</v>
          </cell>
          <cell r="AA85">
            <v>0</v>
          </cell>
          <cell r="AB85">
            <v>0</v>
          </cell>
          <cell r="AC85">
            <v>1800</v>
          </cell>
          <cell r="AD85">
            <v>0</v>
          </cell>
          <cell r="AE85">
            <v>0</v>
          </cell>
          <cell r="AF85">
            <v>0</v>
          </cell>
          <cell r="AG85">
            <v>0</v>
          </cell>
          <cell r="AH85">
            <v>0</v>
          </cell>
          <cell r="AI85">
            <v>0</v>
          </cell>
          <cell r="AJ85">
            <v>247800</v>
          </cell>
        </row>
        <row r="86">
          <cell r="E86">
            <v>79101</v>
          </cell>
          <cell r="F86" t="str">
            <v>小川　浩司　　　</v>
          </cell>
          <cell r="G86">
            <v>55</v>
          </cell>
          <cell r="H86">
            <v>0</v>
          </cell>
          <cell r="I86">
            <v>30500</v>
          </cell>
          <cell r="J86" t="str">
            <v>開発研究所　　　　　</v>
          </cell>
          <cell r="K86" t="str">
            <v>　　　　　　　　　　</v>
          </cell>
          <cell r="L86" t="str">
            <v>481-0032</v>
          </cell>
          <cell r="M86" t="str">
            <v>西春日井郡西春町弥勒寺西　</v>
          </cell>
          <cell r="N86" t="str">
            <v>１－９３ヒカリハイツ２０１</v>
          </cell>
          <cell r="O86" t="str">
            <v>S</v>
          </cell>
          <cell r="P86">
            <v>270509</v>
          </cell>
          <cell r="Q86" t="str">
            <v>S</v>
          </cell>
          <cell r="R86">
            <v>540401</v>
          </cell>
          <cell r="S86" t="str">
            <v xml:space="preserve"> </v>
          </cell>
          <cell r="T86">
            <v>0</v>
          </cell>
          <cell r="U86">
            <v>1</v>
          </cell>
          <cell r="V86" t="str">
            <v>k4</v>
          </cell>
          <cell r="W86">
            <v>0</v>
          </cell>
          <cell r="X86">
            <v>260000</v>
          </cell>
          <cell r="Y86">
            <v>190000</v>
          </cell>
          <cell r="Z86">
            <v>0</v>
          </cell>
          <cell r="AA86">
            <v>0</v>
          </cell>
          <cell r="AB86">
            <v>0</v>
          </cell>
          <cell r="AC86">
            <v>0</v>
          </cell>
          <cell r="AD86">
            <v>0</v>
          </cell>
          <cell r="AE86">
            <v>0</v>
          </cell>
          <cell r="AF86">
            <v>0</v>
          </cell>
          <cell r="AG86">
            <v>0</v>
          </cell>
          <cell r="AH86">
            <v>0</v>
          </cell>
          <cell r="AI86">
            <v>0</v>
          </cell>
          <cell r="AJ86">
            <v>450000</v>
          </cell>
        </row>
        <row r="87">
          <cell r="E87">
            <v>79102</v>
          </cell>
          <cell r="F87" t="str">
            <v>■野　泰　　　　</v>
          </cell>
          <cell r="G87">
            <v>50</v>
          </cell>
          <cell r="H87">
            <v>0</v>
          </cell>
          <cell r="I87">
            <v>30101</v>
          </cell>
          <cell r="J87" t="str">
            <v>生産部　　　　　　　</v>
          </cell>
          <cell r="K87" t="str">
            <v>生産技術課　　　　　</v>
          </cell>
          <cell r="L87" t="str">
            <v>484-0907</v>
          </cell>
          <cell r="M87" t="str">
            <v>犬山市楽田地蔵池４８番地　</v>
          </cell>
          <cell r="N87" t="str">
            <v>　　　　　　　　　　　　　</v>
          </cell>
          <cell r="O87" t="str">
            <v>S</v>
          </cell>
          <cell r="P87">
            <v>310123</v>
          </cell>
          <cell r="Q87" t="str">
            <v>S</v>
          </cell>
          <cell r="R87">
            <v>540401</v>
          </cell>
          <cell r="S87" t="str">
            <v xml:space="preserve"> </v>
          </cell>
          <cell r="T87">
            <v>0</v>
          </cell>
          <cell r="U87">
            <v>1</v>
          </cell>
          <cell r="V87" t="str">
            <v>k4</v>
          </cell>
          <cell r="W87">
            <v>3</v>
          </cell>
          <cell r="X87">
            <v>260000</v>
          </cell>
          <cell r="Y87">
            <v>180000</v>
          </cell>
          <cell r="Z87">
            <v>0</v>
          </cell>
          <cell r="AA87">
            <v>0</v>
          </cell>
          <cell r="AB87">
            <v>0</v>
          </cell>
          <cell r="AC87">
            <v>0</v>
          </cell>
          <cell r="AD87">
            <v>0</v>
          </cell>
          <cell r="AE87">
            <v>0</v>
          </cell>
          <cell r="AF87">
            <v>0</v>
          </cell>
          <cell r="AG87">
            <v>0</v>
          </cell>
          <cell r="AH87">
            <v>0</v>
          </cell>
          <cell r="AI87">
            <v>0</v>
          </cell>
          <cell r="AJ87">
            <v>440000</v>
          </cell>
        </row>
        <row r="88">
          <cell r="E88">
            <v>79103</v>
          </cell>
          <cell r="F88" t="str">
            <v>岩瀬　雄一　　　</v>
          </cell>
          <cell r="G88">
            <v>50</v>
          </cell>
          <cell r="H88">
            <v>0</v>
          </cell>
          <cell r="I88">
            <v>30102</v>
          </cell>
          <cell r="J88" t="str">
            <v>生産部　　　　　　　</v>
          </cell>
          <cell r="K88" t="str">
            <v>品質保証課　　　　　</v>
          </cell>
          <cell r="L88" t="str">
            <v>509-0255</v>
          </cell>
          <cell r="M88" t="str">
            <v>可児市光陽台５－３０　　　</v>
          </cell>
          <cell r="N88" t="str">
            <v>　　　　　　　　　　　　　</v>
          </cell>
          <cell r="O88" t="str">
            <v>S</v>
          </cell>
          <cell r="P88">
            <v>320219</v>
          </cell>
          <cell r="Q88" t="str">
            <v>S</v>
          </cell>
          <cell r="R88">
            <v>540401</v>
          </cell>
          <cell r="S88" t="str">
            <v xml:space="preserve"> </v>
          </cell>
          <cell r="T88">
            <v>0</v>
          </cell>
          <cell r="U88">
            <v>1</v>
          </cell>
          <cell r="V88" t="str">
            <v>k4</v>
          </cell>
          <cell r="W88">
            <v>1</v>
          </cell>
          <cell r="X88">
            <v>260000</v>
          </cell>
          <cell r="Y88">
            <v>180000</v>
          </cell>
          <cell r="Z88">
            <v>0</v>
          </cell>
          <cell r="AA88">
            <v>0</v>
          </cell>
          <cell r="AB88">
            <v>0</v>
          </cell>
          <cell r="AC88">
            <v>0</v>
          </cell>
          <cell r="AD88">
            <v>0</v>
          </cell>
          <cell r="AE88">
            <v>0</v>
          </cell>
          <cell r="AF88">
            <v>0</v>
          </cell>
          <cell r="AG88">
            <v>0</v>
          </cell>
          <cell r="AH88">
            <v>0</v>
          </cell>
          <cell r="AI88">
            <v>0</v>
          </cell>
          <cell r="AJ88">
            <v>440000</v>
          </cell>
        </row>
        <row r="89">
          <cell r="E89">
            <v>79104</v>
          </cell>
          <cell r="F89" t="str">
            <v>前田　昇　　　　</v>
          </cell>
          <cell r="G89">
            <v>50</v>
          </cell>
          <cell r="H89">
            <v>0</v>
          </cell>
          <cell r="I89">
            <v>30900</v>
          </cell>
          <cell r="J89" t="str">
            <v>静岡工場　　　　　　</v>
          </cell>
          <cell r="K89" t="str">
            <v>　　　　　　　　　　</v>
          </cell>
          <cell r="L89" t="str">
            <v>411-0831</v>
          </cell>
          <cell r="M89" t="str">
            <v>三島市東本町２－３－８　　</v>
          </cell>
          <cell r="N89" t="str">
            <v>　　　　　　　　　　　　　</v>
          </cell>
          <cell r="O89" t="str">
            <v>S</v>
          </cell>
          <cell r="P89">
            <v>300502</v>
          </cell>
          <cell r="Q89" t="str">
            <v>S</v>
          </cell>
          <cell r="R89">
            <v>540401</v>
          </cell>
          <cell r="S89" t="str">
            <v xml:space="preserve"> </v>
          </cell>
          <cell r="T89">
            <v>0</v>
          </cell>
          <cell r="U89">
            <v>1</v>
          </cell>
          <cell r="V89" t="str">
            <v>k4</v>
          </cell>
          <cell r="W89">
            <v>2</v>
          </cell>
          <cell r="X89">
            <v>260000</v>
          </cell>
          <cell r="Y89">
            <v>180000</v>
          </cell>
          <cell r="Z89">
            <v>0</v>
          </cell>
          <cell r="AA89">
            <v>0</v>
          </cell>
          <cell r="AB89">
            <v>0</v>
          </cell>
          <cell r="AC89">
            <v>0</v>
          </cell>
          <cell r="AD89">
            <v>0</v>
          </cell>
          <cell r="AE89">
            <v>0</v>
          </cell>
          <cell r="AF89">
            <v>2000</v>
          </cell>
          <cell r="AG89">
            <v>0</v>
          </cell>
          <cell r="AH89">
            <v>0</v>
          </cell>
          <cell r="AI89">
            <v>0</v>
          </cell>
          <cell r="AJ89">
            <v>442000</v>
          </cell>
        </row>
        <row r="90">
          <cell r="E90">
            <v>79105</v>
          </cell>
          <cell r="F90" t="str">
            <v>猪上　隆彦　　　</v>
          </cell>
          <cell r="G90">
            <v>52</v>
          </cell>
          <cell r="H90">
            <v>0</v>
          </cell>
          <cell r="I90">
            <v>21504</v>
          </cell>
          <cell r="J90" t="str">
            <v>営業本部　　　　　　</v>
          </cell>
          <cell r="K90" t="str">
            <v>関東中央支店　　　　</v>
          </cell>
          <cell r="L90" t="str">
            <v>272-0837</v>
          </cell>
          <cell r="M90" t="str">
            <v>市川市堀之内３－５－１４　</v>
          </cell>
          <cell r="N90" t="str">
            <v>ラフィネ堀之内２０６号　　</v>
          </cell>
          <cell r="O90" t="str">
            <v>S</v>
          </cell>
          <cell r="P90">
            <v>310616</v>
          </cell>
          <cell r="Q90" t="str">
            <v>S</v>
          </cell>
          <cell r="R90">
            <v>540401</v>
          </cell>
          <cell r="S90" t="str">
            <v xml:space="preserve"> </v>
          </cell>
          <cell r="T90">
            <v>0</v>
          </cell>
          <cell r="U90">
            <v>1</v>
          </cell>
          <cell r="V90" t="str">
            <v>k4</v>
          </cell>
          <cell r="W90">
            <v>3</v>
          </cell>
          <cell r="X90">
            <v>260000</v>
          </cell>
          <cell r="Y90">
            <v>190000</v>
          </cell>
          <cell r="Z90">
            <v>0</v>
          </cell>
          <cell r="AA90">
            <v>0</v>
          </cell>
          <cell r="AB90">
            <v>0</v>
          </cell>
          <cell r="AC90">
            <v>0</v>
          </cell>
          <cell r="AD90">
            <v>0</v>
          </cell>
          <cell r="AE90">
            <v>0</v>
          </cell>
          <cell r="AF90">
            <v>0</v>
          </cell>
          <cell r="AG90">
            <v>0</v>
          </cell>
          <cell r="AH90">
            <v>0</v>
          </cell>
          <cell r="AI90">
            <v>98400</v>
          </cell>
          <cell r="AJ90">
            <v>450000</v>
          </cell>
        </row>
        <row r="91">
          <cell r="E91">
            <v>79106</v>
          </cell>
          <cell r="F91" t="str">
            <v>鈴木　順一　　　</v>
          </cell>
          <cell r="G91">
            <v>50</v>
          </cell>
          <cell r="H91">
            <v>0</v>
          </cell>
          <cell r="I91">
            <v>10401</v>
          </cell>
          <cell r="J91" t="str">
            <v>ＣＲ室　　　　　　　</v>
          </cell>
          <cell r="K91" t="str">
            <v>ＣＳセンター　　　　</v>
          </cell>
          <cell r="L91" t="str">
            <v>482-0035</v>
          </cell>
          <cell r="M91" t="str">
            <v>岩倉市鈴井町北新溝廻間　　</v>
          </cell>
          <cell r="N91" t="str">
            <v>１４番地３　　　　　　　　</v>
          </cell>
          <cell r="O91" t="str">
            <v>S</v>
          </cell>
          <cell r="P91">
            <v>311006</v>
          </cell>
          <cell r="Q91" t="str">
            <v>S</v>
          </cell>
          <cell r="R91">
            <v>540401</v>
          </cell>
          <cell r="S91" t="str">
            <v xml:space="preserve"> </v>
          </cell>
          <cell r="T91">
            <v>0</v>
          </cell>
          <cell r="U91">
            <v>1</v>
          </cell>
          <cell r="V91" t="str">
            <v>k3</v>
          </cell>
          <cell r="W91">
            <v>2</v>
          </cell>
          <cell r="X91">
            <v>235000</v>
          </cell>
          <cell r="Y91">
            <v>170000</v>
          </cell>
          <cell r="Z91">
            <v>0</v>
          </cell>
          <cell r="AA91">
            <v>0</v>
          </cell>
          <cell r="AB91">
            <v>0</v>
          </cell>
          <cell r="AC91">
            <v>0</v>
          </cell>
          <cell r="AD91">
            <v>0</v>
          </cell>
          <cell r="AE91">
            <v>0</v>
          </cell>
          <cell r="AF91">
            <v>0</v>
          </cell>
          <cell r="AG91">
            <v>0</v>
          </cell>
          <cell r="AH91">
            <v>0</v>
          </cell>
          <cell r="AI91">
            <v>0</v>
          </cell>
          <cell r="AJ91">
            <v>405000</v>
          </cell>
        </row>
        <row r="92">
          <cell r="E92">
            <v>79121</v>
          </cell>
          <cell r="F92" t="str">
            <v>長谷川　峰夫　　</v>
          </cell>
          <cell r="G92">
            <v>20</v>
          </cell>
          <cell r="H92">
            <v>0</v>
          </cell>
          <cell r="I92">
            <v>30401</v>
          </cell>
          <cell r="J92" t="str">
            <v>名古屋工場　　　　　</v>
          </cell>
          <cell r="K92" t="str">
            <v>事務課　　　　　　　</v>
          </cell>
          <cell r="L92" t="str">
            <v>485-0802</v>
          </cell>
          <cell r="M92" t="str">
            <v>小牧市大字大草５８２３－　</v>
          </cell>
          <cell r="N92">
            <v>77</v>
          </cell>
          <cell r="O92" t="str">
            <v>S</v>
          </cell>
          <cell r="P92">
            <v>300904</v>
          </cell>
          <cell r="Q92" t="str">
            <v>S</v>
          </cell>
          <cell r="R92">
            <v>540601</v>
          </cell>
          <cell r="S92" t="str">
            <v xml:space="preserve"> </v>
          </cell>
          <cell r="T92">
            <v>0</v>
          </cell>
          <cell r="U92">
            <v>1</v>
          </cell>
          <cell r="V92">
            <v>6</v>
          </cell>
          <cell r="W92">
            <v>4</v>
          </cell>
          <cell r="X92">
            <v>150000</v>
          </cell>
          <cell r="Y92">
            <v>134500</v>
          </cell>
          <cell r="Z92">
            <v>0</v>
          </cell>
          <cell r="AA92">
            <v>0</v>
          </cell>
          <cell r="AB92">
            <v>0</v>
          </cell>
          <cell r="AC92">
            <v>10800</v>
          </cell>
          <cell r="AD92">
            <v>0</v>
          </cell>
          <cell r="AE92">
            <v>18000</v>
          </cell>
          <cell r="AF92">
            <v>0</v>
          </cell>
          <cell r="AG92">
            <v>0</v>
          </cell>
          <cell r="AH92">
            <v>0</v>
          </cell>
          <cell r="AI92">
            <v>0</v>
          </cell>
          <cell r="AJ92">
            <v>313300</v>
          </cell>
        </row>
        <row r="93">
          <cell r="E93">
            <v>79310</v>
          </cell>
          <cell r="F93" t="str">
            <v>伊藤　司　　　　</v>
          </cell>
          <cell r="G93">
            <v>40</v>
          </cell>
          <cell r="H93">
            <v>0</v>
          </cell>
          <cell r="I93">
            <v>21602</v>
          </cell>
          <cell r="J93" t="str">
            <v>営業本部　　　　　　</v>
          </cell>
          <cell r="K93" t="str">
            <v>東海支店　　　　　　</v>
          </cell>
          <cell r="L93" t="str">
            <v>514-0111</v>
          </cell>
          <cell r="M93" t="str">
            <v>津市一身田平野１８２－３７</v>
          </cell>
          <cell r="N93" t="str">
            <v>　　　　　　　　　　　　　</v>
          </cell>
          <cell r="O93" t="str">
            <v>S</v>
          </cell>
          <cell r="P93">
            <v>350929</v>
          </cell>
          <cell r="Q93" t="str">
            <v>S</v>
          </cell>
          <cell r="R93">
            <v>540401</v>
          </cell>
          <cell r="S93" t="str">
            <v xml:space="preserve"> </v>
          </cell>
          <cell r="T93">
            <v>0</v>
          </cell>
          <cell r="U93">
            <v>3</v>
          </cell>
          <cell r="V93" t="str">
            <v>k2</v>
          </cell>
          <cell r="W93">
            <v>5</v>
          </cell>
          <cell r="X93">
            <v>225000</v>
          </cell>
          <cell r="Y93">
            <v>170000</v>
          </cell>
          <cell r="Z93">
            <v>0</v>
          </cell>
          <cell r="AA93">
            <v>0</v>
          </cell>
          <cell r="AB93">
            <v>0</v>
          </cell>
          <cell r="AC93">
            <v>0</v>
          </cell>
          <cell r="AD93">
            <v>0</v>
          </cell>
          <cell r="AE93">
            <v>0</v>
          </cell>
          <cell r="AF93">
            <v>0</v>
          </cell>
          <cell r="AG93">
            <v>0</v>
          </cell>
          <cell r="AH93">
            <v>0</v>
          </cell>
          <cell r="AI93">
            <v>5000</v>
          </cell>
          <cell r="AJ93">
            <v>395000</v>
          </cell>
        </row>
        <row r="94">
          <cell r="E94">
            <v>79311</v>
          </cell>
          <cell r="F94" t="str">
            <v>富田　英治　　　</v>
          </cell>
          <cell r="G94">
            <v>20</v>
          </cell>
          <cell r="H94">
            <v>0</v>
          </cell>
          <cell r="I94">
            <v>30405</v>
          </cell>
          <cell r="J94" t="str">
            <v>名古屋工場　　　　　</v>
          </cell>
          <cell r="K94" t="str">
            <v>製造課　　　　　　　</v>
          </cell>
          <cell r="L94" t="str">
            <v>509-0203</v>
          </cell>
          <cell r="M94" t="str">
            <v>可児市下恵土４２５２　　　</v>
          </cell>
          <cell r="N94" t="str">
            <v>ピア・アルティア１０６号　</v>
          </cell>
          <cell r="O94" t="str">
            <v>S</v>
          </cell>
          <cell r="P94">
            <v>360119</v>
          </cell>
          <cell r="Q94" t="str">
            <v>S</v>
          </cell>
          <cell r="R94">
            <v>540401</v>
          </cell>
          <cell r="S94" t="str">
            <v xml:space="preserve"> </v>
          </cell>
          <cell r="T94">
            <v>0</v>
          </cell>
          <cell r="U94">
            <v>3</v>
          </cell>
          <cell r="V94">
            <v>7</v>
          </cell>
          <cell r="W94">
            <v>2</v>
          </cell>
          <cell r="X94">
            <v>150000</v>
          </cell>
          <cell r="Y94">
            <v>122300</v>
          </cell>
          <cell r="Z94">
            <v>0</v>
          </cell>
          <cell r="AA94">
            <v>0</v>
          </cell>
          <cell r="AB94">
            <v>0</v>
          </cell>
          <cell r="AC94">
            <v>0</v>
          </cell>
          <cell r="AD94">
            <v>0</v>
          </cell>
          <cell r="AE94">
            <v>15000</v>
          </cell>
          <cell r="AF94">
            <v>0</v>
          </cell>
          <cell r="AG94">
            <v>0</v>
          </cell>
          <cell r="AH94">
            <v>0</v>
          </cell>
          <cell r="AI94">
            <v>0</v>
          </cell>
          <cell r="AJ94">
            <v>287300</v>
          </cell>
        </row>
        <row r="95">
          <cell r="E95">
            <v>79313</v>
          </cell>
          <cell r="F95" t="str">
            <v>竹田　文晴　　　</v>
          </cell>
          <cell r="G95">
            <v>30</v>
          </cell>
          <cell r="H95">
            <v>0</v>
          </cell>
          <cell r="I95">
            <v>21602</v>
          </cell>
          <cell r="J95" t="str">
            <v>営業本部　　　　　　</v>
          </cell>
          <cell r="K95" t="str">
            <v>東海支店　　　　　　</v>
          </cell>
          <cell r="L95" t="str">
            <v>444-0870</v>
          </cell>
          <cell r="M95" t="str">
            <v>岡崎市竜美大入町　　　　　</v>
          </cell>
          <cell r="N95">
            <v>37333</v>
          </cell>
          <cell r="O95" t="str">
            <v>S</v>
          </cell>
          <cell r="P95">
            <v>351103</v>
          </cell>
          <cell r="Q95" t="str">
            <v>S</v>
          </cell>
          <cell r="R95">
            <v>540401</v>
          </cell>
          <cell r="S95" t="str">
            <v xml:space="preserve"> </v>
          </cell>
          <cell r="T95">
            <v>0</v>
          </cell>
          <cell r="U95">
            <v>3</v>
          </cell>
          <cell r="V95" t="str">
            <v>k1</v>
          </cell>
          <cell r="W95">
            <v>2</v>
          </cell>
          <cell r="X95">
            <v>200000</v>
          </cell>
          <cell r="Y95">
            <v>150000</v>
          </cell>
          <cell r="Z95">
            <v>0</v>
          </cell>
          <cell r="AA95">
            <v>0</v>
          </cell>
          <cell r="AB95">
            <v>0</v>
          </cell>
          <cell r="AC95">
            <v>0</v>
          </cell>
          <cell r="AD95">
            <v>0</v>
          </cell>
          <cell r="AE95">
            <v>0</v>
          </cell>
          <cell r="AF95">
            <v>0</v>
          </cell>
          <cell r="AG95">
            <v>0</v>
          </cell>
          <cell r="AH95">
            <v>0</v>
          </cell>
          <cell r="AI95">
            <v>0</v>
          </cell>
          <cell r="AJ95">
            <v>350000</v>
          </cell>
        </row>
        <row r="96">
          <cell r="E96">
            <v>79314</v>
          </cell>
          <cell r="F96" t="str">
            <v>坂上　孝博　　　</v>
          </cell>
          <cell r="G96">
            <v>30</v>
          </cell>
          <cell r="H96">
            <v>0</v>
          </cell>
          <cell r="I96">
            <v>21514</v>
          </cell>
          <cell r="J96" t="str">
            <v>営業本部　　　　　　</v>
          </cell>
          <cell r="K96" t="str">
            <v>東北支店　　　　　　</v>
          </cell>
          <cell r="L96" t="str">
            <v>983-0842</v>
          </cell>
          <cell r="M96" t="str">
            <v>仙台市宮城野区五輪２－１　</v>
          </cell>
          <cell r="N96" t="str">
            <v>－８　峰岸ハイツ９０５　　</v>
          </cell>
          <cell r="O96" t="str">
            <v>S</v>
          </cell>
          <cell r="P96">
            <v>350911</v>
          </cell>
          <cell r="Q96" t="str">
            <v>S</v>
          </cell>
          <cell r="R96">
            <v>540401</v>
          </cell>
          <cell r="S96" t="str">
            <v xml:space="preserve"> </v>
          </cell>
          <cell r="T96">
            <v>0</v>
          </cell>
          <cell r="U96">
            <v>3</v>
          </cell>
          <cell r="V96" t="str">
            <v>k1</v>
          </cell>
          <cell r="W96">
            <v>0</v>
          </cell>
          <cell r="X96">
            <v>200000</v>
          </cell>
          <cell r="Y96">
            <v>150000</v>
          </cell>
          <cell r="Z96">
            <v>0</v>
          </cell>
          <cell r="AA96">
            <v>0</v>
          </cell>
          <cell r="AB96">
            <v>0</v>
          </cell>
          <cell r="AC96">
            <v>0</v>
          </cell>
          <cell r="AD96">
            <v>0</v>
          </cell>
          <cell r="AE96">
            <v>0</v>
          </cell>
          <cell r="AF96">
            <v>0</v>
          </cell>
          <cell r="AG96">
            <v>0</v>
          </cell>
          <cell r="AH96">
            <v>0</v>
          </cell>
          <cell r="AI96">
            <v>0</v>
          </cell>
          <cell r="AJ96">
            <v>350000</v>
          </cell>
        </row>
        <row r="97">
          <cell r="E97">
            <v>79315</v>
          </cell>
          <cell r="F97" t="str">
            <v>中田　光正　　　</v>
          </cell>
          <cell r="G97">
            <v>10</v>
          </cell>
          <cell r="H97">
            <v>0</v>
          </cell>
          <cell r="I97">
            <v>30405</v>
          </cell>
          <cell r="J97" t="str">
            <v>名古屋工場　　　　　</v>
          </cell>
          <cell r="K97" t="str">
            <v>製造課　　　　　　　</v>
          </cell>
          <cell r="L97" t="str">
            <v>509-0206</v>
          </cell>
          <cell r="M97" t="str">
            <v>可児市土田３８７０－１　　</v>
          </cell>
          <cell r="N97" t="str">
            <v>エイブルアン１０１号室　　</v>
          </cell>
          <cell r="O97" t="str">
            <v>S</v>
          </cell>
          <cell r="P97">
            <v>350520</v>
          </cell>
          <cell r="Q97" t="str">
            <v>S</v>
          </cell>
          <cell r="R97">
            <v>540401</v>
          </cell>
          <cell r="S97" t="str">
            <v xml:space="preserve"> </v>
          </cell>
          <cell r="T97">
            <v>0</v>
          </cell>
          <cell r="U97">
            <v>3</v>
          </cell>
          <cell r="V97">
            <v>5</v>
          </cell>
          <cell r="W97">
            <v>3</v>
          </cell>
          <cell r="X97">
            <v>150000</v>
          </cell>
          <cell r="Y97">
            <v>110300</v>
          </cell>
          <cell r="Z97">
            <v>0</v>
          </cell>
          <cell r="AA97">
            <v>0</v>
          </cell>
          <cell r="AB97">
            <v>0</v>
          </cell>
          <cell r="AC97">
            <v>0</v>
          </cell>
          <cell r="AD97">
            <v>0</v>
          </cell>
          <cell r="AE97">
            <v>17000</v>
          </cell>
          <cell r="AF97">
            <v>0</v>
          </cell>
          <cell r="AG97">
            <v>0</v>
          </cell>
          <cell r="AH97">
            <v>0</v>
          </cell>
          <cell r="AI97">
            <v>0</v>
          </cell>
          <cell r="AJ97">
            <v>277300</v>
          </cell>
        </row>
        <row r="98">
          <cell r="E98">
            <v>79320</v>
          </cell>
          <cell r="F98" t="str">
            <v>池谷　元宏　　　</v>
          </cell>
          <cell r="G98">
            <v>20</v>
          </cell>
          <cell r="H98">
            <v>0</v>
          </cell>
          <cell r="I98">
            <v>20502</v>
          </cell>
          <cell r="J98" t="str">
            <v>物流部　　　　　　　</v>
          </cell>
          <cell r="K98" t="str">
            <v>物流課　　　　　　　</v>
          </cell>
          <cell r="L98" t="str">
            <v>485-0832</v>
          </cell>
          <cell r="M98" t="str">
            <v>小牧市応時４－４７　　　　</v>
          </cell>
          <cell r="N98" t="str">
            <v>アメニティ大山Ｂ棟２０２　</v>
          </cell>
          <cell r="O98" t="str">
            <v>S</v>
          </cell>
          <cell r="P98">
            <v>360118</v>
          </cell>
          <cell r="Q98" t="str">
            <v>S</v>
          </cell>
          <cell r="R98">
            <v>540401</v>
          </cell>
          <cell r="S98" t="str">
            <v xml:space="preserve"> </v>
          </cell>
          <cell r="T98">
            <v>0</v>
          </cell>
          <cell r="U98">
            <v>3</v>
          </cell>
          <cell r="V98">
            <v>7</v>
          </cell>
          <cell r="W98">
            <v>0</v>
          </cell>
          <cell r="X98">
            <v>150000</v>
          </cell>
          <cell r="Y98">
            <v>115600</v>
          </cell>
          <cell r="Z98">
            <v>0</v>
          </cell>
          <cell r="AA98">
            <v>0</v>
          </cell>
          <cell r="AB98">
            <v>0</v>
          </cell>
          <cell r="AC98">
            <v>0</v>
          </cell>
          <cell r="AD98">
            <v>0</v>
          </cell>
          <cell r="AE98">
            <v>0</v>
          </cell>
          <cell r="AF98">
            <v>0</v>
          </cell>
          <cell r="AG98">
            <v>0</v>
          </cell>
          <cell r="AH98">
            <v>0</v>
          </cell>
          <cell r="AI98">
            <v>0</v>
          </cell>
          <cell r="AJ98">
            <v>265600</v>
          </cell>
        </row>
        <row r="99">
          <cell r="E99">
            <v>79329</v>
          </cell>
          <cell r="F99" t="str">
            <v>黒田　英明　　　</v>
          </cell>
          <cell r="G99">
            <v>10</v>
          </cell>
          <cell r="H99">
            <v>0</v>
          </cell>
          <cell r="I99">
            <v>30405</v>
          </cell>
          <cell r="J99" t="str">
            <v>名古屋工場　　　　　</v>
          </cell>
          <cell r="K99" t="str">
            <v>製造課　　　　　　　</v>
          </cell>
          <cell r="L99" t="str">
            <v>485-0066</v>
          </cell>
          <cell r="M99" t="str">
            <v>小牧市藤島町出口６４　　　</v>
          </cell>
          <cell r="N99" t="str">
            <v>コーポＴＯＤＡＹ１０３　　</v>
          </cell>
          <cell r="O99" t="str">
            <v>S</v>
          </cell>
          <cell r="P99">
            <v>340211</v>
          </cell>
          <cell r="Q99" t="str">
            <v>S</v>
          </cell>
          <cell r="R99">
            <v>541201</v>
          </cell>
          <cell r="S99" t="str">
            <v xml:space="preserve"> </v>
          </cell>
          <cell r="T99">
            <v>0</v>
          </cell>
          <cell r="U99">
            <v>3</v>
          </cell>
          <cell r="V99">
            <v>6</v>
          </cell>
          <cell r="W99">
            <v>0</v>
          </cell>
          <cell r="X99">
            <v>150000</v>
          </cell>
          <cell r="Y99">
            <v>109100</v>
          </cell>
          <cell r="Z99">
            <v>0</v>
          </cell>
          <cell r="AA99">
            <v>0</v>
          </cell>
          <cell r="AB99">
            <v>0</v>
          </cell>
          <cell r="AC99">
            <v>0</v>
          </cell>
          <cell r="AD99">
            <v>0</v>
          </cell>
          <cell r="AE99">
            <v>0</v>
          </cell>
          <cell r="AF99">
            <v>0</v>
          </cell>
          <cell r="AG99">
            <v>0</v>
          </cell>
          <cell r="AH99">
            <v>0</v>
          </cell>
          <cell r="AI99">
            <v>0</v>
          </cell>
          <cell r="AJ99">
            <v>259100</v>
          </cell>
        </row>
        <row r="100">
          <cell r="E100">
            <v>80101</v>
          </cell>
          <cell r="F100" t="str">
            <v>白岩　清隆　　　</v>
          </cell>
          <cell r="G100">
            <v>45</v>
          </cell>
          <cell r="H100">
            <v>0</v>
          </cell>
          <cell r="I100">
            <v>30900</v>
          </cell>
          <cell r="J100" t="str">
            <v>静岡工場　　　　　　</v>
          </cell>
          <cell r="K100" t="str">
            <v>　　　　　　　　　　</v>
          </cell>
          <cell r="L100" t="str">
            <v>411-0816</v>
          </cell>
          <cell r="M100" t="str">
            <v>三島市梅名１０１－１　　　</v>
          </cell>
          <cell r="N100" t="str">
            <v>マンションココペリ３０１号</v>
          </cell>
          <cell r="O100" t="str">
            <v>S</v>
          </cell>
          <cell r="P100">
            <v>321127</v>
          </cell>
          <cell r="Q100" t="str">
            <v>S</v>
          </cell>
          <cell r="R100">
            <v>550401</v>
          </cell>
          <cell r="S100" t="str">
            <v xml:space="preserve"> </v>
          </cell>
          <cell r="T100">
            <v>0</v>
          </cell>
          <cell r="U100">
            <v>1</v>
          </cell>
          <cell r="V100" t="str">
            <v>k2</v>
          </cell>
          <cell r="W100">
            <v>3</v>
          </cell>
          <cell r="X100">
            <v>215000</v>
          </cell>
          <cell r="Y100">
            <v>160000</v>
          </cell>
          <cell r="Z100">
            <v>0</v>
          </cell>
          <cell r="AA100">
            <v>0</v>
          </cell>
          <cell r="AB100">
            <v>0</v>
          </cell>
          <cell r="AC100">
            <v>0</v>
          </cell>
          <cell r="AD100">
            <v>0</v>
          </cell>
          <cell r="AE100">
            <v>0</v>
          </cell>
          <cell r="AF100">
            <v>0</v>
          </cell>
          <cell r="AG100">
            <v>0</v>
          </cell>
          <cell r="AH100">
            <v>0</v>
          </cell>
          <cell r="AI100">
            <v>0</v>
          </cell>
          <cell r="AJ100">
            <v>375000</v>
          </cell>
        </row>
        <row r="101">
          <cell r="E101">
            <v>80102</v>
          </cell>
          <cell r="F101" t="str">
            <v>見鳥　悟　　　　</v>
          </cell>
          <cell r="G101">
            <v>50</v>
          </cell>
          <cell r="H101">
            <v>0</v>
          </cell>
          <cell r="I101">
            <v>30405</v>
          </cell>
          <cell r="J101" t="str">
            <v>名古屋工場　　　　　</v>
          </cell>
          <cell r="K101" t="str">
            <v>製造課　　　　　　　</v>
          </cell>
          <cell r="L101" t="str">
            <v>496-0008</v>
          </cell>
          <cell r="M101" t="str">
            <v>津島市宇治町喜多神２８　　</v>
          </cell>
          <cell r="N101" t="str">
            <v>　　　　　　　　　　　　　</v>
          </cell>
          <cell r="O101" t="str">
            <v>S</v>
          </cell>
          <cell r="P101">
            <v>330218</v>
          </cell>
          <cell r="Q101" t="str">
            <v>S</v>
          </cell>
          <cell r="R101">
            <v>550401</v>
          </cell>
          <cell r="S101" t="str">
            <v xml:space="preserve"> </v>
          </cell>
          <cell r="T101">
            <v>0</v>
          </cell>
          <cell r="U101">
            <v>1</v>
          </cell>
          <cell r="V101" t="str">
            <v>k3</v>
          </cell>
          <cell r="W101">
            <v>4</v>
          </cell>
          <cell r="X101">
            <v>235000</v>
          </cell>
          <cell r="Y101">
            <v>170000</v>
          </cell>
          <cell r="Z101">
            <v>0</v>
          </cell>
          <cell r="AA101">
            <v>0</v>
          </cell>
          <cell r="AB101">
            <v>0</v>
          </cell>
          <cell r="AC101">
            <v>0</v>
          </cell>
          <cell r="AD101">
            <v>0</v>
          </cell>
          <cell r="AE101">
            <v>0</v>
          </cell>
          <cell r="AF101">
            <v>2000</v>
          </cell>
          <cell r="AG101">
            <v>0</v>
          </cell>
          <cell r="AH101">
            <v>0</v>
          </cell>
          <cell r="AI101">
            <v>0</v>
          </cell>
          <cell r="AJ101">
            <v>407000</v>
          </cell>
        </row>
        <row r="102">
          <cell r="E102">
            <v>80103</v>
          </cell>
          <cell r="F102" t="str">
            <v>鈴木　修　　　　</v>
          </cell>
          <cell r="G102">
            <v>50</v>
          </cell>
          <cell r="H102">
            <v>0</v>
          </cell>
          <cell r="I102">
            <v>20504</v>
          </cell>
          <cell r="J102" t="str">
            <v>物流部　　　　　　　</v>
          </cell>
          <cell r="K102" t="str">
            <v>東日本物流センター　</v>
          </cell>
          <cell r="L102" t="str">
            <v>441-8151</v>
          </cell>
          <cell r="M102" t="str">
            <v>豊橋市曙町宮前５６－７　　</v>
          </cell>
          <cell r="N102" t="str">
            <v>　　　　　　　　　　　　　</v>
          </cell>
          <cell r="O102" t="str">
            <v>S</v>
          </cell>
          <cell r="P102">
            <v>320122</v>
          </cell>
          <cell r="Q102" t="str">
            <v>S</v>
          </cell>
          <cell r="R102">
            <v>550401</v>
          </cell>
          <cell r="S102" t="str">
            <v xml:space="preserve"> </v>
          </cell>
          <cell r="T102">
            <v>0</v>
          </cell>
          <cell r="U102">
            <v>1</v>
          </cell>
          <cell r="V102" t="str">
            <v>k3</v>
          </cell>
          <cell r="W102">
            <v>4</v>
          </cell>
          <cell r="X102">
            <v>235000</v>
          </cell>
          <cell r="Y102">
            <v>170000</v>
          </cell>
          <cell r="Z102">
            <v>0</v>
          </cell>
          <cell r="AA102">
            <v>0</v>
          </cell>
          <cell r="AB102">
            <v>0</v>
          </cell>
          <cell r="AC102">
            <v>0</v>
          </cell>
          <cell r="AD102">
            <v>0</v>
          </cell>
          <cell r="AE102">
            <v>0</v>
          </cell>
          <cell r="AF102">
            <v>0</v>
          </cell>
          <cell r="AG102">
            <v>0</v>
          </cell>
          <cell r="AH102">
            <v>0</v>
          </cell>
          <cell r="AI102">
            <v>5000</v>
          </cell>
          <cell r="AJ102">
            <v>405000</v>
          </cell>
        </row>
        <row r="103">
          <cell r="E103">
            <v>80116</v>
          </cell>
          <cell r="F103" t="str">
            <v>加藤　益雄　　　</v>
          </cell>
          <cell r="G103">
            <v>10</v>
          </cell>
          <cell r="H103">
            <v>0</v>
          </cell>
          <cell r="I103">
            <v>30404</v>
          </cell>
          <cell r="J103" t="str">
            <v>名古屋工場　　　　　</v>
          </cell>
          <cell r="K103" t="str">
            <v>工務成形課　　　　　</v>
          </cell>
          <cell r="L103" t="str">
            <v>463-0095</v>
          </cell>
          <cell r="M103" t="str">
            <v>名古屋市守山区高島町３５３</v>
          </cell>
          <cell r="N103">
            <v>-1</v>
          </cell>
          <cell r="O103" t="str">
            <v>S</v>
          </cell>
          <cell r="P103">
            <v>230301</v>
          </cell>
          <cell r="Q103" t="str">
            <v>S</v>
          </cell>
          <cell r="R103">
            <v>550501</v>
          </cell>
          <cell r="S103" t="str">
            <v xml:space="preserve"> </v>
          </cell>
          <cell r="T103">
            <v>0</v>
          </cell>
          <cell r="U103">
            <v>1</v>
          </cell>
          <cell r="V103">
            <v>6</v>
          </cell>
          <cell r="W103">
            <v>1</v>
          </cell>
          <cell r="X103">
            <v>150000</v>
          </cell>
          <cell r="Y103">
            <v>134500</v>
          </cell>
          <cell r="Z103">
            <v>0</v>
          </cell>
          <cell r="AA103">
            <v>0</v>
          </cell>
          <cell r="AB103">
            <v>0</v>
          </cell>
          <cell r="AC103">
            <v>8600</v>
          </cell>
          <cell r="AD103">
            <v>0</v>
          </cell>
          <cell r="AE103">
            <v>12800</v>
          </cell>
          <cell r="AF103">
            <v>0</v>
          </cell>
          <cell r="AG103">
            <v>0</v>
          </cell>
          <cell r="AH103">
            <v>0</v>
          </cell>
          <cell r="AI103">
            <v>0</v>
          </cell>
          <cell r="AJ103">
            <v>305900</v>
          </cell>
        </row>
        <row r="104">
          <cell r="E104">
            <v>80307</v>
          </cell>
          <cell r="F104" t="str">
            <v>西村　尚哉　　　</v>
          </cell>
          <cell r="G104">
            <v>45</v>
          </cell>
          <cell r="H104">
            <v>0</v>
          </cell>
          <cell r="I104">
            <v>10202</v>
          </cell>
          <cell r="J104" t="str">
            <v>経営管理部　　　　　</v>
          </cell>
          <cell r="K104" t="str">
            <v>管理課　　　　　　　</v>
          </cell>
          <cell r="L104" t="str">
            <v>452-0822</v>
          </cell>
          <cell r="M104" t="str">
            <v>名古屋市西区中小田井２－９</v>
          </cell>
          <cell r="N104" t="str">
            <v>９シティファミリ－中小田井</v>
          </cell>
          <cell r="O104" t="str">
            <v>S</v>
          </cell>
          <cell r="P104">
            <v>360720</v>
          </cell>
          <cell r="Q104" t="str">
            <v>S</v>
          </cell>
          <cell r="R104">
            <v>550401</v>
          </cell>
          <cell r="S104" t="str">
            <v xml:space="preserve"> </v>
          </cell>
          <cell r="T104">
            <v>0</v>
          </cell>
          <cell r="U104">
            <v>3</v>
          </cell>
          <cell r="V104" t="str">
            <v>k2</v>
          </cell>
          <cell r="W104">
            <v>2</v>
          </cell>
          <cell r="X104">
            <v>215000</v>
          </cell>
          <cell r="Y104">
            <v>160000</v>
          </cell>
          <cell r="Z104">
            <v>0</v>
          </cell>
          <cell r="AA104">
            <v>0</v>
          </cell>
          <cell r="AB104">
            <v>0</v>
          </cell>
          <cell r="AC104">
            <v>0</v>
          </cell>
          <cell r="AD104">
            <v>0</v>
          </cell>
          <cell r="AE104">
            <v>0</v>
          </cell>
          <cell r="AF104">
            <v>0</v>
          </cell>
          <cell r="AG104">
            <v>0</v>
          </cell>
          <cell r="AH104">
            <v>0</v>
          </cell>
          <cell r="AI104">
            <v>72900</v>
          </cell>
          <cell r="AJ104">
            <v>375000</v>
          </cell>
        </row>
        <row r="105">
          <cell r="E105">
            <v>80309</v>
          </cell>
          <cell r="F105" t="str">
            <v>若吉　浩起　　　</v>
          </cell>
          <cell r="G105">
            <v>20</v>
          </cell>
          <cell r="H105">
            <v>0</v>
          </cell>
          <cell r="I105">
            <v>30404</v>
          </cell>
          <cell r="J105" t="str">
            <v>名古屋工場　　　　　</v>
          </cell>
          <cell r="K105" t="str">
            <v>工務成形課　　　　　</v>
          </cell>
          <cell r="L105" t="str">
            <v>486-0818</v>
          </cell>
          <cell r="M105" t="str">
            <v>春日井市東野町西２－１－５</v>
          </cell>
          <cell r="N105" t="str">
            <v>　　　　　　　　　　　　　</v>
          </cell>
          <cell r="O105" t="str">
            <v>S</v>
          </cell>
          <cell r="P105">
            <v>360813</v>
          </cell>
          <cell r="Q105" t="str">
            <v>S</v>
          </cell>
          <cell r="R105">
            <v>550401</v>
          </cell>
          <cell r="S105" t="str">
            <v xml:space="preserve"> </v>
          </cell>
          <cell r="T105">
            <v>0</v>
          </cell>
          <cell r="U105">
            <v>3</v>
          </cell>
          <cell r="V105">
            <v>7</v>
          </cell>
          <cell r="W105">
            <v>1</v>
          </cell>
          <cell r="X105">
            <v>150000</v>
          </cell>
          <cell r="Y105">
            <v>111400</v>
          </cell>
          <cell r="Z105">
            <v>0</v>
          </cell>
          <cell r="AA105">
            <v>0</v>
          </cell>
          <cell r="AB105">
            <v>0</v>
          </cell>
          <cell r="AC105">
            <v>0</v>
          </cell>
          <cell r="AD105">
            <v>0</v>
          </cell>
          <cell r="AE105">
            <v>12800</v>
          </cell>
          <cell r="AF105">
            <v>0</v>
          </cell>
          <cell r="AG105">
            <v>0</v>
          </cell>
          <cell r="AH105">
            <v>0</v>
          </cell>
          <cell r="AI105">
            <v>0</v>
          </cell>
          <cell r="AJ105">
            <v>274200</v>
          </cell>
        </row>
        <row r="106">
          <cell r="E106">
            <v>80310</v>
          </cell>
          <cell r="F106" t="str">
            <v>草間　俊夫　　　</v>
          </cell>
          <cell r="G106">
            <v>10</v>
          </cell>
          <cell r="H106">
            <v>0</v>
          </cell>
          <cell r="I106">
            <v>20503</v>
          </cell>
          <cell r="J106" t="str">
            <v>物流部　　　　　　　</v>
          </cell>
          <cell r="K106" t="str">
            <v>配送課　　　　　　　</v>
          </cell>
          <cell r="L106" t="str">
            <v>509-5122</v>
          </cell>
          <cell r="M106" t="str">
            <v>土岐市土岐津町土岐口　　　</v>
          </cell>
          <cell r="N106" t="str">
            <v>２２５５ー２５５　　　　　</v>
          </cell>
          <cell r="O106" t="str">
            <v>S</v>
          </cell>
          <cell r="P106">
            <v>360907</v>
          </cell>
          <cell r="Q106" t="str">
            <v>S</v>
          </cell>
          <cell r="R106">
            <v>550401</v>
          </cell>
          <cell r="S106" t="str">
            <v xml:space="preserve"> </v>
          </cell>
          <cell r="T106">
            <v>0</v>
          </cell>
          <cell r="U106">
            <v>3</v>
          </cell>
          <cell r="V106">
            <v>7</v>
          </cell>
          <cell r="W106">
            <v>1</v>
          </cell>
          <cell r="X106">
            <v>150000</v>
          </cell>
          <cell r="Y106">
            <v>117300</v>
          </cell>
          <cell r="Z106">
            <v>0</v>
          </cell>
          <cell r="AA106">
            <v>0</v>
          </cell>
          <cell r="AB106">
            <v>0</v>
          </cell>
          <cell r="AC106">
            <v>0</v>
          </cell>
          <cell r="AD106">
            <v>0</v>
          </cell>
          <cell r="AE106">
            <v>12800</v>
          </cell>
          <cell r="AF106">
            <v>0</v>
          </cell>
          <cell r="AG106">
            <v>0</v>
          </cell>
          <cell r="AH106">
            <v>0</v>
          </cell>
          <cell r="AI106">
            <v>0</v>
          </cell>
          <cell r="AJ106">
            <v>280100</v>
          </cell>
        </row>
        <row r="107">
          <cell r="E107">
            <v>81101</v>
          </cell>
          <cell r="F107" t="str">
            <v>大谷　一俊　　　</v>
          </cell>
          <cell r="G107">
            <v>50</v>
          </cell>
          <cell r="H107">
            <v>0</v>
          </cell>
          <cell r="I107">
            <v>21514</v>
          </cell>
          <cell r="J107" t="str">
            <v>営業本部　　　　　　</v>
          </cell>
          <cell r="K107" t="str">
            <v>東北支店　　　　　　</v>
          </cell>
          <cell r="L107" t="str">
            <v>500-8287</v>
          </cell>
          <cell r="M107" t="str">
            <v>岐阜市北鶉４－４－１　　　</v>
          </cell>
          <cell r="N107" t="str">
            <v>Ｕ－ｗｉｎｇ２１　３０２号</v>
          </cell>
          <cell r="O107" t="str">
            <v>S</v>
          </cell>
          <cell r="P107">
            <v>320414</v>
          </cell>
          <cell r="Q107" t="str">
            <v>S</v>
          </cell>
          <cell r="R107">
            <v>560401</v>
          </cell>
          <cell r="S107" t="str">
            <v xml:space="preserve"> </v>
          </cell>
          <cell r="T107">
            <v>0</v>
          </cell>
          <cell r="U107">
            <v>1</v>
          </cell>
          <cell r="V107" t="str">
            <v>k3</v>
          </cell>
          <cell r="W107">
            <v>3</v>
          </cell>
          <cell r="X107">
            <v>235000</v>
          </cell>
          <cell r="Y107">
            <v>170000</v>
          </cell>
          <cell r="Z107">
            <v>0</v>
          </cell>
          <cell r="AA107">
            <v>0</v>
          </cell>
          <cell r="AB107">
            <v>0</v>
          </cell>
          <cell r="AC107">
            <v>0</v>
          </cell>
          <cell r="AD107">
            <v>0</v>
          </cell>
          <cell r="AE107">
            <v>0</v>
          </cell>
          <cell r="AF107">
            <v>0</v>
          </cell>
          <cell r="AG107">
            <v>0</v>
          </cell>
          <cell r="AH107">
            <v>0</v>
          </cell>
          <cell r="AI107">
            <v>10000</v>
          </cell>
          <cell r="AJ107">
            <v>405000</v>
          </cell>
        </row>
        <row r="108">
          <cell r="E108">
            <v>81102</v>
          </cell>
          <cell r="F108" t="str">
            <v>西村　英爾　　　</v>
          </cell>
          <cell r="G108">
            <v>50</v>
          </cell>
          <cell r="H108">
            <v>0</v>
          </cell>
          <cell r="I108">
            <v>20302</v>
          </cell>
          <cell r="J108" t="str">
            <v>営業企画部　　　　　</v>
          </cell>
          <cell r="K108" t="str">
            <v>商品開発課　　　　　</v>
          </cell>
          <cell r="L108" t="str">
            <v>462-0037</v>
          </cell>
          <cell r="M108" t="str">
            <v>名古屋市北区志賀町４－６０</v>
          </cell>
          <cell r="N108" t="str">
            <v>－１１　１２－１２０６　　</v>
          </cell>
          <cell r="O108" t="str">
            <v>S</v>
          </cell>
          <cell r="P108">
            <v>331110</v>
          </cell>
          <cell r="Q108" t="str">
            <v>S</v>
          </cell>
          <cell r="R108">
            <v>560401</v>
          </cell>
          <cell r="S108" t="str">
            <v xml:space="preserve"> </v>
          </cell>
          <cell r="T108">
            <v>0</v>
          </cell>
          <cell r="U108">
            <v>1</v>
          </cell>
          <cell r="V108" t="str">
            <v>k2</v>
          </cell>
          <cell r="W108">
            <v>2</v>
          </cell>
          <cell r="X108">
            <v>215000</v>
          </cell>
          <cell r="Y108">
            <v>160000</v>
          </cell>
          <cell r="Z108">
            <v>0</v>
          </cell>
          <cell r="AA108">
            <v>0</v>
          </cell>
          <cell r="AB108">
            <v>0</v>
          </cell>
          <cell r="AC108">
            <v>0</v>
          </cell>
          <cell r="AD108">
            <v>0</v>
          </cell>
          <cell r="AE108">
            <v>0</v>
          </cell>
          <cell r="AF108">
            <v>0</v>
          </cell>
          <cell r="AG108">
            <v>0</v>
          </cell>
          <cell r="AH108">
            <v>0</v>
          </cell>
          <cell r="AI108">
            <v>0</v>
          </cell>
          <cell r="AJ108">
            <v>375000</v>
          </cell>
        </row>
        <row r="109">
          <cell r="E109">
            <v>81104</v>
          </cell>
          <cell r="F109" t="str">
            <v>小林　広直　　　</v>
          </cell>
          <cell r="G109">
            <v>50</v>
          </cell>
          <cell r="H109">
            <v>0</v>
          </cell>
          <cell r="I109">
            <v>21503</v>
          </cell>
          <cell r="J109" t="str">
            <v>営業本部　　　　　　</v>
          </cell>
          <cell r="K109" t="str">
            <v>広域営業促進グループ</v>
          </cell>
          <cell r="L109" t="str">
            <v>192-0363</v>
          </cell>
          <cell r="M109" t="str">
            <v>八王子市別所１－２１－５　</v>
          </cell>
          <cell r="N109" t="str">
            <v>メゾンドベル４０１号　　　</v>
          </cell>
          <cell r="O109" t="str">
            <v>S</v>
          </cell>
          <cell r="P109">
            <v>330117</v>
          </cell>
          <cell r="Q109" t="str">
            <v>S</v>
          </cell>
          <cell r="R109">
            <v>560401</v>
          </cell>
          <cell r="S109" t="str">
            <v xml:space="preserve"> </v>
          </cell>
          <cell r="T109">
            <v>0</v>
          </cell>
          <cell r="U109">
            <v>1</v>
          </cell>
          <cell r="V109" t="str">
            <v>k4</v>
          </cell>
          <cell r="W109">
            <v>3</v>
          </cell>
          <cell r="X109">
            <v>260000</v>
          </cell>
          <cell r="Y109">
            <v>180000</v>
          </cell>
          <cell r="Z109">
            <v>0</v>
          </cell>
          <cell r="AA109">
            <v>0</v>
          </cell>
          <cell r="AB109">
            <v>0</v>
          </cell>
          <cell r="AC109">
            <v>0</v>
          </cell>
          <cell r="AD109">
            <v>0</v>
          </cell>
          <cell r="AE109">
            <v>0</v>
          </cell>
          <cell r="AF109">
            <v>0</v>
          </cell>
          <cell r="AG109">
            <v>0</v>
          </cell>
          <cell r="AH109">
            <v>0</v>
          </cell>
          <cell r="AI109">
            <v>0</v>
          </cell>
          <cell r="AJ109">
            <v>440000</v>
          </cell>
        </row>
        <row r="110">
          <cell r="E110">
            <v>81107</v>
          </cell>
          <cell r="F110" t="str">
            <v>■木　寿人　　　</v>
          </cell>
          <cell r="G110">
            <v>45</v>
          </cell>
          <cell r="H110">
            <v>0</v>
          </cell>
          <cell r="I110">
            <v>30405</v>
          </cell>
          <cell r="J110" t="str">
            <v>名古屋工場　　　　　</v>
          </cell>
          <cell r="K110" t="str">
            <v>製造課　　　　　　　</v>
          </cell>
          <cell r="L110" t="str">
            <v>484-0079</v>
          </cell>
          <cell r="M110" t="str">
            <v>犬山市大字木津字池之上　　</v>
          </cell>
          <cell r="N110" t="str">
            <v>４７６－１　　　　　　　　</v>
          </cell>
          <cell r="O110" t="str">
            <v>S</v>
          </cell>
          <cell r="P110">
            <v>320625</v>
          </cell>
          <cell r="Q110" t="str">
            <v>S</v>
          </cell>
          <cell r="R110">
            <v>560401</v>
          </cell>
          <cell r="S110" t="str">
            <v xml:space="preserve"> </v>
          </cell>
          <cell r="T110">
            <v>0</v>
          </cell>
          <cell r="U110">
            <v>1</v>
          </cell>
          <cell r="V110" t="str">
            <v>k2</v>
          </cell>
          <cell r="W110">
            <v>3</v>
          </cell>
          <cell r="X110">
            <v>215000</v>
          </cell>
          <cell r="Y110">
            <v>160000</v>
          </cell>
          <cell r="Z110">
            <v>0</v>
          </cell>
          <cell r="AA110">
            <v>0</v>
          </cell>
          <cell r="AB110">
            <v>0</v>
          </cell>
          <cell r="AC110">
            <v>0</v>
          </cell>
          <cell r="AD110">
            <v>0</v>
          </cell>
          <cell r="AE110">
            <v>0</v>
          </cell>
          <cell r="AF110">
            <v>0</v>
          </cell>
          <cell r="AG110">
            <v>0</v>
          </cell>
          <cell r="AH110">
            <v>0</v>
          </cell>
          <cell r="AI110">
            <v>0</v>
          </cell>
          <cell r="AJ110">
            <v>375000</v>
          </cell>
        </row>
        <row r="111">
          <cell r="E111">
            <v>81208</v>
          </cell>
          <cell r="F111" t="str">
            <v>矢島　英樹　　　</v>
          </cell>
          <cell r="G111">
            <v>20</v>
          </cell>
          <cell r="H111">
            <v>0</v>
          </cell>
          <cell r="I111">
            <v>21602</v>
          </cell>
          <cell r="J111" t="str">
            <v>営業本部　　　　　　</v>
          </cell>
          <cell r="K111" t="str">
            <v>東海支店　　　　　　</v>
          </cell>
          <cell r="L111" t="str">
            <v>501-1168</v>
          </cell>
          <cell r="M111" t="str">
            <v>岐阜市西改田上の町１１－３</v>
          </cell>
          <cell r="N111" t="str">
            <v>　　　　　　　　　　　　　</v>
          </cell>
          <cell r="O111" t="str">
            <v>S</v>
          </cell>
          <cell r="P111">
            <v>350916</v>
          </cell>
          <cell r="Q111" t="str">
            <v>S</v>
          </cell>
          <cell r="R111">
            <v>560401</v>
          </cell>
          <cell r="S111" t="str">
            <v xml:space="preserve"> </v>
          </cell>
          <cell r="T111">
            <v>0</v>
          </cell>
          <cell r="U111">
            <v>2</v>
          </cell>
          <cell r="V111">
            <v>8</v>
          </cell>
          <cell r="W111">
            <v>3</v>
          </cell>
          <cell r="X111">
            <v>150000</v>
          </cell>
          <cell r="Y111">
            <v>123600</v>
          </cell>
          <cell r="Z111">
            <v>0</v>
          </cell>
          <cell r="AA111">
            <v>0</v>
          </cell>
          <cell r="AB111">
            <v>0</v>
          </cell>
          <cell r="AC111">
            <v>0</v>
          </cell>
          <cell r="AD111">
            <v>0</v>
          </cell>
          <cell r="AE111">
            <v>17000</v>
          </cell>
          <cell r="AF111">
            <v>0</v>
          </cell>
          <cell r="AG111">
            <v>0</v>
          </cell>
          <cell r="AH111">
            <v>0</v>
          </cell>
          <cell r="AI111">
            <v>0</v>
          </cell>
          <cell r="AJ111">
            <v>290600</v>
          </cell>
        </row>
        <row r="112">
          <cell r="E112">
            <v>81311</v>
          </cell>
          <cell r="F112" t="str">
            <v>加藤　洋二　　　</v>
          </cell>
          <cell r="G112">
            <v>10</v>
          </cell>
          <cell r="H112">
            <v>0</v>
          </cell>
          <cell r="I112">
            <v>21602</v>
          </cell>
          <cell r="J112" t="str">
            <v>営業本部　　　　　　</v>
          </cell>
          <cell r="K112" t="str">
            <v>東海支店　　　　　　</v>
          </cell>
          <cell r="L112" t="str">
            <v>465-0006</v>
          </cell>
          <cell r="M112" t="str">
            <v>名古屋市名東区神月町　　　</v>
          </cell>
          <cell r="N112">
            <v>1112</v>
          </cell>
          <cell r="O112" t="str">
            <v>S</v>
          </cell>
          <cell r="P112">
            <v>370717</v>
          </cell>
          <cell r="Q112" t="str">
            <v>S</v>
          </cell>
          <cell r="R112">
            <v>560401</v>
          </cell>
          <cell r="S112" t="str">
            <v xml:space="preserve"> </v>
          </cell>
          <cell r="T112">
            <v>0</v>
          </cell>
          <cell r="U112">
            <v>3</v>
          </cell>
          <cell r="V112">
            <v>7</v>
          </cell>
          <cell r="W112">
            <v>3</v>
          </cell>
          <cell r="X112">
            <v>150000</v>
          </cell>
          <cell r="Y112">
            <v>114600</v>
          </cell>
          <cell r="Z112">
            <v>0</v>
          </cell>
          <cell r="AA112">
            <v>0</v>
          </cell>
          <cell r="AB112">
            <v>0</v>
          </cell>
          <cell r="AC112">
            <v>0</v>
          </cell>
          <cell r="AD112">
            <v>0</v>
          </cell>
          <cell r="AE112">
            <v>17000</v>
          </cell>
          <cell r="AF112">
            <v>0</v>
          </cell>
          <cell r="AG112">
            <v>0</v>
          </cell>
          <cell r="AH112">
            <v>0</v>
          </cell>
          <cell r="AI112">
            <v>0</v>
          </cell>
          <cell r="AJ112">
            <v>281600</v>
          </cell>
        </row>
        <row r="113">
          <cell r="E113">
            <v>82101</v>
          </cell>
          <cell r="F113" t="str">
            <v>白岩　正則　　　</v>
          </cell>
          <cell r="G113">
            <v>20</v>
          </cell>
          <cell r="H113">
            <v>0</v>
          </cell>
          <cell r="I113">
            <v>21513</v>
          </cell>
          <cell r="J113" t="str">
            <v>営業本部　　　　　　</v>
          </cell>
          <cell r="K113" t="str">
            <v>西関東支店　　　　　</v>
          </cell>
          <cell r="L113" t="str">
            <v>229-0011</v>
          </cell>
          <cell r="M113" t="str">
            <v>相模原市大野台２－１６－４</v>
          </cell>
          <cell r="N113" t="str">
            <v>サンドエル４０５　　　　　</v>
          </cell>
          <cell r="O113" t="str">
            <v>S</v>
          </cell>
          <cell r="P113">
            <v>340624</v>
          </cell>
          <cell r="Q113" t="str">
            <v>S</v>
          </cell>
          <cell r="R113">
            <v>570401</v>
          </cell>
          <cell r="S113" t="str">
            <v xml:space="preserve"> </v>
          </cell>
          <cell r="T113">
            <v>0</v>
          </cell>
          <cell r="U113">
            <v>1</v>
          </cell>
          <cell r="V113">
            <v>8</v>
          </cell>
          <cell r="W113">
            <v>2</v>
          </cell>
          <cell r="X113">
            <v>150000</v>
          </cell>
          <cell r="Y113">
            <v>140800</v>
          </cell>
          <cell r="Z113">
            <v>0</v>
          </cell>
          <cell r="AA113">
            <v>0</v>
          </cell>
          <cell r="AB113">
            <v>0</v>
          </cell>
          <cell r="AC113">
            <v>0</v>
          </cell>
          <cell r="AD113">
            <v>0</v>
          </cell>
          <cell r="AE113">
            <v>15000</v>
          </cell>
          <cell r="AF113">
            <v>0</v>
          </cell>
          <cell r="AG113">
            <v>0</v>
          </cell>
          <cell r="AH113">
            <v>0</v>
          </cell>
          <cell r="AI113">
            <v>0</v>
          </cell>
          <cell r="AJ113">
            <v>305800</v>
          </cell>
        </row>
        <row r="114">
          <cell r="E114">
            <v>82103</v>
          </cell>
          <cell r="F114" t="str">
            <v>加藤　育男　　　</v>
          </cell>
          <cell r="G114">
            <v>30</v>
          </cell>
          <cell r="H114">
            <v>0</v>
          </cell>
          <cell r="I114">
            <v>30500</v>
          </cell>
          <cell r="J114" t="str">
            <v>開発研究所　　　　　</v>
          </cell>
          <cell r="K114" t="str">
            <v>　　　　　　　　　　</v>
          </cell>
          <cell r="L114" t="str">
            <v>507-0063</v>
          </cell>
          <cell r="M114" t="str">
            <v>多治見市松坂町４－８－　　</v>
          </cell>
          <cell r="N114">
            <v>161</v>
          </cell>
          <cell r="O114" t="str">
            <v>S</v>
          </cell>
          <cell r="P114">
            <v>350128</v>
          </cell>
          <cell r="Q114" t="str">
            <v>S</v>
          </cell>
          <cell r="R114">
            <v>570401</v>
          </cell>
          <cell r="S114" t="str">
            <v xml:space="preserve"> </v>
          </cell>
          <cell r="T114">
            <v>0</v>
          </cell>
          <cell r="U114">
            <v>1</v>
          </cell>
          <cell r="V114" t="str">
            <v>k2</v>
          </cell>
          <cell r="W114">
            <v>3</v>
          </cell>
          <cell r="X114">
            <v>215000</v>
          </cell>
          <cell r="Y114">
            <v>150000</v>
          </cell>
          <cell r="Z114">
            <v>0</v>
          </cell>
          <cell r="AA114">
            <v>0</v>
          </cell>
          <cell r="AB114">
            <v>0</v>
          </cell>
          <cell r="AC114">
            <v>0</v>
          </cell>
          <cell r="AD114">
            <v>0</v>
          </cell>
          <cell r="AE114">
            <v>0</v>
          </cell>
          <cell r="AF114">
            <v>0</v>
          </cell>
          <cell r="AG114">
            <v>0</v>
          </cell>
          <cell r="AH114">
            <v>0</v>
          </cell>
          <cell r="AI114">
            <v>0</v>
          </cell>
          <cell r="AJ114">
            <v>365000</v>
          </cell>
        </row>
        <row r="115">
          <cell r="E115">
            <v>82104</v>
          </cell>
          <cell r="F115" t="str">
            <v>本田　和司　　　</v>
          </cell>
          <cell r="G115">
            <v>30</v>
          </cell>
          <cell r="H115">
            <v>0</v>
          </cell>
          <cell r="I115">
            <v>10203</v>
          </cell>
          <cell r="J115" t="str">
            <v>経営管理部　　　　　</v>
          </cell>
          <cell r="K115" t="str">
            <v>人事総務課　　　　　</v>
          </cell>
          <cell r="L115" t="str">
            <v>476-0014</v>
          </cell>
          <cell r="M115" t="str">
            <v>東海市富貴ノ台６－５９－７</v>
          </cell>
          <cell r="N115" t="str">
            <v>　　　　　　　　　　　　　</v>
          </cell>
          <cell r="O115" t="str">
            <v>S</v>
          </cell>
          <cell r="P115">
            <v>341101</v>
          </cell>
          <cell r="Q115" t="str">
            <v>S</v>
          </cell>
          <cell r="R115">
            <v>570401</v>
          </cell>
          <cell r="S115" t="str">
            <v xml:space="preserve"> </v>
          </cell>
          <cell r="T115">
            <v>0</v>
          </cell>
          <cell r="U115">
            <v>1</v>
          </cell>
          <cell r="V115" t="str">
            <v>k1</v>
          </cell>
          <cell r="W115">
            <v>3</v>
          </cell>
          <cell r="X115">
            <v>200000</v>
          </cell>
          <cell r="Y115">
            <v>150000</v>
          </cell>
          <cell r="Z115">
            <v>0</v>
          </cell>
          <cell r="AA115">
            <v>0</v>
          </cell>
          <cell r="AB115">
            <v>0</v>
          </cell>
          <cell r="AC115">
            <v>0</v>
          </cell>
          <cell r="AD115">
            <v>0</v>
          </cell>
          <cell r="AE115">
            <v>0</v>
          </cell>
          <cell r="AF115">
            <v>2000</v>
          </cell>
          <cell r="AG115">
            <v>0</v>
          </cell>
          <cell r="AH115">
            <v>0</v>
          </cell>
          <cell r="AI115">
            <v>0</v>
          </cell>
          <cell r="AJ115">
            <v>352000</v>
          </cell>
        </row>
        <row r="116">
          <cell r="E116">
            <v>82105</v>
          </cell>
          <cell r="F116" t="str">
            <v>柴田　和夫　　　</v>
          </cell>
          <cell r="G116">
            <v>40</v>
          </cell>
          <cell r="H116">
            <v>0</v>
          </cell>
          <cell r="I116">
            <v>21610</v>
          </cell>
          <cell r="J116" t="str">
            <v>営業本部　　　　　　</v>
          </cell>
          <cell r="K116" t="str">
            <v>北陸ＳＯ　　　　　　</v>
          </cell>
          <cell r="L116" t="str">
            <v>921-8172</v>
          </cell>
          <cell r="M116" t="str">
            <v>金沢市伏見新町２７５－１　</v>
          </cell>
          <cell r="N116" t="str">
            <v>宇平パールハイツＢ２２３　</v>
          </cell>
          <cell r="O116" t="str">
            <v>S</v>
          </cell>
          <cell r="P116">
            <v>341206</v>
          </cell>
          <cell r="Q116" t="str">
            <v>S</v>
          </cell>
          <cell r="R116">
            <v>570401</v>
          </cell>
          <cell r="S116" t="str">
            <v xml:space="preserve"> </v>
          </cell>
          <cell r="T116">
            <v>0</v>
          </cell>
          <cell r="U116">
            <v>1</v>
          </cell>
          <cell r="V116" t="str">
            <v>k2</v>
          </cell>
          <cell r="W116">
            <v>3</v>
          </cell>
          <cell r="X116">
            <v>225000</v>
          </cell>
          <cell r="Y116">
            <v>160000</v>
          </cell>
          <cell r="Z116">
            <v>0</v>
          </cell>
          <cell r="AA116">
            <v>0</v>
          </cell>
          <cell r="AB116">
            <v>0</v>
          </cell>
          <cell r="AC116">
            <v>0</v>
          </cell>
          <cell r="AD116">
            <v>0</v>
          </cell>
          <cell r="AE116">
            <v>0</v>
          </cell>
          <cell r="AF116">
            <v>0</v>
          </cell>
          <cell r="AG116">
            <v>0</v>
          </cell>
          <cell r="AH116">
            <v>0</v>
          </cell>
          <cell r="AI116">
            <v>0</v>
          </cell>
          <cell r="AJ116">
            <v>385000</v>
          </cell>
        </row>
        <row r="117">
          <cell r="E117">
            <v>82106</v>
          </cell>
          <cell r="F117" t="str">
            <v>友田　和利　　　</v>
          </cell>
          <cell r="G117">
            <v>45</v>
          </cell>
          <cell r="H117">
            <v>0</v>
          </cell>
          <cell r="I117">
            <v>20505</v>
          </cell>
          <cell r="J117" t="str">
            <v>物流部　　　　　　　</v>
          </cell>
          <cell r="K117" t="str">
            <v>西日本物流センター　</v>
          </cell>
          <cell r="L117" t="str">
            <v>658-0032</v>
          </cell>
          <cell r="M117" t="str">
            <v>神戸市東灘区向洋町中　　　</v>
          </cell>
          <cell r="N117" t="str">
            <v>７－２－３－２番館８１０号</v>
          </cell>
          <cell r="O117" t="str">
            <v>S</v>
          </cell>
          <cell r="P117">
            <v>340908</v>
          </cell>
          <cell r="Q117" t="str">
            <v>S</v>
          </cell>
          <cell r="R117">
            <v>570401</v>
          </cell>
          <cell r="S117" t="str">
            <v xml:space="preserve"> </v>
          </cell>
          <cell r="T117">
            <v>0</v>
          </cell>
          <cell r="U117">
            <v>1</v>
          </cell>
          <cell r="V117" t="str">
            <v>k1</v>
          </cell>
          <cell r="W117">
            <v>3</v>
          </cell>
          <cell r="X117">
            <v>210000</v>
          </cell>
          <cell r="Y117">
            <v>160000</v>
          </cell>
          <cell r="Z117">
            <v>0</v>
          </cell>
          <cell r="AA117">
            <v>0</v>
          </cell>
          <cell r="AB117">
            <v>0</v>
          </cell>
          <cell r="AC117">
            <v>0</v>
          </cell>
          <cell r="AD117">
            <v>0</v>
          </cell>
          <cell r="AE117">
            <v>0</v>
          </cell>
          <cell r="AF117">
            <v>0</v>
          </cell>
          <cell r="AG117">
            <v>0</v>
          </cell>
          <cell r="AH117">
            <v>0</v>
          </cell>
          <cell r="AI117">
            <v>97200</v>
          </cell>
          <cell r="AJ117">
            <v>370000</v>
          </cell>
        </row>
        <row r="118">
          <cell r="E118">
            <v>82208</v>
          </cell>
          <cell r="F118" t="str">
            <v>三輪　康長　　　</v>
          </cell>
          <cell r="G118">
            <v>30</v>
          </cell>
          <cell r="H118">
            <v>0</v>
          </cell>
          <cell r="I118">
            <v>20503</v>
          </cell>
          <cell r="J118" t="str">
            <v>物流部　　　　　　　</v>
          </cell>
          <cell r="K118" t="str">
            <v>配送課　　　　　　　</v>
          </cell>
          <cell r="L118" t="str">
            <v>453-0063</v>
          </cell>
          <cell r="M118" t="str">
            <v>名古屋市中村区東宿町　　　</v>
          </cell>
          <cell r="N118" t="str">
            <v>１－１２３　　　　　　　　</v>
          </cell>
          <cell r="O118" t="str">
            <v>S</v>
          </cell>
          <cell r="P118">
            <v>341220</v>
          </cell>
          <cell r="Q118" t="str">
            <v>S</v>
          </cell>
          <cell r="R118">
            <v>570401</v>
          </cell>
          <cell r="S118" t="str">
            <v xml:space="preserve"> </v>
          </cell>
          <cell r="T118">
            <v>0</v>
          </cell>
          <cell r="U118">
            <v>2</v>
          </cell>
          <cell r="V118" t="str">
            <v>k1</v>
          </cell>
          <cell r="W118">
            <v>3</v>
          </cell>
          <cell r="X118">
            <v>200000</v>
          </cell>
          <cell r="Y118">
            <v>150000</v>
          </cell>
          <cell r="Z118">
            <v>0</v>
          </cell>
          <cell r="AA118">
            <v>0</v>
          </cell>
          <cell r="AB118">
            <v>0</v>
          </cell>
          <cell r="AC118">
            <v>0</v>
          </cell>
          <cell r="AD118">
            <v>0</v>
          </cell>
          <cell r="AE118">
            <v>0</v>
          </cell>
          <cell r="AF118">
            <v>0</v>
          </cell>
          <cell r="AG118">
            <v>0</v>
          </cell>
          <cell r="AH118">
            <v>0</v>
          </cell>
          <cell r="AI118">
            <v>5000</v>
          </cell>
          <cell r="AJ118">
            <v>350000</v>
          </cell>
        </row>
        <row r="119">
          <cell r="E119">
            <v>82218</v>
          </cell>
          <cell r="F119" t="str">
            <v>佐々木　淳　　　</v>
          </cell>
          <cell r="G119">
            <v>10</v>
          </cell>
          <cell r="H119">
            <v>0</v>
          </cell>
          <cell r="I119">
            <v>20502</v>
          </cell>
          <cell r="J119" t="str">
            <v>物流部　　　　　　　</v>
          </cell>
          <cell r="K119" t="str">
            <v>物流課　　　　　　　</v>
          </cell>
          <cell r="L119" t="str">
            <v>482-0002</v>
          </cell>
          <cell r="M119" t="str">
            <v>岩倉市大市場町順喜７番地　</v>
          </cell>
          <cell r="N119" t="str">
            <v>ディオーネ１０３号　　　　</v>
          </cell>
          <cell r="O119" t="str">
            <v>S</v>
          </cell>
          <cell r="P119">
            <v>320601</v>
          </cell>
          <cell r="Q119" t="str">
            <v>S</v>
          </cell>
          <cell r="R119">
            <v>570410</v>
          </cell>
          <cell r="S119" t="str">
            <v xml:space="preserve"> </v>
          </cell>
          <cell r="T119">
            <v>0</v>
          </cell>
          <cell r="U119">
            <v>2</v>
          </cell>
          <cell r="V119">
            <v>5</v>
          </cell>
          <cell r="W119">
            <v>3</v>
          </cell>
          <cell r="X119">
            <v>150000</v>
          </cell>
          <cell r="Y119">
            <v>95600</v>
          </cell>
          <cell r="Z119">
            <v>0</v>
          </cell>
          <cell r="AA119">
            <v>0</v>
          </cell>
          <cell r="AB119">
            <v>0</v>
          </cell>
          <cell r="AC119">
            <v>0</v>
          </cell>
          <cell r="AD119">
            <v>0</v>
          </cell>
          <cell r="AE119">
            <v>17000</v>
          </cell>
          <cell r="AF119">
            <v>0</v>
          </cell>
          <cell r="AG119">
            <v>0</v>
          </cell>
          <cell r="AH119">
            <v>0</v>
          </cell>
          <cell r="AI119">
            <v>0</v>
          </cell>
          <cell r="AJ119">
            <v>262600</v>
          </cell>
        </row>
        <row r="120">
          <cell r="E120">
            <v>83101</v>
          </cell>
          <cell r="F120" t="str">
            <v>笹岡　孝光　　　</v>
          </cell>
          <cell r="G120">
            <v>50</v>
          </cell>
          <cell r="H120">
            <v>0</v>
          </cell>
          <cell r="I120">
            <v>21704</v>
          </cell>
          <cell r="J120" t="str">
            <v>営業本部　　　　　　</v>
          </cell>
          <cell r="K120" t="str">
            <v>近畿支店　　　　　　</v>
          </cell>
          <cell r="L120" t="str">
            <v>567-0851</v>
          </cell>
          <cell r="M120" t="str">
            <v>茨木市真砂１－９－１　　　</v>
          </cell>
          <cell r="N120" t="str">
            <v>ベル・ドミール南茨木４０２</v>
          </cell>
          <cell r="O120" t="str">
            <v>S</v>
          </cell>
          <cell r="P120">
            <v>350811</v>
          </cell>
          <cell r="Q120" t="str">
            <v>S</v>
          </cell>
          <cell r="R120">
            <v>580401</v>
          </cell>
          <cell r="S120" t="str">
            <v xml:space="preserve"> </v>
          </cell>
          <cell r="T120">
            <v>0</v>
          </cell>
          <cell r="U120">
            <v>1</v>
          </cell>
          <cell r="V120" t="str">
            <v>k2</v>
          </cell>
          <cell r="W120">
            <v>3</v>
          </cell>
          <cell r="X120">
            <v>215000</v>
          </cell>
          <cell r="Y120">
            <v>170000</v>
          </cell>
          <cell r="Z120">
            <v>0</v>
          </cell>
          <cell r="AA120">
            <v>0</v>
          </cell>
          <cell r="AB120">
            <v>0</v>
          </cell>
          <cell r="AC120">
            <v>0</v>
          </cell>
          <cell r="AD120">
            <v>0</v>
          </cell>
          <cell r="AE120">
            <v>0</v>
          </cell>
          <cell r="AF120">
            <v>0</v>
          </cell>
          <cell r="AG120">
            <v>0</v>
          </cell>
          <cell r="AH120">
            <v>0</v>
          </cell>
          <cell r="AI120">
            <v>0</v>
          </cell>
          <cell r="AJ120">
            <v>385000</v>
          </cell>
        </row>
        <row r="121">
          <cell r="E121">
            <v>83102</v>
          </cell>
          <cell r="F121" t="str">
            <v>西村　佳孝　　　</v>
          </cell>
          <cell r="G121">
            <v>40</v>
          </cell>
          <cell r="H121">
            <v>0</v>
          </cell>
          <cell r="I121">
            <v>21711</v>
          </cell>
          <cell r="J121" t="str">
            <v>営業本部　　　　　　</v>
          </cell>
          <cell r="K121" t="str">
            <v>九州支店　　　　　　</v>
          </cell>
          <cell r="L121" t="str">
            <v>819-0052</v>
          </cell>
          <cell r="M121" t="str">
            <v>福岡市西区下山門３－１５　</v>
          </cell>
          <cell r="N121" t="str">
            <v>－１０リュエル弍番館１０２</v>
          </cell>
          <cell r="O121" t="str">
            <v>S</v>
          </cell>
          <cell r="P121">
            <v>360128</v>
          </cell>
          <cell r="Q121" t="str">
            <v>S</v>
          </cell>
          <cell r="R121">
            <v>580401</v>
          </cell>
          <cell r="S121" t="str">
            <v xml:space="preserve"> </v>
          </cell>
          <cell r="T121">
            <v>0</v>
          </cell>
          <cell r="U121">
            <v>1</v>
          </cell>
          <cell r="V121" t="str">
            <v>k2</v>
          </cell>
          <cell r="W121">
            <v>4</v>
          </cell>
          <cell r="X121">
            <v>215000</v>
          </cell>
          <cell r="Y121">
            <v>160000</v>
          </cell>
          <cell r="Z121">
            <v>0</v>
          </cell>
          <cell r="AA121">
            <v>0</v>
          </cell>
          <cell r="AB121">
            <v>0</v>
          </cell>
          <cell r="AC121">
            <v>0</v>
          </cell>
          <cell r="AD121">
            <v>0</v>
          </cell>
          <cell r="AE121">
            <v>0</v>
          </cell>
          <cell r="AF121">
            <v>0</v>
          </cell>
          <cell r="AG121">
            <v>0</v>
          </cell>
          <cell r="AH121">
            <v>0</v>
          </cell>
          <cell r="AI121">
            <v>0</v>
          </cell>
          <cell r="AJ121">
            <v>375000</v>
          </cell>
        </row>
        <row r="122">
          <cell r="E122">
            <v>83103</v>
          </cell>
          <cell r="F122" t="str">
            <v>横山　隆英　　　</v>
          </cell>
          <cell r="G122">
            <v>50</v>
          </cell>
          <cell r="H122">
            <v>0</v>
          </cell>
          <cell r="I122">
            <v>21513</v>
          </cell>
          <cell r="J122" t="str">
            <v>営業本部　　　　　　</v>
          </cell>
          <cell r="K122" t="str">
            <v>西関東支店　　　　　</v>
          </cell>
          <cell r="L122" t="str">
            <v>192-0373</v>
          </cell>
          <cell r="M122" t="str">
            <v>八王子市上柚木　　　　　　</v>
          </cell>
          <cell r="N122" t="str">
            <v>１７８０－２３　　　　　　</v>
          </cell>
          <cell r="O122" t="str">
            <v>S</v>
          </cell>
          <cell r="P122">
            <v>360111</v>
          </cell>
          <cell r="Q122" t="str">
            <v>S</v>
          </cell>
          <cell r="R122">
            <v>580401</v>
          </cell>
          <cell r="S122" t="str">
            <v xml:space="preserve"> </v>
          </cell>
          <cell r="T122">
            <v>0</v>
          </cell>
          <cell r="U122">
            <v>1</v>
          </cell>
          <cell r="V122" t="str">
            <v>k2</v>
          </cell>
          <cell r="W122">
            <v>5</v>
          </cell>
          <cell r="X122">
            <v>215000</v>
          </cell>
          <cell r="Y122">
            <v>160000</v>
          </cell>
          <cell r="Z122">
            <v>0</v>
          </cell>
          <cell r="AA122">
            <v>0</v>
          </cell>
          <cell r="AB122">
            <v>0</v>
          </cell>
          <cell r="AC122">
            <v>0</v>
          </cell>
          <cell r="AD122">
            <v>0</v>
          </cell>
          <cell r="AE122">
            <v>0</v>
          </cell>
          <cell r="AF122">
            <v>0</v>
          </cell>
          <cell r="AG122">
            <v>0</v>
          </cell>
          <cell r="AH122">
            <v>0</v>
          </cell>
          <cell r="AI122">
            <v>0</v>
          </cell>
          <cell r="AJ122">
            <v>375000</v>
          </cell>
        </row>
        <row r="123">
          <cell r="E123">
            <v>83104</v>
          </cell>
          <cell r="F123" t="str">
            <v>大竹　修　　　　</v>
          </cell>
          <cell r="G123">
            <v>45</v>
          </cell>
          <cell r="H123">
            <v>0</v>
          </cell>
          <cell r="I123">
            <v>21503</v>
          </cell>
          <cell r="J123" t="str">
            <v>営業本部　　　　　　</v>
          </cell>
          <cell r="K123" t="str">
            <v>広域営業促進グループ</v>
          </cell>
          <cell r="L123" t="str">
            <v>463-0044</v>
          </cell>
          <cell r="M123" t="str">
            <v>名古屋市守山区太田井５－８</v>
          </cell>
          <cell r="N123" t="str">
            <v>　　　　　　　　　　　　　</v>
          </cell>
          <cell r="O123" t="str">
            <v>S</v>
          </cell>
          <cell r="P123">
            <v>340710</v>
          </cell>
          <cell r="Q123" t="str">
            <v>S</v>
          </cell>
          <cell r="R123">
            <v>580401</v>
          </cell>
          <cell r="S123" t="str">
            <v xml:space="preserve"> </v>
          </cell>
          <cell r="T123">
            <v>0</v>
          </cell>
          <cell r="U123">
            <v>1</v>
          </cell>
          <cell r="V123" t="str">
            <v>k2</v>
          </cell>
          <cell r="W123">
            <v>3</v>
          </cell>
          <cell r="X123">
            <v>215000</v>
          </cell>
          <cell r="Y123">
            <v>160000</v>
          </cell>
          <cell r="Z123">
            <v>0</v>
          </cell>
          <cell r="AA123">
            <v>0</v>
          </cell>
          <cell r="AB123">
            <v>0</v>
          </cell>
          <cell r="AC123">
            <v>0</v>
          </cell>
          <cell r="AD123">
            <v>0</v>
          </cell>
          <cell r="AE123">
            <v>0</v>
          </cell>
          <cell r="AF123">
            <v>0</v>
          </cell>
          <cell r="AG123">
            <v>0</v>
          </cell>
          <cell r="AH123">
            <v>0</v>
          </cell>
          <cell r="AI123">
            <v>0</v>
          </cell>
          <cell r="AJ123">
            <v>375000</v>
          </cell>
        </row>
        <row r="124">
          <cell r="E124">
            <v>83106</v>
          </cell>
          <cell r="F124" t="str">
            <v>肥後　道夫　　　</v>
          </cell>
          <cell r="G124">
            <v>10</v>
          </cell>
          <cell r="H124">
            <v>0</v>
          </cell>
          <cell r="I124">
            <v>20503</v>
          </cell>
          <cell r="J124" t="str">
            <v>物流部　　　　　　　</v>
          </cell>
          <cell r="K124" t="str">
            <v>配送課　　　　　　　</v>
          </cell>
          <cell r="L124" t="str">
            <v>482-0022</v>
          </cell>
          <cell r="M124" t="str">
            <v>岩倉市栄町１－５　　　　　</v>
          </cell>
          <cell r="N124" t="str">
            <v>テラザワビルＤ－２　　　　</v>
          </cell>
          <cell r="O124" t="str">
            <v>S</v>
          </cell>
          <cell r="P124">
            <v>341108</v>
          </cell>
          <cell r="Q124" t="str">
            <v>S</v>
          </cell>
          <cell r="R124">
            <v>580401</v>
          </cell>
          <cell r="S124" t="str">
            <v xml:space="preserve"> </v>
          </cell>
          <cell r="T124">
            <v>0</v>
          </cell>
          <cell r="U124">
            <v>1</v>
          </cell>
          <cell r="V124">
            <v>5</v>
          </cell>
          <cell r="W124">
            <v>2</v>
          </cell>
          <cell r="X124">
            <v>150000</v>
          </cell>
          <cell r="Y124">
            <v>116500</v>
          </cell>
          <cell r="Z124">
            <v>0</v>
          </cell>
          <cell r="AA124">
            <v>0</v>
          </cell>
          <cell r="AB124">
            <v>0</v>
          </cell>
          <cell r="AC124">
            <v>2400</v>
          </cell>
          <cell r="AD124">
            <v>0</v>
          </cell>
          <cell r="AE124">
            <v>15000</v>
          </cell>
          <cell r="AF124">
            <v>0</v>
          </cell>
          <cell r="AG124">
            <v>0</v>
          </cell>
          <cell r="AH124">
            <v>0</v>
          </cell>
          <cell r="AI124">
            <v>0</v>
          </cell>
          <cell r="AJ124">
            <v>283900</v>
          </cell>
        </row>
        <row r="125">
          <cell r="E125">
            <v>83126</v>
          </cell>
          <cell r="F125" t="str">
            <v>今西　譲太　　　</v>
          </cell>
          <cell r="G125">
            <v>50</v>
          </cell>
          <cell r="H125">
            <v>0</v>
          </cell>
          <cell r="I125">
            <v>21704</v>
          </cell>
          <cell r="J125" t="str">
            <v>営業本部　　　　　　</v>
          </cell>
          <cell r="K125" t="str">
            <v>近畿支店　　　　　　</v>
          </cell>
          <cell r="L125" t="str">
            <v>653-0811</v>
          </cell>
          <cell r="M125" t="str">
            <v>神戸市長田区大塚町３－１　</v>
          </cell>
          <cell r="N125" t="str">
            <v>－２７サンハイツ大塚２０５</v>
          </cell>
          <cell r="O125" t="str">
            <v>S</v>
          </cell>
          <cell r="P125">
            <v>270808</v>
          </cell>
          <cell r="Q125" t="str">
            <v>S</v>
          </cell>
          <cell r="R125">
            <v>590101</v>
          </cell>
          <cell r="S125" t="str">
            <v xml:space="preserve"> </v>
          </cell>
          <cell r="T125">
            <v>0</v>
          </cell>
          <cell r="U125">
            <v>1</v>
          </cell>
          <cell r="V125" t="str">
            <v>k3</v>
          </cell>
          <cell r="W125">
            <v>1</v>
          </cell>
          <cell r="X125">
            <v>235000</v>
          </cell>
          <cell r="Y125">
            <v>170000</v>
          </cell>
          <cell r="Z125">
            <v>0</v>
          </cell>
          <cell r="AA125">
            <v>0</v>
          </cell>
          <cell r="AB125">
            <v>0</v>
          </cell>
          <cell r="AC125">
            <v>0</v>
          </cell>
          <cell r="AD125">
            <v>0</v>
          </cell>
          <cell r="AE125">
            <v>0</v>
          </cell>
          <cell r="AF125">
            <v>0</v>
          </cell>
          <cell r="AG125">
            <v>0</v>
          </cell>
          <cell r="AH125">
            <v>0</v>
          </cell>
          <cell r="AI125">
            <v>0</v>
          </cell>
          <cell r="AJ125">
            <v>405000</v>
          </cell>
        </row>
        <row r="126">
          <cell r="E126">
            <v>83308</v>
          </cell>
          <cell r="F126" t="str">
            <v>熊原　和広　　　</v>
          </cell>
          <cell r="G126">
            <v>20</v>
          </cell>
          <cell r="H126">
            <v>0</v>
          </cell>
          <cell r="I126">
            <v>10202</v>
          </cell>
          <cell r="J126" t="str">
            <v>経営管理部　　　　　</v>
          </cell>
          <cell r="K126" t="str">
            <v>管理課　　　　　　　</v>
          </cell>
          <cell r="L126" t="str">
            <v>482-0034</v>
          </cell>
          <cell r="M126" t="str">
            <v>岩倉市石仏町市ノ坪１９　　</v>
          </cell>
          <cell r="N126" t="str">
            <v>グランデールセルピエ７０３</v>
          </cell>
          <cell r="O126" t="str">
            <v>S</v>
          </cell>
          <cell r="P126">
            <v>390727</v>
          </cell>
          <cell r="Q126" t="str">
            <v>S</v>
          </cell>
          <cell r="R126">
            <v>580401</v>
          </cell>
          <cell r="S126" t="str">
            <v xml:space="preserve"> </v>
          </cell>
          <cell r="T126">
            <v>0</v>
          </cell>
          <cell r="U126">
            <v>3</v>
          </cell>
          <cell r="V126">
            <v>7</v>
          </cell>
          <cell r="W126">
            <v>3</v>
          </cell>
          <cell r="X126">
            <v>150000</v>
          </cell>
          <cell r="Y126">
            <v>98100</v>
          </cell>
          <cell r="Z126">
            <v>0</v>
          </cell>
          <cell r="AA126">
            <v>0</v>
          </cell>
          <cell r="AB126">
            <v>0</v>
          </cell>
          <cell r="AC126">
            <v>0</v>
          </cell>
          <cell r="AD126">
            <v>0</v>
          </cell>
          <cell r="AE126">
            <v>17000</v>
          </cell>
          <cell r="AF126">
            <v>0</v>
          </cell>
          <cell r="AG126">
            <v>0</v>
          </cell>
          <cell r="AH126">
            <v>0</v>
          </cell>
          <cell r="AI126">
            <v>0</v>
          </cell>
          <cell r="AJ126">
            <v>265100</v>
          </cell>
        </row>
        <row r="127">
          <cell r="E127">
            <v>84101</v>
          </cell>
          <cell r="F127" t="str">
            <v>富田　盛雄　　　</v>
          </cell>
          <cell r="G127">
            <v>50</v>
          </cell>
          <cell r="H127">
            <v>0</v>
          </cell>
          <cell r="I127">
            <v>21512</v>
          </cell>
          <cell r="J127" t="str">
            <v>営業本部　　　　　　</v>
          </cell>
          <cell r="K127" t="str">
            <v>東関東支店　　　　　</v>
          </cell>
          <cell r="L127" t="str">
            <v>274-0816</v>
          </cell>
          <cell r="M127" t="str">
            <v>船橋市芝山５－５２－１７　</v>
          </cell>
          <cell r="N127" t="str">
            <v>キャロットミノル２０１号　</v>
          </cell>
          <cell r="O127" t="str">
            <v>S</v>
          </cell>
          <cell r="P127">
            <v>341212</v>
          </cell>
          <cell r="Q127" t="str">
            <v>S</v>
          </cell>
          <cell r="R127">
            <v>590401</v>
          </cell>
          <cell r="S127" t="str">
            <v xml:space="preserve"> </v>
          </cell>
          <cell r="T127">
            <v>0</v>
          </cell>
          <cell r="U127">
            <v>1</v>
          </cell>
          <cell r="V127" t="str">
            <v>k1</v>
          </cell>
          <cell r="W127">
            <v>4</v>
          </cell>
          <cell r="X127">
            <v>200000</v>
          </cell>
          <cell r="Y127">
            <v>150000</v>
          </cell>
          <cell r="Z127">
            <v>0</v>
          </cell>
          <cell r="AA127">
            <v>0</v>
          </cell>
          <cell r="AB127">
            <v>0</v>
          </cell>
          <cell r="AC127">
            <v>0</v>
          </cell>
          <cell r="AD127">
            <v>0</v>
          </cell>
          <cell r="AE127">
            <v>0</v>
          </cell>
          <cell r="AF127">
            <v>0</v>
          </cell>
          <cell r="AG127">
            <v>0</v>
          </cell>
          <cell r="AH127">
            <v>0</v>
          </cell>
          <cell r="AI127">
            <v>0</v>
          </cell>
          <cell r="AJ127">
            <v>350000</v>
          </cell>
        </row>
        <row r="128">
          <cell r="E128">
            <v>84103</v>
          </cell>
          <cell r="F128" t="str">
            <v>笹　雅博　　　　</v>
          </cell>
          <cell r="G128">
            <v>30</v>
          </cell>
          <cell r="H128">
            <v>0</v>
          </cell>
          <cell r="I128">
            <v>21504</v>
          </cell>
          <cell r="J128" t="str">
            <v>営業本部　　　　　　</v>
          </cell>
          <cell r="K128" t="str">
            <v>関東中央支店　　　　</v>
          </cell>
          <cell r="L128" t="str">
            <v>272-0004</v>
          </cell>
          <cell r="M128" t="str">
            <v>市川市原木１－１８－２６　</v>
          </cell>
          <cell r="N128" t="str">
            <v>クローバーハイツ原木２０４</v>
          </cell>
          <cell r="O128" t="str">
            <v>S</v>
          </cell>
          <cell r="P128">
            <v>350722</v>
          </cell>
          <cell r="Q128" t="str">
            <v>S</v>
          </cell>
          <cell r="R128">
            <v>590401</v>
          </cell>
          <cell r="S128" t="str">
            <v xml:space="preserve"> </v>
          </cell>
          <cell r="T128">
            <v>0</v>
          </cell>
          <cell r="U128">
            <v>1</v>
          </cell>
          <cell r="V128" t="str">
            <v>k1</v>
          </cell>
          <cell r="W128">
            <v>1</v>
          </cell>
          <cell r="X128">
            <v>200000</v>
          </cell>
          <cell r="Y128">
            <v>150000</v>
          </cell>
          <cell r="Z128">
            <v>0</v>
          </cell>
          <cell r="AA128">
            <v>0</v>
          </cell>
          <cell r="AB128">
            <v>0</v>
          </cell>
          <cell r="AC128">
            <v>0</v>
          </cell>
          <cell r="AD128">
            <v>0</v>
          </cell>
          <cell r="AE128">
            <v>0</v>
          </cell>
          <cell r="AF128">
            <v>0</v>
          </cell>
          <cell r="AG128">
            <v>0</v>
          </cell>
          <cell r="AH128">
            <v>0</v>
          </cell>
          <cell r="AI128">
            <v>0</v>
          </cell>
          <cell r="AJ128">
            <v>350000</v>
          </cell>
        </row>
        <row r="129">
          <cell r="E129">
            <v>84104</v>
          </cell>
          <cell r="F129" t="str">
            <v>井野　信隆　　　</v>
          </cell>
          <cell r="G129">
            <v>10</v>
          </cell>
          <cell r="H129">
            <v>0</v>
          </cell>
          <cell r="I129">
            <v>30900</v>
          </cell>
          <cell r="J129" t="str">
            <v>静岡工場　　　　　　</v>
          </cell>
          <cell r="K129" t="str">
            <v>　　　　　　　　　　</v>
          </cell>
          <cell r="L129" t="str">
            <v>411-0044</v>
          </cell>
          <cell r="M129" t="str">
            <v>三島市徳倉２－１３－１４　</v>
          </cell>
          <cell r="N129" t="str">
            <v>ダイマルハイツ３０４号　　</v>
          </cell>
          <cell r="O129" t="str">
            <v>S</v>
          </cell>
          <cell r="P129">
            <v>360608</v>
          </cell>
          <cell r="Q129" t="str">
            <v>S</v>
          </cell>
          <cell r="R129">
            <v>590401</v>
          </cell>
          <cell r="S129" t="str">
            <v xml:space="preserve"> </v>
          </cell>
          <cell r="T129">
            <v>0</v>
          </cell>
          <cell r="U129">
            <v>1</v>
          </cell>
          <cell r="V129">
            <v>6</v>
          </cell>
          <cell r="W129">
            <v>0</v>
          </cell>
          <cell r="X129">
            <v>150000</v>
          </cell>
          <cell r="Y129">
            <v>119500</v>
          </cell>
          <cell r="Z129">
            <v>0</v>
          </cell>
          <cell r="AA129">
            <v>0</v>
          </cell>
          <cell r="AB129">
            <v>0</v>
          </cell>
          <cell r="AC129">
            <v>0</v>
          </cell>
          <cell r="AD129">
            <v>0</v>
          </cell>
          <cell r="AE129">
            <v>0</v>
          </cell>
          <cell r="AF129">
            <v>0</v>
          </cell>
          <cell r="AG129">
            <v>0</v>
          </cell>
          <cell r="AH129">
            <v>0</v>
          </cell>
          <cell r="AI129">
            <v>0</v>
          </cell>
          <cell r="AJ129">
            <v>269500</v>
          </cell>
        </row>
        <row r="130">
          <cell r="E130">
            <v>84310</v>
          </cell>
          <cell r="F130" t="str">
            <v>東　広文　　　　</v>
          </cell>
          <cell r="G130">
            <v>10</v>
          </cell>
          <cell r="H130">
            <v>0</v>
          </cell>
          <cell r="I130">
            <v>30405</v>
          </cell>
          <cell r="J130" t="str">
            <v>名古屋工場　　　　　</v>
          </cell>
          <cell r="K130" t="str">
            <v>製造課　　　　　　　</v>
          </cell>
          <cell r="L130" t="str">
            <v>485-0003</v>
          </cell>
          <cell r="M130" t="str">
            <v>小牧市大字久保一色　　　　</v>
          </cell>
          <cell r="N130" t="str">
            <v>３６０５－２５　　　　　　</v>
          </cell>
          <cell r="O130" t="str">
            <v>S</v>
          </cell>
          <cell r="P130">
            <v>401112</v>
          </cell>
          <cell r="Q130" t="str">
            <v>S</v>
          </cell>
          <cell r="R130">
            <v>590401</v>
          </cell>
          <cell r="S130" t="str">
            <v xml:space="preserve"> </v>
          </cell>
          <cell r="T130">
            <v>0</v>
          </cell>
          <cell r="U130">
            <v>3</v>
          </cell>
          <cell r="V130">
            <v>6</v>
          </cell>
          <cell r="W130">
            <v>3</v>
          </cell>
          <cell r="X130">
            <v>150000</v>
          </cell>
          <cell r="Y130">
            <v>82000</v>
          </cell>
          <cell r="Z130">
            <v>0</v>
          </cell>
          <cell r="AA130">
            <v>0</v>
          </cell>
          <cell r="AB130">
            <v>0</v>
          </cell>
          <cell r="AC130">
            <v>0</v>
          </cell>
          <cell r="AD130">
            <v>0</v>
          </cell>
          <cell r="AE130">
            <v>17000</v>
          </cell>
          <cell r="AF130">
            <v>0</v>
          </cell>
          <cell r="AG130">
            <v>0</v>
          </cell>
          <cell r="AH130">
            <v>0</v>
          </cell>
          <cell r="AI130">
            <v>0</v>
          </cell>
          <cell r="AJ130">
            <v>249000</v>
          </cell>
        </row>
        <row r="131">
          <cell r="E131">
            <v>84311</v>
          </cell>
          <cell r="F131" t="str">
            <v>石飛　努　　　　</v>
          </cell>
          <cell r="G131">
            <v>10</v>
          </cell>
          <cell r="H131">
            <v>0</v>
          </cell>
          <cell r="I131">
            <v>30405</v>
          </cell>
          <cell r="J131" t="str">
            <v>名古屋工場　　　　　</v>
          </cell>
          <cell r="K131" t="str">
            <v>製造課　　　　　　　</v>
          </cell>
          <cell r="L131" t="str">
            <v>481-0038</v>
          </cell>
          <cell r="M131" t="str">
            <v>西春日井郡西春町大字徳重　</v>
          </cell>
          <cell r="N131" t="str">
            <v>字大山２７－１　　　　　　</v>
          </cell>
          <cell r="O131" t="str">
            <v>S</v>
          </cell>
          <cell r="P131">
            <v>400807</v>
          </cell>
          <cell r="Q131" t="str">
            <v>S</v>
          </cell>
          <cell r="R131">
            <v>590401</v>
          </cell>
          <cell r="S131" t="str">
            <v xml:space="preserve"> </v>
          </cell>
          <cell r="T131">
            <v>0</v>
          </cell>
          <cell r="U131">
            <v>3</v>
          </cell>
          <cell r="V131">
            <v>4</v>
          </cell>
          <cell r="W131">
            <v>3</v>
          </cell>
          <cell r="X131">
            <v>150000</v>
          </cell>
          <cell r="Y131">
            <v>72600</v>
          </cell>
          <cell r="Z131">
            <v>0</v>
          </cell>
          <cell r="AA131">
            <v>0</v>
          </cell>
          <cell r="AB131">
            <v>0</v>
          </cell>
          <cell r="AC131">
            <v>0</v>
          </cell>
          <cell r="AD131">
            <v>0</v>
          </cell>
          <cell r="AE131">
            <v>17000</v>
          </cell>
          <cell r="AF131">
            <v>0</v>
          </cell>
          <cell r="AG131">
            <v>0</v>
          </cell>
          <cell r="AH131">
            <v>0</v>
          </cell>
          <cell r="AI131">
            <v>0</v>
          </cell>
          <cell r="AJ131">
            <v>239600</v>
          </cell>
        </row>
        <row r="132">
          <cell r="E132">
            <v>84318</v>
          </cell>
          <cell r="F132" t="str">
            <v>井上　文雄　　　</v>
          </cell>
          <cell r="G132">
            <v>20</v>
          </cell>
          <cell r="H132">
            <v>0</v>
          </cell>
          <cell r="I132">
            <v>30405</v>
          </cell>
          <cell r="J132" t="str">
            <v>名古屋工場　　　　　</v>
          </cell>
          <cell r="K132" t="str">
            <v>製造課　　　　　　　</v>
          </cell>
          <cell r="L132" t="str">
            <v>491-0922</v>
          </cell>
          <cell r="M132" t="str">
            <v>一宮市大和町妙興寺字於保越</v>
          </cell>
          <cell r="N132" t="str">
            <v>７－１Ｃ－１０２　　　　　</v>
          </cell>
          <cell r="O132" t="str">
            <v>S</v>
          </cell>
          <cell r="P132">
            <v>400609</v>
          </cell>
          <cell r="Q132" t="str">
            <v>S</v>
          </cell>
          <cell r="R132">
            <v>590401</v>
          </cell>
          <cell r="S132" t="str">
            <v xml:space="preserve"> </v>
          </cell>
          <cell r="T132">
            <v>0</v>
          </cell>
          <cell r="U132">
            <v>3</v>
          </cell>
          <cell r="V132">
            <v>6</v>
          </cell>
          <cell r="W132">
            <v>2</v>
          </cell>
          <cell r="X132">
            <v>150000</v>
          </cell>
          <cell r="Y132">
            <v>79000</v>
          </cell>
          <cell r="Z132">
            <v>0</v>
          </cell>
          <cell r="AA132">
            <v>0</v>
          </cell>
          <cell r="AB132">
            <v>0</v>
          </cell>
          <cell r="AC132">
            <v>0</v>
          </cell>
          <cell r="AD132">
            <v>0</v>
          </cell>
          <cell r="AE132">
            <v>15000</v>
          </cell>
          <cell r="AF132">
            <v>0</v>
          </cell>
          <cell r="AG132">
            <v>0</v>
          </cell>
          <cell r="AH132">
            <v>0</v>
          </cell>
          <cell r="AI132">
            <v>0</v>
          </cell>
          <cell r="AJ132">
            <v>244000</v>
          </cell>
        </row>
        <row r="133">
          <cell r="E133">
            <v>84319</v>
          </cell>
          <cell r="F133" t="str">
            <v>遠藤　肇　　　　</v>
          </cell>
          <cell r="G133">
            <v>10</v>
          </cell>
          <cell r="H133">
            <v>0</v>
          </cell>
          <cell r="I133">
            <v>30404</v>
          </cell>
          <cell r="J133" t="str">
            <v>名古屋工場　　　　　</v>
          </cell>
          <cell r="K133" t="str">
            <v>工務成形課　　　　　</v>
          </cell>
          <cell r="L133" t="str">
            <v>482-0006</v>
          </cell>
          <cell r="M133" t="str">
            <v>岩倉市稲荷町羽根３－１５　</v>
          </cell>
          <cell r="N133" t="str">
            <v>　　　　　　　　　　　　　</v>
          </cell>
          <cell r="O133" t="str">
            <v>S</v>
          </cell>
          <cell r="P133">
            <v>400522</v>
          </cell>
          <cell r="Q133" t="str">
            <v>S</v>
          </cell>
          <cell r="R133">
            <v>590401</v>
          </cell>
          <cell r="S133" t="str">
            <v xml:space="preserve"> </v>
          </cell>
          <cell r="T133">
            <v>0</v>
          </cell>
          <cell r="U133">
            <v>3</v>
          </cell>
          <cell r="V133">
            <v>6</v>
          </cell>
          <cell r="W133">
            <v>1</v>
          </cell>
          <cell r="X133">
            <v>150000</v>
          </cell>
          <cell r="Y133">
            <v>82000</v>
          </cell>
          <cell r="Z133">
            <v>0</v>
          </cell>
          <cell r="AA133">
            <v>0</v>
          </cell>
          <cell r="AB133">
            <v>0</v>
          </cell>
          <cell r="AC133">
            <v>0</v>
          </cell>
          <cell r="AD133">
            <v>0</v>
          </cell>
          <cell r="AE133">
            <v>12800</v>
          </cell>
          <cell r="AF133">
            <v>0</v>
          </cell>
          <cell r="AG133">
            <v>0</v>
          </cell>
          <cell r="AH133">
            <v>0</v>
          </cell>
          <cell r="AI133">
            <v>0</v>
          </cell>
          <cell r="AJ133">
            <v>244800</v>
          </cell>
        </row>
        <row r="134">
          <cell r="E134">
            <v>84323</v>
          </cell>
          <cell r="F134" t="str">
            <v>佐久間　己喜夫　</v>
          </cell>
          <cell r="G134">
            <v>10</v>
          </cell>
          <cell r="H134">
            <v>0</v>
          </cell>
          <cell r="I134">
            <v>30405</v>
          </cell>
          <cell r="J134" t="str">
            <v>名古屋工場　　　　　</v>
          </cell>
          <cell r="K134" t="str">
            <v>製造課　　　　　　　</v>
          </cell>
          <cell r="L134" t="str">
            <v>485-0039</v>
          </cell>
          <cell r="M134" t="str">
            <v>小牧市外堀１－１３７－１　</v>
          </cell>
          <cell r="N134" t="str">
            <v>　　　　　　　　　　　　　</v>
          </cell>
          <cell r="O134" t="str">
            <v>S</v>
          </cell>
          <cell r="P134">
            <v>400428</v>
          </cell>
          <cell r="Q134" t="str">
            <v>S</v>
          </cell>
          <cell r="R134">
            <v>590401</v>
          </cell>
          <cell r="S134" t="str">
            <v xml:space="preserve"> </v>
          </cell>
          <cell r="T134">
            <v>0</v>
          </cell>
          <cell r="U134">
            <v>3</v>
          </cell>
          <cell r="V134">
            <v>6</v>
          </cell>
          <cell r="W134">
            <v>2</v>
          </cell>
          <cell r="X134">
            <v>150000</v>
          </cell>
          <cell r="Y134">
            <v>85300</v>
          </cell>
          <cell r="Z134">
            <v>0</v>
          </cell>
          <cell r="AA134">
            <v>0</v>
          </cell>
          <cell r="AB134">
            <v>0</v>
          </cell>
          <cell r="AC134">
            <v>0</v>
          </cell>
          <cell r="AD134">
            <v>0</v>
          </cell>
          <cell r="AE134">
            <v>15000</v>
          </cell>
          <cell r="AF134">
            <v>0</v>
          </cell>
          <cell r="AG134">
            <v>0</v>
          </cell>
          <cell r="AH134">
            <v>0</v>
          </cell>
          <cell r="AI134">
            <v>0</v>
          </cell>
          <cell r="AJ134">
            <v>250300</v>
          </cell>
        </row>
        <row r="135">
          <cell r="E135">
            <v>84328</v>
          </cell>
          <cell r="F135" t="str">
            <v>山下　賢二　　　</v>
          </cell>
          <cell r="G135">
            <v>10</v>
          </cell>
          <cell r="H135">
            <v>0</v>
          </cell>
          <cell r="I135">
            <v>30405</v>
          </cell>
          <cell r="J135" t="str">
            <v>名古屋工場　　　　　</v>
          </cell>
          <cell r="K135" t="str">
            <v>製造課　　　　　　　</v>
          </cell>
          <cell r="L135" t="str">
            <v>483-8227</v>
          </cell>
          <cell r="M135" t="str">
            <v>江南市赤童子町良原３３　　</v>
          </cell>
          <cell r="N135" t="str">
            <v>マリールタウン１０２号　　</v>
          </cell>
          <cell r="O135" t="str">
            <v>S</v>
          </cell>
          <cell r="P135">
            <v>400829</v>
          </cell>
          <cell r="Q135" t="str">
            <v>S</v>
          </cell>
          <cell r="R135">
            <v>590401</v>
          </cell>
          <cell r="S135" t="str">
            <v xml:space="preserve"> </v>
          </cell>
          <cell r="T135">
            <v>0</v>
          </cell>
          <cell r="U135">
            <v>3</v>
          </cell>
          <cell r="V135">
            <v>6</v>
          </cell>
          <cell r="W135">
            <v>3</v>
          </cell>
          <cell r="X135">
            <v>150000</v>
          </cell>
          <cell r="Y135">
            <v>82000</v>
          </cell>
          <cell r="Z135">
            <v>0</v>
          </cell>
          <cell r="AA135">
            <v>0</v>
          </cell>
          <cell r="AB135">
            <v>0</v>
          </cell>
          <cell r="AC135">
            <v>0</v>
          </cell>
          <cell r="AD135">
            <v>0</v>
          </cell>
          <cell r="AE135">
            <v>17000</v>
          </cell>
          <cell r="AF135">
            <v>0</v>
          </cell>
          <cell r="AG135">
            <v>0</v>
          </cell>
          <cell r="AH135">
            <v>0</v>
          </cell>
          <cell r="AI135">
            <v>0</v>
          </cell>
          <cell r="AJ135">
            <v>249000</v>
          </cell>
        </row>
        <row r="136">
          <cell r="E136">
            <v>84333</v>
          </cell>
          <cell r="F136" t="str">
            <v>中堂薗　章二　　</v>
          </cell>
          <cell r="G136">
            <v>10</v>
          </cell>
          <cell r="H136">
            <v>0</v>
          </cell>
          <cell r="I136">
            <v>20505</v>
          </cell>
          <cell r="J136" t="str">
            <v>物流部　　　　　　　</v>
          </cell>
          <cell r="K136" t="str">
            <v>西日本物流センター　</v>
          </cell>
          <cell r="L136" t="str">
            <v>567-0810</v>
          </cell>
          <cell r="M136" t="str">
            <v>茨木市宮元町６－１　　　　</v>
          </cell>
          <cell r="N136" t="str">
            <v>宮元七番館　　　　　　　　</v>
          </cell>
          <cell r="O136" t="str">
            <v>S</v>
          </cell>
          <cell r="P136">
            <v>401023</v>
          </cell>
          <cell r="Q136" t="str">
            <v>S</v>
          </cell>
          <cell r="R136">
            <v>590401</v>
          </cell>
          <cell r="S136" t="str">
            <v xml:space="preserve"> </v>
          </cell>
          <cell r="T136">
            <v>0</v>
          </cell>
          <cell r="U136">
            <v>3</v>
          </cell>
          <cell r="V136">
            <v>4</v>
          </cell>
          <cell r="W136">
            <v>0</v>
          </cell>
          <cell r="X136">
            <v>150000</v>
          </cell>
          <cell r="Y136">
            <v>71000</v>
          </cell>
          <cell r="Z136">
            <v>0</v>
          </cell>
          <cell r="AA136">
            <v>0</v>
          </cell>
          <cell r="AB136">
            <v>0</v>
          </cell>
          <cell r="AC136">
            <v>0</v>
          </cell>
          <cell r="AD136">
            <v>0</v>
          </cell>
          <cell r="AE136">
            <v>0</v>
          </cell>
          <cell r="AF136">
            <v>0</v>
          </cell>
          <cell r="AG136">
            <v>0</v>
          </cell>
          <cell r="AH136">
            <v>0</v>
          </cell>
          <cell r="AI136">
            <v>0</v>
          </cell>
          <cell r="AJ136">
            <v>221000</v>
          </cell>
        </row>
        <row r="137">
          <cell r="E137">
            <v>84344</v>
          </cell>
          <cell r="F137" t="str">
            <v>上田　茂義　　　</v>
          </cell>
          <cell r="G137">
            <v>10</v>
          </cell>
          <cell r="H137">
            <v>0</v>
          </cell>
          <cell r="I137">
            <v>30405</v>
          </cell>
          <cell r="J137" t="str">
            <v>名古屋工場　　　　　</v>
          </cell>
          <cell r="K137" t="str">
            <v>製造課　　　　　　　</v>
          </cell>
          <cell r="L137" t="str">
            <v>482-0001</v>
          </cell>
          <cell r="M137" t="str">
            <v>岩倉市東新町仲浦１　　　　</v>
          </cell>
          <cell r="N137" t="str">
            <v>岩倉団地１４棟２１０　　　</v>
          </cell>
          <cell r="O137" t="str">
            <v>S</v>
          </cell>
          <cell r="P137">
            <v>380812</v>
          </cell>
          <cell r="Q137" t="str">
            <v>S</v>
          </cell>
          <cell r="R137">
            <v>590502</v>
          </cell>
          <cell r="S137" t="str">
            <v xml:space="preserve"> </v>
          </cell>
          <cell r="T137">
            <v>0</v>
          </cell>
          <cell r="U137">
            <v>3</v>
          </cell>
          <cell r="V137">
            <v>4</v>
          </cell>
          <cell r="W137">
            <v>1</v>
          </cell>
          <cell r="X137">
            <v>150000</v>
          </cell>
          <cell r="Y137">
            <v>66400</v>
          </cell>
          <cell r="Z137">
            <v>0</v>
          </cell>
          <cell r="AA137">
            <v>0</v>
          </cell>
          <cell r="AB137">
            <v>0</v>
          </cell>
          <cell r="AC137">
            <v>0</v>
          </cell>
          <cell r="AD137">
            <v>0</v>
          </cell>
          <cell r="AE137">
            <v>12800</v>
          </cell>
          <cell r="AF137">
            <v>0</v>
          </cell>
          <cell r="AG137">
            <v>0</v>
          </cell>
          <cell r="AH137">
            <v>0</v>
          </cell>
          <cell r="AI137">
            <v>0</v>
          </cell>
          <cell r="AJ137">
            <v>229200</v>
          </cell>
        </row>
        <row r="138">
          <cell r="E138">
            <v>84353</v>
          </cell>
          <cell r="F138" t="str">
            <v>今　芳秋　　　　</v>
          </cell>
          <cell r="G138">
            <v>10</v>
          </cell>
          <cell r="H138">
            <v>0</v>
          </cell>
          <cell r="I138">
            <v>30405</v>
          </cell>
          <cell r="J138" t="str">
            <v>名古屋工場　　　　　</v>
          </cell>
          <cell r="K138" t="str">
            <v>製造課　　　　　　　</v>
          </cell>
          <cell r="L138" t="str">
            <v>509-0245</v>
          </cell>
          <cell r="M138" t="str">
            <v>可児市下切２５０１－８　　</v>
          </cell>
          <cell r="N138" t="str">
            <v>　　　　　　　　　　　　　</v>
          </cell>
          <cell r="O138" t="str">
            <v>S</v>
          </cell>
          <cell r="P138">
            <v>331126</v>
          </cell>
          <cell r="Q138" t="str">
            <v>S</v>
          </cell>
          <cell r="R138">
            <v>590606</v>
          </cell>
          <cell r="S138" t="str">
            <v xml:space="preserve"> </v>
          </cell>
          <cell r="T138">
            <v>0</v>
          </cell>
          <cell r="U138">
            <v>3</v>
          </cell>
          <cell r="V138">
            <v>6</v>
          </cell>
          <cell r="W138">
            <v>0</v>
          </cell>
          <cell r="X138">
            <v>150000</v>
          </cell>
          <cell r="Y138">
            <v>104500</v>
          </cell>
          <cell r="Z138">
            <v>0</v>
          </cell>
          <cell r="AA138">
            <v>0</v>
          </cell>
          <cell r="AB138">
            <v>0</v>
          </cell>
          <cell r="AC138">
            <v>0</v>
          </cell>
          <cell r="AD138">
            <v>0</v>
          </cell>
          <cell r="AE138">
            <v>0</v>
          </cell>
          <cell r="AF138">
            <v>0</v>
          </cell>
          <cell r="AG138">
            <v>0</v>
          </cell>
          <cell r="AH138">
            <v>0</v>
          </cell>
          <cell r="AI138">
            <v>0</v>
          </cell>
          <cell r="AJ138">
            <v>254500</v>
          </cell>
        </row>
        <row r="139">
          <cell r="E139">
            <v>84354</v>
          </cell>
          <cell r="F139" t="str">
            <v>橋本　彰　　　　</v>
          </cell>
          <cell r="G139">
            <v>10</v>
          </cell>
          <cell r="H139">
            <v>0</v>
          </cell>
          <cell r="I139">
            <v>30405</v>
          </cell>
          <cell r="J139" t="str">
            <v>名古屋工場　　　　　</v>
          </cell>
          <cell r="K139" t="str">
            <v>製造課　　　　　　　</v>
          </cell>
          <cell r="L139" t="str">
            <v>482-0016</v>
          </cell>
          <cell r="M139" t="str">
            <v>岩倉市野寄町五郎３８－２　</v>
          </cell>
          <cell r="N139" t="str">
            <v>　　　　　　　　　　　　　</v>
          </cell>
          <cell r="O139" t="str">
            <v>S</v>
          </cell>
          <cell r="P139">
            <v>271115</v>
          </cell>
          <cell r="Q139" t="str">
            <v>S</v>
          </cell>
          <cell r="R139">
            <v>590608</v>
          </cell>
          <cell r="S139" t="str">
            <v xml:space="preserve"> </v>
          </cell>
          <cell r="T139">
            <v>0</v>
          </cell>
          <cell r="U139">
            <v>3</v>
          </cell>
          <cell r="V139">
            <v>5</v>
          </cell>
          <cell r="W139">
            <v>3</v>
          </cell>
          <cell r="X139">
            <v>150000</v>
          </cell>
          <cell r="Y139">
            <v>114400</v>
          </cell>
          <cell r="Z139">
            <v>0</v>
          </cell>
          <cell r="AA139">
            <v>0</v>
          </cell>
          <cell r="AB139">
            <v>0</v>
          </cell>
          <cell r="AC139">
            <v>0</v>
          </cell>
          <cell r="AD139">
            <v>0</v>
          </cell>
          <cell r="AE139">
            <v>17000</v>
          </cell>
          <cell r="AF139">
            <v>0</v>
          </cell>
          <cell r="AG139">
            <v>0</v>
          </cell>
          <cell r="AH139">
            <v>0</v>
          </cell>
          <cell r="AI139">
            <v>0</v>
          </cell>
          <cell r="AJ139">
            <v>281400</v>
          </cell>
        </row>
        <row r="140">
          <cell r="E140">
            <v>84357</v>
          </cell>
          <cell r="F140" t="str">
            <v>南　洋一　　　　</v>
          </cell>
          <cell r="G140">
            <v>10</v>
          </cell>
          <cell r="H140">
            <v>0</v>
          </cell>
          <cell r="I140">
            <v>30405</v>
          </cell>
          <cell r="J140" t="str">
            <v>名古屋工場　　　　　</v>
          </cell>
          <cell r="K140" t="str">
            <v>製造課　　　　　　　</v>
          </cell>
          <cell r="L140" t="str">
            <v>482-0005</v>
          </cell>
          <cell r="M140" t="str">
            <v>岩倉市下本町下寺廻７－１　</v>
          </cell>
          <cell r="N140" t="str">
            <v>ユーハウス第２岩倉３０２号</v>
          </cell>
          <cell r="O140" t="str">
            <v>S</v>
          </cell>
          <cell r="P140">
            <v>310205</v>
          </cell>
          <cell r="Q140" t="str">
            <v>S</v>
          </cell>
          <cell r="R140">
            <v>590611</v>
          </cell>
          <cell r="S140" t="str">
            <v xml:space="preserve"> </v>
          </cell>
          <cell r="T140">
            <v>0</v>
          </cell>
          <cell r="U140">
            <v>3</v>
          </cell>
          <cell r="V140">
            <v>6</v>
          </cell>
          <cell r="W140">
            <v>5</v>
          </cell>
          <cell r="X140">
            <v>150000</v>
          </cell>
          <cell r="Y140">
            <v>121600</v>
          </cell>
          <cell r="Z140">
            <v>0</v>
          </cell>
          <cell r="AA140">
            <v>0</v>
          </cell>
          <cell r="AB140">
            <v>0</v>
          </cell>
          <cell r="AC140">
            <v>0</v>
          </cell>
          <cell r="AD140">
            <v>0</v>
          </cell>
          <cell r="AE140">
            <v>19000</v>
          </cell>
          <cell r="AF140">
            <v>0</v>
          </cell>
          <cell r="AG140">
            <v>0</v>
          </cell>
          <cell r="AH140">
            <v>0</v>
          </cell>
          <cell r="AI140">
            <v>0</v>
          </cell>
          <cell r="AJ140">
            <v>290600</v>
          </cell>
        </row>
        <row r="141">
          <cell r="E141">
            <v>84361</v>
          </cell>
          <cell r="F141" t="str">
            <v>綿谷　英明　　　</v>
          </cell>
          <cell r="G141">
            <v>10</v>
          </cell>
          <cell r="H141">
            <v>0</v>
          </cell>
          <cell r="I141">
            <v>30405</v>
          </cell>
          <cell r="J141" t="str">
            <v>名古屋工場　　　　　</v>
          </cell>
          <cell r="K141" t="str">
            <v>製造課　　　　　　　</v>
          </cell>
          <cell r="L141" t="str">
            <v>483-8044</v>
          </cell>
          <cell r="M141" t="str">
            <v>江南市宮後町八幡１４９－１</v>
          </cell>
          <cell r="N141" t="str">
            <v>　　　　　　　　　　　　　</v>
          </cell>
          <cell r="O141" t="str">
            <v>S</v>
          </cell>
          <cell r="P141">
            <v>380327</v>
          </cell>
          <cell r="Q141" t="str">
            <v>S</v>
          </cell>
          <cell r="R141">
            <v>590705</v>
          </cell>
          <cell r="S141" t="str">
            <v xml:space="preserve"> </v>
          </cell>
          <cell r="T141">
            <v>0</v>
          </cell>
          <cell r="U141">
            <v>3</v>
          </cell>
          <cell r="V141">
            <v>5</v>
          </cell>
          <cell r="W141">
            <v>3</v>
          </cell>
          <cell r="X141">
            <v>150000</v>
          </cell>
          <cell r="Y141">
            <v>86300</v>
          </cell>
          <cell r="Z141">
            <v>0</v>
          </cell>
          <cell r="AA141">
            <v>0</v>
          </cell>
          <cell r="AB141">
            <v>0</v>
          </cell>
          <cell r="AC141">
            <v>0</v>
          </cell>
          <cell r="AD141">
            <v>0</v>
          </cell>
          <cell r="AE141">
            <v>17000</v>
          </cell>
          <cell r="AF141">
            <v>0</v>
          </cell>
          <cell r="AG141">
            <v>0</v>
          </cell>
          <cell r="AH141">
            <v>0</v>
          </cell>
          <cell r="AI141">
            <v>0</v>
          </cell>
          <cell r="AJ141">
            <v>253300</v>
          </cell>
        </row>
        <row r="142">
          <cell r="E142">
            <v>84363</v>
          </cell>
          <cell r="F142" t="str">
            <v>苅谷　毅　　　　</v>
          </cell>
          <cell r="G142">
            <v>10</v>
          </cell>
          <cell r="H142">
            <v>0</v>
          </cell>
          <cell r="I142">
            <v>30405</v>
          </cell>
          <cell r="J142" t="str">
            <v>名古屋工場　　　　　</v>
          </cell>
          <cell r="K142" t="str">
            <v>製造課　　　　　　　</v>
          </cell>
          <cell r="L142" t="str">
            <v>491-0865</v>
          </cell>
          <cell r="M142" t="str">
            <v>一宮市印田通３－２－１　　</v>
          </cell>
          <cell r="N142" t="str">
            <v>モアグレース印田通２０２号</v>
          </cell>
          <cell r="O142" t="str">
            <v>S</v>
          </cell>
          <cell r="P142">
            <v>340116</v>
          </cell>
          <cell r="Q142" t="str">
            <v>S</v>
          </cell>
          <cell r="R142">
            <v>591001</v>
          </cell>
          <cell r="S142" t="str">
            <v xml:space="preserve"> </v>
          </cell>
          <cell r="T142">
            <v>0</v>
          </cell>
          <cell r="U142">
            <v>3</v>
          </cell>
          <cell r="V142">
            <v>5</v>
          </cell>
          <cell r="W142">
            <v>2</v>
          </cell>
          <cell r="X142">
            <v>150000</v>
          </cell>
          <cell r="Y142">
            <v>90200</v>
          </cell>
          <cell r="Z142">
            <v>0</v>
          </cell>
          <cell r="AA142">
            <v>0</v>
          </cell>
          <cell r="AB142">
            <v>0</v>
          </cell>
          <cell r="AC142">
            <v>0</v>
          </cell>
          <cell r="AD142">
            <v>0</v>
          </cell>
          <cell r="AE142">
            <v>15000</v>
          </cell>
          <cell r="AF142">
            <v>0</v>
          </cell>
          <cell r="AG142">
            <v>0</v>
          </cell>
          <cell r="AH142">
            <v>0</v>
          </cell>
          <cell r="AI142">
            <v>0</v>
          </cell>
          <cell r="AJ142">
            <v>255200</v>
          </cell>
        </row>
        <row r="143">
          <cell r="E143">
            <v>84364</v>
          </cell>
          <cell r="F143" t="str">
            <v>河村　雄次　　　</v>
          </cell>
          <cell r="G143">
            <v>10</v>
          </cell>
          <cell r="H143">
            <v>0</v>
          </cell>
          <cell r="I143">
            <v>30405</v>
          </cell>
          <cell r="J143" t="str">
            <v>名古屋工場　　　　　</v>
          </cell>
          <cell r="K143" t="str">
            <v>製造課　　　　　　　</v>
          </cell>
          <cell r="L143" t="str">
            <v>480-0201</v>
          </cell>
          <cell r="M143" t="str">
            <v>西春日井郡豊山町大字青山　</v>
          </cell>
          <cell r="N143" t="str">
            <v>東栄１０２　　　　　　　　</v>
          </cell>
          <cell r="O143" t="str">
            <v>S</v>
          </cell>
          <cell r="P143">
            <v>350222</v>
          </cell>
          <cell r="Q143" t="str">
            <v>S</v>
          </cell>
          <cell r="R143">
            <v>591022</v>
          </cell>
          <cell r="S143" t="str">
            <v xml:space="preserve"> </v>
          </cell>
          <cell r="T143">
            <v>0</v>
          </cell>
          <cell r="U143">
            <v>4</v>
          </cell>
          <cell r="V143">
            <v>5</v>
          </cell>
          <cell r="W143">
            <v>3</v>
          </cell>
          <cell r="X143">
            <v>150000</v>
          </cell>
          <cell r="Y143">
            <v>80400</v>
          </cell>
          <cell r="Z143">
            <v>0</v>
          </cell>
          <cell r="AA143">
            <v>0</v>
          </cell>
          <cell r="AB143">
            <v>0</v>
          </cell>
          <cell r="AC143">
            <v>0</v>
          </cell>
          <cell r="AD143">
            <v>0</v>
          </cell>
          <cell r="AE143">
            <v>17000</v>
          </cell>
          <cell r="AF143">
            <v>0</v>
          </cell>
          <cell r="AG143">
            <v>0</v>
          </cell>
          <cell r="AH143">
            <v>0</v>
          </cell>
          <cell r="AI143">
            <v>0</v>
          </cell>
          <cell r="AJ143">
            <v>247400</v>
          </cell>
        </row>
        <row r="144">
          <cell r="E144">
            <v>84366</v>
          </cell>
          <cell r="F144" t="str">
            <v>鈴木　均　　　　</v>
          </cell>
          <cell r="G144">
            <v>30</v>
          </cell>
          <cell r="H144">
            <v>0</v>
          </cell>
          <cell r="I144">
            <v>30405</v>
          </cell>
          <cell r="J144" t="str">
            <v>名古屋工場　　　　　</v>
          </cell>
          <cell r="K144" t="str">
            <v>製造課　　　　　　　</v>
          </cell>
          <cell r="L144" t="str">
            <v>485-0012</v>
          </cell>
          <cell r="M144" t="str">
            <v>小牧市大字小牧原新田　　　</v>
          </cell>
          <cell r="N144">
            <v>184815</v>
          </cell>
          <cell r="O144" t="str">
            <v>S</v>
          </cell>
          <cell r="P144">
            <v>330628</v>
          </cell>
          <cell r="Q144" t="str">
            <v>S</v>
          </cell>
          <cell r="R144">
            <v>591101</v>
          </cell>
          <cell r="S144" t="str">
            <v xml:space="preserve"> </v>
          </cell>
          <cell r="T144">
            <v>0</v>
          </cell>
          <cell r="U144">
            <v>3</v>
          </cell>
          <cell r="V144" t="str">
            <v>k1</v>
          </cell>
          <cell r="W144">
            <v>3</v>
          </cell>
          <cell r="X144">
            <v>200000</v>
          </cell>
          <cell r="Y144">
            <v>150000</v>
          </cell>
          <cell r="Z144">
            <v>0</v>
          </cell>
          <cell r="AA144">
            <v>0</v>
          </cell>
          <cell r="AB144">
            <v>0</v>
          </cell>
          <cell r="AC144">
            <v>0</v>
          </cell>
          <cell r="AD144">
            <v>0</v>
          </cell>
          <cell r="AE144">
            <v>0</v>
          </cell>
          <cell r="AF144">
            <v>0</v>
          </cell>
          <cell r="AG144">
            <v>0</v>
          </cell>
          <cell r="AH144">
            <v>0</v>
          </cell>
          <cell r="AI144">
            <v>0</v>
          </cell>
          <cell r="AJ144">
            <v>350000</v>
          </cell>
        </row>
        <row r="145">
          <cell r="E145">
            <v>84851</v>
          </cell>
          <cell r="F145" t="str">
            <v>東海林　洋子　　</v>
          </cell>
          <cell r="G145">
            <v>10</v>
          </cell>
          <cell r="H145">
            <v>0</v>
          </cell>
          <cell r="I145">
            <v>30405</v>
          </cell>
          <cell r="J145" t="str">
            <v>名古屋工場　　　　　</v>
          </cell>
          <cell r="K145" t="str">
            <v>製造課　　　　　　　</v>
          </cell>
          <cell r="L145" t="str">
            <v>485-0058</v>
          </cell>
          <cell r="M145" t="str">
            <v>小牧市小木５－２　　　　　</v>
          </cell>
          <cell r="N145" t="str">
            <v>　　　　　　　　　　　　　</v>
          </cell>
          <cell r="O145" t="str">
            <v>S</v>
          </cell>
          <cell r="P145">
            <v>291109</v>
          </cell>
          <cell r="Q145" t="str">
            <v>S</v>
          </cell>
          <cell r="R145">
            <v>590601</v>
          </cell>
          <cell r="S145" t="str">
            <v xml:space="preserve"> </v>
          </cell>
          <cell r="T145">
            <v>0</v>
          </cell>
          <cell r="U145">
            <v>8</v>
          </cell>
          <cell r="V145">
            <v>5</v>
          </cell>
          <cell r="W145">
            <v>0</v>
          </cell>
          <cell r="X145">
            <v>150000</v>
          </cell>
          <cell r="Y145">
            <v>87500</v>
          </cell>
          <cell r="Z145">
            <v>0</v>
          </cell>
          <cell r="AA145">
            <v>0</v>
          </cell>
          <cell r="AB145">
            <v>0</v>
          </cell>
          <cell r="AC145">
            <v>0</v>
          </cell>
          <cell r="AD145">
            <v>0</v>
          </cell>
          <cell r="AE145">
            <v>0</v>
          </cell>
          <cell r="AF145">
            <v>0</v>
          </cell>
          <cell r="AG145">
            <v>0</v>
          </cell>
          <cell r="AH145">
            <v>0</v>
          </cell>
          <cell r="AI145">
            <v>0</v>
          </cell>
          <cell r="AJ145">
            <v>237500</v>
          </cell>
        </row>
        <row r="146">
          <cell r="E146">
            <v>85102</v>
          </cell>
          <cell r="F146" t="str">
            <v>藤澤　泰仁　　　</v>
          </cell>
          <cell r="G146">
            <v>20</v>
          </cell>
          <cell r="H146">
            <v>0</v>
          </cell>
          <cell r="I146">
            <v>21713</v>
          </cell>
          <cell r="J146" t="str">
            <v>営業本部　　　　　　</v>
          </cell>
          <cell r="K146" t="str">
            <v>高松ＳＯ　　　　　　</v>
          </cell>
          <cell r="L146" t="str">
            <v>761-8064</v>
          </cell>
          <cell r="M146" t="str">
            <v>高松市上之町１－８－２６　</v>
          </cell>
          <cell r="N146" t="str">
            <v>カネヒロハイツ２０３号　　</v>
          </cell>
          <cell r="O146" t="str">
            <v>S</v>
          </cell>
          <cell r="P146">
            <v>370912</v>
          </cell>
          <cell r="Q146" t="str">
            <v>S</v>
          </cell>
          <cell r="R146">
            <v>600401</v>
          </cell>
          <cell r="S146" t="str">
            <v xml:space="preserve"> </v>
          </cell>
          <cell r="T146">
            <v>0</v>
          </cell>
          <cell r="U146">
            <v>1</v>
          </cell>
          <cell r="V146">
            <v>7</v>
          </cell>
          <cell r="W146">
            <v>3</v>
          </cell>
          <cell r="X146">
            <v>150000</v>
          </cell>
          <cell r="Y146">
            <v>123600</v>
          </cell>
          <cell r="Z146">
            <v>0</v>
          </cell>
          <cell r="AA146">
            <v>0</v>
          </cell>
          <cell r="AB146">
            <v>0</v>
          </cell>
          <cell r="AC146">
            <v>0</v>
          </cell>
          <cell r="AD146">
            <v>0</v>
          </cell>
          <cell r="AE146">
            <v>17000</v>
          </cell>
          <cell r="AF146">
            <v>0</v>
          </cell>
          <cell r="AG146">
            <v>0</v>
          </cell>
          <cell r="AH146">
            <v>0</v>
          </cell>
          <cell r="AI146">
            <v>0</v>
          </cell>
          <cell r="AJ146">
            <v>290600</v>
          </cell>
        </row>
        <row r="147">
          <cell r="E147">
            <v>85103</v>
          </cell>
          <cell r="F147" t="str">
            <v>横山　寿治　　　</v>
          </cell>
          <cell r="G147">
            <v>20</v>
          </cell>
          <cell r="H147">
            <v>0</v>
          </cell>
          <cell r="I147">
            <v>21512</v>
          </cell>
          <cell r="J147" t="str">
            <v>営業本部　　　　　　</v>
          </cell>
          <cell r="K147" t="str">
            <v>東関東支店　　　　　</v>
          </cell>
          <cell r="L147" t="str">
            <v>270-2261</v>
          </cell>
          <cell r="M147" t="str">
            <v>松戸市常盤平１－２７－４　</v>
          </cell>
          <cell r="N147" t="str">
            <v>チェリーテラス常盤平３０６</v>
          </cell>
          <cell r="O147" t="str">
            <v>S</v>
          </cell>
          <cell r="P147">
            <v>370915</v>
          </cell>
          <cell r="Q147" t="str">
            <v>S</v>
          </cell>
          <cell r="R147">
            <v>600401</v>
          </cell>
          <cell r="S147" t="str">
            <v xml:space="preserve"> </v>
          </cell>
          <cell r="T147">
            <v>0</v>
          </cell>
          <cell r="U147">
            <v>1</v>
          </cell>
          <cell r="V147">
            <v>7</v>
          </cell>
          <cell r="W147">
            <v>3</v>
          </cell>
          <cell r="X147">
            <v>150000</v>
          </cell>
          <cell r="Y147">
            <v>124500</v>
          </cell>
          <cell r="Z147">
            <v>0</v>
          </cell>
          <cell r="AA147">
            <v>0</v>
          </cell>
          <cell r="AB147">
            <v>0</v>
          </cell>
          <cell r="AC147">
            <v>0</v>
          </cell>
          <cell r="AD147">
            <v>0</v>
          </cell>
          <cell r="AE147">
            <v>17000</v>
          </cell>
          <cell r="AF147">
            <v>0</v>
          </cell>
          <cell r="AG147">
            <v>0</v>
          </cell>
          <cell r="AH147">
            <v>0</v>
          </cell>
          <cell r="AI147">
            <v>0</v>
          </cell>
          <cell r="AJ147">
            <v>291500</v>
          </cell>
        </row>
        <row r="148">
          <cell r="E148">
            <v>85308</v>
          </cell>
          <cell r="F148" t="str">
            <v>龍　健児　　　　</v>
          </cell>
          <cell r="G148">
            <v>10</v>
          </cell>
          <cell r="H148">
            <v>0</v>
          </cell>
          <cell r="I148">
            <v>30405</v>
          </cell>
          <cell r="J148" t="str">
            <v>名古屋工場　　　　　</v>
          </cell>
          <cell r="K148" t="str">
            <v>製造課　　　　　　　</v>
          </cell>
          <cell r="L148" t="str">
            <v>482-0001</v>
          </cell>
          <cell r="M148" t="str">
            <v>岩倉市東新町下境５２　　　</v>
          </cell>
          <cell r="N148" t="str">
            <v>岩倉団地５９棟３０４　　　</v>
          </cell>
          <cell r="O148" t="str">
            <v>S</v>
          </cell>
          <cell r="P148">
            <v>420217</v>
          </cell>
          <cell r="Q148" t="str">
            <v>S</v>
          </cell>
          <cell r="R148">
            <v>600401</v>
          </cell>
          <cell r="S148" t="str">
            <v xml:space="preserve"> </v>
          </cell>
          <cell r="T148">
            <v>0</v>
          </cell>
          <cell r="U148">
            <v>3</v>
          </cell>
          <cell r="V148">
            <v>6</v>
          </cell>
          <cell r="W148">
            <v>3</v>
          </cell>
          <cell r="X148">
            <v>150000</v>
          </cell>
          <cell r="Y148">
            <v>79000</v>
          </cell>
          <cell r="Z148">
            <v>0</v>
          </cell>
          <cell r="AA148">
            <v>0</v>
          </cell>
          <cell r="AB148">
            <v>0</v>
          </cell>
          <cell r="AC148">
            <v>0</v>
          </cell>
          <cell r="AD148">
            <v>0</v>
          </cell>
          <cell r="AE148">
            <v>17000</v>
          </cell>
          <cell r="AF148">
            <v>0</v>
          </cell>
          <cell r="AG148">
            <v>0</v>
          </cell>
          <cell r="AH148">
            <v>0</v>
          </cell>
          <cell r="AI148">
            <v>0</v>
          </cell>
          <cell r="AJ148">
            <v>246000</v>
          </cell>
        </row>
        <row r="149">
          <cell r="E149">
            <v>85314</v>
          </cell>
          <cell r="F149" t="str">
            <v>安藤　寿志　　　</v>
          </cell>
          <cell r="G149">
            <v>10</v>
          </cell>
          <cell r="H149">
            <v>0</v>
          </cell>
          <cell r="I149">
            <v>30405</v>
          </cell>
          <cell r="J149" t="str">
            <v>名古屋工場　　　　　</v>
          </cell>
          <cell r="K149" t="str">
            <v>製造課　　　　　　　</v>
          </cell>
          <cell r="L149" t="str">
            <v>500-8316</v>
          </cell>
          <cell r="M149" t="str">
            <v>岐阜市島田中町３－２　　　</v>
          </cell>
          <cell r="N149" t="str">
            <v>　　　　　　　　　　　　　</v>
          </cell>
          <cell r="O149" t="str">
            <v>S</v>
          </cell>
          <cell r="P149">
            <v>420302</v>
          </cell>
          <cell r="Q149" t="str">
            <v>S</v>
          </cell>
          <cell r="R149">
            <v>600401</v>
          </cell>
          <cell r="S149" t="str">
            <v xml:space="preserve"> </v>
          </cell>
          <cell r="T149">
            <v>0</v>
          </cell>
          <cell r="U149">
            <v>3</v>
          </cell>
          <cell r="V149">
            <v>6</v>
          </cell>
          <cell r="W149">
            <v>3</v>
          </cell>
          <cell r="X149">
            <v>150000</v>
          </cell>
          <cell r="Y149">
            <v>79000</v>
          </cell>
          <cell r="Z149">
            <v>0</v>
          </cell>
          <cell r="AA149">
            <v>0</v>
          </cell>
          <cell r="AB149">
            <v>0</v>
          </cell>
          <cell r="AC149">
            <v>0</v>
          </cell>
          <cell r="AD149">
            <v>0</v>
          </cell>
          <cell r="AE149">
            <v>17000</v>
          </cell>
          <cell r="AF149">
            <v>0</v>
          </cell>
          <cell r="AG149">
            <v>0</v>
          </cell>
          <cell r="AH149">
            <v>0</v>
          </cell>
          <cell r="AI149">
            <v>0</v>
          </cell>
          <cell r="AJ149">
            <v>246000</v>
          </cell>
        </row>
        <row r="150">
          <cell r="E150">
            <v>85315</v>
          </cell>
          <cell r="F150" t="str">
            <v>横井　宏治　　　</v>
          </cell>
          <cell r="G150">
            <v>10</v>
          </cell>
          <cell r="H150">
            <v>0</v>
          </cell>
          <cell r="I150">
            <v>30405</v>
          </cell>
          <cell r="J150" t="str">
            <v>名古屋工場　　　　　</v>
          </cell>
          <cell r="K150" t="str">
            <v>製造課　　　　　　　</v>
          </cell>
          <cell r="L150" t="str">
            <v>495-0031</v>
          </cell>
          <cell r="M150" t="str">
            <v>中島郡祖父江町大字上牧字　</v>
          </cell>
          <cell r="N150" t="str">
            <v>中外１０３２　　　　　　　</v>
          </cell>
          <cell r="O150" t="str">
            <v>S</v>
          </cell>
          <cell r="P150">
            <v>420108</v>
          </cell>
          <cell r="Q150" t="str">
            <v>S</v>
          </cell>
          <cell r="R150">
            <v>600401</v>
          </cell>
          <cell r="S150" t="str">
            <v xml:space="preserve"> </v>
          </cell>
          <cell r="T150">
            <v>0</v>
          </cell>
          <cell r="U150">
            <v>3</v>
          </cell>
          <cell r="V150">
            <v>4</v>
          </cell>
          <cell r="W150">
            <v>1</v>
          </cell>
          <cell r="X150">
            <v>150000</v>
          </cell>
          <cell r="Y150">
            <v>67300</v>
          </cell>
          <cell r="Z150">
            <v>0</v>
          </cell>
          <cell r="AA150">
            <v>0</v>
          </cell>
          <cell r="AB150">
            <v>0</v>
          </cell>
          <cell r="AC150">
            <v>0</v>
          </cell>
          <cell r="AD150">
            <v>0</v>
          </cell>
          <cell r="AE150">
            <v>12800</v>
          </cell>
          <cell r="AF150">
            <v>0</v>
          </cell>
          <cell r="AG150">
            <v>0</v>
          </cell>
          <cell r="AH150">
            <v>0</v>
          </cell>
          <cell r="AI150">
            <v>0</v>
          </cell>
          <cell r="AJ150">
            <v>230100</v>
          </cell>
        </row>
        <row r="151">
          <cell r="E151">
            <v>85320</v>
          </cell>
          <cell r="F151" t="str">
            <v>阪本　武　　　　</v>
          </cell>
          <cell r="G151">
            <v>20</v>
          </cell>
          <cell r="H151">
            <v>0</v>
          </cell>
          <cell r="I151">
            <v>30900</v>
          </cell>
          <cell r="J151" t="str">
            <v>静岡工場　　　　　　</v>
          </cell>
          <cell r="K151" t="str">
            <v>　　　　　　　　　　</v>
          </cell>
          <cell r="L151" t="str">
            <v>411-0024</v>
          </cell>
          <cell r="M151" t="str">
            <v>三島市若松町４２９８－２　</v>
          </cell>
          <cell r="N151" t="str">
            <v>ファミール下加茂■Ｂ１０３</v>
          </cell>
          <cell r="O151" t="str">
            <v>S</v>
          </cell>
          <cell r="P151">
            <v>420129</v>
          </cell>
          <cell r="Q151" t="str">
            <v>S</v>
          </cell>
          <cell r="R151">
            <v>600401</v>
          </cell>
          <cell r="S151" t="str">
            <v xml:space="preserve"> </v>
          </cell>
          <cell r="T151">
            <v>0</v>
          </cell>
          <cell r="U151">
            <v>3</v>
          </cell>
          <cell r="V151">
            <v>6</v>
          </cell>
          <cell r="W151">
            <v>0</v>
          </cell>
          <cell r="X151">
            <v>150000</v>
          </cell>
          <cell r="Y151">
            <v>82000</v>
          </cell>
          <cell r="Z151">
            <v>0</v>
          </cell>
          <cell r="AA151">
            <v>0</v>
          </cell>
          <cell r="AB151">
            <v>0</v>
          </cell>
          <cell r="AC151">
            <v>0</v>
          </cell>
          <cell r="AD151">
            <v>0</v>
          </cell>
          <cell r="AE151">
            <v>0</v>
          </cell>
          <cell r="AF151">
            <v>0</v>
          </cell>
          <cell r="AG151">
            <v>0</v>
          </cell>
          <cell r="AH151">
            <v>0</v>
          </cell>
          <cell r="AI151">
            <v>0</v>
          </cell>
          <cell r="AJ151">
            <v>232000</v>
          </cell>
        </row>
        <row r="152">
          <cell r="E152">
            <v>86102</v>
          </cell>
          <cell r="F152" t="str">
            <v>矢土　嘉昭　　　</v>
          </cell>
          <cell r="G152">
            <v>30</v>
          </cell>
          <cell r="H152">
            <v>0</v>
          </cell>
          <cell r="I152">
            <v>10205</v>
          </cell>
          <cell r="J152" t="str">
            <v>経営管理部　　　　　</v>
          </cell>
          <cell r="K152" t="str">
            <v>企画グループ　　　　</v>
          </cell>
          <cell r="L152" t="str">
            <v>485-0826</v>
          </cell>
          <cell r="M152" t="str">
            <v>小牧市東田中８５４－１　　</v>
          </cell>
          <cell r="N152" t="str">
            <v>県営小牧住宅１３棟４０１号</v>
          </cell>
          <cell r="O152" t="str">
            <v>S</v>
          </cell>
          <cell r="P152">
            <v>390216</v>
          </cell>
          <cell r="Q152" t="str">
            <v>S</v>
          </cell>
          <cell r="R152">
            <v>610401</v>
          </cell>
          <cell r="S152" t="str">
            <v xml:space="preserve"> </v>
          </cell>
          <cell r="T152">
            <v>0</v>
          </cell>
          <cell r="U152">
            <v>1</v>
          </cell>
          <cell r="V152" t="str">
            <v>k1</v>
          </cell>
          <cell r="W152">
            <v>2</v>
          </cell>
          <cell r="X152">
            <v>200000</v>
          </cell>
          <cell r="Y152">
            <v>150000</v>
          </cell>
          <cell r="Z152">
            <v>0</v>
          </cell>
          <cell r="AA152">
            <v>0</v>
          </cell>
          <cell r="AB152">
            <v>0</v>
          </cell>
          <cell r="AC152">
            <v>0</v>
          </cell>
          <cell r="AD152">
            <v>0</v>
          </cell>
          <cell r="AE152">
            <v>0</v>
          </cell>
          <cell r="AF152">
            <v>0</v>
          </cell>
          <cell r="AG152">
            <v>0</v>
          </cell>
          <cell r="AH152">
            <v>0</v>
          </cell>
          <cell r="AI152">
            <v>64100</v>
          </cell>
          <cell r="AJ152">
            <v>350000</v>
          </cell>
        </row>
        <row r="153">
          <cell r="E153">
            <v>86104</v>
          </cell>
          <cell r="F153" t="str">
            <v>長岡　正弘　　　</v>
          </cell>
          <cell r="G153">
            <v>20</v>
          </cell>
          <cell r="H153">
            <v>0</v>
          </cell>
          <cell r="I153">
            <v>21503</v>
          </cell>
          <cell r="J153" t="str">
            <v>営業本部　　　　　　</v>
          </cell>
          <cell r="K153" t="str">
            <v>広域営業促進グループ</v>
          </cell>
          <cell r="L153" t="str">
            <v>354-0042</v>
          </cell>
          <cell r="M153" t="str">
            <v>埼玉県入間郡三芳町みよし台</v>
          </cell>
          <cell r="N153" t="str">
            <v>２－Ｂ－２１８号　　　　　</v>
          </cell>
          <cell r="O153" t="str">
            <v>S</v>
          </cell>
          <cell r="P153">
            <v>390330</v>
          </cell>
          <cell r="Q153" t="str">
            <v>S</v>
          </cell>
          <cell r="R153">
            <v>610401</v>
          </cell>
          <cell r="S153" t="str">
            <v xml:space="preserve"> </v>
          </cell>
          <cell r="T153">
            <v>0</v>
          </cell>
          <cell r="U153">
            <v>1</v>
          </cell>
          <cell r="V153">
            <v>7</v>
          </cell>
          <cell r="W153">
            <v>4</v>
          </cell>
          <cell r="X153">
            <v>150000</v>
          </cell>
          <cell r="Y153">
            <v>116600</v>
          </cell>
          <cell r="Z153">
            <v>0</v>
          </cell>
          <cell r="AA153">
            <v>0</v>
          </cell>
          <cell r="AB153">
            <v>0</v>
          </cell>
          <cell r="AC153">
            <v>0</v>
          </cell>
          <cell r="AD153">
            <v>0</v>
          </cell>
          <cell r="AE153">
            <v>18000</v>
          </cell>
          <cell r="AF153">
            <v>0</v>
          </cell>
          <cell r="AG153">
            <v>0</v>
          </cell>
          <cell r="AH153">
            <v>0</v>
          </cell>
          <cell r="AI153">
            <v>0</v>
          </cell>
          <cell r="AJ153">
            <v>284600</v>
          </cell>
        </row>
        <row r="154">
          <cell r="E154">
            <v>86105</v>
          </cell>
          <cell r="F154" t="str">
            <v>谷口　泰隆　　　</v>
          </cell>
          <cell r="G154">
            <v>20</v>
          </cell>
          <cell r="H154">
            <v>0</v>
          </cell>
          <cell r="I154">
            <v>30900</v>
          </cell>
          <cell r="J154" t="str">
            <v>静岡工場　　　　　　</v>
          </cell>
          <cell r="K154" t="str">
            <v>　　　　　　　　　　</v>
          </cell>
          <cell r="L154" t="str">
            <v>411-0832</v>
          </cell>
          <cell r="M154" t="str">
            <v>三島市南二日町２０－４３　</v>
          </cell>
          <cell r="N154" t="str">
            <v>マンション早川３０１　　　</v>
          </cell>
          <cell r="O154" t="str">
            <v>S</v>
          </cell>
          <cell r="P154">
            <v>390122</v>
          </cell>
          <cell r="Q154" t="str">
            <v>S</v>
          </cell>
          <cell r="R154">
            <v>610401</v>
          </cell>
          <cell r="S154" t="str">
            <v xml:space="preserve"> </v>
          </cell>
          <cell r="T154">
            <v>0</v>
          </cell>
          <cell r="U154">
            <v>1</v>
          </cell>
          <cell r="V154">
            <v>7</v>
          </cell>
          <cell r="W154">
            <v>1</v>
          </cell>
          <cell r="X154">
            <v>150000</v>
          </cell>
          <cell r="Y154">
            <v>114100</v>
          </cell>
          <cell r="Z154">
            <v>0</v>
          </cell>
          <cell r="AA154">
            <v>0</v>
          </cell>
          <cell r="AB154">
            <v>0</v>
          </cell>
          <cell r="AC154">
            <v>0</v>
          </cell>
          <cell r="AD154">
            <v>0</v>
          </cell>
          <cell r="AE154">
            <v>12800</v>
          </cell>
          <cell r="AF154">
            <v>0</v>
          </cell>
          <cell r="AG154">
            <v>0</v>
          </cell>
          <cell r="AH154">
            <v>0</v>
          </cell>
          <cell r="AI154">
            <v>0</v>
          </cell>
          <cell r="AJ154">
            <v>276900</v>
          </cell>
        </row>
        <row r="155">
          <cell r="E155">
            <v>86106</v>
          </cell>
          <cell r="F155" t="str">
            <v>和田　浩明　　　</v>
          </cell>
          <cell r="G155">
            <v>30</v>
          </cell>
          <cell r="H155">
            <v>0</v>
          </cell>
          <cell r="I155">
            <v>21704</v>
          </cell>
          <cell r="J155" t="str">
            <v>営業本部　　　　　　</v>
          </cell>
          <cell r="K155" t="str">
            <v>近畿支店　　　　　　</v>
          </cell>
          <cell r="L155" t="str">
            <v>669-1322</v>
          </cell>
          <cell r="M155" t="str">
            <v>三田市すずかけ台３－５－４</v>
          </cell>
          <cell r="N155" t="str">
            <v>１３棟２０３号　　　　　　</v>
          </cell>
          <cell r="O155" t="str">
            <v>S</v>
          </cell>
          <cell r="P155">
            <v>360816</v>
          </cell>
          <cell r="Q155" t="str">
            <v>S</v>
          </cell>
          <cell r="R155">
            <v>610401</v>
          </cell>
          <cell r="S155" t="str">
            <v xml:space="preserve"> </v>
          </cell>
          <cell r="T155">
            <v>0</v>
          </cell>
          <cell r="U155">
            <v>1</v>
          </cell>
          <cell r="V155">
            <v>6</v>
          </cell>
          <cell r="W155">
            <v>3</v>
          </cell>
          <cell r="X155">
            <v>200000</v>
          </cell>
          <cell r="Y155">
            <v>150000</v>
          </cell>
          <cell r="Z155">
            <v>0</v>
          </cell>
          <cell r="AA155">
            <v>0</v>
          </cell>
          <cell r="AB155">
            <v>0</v>
          </cell>
          <cell r="AC155">
            <v>0</v>
          </cell>
          <cell r="AD155">
            <v>0</v>
          </cell>
          <cell r="AE155">
            <v>0</v>
          </cell>
          <cell r="AF155">
            <v>0</v>
          </cell>
          <cell r="AG155">
            <v>0</v>
          </cell>
          <cell r="AH155">
            <v>0</v>
          </cell>
          <cell r="AI155">
            <v>0</v>
          </cell>
          <cell r="AJ155">
            <v>350000</v>
          </cell>
        </row>
        <row r="156">
          <cell r="E156">
            <v>86207</v>
          </cell>
          <cell r="F156" t="str">
            <v>足立　文生　　　</v>
          </cell>
          <cell r="G156">
            <v>20</v>
          </cell>
          <cell r="H156">
            <v>0</v>
          </cell>
          <cell r="I156">
            <v>30405</v>
          </cell>
          <cell r="J156" t="str">
            <v>名古屋工場　　　　　</v>
          </cell>
          <cell r="K156" t="str">
            <v>製造課　　　　　　　</v>
          </cell>
          <cell r="L156" t="str">
            <v>491-0111</v>
          </cell>
          <cell r="M156" t="str">
            <v>一宮市浅井町河端字宮東　　</v>
          </cell>
          <cell r="N156" t="str">
            <v>１０９－１　　　　　　　　</v>
          </cell>
          <cell r="O156" t="str">
            <v>S</v>
          </cell>
          <cell r="P156">
            <v>391103</v>
          </cell>
          <cell r="Q156" t="str">
            <v>S</v>
          </cell>
          <cell r="R156">
            <v>610401</v>
          </cell>
          <cell r="S156" t="str">
            <v xml:space="preserve"> </v>
          </cell>
          <cell r="T156">
            <v>0</v>
          </cell>
          <cell r="U156">
            <v>2</v>
          </cell>
          <cell r="V156">
            <v>6</v>
          </cell>
          <cell r="W156">
            <v>3</v>
          </cell>
          <cell r="X156">
            <v>150000</v>
          </cell>
          <cell r="Y156">
            <v>85100</v>
          </cell>
          <cell r="Z156">
            <v>0</v>
          </cell>
          <cell r="AA156">
            <v>0</v>
          </cell>
          <cell r="AB156">
            <v>0</v>
          </cell>
          <cell r="AC156">
            <v>0</v>
          </cell>
          <cell r="AD156">
            <v>0</v>
          </cell>
          <cell r="AE156">
            <v>17000</v>
          </cell>
          <cell r="AF156">
            <v>0</v>
          </cell>
          <cell r="AG156">
            <v>0</v>
          </cell>
          <cell r="AH156">
            <v>0</v>
          </cell>
          <cell r="AI156">
            <v>0</v>
          </cell>
          <cell r="AJ156">
            <v>252100</v>
          </cell>
        </row>
        <row r="157">
          <cell r="E157">
            <v>86319</v>
          </cell>
          <cell r="F157" t="str">
            <v>森田　伸二　　　</v>
          </cell>
          <cell r="G157">
            <v>10</v>
          </cell>
          <cell r="H157">
            <v>0</v>
          </cell>
          <cell r="I157">
            <v>30405</v>
          </cell>
          <cell r="J157" t="str">
            <v>名古屋工場　　　　　</v>
          </cell>
          <cell r="K157" t="str">
            <v>製造課　　　　　　　</v>
          </cell>
          <cell r="L157" t="str">
            <v>485-0029</v>
          </cell>
          <cell r="M157" t="str">
            <v>小牧市中央１－１１０　　　</v>
          </cell>
          <cell r="N157" t="str">
            <v>アドバンス中央１０１号　　</v>
          </cell>
          <cell r="O157" t="str">
            <v>S</v>
          </cell>
          <cell r="P157">
            <v>420416</v>
          </cell>
          <cell r="Q157" t="str">
            <v>S</v>
          </cell>
          <cell r="R157">
            <v>610401</v>
          </cell>
          <cell r="S157" t="str">
            <v xml:space="preserve"> </v>
          </cell>
          <cell r="T157">
            <v>0</v>
          </cell>
          <cell r="U157">
            <v>3</v>
          </cell>
          <cell r="V157">
            <v>6</v>
          </cell>
          <cell r="W157">
            <v>0</v>
          </cell>
          <cell r="X157">
            <v>150000</v>
          </cell>
          <cell r="Y157">
            <v>79000</v>
          </cell>
          <cell r="Z157">
            <v>0</v>
          </cell>
          <cell r="AA157">
            <v>0</v>
          </cell>
          <cell r="AB157">
            <v>0</v>
          </cell>
          <cell r="AC157">
            <v>0</v>
          </cell>
          <cell r="AD157">
            <v>0</v>
          </cell>
          <cell r="AE157">
            <v>0</v>
          </cell>
          <cell r="AF157">
            <v>0</v>
          </cell>
          <cell r="AG157">
            <v>0</v>
          </cell>
          <cell r="AH157">
            <v>0</v>
          </cell>
          <cell r="AI157">
            <v>0</v>
          </cell>
          <cell r="AJ157">
            <v>229000</v>
          </cell>
        </row>
        <row r="158">
          <cell r="E158">
            <v>87101</v>
          </cell>
          <cell r="F158" t="str">
            <v>森　　清　　　　</v>
          </cell>
          <cell r="G158">
            <v>20</v>
          </cell>
          <cell r="H158">
            <v>0</v>
          </cell>
          <cell r="I158">
            <v>30500</v>
          </cell>
          <cell r="J158" t="str">
            <v>開発研究所　　　　　</v>
          </cell>
          <cell r="K158" t="str">
            <v>　　　　　　　　　　</v>
          </cell>
          <cell r="L158" t="str">
            <v>503-0313</v>
          </cell>
          <cell r="M158" t="str">
            <v>岐阜県海津郡平田町高田　　</v>
          </cell>
          <cell r="N158">
            <v>1287</v>
          </cell>
          <cell r="O158" t="str">
            <v>S</v>
          </cell>
          <cell r="P158">
            <v>380726</v>
          </cell>
          <cell r="Q158" t="str">
            <v>S</v>
          </cell>
          <cell r="R158">
            <v>620401</v>
          </cell>
          <cell r="S158" t="str">
            <v xml:space="preserve"> </v>
          </cell>
          <cell r="T158">
            <v>0</v>
          </cell>
          <cell r="U158">
            <v>1</v>
          </cell>
          <cell r="V158">
            <v>7</v>
          </cell>
          <cell r="W158">
            <v>4</v>
          </cell>
          <cell r="X158">
            <v>150000</v>
          </cell>
          <cell r="Y158">
            <v>114500</v>
          </cell>
          <cell r="Z158">
            <v>0</v>
          </cell>
          <cell r="AA158">
            <v>0</v>
          </cell>
          <cell r="AB158">
            <v>0</v>
          </cell>
          <cell r="AC158">
            <v>0</v>
          </cell>
          <cell r="AD158">
            <v>0</v>
          </cell>
          <cell r="AE158">
            <v>18000</v>
          </cell>
          <cell r="AF158">
            <v>0</v>
          </cell>
          <cell r="AG158">
            <v>0</v>
          </cell>
          <cell r="AH158">
            <v>0</v>
          </cell>
          <cell r="AI158">
            <v>0</v>
          </cell>
          <cell r="AJ158">
            <v>282500</v>
          </cell>
        </row>
        <row r="159">
          <cell r="E159">
            <v>87103</v>
          </cell>
          <cell r="F159" t="str">
            <v>■木　博史　　　</v>
          </cell>
          <cell r="G159">
            <v>10</v>
          </cell>
          <cell r="H159">
            <v>0</v>
          </cell>
          <cell r="I159">
            <v>20502</v>
          </cell>
          <cell r="J159" t="str">
            <v>物流部　　　　　　　</v>
          </cell>
          <cell r="K159" t="str">
            <v>物流課　　　　　　　</v>
          </cell>
          <cell r="L159" t="str">
            <v>487-0035</v>
          </cell>
          <cell r="M159" t="str">
            <v>春日井市藤山台３丁目１－８</v>
          </cell>
          <cell r="N159" t="str">
            <v>藤山台団地３２３棟５０４号</v>
          </cell>
          <cell r="O159" t="str">
            <v>S</v>
          </cell>
          <cell r="P159">
            <v>400113</v>
          </cell>
          <cell r="Q159" t="str">
            <v>S</v>
          </cell>
          <cell r="R159">
            <v>620401</v>
          </cell>
          <cell r="S159" t="str">
            <v xml:space="preserve"> </v>
          </cell>
          <cell r="T159">
            <v>0</v>
          </cell>
          <cell r="U159">
            <v>1</v>
          </cell>
          <cell r="V159">
            <v>6</v>
          </cell>
          <cell r="W159">
            <v>3</v>
          </cell>
          <cell r="X159">
            <v>150000</v>
          </cell>
          <cell r="Y159">
            <v>109700</v>
          </cell>
          <cell r="Z159">
            <v>0</v>
          </cell>
          <cell r="AA159">
            <v>0</v>
          </cell>
          <cell r="AB159">
            <v>0</v>
          </cell>
          <cell r="AC159">
            <v>0</v>
          </cell>
          <cell r="AD159">
            <v>0</v>
          </cell>
          <cell r="AE159">
            <v>17000</v>
          </cell>
          <cell r="AF159">
            <v>0</v>
          </cell>
          <cell r="AG159">
            <v>0</v>
          </cell>
          <cell r="AH159">
            <v>0</v>
          </cell>
          <cell r="AI159">
            <v>0</v>
          </cell>
          <cell r="AJ159">
            <v>276700</v>
          </cell>
        </row>
        <row r="160">
          <cell r="E160">
            <v>87204</v>
          </cell>
          <cell r="F160" t="str">
            <v>五斗　祥志　　　</v>
          </cell>
          <cell r="G160">
            <v>10</v>
          </cell>
          <cell r="H160">
            <v>0</v>
          </cell>
          <cell r="I160">
            <v>10201</v>
          </cell>
          <cell r="J160" t="str">
            <v>経営管理部　　　　　</v>
          </cell>
          <cell r="K160" t="str">
            <v>情報システム課　　　</v>
          </cell>
          <cell r="L160" t="str">
            <v>460-0007</v>
          </cell>
          <cell r="M160" t="str">
            <v>名古屋市中区新栄３－３４－</v>
          </cell>
          <cell r="N160" t="str">
            <v>１６市営新栄荘２－１３０１</v>
          </cell>
          <cell r="O160" t="str">
            <v>S</v>
          </cell>
          <cell r="P160">
            <v>420120</v>
          </cell>
          <cell r="Q160" t="str">
            <v>S</v>
          </cell>
          <cell r="R160">
            <v>620401</v>
          </cell>
          <cell r="S160" t="str">
            <v xml:space="preserve"> </v>
          </cell>
          <cell r="T160">
            <v>0</v>
          </cell>
          <cell r="U160">
            <v>2</v>
          </cell>
          <cell r="V160">
            <v>6</v>
          </cell>
          <cell r="W160">
            <v>3</v>
          </cell>
          <cell r="X160">
            <v>150000</v>
          </cell>
          <cell r="Y160">
            <v>82700</v>
          </cell>
          <cell r="Z160">
            <v>0</v>
          </cell>
          <cell r="AA160">
            <v>0</v>
          </cell>
          <cell r="AB160">
            <v>0</v>
          </cell>
          <cell r="AC160">
            <v>0</v>
          </cell>
          <cell r="AD160">
            <v>0</v>
          </cell>
          <cell r="AE160">
            <v>17000</v>
          </cell>
          <cell r="AF160">
            <v>0</v>
          </cell>
          <cell r="AG160">
            <v>0</v>
          </cell>
          <cell r="AH160">
            <v>0</v>
          </cell>
          <cell r="AI160">
            <v>0</v>
          </cell>
          <cell r="AJ160">
            <v>249700</v>
          </cell>
        </row>
        <row r="161">
          <cell r="E161">
            <v>88101</v>
          </cell>
          <cell r="F161" t="str">
            <v>真嶋　秀明　　　</v>
          </cell>
          <cell r="G161">
            <v>10</v>
          </cell>
          <cell r="H161">
            <v>0</v>
          </cell>
          <cell r="I161">
            <v>30900</v>
          </cell>
          <cell r="J161" t="str">
            <v>静岡工場　　　　　　</v>
          </cell>
          <cell r="K161" t="str">
            <v>　　　　　　　　　　</v>
          </cell>
          <cell r="L161" t="str">
            <v>419-0113</v>
          </cell>
          <cell r="M161" t="str">
            <v>田方郡函南町大土肥１０７－</v>
          </cell>
          <cell r="N161" t="str">
            <v>１　メゾン来光Ｂ棟１０３号</v>
          </cell>
          <cell r="O161" t="str">
            <v>S</v>
          </cell>
          <cell r="P161">
            <v>370608</v>
          </cell>
          <cell r="Q161" t="str">
            <v>S</v>
          </cell>
          <cell r="R161">
            <v>630401</v>
          </cell>
          <cell r="S161" t="str">
            <v xml:space="preserve"> </v>
          </cell>
          <cell r="T161">
            <v>0</v>
          </cell>
          <cell r="U161">
            <v>1</v>
          </cell>
          <cell r="V161">
            <v>6</v>
          </cell>
          <cell r="W161">
            <v>0</v>
          </cell>
          <cell r="X161">
            <v>150000</v>
          </cell>
          <cell r="Y161">
            <v>111500</v>
          </cell>
          <cell r="Z161">
            <v>0</v>
          </cell>
          <cell r="AA161">
            <v>0</v>
          </cell>
          <cell r="AB161">
            <v>0</v>
          </cell>
          <cell r="AC161">
            <v>0</v>
          </cell>
          <cell r="AD161">
            <v>0</v>
          </cell>
          <cell r="AE161">
            <v>0</v>
          </cell>
          <cell r="AF161">
            <v>0</v>
          </cell>
          <cell r="AG161">
            <v>0</v>
          </cell>
          <cell r="AH161">
            <v>0</v>
          </cell>
          <cell r="AI161">
            <v>0</v>
          </cell>
          <cell r="AJ161">
            <v>261500</v>
          </cell>
        </row>
        <row r="162">
          <cell r="E162">
            <v>88102</v>
          </cell>
          <cell r="F162" t="str">
            <v>井上　光則　　　</v>
          </cell>
          <cell r="G162">
            <v>20</v>
          </cell>
          <cell r="H162">
            <v>0</v>
          </cell>
          <cell r="I162">
            <v>21704</v>
          </cell>
          <cell r="J162" t="str">
            <v>営業本部　　　　　　</v>
          </cell>
          <cell r="K162" t="str">
            <v>近畿支店　　　　　　</v>
          </cell>
          <cell r="L162" t="str">
            <v>566-0012</v>
          </cell>
          <cell r="M162" t="str">
            <v>摂津市庄屋２－３－１６　　</v>
          </cell>
          <cell r="N162" t="str">
            <v>ヴェルドミール２０７号　　</v>
          </cell>
          <cell r="O162" t="str">
            <v>S</v>
          </cell>
          <cell r="P162">
            <v>380918</v>
          </cell>
          <cell r="Q162" t="str">
            <v>S</v>
          </cell>
          <cell r="R162">
            <v>630401</v>
          </cell>
          <cell r="S162" t="str">
            <v xml:space="preserve"> </v>
          </cell>
          <cell r="T162">
            <v>0</v>
          </cell>
          <cell r="U162">
            <v>1</v>
          </cell>
          <cell r="V162">
            <v>7</v>
          </cell>
          <cell r="W162">
            <v>3</v>
          </cell>
          <cell r="X162">
            <v>150000</v>
          </cell>
          <cell r="Y162">
            <v>112400</v>
          </cell>
          <cell r="Z162">
            <v>0</v>
          </cell>
          <cell r="AA162">
            <v>0</v>
          </cell>
          <cell r="AB162">
            <v>0</v>
          </cell>
          <cell r="AC162">
            <v>0</v>
          </cell>
          <cell r="AD162">
            <v>0</v>
          </cell>
          <cell r="AE162">
            <v>17000</v>
          </cell>
          <cell r="AF162">
            <v>0</v>
          </cell>
          <cell r="AG162">
            <v>0</v>
          </cell>
          <cell r="AH162">
            <v>0</v>
          </cell>
          <cell r="AI162">
            <v>0</v>
          </cell>
          <cell r="AJ162">
            <v>279400</v>
          </cell>
        </row>
        <row r="163">
          <cell r="E163">
            <v>88103</v>
          </cell>
          <cell r="F163" t="str">
            <v>織田　直人　　　</v>
          </cell>
          <cell r="G163">
            <v>10</v>
          </cell>
          <cell r="H163">
            <v>0</v>
          </cell>
          <cell r="I163">
            <v>20503</v>
          </cell>
          <cell r="J163" t="str">
            <v>物流部　　　　　　　</v>
          </cell>
          <cell r="K163" t="str">
            <v>配送課　　　　　　　</v>
          </cell>
          <cell r="L163" t="str">
            <v>482-0041</v>
          </cell>
          <cell r="M163" t="str">
            <v>岩倉市東町掛目１６０－１　</v>
          </cell>
          <cell r="N163" t="str">
            <v>リバーサイドビレッジ１０３</v>
          </cell>
          <cell r="O163" t="str">
            <v>S</v>
          </cell>
          <cell r="P163">
            <v>400507</v>
          </cell>
          <cell r="Q163" t="str">
            <v>S</v>
          </cell>
          <cell r="R163">
            <v>630401</v>
          </cell>
          <cell r="S163" t="str">
            <v xml:space="preserve"> </v>
          </cell>
          <cell r="T163">
            <v>0</v>
          </cell>
          <cell r="U163">
            <v>1</v>
          </cell>
          <cell r="V163">
            <v>5</v>
          </cell>
          <cell r="W163">
            <v>0</v>
          </cell>
          <cell r="X163">
            <v>150000</v>
          </cell>
          <cell r="Y163">
            <v>96800</v>
          </cell>
          <cell r="Z163">
            <v>0</v>
          </cell>
          <cell r="AA163">
            <v>0</v>
          </cell>
          <cell r="AB163">
            <v>0</v>
          </cell>
          <cell r="AC163">
            <v>0</v>
          </cell>
          <cell r="AD163">
            <v>0</v>
          </cell>
          <cell r="AE163">
            <v>0</v>
          </cell>
          <cell r="AF163">
            <v>0</v>
          </cell>
          <cell r="AG163">
            <v>0</v>
          </cell>
          <cell r="AH163">
            <v>0</v>
          </cell>
          <cell r="AI163">
            <v>0</v>
          </cell>
          <cell r="AJ163">
            <v>246800</v>
          </cell>
        </row>
        <row r="164">
          <cell r="E164">
            <v>88105</v>
          </cell>
          <cell r="F164" t="str">
            <v>齋藤　毅　　　　</v>
          </cell>
          <cell r="G164">
            <v>10</v>
          </cell>
          <cell r="H164">
            <v>0</v>
          </cell>
          <cell r="I164">
            <v>21704</v>
          </cell>
          <cell r="J164" t="str">
            <v>営業本部　　　　　　</v>
          </cell>
          <cell r="K164" t="str">
            <v>近畿支店　　　　　　</v>
          </cell>
          <cell r="L164" t="str">
            <v>566-0001</v>
          </cell>
          <cell r="M164" t="str">
            <v>摂津市千里丘２－１２－３２</v>
          </cell>
          <cell r="N164" t="str">
            <v>Ａ５０２　　　　　　　　　</v>
          </cell>
          <cell r="O164" t="str">
            <v>S</v>
          </cell>
          <cell r="P164">
            <v>400620</v>
          </cell>
          <cell r="Q164" t="str">
            <v>S</v>
          </cell>
          <cell r="R164">
            <v>630401</v>
          </cell>
          <cell r="S164" t="str">
            <v xml:space="preserve"> </v>
          </cell>
          <cell r="T164">
            <v>0</v>
          </cell>
          <cell r="U164">
            <v>1</v>
          </cell>
          <cell r="V164">
            <v>6</v>
          </cell>
          <cell r="W164">
            <v>0</v>
          </cell>
          <cell r="X164">
            <v>150000</v>
          </cell>
          <cell r="Y164">
            <v>103600</v>
          </cell>
          <cell r="Z164">
            <v>0</v>
          </cell>
          <cell r="AA164">
            <v>0</v>
          </cell>
          <cell r="AB164">
            <v>0</v>
          </cell>
          <cell r="AC164">
            <v>0</v>
          </cell>
          <cell r="AD164">
            <v>0</v>
          </cell>
          <cell r="AE164">
            <v>0</v>
          </cell>
          <cell r="AF164">
            <v>0</v>
          </cell>
          <cell r="AG164">
            <v>0</v>
          </cell>
          <cell r="AH164">
            <v>0</v>
          </cell>
          <cell r="AI164">
            <v>0</v>
          </cell>
          <cell r="AJ164">
            <v>253600</v>
          </cell>
        </row>
        <row r="165">
          <cell r="E165">
            <v>88106</v>
          </cell>
          <cell r="F165" t="str">
            <v>北野　行尉　　　</v>
          </cell>
          <cell r="G165">
            <v>10</v>
          </cell>
          <cell r="H165">
            <v>0</v>
          </cell>
          <cell r="I165">
            <v>21503</v>
          </cell>
          <cell r="J165" t="str">
            <v>営業本部　　　　　　</v>
          </cell>
          <cell r="K165" t="str">
            <v>広域営業促進グループ</v>
          </cell>
          <cell r="L165" t="str">
            <v>331-0044</v>
          </cell>
          <cell r="M165" t="str">
            <v>さいたま市日進町２－９４４</v>
          </cell>
          <cell r="N165" t="str">
            <v>－２　３０３　　　　　　　</v>
          </cell>
          <cell r="O165" t="str">
            <v>S</v>
          </cell>
          <cell r="P165">
            <v>400727</v>
          </cell>
          <cell r="Q165" t="str">
            <v>S</v>
          </cell>
          <cell r="R165">
            <v>630401</v>
          </cell>
          <cell r="S165" t="str">
            <v xml:space="preserve"> </v>
          </cell>
          <cell r="T165">
            <v>0</v>
          </cell>
          <cell r="U165">
            <v>1</v>
          </cell>
          <cell r="V165">
            <v>6</v>
          </cell>
          <cell r="W165">
            <v>0</v>
          </cell>
          <cell r="X165">
            <v>150000</v>
          </cell>
          <cell r="Y165">
            <v>97100</v>
          </cell>
          <cell r="Z165">
            <v>0</v>
          </cell>
          <cell r="AA165">
            <v>0</v>
          </cell>
          <cell r="AB165">
            <v>0</v>
          </cell>
          <cell r="AC165">
            <v>0</v>
          </cell>
          <cell r="AD165">
            <v>0</v>
          </cell>
          <cell r="AE165">
            <v>0</v>
          </cell>
          <cell r="AF165">
            <v>0</v>
          </cell>
          <cell r="AG165">
            <v>0</v>
          </cell>
          <cell r="AH165">
            <v>0</v>
          </cell>
          <cell r="AI165">
            <v>0</v>
          </cell>
          <cell r="AJ165">
            <v>247100</v>
          </cell>
        </row>
        <row r="166">
          <cell r="E166">
            <v>88107</v>
          </cell>
          <cell r="F166" t="str">
            <v>鈴木　満　　　　</v>
          </cell>
          <cell r="G166">
            <v>10</v>
          </cell>
          <cell r="H166">
            <v>0</v>
          </cell>
          <cell r="I166">
            <v>20504</v>
          </cell>
          <cell r="J166" t="str">
            <v>物流部　　　　　　　</v>
          </cell>
          <cell r="K166" t="str">
            <v>東日本物流センター　</v>
          </cell>
          <cell r="L166" t="str">
            <v>229-0036</v>
          </cell>
          <cell r="M166" t="str">
            <v>相模原市富士見２－１５－　</v>
          </cell>
          <cell r="N166" t="str">
            <v>１６ハピネス富士見２－Ｃ　</v>
          </cell>
          <cell r="O166" t="str">
            <v>S</v>
          </cell>
          <cell r="P166">
            <v>400916</v>
          </cell>
          <cell r="Q166" t="str">
            <v>S</v>
          </cell>
          <cell r="R166">
            <v>630401</v>
          </cell>
          <cell r="S166" t="str">
            <v xml:space="preserve"> </v>
          </cell>
          <cell r="T166">
            <v>0</v>
          </cell>
          <cell r="U166">
            <v>1</v>
          </cell>
          <cell r="V166">
            <v>6</v>
          </cell>
          <cell r="W166">
            <v>0</v>
          </cell>
          <cell r="X166">
            <v>150000</v>
          </cell>
          <cell r="Y166">
            <v>95200</v>
          </cell>
          <cell r="Z166">
            <v>0</v>
          </cell>
          <cell r="AA166">
            <v>0</v>
          </cell>
          <cell r="AB166">
            <v>0</v>
          </cell>
          <cell r="AC166">
            <v>0</v>
          </cell>
          <cell r="AD166">
            <v>0</v>
          </cell>
          <cell r="AE166">
            <v>0</v>
          </cell>
          <cell r="AF166">
            <v>0</v>
          </cell>
          <cell r="AG166">
            <v>0</v>
          </cell>
          <cell r="AH166">
            <v>0</v>
          </cell>
          <cell r="AI166">
            <v>0</v>
          </cell>
          <cell r="AJ166">
            <v>245200</v>
          </cell>
        </row>
        <row r="167">
          <cell r="E167">
            <v>88108</v>
          </cell>
          <cell r="F167" t="str">
            <v>関戸　倫康　　　</v>
          </cell>
          <cell r="G167">
            <v>20</v>
          </cell>
          <cell r="H167">
            <v>0</v>
          </cell>
          <cell r="I167">
            <v>30403</v>
          </cell>
          <cell r="J167" t="str">
            <v>名古屋工場　　　　　</v>
          </cell>
          <cell r="K167" t="str">
            <v>品質管理課　　　　　</v>
          </cell>
          <cell r="L167" t="str">
            <v>485-0025</v>
          </cell>
          <cell r="M167" t="str">
            <v>小牧市春日寺３－８６　　　</v>
          </cell>
          <cell r="N167" t="str">
            <v>　　　　　　　　　　　　　</v>
          </cell>
          <cell r="O167" t="str">
            <v>S</v>
          </cell>
          <cell r="P167">
            <v>410103</v>
          </cell>
          <cell r="Q167" t="str">
            <v>S</v>
          </cell>
          <cell r="R167">
            <v>630401</v>
          </cell>
          <cell r="S167" t="str">
            <v xml:space="preserve"> </v>
          </cell>
          <cell r="T167">
            <v>0</v>
          </cell>
          <cell r="U167">
            <v>1</v>
          </cell>
          <cell r="V167">
            <v>6</v>
          </cell>
          <cell r="W167">
            <v>2</v>
          </cell>
          <cell r="X167">
            <v>150000</v>
          </cell>
          <cell r="Y167">
            <v>102500</v>
          </cell>
          <cell r="Z167">
            <v>0</v>
          </cell>
          <cell r="AA167">
            <v>0</v>
          </cell>
          <cell r="AB167">
            <v>0</v>
          </cell>
          <cell r="AC167">
            <v>0</v>
          </cell>
          <cell r="AD167">
            <v>0</v>
          </cell>
          <cell r="AE167">
            <v>15000</v>
          </cell>
          <cell r="AF167">
            <v>0</v>
          </cell>
          <cell r="AG167">
            <v>0</v>
          </cell>
          <cell r="AH167">
            <v>0</v>
          </cell>
          <cell r="AI167">
            <v>0</v>
          </cell>
          <cell r="AJ167">
            <v>267500</v>
          </cell>
        </row>
        <row r="168">
          <cell r="E168">
            <v>88310</v>
          </cell>
          <cell r="F168" t="str">
            <v>堀江　政弘　　　</v>
          </cell>
          <cell r="G168">
            <v>20</v>
          </cell>
          <cell r="H168">
            <v>0</v>
          </cell>
          <cell r="I168">
            <v>21711</v>
          </cell>
          <cell r="J168" t="str">
            <v>営業本部　　　　　　</v>
          </cell>
          <cell r="K168" t="str">
            <v>九州支店　　　　　　</v>
          </cell>
          <cell r="L168" t="str">
            <v>813-0012</v>
          </cell>
          <cell r="M168" t="str">
            <v>福岡市東区香椎駅東　　　　</v>
          </cell>
          <cell r="N168" t="str">
            <v>１－２７－３０－１０６　　</v>
          </cell>
          <cell r="O168" t="str">
            <v>S</v>
          </cell>
          <cell r="P168">
            <v>341109</v>
          </cell>
          <cell r="Q168" t="str">
            <v>S</v>
          </cell>
          <cell r="R168">
            <v>630401</v>
          </cell>
          <cell r="S168" t="str">
            <v xml:space="preserve"> </v>
          </cell>
          <cell r="T168">
            <v>0</v>
          </cell>
          <cell r="U168">
            <v>3</v>
          </cell>
          <cell r="V168">
            <v>7</v>
          </cell>
          <cell r="W168">
            <v>2</v>
          </cell>
          <cell r="X168">
            <v>150000</v>
          </cell>
          <cell r="Y168">
            <v>115100</v>
          </cell>
          <cell r="Z168">
            <v>0</v>
          </cell>
          <cell r="AA168">
            <v>0</v>
          </cell>
          <cell r="AB168">
            <v>0</v>
          </cell>
          <cell r="AC168">
            <v>0</v>
          </cell>
          <cell r="AD168">
            <v>0</v>
          </cell>
          <cell r="AE168">
            <v>15000</v>
          </cell>
          <cell r="AF168">
            <v>0</v>
          </cell>
          <cell r="AG168">
            <v>0</v>
          </cell>
          <cell r="AH168">
            <v>0</v>
          </cell>
          <cell r="AI168">
            <v>0</v>
          </cell>
          <cell r="AJ168">
            <v>280100</v>
          </cell>
        </row>
        <row r="169">
          <cell r="E169">
            <v>88331</v>
          </cell>
          <cell r="F169" t="str">
            <v>出口　達也　　　</v>
          </cell>
          <cell r="G169">
            <v>20</v>
          </cell>
          <cell r="H169">
            <v>0</v>
          </cell>
          <cell r="I169">
            <v>20301</v>
          </cell>
          <cell r="J169" t="str">
            <v>営業企画部　　　　　</v>
          </cell>
          <cell r="K169" t="str">
            <v>営業企画課　　　　　</v>
          </cell>
          <cell r="L169" t="str">
            <v>482-0024</v>
          </cell>
          <cell r="M169" t="str">
            <v>岩倉市旭町１－２５－１４　</v>
          </cell>
          <cell r="N169" t="str">
            <v>グリーンハイツＤ－２０８　</v>
          </cell>
          <cell r="O169" t="str">
            <v>S</v>
          </cell>
          <cell r="P169">
            <v>400718</v>
          </cell>
          <cell r="Q169" t="str">
            <v>S</v>
          </cell>
          <cell r="R169">
            <v>630411</v>
          </cell>
          <cell r="S169" t="str">
            <v xml:space="preserve"> </v>
          </cell>
          <cell r="T169">
            <v>0</v>
          </cell>
          <cell r="U169">
            <v>3</v>
          </cell>
          <cell r="V169">
            <v>6</v>
          </cell>
          <cell r="W169">
            <v>3</v>
          </cell>
          <cell r="X169">
            <v>150000</v>
          </cell>
          <cell r="Y169">
            <v>86500</v>
          </cell>
          <cell r="Z169">
            <v>0</v>
          </cell>
          <cell r="AA169">
            <v>0</v>
          </cell>
          <cell r="AB169">
            <v>0</v>
          </cell>
          <cell r="AC169">
            <v>0</v>
          </cell>
          <cell r="AD169">
            <v>0</v>
          </cell>
          <cell r="AE169">
            <v>17000</v>
          </cell>
          <cell r="AF169">
            <v>0</v>
          </cell>
          <cell r="AG169">
            <v>0</v>
          </cell>
          <cell r="AH169">
            <v>0</v>
          </cell>
          <cell r="AI169">
            <v>0</v>
          </cell>
          <cell r="AJ169">
            <v>253500</v>
          </cell>
        </row>
        <row r="170">
          <cell r="E170">
            <v>88725</v>
          </cell>
          <cell r="F170" t="str">
            <v>菊地　由美子　　</v>
          </cell>
          <cell r="G170">
            <v>10</v>
          </cell>
          <cell r="H170">
            <v>0</v>
          </cell>
          <cell r="I170">
            <v>21704</v>
          </cell>
          <cell r="J170" t="str">
            <v>営業本部　　　　　　</v>
          </cell>
          <cell r="K170" t="str">
            <v>近畿支店　　　　　　</v>
          </cell>
          <cell r="L170" t="str">
            <v>567-0031</v>
          </cell>
          <cell r="M170" t="str">
            <v>茨木市春日１丁目８番１４号</v>
          </cell>
          <cell r="N170" t="str">
            <v>　　　　　　　　　　　　　</v>
          </cell>
          <cell r="O170" t="str">
            <v>S</v>
          </cell>
          <cell r="P170">
            <v>441126</v>
          </cell>
          <cell r="Q170" t="str">
            <v>S</v>
          </cell>
          <cell r="R170">
            <v>630401</v>
          </cell>
          <cell r="S170" t="str">
            <v xml:space="preserve"> </v>
          </cell>
          <cell r="T170">
            <v>0</v>
          </cell>
          <cell r="U170">
            <v>7</v>
          </cell>
          <cell r="V170">
            <v>5</v>
          </cell>
          <cell r="W170">
            <v>0</v>
          </cell>
          <cell r="X170">
            <v>150000</v>
          </cell>
          <cell r="Y170">
            <v>64000</v>
          </cell>
          <cell r="Z170">
            <v>0</v>
          </cell>
          <cell r="AA170">
            <v>0</v>
          </cell>
          <cell r="AB170">
            <v>0</v>
          </cell>
          <cell r="AC170">
            <v>0</v>
          </cell>
          <cell r="AD170">
            <v>0</v>
          </cell>
          <cell r="AE170">
            <v>0</v>
          </cell>
          <cell r="AF170">
            <v>0</v>
          </cell>
          <cell r="AG170">
            <v>0</v>
          </cell>
          <cell r="AH170">
            <v>0</v>
          </cell>
          <cell r="AI170">
            <v>0</v>
          </cell>
          <cell r="AJ170">
            <v>214000</v>
          </cell>
        </row>
        <row r="171">
          <cell r="E171">
            <v>89101</v>
          </cell>
          <cell r="F171" t="str">
            <v>磯貝　博之　　　</v>
          </cell>
          <cell r="G171">
            <v>20</v>
          </cell>
          <cell r="H171">
            <v>0</v>
          </cell>
          <cell r="I171">
            <v>21504</v>
          </cell>
          <cell r="J171" t="str">
            <v>営業本部　　　　　　</v>
          </cell>
          <cell r="K171" t="str">
            <v>関東中央支店　　　　</v>
          </cell>
          <cell r="L171" t="str">
            <v>133-0054</v>
          </cell>
          <cell r="M171" t="str">
            <v>江戸川区上篠崎３－１２－６</v>
          </cell>
          <cell r="N171" t="str">
            <v>パルディーダ３０３　　　　</v>
          </cell>
          <cell r="O171" t="str">
            <v>S</v>
          </cell>
          <cell r="P171">
            <v>410218</v>
          </cell>
          <cell r="Q171" t="str">
            <v>H</v>
          </cell>
          <cell r="R171">
            <v>10401</v>
          </cell>
          <cell r="S171" t="str">
            <v xml:space="preserve"> </v>
          </cell>
          <cell r="T171">
            <v>0</v>
          </cell>
          <cell r="U171">
            <v>1</v>
          </cell>
          <cell r="V171">
            <v>6</v>
          </cell>
          <cell r="W171">
            <v>0</v>
          </cell>
          <cell r="X171">
            <v>150000</v>
          </cell>
          <cell r="Y171">
            <v>92500</v>
          </cell>
          <cell r="Z171">
            <v>0</v>
          </cell>
          <cell r="AA171">
            <v>0</v>
          </cell>
          <cell r="AB171">
            <v>0</v>
          </cell>
          <cell r="AC171">
            <v>0</v>
          </cell>
          <cell r="AD171">
            <v>0</v>
          </cell>
          <cell r="AE171">
            <v>0</v>
          </cell>
          <cell r="AF171">
            <v>0</v>
          </cell>
          <cell r="AG171">
            <v>0</v>
          </cell>
          <cell r="AH171">
            <v>0</v>
          </cell>
          <cell r="AI171">
            <v>0</v>
          </cell>
          <cell r="AJ171">
            <v>242500</v>
          </cell>
        </row>
        <row r="172">
          <cell r="E172">
            <v>89103</v>
          </cell>
          <cell r="F172" t="str">
            <v>川合　　一　　　</v>
          </cell>
          <cell r="G172">
            <v>10</v>
          </cell>
          <cell r="H172">
            <v>0</v>
          </cell>
          <cell r="I172">
            <v>20302</v>
          </cell>
          <cell r="J172" t="str">
            <v>営業企画部　　　　　</v>
          </cell>
          <cell r="K172" t="str">
            <v>商品開発課　　　　　</v>
          </cell>
          <cell r="L172" t="str">
            <v>565-0861</v>
          </cell>
          <cell r="M172" t="str">
            <v>吹田市高野台１丁目１番　　</v>
          </cell>
          <cell r="N172" t="str">
            <v>Ｃ１－３０５号　　　　　　</v>
          </cell>
          <cell r="O172" t="str">
            <v>S</v>
          </cell>
          <cell r="P172">
            <v>410131</v>
          </cell>
          <cell r="Q172" t="str">
            <v>H</v>
          </cell>
          <cell r="R172">
            <v>10401</v>
          </cell>
          <cell r="S172" t="str">
            <v xml:space="preserve"> </v>
          </cell>
          <cell r="T172">
            <v>0</v>
          </cell>
          <cell r="U172">
            <v>1</v>
          </cell>
          <cell r="V172">
            <v>6</v>
          </cell>
          <cell r="W172">
            <v>3</v>
          </cell>
          <cell r="X172">
            <v>150000</v>
          </cell>
          <cell r="Y172">
            <v>95700</v>
          </cell>
          <cell r="Z172">
            <v>0</v>
          </cell>
          <cell r="AA172">
            <v>0</v>
          </cell>
          <cell r="AB172">
            <v>0</v>
          </cell>
          <cell r="AC172">
            <v>0</v>
          </cell>
          <cell r="AD172">
            <v>0</v>
          </cell>
          <cell r="AE172">
            <v>17000</v>
          </cell>
          <cell r="AF172">
            <v>0</v>
          </cell>
          <cell r="AG172">
            <v>0</v>
          </cell>
          <cell r="AH172">
            <v>0</v>
          </cell>
          <cell r="AI172">
            <v>5000</v>
          </cell>
          <cell r="AJ172">
            <v>262700</v>
          </cell>
        </row>
        <row r="173">
          <cell r="E173">
            <v>89106</v>
          </cell>
          <cell r="F173" t="str">
            <v>大島　雅成　　　</v>
          </cell>
          <cell r="G173">
            <v>10</v>
          </cell>
          <cell r="H173">
            <v>0</v>
          </cell>
          <cell r="I173">
            <v>30404</v>
          </cell>
          <cell r="J173" t="str">
            <v>名古屋工場　　　　　</v>
          </cell>
          <cell r="K173" t="str">
            <v>工務成形課　　　　　</v>
          </cell>
          <cell r="L173" t="str">
            <v>482-0002</v>
          </cell>
          <cell r="M173" t="str">
            <v>岩倉市大市場町郷廻１１０　</v>
          </cell>
          <cell r="N173" t="str">
            <v>　　　　　　　　　　　　　</v>
          </cell>
          <cell r="O173" t="str">
            <v>S</v>
          </cell>
          <cell r="P173">
            <v>410802</v>
          </cell>
          <cell r="Q173" t="str">
            <v>H</v>
          </cell>
          <cell r="R173">
            <v>10401</v>
          </cell>
          <cell r="S173" t="str">
            <v xml:space="preserve"> </v>
          </cell>
          <cell r="T173">
            <v>0</v>
          </cell>
          <cell r="U173">
            <v>1</v>
          </cell>
          <cell r="V173">
            <v>6</v>
          </cell>
          <cell r="W173">
            <v>0</v>
          </cell>
          <cell r="X173">
            <v>150000</v>
          </cell>
          <cell r="Y173">
            <v>94700</v>
          </cell>
          <cell r="Z173">
            <v>0</v>
          </cell>
          <cell r="AA173">
            <v>0</v>
          </cell>
          <cell r="AB173">
            <v>3000</v>
          </cell>
          <cell r="AC173">
            <v>0</v>
          </cell>
          <cell r="AD173">
            <v>0</v>
          </cell>
          <cell r="AE173">
            <v>0</v>
          </cell>
          <cell r="AF173">
            <v>0</v>
          </cell>
          <cell r="AG173">
            <v>0</v>
          </cell>
          <cell r="AH173">
            <v>0</v>
          </cell>
          <cell r="AI173">
            <v>0</v>
          </cell>
          <cell r="AJ173">
            <v>247700</v>
          </cell>
        </row>
        <row r="174">
          <cell r="E174">
            <v>89130</v>
          </cell>
          <cell r="F174" t="str">
            <v>横山　　出　　　</v>
          </cell>
          <cell r="G174">
            <v>10</v>
          </cell>
          <cell r="H174">
            <v>0</v>
          </cell>
          <cell r="I174">
            <v>21704</v>
          </cell>
          <cell r="J174" t="str">
            <v>営業本部　　　　　　</v>
          </cell>
          <cell r="K174" t="str">
            <v>近畿支店　　　　　　</v>
          </cell>
          <cell r="L174" t="str">
            <v>595-0005</v>
          </cell>
          <cell r="M174" t="str">
            <v>泉大津市森町２－１１－４６</v>
          </cell>
          <cell r="N174" t="str">
            <v>　　　　　　　　　　　　　</v>
          </cell>
          <cell r="O174" t="str">
            <v>S</v>
          </cell>
          <cell r="P174">
            <v>351028</v>
          </cell>
          <cell r="Q174" t="str">
            <v>H</v>
          </cell>
          <cell r="R174">
            <v>10401</v>
          </cell>
          <cell r="S174" t="str">
            <v xml:space="preserve"> </v>
          </cell>
          <cell r="T174">
            <v>0</v>
          </cell>
          <cell r="U174">
            <v>1</v>
          </cell>
          <cell r="V174">
            <v>5</v>
          </cell>
          <cell r="W174">
            <v>4</v>
          </cell>
          <cell r="X174">
            <v>150000</v>
          </cell>
          <cell r="Y174">
            <v>116500</v>
          </cell>
          <cell r="Z174">
            <v>0</v>
          </cell>
          <cell r="AA174">
            <v>0</v>
          </cell>
          <cell r="AB174">
            <v>0</v>
          </cell>
          <cell r="AC174">
            <v>2900</v>
          </cell>
          <cell r="AD174">
            <v>0</v>
          </cell>
          <cell r="AE174">
            <v>18000</v>
          </cell>
          <cell r="AF174">
            <v>0</v>
          </cell>
          <cell r="AG174">
            <v>0</v>
          </cell>
          <cell r="AH174">
            <v>0</v>
          </cell>
          <cell r="AI174">
            <v>0</v>
          </cell>
          <cell r="AJ174">
            <v>287400</v>
          </cell>
        </row>
        <row r="175">
          <cell r="E175">
            <v>89147</v>
          </cell>
          <cell r="F175" t="str">
            <v>谷口　健次郎　　</v>
          </cell>
          <cell r="G175">
            <v>20</v>
          </cell>
          <cell r="H175">
            <v>0</v>
          </cell>
          <cell r="I175">
            <v>21602</v>
          </cell>
          <cell r="J175" t="str">
            <v>営業本部　　　　　　</v>
          </cell>
          <cell r="K175" t="str">
            <v>東海支店　　　　　　</v>
          </cell>
          <cell r="L175" t="str">
            <v>514-0052</v>
          </cell>
          <cell r="M175" t="str">
            <v>津市神納町１－３８　　　　</v>
          </cell>
          <cell r="N175" t="str">
            <v>テピカルイブ３－４０６　　</v>
          </cell>
          <cell r="O175" t="str">
            <v>S</v>
          </cell>
          <cell r="P175">
            <v>380526</v>
          </cell>
          <cell r="Q175" t="str">
            <v>H</v>
          </cell>
          <cell r="R175">
            <v>10801</v>
          </cell>
          <cell r="S175" t="str">
            <v xml:space="preserve"> </v>
          </cell>
          <cell r="T175">
            <v>0</v>
          </cell>
          <cell r="U175">
            <v>1</v>
          </cell>
          <cell r="V175">
            <v>6</v>
          </cell>
          <cell r="W175">
            <v>2</v>
          </cell>
          <cell r="X175">
            <v>150000</v>
          </cell>
          <cell r="Y175">
            <v>110400</v>
          </cell>
          <cell r="Z175">
            <v>0</v>
          </cell>
          <cell r="AA175">
            <v>0</v>
          </cell>
          <cell r="AB175">
            <v>0</v>
          </cell>
          <cell r="AC175">
            <v>0</v>
          </cell>
          <cell r="AD175">
            <v>0</v>
          </cell>
          <cell r="AE175">
            <v>15000</v>
          </cell>
          <cell r="AF175">
            <v>0</v>
          </cell>
          <cell r="AG175">
            <v>0</v>
          </cell>
          <cell r="AH175">
            <v>0</v>
          </cell>
          <cell r="AI175">
            <v>0</v>
          </cell>
          <cell r="AJ175">
            <v>275400</v>
          </cell>
        </row>
        <row r="176">
          <cell r="E176">
            <v>89316</v>
          </cell>
          <cell r="F176" t="str">
            <v>奥田　隆英　　　</v>
          </cell>
          <cell r="G176">
            <v>20</v>
          </cell>
          <cell r="H176">
            <v>0</v>
          </cell>
          <cell r="I176">
            <v>10201</v>
          </cell>
          <cell r="J176" t="str">
            <v>経営管理部　　　　　</v>
          </cell>
          <cell r="K176" t="str">
            <v>情報システム課　　　</v>
          </cell>
          <cell r="L176" t="str">
            <v>501-0312</v>
          </cell>
          <cell r="M176" t="str">
            <v>本巣郡巣南町美江寺１８７　</v>
          </cell>
          <cell r="N176">
            <v>-3</v>
          </cell>
          <cell r="O176" t="str">
            <v>S</v>
          </cell>
          <cell r="P176">
            <v>450706</v>
          </cell>
          <cell r="Q176" t="str">
            <v>H</v>
          </cell>
          <cell r="R176">
            <v>10401</v>
          </cell>
          <cell r="S176" t="str">
            <v xml:space="preserve"> </v>
          </cell>
          <cell r="T176">
            <v>0</v>
          </cell>
          <cell r="U176">
            <v>3</v>
          </cell>
          <cell r="V176">
            <v>5</v>
          </cell>
          <cell r="W176">
            <v>0</v>
          </cell>
          <cell r="X176">
            <v>150000</v>
          </cell>
          <cell r="Y176">
            <v>64000</v>
          </cell>
          <cell r="Z176">
            <v>0</v>
          </cell>
          <cell r="AA176">
            <v>0</v>
          </cell>
          <cell r="AB176">
            <v>20000</v>
          </cell>
          <cell r="AC176">
            <v>0</v>
          </cell>
          <cell r="AD176">
            <v>0</v>
          </cell>
          <cell r="AE176">
            <v>0</v>
          </cell>
          <cell r="AF176">
            <v>0</v>
          </cell>
          <cell r="AG176">
            <v>0</v>
          </cell>
          <cell r="AH176">
            <v>0</v>
          </cell>
          <cell r="AI176">
            <v>0</v>
          </cell>
          <cell r="AJ176">
            <v>234000</v>
          </cell>
        </row>
        <row r="177">
          <cell r="E177">
            <v>89344</v>
          </cell>
          <cell r="F177" t="str">
            <v>日比野　光宏　　</v>
          </cell>
          <cell r="G177">
            <v>10</v>
          </cell>
          <cell r="H177">
            <v>0</v>
          </cell>
          <cell r="I177">
            <v>30405</v>
          </cell>
          <cell r="J177" t="str">
            <v>名古屋工場　　　　　</v>
          </cell>
          <cell r="K177" t="str">
            <v>製造課　　　　　　　</v>
          </cell>
          <cell r="L177" t="str">
            <v>483-8074</v>
          </cell>
          <cell r="M177" t="str">
            <v>江南市村久野町平松７３　　</v>
          </cell>
          <cell r="N177" t="str">
            <v>　　　　　　　　　　　　　</v>
          </cell>
          <cell r="O177" t="str">
            <v>S</v>
          </cell>
          <cell r="P177">
            <v>401023</v>
          </cell>
          <cell r="Q177" t="str">
            <v>H</v>
          </cell>
          <cell r="R177">
            <v>10705</v>
          </cell>
          <cell r="S177" t="str">
            <v xml:space="preserve"> </v>
          </cell>
          <cell r="T177">
            <v>0</v>
          </cell>
          <cell r="U177">
            <v>3</v>
          </cell>
          <cell r="V177">
            <v>5</v>
          </cell>
          <cell r="W177">
            <v>0</v>
          </cell>
          <cell r="X177">
            <v>150000</v>
          </cell>
          <cell r="Y177">
            <v>71400</v>
          </cell>
          <cell r="Z177">
            <v>0</v>
          </cell>
          <cell r="AA177">
            <v>0</v>
          </cell>
          <cell r="AB177">
            <v>0</v>
          </cell>
          <cell r="AC177">
            <v>0</v>
          </cell>
          <cell r="AD177">
            <v>0</v>
          </cell>
          <cell r="AE177">
            <v>0</v>
          </cell>
          <cell r="AF177">
            <v>0</v>
          </cell>
          <cell r="AG177">
            <v>0</v>
          </cell>
          <cell r="AH177">
            <v>0</v>
          </cell>
          <cell r="AI177">
            <v>0</v>
          </cell>
          <cell r="AJ177">
            <v>221400</v>
          </cell>
        </row>
        <row r="178">
          <cell r="E178">
            <v>89355</v>
          </cell>
          <cell r="F178" t="str">
            <v>岡田　正勝　　　</v>
          </cell>
          <cell r="G178">
            <v>0</v>
          </cell>
          <cell r="H178">
            <v>80</v>
          </cell>
          <cell r="I178">
            <v>21801</v>
          </cell>
          <cell r="J178" t="str">
            <v>食品事業部　　　　　</v>
          </cell>
          <cell r="K178" t="str">
            <v>業務課　　　　　　　</v>
          </cell>
          <cell r="L178" t="str">
            <v>482-0014</v>
          </cell>
          <cell r="M178" t="str">
            <v>岩倉市大山寺町前畑２　　　</v>
          </cell>
          <cell r="N178" t="str">
            <v>市営大山寺住宅２棟３０４号</v>
          </cell>
          <cell r="O178" t="str">
            <v>S</v>
          </cell>
          <cell r="P178">
            <v>420801</v>
          </cell>
          <cell r="Q178" t="str">
            <v>H</v>
          </cell>
          <cell r="R178">
            <v>11201</v>
          </cell>
          <cell r="S178" t="str">
            <v>H</v>
          </cell>
          <cell r="T178">
            <v>150331</v>
          </cell>
          <cell r="U178">
            <v>3</v>
          </cell>
          <cell r="V178">
            <v>6</v>
          </cell>
          <cell r="W178">
            <v>0</v>
          </cell>
          <cell r="X178">
            <v>150000</v>
          </cell>
          <cell r="Y178">
            <v>82000</v>
          </cell>
          <cell r="Z178">
            <v>0</v>
          </cell>
          <cell r="AA178">
            <v>0</v>
          </cell>
          <cell r="AB178">
            <v>0</v>
          </cell>
          <cell r="AC178">
            <v>0</v>
          </cell>
          <cell r="AD178">
            <v>0</v>
          </cell>
          <cell r="AE178">
            <v>0</v>
          </cell>
          <cell r="AF178">
            <v>0</v>
          </cell>
          <cell r="AG178">
            <v>0</v>
          </cell>
          <cell r="AH178">
            <v>0</v>
          </cell>
          <cell r="AI178">
            <v>0</v>
          </cell>
          <cell r="AJ178">
            <v>232000</v>
          </cell>
        </row>
        <row r="179">
          <cell r="E179">
            <v>89507</v>
          </cell>
          <cell r="F179" t="str">
            <v>中島　佳子　　　</v>
          </cell>
          <cell r="G179">
            <v>10</v>
          </cell>
          <cell r="H179">
            <v>0</v>
          </cell>
          <cell r="I179">
            <v>10401</v>
          </cell>
          <cell r="J179" t="str">
            <v>ＣＲ室　　　　　　　</v>
          </cell>
          <cell r="K179" t="str">
            <v>ＣＳセンター　　　　</v>
          </cell>
          <cell r="L179" t="str">
            <v>485-0821</v>
          </cell>
          <cell r="M179" t="str">
            <v>小牧市大字本庄２６１４－　</v>
          </cell>
          <cell r="N179">
            <v>186</v>
          </cell>
          <cell r="O179" t="str">
            <v>S</v>
          </cell>
          <cell r="P179">
            <v>420123</v>
          </cell>
          <cell r="Q179" t="str">
            <v>H</v>
          </cell>
          <cell r="R179">
            <v>10401</v>
          </cell>
          <cell r="S179" t="str">
            <v xml:space="preserve"> </v>
          </cell>
          <cell r="T179">
            <v>0</v>
          </cell>
          <cell r="U179">
            <v>5</v>
          </cell>
          <cell r="V179">
            <v>5</v>
          </cell>
          <cell r="W179">
            <v>0</v>
          </cell>
          <cell r="X179">
            <v>150000</v>
          </cell>
          <cell r="Y179">
            <v>97500</v>
          </cell>
          <cell r="Z179">
            <v>0</v>
          </cell>
          <cell r="AA179">
            <v>0</v>
          </cell>
          <cell r="AB179">
            <v>3000</v>
          </cell>
          <cell r="AC179">
            <v>0</v>
          </cell>
          <cell r="AD179">
            <v>0</v>
          </cell>
          <cell r="AE179">
            <v>0</v>
          </cell>
          <cell r="AF179">
            <v>0</v>
          </cell>
          <cell r="AG179">
            <v>0</v>
          </cell>
          <cell r="AH179">
            <v>0</v>
          </cell>
          <cell r="AI179">
            <v>0</v>
          </cell>
          <cell r="AJ179">
            <v>250500</v>
          </cell>
        </row>
        <row r="180">
          <cell r="E180">
            <v>89729</v>
          </cell>
          <cell r="F180" t="str">
            <v>近藤　麻由美　　</v>
          </cell>
          <cell r="G180">
            <v>10</v>
          </cell>
          <cell r="H180">
            <v>0</v>
          </cell>
          <cell r="I180">
            <v>10202</v>
          </cell>
          <cell r="J180" t="str">
            <v>経営管理部　　　　　</v>
          </cell>
          <cell r="K180" t="str">
            <v>管理課　　　　　　　</v>
          </cell>
          <cell r="L180" t="str">
            <v>507-0814</v>
          </cell>
          <cell r="M180" t="str">
            <v>多治見市市之倉町１２－　　</v>
          </cell>
          <cell r="N180">
            <v>207</v>
          </cell>
          <cell r="O180" t="str">
            <v>S</v>
          </cell>
          <cell r="P180">
            <v>460101</v>
          </cell>
          <cell r="Q180" t="str">
            <v>H</v>
          </cell>
          <cell r="R180">
            <v>10401</v>
          </cell>
          <cell r="S180" t="str">
            <v xml:space="preserve"> </v>
          </cell>
          <cell r="T180">
            <v>0</v>
          </cell>
          <cell r="U180">
            <v>7</v>
          </cell>
          <cell r="V180">
            <v>5</v>
          </cell>
          <cell r="W180">
            <v>0</v>
          </cell>
          <cell r="X180">
            <v>150000</v>
          </cell>
          <cell r="Y180">
            <v>64000</v>
          </cell>
          <cell r="Z180">
            <v>0</v>
          </cell>
          <cell r="AA180">
            <v>0</v>
          </cell>
          <cell r="AB180">
            <v>0</v>
          </cell>
          <cell r="AC180">
            <v>0</v>
          </cell>
          <cell r="AD180">
            <v>0</v>
          </cell>
          <cell r="AE180">
            <v>0</v>
          </cell>
          <cell r="AF180">
            <v>0</v>
          </cell>
          <cell r="AG180">
            <v>0</v>
          </cell>
          <cell r="AH180">
            <v>0</v>
          </cell>
          <cell r="AI180">
            <v>0</v>
          </cell>
          <cell r="AJ180">
            <v>214000</v>
          </cell>
        </row>
        <row r="181">
          <cell r="E181">
            <v>90101</v>
          </cell>
          <cell r="F181" t="str">
            <v>秋葉　英樹　　　</v>
          </cell>
          <cell r="G181">
            <v>10</v>
          </cell>
          <cell r="H181">
            <v>0</v>
          </cell>
          <cell r="I181">
            <v>30403</v>
          </cell>
          <cell r="J181" t="str">
            <v>名古屋工場　　　　　</v>
          </cell>
          <cell r="K181" t="str">
            <v>品質管理課　　　　　</v>
          </cell>
          <cell r="L181" t="str">
            <v>483-8065</v>
          </cell>
          <cell r="M181" t="str">
            <v>江南市高屋町旭９１－１　　</v>
          </cell>
          <cell r="N181" t="str">
            <v>デュープレックスＣ－１０２</v>
          </cell>
          <cell r="O181" t="str">
            <v>S</v>
          </cell>
          <cell r="P181">
            <v>420825</v>
          </cell>
          <cell r="Q181" t="str">
            <v>H</v>
          </cell>
          <cell r="R181">
            <v>20401</v>
          </cell>
          <cell r="S181" t="str">
            <v xml:space="preserve"> </v>
          </cell>
          <cell r="T181">
            <v>0</v>
          </cell>
          <cell r="U181">
            <v>1</v>
          </cell>
          <cell r="V181">
            <v>6</v>
          </cell>
          <cell r="W181">
            <v>1</v>
          </cell>
          <cell r="X181">
            <v>150000</v>
          </cell>
          <cell r="Y181">
            <v>84200</v>
          </cell>
          <cell r="Z181">
            <v>0</v>
          </cell>
          <cell r="AA181">
            <v>0</v>
          </cell>
          <cell r="AB181">
            <v>0</v>
          </cell>
          <cell r="AC181">
            <v>0</v>
          </cell>
          <cell r="AD181">
            <v>0</v>
          </cell>
          <cell r="AE181">
            <v>12800</v>
          </cell>
          <cell r="AF181">
            <v>0</v>
          </cell>
          <cell r="AG181">
            <v>0</v>
          </cell>
          <cell r="AH181">
            <v>0</v>
          </cell>
          <cell r="AI181">
            <v>0</v>
          </cell>
          <cell r="AJ181">
            <v>247000</v>
          </cell>
        </row>
        <row r="182">
          <cell r="E182">
            <v>90104</v>
          </cell>
          <cell r="F182" t="str">
            <v>林　　直樹　　　</v>
          </cell>
          <cell r="G182">
            <v>10</v>
          </cell>
          <cell r="H182">
            <v>0</v>
          </cell>
          <cell r="I182">
            <v>20503</v>
          </cell>
          <cell r="J182" t="str">
            <v>物流部　　　　　　　</v>
          </cell>
          <cell r="K182" t="str">
            <v>配送課　　　　　　　</v>
          </cell>
          <cell r="L182" t="str">
            <v>482-0024</v>
          </cell>
          <cell r="M182" t="str">
            <v>岩倉市旭町１－４８　　　　</v>
          </cell>
          <cell r="N182" t="str">
            <v>セントラルハイツ旭２０６　</v>
          </cell>
          <cell r="O182" t="str">
            <v>S</v>
          </cell>
          <cell r="P182">
            <v>420222</v>
          </cell>
          <cell r="Q182" t="str">
            <v>H</v>
          </cell>
          <cell r="R182">
            <v>20401</v>
          </cell>
          <cell r="S182" t="str">
            <v xml:space="preserve"> </v>
          </cell>
          <cell r="T182">
            <v>0</v>
          </cell>
          <cell r="U182">
            <v>1</v>
          </cell>
          <cell r="V182">
            <v>5</v>
          </cell>
          <cell r="W182">
            <v>0</v>
          </cell>
          <cell r="X182">
            <v>150000</v>
          </cell>
          <cell r="Y182">
            <v>86900</v>
          </cell>
          <cell r="Z182">
            <v>0</v>
          </cell>
          <cell r="AA182">
            <v>0</v>
          </cell>
          <cell r="AB182">
            <v>0</v>
          </cell>
          <cell r="AC182">
            <v>0</v>
          </cell>
          <cell r="AD182">
            <v>0</v>
          </cell>
          <cell r="AE182">
            <v>0</v>
          </cell>
          <cell r="AF182">
            <v>0</v>
          </cell>
          <cell r="AG182">
            <v>0</v>
          </cell>
          <cell r="AH182">
            <v>0</v>
          </cell>
          <cell r="AI182">
            <v>0</v>
          </cell>
          <cell r="AJ182">
            <v>236900</v>
          </cell>
        </row>
        <row r="183">
          <cell r="E183">
            <v>90106</v>
          </cell>
          <cell r="F183" t="str">
            <v>足立　吉彦　　　</v>
          </cell>
          <cell r="G183">
            <v>10</v>
          </cell>
          <cell r="H183">
            <v>0</v>
          </cell>
          <cell r="I183">
            <v>21711</v>
          </cell>
          <cell r="J183" t="str">
            <v>営業本部　　　　　　</v>
          </cell>
          <cell r="K183" t="str">
            <v>九州支店　　　　　　</v>
          </cell>
          <cell r="L183" t="str">
            <v>816-0851</v>
          </cell>
          <cell r="M183" t="str">
            <v>福岡県春日市昇町６－１１７</v>
          </cell>
          <cell r="N183" t="str">
            <v>スターアート春日２０２　　</v>
          </cell>
          <cell r="O183" t="str">
            <v>S</v>
          </cell>
          <cell r="P183">
            <v>421118</v>
          </cell>
          <cell r="Q183" t="str">
            <v>H</v>
          </cell>
          <cell r="R183">
            <v>20401</v>
          </cell>
          <cell r="S183" t="str">
            <v xml:space="preserve"> </v>
          </cell>
          <cell r="T183">
            <v>0</v>
          </cell>
          <cell r="U183">
            <v>1</v>
          </cell>
          <cell r="V183">
            <v>5</v>
          </cell>
          <cell r="W183">
            <v>3</v>
          </cell>
          <cell r="X183">
            <v>150000</v>
          </cell>
          <cell r="Y183">
            <v>83900</v>
          </cell>
          <cell r="Z183">
            <v>0</v>
          </cell>
          <cell r="AA183">
            <v>0</v>
          </cell>
          <cell r="AB183">
            <v>0</v>
          </cell>
          <cell r="AC183">
            <v>0</v>
          </cell>
          <cell r="AD183">
            <v>0</v>
          </cell>
          <cell r="AE183">
            <v>17000</v>
          </cell>
          <cell r="AF183">
            <v>0</v>
          </cell>
          <cell r="AG183">
            <v>0</v>
          </cell>
          <cell r="AH183">
            <v>0</v>
          </cell>
          <cell r="AI183">
            <v>0</v>
          </cell>
          <cell r="AJ183">
            <v>250900</v>
          </cell>
        </row>
        <row r="184">
          <cell r="E184">
            <v>90337</v>
          </cell>
          <cell r="F184" t="str">
            <v>加藤　裕康　　　</v>
          </cell>
          <cell r="G184">
            <v>10</v>
          </cell>
          <cell r="H184">
            <v>0</v>
          </cell>
          <cell r="I184">
            <v>21602</v>
          </cell>
          <cell r="J184" t="str">
            <v>営業本部　　　　　　</v>
          </cell>
          <cell r="K184" t="str">
            <v>東海支店　　　　　　</v>
          </cell>
          <cell r="L184" t="str">
            <v>461-0004</v>
          </cell>
          <cell r="M184" t="str">
            <v>名古屋市東区葵２－３－２５</v>
          </cell>
          <cell r="N184" t="str">
            <v>　　　　　　　　　　　　　</v>
          </cell>
          <cell r="O184" t="str">
            <v>S</v>
          </cell>
          <cell r="P184">
            <v>460625</v>
          </cell>
          <cell r="Q184" t="str">
            <v>H</v>
          </cell>
          <cell r="R184">
            <v>20401</v>
          </cell>
          <cell r="S184" t="str">
            <v xml:space="preserve"> </v>
          </cell>
          <cell r="T184">
            <v>0</v>
          </cell>
          <cell r="U184">
            <v>3</v>
          </cell>
          <cell r="V184">
            <v>5</v>
          </cell>
          <cell r="W184">
            <v>3</v>
          </cell>
          <cell r="X184">
            <v>150000</v>
          </cell>
          <cell r="Y184">
            <v>64000</v>
          </cell>
          <cell r="Z184">
            <v>0</v>
          </cell>
          <cell r="AA184">
            <v>0</v>
          </cell>
          <cell r="AB184">
            <v>0</v>
          </cell>
          <cell r="AC184">
            <v>0</v>
          </cell>
          <cell r="AD184">
            <v>0</v>
          </cell>
          <cell r="AE184">
            <v>17000</v>
          </cell>
          <cell r="AF184">
            <v>0</v>
          </cell>
          <cell r="AG184">
            <v>0</v>
          </cell>
          <cell r="AH184">
            <v>0</v>
          </cell>
          <cell r="AI184">
            <v>0</v>
          </cell>
          <cell r="AJ184">
            <v>231000</v>
          </cell>
        </row>
        <row r="185">
          <cell r="E185">
            <v>90343</v>
          </cell>
          <cell r="F185" t="str">
            <v>高橋　和人　　　</v>
          </cell>
          <cell r="G185">
            <v>10</v>
          </cell>
          <cell r="H185">
            <v>0</v>
          </cell>
          <cell r="I185">
            <v>30405</v>
          </cell>
          <cell r="J185" t="str">
            <v>名古屋工場　　　　　</v>
          </cell>
          <cell r="K185" t="str">
            <v>製造課　　　　　　　</v>
          </cell>
          <cell r="L185" t="str">
            <v>487-0032</v>
          </cell>
          <cell r="M185" t="str">
            <v>春日井市高森台７－１－２６</v>
          </cell>
          <cell r="N185" t="str">
            <v>　　　　　　　　　　　　　</v>
          </cell>
          <cell r="O185" t="str">
            <v>S</v>
          </cell>
          <cell r="P185">
            <v>410203</v>
          </cell>
          <cell r="Q185" t="str">
            <v>H</v>
          </cell>
          <cell r="R185">
            <v>20401</v>
          </cell>
          <cell r="S185" t="str">
            <v xml:space="preserve"> </v>
          </cell>
          <cell r="T185">
            <v>0</v>
          </cell>
          <cell r="U185">
            <v>3</v>
          </cell>
          <cell r="V185">
            <v>5</v>
          </cell>
          <cell r="W185">
            <v>0</v>
          </cell>
          <cell r="X185">
            <v>150000</v>
          </cell>
          <cell r="Y185">
            <v>64000</v>
          </cell>
          <cell r="Z185">
            <v>0</v>
          </cell>
          <cell r="AA185">
            <v>0</v>
          </cell>
          <cell r="AB185">
            <v>0</v>
          </cell>
          <cell r="AC185">
            <v>0</v>
          </cell>
          <cell r="AD185">
            <v>0</v>
          </cell>
          <cell r="AE185">
            <v>0</v>
          </cell>
          <cell r="AF185">
            <v>0</v>
          </cell>
          <cell r="AG185">
            <v>0</v>
          </cell>
          <cell r="AH185">
            <v>0</v>
          </cell>
          <cell r="AI185">
            <v>0</v>
          </cell>
          <cell r="AJ185">
            <v>214000</v>
          </cell>
        </row>
        <row r="186">
          <cell r="E186">
            <v>90674</v>
          </cell>
          <cell r="F186" t="str">
            <v>三嶋　美里　　　</v>
          </cell>
          <cell r="G186">
            <v>10</v>
          </cell>
          <cell r="H186">
            <v>0</v>
          </cell>
          <cell r="I186">
            <v>30405</v>
          </cell>
          <cell r="J186" t="str">
            <v>名古屋工場　　　　　</v>
          </cell>
          <cell r="K186" t="str">
            <v>製造課　　　　　　　</v>
          </cell>
          <cell r="L186" t="str">
            <v>486-0824</v>
          </cell>
          <cell r="M186" t="str">
            <v>春日井市割塚町１６９－１　</v>
          </cell>
          <cell r="N186" t="str">
            <v>　　　　　　　　　　　　　</v>
          </cell>
          <cell r="O186" t="str">
            <v>S</v>
          </cell>
          <cell r="P186">
            <v>391030</v>
          </cell>
          <cell r="Q186" t="str">
            <v>H</v>
          </cell>
          <cell r="R186">
            <v>21101</v>
          </cell>
          <cell r="S186" t="str">
            <v xml:space="preserve"> </v>
          </cell>
          <cell r="T186">
            <v>0</v>
          </cell>
          <cell r="U186">
            <v>6</v>
          </cell>
          <cell r="V186">
            <v>4</v>
          </cell>
          <cell r="W186">
            <v>0</v>
          </cell>
          <cell r="X186">
            <v>150000</v>
          </cell>
          <cell r="Y186">
            <v>58600</v>
          </cell>
          <cell r="Z186">
            <v>0</v>
          </cell>
          <cell r="AA186">
            <v>0</v>
          </cell>
          <cell r="AB186">
            <v>0</v>
          </cell>
          <cell r="AC186">
            <v>0</v>
          </cell>
          <cell r="AD186">
            <v>0</v>
          </cell>
          <cell r="AE186">
            <v>0</v>
          </cell>
          <cell r="AF186">
            <v>0</v>
          </cell>
          <cell r="AG186">
            <v>0</v>
          </cell>
          <cell r="AH186">
            <v>0</v>
          </cell>
          <cell r="AI186">
            <v>0</v>
          </cell>
          <cell r="AJ186">
            <v>208600</v>
          </cell>
        </row>
        <row r="187">
          <cell r="E187">
            <v>91001</v>
          </cell>
          <cell r="F187" t="str">
            <v>細川　勉良　　　</v>
          </cell>
          <cell r="G187">
            <v>90</v>
          </cell>
          <cell r="H187">
            <v>45</v>
          </cell>
          <cell r="I187">
            <v>10000</v>
          </cell>
          <cell r="J187" t="str">
            <v>本社　　　　　　　　</v>
          </cell>
          <cell r="K187" t="str">
            <v>役員　　　　　　　　</v>
          </cell>
          <cell r="L187" t="str">
            <v>468-0052</v>
          </cell>
          <cell r="M187" t="str">
            <v>名古屋市天白区井口２－２１</v>
          </cell>
          <cell r="N187" t="str">
            <v>２　ラウムズ植田２０２　　</v>
          </cell>
          <cell r="O187" t="str">
            <v>S</v>
          </cell>
          <cell r="P187">
            <v>150215</v>
          </cell>
          <cell r="Q187" t="str">
            <v>H</v>
          </cell>
          <cell r="R187">
            <v>30401</v>
          </cell>
          <cell r="S187" t="str">
            <v xml:space="preserve"> </v>
          </cell>
          <cell r="T187">
            <v>0</v>
          </cell>
          <cell r="U187">
            <v>0</v>
          </cell>
          <cell r="V187">
            <v>0</v>
          </cell>
          <cell r="W187">
            <v>0</v>
          </cell>
          <cell r="X187">
            <v>0</v>
          </cell>
          <cell r="Y187">
            <v>0</v>
          </cell>
          <cell r="Z187">
            <v>0</v>
          </cell>
          <cell r="AA187">
            <v>0</v>
          </cell>
          <cell r="AB187">
            <v>0</v>
          </cell>
          <cell r="AC187">
            <v>0</v>
          </cell>
          <cell r="AD187">
            <v>0</v>
          </cell>
          <cell r="AE187">
            <v>0</v>
          </cell>
          <cell r="AF187">
            <v>0</v>
          </cell>
          <cell r="AG187">
            <v>0</v>
          </cell>
          <cell r="AH187">
            <v>0</v>
          </cell>
          <cell r="AI187">
            <v>0</v>
          </cell>
          <cell r="AJ187">
            <v>0</v>
          </cell>
        </row>
        <row r="188">
          <cell r="E188">
            <v>91143</v>
          </cell>
          <cell r="F188" t="str">
            <v>井上　賢治　　　</v>
          </cell>
          <cell r="G188">
            <v>20</v>
          </cell>
          <cell r="H188">
            <v>0</v>
          </cell>
          <cell r="I188">
            <v>20503</v>
          </cell>
          <cell r="J188" t="str">
            <v>物流部　　　　　　　</v>
          </cell>
          <cell r="K188" t="str">
            <v>配送課　　　　　　　</v>
          </cell>
          <cell r="L188" t="str">
            <v>482-0002</v>
          </cell>
          <cell r="M188" t="str">
            <v>岩倉市大市場町郷廻２２２－</v>
          </cell>
          <cell r="N188" t="str">
            <v>５　エクセルムラセ２０３　</v>
          </cell>
          <cell r="O188" t="str">
            <v>S</v>
          </cell>
          <cell r="P188">
            <v>430217</v>
          </cell>
          <cell r="Q188" t="str">
            <v>H</v>
          </cell>
          <cell r="R188">
            <v>31201</v>
          </cell>
          <cell r="S188" t="str">
            <v xml:space="preserve"> </v>
          </cell>
          <cell r="T188">
            <v>0</v>
          </cell>
          <cell r="U188">
            <v>1</v>
          </cell>
          <cell r="V188">
            <v>5</v>
          </cell>
          <cell r="W188">
            <v>2</v>
          </cell>
          <cell r="X188">
            <v>150000</v>
          </cell>
          <cell r="Y188">
            <v>83600</v>
          </cell>
          <cell r="Z188">
            <v>0</v>
          </cell>
          <cell r="AA188">
            <v>0</v>
          </cell>
          <cell r="AB188">
            <v>0</v>
          </cell>
          <cell r="AC188">
            <v>0</v>
          </cell>
          <cell r="AD188">
            <v>0</v>
          </cell>
          <cell r="AE188">
            <v>15000</v>
          </cell>
          <cell r="AF188">
            <v>0</v>
          </cell>
          <cell r="AG188">
            <v>0</v>
          </cell>
          <cell r="AH188">
            <v>0</v>
          </cell>
          <cell r="AI188">
            <v>0</v>
          </cell>
          <cell r="AJ188">
            <v>248600</v>
          </cell>
        </row>
        <row r="189">
          <cell r="E189">
            <v>91146</v>
          </cell>
          <cell r="F189" t="str">
            <v>杉山　裕美　　　</v>
          </cell>
          <cell r="G189">
            <v>45</v>
          </cell>
          <cell r="H189">
            <v>0</v>
          </cell>
          <cell r="I189">
            <v>30900</v>
          </cell>
          <cell r="J189" t="str">
            <v>静岡工場　　　　　　</v>
          </cell>
          <cell r="K189" t="str">
            <v>　　　　　　　　　　</v>
          </cell>
          <cell r="L189" t="str">
            <v>411-0804</v>
          </cell>
          <cell r="M189" t="str">
            <v>三島市多呂１６８－５　　　</v>
          </cell>
          <cell r="N189" t="str">
            <v>　　　　　　　　　　　　　</v>
          </cell>
          <cell r="O189" t="str">
            <v>S</v>
          </cell>
          <cell r="P189">
            <v>300624</v>
          </cell>
          <cell r="Q189" t="str">
            <v>H</v>
          </cell>
          <cell r="R189">
            <v>40120</v>
          </cell>
          <cell r="S189" t="str">
            <v xml:space="preserve"> </v>
          </cell>
          <cell r="T189">
            <v>0</v>
          </cell>
          <cell r="U189">
            <v>1</v>
          </cell>
          <cell r="V189" t="str">
            <v>k2</v>
          </cell>
          <cell r="W189">
            <v>3</v>
          </cell>
          <cell r="X189">
            <v>215000</v>
          </cell>
          <cell r="Y189">
            <v>160000</v>
          </cell>
          <cell r="Z189">
            <v>0</v>
          </cell>
          <cell r="AA189">
            <v>0</v>
          </cell>
          <cell r="AB189">
            <v>0</v>
          </cell>
          <cell r="AC189">
            <v>0</v>
          </cell>
          <cell r="AD189">
            <v>0</v>
          </cell>
          <cell r="AE189">
            <v>0</v>
          </cell>
          <cell r="AF189">
            <v>0</v>
          </cell>
          <cell r="AG189">
            <v>0</v>
          </cell>
          <cell r="AH189">
            <v>0</v>
          </cell>
          <cell r="AI189">
            <v>0</v>
          </cell>
          <cell r="AJ189">
            <v>375000</v>
          </cell>
        </row>
        <row r="190">
          <cell r="E190">
            <v>91237</v>
          </cell>
          <cell r="F190" t="str">
            <v>坂本　　茂　　　</v>
          </cell>
          <cell r="G190">
            <v>10</v>
          </cell>
          <cell r="H190">
            <v>0</v>
          </cell>
          <cell r="I190">
            <v>21503</v>
          </cell>
          <cell r="J190" t="str">
            <v>営業本部　　　　　　</v>
          </cell>
          <cell r="K190" t="str">
            <v>広域営業促進グループ</v>
          </cell>
          <cell r="L190" t="str">
            <v>276-0028</v>
          </cell>
          <cell r="M190" t="str">
            <v>八千代市村上４４７５－１０</v>
          </cell>
          <cell r="N190" t="str">
            <v>グランディール勝田台２０５</v>
          </cell>
          <cell r="O190" t="str">
            <v>S</v>
          </cell>
          <cell r="P190">
            <v>431106</v>
          </cell>
          <cell r="Q190" t="str">
            <v>H</v>
          </cell>
          <cell r="R190">
            <v>30901</v>
          </cell>
          <cell r="S190" t="str">
            <v xml:space="preserve"> </v>
          </cell>
          <cell r="T190">
            <v>0</v>
          </cell>
          <cell r="U190">
            <v>2</v>
          </cell>
          <cell r="V190">
            <v>5</v>
          </cell>
          <cell r="W190">
            <v>2</v>
          </cell>
          <cell r="X190">
            <v>150000</v>
          </cell>
          <cell r="Y190">
            <v>64000</v>
          </cell>
          <cell r="Z190">
            <v>0</v>
          </cell>
          <cell r="AA190">
            <v>0</v>
          </cell>
          <cell r="AB190">
            <v>0</v>
          </cell>
          <cell r="AC190">
            <v>0</v>
          </cell>
          <cell r="AD190">
            <v>0</v>
          </cell>
          <cell r="AE190">
            <v>15000</v>
          </cell>
          <cell r="AF190">
            <v>0</v>
          </cell>
          <cell r="AG190">
            <v>0</v>
          </cell>
          <cell r="AH190">
            <v>0</v>
          </cell>
          <cell r="AI190">
            <v>0</v>
          </cell>
          <cell r="AJ190">
            <v>229000</v>
          </cell>
        </row>
        <row r="191">
          <cell r="E191">
            <v>91315</v>
          </cell>
          <cell r="F191" t="str">
            <v>川島　昌人　　　</v>
          </cell>
          <cell r="G191">
            <v>10</v>
          </cell>
          <cell r="H191">
            <v>0</v>
          </cell>
          <cell r="I191">
            <v>21608</v>
          </cell>
          <cell r="J191" t="str">
            <v>営業本部　　　　　　</v>
          </cell>
          <cell r="K191" t="str">
            <v>静岡支店　　　　　　</v>
          </cell>
          <cell r="L191" t="str">
            <v>420-0915</v>
          </cell>
          <cell r="M191" t="str">
            <v>静岡市南瀬名町２２－１５　</v>
          </cell>
          <cell r="N191" t="str">
            <v>グレースコートＳ２０１　　</v>
          </cell>
          <cell r="O191" t="str">
            <v>S</v>
          </cell>
          <cell r="P191">
            <v>471124</v>
          </cell>
          <cell r="Q191" t="str">
            <v>H</v>
          </cell>
          <cell r="R191">
            <v>30401</v>
          </cell>
          <cell r="S191" t="str">
            <v xml:space="preserve"> </v>
          </cell>
          <cell r="T191">
            <v>0</v>
          </cell>
          <cell r="U191">
            <v>3</v>
          </cell>
          <cell r="V191">
            <v>5</v>
          </cell>
          <cell r="W191">
            <v>3</v>
          </cell>
          <cell r="X191">
            <v>150000</v>
          </cell>
          <cell r="Y191">
            <v>64000</v>
          </cell>
          <cell r="Z191">
            <v>0</v>
          </cell>
          <cell r="AA191">
            <v>0</v>
          </cell>
          <cell r="AB191">
            <v>0</v>
          </cell>
          <cell r="AC191">
            <v>0</v>
          </cell>
          <cell r="AD191">
            <v>0</v>
          </cell>
          <cell r="AE191">
            <v>17000</v>
          </cell>
          <cell r="AF191">
            <v>0</v>
          </cell>
          <cell r="AG191">
            <v>0</v>
          </cell>
          <cell r="AH191">
            <v>0</v>
          </cell>
          <cell r="AI191">
            <v>0</v>
          </cell>
          <cell r="AJ191">
            <v>231000</v>
          </cell>
        </row>
        <row r="192">
          <cell r="E192">
            <v>91320</v>
          </cell>
          <cell r="F192" t="str">
            <v>小椋　宏道　　　</v>
          </cell>
          <cell r="G192">
            <v>10</v>
          </cell>
          <cell r="H192">
            <v>0</v>
          </cell>
          <cell r="I192">
            <v>30405</v>
          </cell>
          <cell r="J192" t="str">
            <v>名古屋工場　　　　　</v>
          </cell>
          <cell r="K192" t="str">
            <v>製造課　　　　　　　</v>
          </cell>
          <cell r="L192" t="str">
            <v>485-0051</v>
          </cell>
          <cell r="M192" t="str">
            <v>小牧市下小針中島１－１０３</v>
          </cell>
          <cell r="N192" t="str">
            <v>　　　　　　　　　　　　　</v>
          </cell>
          <cell r="O192" t="str">
            <v>S</v>
          </cell>
          <cell r="P192">
            <v>471214</v>
          </cell>
          <cell r="Q192" t="str">
            <v>H</v>
          </cell>
          <cell r="R192">
            <v>30401</v>
          </cell>
          <cell r="S192" t="str">
            <v xml:space="preserve"> </v>
          </cell>
          <cell r="T192">
            <v>0</v>
          </cell>
          <cell r="U192">
            <v>3</v>
          </cell>
          <cell r="V192">
            <v>5</v>
          </cell>
          <cell r="W192">
            <v>0</v>
          </cell>
          <cell r="X192">
            <v>150000</v>
          </cell>
          <cell r="Y192">
            <v>64000</v>
          </cell>
          <cell r="Z192">
            <v>0</v>
          </cell>
          <cell r="AA192">
            <v>0</v>
          </cell>
          <cell r="AB192">
            <v>0</v>
          </cell>
          <cell r="AC192">
            <v>0</v>
          </cell>
          <cell r="AD192">
            <v>0</v>
          </cell>
          <cell r="AE192">
            <v>0</v>
          </cell>
          <cell r="AF192">
            <v>0</v>
          </cell>
          <cell r="AG192">
            <v>0</v>
          </cell>
          <cell r="AH192">
            <v>0</v>
          </cell>
          <cell r="AI192">
            <v>0</v>
          </cell>
          <cell r="AJ192">
            <v>214000</v>
          </cell>
        </row>
        <row r="193">
          <cell r="E193">
            <v>91442</v>
          </cell>
          <cell r="F193" t="str">
            <v>中山　　淳　　　</v>
          </cell>
          <cell r="G193">
            <v>10</v>
          </cell>
          <cell r="H193">
            <v>0</v>
          </cell>
          <cell r="I193">
            <v>30900</v>
          </cell>
          <cell r="J193" t="str">
            <v>静岡工場　　　　　　</v>
          </cell>
          <cell r="K193" t="str">
            <v>　　　　　　　　　　</v>
          </cell>
          <cell r="L193" t="str">
            <v>411-0853</v>
          </cell>
          <cell r="M193" t="str">
            <v>三島市大社町７－７１　　　</v>
          </cell>
          <cell r="N193" t="str">
            <v>　　　　　　　　　　　　　</v>
          </cell>
          <cell r="O193" t="str">
            <v>S</v>
          </cell>
          <cell r="P193">
            <v>480813</v>
          </cell>
          <cell r="Q193" t="str">
            <v>H</v>
          </cell>
          <cell r="R193">
            <v>31001</v>
          </cell>
          <cell r="S193" t="str">
            <v xml:space="preserve"> </v>
          </cell>
          <cell r="T193">
            <v>0</v>
          </cell>
          <cell r="U193">
            <v>4</v>
          </cell>
          <cell r="V193">
            <v>4</v>
          </cell>
          <cell r="W193">
            <v>0</v>
          </cell>
          <cell r="X193">
            <v>150000</v>
          </cell>
          <cell r="Y193">
            <v>44000</v>
          </cell>
          <cell r="Z193">
            <v>0</v>
          </cell>
          <cell r="AA193">
            <v>0</v>
          </cell>
          <cell r="AB193">
            <v>0</v>
          </cell>
          <cell r="AC193">
            <v>0</v>
          </cell>
          <cell r="AD193">
            <v>0</v>
          </cell>
          <cell r="AE193">
            <v>0</v>
          </cell>
          <cell r="AF193">
            <v>0</v>
          </cell>
          <cell r="AG193">
            <v>0</v>
          </cell>
          <cell r="AH193">
            <v>0</v>
          </cell>
          <cell r="AI193">
            <v>0</v>
          </cell>
          <cell r="AJ193">
            <v>194000</v>
          </cell>
        </row>
        <row r="194">
          <cell r="E194">
            <v>91606</v>
          </cell>
          <cell r="F194" t="str">
            <v>竹村　あけみ　　</v>
          </cell>
          <cell r="G194">
            <v>10</v>
          </cell>
          <cell r="H194">
            <v>30</v>
          </cell>
          <cell r="I194">
            <v>30403</v>
          </cell>
          <cell r="J194" t="str">
            <v>名古屋工場　　　　　</v>
          </cell>
          <cell r="K194" t="str">
            <v>品質管理課　　　　　</v>
          </cell>
          <cell r="L194" t="str">
            <v>486-0807</v>
          </cell>
          <cell r="M194" t="str">
            <v>春日井市大手町２－３４８　</v>
          </cell>
          <cell r="N194" t="str">
            <v>　　　　　　　　　　　　　</v>
          </cell>
          <cell r="O194" t="str">
            <v>S</v>
          </cell>
          <cell r="P194">
            <v>450925</v>
          </cell>
          <cell r="Q194" t="str">
            <v>H</v>
          </cell>
          <cell r="R194">
            <v>141124</v>
          </cell>
          <cell r="S194" t="str">
            <v xml:space="preserve"> </v>
          </cell>
          <cell r="T194">
            <v>0</v>
          </cell>
          <cell r="U194">
            <v>6</v>
          </cell>
          <cell r="V194">
            <v>4</v>
          </cell>
          <cell r="W194">
            <v>0</v>
          </cell>
          <cell r="X194">
            <v>150000</v>
          </cell>
          <cell r="Y194">
            <v>46000</v>
          </cell>
          <cell r="Z194">
            <v>0</v>
          </cell>
          <cell r="AA194">
            <v>0</v>
          </cell>
          <cell r="AB194">
            <v>0</v>
          </cell>
          <cell r="AC194">
            <v>0</v>
          </cell>
          <cell r="AD194">
            <v>0</v>
          </cell>
          <cell r="AE194">
            <v>0</v>
          </cell>
          <cell r="AF194">
            <v>0</v>
          </cell>
          <cell r="AG194">
            <v>0</v>
          </cell>
          <cell r="AH194">
            <v>0</v>
          </cell>
          <cell r="AI194">
            <v>0</v>
          </cell>
          <cell r="AJ194">
            <v>196000</v>
          </cell>
        </row>
        <row r="195">
          <cell r="E195">
            <v>91634</v>
          </cell>
          <cell r="F195" t="str">
            <v>橋本　紀子　　　</v>
          </cell>
          <cell r="G195">
            <v>10</v>
          </cell>
          <cell r="H195">
            <v>0</v>
          </cell>
          <cell r="I195">
            <v>21801</v>
          </cell>
          <cell r="J195" t="str">
            <v>食品事業部　　　　　</v>
          </cell>
          <cell r="K195" t="str">
            <v>業務課　　　　　　　</v>
          </cell>
          <cell r="L195" t="str">
            <v>483-8274</v>
          </cell>
          <cell r="M195" t="str">
            <v>江南市古知野町広見１６７　</v>
          </cell>
          <cell r="N195" t="str">
            <v>ダイヤパレス江南駅前４０１</v>
          </cell>
          <cell r="O195" t="str">
            <v>S</v>
          </cell>
          <cell r="P195">
            <v>260203</v>
          </cell>
          <cell r="Q195" t="str">
            <v>H</v>
          </cell>
          <cell r="R195">
            <v>30701</v>
          </cell>
          <cell r="S195" t="str">
            <v xml:space="preserve"> </v>
          </cell>
          <cell r="T195">
            <v>0</v>
          </cell>
          <cell r="U195">
            <v>6</v>
          </cell>
          <cell r="V195">
            <v>5</v>
          </cell>
          <cell r="W195">
            <v>0</v>
          </cell>
          <cell r="X195">
            <v>150000</v>
          </cell>
          <cell r="Y195">
            <v>76600</v>
          </cell>
          <cell r="Z195">
            <v>0</v>
          </cell>
          <cell r="AA195">
            <v>0</v>
          </cell>
          <cell r="AB195">
            <v>0</v>
          </cell>
          <cell r="AC195">
            <v>0</v>
          </cell>
          <cell r="AD195">
            <v>0</v>
          </cell>
          <cell r="AE195">
            <v>0</v>
          </cell>
          <cell r="AF195">
            <v>0</v>
          </cell>
          <cell r="AG195">
            <v>0</v>
          </cell>
          <cell r="AH195">
            <v>0</v>
          </cell>
          <cell r="AI195">
            <v>0</v>
          </cell>
          <cell r="AJ195">
            <v>226600</v>
          </cell>
        </row>
        <row r="196">
          <cell r="E196">
            <v>91723</v>
          </cell>
          <cell r="F196" t="str">
            <v>原　　智美　　　</v>
          </cell>
          <cell r="G196">
            <v>10</v>
          </cell>
          <cell r="H196">
            <v>0</v>
          </cell>
          <cell r="I196">
            <v>20502</v>
          </cell>
          <cell r="J196" t="str">
            <v>物流部　　　　　　　</v>
          </cell>
          <cell r="K196" t="str">
            <v>物流課　　　　　　　</v>
          </cell>
          <cell r="L196" t="str">
            <v>483-8342</v>
          </cell>
          <cell r="M196" t="str">
            <v>江南市松竹町上野１５４－３</v>
          </cell>
          <cell r="N196" t="str">
            <v>　　　　　　　　　　　　　</v>
          </cell>
          <cell r="O196" t="str">
            <v>S</v>
          </cell>
          <cell r="P196">
            <v>471209</v>
          </cell>
          <cell r="Q196" t="str">
            <v>H</v>
          </cell>
          <cell r="R196">
            <v>30401</v>
          </cell>
          <cell r="S196" t="str">
            <v xml:space="preserve"> </v>
          </cell>
          <cell r="T196">
            <v>0</v>
          </cell>
          <cell r="U196">
            <v>7</v>
          </cell>
          <cell r="V196">
            <v>4</v>
          </cell>
          <cell r="W196">
            <v>0</v>
          </cell>
          <cell r="X196">
            <v>150000</v>
          </cell>
          <cell r="Y196">
            <v>52200</v>
          </cell>
          <cell r="Z196">
            <v>0</v>
          </cell>
          <cell r="AA196">
            <v>0</v>
          </cell>
          <cell r="AB196">
            <v>0</v>
          </cell>
          <cell r="AC196">
            <v>0</v>
          </cell>
          <cell r="AD196">
            <v>0</v>
          </cell>
          <cell r="AE196">
            <v>0</v>
          </cell>
          <cell r="AF196">
            <v>0</v>
          </cell>
          <cell r="AG196">
            <v>0</v>
          </cell>
          <cell r="AH196">
            <v>0</v>
          </cell>
          <cell r="AI196">
            <v>0</v>
          </cell>
          <cell r="AJ196">
            <v>202200</v>
          </cell>
        </row>
        <row r="197">
          <cell r="E197">
            <v>91727</v>
          </cell>
          <cell r="F197" t="str">
            <v>喜多　　麗　　　</v>
          </cell>
          <cell r="G197">
            <v>10</v>
          </cell>
          <cell r="H197">
            <v>0</v>
          </cell>
          <cell r="I197">
            <v>10202</v>
          </cell>
          <cell r="J197" t="str">
            <v>経営管理部　　　　　</v>
          </cell>
          <cell r="K197" t="str">
            <v>管理課　　　　　　　</v>
          </cell>
          <cell r="L197" t="str">
            <v>483-8235</v>
          </cell>
          <cell r="M197" t="str">
            <v>江南市布袋町中１２８　　　</v>
          </cell>
          <cell r="N197" t="str">
            <v>　　　　　　　　　　　　　</v>
          </cell>
          <cell r="O197" t="str">
            <v>S</v>
          </cell>
          <cell r="P197">
            <v>470921</v>
          </cell>
          <cell r="Q197" t="str">
            <v>H</v>
          </cell>
          <cell r="R197">
            <v>30401</v>
          </cell>
          <cell r="S197" t="str">
            <v xml:space="preserve"> </v>
          </cell>
          <cell r="T197">
            <v>0</v>
          </cell>
          <cell r="U197">
            <v>7</v>
          </cell>
          <cell r="V197">
            <v>5</v>
          </cell>
          <cell r="W197">
            <v>0</v>
          </cell>
          <cell r="X197">
            <v>150000</v>
          </cell>
          <cell r="Y197">
            <v>64000</v>
          </cell>
          <cell r="Z197">
            <v>0</v>
          </cell>
          <cell r="AA197">
            <v>0</v>
          </cell>
          <cell r="AB197">
            <v>0</v>
          </cell>
          <cell r="AC197">
            <v>0</v>
          </cell>
          <cell r="AD197">
            <v>0</v>
          </cell>
          <cell r="AE197">
            <v>0</v>
          </cell>
          <cell r="AF197">
            <v>0</v>
          </cell>
          <cell r="AG197">
            <v>0</v>
          </cell>
          <cell r="AH197">
            <v>0</v>
          </cell>
          <cell r="AI197">
            <v>0</v>
          </cell>
          <cell r="AJ197">
            <v>214000</v>
          </cell>
        </row>
        <row r="198">
          <cell r="E198">
            <v>91730</v>
          </cell>
          <cell r="F198" t="str">
            <v>若林　容子　　　</v>
          </cell>
          <cell r="G198">
            <v>10</v>
          </cell>
          <cell r="H198">
            <v>0</v>
          </cell>
          <cell r="I198">
            <v>20505</v>
          </cell>
          <cell r="J198" t="str">
            <v>物流部　　　　　　　</v>
          </cell>
          <cell r="K198" t="str">
            <v>西日本物流センター　</v>
          </cell>
          <cell r="L198" t="str">
            <v>709-0835</v>
          </cell>
          <cell r="M198" t="str">
            <v>岡山県赤磐郡山陽町西中　　</v>
          </cell>
          <cell r="N198" t="str">
            <v>１１５１－６　　　　　　　</v>
          </cell>
          <cell r="O198" t="str">
            <v>S</v>
          </cell>
          <cell r="P198">
            <v>460826</v>
          </cell>
          <cell r="Q198" t="str">
            <v>H</v>
          </cell>
          <cell r="R198">
            <v>30610</v>
          </cell>
          <cell r="S198" t="str">
            <v xml:space="preserve"> </v>
          </cell>
          <cell r="T198">
            <v>0</v>
          </cell>
          <cell r="U198">
            <v>7</v>
          </cell>
          <cell r="V198">
            <v>4</v>
          </cell>
          <cell r="W198">
            <v>0</v>
          </cell>
          <cell r="X198">
            <v>150000</v>
          </cell>
          <cell r="Y198">
            <v>60400</v>
          </cell>
          <cell r="Z198">
            <v>0</v>
          </cell>
          <cell r="AA198">
            <v>0</v>
          </cell>
          <cell r="AB198">
            <v>0</v>
          </cell>
          <cell r="AC198">
            <v>0</v>
          </cell>
          <cell r="AD198">
            <v>0</v>
          </cell>
          <cell r="AE198">
            <v>0</v>
          </cell>
          <cell r="AF198">
            <v>0</v>
          </cell>
          <cell r="AG198">
            <v>0</v>
          </cell>
          <cell r="AH198">
            <v>0</v>
          </cell>
          <cell r="AI198">
            <v>0</v>
          </cell>
          <cell r="AJ198">
            <v>210400</v>
          </cell>
        </row>
        <row r="199">
          <cell r="E199">
            <v>92101</v>
          </cell>
          <cell r="F199" t="str">
            <v>竹村　和明　　　</v>
          </cell>
          <cell r="G199">
            <v>10</v>
          </cell>
          <cell r="H199">
            <v>0</v>
          </cell>
          <cell r="I199">
            <v>30500</v>
          </cell>
          <cell r="J199" t="str">
            <v>開発研究所　　　　　</v>
          </cell>
          <cell r="K199" t="str">
            <v>　　　　　　　　　　</v>
          </cell>
          <cell r="L199" t="str">
            <v>486-0807</v>
          </cell>
          <cell r="M199" t="str">
            <v>春日井市大手町２－３４８　</v>
          </cell>
          <cell r="N199" t="str">
            <v>　　　　　　　　　　　　　</v>
          </cell>
          <cell r="O199" t="str">
            <v>S</v>
          </cell>
          <cell r="P199">
            <v>450119</v>
          </cell>
          <cell r="Q199" t="str">
            <v>H</v>
          </cell>
          <cell r="R199">
            <v>40401</v>
          </cell>
          <cell r="S199" t="str">
            <v xml:space="preserve"> </v>
          </cell>
          <cell r="T199">
            <v>0</v>
          </cell>
          <cell r="U199">
            <v>1</v>
          </cell>
          <cell r="V199">
            <v>5</v>
          </cell>
          <cell r="W199">
            <v>3</v>
          </cell>
          <cell r="X199">
            <v>150000</v>
          </cell>
          <cell r="Y199">
            <v>74900</v>
          </cell>
          <cell r="Z199">
            <v>0</v>
          </cell>
          <cell r="AA199">
            <v>0</v>
          </cell>
          <cell r="AB199">
            <v>0</v>
          </cell>
          <cell r="AC199">
            <v>0</v>
          </cell>
          <cell r="AD199">
            <v>0</v>
          </cell>
          <cell r="AE199">
            <v>17000</v>
          </cell>
          <cell r="AF199">
            <v>0</v>
          </cell>
          <cell r="AG199">
            <v>0</v>
          </cell>
          <cell r="AH199">
            <v>0</v>
          </cell>
          <cell r="AI199">
            <v>0</v>
          </cell>
          <cell r="AJ199">
            <v>241900</v>
          </cell>
        </row>
        <row r="200">
          <cell r="E200">
            <v>92311</v>
          </cell>
          <cell r="F200" t="str">
            <v>中山　康宣　　　</v>
          </cell>
          <cell r="G200">
            <v>10</v>
          </cell>
          <cell r="H200">
            <v>0</v>
          </cell>
          <cell r="I200">
            <v>21704</v>
          </cell>
          <cell r="J200" t="str">
            <v>営業本部　　　　　　</v>
          </cell>
          <cell r="K200" t="str">
            <v>近畿支店　　　　　　</v>
          </cell>
          <cell r="L200" t="str">
            <v>567-0074</v>
          </cell>
          <cell r="M200" t="str">
            <v>茨木市新郡山２丁目　　　　</v>
          </cell>
          <cell r="N200" t="str">
            <v>Ａ６棟４０７号　　　　　　</v>
          </cell>
          <cell r="O200" t="str">
            <v>S</v>
          </cell>
          <cell r="P200">
            <v>490306</v>
          </cell>
          <cell r="Q200" t="str">
            <v>H</v>
          </cell>
          <cell r="R200">
            <v>40401</v>
          </cell>
          <cell r="S200" t="str">
            <v xml:space="preserve"> </v>
          </cell>
          <cell r="T200">
            <v>0</v>
          </cell>
          <cell r="U200">
            <v>3</v>
          </cell>
          <cell r="V200">
            <v>4</v>
          </cell>
          <cell r="W200">
            <v>2</v>
          </cell>
          <cell r="X200">
            <v>150000</v>
          </cell>
          <cell r="Y200">
            <v>57400</v>
          </cell>
          <cell r="Z200">
            <v>0</v>
          </cell>
          <cell r="AA200">
            <v>0</v>
          </cell>
          <cell r="AB200">
            <v>0</v>
          </cell>
          <cell r="AC200">
            <v>0</v>
          </cell>
          <cell r="AD200">
            <v>0</v>
          </cell>
          <cell r="AE200">
            <v>15000</v>
          </cell>
          <cell r="AF200">
            <v>0</v>
          </cell>
          <cell r="AG200">
            <v>0</v>
          </cell>
          <cell r="AH200">
            <v>0</v>
          </cell>
          <cell r="AI200">
            <v>0</v>
          </cell>
          <cell r="AJ200">
            <v>222400</v>
          </cell>
        </row>
        <row r="201">
          <cell r="E201">
            <v>92316</v>
          </cell>
          <cell r="F201" t="str">
            <v>松田　健司　　　</v>
          </cell>
          <cell r="G201">
            <v>10</v>
          </cell>
          <cell r="H201">
            <v>0</v>
          </cell>
          <cell r="I201">
            <v>30405</v>
          </cell>
          <cell r="J201" t="str">
            <v>名古屋工場　　　　　</v>
          </cell>
          <cell r="K201" t="str">
            <v>製造課　　　　　　　</v>
          </cell>
          <cell r="L201" t="str">
            <v>491-0827</v>
          </cell>
          <cell r="M201" t="str">
            <v>一宮市三ツ井２－１６－１　</v>
          </cell>
          <cell r="N201" t="str">
            <v>　　　　　　　　　　　　　</v>
          </cell>
          <cell r="O201" t="str">
            <v>S</v>
          </cell>
          <cell r="P201">
            <v>480427</v>
          </cell>
          <cell r="Q201" t="str">
            <v>H</v>
          </cell>
          <cell r="R201">
            <v>40401</v>
          </cell>
          <cell r="S201" t="str">
            <v xml:space="preserve"> </v>
          </cell>
          <cell r="T201">
            <v>0</v>
          </cell>
          <cell r="U201">
            <v>3</v>
          </cell>
          <cell r="V201">
            <v>4</v>
          </cell>
          <cell r="W201">
            <v>0</v>
          </cell>
          <cell r="X201">
            <v>150000</v>
          </cell>
          <cell r="Y201">
            <v>56800</v>
          </cell>
          <cell r="Z201">
            <v>0</v>
          </cell>
          <cell r="AA201">
            <v>0</v>
          </cell>
          <cell r="AB201">
            <v>0</v>
          </cell>
          <cell r="AC201">
            <v>0</v>
          </cell>
          <cell r="AD201">
            <v>0</v>
          </cell>
          <cell r="AE201">
            <v>0</v>
          </cell>
          <cell r="AF201">
            <v>0</v>
          </cell>
          <cell r="AG201">
            <v>0</v>
          </cell>
          <cell r="AH201">
            <v>0</v>
          </cell>
          <cell r="AI201">
            <v>0</v>
          </cell>
          <cell r="AJ201">
            <v>206800</v>
          </cell>
        </row>
        <row r="202">
          <cell r="E202">
            <v>92318</v>
          </cell>
          <cell r="F202" t="str">
            <v>梶野　充　　　　</v>
          </cell>
          <cell r="G202">
            <v>10</v>
          </cell>
          <cell r="H202">
            <v>0</v>
          </cell>
          <cell r="I202">
            <v>30405</v>
          </cell>
          <cell r="J202" t="str">
            <v>名古屋工場　　　　　</v>
          </cell>
          <cell r="K202" t="str">
            <v>製造課　　　　　　　</v>
          </cell>
          <cell r="L202" t="str">
            <v>485-0826</v>
          </cell>
          <cell r="M202" t="str">
            <v>小牧市東田中８５４－１　　</v>
          </cell>
          <cell r="N202" t="str">
            <v>県営小牧住宅１２棟１０１号</v>
          </cell>
          <cell r="O202" t="str">
            <v>S</v>
          </cell>
          <cell r="P202">
            <v>481022</v>
          </cell>
          <cell r="Q202" t="str">
            <v>H</v>
          </cell>
          <cell r="R202">
            <v>40401</v>
          </cell>
          <cell r="S202" t="str">
            <v xml:space="preserve"> </v>
          </cell>
          <cell r="T202">
            <v>0</v>
          </cell>
          <cell r="U202">
            <v>3</v>
          </cell>
          <cell r="V202">
            <v>4</v>
          </cell>
          <cell r="W202">
            <v>2</v>
          </cell>
          <cell r="X202">
            <v>150000</v>
          </cell>
          <cell r="Y202">
            <v>57200</v>
          </cell>
          <cell r="Z202">
            <v>0</v>
          </cell>
          <cell r="AA202">
            <v>0</v>
          </cell>
          <cell r="AB202">
            <v>0</v>
          </cell>
          <cell r="AC202">
            <v>0</v>
          </cell>
          <cell r="AD202">
            <v>0</v>
          </cell>
          <cell r="AE202">
            <v>15000</v>
          </cell>
          <cell r="AF202">
            <v>0</v>
          </cell>
          <cell r="AG202">
            <v>0</v>
          </cell>
          <cell r="AH202">
            <v>0</v>
          </cell>
          <cell r="AI202">
            <v>0</v>
          </cell>
          <cell r="AJ202">
            <v>222200</v>
          </cell>
        </row>
        <row r="203">
          <cell r="E203">
            <v>92334</v>
          </cell>
          <cell r="F203" t="str">
            <v>中元　章　　　　</v>
          </cell>
          <cell r="G203">
            <v>10</v>
          </cell>
          <cell r="H203">
            <v>0</v>
          </cell>
          <cell r="I203">
            <v>21704</v>
          </cell>
          <cell r="J203" t="str">
            <v>営業本部　　　　　　</v>
          </cell>
          <cell r="K203" t="str">
            <v>近畿支店　　　　　　</v>
          </cell>
          <cell r="L203" t="str">
            <v>599-8271</v>
          </cell>
          <cell r="M203" t="str">
            <v>堺市深井北町３８４３－１　</v>
          </cell>
          <cell r="N203" t="str">
            <v>フォーチュン３０８号　　　</v>
          </cell>
          <cell r="O203" t="str">
            <v>S</v>
          </cell>
          <cell r="P203">
            <v>470427</v>
          </cell>
          <cell r="Q203" t="str">
            <v>H</v>
          </cell>
          <cell r="R203">
            <v>40701</v>
          </cell>
          <cell r="S203" t="str">
            <v xml:space="preserve"> </v>
          </cell>
          <cell r="T203">
            <v>0</v>
          </cell>
          <cell r="U203">
            <v>3</v>
          </cell>
          <cell r="V203">
            <v>4</v>
          </cell>
          <cell r="W203">
            <v>1</v>
          </cell>
          <cell r="X203">
            <v>150000</v>
          </cell>
          <cell r="Y203">
            <v>59600</v>
          </cell>
          <cell r="Z203">
            <v>0</v>
          </cell>
          <cell r="AA203">
            <v>0</v>
          </cell>
          <cell r="AB203">
            <v>0</v>
          </cell>
          <cell r="AC203">
            <v>0</v>
          </cell>
          <cell r="AD203">
            <v>0</v>
          </cell>
          <cell r="AE203">
            <v>12800</v>
          </cell>
          <cell r="AF203">
            <v>0</v>
          </cell>
          <cell r="AG203">
            <v>0</v>
          </cell>
          <cell r="AH203">
            <v>0</v>
          </cell>
          <cell r="AI203">
            <v>0</v>
          </cell>
          <cell r="AJ203">
            <v>222400</v>
          </cell>
        </row>
        <row r="204">
          <cell r="E204">
            <v>92340</v>
          </cell>
          <cell r="F204" t="str">
            <v>伊藤　誠　　　　</v>
          </cell>
          <cell r="G204">
            <v>10</v>
          </cell>
          <cell r="H204">
            <v>0</v>
          </cell>
          <cell r="I204">
            <v>20503</v>
          </cell>
          <cell r="J204" t="str">
            <v>物流部　　　　　　　</v>
          </cell>
          <cell r="K204" t="str">
            <v>配送課　　　　　　　</v>
          </cell>
          <cell r="L204" t="str">
            <v>485-0059</v>
          </cell>
          <cell r="M204" t="str">
            <v>小牧市小木東２丁目３３番地</v>
          </cell>
          <cell r="N204" t="str">
            <v>　　　　　　　　　　　　　</v>
          </cell>
          <cell r="O204" t="str">
            <v>S</v>
          </cell>
          <cell r="P204">
            <v>291110</v>
          </cell>
          <cell r="Q204" t="str">
            <v>H</v>
          </cell>
          <cell r="R204">
            <v>40720</v>
          </cell>
          <cell r="S204" t="str">
            <v xml:space="preserve"> </v>
          </cell>
          <cell r="T204">
            <v>0</v>
          </cell>
          <cell r="U204">
            <v>3</v>
          </cell>
          <cell r="V204">
            <v>5</v>
          </cell>
          <cell r="W204">
            <v>2</v>
          </cell>
          <cell r="X204">
            <v>150000</v>
          </cell>
          <cell r="Y204">
            <v>109100</v>
          </cell>
          <cell r="Z204">
            <v>0</v>
          </cell>
          <cell r="AA204">
            <v>0</v>
          </cell>
          <cell r="AB204">
            <v>0</v>
          </cell>
          <cell r="AC204">
            <v>0</v>
          </cell>
          <cell r="AD204">
            <v>0</v>
          </cell>
          <cell r="AE204">
            <v>15000</v>
          </cell>
          <cell r="AF204">
            <v>0</v>
          </cell>
          <cell r="AG204">
            <v>0</v>
          </cell>
          <cell r="AH204">
            <v>0</v>
          </cell>
          <cell r="AI204">
            <v>0</v>
          </cell>
          <cell r="AJ204">
            <v>274100</v>
          </cell>
        </row>
        <row r="205">
          <cell r="E205">
            <v>92343</v>
          </cell>
          <cell r="F205" t="str">
            <v>森　　　学　　　</v>
          </cell>
          <cell r="G205">
            <v>10</v>
          </cell>
          <cell r="H205">
            <v>0</v>
          </cell>
          <cell r="I205">
            <v>30405</v>
          </cell>
          <cell r="J205" t="str">
            <v>名古屋工場　　　　　</v>
          </cell>
          <cell r="K205" t="str">
            <v>製造課　　　　　　　</v>
          </cell>
          <cell r="L205" t="str">
            <v>500-8224</v>
          </cell>
          <cell r="M205" t="str">
            <v>岐阜市高田３丁目１４番８号</v>
          </cell>
          <cell r="N205" t="str">
            <v>　　　　　　　　　　　　　</v>
          </cell>
          <cell r="O205" t="str">
            <v>S</v>
          </cell>
          <cell r="P205">
            <v>320206</v>
          </cell>
          <cell r="Q205" t="str">
            <v>H</v>
          </cell>
          <cell r="R205">
            <v>40720</v>
          </cell>
          <cell r="S205" t="str">
            <v xml:space="preserve"> </v>
          </cell>
          <cell r="T205">
            <v>0</v>
          </cell>
          <cell r="U205">
            <v>3</v>
          </cell>
          <cell r="V205">
            <v>4</v>
          </cell>
          <cell r="W205">
            <v>3</v>
          </cell>
          <cell r="X205">
            <v>150000</v>
          </cell>
          <cell r="Y205">
            <v>88000</v>
          </cell>
          <cell r="Z205">
            <v>0</v>
          </cell>
          <cell r="AA205">
            <v>0</v>
          </cell>
          <cell r="AB205">
            <v>0</v>
          </cell>
          <cell r="AC205">
            <v>0</v>
          </cell>
          <cell r="AD205">
            <v>0</v>
          </cell>
          <cell r="AE205">
            <v>17000</v>
          </cell>
          <cell r="AF205">
            <v>0</v>
          </cell>
          <cell r="AG205">
            <v>0</v>
          </cell>
          <cell r="AH205">
            <v>0</v>
          </cell>
          <cell r="AI205">
            <v>0</v>
          </cell>
          <cell r="AJ205">
            <v>255000</v>
          </cell>
        </row>
        <row r="206">
          <cell r="E206">
            <v>92362</v>
          </cell>
          <cell r="F206" t="str">
            <v>佐藤　浩二　　　</v>
          </cell>
          <cell r="G206">
            <v>0</v>
          </cell>
          <cell r="H206">
            <v>80</v>
          </cell>
          <cell r="I206">
            <v>21802</v>
          </cell>
          <cell r="J206" t="str">
            <v>食品事業部　　　　　</v>
          </cell>
          <cell r="K206" t="str">
            <v>販売課　　　　　　　</v>
          </cell>
          <cell r="L206" t="str">
            <v>485-0012</v>
          </cell>
          <cell r="M206" t="str">
            <v>小牧市大字小牧原新田２２０</v>
          </cell>
          <cell r="N206" t="str">
            <v>５－１スウィートピア１０３</v>
          </cell>
          <cell r="O206" t="str">
            <v>S</v>
          </cell>
          <cell r="P206">
            <v>431021</v>
          </cell>
          <cell r="Q206" t="str">
            <v>H</v>
          </cell>
          <cell r="R206">
            <v>50101</v>
          </cell>
          <cell r="S206" t="str">
            <v>H</v>
          </cell>
          <cell r="T206">
            <v>150331</v>
          </cell>
          <cell r="U206">
            <v>3</v>
          </cell>
          <cell r="V206">
            <v>5</v>
          </cell>
          <cell r="W206">
            <v>3</v>
          </cell>
          <cell r="X206">
            <v>150000</v>
          </cell>
          <cell r="Y206">
            <v>64000</v>
          </cell>
          <cell r="Z206">
            <v>0</v>
          </cell>
          <cell r="AA206">
            <v>0</v>
          </cell>
          <cell r="AB206">
            <v>0</v>
          </cell>
          <cell r="AC206">
            <v>0</v>
          </cell>
          <cell r="AD206">
            <v>0</v>
          </cell>
          <cell r="AE206">
            <v>17000</v>
          </cell>
          <cell r="AF206">
            <v>0</v>
          </cell>
          <cell r="AG206">
            <v>0</v>
          </cell>
          <cell r="AH206">
            <v>0</v>
          </cell>
          <cell r="AI206">
            <v>0</v>
          </cell>
          <cell r="AJ206">
            <v>231000</v>
          </cell>
        </row>
        <row r="207">
          <cell r="E207">
            <v>92364</v>
          </cell>
          <cell r="F207" t="str">
            <v>肥後　源考　　　</v>
          </cell>
          <cell r="G207">
            <v>10</v>
          </cell>
          <cell r="H207">
            <v>0</v>
          </cell>
          <cell r="I207">
            <v>20502</v>
          </cell>
          <cell r="J207" t="str">
            <v>物流部　　　　　　　</v>
          </cell>
          <cell r="K207" t="str">
            <v>物流課　　　　　　　</v>
          </cell>
          <cell r="L207" t="str">
            <v>482-0023</v>
          </cell>
          <cell r="M207" t="str">
            <v>岩倉市中央町３－１２　　　</v>
          </cell>
          <cell r="N207" t="str">
            <v>サウンドライフ３０２号　　</v>
          </cell>
          <cell r="O207" t="str">
            <v>S</v>
          </cell>
          <cell r="P207">
            <v>450704</v>
          </cell>
          <cell r="Q207" t="str">
            <v>H</v>
          </cell>
          <cell r="R207">
            <v>50310</v>
          </cell>
          <cell r="S207" t="str">
            <v xml:space="preserve"> </v>
          </cell>
          <cell r="T207">
            <v>0</v>
          </cell>
          <cell r="U207">
            <v>3</v>
          </cell>
          <cell r="V207">
            <v>5</v>
          </cell>
          <cell r="W207">
            <v>0</v>
          </cell>
          <cell r="X207">
            <v>150000</v>
          </cell>
          <cell r="Y207">
            <v>64000</v>
          </cell>
          <cell r="Z207">
            <v>0</v>
          </cell>
          <cell r="AA207">
            <v>0</v>
          </cell>
          <cell r="AB207">
            <v>0</v>
          </cell>
          <cell r="AC207">
            <v>0</v>
          </cell>
          <cell r="AD207">
            <v>0</v>
          </cell>
          <cell r="AE207">
            <v>0</v>
          </cell>
          <cell r="AF207">
            <v>0</v>
          </cell>
          <cell r="AG207">
            <v>0</v>
          </cell>
          <cell r="AH207">
            <v>0</v>
          </cell>
          <cell r="AI207">
            <v>0</v>
          </cell>
          <cell r="AJ207">
            <v>214000</v>
          </cell>
        </row>
        <row r="208">
          <cell r="E208">
            <v>92723</v>
          </cell>
          <cell r="F208" t="str">
            <v>武井　智恵　　　</v>
          </cell>
          <cell r="G208">
            <v>10</v>
          </cell>
          <cell r="H208">
            <v>0</v>
          </cell>
          <cell r="I208">
            <v>21504</v>
          </cell>
          <cell r="J208" t="str">
            <v>営業本部　　　　　　</v>
          </cell>
          <cell r="K208" t="str">
            <v>関東中央支店　　　　</v>
          </cell>
          <cell r="L208" t="str">
            <v>169-0051</v>
          </cell>
          <cell r="M208" t="str">
            <v>新宿区西早稲田３－１６－３</v>
          </cell>
          <cell r="N208" t="str">
            <v>　　　　　　　　　　　　　</v>
          </cell>
          <cell r="O208" t="str">
            <v>S</v>
          </cell>
          <cell r="P208">
            <v>481224</v>
          </cell>
          <cell r="Q208" t="str">
            <v>H</v>
          </cell>
          <cell r="R208">
            <v>40401</v>
          </cell>
          <cell r="S208" t="str">
            <v xml:space="preserve"> </v>
          </cell>
          <cell r="T208">
            <v>0</v>
          </cell>
          <cell r="U208">
            <v>7</v>
          </cell>
          <cell r="V208">
            <v>4</v>
          </cell>
          <cell r="W208">
            <v>0</v>
          </cell>
          <cell r="X208">
            <v>150000</v>
          </cell>
          <cell r="Y208">
            <v>56000</v>
          </cell>
          <cell r="Z208">
            <v>0</v>
          </cell>
          <cell r="AA208">
            <v>0</v>
          </cell>
          <cell r="AB208">
            <v>0</v>
          </cell>
          <cell r="AC208">
            <v>0</v>
          </cell>
          <cell r="AD208">
            <v>0</v>
          </cell>
          <cell r="AE208">
            <v>0</v>
          </cell>
          <cell r="AF208">
            <v>0</v>
          </cell>
          <cell r="AG208">
            <v>0</v>
          </cell>
          <cell r="AH208">
            <v>0</v>
          </cell>
          <cell r="AI208">
            <v>0</v>
          </cell>
          <cell r="AJ208">
            <v>206000</v>
          </cell>
        </row>
        <row r="209">
          <cell r="E209">
            <v>93103</v>
          </cell>
          <cell r="F209" t="str">
            <v>山本　剛史　　　</v>
          </cell>
          <cell r="G209">
            <v>0</v>
          </cell>
          <cell r="H209">
            <v>80</v>
          </cell>
          <cell r="I209">
            <v>21802</v>
          </cell>
          <cell r="J209" t="str">
            <v>食品事業部　　　　　</v>
          </cell>
          <cell r="K209" t="str">
            <v>販売課　　　　　　　</v>
          </cell>
          <cell r="L209" t="str">
            <v>482-0011</v>
          </cell>
          <cell r="M209" t="str">
            <v>岩倉市昭和町３－６７　　　</v>
          </cell>
          <cell r="N209" t="str">
            <v>ウェ－ブ水越１０２　　　　</v>
          </cell>
          <cell r="O209" t="str">
            <v>S</v>
          </cell>
          <cell r="P209">
            <v>450408</v>
          </cell>
          <cell r="Q209" t="str">
            <v>H</v>
          </cell>
          <cell r="R209">
            <v>50401</v>
          </cell>
          <cell r="S209" t="str">
            <v>H</v>
          </cell>
          <cell r="T209">
            <v>150331</v>
          </cell>
          <cell r="U209">
            <v>1</v>
          </cell>
          <cell r="V209">
            <v>5</v>
          </cell>
          <cell r="W209">
            <v>1</v>
          </cell>
          <cell r="X209">
            <v>150000</v>
          </cell>
          <cell r="Y209">
            <v>77000</v>
          </cell>
          <cell r="Z209">
            <v>0</v>
          </cell>
          <cell r="AA209">
            <v>0</v>
          </cell>
          <cell r="AB209">
            <v>0</v>
          </cell>
          <cell r="AC209">
            <v>0</v>
          </cell>
          <cell r="AD209">
            <v>0</v>
          </cell>
          <cell r="AE209">
            <v>12800</v>
          </cell>
          <cell r="AF209">
            <v>0</v>
          </cell>
          <cell r="AG209">
            <v>0</v>
          </cell>
          <cell r="AH209">
            <v>0</v>
          </cell>
          <cell r="AI209">
            <v>0</v>
          </cell>
          <cell r="AJ209">
            <v>239800</v>
          </cell>
        </row>
        <row r="210">
          <cell r="E210">
            <v>93125</v>
          </cell>
          <cell r="F210" t="str">
            <v>伊東　且広　　　</v>
          </cell>
          <cell r="G210">
            <v>10</v>
          </cell>
          <cell r="H210">
            <v>0</v>
          </cell>
          <cell r="I210">
            <v>30405</v>
          </cell>
          <cell r="J210" t="str">
            <v>名古屋工場　　　　　</v>
          </cell>
          <cell r="K210" t="str">
            <v>製造課　　　　　　　</v>
          </cell>
          <cell r="L210" t="str">
            <v>484-0077</v>
          </cell>
          <cell r="M210" t="str">
            <v>犬山市大字上野字米野１１２</v>
          </cell>
          <cell r="N210" t="str">
            <v>３－２サンハイツタツノ　　</v>
          </cell>
          <cell r="O210" t="str">
            <v>S</v>
          </cell>
          <cell r="P210">
            <v>330717</v>
          </cell>
          <cell r="Q210" t="str">
            <v>H</v>
          </cell>
          <cell r="R210">
            <v>50801</v>
          </cell>
          <cell r="S210" t="str">
            <v xml:space="preserve"> </v>
          </cell>
          <cell r="T210">
            <v>0</v>
          </cell>
          <cell r="U210">
            <v>1</v>
          </cell>
          <cell r="V210">
            <v>5</v>
          </cell>
          <cell r="W210">
            <v>0</v>
          </cell>
          <cell r="X210">
            <v>150000</v>
          </cell>
          <cell r="Y210">
            <v>107500</v>
          </cell>
          <cell r="Z210">
            <v>0</v>
          </cell>
          <cell r="AA210">
            <v>0</v>
          </cell>
          <cell r="AB210">
            <v>0</v>
          </cell>
          <cell r="AC210">
            <v>0</v>
          </cell>
          <cell r="AD210">
            <v>0</v>
          </cell>
          <cell r="AE210">
            <v>0</v>
          </cell>
          <cell r="AF210">
            <v>0</v>
          </cell>
          <cell r="AG210">
            <v>0</v>
          </cell>
          <cell r="AH210">
            <v>0</v>
          </cell>
          <cell r="AI210">
            <v>0</v>
          </cell>
          <cell r="AJ210">
            <v>257500</v>
          </cell>
        </row>
        <row r="211">
          <cell r="E211">
            <v>93312</v>
          </cell>
          <cell r="F211" t="str">
            <v>恵　　伸次　　　</v>
          </cell>
          <cell r="G211">
            <v>10</v>
          </cell>
          <cell r="H211">
            <v>0</v>
          </cell>
          <cell r="I211">
            <v>20504</v>
          </cell>
          <cell r="J211" t="str">
            <v>物流部　　　　　　　</v>
          </cell>
          <cell r="K211" t="str">
            <v>東日本物流センター　</v>
          </cell>
          <cell r="L211" t="str">
            <v>228-0011</v>
          </cell>
          <cell r="M211" t="str">
            <v>座間市相武台２－１５５－３</v>
          </cell>
          <cell r="N211" t="str">
            <v>ライトヒル相武台１０２　　</v>
          </cell>
          <cell r="O211" t="str">
            <v>S</v>
          </cell>
          <cell r="P211">
            <v>500213</v>
          </cell>
          <cell r="Q211" t="str">
            <v>H</v>
          </cell>
          <cell r="R211">
            <v>50401</v>
          </cell>
          <cell r="S211" t="str">
            <v xml:space="preserve"> </v>
          </cell>
          <cell r="T211">
            <v>0</v>
          </cell>
          <cell r="U211">
            <v>3</v>
          </cell>
          <cell r="V211">
            <v>4</v>
          </cell>
          <cell r="W211">
            <v>0</v>
          </cell>
          <cell r="X211">
            <v>150000</v>
          </cell>
          <cell r="Y211">
            <v>53000</v>
          </cell>
          <cell r="Z211">
            <v>0</v>
          </cell>
          <cell r="AA211">
            <v>0</v>
          </cell>
          <cell r="AB211">
            <v>0</v>
          </cell>
          <cell r="AC211">
            <v>0</v>
          </cell>
          <cell r="AD211">
            <v>0</v>
          </cell>
          <cell r="AE211">
            <v>0</v>
          </cell>
          <cell r="AF211">
            <v>0</v>
          </cell>
          <cell r="AG211">
            <v>0</v>
          </cell>
          <cell r="AH211">
            <v>0</v>
          </cell>
          <cell r="AI211">
            <v>0</v>
          </cell>
          <cell r="AJ211">
            <v>203000</v>
          </cell>
        </row>
        <row r="212">
          <cell r="E212">
            <v>93315</v>
          </cell>
          <cell r="F212" t="str">
            <v>佐久間　俊行　　</v>
          </cell>
          <cell r="G212">
            <v>10</v>
          </cell>
          <cell r="H212">
            <v>0</v>
          </cell>
          <cell r="I212">
            <v>30405</v>
          </cell>
          <cell r="J212" t="str">
            <v>名古屋工場　　　　　</v>
          </cell>
          <cell r="K212" t="str">
            <v>製造課　　　　　　　</v>
          </cell>
          <cell r="L212" t="str">
            <v>484-0865</v>
          </cell>
          <cell r="M212" t="str">
            <v>犬山市藪畔１５３番地の７　</v>
          </cell>
          <cell r="N212" t="str">
            <v>　　　　　　　　　　　　　</v>
          </cell>
          <cell r="O212" t="str">
            <v>S</v>
          </cell>
          <cell r="P212">
            <v>491019</v>
          </cell>
          <cell r="Q212" t="str">
            <v>H</v>
          </cell>
          <cell r="R212">
            <v>50401</v>
          </cell>
          <cell r="S212" t="str">
            <v xml:space="preserve"> </v>
          </cell>
          <cell r="T212">
            <v>0</v>
          </cell>
          <cell r="U212">
            <v>3</v>
          </cell>
          <cell r="V212">
            <v>4</v>
          </cell>
          <cell r="W212">
            <v>0</v>
          </cell>
          <cell r="X212">
            <v>150000</v>
          </cell>
          <cell r="Y212">
            <v>54000</v>
          </cell>
          <cell r="Z212">
            <v>0</v>
          </cell>
          <cell r="AA212">
            <v>0</v>
          </cell>
          <cell r="AB212">
            <v>0</v>
          </cell>
          <cell r="AC212">
            <v>0</v>
          </cell>
          <cell r="AD212">
            <v>0</v>
          </cell>
          <cell r="AE212">
            <v>0</v>
          </cell>
          <cell r="AF212">
            <v>0</v>
          </cell>
          <cell r="AG212">
            <v>0</v>
          </cell>
          <cell r="AH212">
            <v>0</v>
          </cell>
          <cell r="AI212">
            <v>0</v>
          </cell>
          <cell r="AJ212">
            <v>204000</v>
          </cell>
        </row>
        <row r="213">
          <cell r="E213">
            <v>93316</v>
          </cell>
          <cell r="F213" t="str">
            <v>野田　和彦　　　</v>
          </cell>
          <cell r="G213">
            <v>10</v>
          </cell>
          <cell r="H213">
            <v>0</v>
          </cell>
          <cell r="I213">
            <v>30404</v>
          </cell>
          <cell r="J213" t="str">
            <v>名古屋工場　　　　　</v>
          </cell>
          <cell r="K213" t="str">
            <v>工務成形課　　　　　</v>
          </cell>
          <cell r="L213" t="str">
            <v>463-0002</v>
          </cell>
          <cell r="M213" t="str">
            <v>名古屋市守山区中志段味南原</v>
          </cell>
          <cell r="N213" t="str">
            <v>２６８５－６３　　　　　　</v>
          </cell>
          <cell r="O213" t="str">
            <v>S</v>
          </cell>
          <cell r="P213">
            <v>500115</v>
          </cell>
          <cell r="Q213" t="str">
            <v>H</v>
          </cell>
          <cell r="R213">
            <v>50401</v>
          </cell>
          <cell r="S213" t="str">
            <v xml:space="preserve"> </v>
          </cell>
          <cell r="T213">
            <v>0</v>
          </cell>
          <cell r="U213">
            <v>3</v>
          </cell>
          <cell r="V213">
            <v>4</v>
          </cell>
          <cell r="W213">
            <v>0</v>
          </cell>
          <cell r="X213">
            <v>150000</v>
          </cell>
          <cell r="Y213">
            <v>45600</v>
          </cell>
          <cell r="Z213">
            <v>0</v>
          </cell>
          <cell r="AA213">
            <v>0</v>
          </cell>
          <cell r="AB213">
            <v>0</v>
          </cell>
          <cell r="AC213">
            <v>0</v>
          </cell>
          <cell r="AD213">
            <v>0</v>
          </cell>
          <cell r="AE213">
            <v>0</v>
          </cell>
          <cell r="AF213">
            <v>0</v>
          </cell>
          <cell r="AG213">
            <v>0</v>
          </cell>
          <cell r="AH213">
            <v>0</v>
          </cell>
          <cell r="AI213">
            <v>0</v>
          </cell>
          <cell r="AJ213">
            <v>195600</v>
          </cell>
        </row>
        <row r="214">
          <cell r="E214">
            <v>93317</v>
          </cell>
          <cell r="F214" t="str">
            <v>小川　知浩　　　</v>
          </cell>
          <cell r="G214">
            <v>10</v>
          </cell>
          <cell r="H214">
            <v>0</v>
          </cell>
          <cell r="I214">
            <v>30900</v>
          </cell>
          <cell r="J214" t="str">
            <v>静岡工場　　　　　　</v>
          </cell>
          <cell r="K214" t="str">
            <v>　　　　　　　　　　</v>
          </cell>
          <cell r="L214" t="str">
            <v>419-0122</v>
          </cell>
          <cell r="M214" t="str">
            <v>田方郡函南町上沢　　　　　</v>
          </cell>
          <cell r="N214" t="str">
            <v>４２３－４６　　　　　　　</v>
          </cell>
          <cell r="O214" t="str">
            <v>S</v>
          </cell>
          <cell r="P214">
            <v>491224</v>
          </cell>
          <cell r="Q214" t="str">
            <v>H</v>
          </cell>
          <cell r="R214">
            <v>50401</v>
          </cell>
          <cell r="S214" t="str">
            <v xml:space="preserve"> </v>
          </cell>
          <cell r="T214">
            <v>0</v>
          </cell>
          <cell r="U214">
            <v>3</v>
          </cell>
          <cell r="V214">
            <v>4</v>
          </cell>
          <cell r="W214">
            <v>0</v>
          </cell>
          <cell r="X214">
            <v>150000</v>
          </cell>
          <cell r="Y214">
            <v>48000</v>
          </cell>
          <cell r="Z214">
            <v>0</v>
          </cell>
          <cell r="AA214">
            <v>0</v>
          </cell>
          <cell r="AB214">
            <v>0</v>
          </cell>
          <cell r="AC214">
            <v>0</v>
          </cell>
          <cell r="AD214">
            <v>0</v>
          </cell>
          <cell r="AE214">
            <v>0</v>
          </cell>
          <cell r="AF214">
            <v>0</v>
          </cell>
          <cell r="AG214">
            <v>0</v>
          </cell>
          <cell r="AH214">
            <v>0</v>
          </cell>
          <cell r="AI214">
            <v>0</v>
          </cell>
          <cell r="AJ214">
            <v>198000</v>
          </cell>
        </row>
        <row r="215">
          <cell r="E215">
            <v>93318</v>
          </cell>
          <cell r="F215" t="str">
            <v>久保村　拓夫　　</v>
          </cell>
          <cell r="G215">
            <v>10</v>
          </cell>
          <cell r="H215">
            <v>0</v>
          </cell>
          <cell r="I215">
            <v>30404</v>
          </cell>
          <cell r="J215" t="str">
            <v>名古屋工場　　　　　</v>
          </cell>
          <cell r="K215" t="str">
            <v>工務成形課　　　　　</v>
          </cell>
          <cell r="L215" t="str">
            <v>491-0922</v>
          </cell>
          <cell r="M215" t="str">
            <v>一宮市大和町妙興寺千間堂３</v>
          </cell>
          <cell r="N215" t="str">
            <v>　　　　　　　　　　　　　</v>
          </cell>
          <cell r="O215" t="str">
            <v>S</v>
          </cell>
          <cell r="P215">
            <v>491115</v>
          </cell>
          <cell r="Q215" t="str">
            <v>H</v>
          </cell>
          <cell r="R215">
            <v>50401</v>
          </cell>
          <cell r="S215" t="str">
            <v xml:space="preserve"> </v>
          </cell>
          <cell r="T215">
            <v>0</v>
          </cell>
          <cell r="U215">
            <v>3</v>
          </cell>
          <cell r="V215">
            <v>4</v>
          </cell>
          <cell r="W215">
            <v>0</v>
          </cell>
          <cell r="X215">
            <v>150000</v>
          </cell>
          <cell r="Y215">
            <v>48800</v>
          </cell>
          <cell r="Z215">
            <v>0</v>
          </cell>
          <cell r="AA215">
            <v>0</v>
          </cell>
          <cell r="AB215">
            <v>0</v>
          </cell>
          <cell r="AC215">
            <v>0</v>
          </cell>
          <cell r="AD215">
            <v>0</v>
          </cell>
          <cell r="AE215">
            <v>0</v>
          </cell>
          <cell r="AF215">
            <v>0</v>
          </cell>
          <cell r="AG215">
            <v>0</v>
          </cell>
          <cell r="AH215">
            <v>0</v>
          </cell>
          <cell r="AI215">
            <v>0</v>
          </cell>
          <cell r="AJ215">
            <v>198800</v>
          </cell>
        </row>
        <row r="216">
          <cell r="E216">
            <v>93610</v>
          </cell>
          <cell r="F216" t="str">
            <v>西野　あかね　　</v>
          </cell>
          <cell r="G216">
            <v>10</v>
          </cell>
          <cell r="H216">
            <v>30</v>
          </cell>
          <cell r="I216">
            <v>20502</v>
          </cell>
          <cell r="J216" t="str">
            <v>物流部　　　　　　　</v>
          </cell>
          <cell r="K216" t="str">
            <v>物流課　　　　　　　</v>
          </cell>
          <cell r="L216" t="str">
            <v>482-0005</v>
          </cell>
          <cell r="M216" t="str">
            <v>岩倉市下本町天神塚３８－１</v>
          </cell>
          <cell r="N216" t="str">
            <v>野村ステイツ岩倉五条川　　</v>
          </cell>
          <cell r="O216" t="str">
            <v>S</v>
          </cell>
          <cell r="P216">
            <v>470823</v>
          </cell>
          <cell r="Q216" t="str">
            <v>H</v>
          </cell>
          <cell r="R216">
            <v>50401</v>
          </cell>
          <cell r="S216" t="str">
            <v xml:space="preserve"> </v>
          </cell>
          <cell r="T216">
            <v>0</v>
          </cell>
          <cell r="U216">
            <v>6</v>
          </cell>
          <cell r="V216">
            <v>4</v>
          </cell>
          <cell r="W216">
            <v>0</v>
          </cell>
          <cell r="X216">
            <v>150000</v>
          </cell>
          <cell r="Y216">
            <v>45400</v>
          </cell>
          <cell r="Z216">
            <v>0</v>
          </cell>
          <cell r="AA216">
            <v>0</v>
          </cell>
          <cell r="AB216">
            <v>0</v>
          </cell>
          <cell r="AC216">
            <v>0</v>
          </cell>
          <cell r="AD216">
            <v>0</v>
          </cell>
          <cell r="AE216">
            <v>0</v>
          </cell>
          <cell r="AF216">
            <v>0</v>
          </cell>
          <cell r="AG216">
            <v>0</v>
          </cell>
          <cell r="AH216">
            <v>0</v>
          </cell>
          <cell r="AI216">
            <v>0</v>
          </cell>
          <cell r="AJ216">
            <v>195400</v>
          </cell>
        </row>
        <row r="217">
          <cell r="E217">
            <v>94101</v>
          </cell>
          <cell r="F217" t="str">
            <v>西川　卓成　　　</v>
          </cell>
          <cell r="G217">
            <v>10</v>
          </cell>
          <cell r="H217">
            <v>0</v>
          </cell>
          <cell r="I217">
            <v>21604</v>
          </cell>
          <cell r="J217" t="str">
            <v>営業本部　　　　　　</v>
          </cell>
          <cell r="K217" t="str">
            <v>三河ＳＯ　　　　　　</v>
          </cell>
          <cell r="L217" t="str">
            <v>444-0205</v>
          </cell>
          <cell r="M217" t="str">
            <v>岡崎市牧御堂町花辺３８　　</v>
          </cell>
          <cell r="N217" t="str">
            <v>ハイカムールはなべＢ１０４</v>
          </cell>
          <cell r="O217" t="str">
            <v>S</v>
          </cell>
          <cell r="P217">
            <v>450714</v>
          </cell>
          <cell r="Q217" t="str">
            <v>H</v>
          </cell>
          <cell r="R217">
            <v>60401</v>
          </cell>
          <cell r="S217" t="str">
            <v xml:space="preserve"> </v>
          </cell>
          <cell r="T217">
            <v>0</v>
          </cell>
          <cell r="U217">
            <v>1</v>
          </cell>
          <cell r="V217">
            <v>5</v>
          </cell>
          <cell r="W217">
            <v>2</v>
          </cell>
          <cell r="X217">
            <v>150000</v>
          </cell>
          <cell r="Y217">
            <v>72900</v>
          </cell>
          <cell r="Z217">
            <v>0</v>
          </cell>
          <cell r="AA217">
            <v>0</v>
          </cell>
          <cell r="AB217">
            <v>0</v>
          </cell>
          <cell r="AC217">
            <v>0</v>
          </cell>
          <cell r="AD217">
            <v>0</v>
          </cell>
          <cell r="AE217">
            <v>15000</v>
          </cell>
          <cell r="AF217">
            <v>0</v>
          </cell>
          <cell r="AG217">
            <v>0</v>
          </cell>
          <cell r="AH217">
            <v>0</v>
          </cell>
          <cell r="AI217">
            <v>0</v>
          </cell>
          <cell r="AJ217">
            <v>237900</v>
          </cell>
        </row>
        <row r="218">
          <cell r="E218">
            <v>94103</v>
          </cell>
          <cell r="F218" t="str">
            <v>高木　孝　　　　</v>
          </cell>
          <cell r="G218">
            <v>10</v>
          </cell>
          <cell r="H218">
            <v>0</v>
          </cell>
          <cell r="I218">
            <v>21512</v>
          </cell>
          <cell r="J218" t="str">
            <v>営業本部　　　　　　</v>
          </cell>
          <cell r="K218" t="str">
            <v>東関東支店　　　　　</v>
          </cell>
          <cell r="L218" t="str">
            <v>277-0862</v>
          </cell>
          <cell r="M218" t="str">
            <v>千葉県柏市篠篭田１３９２－</v>
          </cell>
          <cell r="N218" t="str">
            <v>２メゾン柏ウェストＥ棟　　</v>
          </cell>
          <cell r="O218" t="str">
            <v>S</v>
          </cell>
          <cell r="P218">
            <v>450719</v>
          </cell>
          <cell r="Q218" t="str">
            <v>H</v>
          </cell>
          <cell r="R218">
            <v>60401</v>
          </cell>
          <cell r="S218" t="str">
            <v xml:space="preserve"> </v>
          </cell>
          <cell r="T218">
            <v>0</v>
          </cell>
          <cell r="U218">
            <v>1</v>
          </cell>
          <cell r="V218">
            <v>5</v>
          </cell>
          <cell r="W218">
            <v>0</v>
          </cell>
          <cell r="X218">
            <v>150000</v>
          </cell>
          <cell r="Y218">
            <v>72900</v>
          </cell>
          <cell r="Z218">
            <v>0</v>
          </cell>
          <cell r="AA218">
            <v>0</v>
          </cell>
          <cell r="AB218">
            <v>0</v>
          </cell>
          <cell r="AC218">
            <v>0</v>
          </cell>
          <cell r="AD218">
            <v>0</v>
          </cell>
          <cell r="AE218">
            <v>0</v>
          </cell>
          <cell r="AF218">
            <v>0</v>
          </cell>
          <cell r="AG218">
            <v>0</v>
          </cell>
          <cell r="AH218">
            <v>0</v>
          </cell>
          <cell r="AI218">
            <v>0</v>
          </cell>
          <cell r="AJ218">
            <v>222900</v>
          </cell>
        </row>
        <row r="219">
          <cell r="E219">
            <v>94105</v>
          </cell>
          <cell r="F219" t="str">
            <v>吉川　康睦　　　</v>
          </cell>
          <cell r="G219">
            <v>10</v>
          </cell>
          <cell r="H219">
            <v>0</v>
          </cell>
          <cell r="I219">
            <v>30900</v>
          </cell>
          <cell r="J219" t="str">
            <v>静岡工場　　　　　　</v>
          </cell>
          <cell r="K219" t="str">
            <v>　　　　　　　　　　</v>
          </cell>
          <cell r="L219" t="str">
            <v>411-0806</v>
          </cell>
          <cell r="M219" t="str">
            <v>三島市柳郷地１１７番地１　</v>
          </cell>
          <cell r="N219" t="str">
            <v>コーポ鈴木２０１　　　　　</v>
          </cell>
          <cell r="O219" t="str">
            <v>S</v>
          </cell>
          <cell r="P219">
            <v>460128</v>
          </cell>
          <cell r="Q219" t="str">
            <v>H</v>
          </cell>
          <cell r="R219">
            <v>60401</v>
          </cell>
          <cell r="S219" t="str">
            <v xml:space="preserve"> </v>
          </cell>
          <cell r="T219">
            <v>0</v>
          </cell>
          <cell r="U219">
            <v>1</v>
          </cell>
          <cell r="V219">
            <v>5</v>
          </cell>
          <cell r="W219">
            <v>0</v>
          </cell>
          <cell r="X219">
            <v>150000</v>
          </cell>
          <cell r="Y219">
            <v>71200</v>
          </cell>
          <cell r="Z219">
            <v>0</v>
          </cell>
          <cell r="AA219">
            <v>0</v>
          </cell>
          <cell r="AB219">
            <v>0</v>
          </cell>
          <cell r="AC219">
            <v>0</v>
          </cell>
          <cell r="AD219">
            <v>0</v>
          </cell>
          <cell r="AE219">
            <v>0</v>
          </cell>
          <cell r="AF219">
            <v>0</v>
          </cell>
          <cell r="AG219">
            <v>0</v>
          </cell>
          <cell r="AH219">
            <v>0</v>
          </cell>
          <cell r="AI219">
            <v>0</v>
          </cell>
          <cell r="AJ219">
            <v>221200</v>
          </cell>
        </row>
        <row r="220">
          <cell r="E220">
            <v>94317</v>
          </cell>
          <cell r="F220" t="str">
            <v>只野　俊樹　　　</v>
          </cell>
          <cell r="G220">
            <v>10</v>
          </cell>
          <cell r="H220">
            <v>0</v>
          </cell>
          <cell r="I220">
            <v>30405</v>
          </cell>
          <cell r="J220" t="str">
            <v>名古屋工場　　　　　</v>
          </cell>
          <cell r="K220" t="str">
            <v>製造課　　　　　　　</v>
          </cell>
          <cell r="L220" t="str">
            <v>487-0024</v>
          </cell>
          <cell r="M220" t="str">
            <v>春日井市大留町２－１３－４</v>
          </cell>
          <cell r="N220" t="str">
            <v>エクセル大留Ｂ１０２　　　</v>
          </cell>
          <cell r="O220" t="str">
            <v>S</v>
          </cell>
          <cell r="P220">
            <v>491006</v>
          </cell>
          <cell r="Q220" t="str">
            <v>H</v>
          </cell>
          <cell r="R220">
            <v>61001</v>
          </cell>
          <cell r="S220" t="str">
            <v xml:space="preserve"> </v>
          </cell>
          <cell r="T220">
            <v>0</v>
          </cell>
          <cell r="U220">
            <v>3</v>
          </cell>
          <cell r="V220">
            <v>4</v>
          </cell>
          <cell r="W220">
            <v>3</v>
          </cell>
          <cell r="X220">
            <v>150000</v>
          </cell>
          <cell r="Y220">
            <v>43000</v>
          </cell>
          <cell r="Z220">
            <v>0</v>
          </cell>
          <cell r="AA220">
            <v>0</v>
          </cell>
          <cell r="AB220">
            <v>0</v>
          </cell>
          <cell r="AC220">
            <v>0</v>
          </cell>
          <cell r="AD220">
            <v>0</v>
          </cell>
          <cell r="AE220">
            <v>17000</v>
          </cell>
          <cell r="AF220">
            <v>0</v>
          </cell>
          <cell r="AG220">
            <v>0</v>
          </cell>
          <cell r="AH220">
            <v>0</v>
          </cell>
          <cell r="AI220">
            <v>0</v>
          </cell>
          <cell r="AJ220">
            <v>210000</v>
          </cell>
        </row>
        <row r="221">
          <cell r="E221">
            <v>95101</v>
          </cell>
          <cell r="F221" t="str">
            <v>水野　善之　　　</v>
          </cell>
          <cell r="G221">
            <v>10</v>
          </cell>
          <cell r="H221">
            <v>0</v>
          </cell>
          <cell r="I221">
            <v>30405</v>
          </cell>
          <cell r="J221" t="str">
            <v>名古屋工場　　　　　</v>
          </cell>
          <cell r="K221" t="str">
            <v>製造課　　　　　　　</v>
          </cell>
          <cell r="L221" t="str">
            <v>492-8411</v>
          </cell>
          <cell r="M221" t="str">
            <v>稲沢市北島町小柳２－９８　</v>
          </cell>
          <cell r="N221" t="str">
            <v>　　　　　　　　　　　　　</v>
          </cell>
          <cell r="O221" t="str">
            <v>S</v>
          </cell>
          <cell r="P221">
            <v>460524</v>
          </cell>
          <cell r="Q221" t="str">
            <v>H</v>
          </cell>
          <cell r="R221">
            <v>70401</v>
          </cell>
          <cell r="S221" t="str">
            <v xml:space="preserve"> </v>
          </cell>
          <cell r="T221">
            <v>0</v>
          </cell>
          <cell r="U221">
            <v>1</v>
          </cell>
          <cell r="V221">
            <v>5</v>
          </cell>
          <cell r="W221">
            <v>0</v>
          </cell>
          <cell r="X221">
            <v>150000</v>
          </cell>
          <cell r="Y221">
            <v>69400</v>
          </cell>
          <cell r="Z221">
            <v>0</v>
          </cell>
          <cell r="AA221">
            <v>0</v>
          </cell>
          <cell r="AB221">
            <v>0</v>
          </cell>
          <cell r="AC221">
            <v>0</v>
          </cell>
          <cell r="AD221">
            <v>0</v>
          </cell>
          <cell r="AE221">
            <v>0</v>
          </cell>
          <cell r="AF221">
            <v>0</v>
          </cell>
          <cell r="AG221">
            <v>0</v>
          </cell>
          <cell r="AH221">
            <v>0</v>
          </cell>
          <cell r="AI221">
            <v>0</v>
          </cell>
          <cell r="AJ221">
            <v>219400</v>
          </cell>
        </row>
        <row r="222">
          <cell r="E222">
            <v>95103</v>
          </cell>
          <cell r="F222" t="str">
            <v>佐々木　義尚　　</v>
          </cell>
          <cell r="G222">
            <v>10</v>
          </cell>
          <cell r="H222">
            <v>0</v>
          </cell>
          <cell r="I222">
            <v>30900</v>
          </cell>
          <cell r="J222" t="str">
            <v>静岡工場　　　　　　</v>
          </cell>
          <cell r="K222" t="str">
            <v>　　　　　　　　　　</v>
          </cell>
          <cell r="L222" t="str">
            <v>411-0801</v>
          </cell>
          <cell r="M222" t="str">
            <v>三島市谷田６０５　　　　　</v>
          </cell>
          <cell r="N222" t="str">
            <v>シャンブルＳ１０２号　　　</v>
          </cell>
          <cell r="O222" t="str">
            <v>S</v>
          </cell>
          <cell r="P222">
            <v>460903</v>
          </cell>
          <cell r="Q222" t="str">
            <v>H</v>
          </cell>
          <cell r="R222">
            <v>70401</v>
          </cell>
          <cell r="S222" t="str">
            <v xml:space="preserve"> </v>
          </cell>
          <cell r="T222">
            <v>0</v>
          </cell>
          <cell r="U222">
            <v>1</v>
          </cell>
          <cell r="V222">
            <v>5</v>
          </cell>
          <cell r="W222">
            <v>0</v>
          </cell>
          <cell r="X222">
            <v>150000</v>
          </cell>
          <cell r="Y222">
            <v>69900</v>
          </cell>
          <cell r="Z222">
            <v>0</v>
          </cell>
          <cell r="AA222">
            <v>0</v>
          </cell>
          <cell r="AB222">
            <v>0</v>
          </cell>
          <cell r="AC222">
            <v>0</v>
          </cell>
          <cell r="AD222">
            <v>0</v>
          </cell>
          <cell r="AE222">
            <v>0</v>
          </cell>
          <cell r="AF222">
            <v>0</v>
          </cell>
          <cell r="AG222">
            <v>0</v>
          </cell>
          <cell r="AH222">
            <v>0</v>
          </cell>
          <cell r="AI222">
            <v>0</v>
          </cell>
          <cell r="AJ222">
            <v>219900</v>
          </cell>
        </row>
        <row r="223">
          <cell r="E223">
            <v>95306</v>
          </cell>
          <cell r="F223" t="str">
            <v>田中　勉　　　　</v>
          </cell>
          <cell r="G223">
            <v>10</v>
          </cell>
          <cell r="H223">
            <v>0</v>
          </cell>
          <cell r="I223">
            <v>10202</v>
          </cell>
          <cell r="J223" t="str">
            <v>経営管理部　　　　　</v>
          </cell>
          <cell r="K223" t="str">
            <v>管理課　　　　　　　</v>
          </cell>
          <cell r="L223" t="str">
            <v>483-8241</v>
          </cell>
          <cell r="M223" t="str">
            <v>江南市五明町青木１６５　　</v>
          </cell>
          <cell r="N223" t="str">
            <v>ナビタウン江南Ｃ－２１５　</v>
          </cell>
          <cell r="O223" t="str">
            <v>S</v>
          </cell>
          <cell r="P223">
            <v>510901</v>
          </cell>
          <cell r="Q223" t="str">
            <v>H</v>
          </cell>
          <cell r="R223">
            <v>70401</v>
          </cell>
          <cell r="S223" t="str">
            <v xml:space="preserve"> </v>
          </cell>
          <cell r="T223">
            <v>0</v>
          </cell>
          <cell r="U223">
            <v>3</v>
          </cell>
          <cell r="V223">
            <v>4</v>
          </cell>
          <cell r="W223">
            <v>0</v>
          </cell>
          <cell r="X223">
            <v>150000</v>
          </cell>
          <cell r="Y223">
            <v>42000</v>
          </cell>
          <cell r="Z223">
            <v>0</v>
          </cell>
          <cell r="AA223">
            <v>0</v>
          </cell>
          <cell r="AB223">
            <v>0</v>
          </cell>
          <cell r="AC223">
            <v>0</v>
          </cell>
          <cell r="AD223">
            <v>0</v>
          </cell>
          <cell r="AE223">
            <v>0</v>
          </cell>
          <cell r="AF223">
            <v>0</v>
          </cell>
          <cell r="AG223">
            <v>0</v>
          </cell>
          <cell r="AH223">
            <v>0</v>
          </cell>
          <cell r="AI223">
            <v>0</v>
          </cell>
          <cell r="AJ223">
            <v>192000</v>
          </cell>
        </row>
        <row r="224">
          <cell r="E224">
            <v>95309</v>
          </cell>
          <cell r="F224" t="str">
            <v>中村　典幸　　　</v>
          </cell>
          <cell r="G224">
            <v>10</v>
          </cell>
          <cell r="H224">
            <v>0</v>
          </cell>
          <cell r="I224">
            <v>30900</v>
          </cell>
          <cell r="J224" t="str">
            <v>静岡工場　　　　　　</v>
          </cell>
          <cell r="K224" t="str">
            <v>　　　　　　　　　　</v>
          </cell>
          <cell r="L224" t="str">
            <v>411-0853</v>
          </cell>
          <cell r="M224" t="str">
            <v>三島市大社町３－２２　　　</v>
          </cell>
          <cell r="N224" t="str">
            <v>京屋ハイツ■－４０２号　　</v>
          </cell>
          <cell r="O224" t="str">
            <v>S</v>
          </cell>
          <cell r="P224">
            <v>511218</v>
          </cell>
          <cell r="Q224" t="str">
            <v>H</v>
          </cell>
          <cell r="R224">
            <v>70401</v>
          </cell>
          <cell r="S224" t="str">
            <v xml:space="preserve"> </v>
          </cell>
          <cell r="T224">
            <v>0</v>
          </cell>
          <cell r="U224">
            <v>3</v>
          </cell>
          <cell r="V224">
            <v>4</v>
          </cell>
          <cell r="W224">
            <v>0</v>
          </cell>
          <cell r="X224">
            <v>150000</v>
          </cell>
          <cell r="Y224">
            <v>42000</v>
          </cell>
          <cell r="Z224">
            <v>0</v>
          </cell>
          <cell r="AA224">
            <v>0</v>
          </cell>
          <cell r="AB224">
            <v>0</v>
          </cell>
          <cell r="AC224">
            <v>0</v>
          </cell>
          <cell r="AD224">
            <v>0</v>
          </cell>
          <cell r="AE224">
            <v>0</v>
          </cell>
          <cell r="AF224">
            <v>0</v>
          </cell>
          <cell r="AG224">
            <v>0</v>
          </cell>
          <cell r="AH224">
            <v>0</v>
          </cell>
          <cell r="AI224">
            <v>0</v>
          </cell>
          <cell r="AJ224">
            <v>192000</v>
          </cell>
        </row>
        <row r="225">
          <cell r="E225">
            <v>95312</v>
          </cell>
          <cell r="F225" t="str">
            <v>小田　忠志　　　</v>
          </cell>
          <cell r="G225">
            <v>10</v>
          </cell>
          <cell r="H225">
            <v>0</v>
          </cell>
          <cell r="I225">
            <v>30405</v>
          </cell>
          <cell r="J225" t="str">
            <v>名古屋工場　　　　　</v>
          </cell>
          <cell r="K225" t="str">
            <v>製造課　　　　　　　</v>
          </cell>
          <cell r="L225" t="str">
            <v>485-0051</v>
          </cell>
          <cell r="M225" t="str">
            <v>小牧市下小針中島１－１０３</v>
          </cell>
          <cell r="N225" t="str">
            <v>　　　　　　　　　　　　　</v>
          </cell>
          <cell r="O225" t="str">
            <v>S</v>
          </cell>
          <cell r="P225">
            <v>510602</v>
          </cell>
          <cell r="Q225" t="str">
            <v>H</v>
          </cell>
          <cell r="R225">
            <v>70401</v>
          </cell>
          <cell r="S225" t="str">
            <v xml:space="preserve"> </v>
          </cell>
          <cell r="T225">
            <v>0</v>
          </cell>
          <cell r="U225">
            <v>3</v>
          </cell>
          <cell r="V225">
            <v>3</v>
          </cell>
          <cell r="W225">
            <v>0</v>
          </cell>
          <cell r="X225">
            <v>150000</v>
          </cell>
          <cell r="Y225">
            <v>30000</v>
          </cell>
          <cell r="Z225">
            <v>0</v>
          </cell>
          <cell r="AA225">
            <v>0</v>
          </cell>
          <cell r="AB225">
            <v>0</v>
          </cell>
          <cell r="AC225">
            <v>0</v>
          </cell>
          <cell r="AD225">
            <v>0</v>
          </cell>
          <cell r="AE225">
            <v>0</v>
          </cell>
          <cell r="AF225">
            <v>0</v>
          </cell>
          <cell r="AG225">
            <v>0</v>
          </cell>
          <cell r="AH225">
            <v>0</v>
          </cell>
          <cell r="AI225">
            <v>0</v>
          </cell>
          <cell r="AJ225">
            <v>180000</v>
          </cell>
        </row>
        <row r="226">
          <cell r="E226">
            <v>95504</v>
          </cell>
          <cell r="F226" t="str">
            <v>瀧　　浩子　　　</v>
          </cell>
          <cell r="G226">
            <v>10</v>
          </cell>
          <cell r="H226">
            <v>0</v>
          </cell>
          <cell r="I226">
            <v>30500</v>
          </cell>
          <cell r="J226" t="str">
            <v>開発研究所　　　　　</v>
          </cell>
          <cell r="K226" t="str">
            <v>　　　　　　　　　　</v>
          </cell>
          <cell r="L226" t="str">
            <v>456-0003</v>
          </cell>
          <cell r="M226" t="str">
            <v>名古屋市熱田区波寄町１０－</v>
          </cell>
          <cell r="N226">
            <v>1</v>
          </cell>
          <cell r="O226" t="str">
            <v>S</v>
          </cell>
          <cell r="P226">
            <v>460625</v>
          </cell>
          <cell r="Q226" t="str">
            <v>H</v>
          </cell>
          <cell r="R226">
            <v>70401</v>
          </cell>
          <cell r="S226" t="str">
            <v xml:space="preserve"> </v>
          </cell>
          <cell r="T226">
            <v>0</v>
          </cell>
          <cell r="U226">
            <v>5</v>
          </cell>
          <cell r="V226">
            <v>4</v>
          </cell>
          <cell r="W226">
            <v>0</v>
          </cell>
          <cell r="X226">
            <v>150000</v>
          </cell>
          <cell r="Y226">
            <v>70000</v>
          </cell>
          <cell r="Z226">
            <v>0</v>
          </cell>
          <cell r="AA226">
            <v>0</v>
          </cell>
          <cell r="AB226">
            <v>0</v>
          </cell>
          <cell r="AC226">
            <v>0</v>
          </cell>
          <cell r="AD226">
            <v>0</v>
          </cell>
          <cell r="AE226">
            <v>0</v>
          </cell>
          <cell r="AF226">
            <v>0</v>
          </cell>
          <cell r="AG226">
            <v>0</v>
          </cell>
          <cell r="AH226">
            <v>0</v>
          </cell>
          <cell r="AI226">
            <v>0</v>
          </cell>
          <cell r="AJ226">
            <v>220000</v>
          </cell>
        </row>
        <row r="227">
          <cell r="E227">
            <v>95668</v>
          </cell>
          <cell r="F227" t="str">
            <v>小林　美枝　　　</v>
          </cell>
          <cell r="G227">
            <v>10</v>
          </cell>
          <cell r="H227">
            <v>0</v>
          </cell>
          <cell r="I227">
            <v>20302</v>
          </cell>
          <cell r="J227" t="str">
            <v>営業企画部　　　　　</v>
          </cell>
          <cell r="K227" t="str">
            <v>商品開発課　　　　　</v>
          </cell>
          <cell r="L227" t="str">
            <v>466-0058</v>
          </cell>
          <cell r="M227" t="str">
            <v>名古屋市昭和区白金１－１３</v>
          </cell>
          <cell r="N227">
            <v>-2</v>
          </cell>
          <cell r="O227" t="str">
            <v>S</v>
          </cell>
          <cell r="P227">
            <v>460305</v>
          </cell>
          <cell r="Q227" t="str">
            <v>H</v>
          </cell>
          <cell r="R227">
            <v>71101</v>
          </cell>
          <cell r="S227" t="str">
            <v xml:space="preserve"> </v>
          </cell>
          <cell r="T227">
            <v>0</v>
          </cell>
          <cell r="U227">
            <v>6</v>
          </cell>
          <cell r="V227">
            <v>4</v>
          </cell>
          <cell r="W227">
            <v>0</v>
          </cell>
          <cell r="X227">
            <v>150000</v>
          </cell>
          <cell r="Y227">
            <v>65000</v>
          </cell>
          <cell r="Z227">
            <v>0</v>
          </cell>
          <cell r="AA227">
            <v>0</v>
          </cell>
          <cell r="AB227">
            <v>0</v>
          </cell>
          <cell r="AC227">
            <v>0</v>
          </cell>
          <cell r="AD227">
            <v>0</v>
          </cell>
          <cell r="AE227">
            <v>0</v>
          </cell>
          <cell r="AF227">
            <v>0</v>
          </cell>
          <cell r="AG227">
            <v>0</v>
          </cell>
          <cell r="AH227">
            <v>0</v>
          </cell>
          <cell r="AI227">
            <v>0</v>
          </cell>
          <cell r="AJ227">
            <v>215000</v>
          </cell>
        </row>
        <row r="228">
          <cell r="E228">
            <v>96101</v>
          </cell>
          <cell r="F228" t="str">
            <v>今末　茂幸　　　</v>
          </cell>
          <cell r="G228">
            <v>10</v>
          </cell>
          <cell r="H228">
            <v>0</v>
          </cell>
          <cell r="I228">
            <v>21704</v>
          </cell>
          <cell r="J228" t="str">
            <v>営業本部　　　　　　</v>
          </cell>
          <cell r="K228" t="str">
            <v>近畿支店　　　　　　</v>
          </cell>
          <cell r="L228" t="str">
            <v>657-0842</v>
          </cell>
          <cell r="M228" t="str">
            <v>神戸市灘区船寺通　　　　　</v>
          </cell>
          <cell r="N228" t="str">
            <v>５－３－９－３０１　　　　</v>
          </cell>
          <cell r="O228" t="str">
            <v>S</v>
          </cell>
          <cell r="P228">
            <v>471229</v>
          </cell>
          <cell r="Q228" t="str">
            <v>H</v>
          </cell>
          <cell r="R228">
            <v>80401</v>
          </cell>
          <cell r="S228" t="str">
            <v xml:space="preserve"> </v>
          </cell>
          <cell r="T228">
            <v>0</v>
          </cell>
          <cell r="U228">
            <v>1</v>
          </cell>
          <cell r="V228">
            <v>5</v>
          </cell>
          <cell r="W228">
            <v>0</v>
          </cell>
          <cell r="X228">
            <v>150000</v>
          </cell>
          <cell r="Y228">
            <v>66700</v>
          </cell>
          <cell r="Z228">
            <v>0</v>
          </cell>
          <cell r="AA228">
            <v>0</v>
          </cell>
          <cell r="AB228">
            <v>0</v>
          </cell>
          <cell r="AC228">
            <v>0</v>
          </cell>
          <cell r="AD228">
            <v>0</v>
          </cell>
          <cell r="AE228">
            <v>0</v>
          </cell>
          <cell r="AF228">
            <v>0</v>
          </cell>
          <cell r="AG228">
            <v>0</v>
          </cell>
          <cell r="AH228">
            <v>0</v>
          </cell>
          <cell r="AI228">
            <v>0</v>
          </cell>
          <cell r="AJ228">
            <v>216700</v>
          </cell>
        </row>
        <row r="229">
          <cell r="E229">
            <v>96102</v>
          </cell>
          <cell r="F229" t="str">
            <v>山田　晃久　　　</v>
          </cell>
          <cell r="G229">
            <v>10</v>
          </cell>
          <cell r="H229">
            <v>0</v>
          </cell>
          <cell r="I229">
            <v>20503</v>
          </cell>
          <cell r="J229" t="str">
            <v>物流部　　　　　　　</v>
          </cell>
          <cell r="K229" t="str">
            <v>配送課　　　　　　　</v>
          </cell>
          <cell r="L229" t="str">
            <v>485-0051</v>
          </cell>
          <cell r="M229" t="str">
            <v>小牧市下小針中島１－１０３</v>
          </cell>
          <cell r="N229" t="str">
            <v>　　　　　　　　　　　　　</v>
          </cell>
          <cell r="O229" t="str">
            <v>S</v>
          </cell>
          <cell r="P229">
            <v>470611</v>
          </cell>
          <cell r="Q229" t="str">
            <v>H</v>
          </cell>
          <cell r="R229">
            <v>80401</v>
          </cell>
          <cell r="S229" t="str">
            <v xml:space="preserve"> </v>
          </cell>
          <cell r="T229">
            <v>0</v>
          </cell>
          <cell r="U229">
            <v>1</v>
          </cell>
          <cell r="V229">
            <v>4</v>
          </cell>
          <cell r="W229">
            <v>0</v>
          </cell>
          <cell r="X229">
            <v>150000</v>
          </cell>
          <cell r="Y229">
            <v>65000</v>
          </cell>
          <cell r="Z229">
            <v>0</v>
          </cell>
          <cell r="AA229">
            <v>0</v>
          </cell>
          <cell r="AB229">
            <v>0</v>
          </cell>
          <cell r="AC229">
            <v>0</v>
          </cell>
          <cell r="AD229">
            <v>0</v>
          </cell>
          <cell r="AE229">
            <v>0</v>
          </cell>
          <cell r="AF229">
            <v>0</v>
          </cell>
          <cell r="AG229">
            <v>0</v>
          </cell>
          <cell r="AH229">
            <v>0</v>
          </cell>
          <cell r="AI229">
            <v>0</v>
          </cell>
          <cell r="AJ229">
            <v>215000</v>
          </cell>
        </row>
        <row r="230">
          <cell r="E230">
            <v>96104</v>
          </cell>
          <cell r="F230" t="str">
            <v>大河内　秀俊　　</v>
          </cell>
          <cell r="G230">
            <v>10</v>
          </cell>
          <cell r="H230">
            <v>0</v>
          </cell>
          <cell r="I230">
            <v>21514</v>
          </cell>
          <cell r="J230" t="str">
            <v>営業本部　　　　　　</v>
          </cell>
          <cell r="K230" t="str">
            <v>東北支店　　　　　　</v>
          </cell>
          <cell r="L230" t="str">
            <v>983-0047</v>
          </cell>
          <cell r="M230" t="str">
            <v>仙台市宮城野区銀杏町　　　</v>
          </cell>
          <cell r="N230" t="str">
            <v>２－２１クレール銀杏２０１</v>
          </cell>
          <cell r="O230" t="str">
            <v>S</v>
          </cell>
          <cell r="P230">
            <v>480413</v>
          </cell>
          <cell r="Q230" t="str">
            <v>H</v>
          </cell>
          <cell r="R230">
            <v>80401</v>
          </cell>
          <cell r="S230" t="str">
            <v xml:space="preserve"> </v>
          </cell>
          <cell r="T230">
            <v>0</v>
          </cell>
          <cell r="U230">
            <v>1</v>
          </cell>
          <cell r="V230">
            <v>5</v>
          </cell>
          <cell r="W230">
            <v>0</v>
          </cell>
          <cell r="X230">
            <v>150000</v>
          </cell>
          <cell r="Y230">
            <v>66800</v>
          </cell>
          <cell r="Z230">
            <v>0</v>
          </cell>
          <cell r="AA230">
            <v>0</v>
          </cell>
          <cell r="AB230">
            <v>0</v>
          </cell>
          <cell r="AC230">
            <v>0</v>
          </cell>
          <cell r="AD230">
            <v>0</v>
          </cell>
          <cell r="AE230">
            <v>0</v>
          </cell>
          <cell r="AF230">
            <v>0</v>
          </cell>
          <cell r="AG230">
            <v>0</v>
          </cell>
          <cell r="AH230">
            <v>0</v>
          </cell>
          <cell r="AI230">
            <v>0</v>
          </cell>
          <cell r="AJ230">
            <v>216800</v>
          </cell>
        </row>
        <row r="231">
          <cell r="E231">
            <v>96108</v>
          </cell>
          <cell r="F231" t="str">
            <v>林　　信一　　　</v>
          </cell>
          <cell r="G231">
            <v>10</v>
          </cell>
          <cell r="H231">
            <v>0</v>
          </cell>
          <cell r="I231">
            <v>30403</v>
          </cell>
          <cell r="J231" t="str">
            <v>名古屋工場　　　　　</v>
          </cell>
          <cell r="K231" t="str">
            <v>品質管理課　　　　　</v>
          </cell>
          <cell r="L231" t="str">
            <v>485-0013</v>
          </cell>
          <cell r="M231" t="str">
            <v>小牧市新町２－１５２　　　</v>
          </cell>
          <cell r="N231" t="str">
            <v>メゾン寺西２０３号　　　　</v>
          </cell>
          <cell r="O231" t="str">
            <v>S</v>
          </cell>
          <cell r="P231">
            <v>471214</v>
          </cell>
          <cell r="Q231" t="str">
            <v>H</v>
          </cell>
          <cell r="R231">
            <v>80401</v>
          </cell>
          <cell r="S231" t="str">
            <v xml:space="preserve"> </v>
          </cell>
          <cell r="T231">
            <v>0</v>
          </cell>
          <cell r="U231">
            <v>1</v>
          </cell>
          <cell r="V231">
            <v>5</v>
          </cell>
          <cell r="W231">
            <v>3</v>
          </cell>
          <cell r="X231">
            <v>150000</v>
          </cell>
          <cell r="Y231">
            <v>69800</v>
          </cell>
          <cell r="Z231">
            <v>0</v>
          </cell>
          <cell r="AA231">
            <v>0</v>
          </cell>
          <cell r="AB231">
            <v>0</v>
          </cell>
          <cell r="AC231">
            <v>0</v>
          </cell>
          <cell r="AD231">
            <v>0</v>
          </cell>
          <cell r="AE231">
            <v>17000</v>
          </cell>
          <cell r="AF231">
            <v>0</v>
          </cell>
          <cell r="AG231">
            <v>0</v>
          </cell>
          <cell r="AH231">
            <v>0</v>
          </cell>
          <cell r="AI231">
            <v>0</v>
          </cell>
          <cell r="AJ231">
            <v>236800</v>
          </cell>
        </row>
        <row r="232">
          <cell r="E232">
            <v>96109</v>
          </cell>
          <cell r="F232" t="str">
            <v>森田　隆志　　　</v>
          </cell>
          <cell r="G232">
            <v>10</v>
          </cell>
          <cell r="H232">
            <v>0</v>
          </cell>
          <cell r="I232">
            <v>10202</v>
          </cell>
          <cell r="J232" t="str">
            <v>経営管理部　　　　　</v>
          </cell>
          <cell r="K232" t="str">
            <v>管理課　　　　　　　</v>
          </cell>
          <cell r="L232" t="str">
            <v>462-0056</v>
          </cell>
          <cell r="M232" t="str">
            <v>名古屋市北区中丸町１－１　</v>
          </cell>
          <cell r="N232" t="str">
            <v>中丸団地１－５０６号　　　</v>
          </cell>
          <cell r="O232" t="str">
            <v>S</v>
          </cell>
          <cell r="P232">
            <v>470507</v>
          </cell>
          <cell r="Q232" t="str">
            <v>H</v>
          </cell>
          <cell r="R232">
            <v>80401</v>
          </cell>
          <cell r="S232" t="str">
            <v xml:space="preserve"> </v>
          </cell>
          <cell r="T232">
            <v>0</v>
          </cell>
          <cell r="U232">
            <v>1</v>
          </cell>
          <cell r="V232">
            <v>5</v>
          </cell>
          <cell r="W232">
            <v>0</v>
          </cell>
          <cell r="X232">
            <v>150000</v>
          </cell>
          <cell r="Y232">
            <v>68800</v>
          </cell>
          <cell r="Z232">
            <v>0</v>
          </cell>
          <cell r="AA232">
            <v>0</v>
          </cell>
          <cell r="AB232">
            <v>0</v>
          </cell>
          <cell r="AC232">
            <v>0</v>
          </cell>
          <cell r="AD232">
            <v>0</v>
          </cell>
          <cell r="AE232">
            <v>0</v>
          </cell>
          <cell r="AF232">
            <v>0</v>
          </cell>
          <cell r="AG232">
            <v>0</v>
          </cell>
          <cell r="AH232">
            <v>0</v>
          </cell>
          <cell r="AI232">
            <v>0</v>
          </cell>
          <cell r="AJ232">
            <v>218800</v>
          </cell>
        </row>
        <row r="233">
          <cell r="E233">
            <v>96311</v>
          </cell>
          <cell r="F233" t="str">
            <v>武田　康嗣　　　</v>
          </cell>
          <cell r="G233">
            <v>10</v>
          </cell>
          <cell r="H233">
            <v>0</v>
          </cell>
          <cell r="I233">
            <v>30405</v>
          </cell>
          <cell r="J233" t="str">
            <v>名古屋工場　　　　　</v>
          </cell>
          <cell r="K233" t="str">
            <v>製造課　　　　　　　</v>
          </cell>
          <cell r="L233" t="str">
            <v>490-1111</v>
          </cell>
          <cell r="M233" t="str">
            <v>海部郡甚目寺町大字甚目寺　</v>
          </cell>
          <cell r="N233" t="str">
            <v>字郷中１４４番地　　　　　</v>
          </cell>
          <cell r="O233" t="str">
            <v>S</v>
          </cell>
          <cell r="P233">
            <v>530330</v>
          </cell>
          <cell r="Q233" t="str">
            <v>H</v>
          </cell>
          <cell r="R233">
            <v>80401</v>
          </cell>
          <cell r="S233" t="str">
            <v xml:space="preserve"> </v>
          </cell>
          <cell r="T233">
            <v>0</v>
          </cell>
          <cell r="U233">
            <v>3</v>
          </cell>
          <cell r="V233">
            <v>3</v>
          </cell>
          <cell r="W233">
            <v>3</v>
          </cell>
          <cell r="X233">
            <v>150000</v>
          </cell>
          <cell r="Y233">
            <v>28000</v>
          </cell>
          <cell r="Z233">
            <v>0</v>
          </cell>
          <cell r="AA233">
            <v>0</v>
          </cell>
          <cell r="AB233">
            <v>0</v>
          </cell>
          <cell r="AC233">
            <v>0</v>
          </cell>
          <cell r="AD233">
            <v>0</v>
          </cell>
          <cell r="AE233">
            <v>17000</v>
          </cell>
          <cell r="AF233">
            <v>0</v>
          </cell>
          <cell r="AG233">
            <v>0</v>
          </cell>
          <cell r="AH233">
            <v>0</v>
          </cell>
          <cell r="AI233">
            <v>0</v>
          </cell>
          <cell r="AJ233">
            <v>195000</v>
          </cell>
        </row>
        <row r="234">
          <cell r="E234">
            <v>96312</v>
          </cell>
          <cell r="F234" t="str">
            <v>浦上　雄一　　　</v>
          </cell>
          <cell r="G234">
            <v>10</v>
          </cell>
          <cell r="H234">
            <v>0</v>
          </cell>
          <cell r="I234">
            <v>30405</v>
          </cell>
          <cell r="J234" t="str">
            <v>名古屋工場　　　　　</v>
          </cell>
          <cell r="K234" t="str">
            <v>製造課　　　　　　　</v>
          </cell>
          <cell r="L234" t="str">
            <v>458-0044</v>
          </cell>
          <cell r="M234" t="str">
            <v>名古屋市緑区池上台２－２９</v>
          </cell>
          <cell r="N234" t="str">
            <v>－１ラ・ヴィル池上台５０２</v>
          </cell>
          <cell r="O234" t="str">
            <v>S</v>
          </cell>
          <cell r="P234">
            <v>530210</v>
          </cell>
          <cell r="Q234" t="str">
            <v>H</v>
          </cell>
          <cell r="R234">
            <v>80401</v>
          </cell>
          <cell r="S234" t="str">
            <v xml:space="preserve"> </v>
          </cell>
          <cell r="T234">
            <v>0</v>
          </cell>
          <cell r="U234">
            <v>3</v>
          </cell>
          <cell r="V234">
            <v>3</v>
          </cell>
          <cell r="W234">
            <v>0</v>
          </cell>
          <cell r="X234">
            <v>150000</v>
          </cell>
          <cell r="Y234">
            <v>28000</v>
          </cell>
          <cell r="Z234">
            <v>0</v>
          </cell>
          <cell r="AA234">
            <v>0</v>
          </cell>
          <cell r="AB234">
            <v>0</v>
          </cell>
          <cell r="AC234">
            <v>0</v>
          </cell>
          <cell r="AD234">
            <v>0</v>
          </cell>
          <cell r="AE234">
            <v>0</v>
          </cell>
          <cell r="AF234">
            <v>0</v>
          </cell>
          <cell r="AG234">
            <v>0</v>
          </cell>
          <cell r="AH234">
            <v>0</v>
          </cell>
          <cell r="AI234">
            <v>0</v>
          </cell>
          <cell r="AJ234">
            <v>178000</v>
          </cell>
        </row>
        <row r="235">
          <cell r="E235">
            <v>96313</v>
          </cell>
          <cell r="F235" t="str">
            <v>菅沢　智幸　　　</v>
          </cell>
          <cell r="G235">
            <v>10</v>
          </cell>
          <cell r="H235">
            <v>0</v>
          </cell>
          <cell r="I235">
            <v>30405</v>
          </cell>
          <cell r="J235" t="str">
            <v>名古屋工場　　　　　</v>
          </cell>
          <cell r="K235" t="str">
            <v>製造課　　　　　　　</v>
          </cell>
          <cell r="L235" t="str">
            <v>509-0231</v>
          </cell>
          <cell r="M235" t="str">
            <v>可児市緑ヶ丘１－３５－１　</v>
          </cell>
          <cell r="N235" t="str">
            <v>　　　　　　　　　　　　　</v>
          </cell>
          <cell r="O235" t="str">
            <v>S</v>
          </cell>
          <cell r="P235">
            <v>520705</v>
          </cell>
          <cell r="Q235" t="str">
            <v>H</v>
          </cell>
          <cell r="R235">
            <v>80401</v>
          </cell>
          <cell r="S235" t="str">
            <v xml:space="preserve"> </v>
          </cell>
          <cell r="T235">
            <v>0</v>
          </cell>
          <cell r="U235">
            <v>3</v>
          </cell>
          <cell r="V235">
            <v>3</v>
          </cell>
          <cell r="W235">
            <v>0</v>
          </cell>
          <cell r="X235">
            <v>150000</v>
          </cell>
          <cell r="Y235">
            <v>28000</v>
          </cell>
          <cell r="Z235">
            <v>0</v>
          </cell>
          <cell r="AA235">
            <v>0</v>
          </cell>
          <cell r="AB235">
            <v>0</v>
          </cell>
          <cell r="AC235">
            <v>0</v>
          </cell>
          <cell r="AD235">
            <v>0</v>
          </cell>
          <cell r="AE235">
            <v>0</v>
          </cell>
          <cell r="AF235">
            <v>0</v>
          </cell>
          <cell r="AG235">
            <v>0</v>
          </cell>
          <cell r="AH235">
            <v>0</v>
          </cell>
          <cell r="AI235">
            <v>0</v>
          </cell>
          <cell r="AJ235">
            <v>178000</v>
          </cell>
        </row>
        <row r="236">
          <cell r="E236">
            <v>96716</v>
          </cell>
          <cell r="F236" t="str">
            <v>臼井　香織　　　</v>
          </cell>
          <cell r="G236">
            <v>10</v>
          </cell>
          <cell r="H236">
            <v>0</v>
          </cell>
          <cell r="I236">
            <v>30403</v>
          </cell>
          <cell r="J236" t="str">
            <v>名古屋工場　　　　　</v>
          </cell>
          <cell r="K236" t="str">
            <v>品質管理課　　　　　</v>
          </cell>
          <cell r="L236" t="str">
            <v>500-8287</v>
          </cell>
          <cell r="M236" t="str">
            <v>岐阜市北鶉４－６６－２　　</v>
          </cell>
          <cell r="N236" t="str">
            <v>　　　　　　　　　　　　　</v>
          </cell>
          <cell r="O236" t="str">
            <v>S</v>
          </cell>
          <cell r="P236">
            <v>520731</v>
          </cell>
          <cell r="Q236" t="str">
            <v>H</v>
          </cell>
          <cell r="R236">
            <v>80401</v>
          </cell>
          <cell r="S236" t="str">
            <v xml:space="preserve"> </v>
          </cell>
          <cell r="T236">
            <v>0</v>
          </cell>
          <cell r="U236">
            <v>7</v>
          </cell>
          <cell r="V236">
            <v>3</v>
          </cell>
          <cell r="W236">
            <v>0</v>
          </cell>
          <cell r="X236">
            <v>150000</v>
          </cell>
          <cell r="Y236">
            <v>28000</v>
          </cell>
          <cell r="Z236">
            <v>0</v>
          </cell>
          <cell r="AA236">
            <v>0</v>
          </cell>
          <cell r="AB236">
            <v>0</v>
          </cell>
          <cell r="AC236">
            <v>0</v>
          </cell>
          <cell r="AD236">
            <v>0</v>
          </cell>
          <cell r="AE236">
            <v>0</v>
          </cell>
          <cell r="AF236">
            <v>0</v>
          </cell>
          <cell r="AG236">
            <v>0</v>
          </cell>
          <cell r="AH236">
            <v>0</v>
          </cell>
          <cell r="AI236">
            <v>0</v>
          </cell>
          <cell r="AJ236">
            <v>178000</v>
          </cell>
        </row>
        <row r="237">
          <cell r="E237">
            <v>96718</v>
          </cell>
          <cell r="F237" t="str">
            <v>早川　郁子　　　</v>
          </cell>
          <cell r="G237">
            <v>10</v>
          </cell>
          <cell r="H237">
            <v>0</v>
          </cell>
          <cell r="I237">
            <v>20301</v>
          </cell>
          <cell r="J237" t="str">
            <v>営業企画部　　　　　</v>
          </cell>
          <cell r="K237" t="str">
            <v>営業企画課　　　　　</v>
          </cell>
          <cell r="L237" t="str">
            <v>483-8223</v>
          </cell>
          <cell r="M237" t="str">
            <v>江南市赤童子町御宿９６　　</v>
          </cell>
          <cell r="N237" t="str">
            <v>マンション東柴第一１１１　</v>
          </cell>
          <cell r="O237" t="str">
            <v>S</v>
          </cell>
          <cell r="P237">
            <v>520814</v>
          </cell>
          <cell r="Q237" t="str">
            <v>H</v>
          </cell>
          <cell r="R237">
            <v>80401</v>
          </cell>
          <cell r="S237" t="str">
            <v xml:space="preserve"> </v>
          </cell>
          <cell r="T237">
            <v>0</v>
          </cell>
          <cell r="U237">
            <v>7</v>
          </cell>
          <cell r="V237">
            <v>3</v>
          </cell>
          <cell r="W237">
            <v>0</v>
          </cell>
          <cell r="X237">
            <v>150000</v>
          </cell>
          <cell r="Y237">
            <v>27600</v>
          </cell>
          <cell r="Z237">
            <v>0</v>
          </cell>
          <cell r="AA237">
            <v>0</v>
          </cell>
          <cell r="AB237">
            <v>0</v>
          </cell>
          <cell r="AC237">
            <v>0</v>
          </cell>
          <cell r="AD237">
            <v>0</v>
          </cell>
          <cell r="AE237">
            <v>0</v>
          </cell>
          <cell r="AF237">
            <v>0</v>
          </cell>
          <cell r="AG237">
            <v>0</v>
          </cell>
          <cell r="AH237">
            <v>0</v>
          </cell>
          <cell r="AI237">
            <v>0</v>
          </cell>
          <cell r="AJ237">
            <v>177600</v>
          </cell>
        </row>
        <row r="238">
          <cell r="E238">
            <v>96719</v>
          </cell>
          <cell r="F238" t="str">
            <v>武田　順子　　　</v>
          </cell>
          <cell r="G238">
            <v>10</v>
          </cell>
          <cell r="H238">
            <v>30</v>
          </cell>
          <cell r="I238">
            <v>30405</v>
          </cell>
          <cell r="J238" t="str">
            <v>名古屋工場　　　　　</v>
          </cell>
          <cell r="K238" t="str">
            <v>製造課　　　　　　　</v>
          </cell>
          <cell r="L238" t="str">
            <v>490-1111</v>
          </cell>
          <cell r="M238" t="str">
            <v>海部郡甚目寺町大字甚目寺　</v>
          </cell>
          <cell r="N238" t="str">
            <v>字郷中１４４番地　　　　　</v>
          </cell>
          <cell r="O238" t="str">
            <v>S</v>
          </cell>
          <cell r="P238">
            <v>521001</v>
          </cell>
          <cell r="Q238" t="str">
            <v>H</v>
          </cell>
          <cell r="R238">
            <v>141201</v>
          </cell>
          <cell r="S238" t="str">
            <v xml:space="preserve"> </v>
          </cell>
          <cell r="T238">
            <v>0</v>
          </cell>
          <cell r="U238">
            <v>7</v>
          </cell>
          <cell r="V238">
            <v>3</v>
          </cell>
          <cell r="W238">
            <v>0</v>
          </cell>
          <cell r="X238">
            <v>150000</v>
          </cell>
          <cell r="Y238">
            <v>28000</v>
          </cell>
          <cell r="Z238">
            <v>0</v>
          </cell>
          <cell r="AA238">
            <v>0</v>
          </cell>
          <cell r="AB238">
            <v>0</v>
          </cell>
          <cell r="AC238">
            <v>0</v>
          </cell>
          <cell r="AD238">
            <v>0</v>
          </cell>
          <cell r="AE238">
            <v>0</v>
          </cell>
          <cell r="AF238">
            <v>0</v>
          </cell>
          <cell r="AG238">
            <v>0</v>
          </cell>
          <cell r="AH238">
            <v>0</v>
          </cell>
          <cell r="AI238">
            <v>0</v>
          </cell>
          <cell r="AJ238">
            <v>178000</v>
          </cell>
        </row>
        <row r="239">
          <cell r="E239">
            <v>97001</v>
          </cell>
          <cell r="F239" t="str">
            <v>金澤　秀次　　　</v>
          </cell>
          <cell r="G239">
            <v>90</v>
          </cell>
          <cell r="H239">
            <v>45</v>
          </cell>
          <cell r="I239">
            <v>10000</v>
          </cell>
          <cell r="J239" t="str">
            <v>本社　　　　　　　　</v>
          </cell>
          <cell r="K239" t="str">
            <v>役員　　　　　　　　</v>
          </cell>
          <cell r="L239" t="str">
            <v>482-0021</v>
          </cell>
          <cell r="M239" t="str">
            <v>岩倉市新柳町１－３５－１　</v>
          </cell>
          <cell r="N239" t="str">
            <v>ヒューマンアイランド岩倉　</v>
          </cell>
          <cell r="O239" t="str">
            <v>S</v>
          </cell>
          <cell r="P239">
            <v>170326</v>
          </cell>
          <cell r="Q239" t="str">
            <v xml:space="preserve"> </v>
          </cell>
          <cell r="R239">
            <v>0</v>
          </cell>
          <cell r="S239" t="str">
            <v xml:space="preserve"> </v>
          </cell>
          <cell r="T239">
            <v>0</v>
          </cell>
          <cell r="U239">
            <v>0</v>
          </cell>
          <cell r="V239">
            <v>0</v>
          </cell>
          <cell r="W239">
            <v>0</v>
          </cell>
          <cell r="X239">
            <v>0</v>
          </cell>
          <cell r="Y239">
            <v>0</v>
          </cell>
          <cell r="Z239">
            <v>0</v>
          </cell>
          <cell r="AA239">
            <v>0</v>
          </cell>
          <cell r="AB239">
            <v>0</v>
          </cell>
          <cell r="AC239">
            <v>0</v>
          </cell>
          <cell r="AD239">
            <v>0</v>
          </cell>
          <cell r="AE239">
            <v>0</v>
          </cell>
          <cell r="AF239">
            <v>0</v>
          </cell>
          <cell r="AG239">
            <v>0</v>
          </cell>
          <cell r="AH239">
            <v>0</v>
          </cell>
          <cell r="AI239">
            <v>0</v>
          </cell>
          <cell r="AJ239">
            <v>0</v>
          </cell>
        </row>
        <row r="240">
          <cell r="E240">
            <v>97002</v>
          </cell>
          <cell r="F240" t="str">
            <v>安田　芳明　　　</v>
          </cell>
          <cell r="G240">
            <v>80</v>
          </cell>
          <cell r="H240">
            <v>45</v>
          </cell>
          <cell r="I240">
            <v>10000</v>
          </cell>
          <cell r="J240" t="str">
            <v>本社　　　　　　　　</v>
          </cell>
          <cell r="K240" t="str">
            <v>役員　　　　　　　　</v>
          </cell>
          <cell r="L240" t="str">
            <v>462-0844</v>
          </cell>
          <cell r="M240" t="str">
            <v>名古屋市北区清水５－２２－</v>
          </cell>
          <cell r="N240">
            <v>16</v>
          </cell>
          <cell r="O240" t="str">
            <v>S</v>
          </cell>
          <cell r="P240">
            <v>160218</v>
          </cell>
          <cell r="Q240" t="str">
            <v xml:space="preserve"> </v>
          </cell>
          <cell r="R240">
            <v>0</v>
          </cell>
          <cell r="S240" t="str">
            <v xml:space="preserve"> </v>
          </cell>
          <cell r="T240">
            <v>0</v>
          </cell>
          <cell r="U240">
            <v>0</v>
          </cell>
          <cell r="V240">
            <v>0</v>
          </cell>
          <cell r="W240">
            <v>0</v>
          </cell>
          <cell r="X240">
            <v>0</v>
          </cell>
          <cell r="Y240">
            <v>0</v>
          </cell>
          <cell r="Z240">
            <v>0</v>
          </cell>
          <cell r="AA240">
            <v>0</v>
          </cell>
          <cell r="AB240">
            <v>0</v>
          </cell>
          <cell r="AC240">
            <v>0</v>
          </cell>
          <cell r="AD240">
            <v>0</v>
          </cell>
          <cell r="AE240">
            <v>0</v>
          </cell>
          <cell r="AF240">
            <v>0</v>
          </cell>
          <cell r="AG240">
            <v>0</v>
          </cell>
          <cell r="AH240">
            <v>0</v>
          </cell>
          <cell r="AI240">
            <v>0</v>
          </cell>
          <cell r="AJ240">
            <v>0</v>
          </cell>
        </row>
        <row r="241">
          <cell r="E241">
            <v>97101</v>
          </cell>
          <cell r="F241" t="str">
            <v>石橋　哲也　　　</v>
          </cell>
          <cell r="G241">
            <v>10</v>
          </cell>
          <cell r="H241">
            <v>0</v>
          </cell>
          <cell r="I241">
            <v>21602</v>
          </cell>
          <cell r="J241" t="str">
            <v>営業本部　　　　　　</v>
          </cell>
          <cell r="K241" t="str">
            <v>東海支店　　　　　　</v>
          </cell>
          <cell r="L241" t="str">
            <v>510-0302</v>
          </cell>
          <cell r="M241" t="str">
            <v>三重県安芸郡河芸町千里ヶ丘</v>
          </cell>
          <cell r="N241">
            <v>37720</v>
          </cell>
          <cell r="O241" t="str">
            <v>S</v>
          </cell>
          <cell r="P241">
            <v>471118</v>
          </cell>
          <cell r="Q241" t="str">
            <v>H</v>
          </cell>
          <cell r="R241">
            <v>90401</v>
          </cell>
          <cell r="S241" t="str">
            <v xml:space="preserve"> </v>
          </cell>
          <cell r="T241">
            <v>0</v>
          </cell>
          <cell r="U241">
            <v>1</v>
          </cell>
          <cell r="V241">
            <v>4</v>
          </cell>
          <cell r="W241">
            <v>1</v>
          </cell>
          <cell r="X241">
            <v>150000</v>
          </cell>
          <cell r="Y241">
            <v>58600</v>
          </cell>
          <cell r="Z241">
            <v>4500</v>
          </cell>
          <cell r="AA241">
            <v>0</v>
          </cell>
          <cell r="AB241">
            <v>0</v>
          </cell>
          <cell r="AC241">
            <v>0</v>
          </cell>
          <cell r="AD241">
            <v>0</v>
          </cell>
          <cell r="AE241">
            <v>12800</v>
          </cell>
          <cell r="AF241">
            <v>0</v>
          </cell>
          <cell r="AG241">
            <v>0</v>
          </cell>
          <cell r="AH241">
            <v>0</v>
          </cell>
          <cell r="AI241">
            <v>0</v>
          </cell>
          <cell r="AJ241">
            <v>225900</v>
          </cell>
        </row>
        <row r="242">
          <cell r="E242">
            <v>97102</v>
          </cell>
          <cell r="F242" t="str">
            <v>田中　健也　　　</v>
          </cell>
          <cell r="G242">
            <v>10</v>
          </cell>
          <cell r="H242">
            <v>0</v>
          </cell>
          <cell r="I242">
            <v>21504</v>
          </cell>
          <cell r="J242" t="str">
            <v>営業本部　　　　　　</v>
          </cell>
          <cell r="K242" t="str">
            <v>関東中央支店　　　　</v>
          </cell>
          <cell r="L242" t="str">
            <v>330-0038</v>
          </cell>
          <cell r="M242" t="str">
            <v>さいたま市宮原町　　　　　</v>
          </cell>
          <cell r="N242" t="str">
            <v>３－５７４　３０１　　　　</v>
          </cell>
          <cell r="O242" t="str">
            <v>S</v>
          </cell>
          <cell r="P242">
            <v>481004</v>
          </cell>
          <cell r="Q242" t="str">
            <v>H</v>
          </cell>
          <cell r="R242">
            <v>90401</v>
          </cell>
          <cell r="S242" t="str">
            <v xml:space="preserve"> </v>
          </cell>
          <cell r="T242">
            <v>0</v>
          </cell>
          <cell r="U242">
            <v>1</v>
          </cell>
          <cell r="V242">
            <v>4</v>
          </cell>
          <cell r="W242">
            <v>0</v>
          </cell>
          <cell r="X242">
            <v>150000</v>
          </cell>
          <cell r="Y242">
            <v>56600</v>
          </cell>
          <cell r="Z242">
            <v>4500</v>
          </cell>
          <cell r="AA242">
            <v>0</v>
          </cell>
          <cell r="AB242">
            <v>0</v>
          </cell>
          <cell r="AC242">
            <v>0</v>
          </cell>
          <cell r="AD242">
            <v>0</v>
          </cell>
          <cell r="AE242">
            <v>0</v>
          </cell>
          <cell r="AF242">
            <v>0</v>
          </cell>
          <cell r="AG242">
            <v>0</v>
          </cell>
          <cell r="AH242">
            <v>0</v>
          </cell>
          <cell r="AI242">
            <v>0</v>
          </cell>
          <cell r="AJ242">
            <v>211100</v>
          </cell>
        </row>
        <row r="243">
          <cell r="E243">
            <v>97103</v>
          </cell>
          <cell r="F243" t="str">
            <v>堀内　昭弘　　　</v>
          </cell>
          <cell r="G243">
            <v>10</v>
          </cell>
          <cell r="H243">
            <v>0</v>
          </cell>
          <cell r="I243">
            <v>20503</v>
          </cell>
          <cell r="J243" t="str">
            <v>物流部　　　　　　　</v>
          </cell>
          <cell r="K243" t="str">
            <v>配送課　　　　　　　</v>
          </cell>
          <cell r="L243" t="str">
            <v>482-0023</v>
          </cell>
          <cell r="M243" t="str">
            <v>岩倉市中央町１－５１　　　</v>
          </cell>
          <cell r="N243" t="str">
            <v>サンガーデン中央２０１　　</v>
          </cell>
          <cell r="O243" t="str">
            <v>S</v>
          </cell>
          <cell r="P243">
            <v>491113</v>
          </cell>
          <cell r="Q243" t="str">
            <v>H</v>
          </cell>
          <cell r="R243">
            <v>90401</v>
          </cell>
          <cell r="S243" t="str">
            <v xml:space="preserve"> </v>
          </cell>
          <cell r="T243">
            <v>0</v>
          </cell>
          <cell r="U243">
            <v>1</v>
          </cell>
          <cell r="V243">
            <v>4</v>
          </cell>
          <cell r="W243">
            <v>1</v>
          </cell>
          <cell r="X243">
            <v>150000</v>
          </cell>
          <cell r="Y243">
            <v>55600</v>
          </cell>
          <cell r="Z243">
            <v>4500</v>
          </cell>
          <cell r="AA243">
            <v>0</v>
          </cell>
          <cell r="AB243">
            <v>0</v>
          </cell>
          <cell r="AC243">
            <v>0</v>
          </cell>
          <cell r="AD243">
            <v>0</v>
          </cell>
          <cell r="AE243">
            <v>12800</v>
          </cell>
          <cell r="AF243">
            <v>0</v>
          </cell>
          <cell r="AG243">
            <v>0</v>
          </cell>
          <cell r="AH243">
            <v>0</v>
          </cell>
          <cell r="AI243">
            <v>0</v>
          </cell>
          <cell r="AJ243">
            <v>222900</v>
          </cell>
        </row>
        <row r="244">
          <cell r="E244">
            <v>97104</v>
          </cell>
          <cell r="F244" t="str">
            <v>志水　孝生　　　</v>
          </cell>
          <cell r="G244">
            <v>0</v>
          </cell>
          <cell r="H244">
            <v>90</v>
          </cell>
          <cell r="I244">
            <v>20505</v>
          </cell>
          <cell r="J244" t="str">
            <v>物流部　　　　　　　</v>
          </cell>
          <cell r="K244" t="str">
            <v>西日本物流センター　</v>
          </cell>
          <cell r="L244" t="str">
            <v>567-0806</v>
          </cell>
          <cell r="M244" t="str">
            <v>茨木市庄１－１１－１２　　</v>
          </cell>
          <cell r="N244" t="str">
            <v>　　　　　　　　　　　　　</v>
          </cell>
          <cell r="O244" t="str">
            <v>S</v>
          </cell>
          <cell r="P244">
            <v>490803</v>
          </cell>
          <cell r="Q244" t="str">
            <v>H</v>
          </cell>
          <cell r="R244">
            <v>90401</v>
          </cell>
          <cell r="S244" t="str">
            <v>H</v>
          </cell>
          <cell r="T244">
            <v>141231</v>
          </cell>
          <cell r="U244">
            <v>1</v>
          </cell>
          <cell r="V244">
            <v>4</v>
          </cell>
          <cell r="W244">
            <v>0</v>
          </cell>
          <cell r="X244">
            <v>0</v>
          </cell>
          <cell r="Y244">
            <v>0</v>
          </cell>
          <cell r="Z244">
            <v>0</v>
          </cell>
          <cell r="AA244">
            <v>0</v>
          </cell>
          <cell r="AB244">
            <v>0</v>
          </cell>
          <cell r="AC244">
            <v>0</v>
          </cell>
          <cell r="AD244">
            <v>0</v>
          </cell>
          <cell r="AE244">
            <v>0</v>
          </cell>
          <cell r="AF244">
            <v>0</v>
          </cell>
          <cell r="AG244">
            <v>0</v>
          </cell>
          <cell r="AH244">
            <v>0</v>
          </cell>
          <cell r="AI244">
            <v>0</v>
          </cell>
          <cell r="AJ244">
            <v>0</v>
          </cell>
        </row>
        <row r="245">
          <cell r="E245">
            <v>97138</v>
          </cell>
          <cell r="F245" t="str">
            <v>三宅　登　　　　</v>
          </cell>
          <cell r="G245">
            <v>0</v>
          </cell>
          <cell r="H245">
            <v>80</v>
          </cell>
          <cell r="I245">
            <v>20401</v>
          </cell>
          <cell r="J245" t="str">
            <v>環境事業部　　　　　</v>
          </cell>
          <cell r="K245" t="str">
            <v>環境事業グループ　　</v>
          </cell>
          <cell r="L245" t="str">
            <v>492-8212</v>
          </cell>
          <cell r="M245" t="str">
            <v>稲沢市小沢２－１２－１６　</v>
          </cell>
          <cell r="N245" t="str">
            <v>ドエル小沢１０５　　　　　</v>
          </cell>
          <cell r="O245" t="str">
            <v>S</v>
          </cell>
          <cell r="P245">
            <v>320523</v>
          </cell>
          <cell r="Q245" t="str">
            <v>H</v>
          </cell>
          <cell r="R245">
            <v>100101</v>
          </cell>
          <cell r="S245" t="str">
            <v>H</v>
          </cell>
          <cell r="T245">
            <v>150228</v>
          </cell>
          <cell r="U245">
            <v>1</v>
          </cell>
          <cell r="V245" t="str">
            <v>k1</v>
          </cell>
          <cell r="W245">
            <v>2</v>
          </cell>
          <cell r="X245">
            <v>0</v>
          </cell>
          <cell r="Y245">
            <v>0</v>
          </cell>
          <cell r="Z245">
            <v>0</v>
          </cell>
          <cell r="AA245">
            <v>0</v>
          </cell>
          <cell r="AB245">
            <v>0</v>
          </cell>
          <cell r="AC245">
            <v>0</v>
          </cell>
          <cell r="AD245">
            <v>0</v>
          </cell>
          <cell r="AE245">
            <v>0</v>
          </cell>
          <cell r="AF245">
            <v>0</v>
          </cell>
          <cell r="AG245">
            <v>0</v>
          </cell>
          <cell r="AH245">
            <v>0</v>
          </cell>
          <cell r="AI245">
            <v>0</v>
          </cell>
          <cell r="AJ245">
            <v>0</v>
          </cell>
        </row>
        <row r="246">
          <cell r="E246">
            <v>97206</v>
          </cell>
          <cell r="F246" t="str">
            <v>細川　毅　　　　</v>
          </cell>
          <cell r="G246">
            <v>10</v>
          </cell>
          <cell r="H246">
            <v>0</v>
          </cell>
          <cell r="I246">
            <v>30405</v>
          </cell>
          <cell r="J246" t="str">
            <v>名古屋工場　　　　　</v>
          </cell>
          <cell r="K246" t="str">
            <v>製造課　　　　　　　</v>
          </cell>
          <cell r="L246" t="str">
            <v>485-0051</v>
          </cell>
          <cell r="M246" t="str">
            <v>小牧市下小針中島１－１０３</v>
          </cell>
          <cell r="N246" t="str">
            <v>　　　　　　　　　　　　　</v>
          </cell>
          <cell r="O246" t="str">
            <v>S</v>
          </cell>
          <cell r="P246">
            <v>470918</v>
          </cell>
          <cell r="Q246" t="str">
            <v>H</v>
          </cell>
          <cell r="R246">
            <v>90401</v>
          </cell>
          <cell r="S246" t="str">
            <v xml:space="preserve"> </v>
          </cell>
          <cell r="T246">
            <v>0</v>
          </cell>
          <cell r="U246">
            <v>2</v>
          </cell>
          <cell r="V246">
            <v>4</v>
          </cell>
          <cell r="W246">
            <v>0</v>
          </cell>
          <cell r="X246">
            <v>150000</v>
          </cell>
          <cell r="Y246">
            <v>34800</v>
          </cell>
          <cell r="Z246">
            <v>0</v>
          </cell>
          <cell r="AA246">
            <v>0</v>
          </cell>
          <cell r="AB246">
            <v>0</v>
          </cell>
          <cell r="AC246">
            <v>0</v>
          </cell>
          <cell r="AD246">
            <v>0</v>
          </cell>
          <cell r="AE246">
            <v>0</v>
          </cell>
          <cell r="AF246">
            <v>0</v>
          </cell>
          <cell r="AG246">
            <v>0</v>
          </cell>
          <cell r="AH246">
            <v>0</v>
          </cell>
          <cell r="AI246">
            <v>0</v>
          </cell>
          <cell r="AJ246">
            <v>184800</v>
          </cell>
        </row>
        <row r="247">
          <cell r="E247">
            <v>97307</v>
          </cell>
          <cell r="F247" t="str">
            <v>福永　日出夫　　</v>
          </cell>
          <cell r="G247">
            <v>10</v>
          </cell>
          <cell r="H247">
            <v>0</v>
          </cell>
          <cell r="I247">
            <v>30900</v>
          </cell>
          <cell r="J247" t="str">
            <v>静岡工場　　　　　　</v>
          </cell>
          <cell r="K247" t="str">
            <v>　　　　　　　　　　</v>
          </cell>
          <cell r="L247" t="str">
            <v>411-0023</v>
          </cell>
          <cell r="M247" t="str">
            <v>三島市加茂７５－１９　　　</v>
          </cell>
          <cell r="N247" t="str">
            <v>　　　　　　　　　　　　　</v>
          </cell>
          <cell r="O247" t="str">
            <v>S</v>
          </cell>
          <cell r="P247">
            <v>530701</v>
          </cell>
          <cell r="Q247" t="str">
            <v>H</v>
          </cell>
          <cell r="R247">
            <v>90401</v>
          </cell>
          <cell r="S247" t="str">
            <v xml:space="preserve"> </v>
          </cell>
          <cell r="T247">
            <v>0</v>
          </cell>
          <cell r="U247">
            <v>3</v>
          </cell>
          <cell r="V247">
            <v>3</v>
          </cell>
          <cell r="W247">
            <v>0</v>
          </cell>
          <cell r="X247">
            <v>150000</v>
          </cell>
          <cell r="Y247">
            <v>25400</v>
          </cell>
          <cell r="Z247">
            <v>0</v>
          </cell>
          <cell r="AA247">
            <v>0</v>
          </cell>
          <cell r="AB247">
            <v>0</v>
          </cell>
          <cell r="AC247">
            <v>0</v>
          </cell>
          <cell r="AD247">
            <v>0</v>
          </cell>
          <cell r="AE247">
            <v>0</v>
          </cell>
          <cell r="AF247">
            <v>0</v>
          </cell>
          <cell r="AG247">
            <v>0</v>
          </cell>
          <cell r="AH247">
            <v>0</v>
          </cell>
          <cell r="AI247">
            <v>0</v>
          </cell>
          <cell r="AJ247">
            <v>175400</v>
          </cell>
        </row>
        <row r="248">
          <cell r="E248">
            <v>97309</v>
          </cell>
          <cell r="F248" t="str">
            <v>古川　雅史　　　</v>
          </cell>
          <cell r="G248">
            <v>10</v>
          </cell>
          <cell r="H248">
            <v>0</v>
          </cell>
          <cell r="I248">
            <v>30405</v>
          </cell>
          <cell r="J248" t="str">
            <v>名古屋工場　　　　　</v>
          </cell>
          <cell r="K248" t="str">
            <v>製造課　　　　　　　</v>
          </cell>
          <cell r="L248" t="str">
            <v>503-0651</v>
          </cell>
          <cell r="M248" t="str">
            <v>岐阜県海津郡海津町平原　　</v>
          </cell>
          <cell r="N248" t="str">
            <v>１６３４－７　　　　　　　</v>
          </cell>
          <cell r="O248" t="str">
            <v>S</v>
          </cell>
          <cell r="P248">
            <v>530921</v>
          </cell>
          <cell r="Q248" t="str">
            <v>H</v>
          </cell>
          <cell r="R248">
            <v>90401</v>
          </cell>
          <cell r="S248" t="str">
            <v xml:space="preserve"> </v>
          </cell>
          <cell r="T248">
            <v>0</v>
          </cell>
          <cell r="U248">
            <v>3</v>
          </cell>
          <cell r="V248">
            <v>3</v>
          </cell>
          <cell r="W248">
            <v>0</v>
          </cell>
          <cell r="X248">
            <v>150000</v>
          </cell>
          <cell r="Y248">
            <v>24800</v>
          </cell>
          <cell r="Z248">
            <v>0</v>
          </cell>
          <cell r="AA248">
            <v>0</v>
          </cell>
          <cell r="AB248">
            <v>0</v>
          </cell>
          <cell r="AC248">
            <v>0</v>
          </cell>
          <cell r="AD248">
            <v>0</v>
          </cell>
          <cell r="AE248">
            <v>0</v>
          </cell>
          <cell r="AF248">
            <v>0</v>
          </cell>
          <cell r="AG248">
            <v>0</v>
          </cell>
          <cell r="AH248">
            <v>0</v>
          </cell>
          <cell r="AI248">
            <v>0</v>
          </cell>
          <cell r="AJ248">
            <v>174800</v>
          </cell>
        </row>
        <row r="249">
          <cell r="E249">
            <v>97310</v>
          </cell>
          <cell r="F249" t="str">
            <v>井戸　帳博　　　</v>
          </cell>
          <cell r="G249">
            <v>10</v>
          </cell>
          <cell r="H249">
            <v>0</v>
          </cell>
          <cell r="I249">
            <v>30405</v>
          </cell>
          <cell r="J249" t="str">
            <v>名古屋工場　　　　　</v>
          </cell>
          <cell r="K249" t="str">
            <v>製造課　　　　　　　</v>
          </cell>
          <cell r="L249" t="str">
            <v>505-0005</v>
          </cell>
          <cell r="M249" t="str">
            <v>美濃加茂市蜂屋町中蜂屋　　</v>
          </cell>
          <cell r="N249">
            <v>1575</v>
          </cell>
          <cell r="O249" t="str">
            <v>S</v>
          </cell>
          <cell r="P249">
            <v>531026</v>
          </cell>
          <cell r="Q249" t="str">
            <v>H</v>
          </cell>
          <cell r="R249">
            <v>90401</v>
          </cell>
          <cell r="S249" t="str">
            <v xml:space="preserve"> </v>
          </cell>
          <cell r="T249">
            <v>0</v>
          </cell>
          <cell r="U249">
            <v>3</v>
          </cell>
          <cell r="V249">
            <v>3</v>
          </cell>
          <cell r="W249">
            <v>0</v>
          </cell>
          <cell r="X249">
            <v>150000</v>
          </cell>
          <cell r="Y249">
            <v>24800</v>
          </cell>
          <cell r="Z249">
            <v>0</v>
          </cell>
          <cell r="AA249">
            <v>0</v>
          </cell>
          <cell r="AB249">
            <v>0</v>
          </cell>
          <cell r="AC249">
            <v>0</v>
          </cell>
          <cell r="AD249">
            <v>0</v>
          </cell>
          <cell r="AE249">
            <v>0</v>
          </cell>
          <cell r="AF249">
            <v>0</v>
          </cell>
          <cell r="AG249">
            <v>0</v>
          </cell>
          <cell r="AH249">
            <v>0</v>
          </cell>
          <cell r="AI249">
            <v>0</v>
          </cell>
          <cell r="AJ249">
            <v>174800</v>
          </cell>
        </row>
        <row r="250">
          <cell r="E250">
            <v>97713</v>
          </cell>
          <cell r="F250" t="str">
            <v>五藤　圭子　　　</v>
          </cell>
          <cell r="G250">
            <v>10</v>
          </cell>
          <cell r="H250">
            <v>0</v>
          </cell>
          <cell r="I250">
            <v>30405</v>
          </cell>
          <cell r="J250" t="str">
            <v>名古屋工場　　　　　</v>
          </cell>
          <cell r="K250" t="str">
            <v>製造課　　　　　　　</v>
          </cell>
          <cell r="L250" t="str">
            <v>483-8185</v>
          </cell>
          <cell r="M250" t="str">
            <v>江南市大海道町神明１３２　</v>
          </cell>
          <cell r="N250" t="str">
            <v>　　　　　　　　　　　　　</v>
          </cell>
          <cell r="O250" t="str">
            <v>S</v>
          </cell>
          <cell r="P250">
            <v>531110</v>
          </cell>
          <cell r="Q250" t="str">
            <v>H</v>
          </cell>
          <cell r="R250">
            <v>90401</v>
          </cell>
          <cell r="S250" t="str">
            <v xml:space="preserve"> </v>
          </cell>
          <cell r="T250">
            <v>0</v>
          </cell>
          <cell r="U250">
            <v>7</v>
          </cell>
          <cell r="V250">
            <v>3</v>
          </cell>
          <cell r="W250">
            <v>0</v>
          </cell>
          <cell r="X250">
            <v>150000</v>
          </cell>
          <cell r="Y250">
            <v>24800</v>
          </cell>
          <cell r="Z250">
            <v>0</v>
          </cell>
          <cell r="AA250">
            <v>0</v>
          </cell>
          <cell r="AB250">
            <v>0</v>
          </cell>
          <cell r="AC250">
            <v>0</v>
          </cell>
          <cell r="AD250">
            <v>0</v>
          </cell>
          <cell r="AE250">
            <v>0</v>
          </cell>
          <cell r="AF250">
            <v>0</v>
          </cell>
          <cell r="AG250">
            <v>0</v>
          </cell>
          <cell r="AH250">
            <v>0</v>
          </cell>
          <cell r="AI250">
            <v>0</v>
          </cell>
          <cell r="AJ250">
            <v>174800</v>
          </cell>
        </row>
        <row r="251">
          <cell r="E251">
            <v>97714</v>
          </cell>
          <cell r="F251" t="str">
            <v>伊藤　章子　　　</v>
          </cell>
          <cell r="G251">
            <v>10</v>
          </cell>
          <cell r="H251">
            <v>0</v>
          </cell>
          <cell r="I251">
            <v>30405</v>
          </cell>
          <cell r="J251" t="str">
            <v>名古屋工場　　　　　</v>
          </cell>
          <cell r="K251" t="str">
            <v>製造課　　　　　　　</v>
          </cell>
          <cell r="L251" t="str">
            <v>508-0300</v>
          </cell>
          <cell r="M251" t="str">
            <v>岐阜県恵那郡付知町　　　　</v>
          </cell>
          <cell r="N251" t="str">
            <v>３７９－２　　　　　　　　</v>
          </cell>
          <cell r="O251" t="str">
            <v>S</v>
          </cell>
          <cell r="P251">
            <v>540127</v>
          </cell>
          <cell r="Q251" t="str">
            <v>H</v>
          </cell>
          <cell r="R251">
            <v>90401</v>
          </cell>
          <cell r="S251" t="str">
            <v xml:space="preserve"> </v>
          </cell>
          <cell r="T251">
            <v>0</v>
          </cell>
          <cell r="U251">
            <v>7</v>
          </cell>
          <cell r="V251">
            <v>3</v>
          </cell>
          <cell r="W251">
            <v>0</v>
          </cell>
          <cell r="X251">
            <v>150000</v>
          </cell>
          <cell r="Y251">
            <v>24400</v>
          </cell>
          <cell r="Z251">
            <v>0</v>
          </cell>
          <cell r="AA251">
            <v>0</v>
          </cell>
          <cell r="AB251">
            <v>0</v>
          </cell>
          <cell r="AC251">
            <v>0</v>
          </cell>
          <cell r="AD251">
            <v>0</v>
          </cell>
          <cell r="AE251">
            <v>0</v>
          </cell>
          <cell r="AF251">
            <v>0</v>
          </cell>
          <cell r="AG251">
            <v>0</v>
          </cell>
          <cell r="AH251">
            <v>0</v>
          </cell>
          <cell r="AI251">
            <v>0</v>
          </cell>
          <cell r="AJ251">
            <v>174400</v>
          </cell>
        </row>
        <row r="252">
          <cell r="E252">
            <v>97715</v>
          </cell>
          <cell r="F252" t="str">
            <v>廣本　博子　　　</v>
          </cell>
          <cell r="G252">
            <v>10</v>
          </cell>
          <cell r="H252">
            <v>0</v>
          </cell>
          <cell r="I252">
            <v>30404</v>
          </cell>
          <cell r="J252" t="str">
            <v>名古屋工場　　　　　</v>
          </cell>
          <cell r="K252" t="str">
            <v>工務成形課　　　　　</v>
          </cell>
          <cell r="L252" t="str">
            <v>486-0958</v>
          </cell>
          <cell r="M252" t="str">
            <v>春日井市西本町２－４－１２</v>
          </cell>
          <cell r="N252" t="str">
            <v>レインボ西本町４０２　　　</v>
          </cell>
          <cell r="O252" t="str">
            <v>S</v>
          </cell>
          <cell r="P252">
            <v>540201</v>
          </cell>
          <cell r="Q252" t="str">
            <v>H</v>
          </cell>
          <cell r="R252">
            <v>90401</v>
          </cell>
          <cell r="S252" t="str">
            <v xml:space="preserve"> </v>
          </cell>
          <cell r="T252">
            <v>0</v>
          </cell>
          <cell r="U252">
            <v>7</v>
          </cell>
          <cell r="V252">
            <v>3</v>
          </cell>
          <cell r="W252">
            <v>0</v>
          </cell>
          <cell r="X252">
            <v>150000</v>
          </cell>
          <cell r="Y252">
            <v>23600</v>
          </cell>
          <cell r="Z252">
            <v>0</v>
          </cell>
          <cell r="AA252">
            <v>0</v>
          </cell>
          <cell r="AB252">
            <v>0</v>
          </cell>
          <cell r="AC252">
            <v>0</v>
          </cell>
          <cell r="AD252">
            <v>0</v>
          </cell>
          <cell r="AE252">
            <v>0</v>
          </cell>
          <cell r="AF252">
            <v>0</v>
          </cell>
          <cell r="AG252">
            <v>0</v>
          </cell>
          <cell r="AH252">
            <v>0</v>
          </cell>
          <cell r="AI252">
            <v>0</v>
          </cell>
          <cell r="AJ252">
            <v>173600</v>
          </cell>
        </row>
        <row r="253">
          <cell r="E253">
            <v>97716</v>
          </cell>
          <cell r="F253" t="str">
            <v>平元　久美子　　</v>
          </cell>
          <cell r="G253">
            <v>10</v>
          </cell>
          <cell r="H253">
            <v>0</v>
          </cell>
          <cell r="I253">
            <v>30403</v>
          </cell>
          <cell r="J253" t="str">
            <v>名古屋工場　　　　　</v>
          </cell>
          <cell r="K253" t="str">
            <v>品質管理課　　　　　</v>
          </cell>
          <cell r="L253" t="str">
            <v>485-0011</v>
          </cell>
          <cell r="M253" t="str">
            <v>小牧市岩崎１５００－１－　</v>
          </cell>
          <cell r="N253" t="str">
            <v>５－５０５　　　　　　　　</v>
          </cell>
          <cell r="O253" t="str">
            <v>S</v>
          </cell>
          <cell r="P253">
            <v>540313</v>
          </cell>
          <cell r="Q253" t="str">
            <v>H</v>
          </cell>
          <cell r="R253">
            <v>90401</v>
          </cell>
          <cell r="S253" t="str">
            <v xml:space="preserve"> </v>
          </cell>
          <cell r="T253">
            <v>0</v>
          </cell>
          <cell r="U253">
            <v>7</v>
          </cell>
          <cell r="V253">
            <v>3</v>
          </cell>
          <cell r="W253">
            <v>0</v>
          </cell>
          <cell r="X253">
            <v>150000</v>
          </cell>
          <cell r="Y253">
            <v>24000</v>
          </cell>
          <cell r="Z253">
            <v>0</v>
          </cell>
          <cell r="AA253">
            <v>0</v>
          </cell>
          <cell r="AB253">
            <v>0</v>
          </cell>
          <cell r="AC253">
            <v>0</v>
          </cell>
          <cell r="AD253">
            <v>0</v>
          </cell>
          <cell r="AE253">
            <v>0</v>
          </cell>
          <cell r="AF253">
            <v>0</v>
          </cell>
          <cell r="AG253">
            <v>0</v>
          </cell>
          <cell r="AH253">
            <v>0</v>
          </cell>
          <cell r="AI253">
            <v>0</v>
          </cell>
          <cell r="AJ253">
            <v>174000</v>
          </cell>
        </row>
        <row r="254">
          <cell r="E254">
            <v>98001</v>
          </cell>
          <cell r="F254" t="str">
            <v>畑佐　吉男　　　</v>
          </cell>
          <cell r="G254">
            <v>80</v>
          </cell>
          <cell r="H254">
            <v>45</v>
          </cell>
          <cell r="I254">
            <v>10000</v>
          </cell>
          <cell r="J254" t="str">
            <v>本社　　　　　　　　</v>
          </cell>
          <cell r="K254" t="str">
            <v>役員　　　　　　　　</v>
          </cell>
          <cell r="L254" t="str">
            <v>463-0056</v>
          </cell>
          <cell r="M254" t="str">
            <v>名古屋市守山区新城３－１１</v>
          </cell>
          <cell r="N254" t="str">
            <v>　　　　　　　　　　　　　</v>
          </cell>
          <cell r="O254" t="str">
            <v>S</v>
          </cell>
          <cell r="P254">
            <v>170130</v>
          </cell>
          <cell r="Q254" t="str">
            <v>H</v>
          </cell>
          <cell r="R254">
            <v>100617</v>
          </cell>
          <cell r="S254" t="str">
            <v xml:space="preserve"> </v>
          </cell>
          <cell r="T254">
            <v>0</v>
          </cell>
          <cell r="U254">
            <v>0</v>
          </cell>
          <cell r="V254">
            <v>0</v>
          </cell>
          <cell r="W254">
            <v>0</v>
          </cell>
          <cell r="X254">
            <v>0</v>
          </cell>
          <cell r="Y254">
            <v>0</v>
          </cell>
          <cell r="Z254">
            <v>0</v>
          </cell>
          <cell r="AA254">
            <v>0</v>
          </cell>
          <cell r="AB254">
            <v>0</v>
          </cell>
          <cell r="AC254">
            <v>0</v>
          </cell>
          <cell r="AD254">
            <v>0</v>
          </cell>
          <cell r="AE254">
            <v>0</v>
          </cell>
          <cell r="AF254">
            <v>0</v>
          </cell>
          <cell r="AG254">
            <v>0</v>
          </cell>
          <cell r="AH254">
            <v>0</v>
          </cell>
          <cell r="AI254">
            <v>0</v>
          </cell>
          <cell r="AJ254">
            <v>0</v>
          </cell>
        </row>
        <row r="255">
          <cell r="E255">
            <v>98002</v>
          </cell>
          <cell r="F255" t="str">
            <v>木幡　紀絋　　　</v>
          </cell>
          <cell r="G255">
            <v>80</v>
          </cell>
          <cell r="H255">
            <v>45</v>
          </cell>
          <cell r="I255">
            <v>10000</v>
          </cell>
          <cell r="J255" t="str">
            <v>本社　　　　　　　　</v>
          </cell>
          <cell r="K255" t="str">
            <v>役員　　　　　　　　</v>
          </cell>
          <cell r="L255" t="str">
            <v>187-0013</v>
          </cell>
          <cell r="M255" t="str">
            <v>東京都小平市回田町４８－　</v>
          </cell>
          <cell r="N255">
            <v>11</v>
          </cell>
          <cell r="O255" t="str">
            <v>S</v>
          </cell>
          <cell r="P255">
            <v>190122</v>
          </cell>
          <cell r="Q255" t="str">
            <v>H</v>
          </cell>
          <cell r="R255">
            <v>101001</v>
          </cell>
          <cell r="S255" t="str">
            <v xml:space="preserve"> </v>
          </cell>
          <cell r="T255">
            <v>0</v>
          </cell>
          <cell r="U255">
            <v>0</v>
          </cell>
          <cell r="V255">
            <v>0</v>
          </cell>
          <cell r="W255">
            <v>0</v>
          </cell>
          <cell r="X255">
            <v>0</v>
          </cell>
          <cell r="Y255">
            <v>0</v>
          </cell>
          <cell r="Z255">
            <v>0</v>
          </cell>
          <cell r="AA255">
            <v>0</v>
          </cell>
          <cell r="AB255">
            <v>0</v>
          </cell>
          <cell r="AC255">
            <v>0</v>
          </cell>
          <cell r="AD255">
            <v>0</v>
          </cell>
          <cell r="AE255">
            <v>0</v>
          </cell>
          <cell r="AF255">
            <v>0</v>
          </cell>
          <cell r="AG255">
            <v>0</v>
          </cell>
          <cell r="AH255">
            <v>0</v>
          </cell>
          <cell r="AI255">
            <v>0</v>
          </cell>
          <cell r="AJ255">
            <v>0</v>
          </cell>
        </row>
        <row r="256">
          <cell r="E256">
            <v>98003</v>
          </cell>
          <cell r="F256" t="str">
            <v>多羅尾　英治　　</v>
          </cell>
          <cell r="G256">
            <v>80</v>
          </cell>
          <cell r="H256">
            <v>45</v>
          </cell>
          <cell r="I256">
            <v>10000</v>
          </cell>
          <cell r="J256" t="str">
            <v>本社　　　　　　　　</v>
          </cell>
          <cell r="K256" t="str">
            <v>役員　　　　　　　　</v>
          </cell>
          <cell r="L256" t="str">
            <v>411-0832</v>
          </cell>
          <cell r="M256" t="str">
            <v>三島市南二日町２０－４３　</v>
          </cell>
          <cell r="N256" t="str">
            <v>マンション早川３０３号　　</v>
          </cell>
          <cell r="O256" t="str">
            <v>S</v>
          </cell>
          <cell r="P256">
            <v>170128</v>
          </cell>
          <cell r="Q256" t="str">
            <v>H</v>
          </cell>
          <cell r="R256">
            <v>100401</v>
          </cell>
          <cell r="S256" t="str">
            <v xml:space="preserve"> </v>
          </cell>
          <cell r="T256">
            <v>0</v>
          </cell>
          <cell r="U256">
            <v>0</v>
          </cell>
          <cell r="V256">
            <v>0</v>
          </cell>
          <cell r="W256">
            <v>0</v>
          </cell>
          <cell r="X256">
            <v>0</v>
          </cell>
          <cell r="Y256">
            <v>0</v>
          </cell>
          <cell r="Z256">
            <v>0</v>
          </cell>
          <cell r="AA256">
            <v>0</v>
          </cell>
          <cell r="AB256">
            <v>0</v>
          </cell>
          <cell r="AC256">
            <v>0</v>
          </cell>
          <cell r="AD256">
            <v>0</v>
          </cell>
          <cell r="AE256">
            <v>0</v>
          </cell>
          <cell r="AF256">
            <v>0</v>
          </cell>
          <cell r="AG256">
            <v>0</v>
          </cell>
          <cell r="AH256">
            <v>0</v>
          </cell>
          <cell r="AI256">
            <v>0</v>
          </cell>
          <cell r="AJ256">
            <v>0</v>
          </cell>
        </row>
        <row r="257">
          <cell r="E257">
            <v>98101</v>
          </cell>
          <cell r="F257" t="str">
            <v>森　　大輔　　　</v>
          </cell>
          <cell r="G257">
            <v>10</v>
          </cell>
          <cell r="H257">
            <v>0</v>
          </cell>
          <cell r="I257">
            <v>21504</v>
          </cell>
          <cell r="J257" t="str">
            <v>営業本部　　　　　　</v>
          </cell>
          <cell r="K257" t="str">
            <v>関東中央支店　　　　</v>
          </cell>
          <cell r="L257" t="str">
            <v>191-0061</v>
          </cell>
          <cell r="M257" t="str">
            <v>日野市大坂上１－２１－３　</v>
          </cell>
          <cell r="N257" t="str">
            <v>メゾン大坂上２０３号　　　</v>
          </cell>
          <cell r="O257" t="str">
            <v>S</v>
          </cell>
          <cell r="P257">
            <v>490831</v>
          </cell>
          <cell r="Q257" t="str">
            <v>H</v>
          </cell>
          <cell r="R257">
            <v>100401</v>
          </cell>
          <cell r="S257" t="str">
            <v xml:space="preserve"> </v>
          </cell>
          <cell r="T257">
            <v>0</v>
          </cell>
          <cell r="U257">
            <v>1</v>
          </cell>
          <cell r="V257">
            <v>4</v>
          </cell>
          <cell r="W257">
            <v>0</v>
          </cell>
          <cell r="X257">
            <v>150000</v>
          </cell>
          <cell r="Y257">
            <v>48200</v>
          </cell>
          <cell r="Z257">
            <v>9000</v>
          </cell>
          <cell r="AA257">
            <v>0</v>
          </cell>
          <cell r="AB257">
            <v>0</v>
          </cell>
          <cell r="AC257">
            <v>0</v>
          </cell>
          <cell r="AD257">
            <v>0</v>
          </cell>
          <cell r="AE257">
            <v>0</v>
          </cell>
          <cell r="AF257">
            <v>0</v>
          </cell>
          <cell r="AG257">
            <v>0</v>
          </cell>
          <cell r="AH257">
            <v>0</v>
          </cell>
          <cell r="AI257">
            <v>0</v>
          </cell>
          <cell r="AJ257">
            <v>207200</v>
          </cell>
        </row>
        <row r="258">
          <cell r="E258">
            <v>98102</v>
          </cell>
          <cell r="F258" t="str">
            <v>岡　　昇平　　　</v>
          </cell>
          <cell r="G258">
            <v>10</v>
          </cell>
          <cell r="H258">
            <v>0</v>
          </cell>
          <cell r="I258">
            <v>21801</v>
          </cell>
          <cell r="J258" t="str">
            <v>食品事業部　　　　　</v>
          </cell>
          <cell r="K258" t="str">
            <v>業務課　　　　　　　</v>
          </cell>
          <cell r="L258" t="str">
            <v>485-0051</v>
          </cell>
          <cell r="M258" t="str">
            <v>小牧市下小針中島１－１０３</v>
          </cell>
          <cell r="N258" t="str">
            <v>　　　　　　　　　　　　　</v>
          </cell>
          <cell r="O258" t="str">
            <v>S</v>
          </cell>
          <cell r="P258">
            <v>500826</v>
          </cell>
          <cell r="Q258" t="str">
            <v>H</v>
          </cell>
          <cell r="R258">
            <v>100401</v>
          </cell>
          <cell r="S258" t="str">
            <v xml:space="preserve"> </v>
          </cell>
          <cell r="T258">
            <v>0</v>
          </cell>
          <cell r="U258">
            <v>1</v>
          </cell>
          <cell r="V258">
            <v>4</v>
          </cell>
          <cell r="W258">
            <v>0</v>
          </cell>
          <cell r="X258">
            <v>150000</v>
          </cell>
          <cell r="Y258">
            <v>48600</v>
          </cell>
          <cell r="Z258">
            <v>9000</v>
          </cell>
          <cell r="AA258">
            <v>0</v>
          </cell>
          <cell r="AB258">
            <v>0</v>
          </cell>
          <cell r="AC258">
            <v>0</v>
          </cell>
          <cell r="AD258">
            <v>0</v>
          </cell>
          <cell r="AE258">
            <v>0</v>
          </cell>
          <cell r="AF258">
            <v>0</v>
          </cell>
          <cell r="AG258">
            <v>0</v>
          </cell>
          <cell r="AH258">
            <v>0</v>
          </cell>
          <cell r="AI258">
            <v>0</v>
          </cell>
          <cell r="AJ258">
            <v>207600</v>
          </cell>
        </row>
        <row r="259">
          <cell r="E259">
            <v>98105</v>
          </cell>
          <cell r="F259" t="str">
            <v>小川　素慶　　　</v>
          </cell>
          <cell r="G259">
            <v>10</v>
          </cell>
          <cell r="H259">
            <v>0</v>
          </cell>
          <cell r="I259">
            <v>20503</v>
          </cell>
          <cell r="J259" t="str">
            <v>物流部　　　　　　　</v>
          </cell>
          <cell r="K259" t="str">
            <v>配送課　　　　　　　</v>
          </cell>
          <cell r="L259" t="str">
            <v>482-0021</v>
          </cell>
          <cell r="M259" t="str">
            <v>岩倉市新柳町３－５５－２　</v>
          </cell>
          <cell r="N259" t="str">
            <v>コンフォート第二岩倉３０１</v>
          </cell>
          <cell r="O259" t="str">
            <v>S</v>
          </cell>
          <cell r="P259">
            <v>501117</v>
          </cell>
          <cell r="Q259" t="str">
            <v>H</v>
          </cell>
          <cell r="R259">
            <v>100401</v>
          </cell>
          <cell r="S259" t="str">
            <v xml:space="preserve"> </v>
          </cell>
          <cell r="T259">
            <v>0</v>
          </cell>
          <cell r="U259">
            <v>1</v>
          </cell>
          <cell r="V259">
            <v>4</v>
          </cell>
          <cell r="W259">
            <v>0</v>
          </cell>
          <cell r="X259">
            <v>150000</v>
          </cell>
          <cell r="Y259">
            <v>48200</v>
          </cell>
          <cell r="Z259">
            <v>9000</v>
          </cell>
          <cell r="AA259">
            <v>0</v>
          </cell>
          <cell r="AB259">
            <v>0</v>
          </cell>
          <cell r="AC259">
            <v>0</v>
          </cell>
          <cell r="AD259">
            <v>0</v>
          </cell>
          <cell r="AE259">
            <v>0</v>
          </cell>
          <cell r="AF259">
            <v>0</v>
          </cell>
          <cell r="AG259">
            <v>0</v>
          </cell>
          <cell r="AH259">
            <v>0</v>
          </cell>
          <cell r="AI259">
            <v>0</v>
          </cell>
          <cell r="AJ259">
            <v>207200</v>
          </cell>
        </row>
        <row r="260">
          <cell r="E260">
            <v>98106</v>
          </cell>
          <cell r="F260" t="str">
            <v>原　　智久　　　</v>
          </cell>
          <cell r="G260">
            <v>10</v>
          </cell>
          <cell r="H260">
            <v>0</v>
          </cell>
          <cell r="I260">
            <v>21602</v>
          </cell>
          <cell r="J260" t="str">
            <v>営業本部　　　　　　</v>
          </cell>
          <cell r="K260" t="str">
            <v>東海支店　　　　　　</v>
          </cell>
          <cell r="L260" t="str">
            <v>452-0821</v>
          </cell>
          <cell r="M260" t="str">
            <v>名古屋市西区上小田井　　　</v>
          </cell>
          <cell r="N260" t="str">
            <v>２－２０３服部コーポ２０１</v>
          </cell>
          <cell r="O260" t="str">
            <v>S</v>
          </cell>
          <cell r="P260">
            <v>500128</v>
          </cell>
          <cell r="Q260" t="str">
            <v>H</v>
          </cell>
          <cell r="R260">
            <v>100401</v>
          </cell>
          <cell r="S260" t="str">
            <v xml:space="preserve"> </v>
          </cell>
          <cell r="T260">
            <v>0</v>
          </cell>
          <cell r="U260">
            <v>1</v>
          </cell>
          <cell r="V260">
            <v>4</v>
          </cell>
          <cell r="W260">
            <v>0</v>
          </cell>
          <cell r="X260">
            <v>150000</v>
          </cell>
          <cell r="Y260">
            <v>48600</v>
          </cell>
          <cell r="Z260">
            <v>9000</v>
          </cell>
          <cell r="AA260">
            <v>0</v>
          </cell>
          <cell r="AB260">
            <v>0</v>
          </cell>
          <cell r="AC260">
            <v>0</v>
          </cell>
          <cell r="AD260">
            <v>0</v>
          </cell>
          <cell r="AE260">
            <v>0</v>
          </cell>
          <cell r="AF260">
            <v>0</v>
          </cell>
          <cell r="AG260">
            <v>0</v>
          </cell>
          <cell r="AH260">
            <v>0</v>
          </cell>
          <cell r="AI260">
            <v>0</v>
          </cell>
          <cell r="AJ260">
            <v>207600</v>
          </cell>
        </row>
        <row r="261">
          <cell r="E261">
            <v>98107</v>
          </cell>
          <cell r="F261" t="str">
            <v>矢野　真司　　　</v>
          </cell>
          <cell r="G261">
            <v>10</v>
          </cell>
          <cell r="H261">
            <v>0</v>
          </cell>
          <cell r="I261">
            <v>21504</v>
          </cell>
          <cell r="J261" t="str">
            <v>営業本部　　　　　　</v>
          </cell>
          <cell r="K261" t="str">
            <v>関東中央支店　　　　</v>
          </cell>
          <cell r="L261" t="str">
            <v>189-0023</v>
          </cell>
          <cell r="M261" t="str">
            <v>東村山市美住町１－１９－　</v>
          </cell>
          <cell r="N261">
            <v>32</v>
          </cell>
          <cell r="O261" t="str">
            <v>S</v>
          </cell>
          <cell r="P261">
            <v>490905</v>
          </cell>
          <cell r="Q261" t="str">
            <v>H</v>
          </cell>
          <cell r="R261">
            <v>100401</v>
          </cell>
          <cell r="S261" t="str">
            <v xml:space="preserve"> </v>
          </cell>
          <cell r="T261">
            <v>0</v>
          </cell>
          <cell r="U261">
            <v>1</v>
          </cell>
          <cell r="V261">
            <v>4</v>
          </cell>
          <cell r="W261">
            <v>0</v>
          </cell>
          <cell r="X261">
            <v>150000</v>
          </cell>
          <cell r="Y261">
            <v>48200</v>
          </cell>
          <cell r="Z261">
            <v>9000</v>
          </cell>
          <cell r="AA261">
            <v>0</v>
          </cell>
          <cell r="AB261">
            <v>0</v>
          </cell>
          <cell r="AC261">
            <v>0</v>
          </cell>
          <cell r="AD261">
            <v>0</v>
          </cell>
          <cell r="AE261">
            <v>0</v>
          </cell>
          <cell r="AF261">
            <v>0</v>
          </cell>
          <cell r="AG261">
            <v>0</v>
          </cell>
          <cell r="AH261">
            <v>0</v>
          </cell>
          <cell r="AI261">
            <v>0</v>
          </cell>
          <cell r="AJ261">
            <v>207200</v>
          </cell>
        </row>
        <row r="262">
          <cell r="E262">
            <v>98109</v>
          </cell>
          <cell r="F262" t="str">
            <v>安藤　健一　　　</v>
          </cell>
          <cell r="G262">
            <v>10</v>
          </cell>
          <cell r="H262">
            <v>0</v>
          </cell>
          <cell r="I262">
            <v>10202</v>
          </cell>
          <cell r="J262" t="str">
            <v>経営管理部　　　　　</v>
          </cell>
          <cell r="K262" t="str">
            <v>管理課　　　　　　　</v>
          </cell>
          <cell r="L262" t="str">
            <v>480-0202</v>
          </cell>
          <cell r="M262" t="str">
            <v>西春日井郡豊山町豊場大門　</v>
          </cell>
          <cell r="N262">
            <v>37634</v>
          </cell>
          <cell r="O262" t="str">
            <v>S</v>
          </cell>
          <cell r="P262">
            <v>500729</v>
          </cell>
          <cell r="Q262" t="str">
            <v>H</v>
          </cell>
          <cell r="R262">
            <v>100401</v>
          </cell>
          <cell r="S262" t="str">
            <v xml:space="preserve"> </v>
          </cell>
          <cell r="T262">
            <v>0</v>
          </cell>
          <cell r="U262">
            <v>1</v>
          </cell>
          <cell r="V262">
            <v>4</v>
          </cell>
          <cell r="W262">
            <v>0</v>
          </cell>
          <cell r="X262">
            <v>150000</v>
          </cell>
          <cell r="Y262">
            <v>48200</v>
          </cell>
          <cell r="Z262">
            <v>9000</v>
          </cell>
          <cell r="AA262">
            <v>0</v>
          </cell>
          <cell r="AB262">
            <v>0</v>
          </cell>
          <cell r="AC262">
            <v>0</v>
          </cell>
          <cell r="AD262">
            <v>0</v>
          </cell>
          <cell r="AE262">
            <v>0</v>
          </cell>
          <cell r="AF262">
            <v>0</v>
          </cell>
          <cell r="AG262">
            <v>0</v>
          </cell>
          <cell r="AH262">
            <v>0</v>
          </cell>
          <cell r="AI262">
            <v>0</v>
          </cell>
          <cell r="AJ262">
            <v>207200</v>
          </cell>
        </row>
        <row r="263">
          <cell r="E263">
            <v>98111</v>
          </cell>
          <cell r="F263" t="str">
            <v>河合　政弘　　　</v>
          </cell>
          <cell r="G263">
            <v>10</v>
          </cell>
          <cell r="H263">
            <v>0</v>
          </cell>
          <cell r="I263">
            <v>30403</v>
          </cell>
          <cell r="J263" t="str">
            <v>名古屋工場　　　　　</v>
          </cell>
          <cell r="K263" t="str">
            <v>品質管理課　　　　　</v>
          </cell>
          <cell r="L263" t="str">
            <v>481-0006</v>
          </cell>
          <cell r="M263" t="str">
            <v>師勝町熊之庄古井３３－２　</v>
          </cell>
          <cell r="N263" t="str">
            <v>シャンポール２０３号室　　</v>
          </cell>
          <cell r="O263" t="str">
            <v>S</v>
          </cell>
          <cell r="P263">
            <v>501218</v>
          </cell>
          <cell r="Q263" t="str">
            <v>H</v>
          </cell>
          <cell r="R263">
            <v>100401</v>
          </cell>
          <cell r="S263" t="str">
            <v xml:space="preserve"> </v>
          </cell>
          <cell r="T263">
            <v>0</v>
          </cell>
          <cell r="U263">
            <v>1</v>
          </cell>
          <cell r="V263">
            <v>4</v>
          </cell>
          <cell r="W263">
            <v>2</v>
          </cell>
          <cell r="X263">
            <v>150000</v>
          </cell>
          <cell r="Y263">
            <v>48600</v>
          </cell>
          <cell r="Z263">
            <v>9000</v>
          </cell>
          <cell r="AA263">
            <v>0</v>
          </cell>
          <cell r="AB263">
            <v>0</v>
          </cell>
          <cell r="AC263">
            <v>0</v>
          </cell>
          <cell r="AD263">
            <v>0</v>
          </cell>
          <cell r="AE263">
            <v>15000</v>
          </cell>
          <cell r="AF263">
            <v>0</v>
          </cell>
          <cell r="AG263">
            <v>0</v>
          </cell>
          <cell r="AH263">
            <v>0</v>
          </cell>
          <cell r="AI263">
            <v>0</v>
          </cell>
          <cell r="AJ263">
            <v>222600</v>
          </cell>
        </row>
        <row r="264">
          <cell r="E264">
            <v>98112</v>
          </cell>
          <cell r="F264" t="str">
            <v>中川　和周　　　</v>
          </cell>
          <cell r="G264">
            <v>10</v>
          </cell>
          <cell r="H264">
            <v>0</v>
          </cell>
          <cell r="I264">
            <v>30500</v>
          </cell>
          <cell r="J264" t="str">
            <v>開発研究所　　　　　</v>
          </cell>
          <cell r="K264" t="str">
            <v>　　　　　　　　　　</v>
          </cell>
          <cell r="L264" t="str">
            <v>483-8259</v>
          </cell>
          <cell r="M264" t="str">
            <v>江南市上奈良町緑５１番地　</v>
          </cell>
          <cell r="N264" t="str">
            <v>　　　　　　　　　　　　　</v>
          </cell>
          <cell r="O264" t="str">
            <v>S</v>
          </cell>
          <cell r="P264">
            <v>510213</v>
          </cell>
          <cell r="Q264" t="str">
            <v>H</v>
          </cell>
          <cell r="R264">
            <v>100401</v>
          </cell>
          <cell r="S264" t="str">
            <v xml:space="preserve"> </v>
          </cell>
          <cell r="T264">
            <v>0</v>
          </cell>
          <cell r="U264">
            <v>1</v>
          </cell>
          <cell r="V264">
            <v>4</v>
          </cell>
          <cell r="W264">
            <v>0</v>
          </cell>
          <cell r="X264">
            <v>150000</v>
          </cell>
          <cell r="Y264">
            <v>49200</v>
          </cell>
          <cell r="Z264">
            <v>9000</v>
          </cell>
          <cell r="AA264">
            <v>0</v>
          </cell>
          <cell r="AB264">
            <v>0</v>
          </cell>
          <cell r="AC264">
            <v>0</v>
          </cell>
          <cell r="AD264">
            <v>0</v>
          </cell>
          <cell r="AE264">
            <v>0</v>
          </cell>
          <cell r="AF264">
            <v>0</v>
          </cell>
          <cell r="AG264">
            <v>0</v>
          </cell>
          <cell r="AH264">
            <v>0</v>
          </cell>
          <cell r="AI264">
            <v>0</v>
          </cell>
          <cell r="AJ264">
            <v>208200</v>
          </cell>
        </row>
        <row r="265">
          <cell r="E265">
            <v>98113</v>
          </cell>
          <cell r="F265" t="str">
            <v>佐野　弘尚　　　</v>
          </cell>
          <cell r="G265">
            <v>10</v>
          </cell>
          <cell r="H265">
            <v>0</v>
          </cell>
          <cell r="I265">
            <v>30900</v>
          </cell>
          <cell r="J265" t="str">
            <v>静岡工場　　　　　　</v>
          </cell>
          <cell r="K265" t="str">
            <v>　　　　　　　　　　</v>
          </cell>
          <cell r="L265" t="str">
            <v>411-0801</v>
          </cell>
          <cell r="M265" t="str">
            <v>三島市谷田１２９－１　　　</v>
          </cell>
          <cell r="N265" t="str">
            <v>仁栄第一マンション１０２号</v>
          </cell>
          <cell r="O265" t="str">
            <v>S</v>
          </cell>
          <cell r="P265">
            <v>501102</v>
          </cell>
          <cell r="Q265" t="str">
            <v>H</v>
          </cell>
          <cell r="R265">
            <v>100401</v>
          </cell>
          <cell r="S265" t="str">
            <v xml:space="preserve"> </v>
          </cell>
          <cell r="T265">
            <v>0</v>
          </cell>
          <cell r="U265">
            <v>1</v>
          </cell>
          <cell r="V265">
            <v>4</v>
          </cell>
          <cell r="W265">
            <v>0</v>
          </cell>
          <cell r="X265">
            <v>150000</v>
          </cell>
          <cell r="Y265">
            <v>48600</v>
          </cell>
          <cell r="Z265">
            <v>9000</v>
          </cell>
          <cell r="AA265">
            <v>0</v>
          </cell>
          <cell r="AB265">
            <v>0</v>
          </cell>
          <cell r="AC265">
            <v>0</v>
          </cell>
          <cell r="AD265">
            <v>0</v>
          </cell>
          <cell r="AE265">
            <v>0</v>
          </cell>
          <cell r="AF265">
            <v>0</v>
          </cell>
          <cell r="AG265">
            <v>0</v>
          </cell>
          <cell r="AH265">
            <v>0</v>
          </cell>
          <cell r="AI265">
            <v>0</v>
          </cell>
          <cell r="AJ265">
            <v>207600</v>
          </cell>
        </row>
        <row r="266">
          <cell r="E266">
            <v>98140</v>
          </cell>
          <cell r="F266" t="str">
            <v>矢花　厚　　　　</v>
          </cell>
          <cell r="G266">
            <v>10</v>
          </cell>
          <cell r="H266">
            <v>0</v>
          </cell>
          <cell r="I266">
            <v>20301</v>
          </cell>
          <cell r="J266" t="str">
            <v>営業企画部　　　　　</v>
          </cell>
          <cell r="K266" t="str">
            <v>営業企画課　　　　　</v>
          </cell>
          <cell r="L266" t="str">
            <v>468-0005</v>
          </cell>
          <cell r="M266" t="str">
            <v>名古屋市天白区植田２－　　</v>
          </cell>
          <cell r="N266" t="str">
            <v>８０６ローゼンドルフ１０３</v>
          </cell>
          <cell r="O266" t="str">
            <v>S</v>
          </cell>
          <cell r="P266">
            <v>480607</v>
          </cell>
          <cell r="Q266" t="str">
            <v>H</v>
          </cell>
          <cell r="R266">
            <v>101101</v>
          </cell>
          <cell r="S266" t="str">
            <v xml:space="preserve"> </v>
          </cell>
          <cell r="T266">
            <v>0</v>
          </cell>
          <cell r="U266">
            <v>1</v>
          </cell>
          <cell r="V266">
            <v>4</v>
          </cell>
          <cell r="W266">
            <v>0</v>
          </cell>
          <cell r="X266">
            <v>150000</v>
          </cell>
          <cell r="Y266">
            <v>63200</v>
          </cell>
          <cell r="Z266">
            <v>0</v>
          </cell>
          <cell r="AA266">
            <v>0</v>
          </cell>
          <cell r="AB266">
            <v>0</v>
          </cell>
          <cell r="AC266">
            <v>0</v>
          </cell>
          <cell r="AD266">
            <v>0</v>
          </cell>
          <cell r="AE266">
            <v>0</v>
          </cell>
          <cell r="AF266">
            <v>0</v>
          </cell>
          <cell r="AG266">
            <v>0</v>
          </cell>
          <cell r="AH266">
            <v>0</v>
          </cell>
          <cell r="AI266">
            <v>0</v>
          </cell>
          <cell r="AJ266">
            <v>213200</v>
          </cell>
        </row>
        <row r="267">
          <cell r="E267">
            <v>98315</v>
          </cell>
          <cell r="F267" t="str">
            <v>佃　　哲也　　　</v>
          </cell>
          <cell r="G267">
            <v>10</v>
          </cell>
          <cell r="H267">
            <v>0</v>
          </cell>
          <cell r="I267">
            <v>30405</v>
          </cell>
          <cell r="J267" t="str">
            <v>名古屋工場　　　　　</v>
          </cell>
          <cell r="K267" t="str">
            <v>製造課　　　　　　　</v>
          </cell>
          <cell r="L267" t="str">
            <v>503-0533</v>
          </cell>
          <cell r="M267" t="str">
            <v>岐阜県海津郡南濃町田鶴　　</v>
          </cell>
          <cell r="N267">
            <v>426</v>
          </cell>
          <cell r="O267" t="str">
            <v>S</v>
          </cell>
          <cell r="P267">
            <v>540505</v>
          </cell>
          <cell r="Q267" t="str">
            <v>H</v>
          </cell>
          <cell r="R267">
            <v>100401</v>
          </cell>
          <cell r="S267" t="str">
            <v xml:space="preserve"> </v>
          </cell>
          <cell r="T267">
            <v>0</v>
          </cell>
          <cell r="U267">
            <v>3</v>
          </cell>
          <cell r="V267">
            <v>3</v>
          </cell>
          <cell r="W267">
            <v>0</v>
          </cell>
          <cell r="X267">
            <v>150000</v>
          </cell>
          <cell r="Y267">
            <v>22600</v>
          </cell>
          <cell r="Z267">
            <v>0</v>
          </cell>
          <cell r="AA267">
            <v>0</v>
          </cell>
          <cell r="AB267">
            <v>0</v>
          </cell>
          <cell r="AC267">
            <v>0</v>
          </cell>
          <cell r="AD267">
            <v>0</v>
          </cell>
          <cell r="AE267">
            <v>0</v>
          </cell>
          <cell r="AF267">
            <v>0</v>
          </cell>
          <cell r="AG267">
            <v>0</v>
          </cell>
          <cell r="AH267">
            <v>0</v>
          </cell>
          <cell r="AI267">
            <v>0</v>
          </cell>
          <cell r="AJ267">
            <v>172600</v>
          </cell>
        </row>
        <row r="268">
          <cell r="E268">
            <v>98316</v>
          </cell>
          <cell r="F268" t="str">
            <v>高野　大作　　　</v>
          </cell>
          <cell r="G268">
            <v>10</v>
          </cell>
          <cell r="H268">
            <v>0</v>
          </cell>
          <cell r="I268">
            <v>30405</v>
          </cell>
          <cell r="J268" t="str">
            <v>名古屋工場　　　　　</v>
          </cell>
          <cell r="K268" t="str">
            <v>製造課　　　　　　　</v>
          </cell>
          <cell r="L268" t="str">
            <v>485-0051</v>
          </cell>
          <cell r="M268" t="str">
            <v>小牧市下小針中島１－１０３</v>
          </cell>
          <cell r="N268" t="str">
            <v>　　　　　　　　　　　　　</v>
          </cell>
          <cell r="O268" t="str">
            <v>S</v>
          </cell>
          <cell r="P268">
            <v>550327</v>
          </cell>
          <cell r="Q268" t="str">
            <v>H</v>
          </cell>
          <cell r="R268">
            <v>100401</v>
          </cell>
          <cell r="S268" t="str">
            <v xml:space="preserve"> </v>
          </cell>
          <cell r="T268">
            <v>0</v>
          </cell>
          <cell r="U268">
            <v>3</v>
          </cell>
          <cell r="V268">
            <v>3</v>
          </cell>
          <cell r="W268">
            <v>0</v>
          </cell>
          <cell r="X268">
            <v>150000</v>
          </cell>
          <cell r="Y268">
            <v>22000</v>
          </cell>
          <cell r="Z268">
            <v>0</v>
          </cell>
          <cell r="AA268">
            <v>0</v>
          </cell>
          <cell r="AB268">
            <v>0</v>
          </cell>
          <cell r="AC268">
            <v>0</v>
          </cell>
          <cell r="AD268">
            <v>0</v>
          </cell>
          <cell r="AE268">
            <v>0</v>
          </cell>
          <cell r="AF268">
            <v>0</v>
          </cell>
          <cell r="AG268">
            <v>0</v>
          </cell>
          <cell r="AH268">
            <v>0</v>
          </cell>
          <cell r="AI268">
            <v>0</v>
          </cell>
          <cell r="AJ268">
            <v>172000</v>
          </cell>
        </row>
        <row r="269">
          <cell r="E269">
            <v>98317</v>
          </cell>
          <cell r="F269" t="str">
            <v>酒井　友和　　　</v>
          </cell>
          <cell r="G269">
            <v>10</v>
          </cell>
          <cell r="H269">
            <v>0</v>
          </cell>
          <cell r="I269">
            <v>30405</v>
          </cell>
          <cell r="J269" t="str">
            <v>名古屋工場　　　　　</v>
          </cell>
          <cell r="K269" t="str">
            <v>製造課　　　　　　　</v>
          </cell>
          <cell r="L269" t="str">
            <v>485-0023</v>
          </cell>
          <cell r="M269" t="str">
            <v>小牧市北外山大畔１８１３　</v>
          </cell>
          <cell r="N269" t="str">
            <v>－３ＢＥＬＬＤＥＭＥＵＲＥ</v>
          </cell>
          <cell r="O269" t="str">
            <v>S</v>
          </cell>
          <cell r="P269">
            <v>541222</v>
          </cell>
          <cell r="Q269" t="str">
            <v>H</v>
          </cell>
          <cell r="R269">
            <v>100401</v>
          </cell>
          <cell r="S269" t="str">
            <v xml:space="preserve"> </v>
          </cell>
          <cell r="T269">
            <v>0</v>
          </cell>
          <cell r="U269">
            <v>3</v>
          </cell>
          <cell r="V269">
            <v>3</v>
          </cell>
          <cell r="W269">
            <v>0</v>
          </cell>
          <cell r="X269">
            <v>150000</v>
          </cell>
          <cell r="Y269">
            <v>22600</v>
          </cell>
          <cell r="Z269">
            <v>0</v>
          </cell>
          <cell r="AA269">
            <v>0</v>
          </cell>
          <cell r="AB269">
            <v>0</v>
          </cell>
          <cell r="AC269">
            <v>0</v>
          </cell>
          <cell r="AD269">
            <v>0</v>
          </cell>
          <cell r="AE269">
            <v>0</v>
          </cell>
          <cell r="AF269">
            <v>0</v>
          </cell>
          <cell r="AG269">
            <v>0</v>
          </cell>
          <cell r="AH269">
            <v>0</v>
          </cell>
          <cell r="AI269">
            <v>0</v>
          </cell>
          <cell r="AJ269">
            <v>172600</v>
          </cell>
        </row>
        <row r="270">
          <cell r="E270">
            <v>98318</v>
          </cell>
          <cell r="F270" t="str">
            <v>三宅　昭範　　　</v>
          </cell>
          <cell r="G270">
            <v>10</v>
          </cell>
          <cell r="H270">
            <v>0</v>
          </cell>
          <cell r="I270">
            <v>30404</v>
          </cell>
          <cell r="J270" t="str">
            <v>名古屋工場　　　　　</v>
          </cell>
          <cell r="K270" t="str">
            <v>工務成形課　　　　　</v>
          </cell>
          <cell r="L270" t="str">
            <v>509-0232</v>
          </cell>
          <cell r="M270" t="str">
            <v>岐阜県可児市二野１８０２　</v>
          </cell>
          <cell r="N270" t="str">
            <v>　　　　　　　　　　　　　</v>
          </cell>
          <cell r="O270" t="str">
            <v>S</v>
          </cell>
          <cell r="P270">
            <v>541122</v>
          </cell>
          <cell r="Q270" t="str">
            <v>H</v>
          </cell>
          <cell r="R270">
            <v>100401</v>
          </cell>
          <cell r="S270" t="str">
            <v xml:space="preserve"> </v>
          </cell>
          <cell r="T270">
            <v>0</v>
          </cell>
          <cell r="U270">
            <v>3</v>
          </cell>
          <cell r="V270">
            <v>3</v>
          </cell>
          <cell r="W270">
            <v>0</v>
          </cell>
          <cell r="X270">
            <v>150000</v>
          </cell>
          <cell r="Y270">
            <v>22000</v>
          </cell>
          <cell r="Z270">
            <v>0</v>
          </cell>
          <cell r="AA270">
            <v>0</v>
          </cell>
          <cell r="AB270">
            <v>0</v>
          </cell>
          <cell r="AC270">
            <v>0</v>
          </cell>
          <cell r="AD270">
            <v>0</v>
          </cell>
          <cell r="AE270">
            <v>0</v>
          </cell>
          <cell r="AF270">
            <v>0</v>
          </cell>
          <cell r="AG270">
            <v>0</v>
          </cell>
          <cell r="AH270">
            <v>0</v>
          </cell>
          <cell r="AI270">
            <v>0</v>
          </cell>
          <cell r="AJ270">
            <v>172000</v>
          </cell>
        </row>
        <row r="271">
          <cell r="E271">
            <v>98319</v>
          </cell>
          <cell r="F271" t="str">
            <v>渡辺　和広　　　</v>
          </cell>
          <cell r="G271">
            <v>10</v>
          </cell>
          <cell r="H271">
            <v>0</v>
          </cell>
          <cell r="I271">
            <v>30405</v>
          </cell>
          <cell r="J271" t="str">
            <v>名古屋工場　　　　　</v>
          </cell>
          <cell r="K271" t="str">
            <v>製造課　　　　　　　</v>
          </cell>
          <cell r="L271" t="str">
            <v>504-0807</v>
          </cell>
          <cell r="M271" t="str">
            <v>各務原市蘇原清住町５－９４</v>
          </cell>
          <cell r="N271" t="str">
            <v>　　　　　　　　　　　　　</v>
          </cell>
          <cell r="O271" t="str">
            <v>S</v>
          </cell>
          <cell r="P271">
            <v>550321</v>
          </cell>
          <cell r="Q271" t="str">
            <v>H</v>
          </cell>
          <cell r="R271">
            <v>100401</v>
          </cell>
          <cell r="S271" t="str">
            <v xml:space="preserve"> </v>
          </cell>
          <cell r="T271">
            <v>0</v>
          </cell>
          <cell r="U271">
            <v>3</v>
          </cell>
          <cell r="V271">
            <v>3</v>
          </cell>
          <cell r="W271">
            <v>0</v>
          </cell>
          <cell r="X271">
            <v>150000</v>
          </cell>
          <cell r="Y271">
            <v>22000</v>
          </cell>
          <cell r="Z271">
            <v>0</v>
          </cell>
          <cell r="AA271">
            <v>0</v>
          </cell>
          <cell r="AB271">
            <v>0</v>
          </cell>
          <cell r="AC271">
            <v>0</v>
          </cell>
          <cell r="AD271">
            <v>0</v>
          </cell>
          <cell r="AE271">
            <v>0</v>
          </cell>
          <cell r="AF271">
            <v>0</v>
          </cell>
          <cell r="AG271">
            <v>0</v>
          </cell>
          <cell r="AH271">
            <v>0</v>
          </cell>
          <cell r="AI271">
            <v>0</v>
          </cell>
          <cell r="AJ271">
            <v>172000</v>
          </cell>
        </row>
        <row r="272">
          <cell r="E272">
            <v>98628</v>
          </cell>
          <cell r="F272" t="str">
            <v>伊藤　雅恵　　　</v>
          </cell>
          <cell r="G272">
            <v>10</v>
          </cell>
          <cell r="H272">
            <v>0</v>
          </cell>
          <cell r="I272">
            <v>10203</v>
          </cell>
          <cell r="J272" t="str">
            <v>経営管理部　　　　　</v>
          </cell>
          <cell r="K272" t="str">
            <v>人事総務課　　　　　</v>
          </cell>
          <cell r="L272" t="str">
            <v>466-0845</v>
          </cell>
          <cell r="M272" t="str">
            <v>名古屋市昭和区藤成通６－７</v>
          </cell>
          <cell r="N272" t="str">
            <v>シティライフ藤成通５０２　</v>
          </cell>
          <cell r="O272" t="str">
            <v>S</v>
          </cell>
          <cell r="P272">
            <v>511025</v>
          </cell>
          <cell r="Q272" t="str">
            <v>H</v>
          </cell>
          <cell r="R272">
            <v>100601</v>
          </cell>
          <cell r="S272" t="str">
            <v xml:space="preserve"> </v>
          </cell>
          <cell r="T272">
            <v>0</v>
          </cell>
          <cell r="U272">
            <v>6</v>
          </cell>
          <cell r="V272">
            <v>3</v>
          </cell>
          <cell r="W272">
            <v>0</v>
          </cell>
          <cell r="X272">
            <v>150000</v>
          </cell>
          <cell r="Y272">
            <v>25600</v>
          </cell>
          <cell r="Z272">
            <v>0</v>
          </cell>
          <cell r="AA272">
            <v>0</v>
          </cell>
          <cell r="AB272">
            <v>0</v>
          </cell>
          <cell r="AC272">
            <v>0</v>
          </cell>
          <cell r="AD272">
            <v>0</v>
          </cell>
          <cell r="AE272">
            <v>0</v>
          </cell>
          <cell r="AF272">
            <v>0</v>
          </cell>
          <cell r="AG272">
            <v>0</v>
          </cell>
          <cell r="AH272">
            <v>0</v>
          </cell>
          <cell r="AI272">
            <v>0</v>
          </cell>
          <cell r="AJ272">
            <v>175600</v>
          </cell>
        </row>
        <row r="273">
          <cell r="E273">
            <v>98629</v>
          </cell>
          <cell r="F273" t="str">
            <v>大山　幸子　　　</v>
          </cell>
          <cell r="G273">
            <v>10</v>
          </cell>
          <cell r="H273">
            <v>0</v>
          </cell>
          <cell r="I273">
            <v>30401</v>
          </cell>
          <cell r="J273" t="str">
            <v>名古屋工場　　　　　</v>
          </cell>
          <cell r="K273" t="str">
            <v>事務課　　　　　　　</v>
          </cell>
          <cell r="L273" t="str">
            <v>491-0002</v>
          </cell>
          <cell r="M273" t="str">
            <v>一宮市時之島字中新田　　　</v>
          </cell>
          <cell r="N273">
            <v>37635</v>
          </cell>
          <cell r="O273" t="str">
            <v>S</v>
          </cell>
          <cell r="P273">
            <v>500806</v>
          </cell>
          <cell r="Q273" t="str">
            <v>H</v>
          </cell>
          <cell r="R273">
            <v>100601</v>
          </cell>
          <cell r="S273" t="str">
            <v xml:space="preserve"> </v>
          </cell>
          <cell r="T273">
            <v>0</v>
          </cell>
          <cell r="U273">
            <v>6</v>
          </cell>
          <cell r="V273">
            <v>3</v>
          </cell>
          <cell r="W273">
            <v>0</v>
          </cell>
          <cell r="X273">
            <v>150000</v>
          </cell>
          <cell r="Y273">
            <v>28800</v>
          </cell>
          <cell r="Z273">
            <v>0</v>
          </cell>
          <cell r="AA273">
            <v>0</v>
          </cell>
          <cell r="AB273">
            <v>0</v>
          </cell>
          <cell r="AC273">
            <v>0</v>
          </cell>
          <cell r="AD273">
            <v>0</v>
          </cell>
          <cell r="AE273">
            <v>0</v>
          </cell>
          <cell r="AF273">
            <v>0</v>
          </cell>
          <cell r="AG273">
            <v>0</v>
          </cell>
          <cell r="AH273">
            <v>0</v>
          </cell>
          <cell r="AI273">
            <v>0</v>
          </cell>
          <cell r="AJ273">
            <v>178800</v>
          </cell>
        </row>
        <row r="274">
          <cell r="E274">
            <v>98632</v>
          </cell>
          <cell r="F274" t="str">
            <v>松本　由貴子　　</v>
          </cell>
          <cell r="G274">
            <v>0</v>
          </cell>
          <cell r="H274">
            <v>80</v>
          </cell>
          <cell r="I274">
            <v>10203</v>
          </cell>
          <cell r="J274" t="str">
            <v>経営管理部　　　　　</v>
          </cell>
          <cell r="K274" t="str">
            <v>人事総務課　　　　　</v>
          </cell>
          <cell r="L274" t="str">
            <v>488-0064</v>
          </cell>
          <cell r="M274" t="str">
            <v>尾張旭市北原山町鳴湫　　　</v>
          </cell>
          <cell r="N274" t="str">
            <v>１７２３－５　　　　　　　</v>
          </cell>
          <cell r="O274" t="str">
            <v>S</v>
          </cell>
          <cell r="P274">
            <v>480901</v>
          </cell>
          <cell r="Q274" t="str">
            <v>H</v>
          </cell>
          <cell r="R274">
            <v>100701</v>
          </cell>
          <cell r="S274" t="str">
            <v>H</v>
          </cell>
          <cell r="T274">
            <v>150228</v>
          </cell>
          <cell r="U274">
            <v>6</v>
          </cell>
          <cell r="V274">
            <v>4</v>
          </cell>
          <cell r="W274">
            <v>0</v>
          </cell>
          <cell r="X274">
            <v>0</v>
          </cell>
          <cell r="Y274">
            <v>0</v>
          </cell>
          <cell r="Z274">
            <v>0</v>
          </cell>
          <cell r="AA274">
            <v>0</v>
          </cell>
          <cell r="AB274">
            <v>0</v>
          </cell>
          <cell r="AC274">
            <v>0</v>
          </cell>
          <cell r="AD274">
            <v>0</v>
          </cell>
          <cell r="AE274">
            <v>0</v>
          </cell>
          <cell r="AF274">
            <v>0</v>
          </cell>
          <cell r="AG274">
            <v>0</v>
          </cell>
          <cell r="AH274">
            <v>0</v>
          </cell>
          <cell r="AI274">
            <v>0</v>
          </cell>
          <cell r="AJ274">
            <v>0</v>
          </cell>
        </row>
        <row r="275">
          <cell r="E275">
            <v>99001</v>
          </cell>
          <cell r="F275" t="str">
            <v>高岡　進一　　　</v>
          </cell>
          <cell r="G275">
            <v>80</v>
          </cell>
          <cell r="H275">
            <v>45</v>
          </cell>
          <cell r="I275">
            <v>10000</v>
          </cell>
          <cell r="J275" t="str">
            <v>本社　　　　　　　　</v>
          </cell>
          <cell r="K275" t="str">
            <v>役員　　　　　　　　</v>
          </cell>
          <cell r="L275" t="str">
            <v>460-0012</v>
          </cell>
          <cell r="M275" t="str">
            <v>名古屋市中区千代田２－１６</v>
          </cell>
          <cell r="N275" t="str">
            <v>－１６第１１オーシャンビル</v>
          </cell>
          <cell r="O275" t="str">
            <v>S</v>
          </cell>
          <cell r="P275">
            <v>190101</v>
          </cell>
          <cell r="Q275" t="str">
            <v>H</v>
          </cell>
          <cell r="R275">
            <v>110617</v>
          </cell>
          <cell r="S275" t="str">
            <v xml:space="preserve"> </v>
          </cell>
          <cell r="T275">
            <v>0</v>
          </cell>
          <cell r="U275">
            <v>0</v>
          </cell>
          <cell r="V275">
            <v>0</v>
          </cell>
          <cell r="W275">
            <v>0</v>
          </cell>
          <cell r="X275">
            <v>0</v>
          </cell>
          <cell r="Y275">
            <v>0</v>
          </cell>
          <cell r="Z275">
            <v>0</v>
          </cell>
          <cell r="AA275">
            <v>0</v>
          </cell>
          <cell r="AB275">
            <v>0</v>
          </cell>
          <cell r="AC275">
            <v>0</v>
          </cell>
          <cell r="AD275">
            <v>0</v>
          </cell>
          <cell r="AE275">
            <v>0</v>
          </cell>
          <cell r="AF275">
            <v>0</v>
          </cell>
          <cell r="AG275">
            <v>0</v>
          </cell>
          <cell r="AH275">
            <v>0</v>
          </cell>
          <cell r="AI275">
            <v>0</v>
          </cell>
          <cell r="AJ275">
            <v>0</v>
          </cell>
        </row>
        <row r="276">
          <cell r="E276">
            <v>99002</v>
          </cell>
          <cell r="F276" t="str">
            <v>三浦　哲夫　　　</v>
          </cell>
          <cell r="G276">
            <v>80</v>
          </cell>
          <cell r="H276">
            <v>45</v>
          </cell>
          <cell r="I276">
            <v>10000</v>
          </cell>
          <cell r="J276" t="str">
            <v>本社　　　　　　　　</v>
          </cell>
          <cell r="K276" t="str">
            <v>役員　　　　　　　　</v>
          </cell>
          <cell r="L276" t="str">
            <v>482-0035</v>
          </cell>
          <cell r="M276" t="str">
            <v>岩倉市鈴井町北溝廻間　　　</v>
          </cell>
          <cell r="N276">
            <v>37694</v>
          </cell>
          <cell r="O276" t="str">
            <v>S</v>
          </cell>
          <cell r="P276">
            <v>201014</v>
          </cell>
          <cell r="Q276" t="str">
            <v>H</v>
          </cell>
          <cell r="R276">
            <v>110401</v>
          </cell>
          <cell r="S276" t="str">
            <v xml:space="preserve"> </v>
          </cell>
          <cell r="T276">
            <v>0</v>
          </cell>
          <cell r="U276">
            <v>0</v>
          </cell>
          <cell r="V276">
            <v>0</v>
          </cell>
          <cell r="W276">
            <v>0</v>
          </cell>
          <cell r="X276">
            <v>0</v>
          </cell>
          <cell r="Y276">
            <v>0</v>
          </cell>
          <cell r="Z276">
            <v>0</v>
          </cell>
          <cell r="AA276">
            <v>0</v>
          </cell>
          <cell r="AB276">
            <v>0</v>
          </cell>
          <cell r="AC276">
            <v>0</v>
          </cell>
          <cell r="AD276">
            <v>0</v>
          </cell>
          <cell r="AE276">
            <v>0</v>
          </cell>
          <cell r="AF276">
            <v>0</v>
          </cell>
          <cell r="AG276">
            <v>0</v>
          </cell>
          <cell r="AH276">
            <v>0</v>
          </cell>
          <cell r="AI276">
            <v>0</v>
          </cell>
          <cell r="AJ276">
            <v>0</v>
          </cell>
        </row>
        <row r="277">
          <cell r="E277">
            <v>99030</v>
          </cell>
          <cell r="F277" t="str">
            <v>■橋　晟　　　　</v>
          </cell>
          <cell r="G277">
            <v>99</v>
          </cell>
          <cell r="H277">
            <v>0</v>
          </cell>
          <cell r="I277">
            <v>10000</v>
          </cell>
          <cell r="J277" t="str">
            <v>本社　　　　　　　　</v>
          </cell>
          <cell r="K277" t="str">
            <v>役員　　　　　　　　</v>
          </cell>
          <cell r="L277" t="str">
            <v>464-0850</v>
          </cell>
          <cell r="M277" t="str">
            <v>名古屋市千種区今池３－８－</v>
          </cell>
          <cell r="N277" t="str">
            <v>２　サーンレイ５０２号　　</v>
          </cell>
          <cell r="O277" t="str">
            <v>S</v>
          </cell>
          <cell r="P277">
            <v>140723</v>
          </cell>
          <cell r="Q277" t="str">
            <v>H</v>
          </cell>
          <cell r="R277">
            <v>110617</v>
          </cell>
          <cell r="S277" t="str">
            <v xml:space="preserve"> </v>
          </cell>
          <cell r="T277">
            <v>0</v>
          </cell>
          <cell r="U277">
            <v>0</v>
          </cell>
          <cell r="V277">
            <v>0</v>
          </cell>
          <cell r="W277">
            <v>0</v>
          </cell>
          <cell r="X277">
            <v>1400000</v>
          </cell>
          <cell r="Y277">
            <v>0</v>
          </cell>
          <cell r="Z277">
            <v>0</v>
          </cell>
          <cell r="AA277">
            <v>0</v>
          </cell>
          <cell r="AB277">
            <v>0</v>
          </cell>
          <cell r="AC277">
            <v>0</v>
          </cell>
          <cell r="AD277">
            <v>0</v>
          </cell>
          <cell r="AE277">
            <v>0</v>
          </cell>
          <cell r="AF277">
            <v>0</v>
          </cell>
          <cell r="AG277">
            <v>0</v>
          </cell>
          <cell r="AH277">
            <v>0</v>
          </cell>
          <cell r="AI277">
            <v>0</v>
          </cell>
          <cell r="AJ277">
            <v>1400000</v>
          </cell>
        </row>
        <row r="278">
          <cell r="E278">
            <v>99101</v>
          </cell>
          <cell r="F278" t="str">
            <v>小林　豊　　　　</v>
          </cell>
          <cell r="G278">
            <v>10</v>
          </cell>
          <cell r="H278">
            <v>0</v>
          </cell>
          <cell r="I278">
            <v>21602</v>
          </cell>
          <cell r="J278" t="str">
            <v>営業本部　　　　　　</v>
          </cell>
          <cell r="K278" t="str">
            <v>東海支店　　　　　　</v>
          </cell>
          <cell r="L278" t="str">
            <v>452-0821</v>
          </cell>
          <cell r="M278" t="str">
            <v>名古屋市西区上小田井１－　</v>
          </cell>
          <cell r="N278" t="str">
            <v>３２ジュネス庄内緑地３０５</v>
          </cell>
          <cell r="O278" t="str">
            <v>S</v>
          </cell>
          <cell r="P278">
            <v>510626</v>
          </cell>
          <cell r="Q278" t="str">
            <v>H</v>
          </cell>
          <cell r="R278">
            <v>110401</v>
          </cell>
          <cell r="S278" t="str">
            <v xml:space="preserve"> </v>
          </cell>
          <cell r="T278">
            <v>0</v>
          </cell>
          <cell r="U278">
            <v>1</v>
          </cell>
          <cell r="V278">
            <v>4</v>
          </cell>
          <cell r="W278">
            <v>0</v>
          </cell>
          <cell r="X278">
            <v>150000</v>
          </cell>
          <cell r="Y278">
            <v>42000</v>
          </cell>
          <cell r="Z278">
            <v>13500</v>
          </cell>
          <cell r="AA278">
            <v>0</v>
          </cell>
          <cell r="AB278">
            <v>0</v>
          </cell>
          <cell r="AC278">
            <v>0</v>
          </cell>
          <cell r="AD278">
            <v>0</v>
          </cell>
          <cell r="AE278">
            <v>0</v>
          </cell>
          <cell r="AF278">
            <v>0</v>
          </cell>
          <cell r="AG278">
            <v>0</v>
          </cell>
          <cell r="AH278">
            <v>0</v>
          </cell>
          <cell r="AI278">
            <v>0</v>
          </cell>
          <cell r="AJ278">
            <v>205500</v>
          </cell>
        </row>
        <row r="279">
          <cell r="E279">
            <v>99102</v>
          </cell>
          <cell r="F279" t="str">
            <v>仙田　雄嗣　　　</v>
          </cell>
          <cell r="G279">
            <v>10</v>
          </cell>
          <cell r="H279">
            <v>0</v>
          </cell>
          <cell r="I279">
            <v>20503</v>
          </cell>
          <cell r="J279" t="str">
            <v>物流部　　　　　　　</v>
          </cell>
          <cell r="K279" t="str">
            <v>配送課　　　　　　　</v>
          </cell>
          <cell r="L279" t="str">
            <v>464-0845</v>
          </cell>
          <cell r="M279" t="str">
            <v>名古屋市千種区南明町　　　</v>
          </cell>
          <cell r="N279">
            <v>37658</v>
          </cell>
          <cell r="O279" t="str">
            <v>S</v>
          </cell>
          <cell r="P279">
            <v>520118</v>
          </cell>
          <cell r="Q279" t="str">
            <v>H</v>
          </cell>
          <cell r="R279">
            <v>110401</v>
          </cell>
          <cell r="S279" t="str">
            <v xml:space="preserve"> </v>
          </cell>
          <cell r="T279">
            <v>0</v>
          </cell>
          <cell r="U279">
            <v>1</v>
          </cell>
          <cell r="V279">
            <v>4</v>
          </cell>
          <cell r="W279">
            <v>0</v>
          </cell>
          <cell r="X279">
            <v>150000</v>
          </cell>
          <cell r="Y279">
            <v>42000</v>
          </cell>
          <cell r="Z279">
            <v>13500</v>
          </cell>
          <cell r="AA279">
            <v>0</v>
          </cell>
          <cell r="AB279">
            <v>0</v>
          </cell>
          <cell r="AC279">
            <v>0</v>
          </cell>
          <cell r="AD279">
            <v>0</v>
          </cell>
          <cell r="AE279">
            <v>0</v>
          </cell>
          <cell r="AF279">
            <v>0</v>
          </cell>
          <cell r="AG279">
            <v>0</v>
          </cell>
          <cell r="AH279">
            <v>0</v>
          </cell>
          <cell r="AI279">
            <v>0</v>
          </cell>
          <cell r="AJ279">
            <v>205500</v>
          </cell>
        </row>
        <row r="280">
          <cell r="E280">
            <v>99104</v>
          </cell>
          <cell r="F280" t="str">
            <v>増田　宏和　　　</v>
          </cell>
          <cell r="G280">
            <v>10</v>
          </cell>
          <cell r="H280">
            <v>0</v>
          </cell>
          <cell r="I280">
            <v>30900</v>
          </cell>
          <cell r="J280" t="str">
            <v>静岡工場　　　　　　</v>
          </cell>
          <cell r="K280" t="str">
            <v>　　　　　　　　　　</v>
          </cell>
          <cell r="L280" t="str">
            <v>411-0842</v>
          </cell>
          <cell r="M280" t="str">
            <v>三島市南町１１－２６　　　</v>
          </cell>
          <cell r="N280" t="str">
            <v>ドミールカミ３０６号　　　</v>
          </cell>
          <cell r="O280" t="str">
            <v>S</v>
          </cell>
          <cell r="P280">
            <v>500820</v>
          </cell>
          <cell r="Q280" t="str">
            <v>H</v>
          </cell>
          <cell r="R280">
            <v>110401</v>
          </cell>
          <cell r="S280" t="str">
            <v xml:space="preserve"> </v>
          </cell>
          <cell r="T280">
            <v>0</v>
          </cell>
          <cell r="U280">
            <v>1</v>
          </cell>
          <cell r="V280">
            <v>4</v>
          </cell>
          <cell r="W280">
            <v>0</v>
          </cell>
          <cell r="X280">
            <v>150000</v>
          </cell>
          <cell r="Y280">
            <v>42600</v>
          </cell>
          <cell r="Z280">
            <v>13500</v>
          </cell>
          <cell r="AA280">
            <v>0</v>
          </cell>
          <cell r="AB280">
            <v>0</v>
          </cell>
          <cell r="AC280">
            <v>0</v>
          </cell>
          <cell r="AD280">
            <v>0</v>
          </cell>
          <cell r="AE280">
            <v>0</v>
          </cell>
          <cell r="AF280">
            <v>0</v>
          </cell>
          <cell r="AG280">
            <v>0</v>
          </cell>
          <cell r="AH280">
            <v>0</v>
          </cell>
          <cell r="AI280">
            <v>0</v>
          </cell>
          <cell r="AJ280">
            <v>206100</v>
          </cell>
        </row>
        <row r="281">
          <cell r="E281">
            <v>99106</v>
          </cell>
          <cell r="F281" t="str">
            <v>斎藤　直樹　　　</v>
          </cell>
          <cell r="G281">
            <v>10</v>
          </cell>
          <cell r="H281">
            <v>0</v>
          </cell>
          <cell r="I281">
            <v>30401</v>
          </cell>
          <cell r="J281" t="str">
            <v>名古屋工場　　　　　</v>
          </cell>
          <cell r="K281" t="str">
            <v>事務課　　　　　　　</v>
          </cell>
          <cell r="L281" t="str">
            <v>485-0058</v>
          </cell>
          <cell r="M281" t="str">
            <v>小牧市小木４－２５７　　　</v>
          </cell>
          <cell r="N281" t="str">
            <v>ドウーハウスＩ１０５　　　</v>
          </cell>
          <cell r="O281" t="str">
            <v>S</v>
          </cell>
          <cell r="P281">
            <v>450402</v>
          </cell>
          <cell r="Q281" t="str">
            <v>H</v>
          </cell>
          <cell r="R281">
            <v>110401</v>
          </cell>
          <cell r="S281" t="str">
            <v xml:space="preserve"> </v>
          </cell>
          <cell r="T281">
            <v>0</v>
          </cell>
          <cell r="U281">
            <v>1</v>
          </cell>
          <cell r="V281">
            <v>4</v>
          </cell>
          <cell r="W281">
            <v>0</v>
          </cell>
          <cell r="X281">
            <v>150000</v>
          </cell>
          <cell r="Y281">
            <v>68600</v>
          </cell>
          <cell r="Z281">
            <v>0</v>
          </cell>
          <cell r="AA281">
            <v>0</v>
          </cell>
          <cell r="AB281">
            <v>0</v>
          </cell>
          <cell r="AC281">
            <v>0</v>
          </cell>
          <cell r="AD281">
            <v>0</v>
          </cell>
          <cell r="AE281">
            <v>0</v>
          </cell>
          <cell r="AF281">
            <v>0</v>
          </cell>
          <cell r="AG281">
            <v>0</v>
          </cell>
          <cell r="AH281">
            <v>0</v>
          </cell>
          <cell r="AI281">
            <v>0</v>
          </cell>
          <cell r="AJ281">
            <v>218600</v>
          </cell>
        </row>
        <row r="282">
          <cell r="E282">
            <v>99140</v>
          </cell>
          <cell r="F282" t="str">
            <v>後藤　保雄　　　</v>
          </cell>
          <cell r="G282">
            <v>20</v>
          </cell>
          <cell r="H282">
            <v>0</v>
          </cell>
          <cell r="I282">
            <v>30404</v>
          </cell>
          <cell r="J282" t="str">
            <v>名古屋工場　　　　　</v>
          </cell>
          <cell r="K282" t="str">
            <v>工務成形課　　　　　</v>
          </cell>
          <cell r="L282" t="str">
            <v>491-0057</v>
          </cell>
          <cell r="M282" t="str">
            <v>一宮市今伊勢町宮後字郷中　</v>
          </cell>
          <cell r="N282">
            <v>423</v>
          </cell>
          <cell r="O282" t="str">
            <v>S</v>
          </cell>
          <cell r="P282">
            <v>280102</v>
          </cell>
          <cell r="Q282" t="str">
            <v>H</v>
          </cell>
          <cell r="R282">
            <v>111001</v>
          </cell>
          <cell r="S282" t="str">
            <v xml:space="preserve"> </v>
          </cell>
          <cell r="T282">
            <v>0</v>
          </cell>
          <cell r="U282">
            <v>1</v>
          </cell>
          <cell r="V282">
            <v>6</v>
          </cell>
          <cell r="W282">
            <v>4</v>
          </cell>
          <cell r="X282">
            <v>150000</v>
          </cell>
          <cell r="Y282">
            <v>134500</v>
          </cell>
          <cell r="Z282">
            <v>0</v>
          </cell>
          <cell r="AA282">
            <v>90000</v>
          </cell>
          <cell r="AB282">
            <v>10000</v>
          </cell>
          <cell r="AC282">
            <v>0</v>
          </cell>
          <cell r="AD282">
            <v>0</v>
          </cell>
          <cell r="AE282">
            <v>18000</v>
          </cell>
          <cell r="AF282">
            <v>0</v>
          </cell>
          <cell r="AG282">
            <v>0</v>
          </cell>
          <cell r="AH282">
            <v>0</v>
          </cell>
          <cell r="AI282">
            <v>0</v>
          </cell>
          <cell r="AJ282">
            <v>402500</v>
          </cell>
        </row>
        <row r="283">
          <cell r="E283">
            <v>99143</v>
          </cell>
          <cell r="F283" t="str">
            <v>徳永　一成　　　</v>
          </cell>
          <cell r="G283">
            <v>10</v>
          </cell>
          <cell r="H283">
            <v>0</v>
          </cell>
          <cell r="I283">
            <v>21710</v>
          </cell>
          <cell r="J283" t="str">
            <v>営業本部　　　　　　</v>
          </cell>
          <cell r="K283" t="str">
            <v>中四国支店　　　　　</v>
          </cell>
          <cell r="L283" t="str">
            <v>733-0035</v>
          </cell>
          <cell r="M283" t="str">
            <v>広島市西区観音新町　　　　</v>
          </cell>
          <cell r="N283" t="str">
            <v>１－３－２８－５０２　　　</v>
          </cell>
          <cell r="O283" t="str">
            <v>S</v>
          </cell>
          <cell r="P283">
            <v>491102</v>
          </cell>
          <cell r="Q283" t="str">
            <v>H</v>
          </cell>
          <cell r="R283">
            <v>111006</v>
          </cell>
          <cell r="S283" t="str">
            <v xml:space="preserve"> </v>
          </cell>
          <cell r="T283">
            <v>0</v>
          </cell>
          <cell r="U283">
            <v>1</v>
          </cell>
          <cell r="V283">
            <v>4</v>
          </cell>
          <cell r="W283">
            <v>0</v>
          </cell>
          <cell r="X283">
            <v>150000</v>
          </cell>
          <cell r="Y283">
            <v>59600</v>
          </cell>
          <cell r="Z283">
            <v>0</v>
          </cell>
          <cell r="AA283">
            <v>0</v>
          </cell>
          <cell r="AB283">
            <v>0</v>
          </cell>
          <cell r="AC283">
            <v>0</v>
          </cell>
          <cell r="AD283">
            <v>0</v>
          </cell>
          <cell r="AE283">
            <v>0</v>
          </cell>
          <cell r="AF283">
            <v>0</v>
          </cell>
          <cell r="AG283">
            <v>0</v>
          </cell>
          <cell r="AH283">
            <v>0</v>
          </cell>
          <cell r="AI283">
            <v>0</v>
          </cell>
          <cell r="AJ283">
            <v>209600</v>
          </cell>
        </row>
        <row r="284">
          <cell r="E284">
            <v>99159</v>
          </cell>
          <cell r="F284" t="str">
            <v>近藤　透　　　　</v>
          </cell>
          <cell r="G284">
            <v>0</v>
          </cell>
          <cell r="H284">
            <v>80</v>
          </cell>
          <cell r="I284">
            <v>20401</v>
          </cell>
          <cell r="J284" t="str">
            <v>環境事業部　　　　　</v>
          </cell>
          <cell r="K284" t="str">
            <v>環境事業グループ　　</v>
          </cell>
          <cell r="L284" t="str">
            <v>464-0032</v>
          </cell>
          <cell r="M284" t="str">
            <v>名古屋市千種区猫洞通１－５</v>
          </cell>
          <cell r="N284" t="str">
            <v>－１サンハイツ東山６０４号</v>
          </cell>
          <cell r="O284" t="str">
            <v>S</v>
          </cell>
          <cell r="P284">
            <v>270124</v>
          </cell>
          <cell r="Q284" t="str">
            <v>H</v>
          </cell>
          <cell r="R284">
            <v>120101</v>
          </cell>
          <cell r="S284" t="str">
            <v>H</v>
          </cell>
          <cell r="T284">
            <v>150228</v>
          </cell>
          <cell r="U284">
            <v>1</v>
          </cell>
          <cell r="V284">
            <v>6</v>
          </cell>
          <cell r="W284">
            <v>0</v>
          </cell>
          <cell r="X284">
            <v>0</v>
          </cell>
          <cell r="Y284">
            <v>0</v>
          </cell>
          <cell r="Z284">
            <v>0</v>
          </cell>
          <cell r="AA284">
            <v>0</v>
          </cell>
          <cell r="AB284">
            <v>0</v>
          </cell>
          <cell r="AC284">
            <v>0</v>
          </cell>
          <cell r="AD284">
            <v>0</v>
          </cell>
          <cell r="AE284">
            <v>0</v>
          </cell>
          <cell r="AF284">
            <v>0</v>
          </cell>
          <cell r="AG284">
            <v>0</v>
          </cell>
          <cell r="AH284">
            <v>0</v>
          </cell>
          <cell r="AI284">
            <v>0</v>
          </cell>
          <cell r="AJ284">
            <v>0</v>
          </cell>
        </row>
        <row r="285">
          <cell r="E285">
            <v>99205</v>
          </cell>
          <cell r="F285" t="str">
            <v>松田　悟　　　　</v>
          </cell>
          <cell r="G285">
            <v>10</v>
          </cell>
          <cell r="H285">
            <v>0</v>
          </cell>
          <cell r="I285">
            <v>30404</v>
          </cell>
          <cell r="J285" t="str">
            <v>名古屋工場　　　　　</v>
          </cell>
          <cell r="K285" t="str">
            <v>工務成形課　　　　　</v>
          </cell>
          <cell r="L285" t="str">
            <v>485-0023</v>
          </cell>
          <cell r="M285" t="str">
            <v>小牧市大字北外山８０１　　</v>
          </cell>
          <cell r="N285" t="str">
            <v>　　　　　　　　　　　　　</v>
          </cell>
          <cell r="O285" t="str">
            <v>S</v>
          </cell>
          <cell r="P285">
            <v>531203</v>
          </cell>
          <cell r="Q285" t="str">
            <v>H</v>
          </cell>
          <cell r="R285">
            <v>110401</v>
          </cell>
          <cell r="S285" t="str">
            <v xml:space="preserve"> </v>
          </cell>
          <cell r="T285">
            <v>0</v>
          </cell>
          <cell r="U285">
            <v>2</v>
          </cell>
          <cell r="V285">
            <v>3</v>
          </cell>
          <cell r="W285">
            <v>0</v>
          </cell>
          <cell r="X285">
            <v>150000</v>
          </cell>
          <cell r="Y285">
            <v>22000</v>
          </cell>
          <cell r="Z285">
            <v>0</v>
          </cell>
          <cell r="AA285">
            <v>0</v>
          </cell>
          <cell r="AB285">
            <v>0</v>
          </cell>
          <cell r="AC285">
            <v>0</v>
          </cell>
          <cell r="AD285">
            <v>0</v>
          </cell>
          <cell r="AE285">
            <v>0</v>
          </cell>
          <cell r="AF285">
            <v>0</v>
          </cell>
          <cell r="AG285">
            <v>0</v>
          </cell>
          <cell r="AH285">
            <v>0</v>
          </cell>
          <cell r="AI285">
            <v>0</v>
          </cell>
          <cell r="AJ285">
            <v>172000</v>
          </cell>
        </row>
        <row r="286">
          <cell r="E286">
            <v>99310</v>
          </cell>
          <cell r="F286" t="str">
            <v>川口　祥司　　　</v>
          </cell>
          <cell r="G286">
            <v>10</v>
          </cell>
          <cell r="H286">
            <v>0</v>
          </cell>
          <cell r="I286">
            <v>30900</v>
          </cell>
          <cell r="J286" t="str">
            <v>静岡工場　　　　　　</v>
          </cell>
          <cell r="K286" t="str">
            <v>　　　　　　　　　　</v>
          </cell>
          <cell r="L286" t="str">
            <v>411-0831</v>
          </cell>
          <cell r="M286" t="str">
            <v>三島市東本町１－８－１２　</v>
          </cell>
          <cell r="N286" t="str">
            <v>パレット２５　１０１号　　</v>
          </cell>
          <cell r="O286" t="str">
            <v>S</v>
          </cell>
          <cell r="P286">
            <v>560208</v>
          </cell>
          <cell r="Q286" t="str">
            <v>H</v>
          </cell>
          <cell r="R286">
            <v>110401</v>
          </cell>
          <cell r="S286" t="str">
            <v xml:space="preserve"> </v>
          </cell>
          <cell r="T286">
            <v>0</v>
          </cell>
          <cell r="U286">
            <v>3</v>
          </cell>
          <cell r="V286">
            <v>2</v>
          </cell>
          <cell r="W286">
            <v>0</v>
          </cell>
          <cell r="X286">
            <v>150000</v>
          </cell>
          <cell r="Y286">
            <v>18500</v>
          </cell>
          <cell r="Z286">
            <v>0</v>
          </cell>
          <cell r="AA286">
            <v>0</v>
          </cell>
          <cell r="AB286">
            <v>0</v>
          </cell>
          <cell r="AC286">
            <v>0</v>
          </cell>
          <cell r="AD286">
            <v>0</v>
          </cell>
          <cell r="AE286">
            <v>0</v>
          </cell>
          <cell r="AF286">
            <v>0</v>
          </cell>
          <cell r="AG286">
            <v>0</v>
          </cell>
          <cell r="AH286">
            <v>0</v>
          </cell>
          <cell r="AI286">
            <v>0</v>
          </cell>
          <cell r="AJ286">
            <v>168500</v>
          </cell>
        </row>
        <row r="287">
          <cell r="E287">
            <v>99624</v>
          </cell>
          <cell r="F287" t="str">
            <v>坂本　知穂　　　</v>
          </cell>
          <cell r="G287">
            <v>10</v>
          </cell>
          <cell r="H287">
            <v>0</v>
          </cell>
          <cell r="I287">
            <v>20302</v>
          </cell>
          <cell r="J287" t="str">
            <v>営業企画部　　　　　</v>
          </cell>
          <cell r="K287" t="str">
            <v>商品開発課　　　　　</v>
          </cell>
          <cell r="L287" t="str">
            <v>453-0014</v>
          </cell>
          <cell r="M287" t="str">
            <v>名古屋市中村区則武１－２５</v>
          </cell>
          <cell r="N287">
            <v>-14</v>
          </cell>
          <cell r="O287" t="str">
            <v>S</v>
          </cell>
          <cell r="P287">
            <v>530605</v>
          </cell>
          <cell r="Q287" t="str">
            <v>H</v>
          </cell>
          <cell r="R287">
            <v>110801</v>
          </cell>
          <cell r="S287" t="str">
            <v xml:space="preserve"> </v>
          </cell>
          <cell r="T287">
            <v>0</v>
          </cell>
          <cell r="U287">
            <v>6</v>
          </cell>
          <cell r="V287">
            <v>3</v>
          </cell>
          <cell r="W287">
            <v>0</v>
          </cell>
          <cell r="X287">
            <v>150000</v>
          </cell>
          <cell r="Y287">
            <v>23000</v>
          </cell>
          <cell r="Z287">
            <v>0</v>
          </cell>
          <cell r="AA287">
            <v>0</v>
          </cell>
          <cell r="AB287">
            <v>0</v>
          </cell>
          <cell r="AC287">
            <v>0</v>
          </cell>
          <cell r="AD287">
            <v>0</v>
          </cell>
          <cell r="AE287">
            <v>0</v>
          </cell>
          <cell r="AF287">
            <v>0</v>
          </cell>
          <cell r="AG287">
            <v>0</v>
          </cell>
          <cell r="AH287">
            <v>0</v>
          </cell>
          <cell r="AI287">
            <v>0</v>
          </cell>
          <cell r="AJ287">
            <v>173000</v>
          </cell>
        </row>
        <row r="288">
          <cell r="E288">
            <v>100101</v>
          </cell>
          <cell r="F288" t="str">
            <v>中村　広志　　　</v>
          </cell>
          <cell r="G288">
            <v>10</v>
          </cell>
          <cell r="H288">
            <v>0</v>
          </cell>
          <cell r="I288">
            <v>20503</v>
          </cell>
          <cell r="J288" t="str">
            <v>物流部　　　　　　　</v>
          </cell>
          <cell r="K288" t="str">
            <v>配送課　　　　　　　</v>
          </cell>
          <cell r="L288" t="str">
            <v>485-0051</v>
          </cell>
          <cell r="M288" t="str">
            <v>小牧市下小針中島１－１０３</v>
          </cell>
          <cell r="N288" t="str">
            <v>　　　　　　　　　　　　　</v>
          </cell>
          <cell r="O288" t="str">
            <v>S</v>
          </cell>
          <cell r="P288">
            <v>510529</v>
          </cell>
          <cell r="Q288" t="str">
            <v>H</v>
          </cell>
          <cell r="R288">
            <v>120401</v>
          </cell>
          <cell r="S288" t="str">
            <v xml:space="preserve"> </v>
          </cell>
          <cell r="T288">
            <v>0</v>
          </cell>
          <cell r="U288">
            <v>1</v>
          </cell>
          <cell r="V288">
            <v>4</v>
          </cell>
          <cell r="W288">
            <v>0</v>
          </cell>
          <cell r="X288">
            <v>150000</v>
          </cell>
          <cell r="Y288">
            <v>36000</v>
          </cell>
          <cell r="Z288">
            <v>18000</v>
          </cell>
          <cell r="AA288">
            <v>0</v>
          </cell>
          <cell r="AB288">
            <v>0</v>
          </cell>
          <cell r="AC288">
            <v>0</v>
          </cell>
          <cell r="AD288">
            <v>0</v>
          </cell>
          <cell r="AE288">
            <v>0</v>
          </cell>
          <cell r="AF288">
            <v>0</v>
          </cell>
          <cell r="AG288">
            <v>0</v>
          </cell>
          <cell r="AH288">
            <v>0</v>
          </cell>
          <cell r="AI288">
            <v>0</v>
          </cell>
          <cell r="AJ288">
            <v>204000</v>
          </cell>
        </row>
        <row r="289">
          <cell r="E289">
            <v>100102</v>
          </cell>
          <cell r="F289" t="str">
            <v>吉村　修平　　　</v>
          </cell>
          <cell r="G289">
            <v>10</v>
          </cell>
          <cell r="H289">
            <v>0</v>
          </cell>
          <cell r="I289">
            <v>21504</v>
          </cell>
          <cell r="J289" t="str">
            <v>営業本部　　　　　　</v>
          </cell>
          <cell r="K289" t="str">
            <v>関東中央支店　　　　</v>
          </cell>
          <cell r="L289" t="str">
            <v>156-0043</v>
          </cell>
          <cell r="M289" t="str">
            <v>東京都世田谷区松原５－５１</v>
          </cell>
          <cell r="N289" t="str">
            <v>－３　２０２　　　　　　　</v>
          </cell>
          <cell r="O289" t="str">
            <v>S</v>
          </cell>
          <cell r="P289">
            <v>510522</v>
          </cell>
          <cell r="Q289" t="str">
            <v>H</v>
          </cell>
          <cell r="R289">
            <v>120401</v>
          </cell>
          <cell r="S289" t="str">
            <v xml:space="preserve"> </v>
          </cell>
          <cell r="T289">
            <v>0</v>
          </cell>
          <cell r="U289">
            <v>1</v>
          </cell>
          <cell r="V289">
            <v>4</v>
          </cell>
          <cell r="W289">
            <v>0</v>
          </cell>
          <cell r="X289">
            <v>150000</v>
          </cell>
          <cell r="Y289">
            <v>36000</v>
          </cell>
          <cell r="Z289">
            <v>18000</v>
          </cell>
          <cell r="AA289">
            <v>0</v>
          </cell>
          <cell r="AB289">
            <v>0</v>
          </cell>
          <cell r="AC289">
            <v>0</v>
          </cell>
          <cell r="AD289">
            <v>0</v>
          </cell>
          <cell r="AE289">
            <v>0</v>
          </cell>
          <cell r="AF289">
            <v>0</v>
          </cell>
          <cell r="AG289">
            <v>0</v>
          </cell>
          <cell r="AH289">
            <v>0</v>
          </cell>
          <cell r="AI289">
            <v>0</v>
          </cell>
          <cell r="AJ289">
            <v>204000</v>
          </cell>
        </row>
        <row r="290">
          <cell r="E290">
            <v>100103</v>
          </cell>
          <cell r="F290" t="str">
            <v>中野　修平　　　</v>
          </cell>
          <cell r="G290">
            <v>10</v>
          </cell>
          <cell r="H290">
            <v>0</v>
          </cell>
          <cell r="I290">
            <v>21602</v>
          </cell>
          <cell r="J290" t="str">
            <v>営業本部　　　　　　</v>
          </cell>
          <cell r="K290" t="str">
            <v>東海支店　　　　　　</v>
          </cell>
          <cell r="L290" t="str">
            <v>491-0923</v>
          </cell>
          <cell r="M290" t="str">
            <v>一宮市大和町氏永８２３－７</v>
          </cell>
          <cell r="N290" t="str">
            <v>　　　　　　　　　　　　　</v>
          </cell>
          <cell r="O290" t="str">
            <v>S</v>
          </cell>
          <cell r="P290">
            <v>530125</v>
          </cell>
          <cell r="Q290" t="str">
            <v>H</v>
          </cell>
          <cell r="R290">
            <v>120401</v>
          </cell>
          <cell r="S290" t="str">
            <v xml:space="preserve"> </v>
          </cell>
          <cell r="T290">
            <v>0</v>
          </cell>
          <cell r="U290">
            <v>1</v>
          </cell>
          <cell r="V290">
            <v>4</v>
          </cell>
          <cell r="W290">
            <v>0</v>
          </cell>
          <cell r="X290">
            <v>150000</v>
          </cell>
          <cell r="Y290">
            <v>36000</v>
          </cell>
          <cell r="Z290">
            <v>18000</v>
          </cell>
          <cell r="AA290">
            <v>0</v>
          </cell>
          <cell r="AB290">
            <v>0</v>
          </cell>
          <cell r="AC290">
            <v>0</v>
          </cell>
          <cell r="AD290">
            <v>0</v>
          </cell>
          <cell r="AE290">
            <v>0</v>
          </cell>
          <cell r="AF290">
            <v>0</v>
          </cell>
          <cell r="AG290">
            <v>0</v>
          </cell>
          <cell r="AH290">
            <v>0</v>
          </cell>
          <cell r="AI290">
            <v>0</v>
          </cell>
          <cell r="AJ290">
            <v>204000</v>
          </cell>
        </row>
        <row r="291">
          <cell r="E291">
            <v>100104</v>
          </cell>
          <cell r="F291" t="str">
            <v>市古　浩資　　　</v>
          </cell>
          <cell r="G291">
            <v>0</v>
          </cell>
          <cell r="H291">
            <v>90</v>
          </cell>
          <cell r="I291">
            <v>30405</v>
          </cell>
          <cell r="J291" t="str">
            <v>名古屋工場　　　　　</v>
          </cell>
          <cell r="K291" t="str">
            <v>製造課　　　　　　　</v>
          </cell>
          <cell r="L291" t="str">
            <v>444-1325</v>
          </cell>
          <cell r="M291" t="str">
            <v>高浜市青木町８－２－２１　</v>
          </cell>
          <cell r="N291" t="str">
            <v>　　　　　　　　　　　　　</v>
          </cell>
          <cell r="O291" t="str">
            <v>S</v>
          </cell>
          <cell r="P291">
            <v>500820</v>
          </cell>
          <cell r="Q291" t="str">
            <v>H</v>
          </cell>
          <cell r="R291">
            <v>120401</v>
          </cell>
          <cell r="S291" t="str">
            <v>H</v>
          </cell>
          <cell r="T291">
            <v>150131</v>
          </cell>
          <cell r="U291">
            <v>1</v>
          </cell>
          <cell r="V291">
            <v>4</v>
          </cell>
          <cell r="W291">
            <v>0</v>
          </cell>
          <cell r="X291">
            <v>0</v>
          </cell>
          <cell r="Y291">
            <v>0</v>
          </cell>
          <cell r="Z291">
            <v>0</v>
          </cell>
          <cell r="AA291">
            <v>0</v>
          </cell>
          <cell r="AB291">
            <v>0</v>
          </cell>
          <cell r="AC291">
            <v>0</v>
          </cell>
          <cell r="AD291">
            <v>0</v>
          </cell>
          <cell r="AE291">
            <v>0</v>
          </cell>
          <cell r="AF291">
            <v>0</v>
          </cell>
          <cell r="AG291">
            <v>0</v>
          </cell>
          <cell r="AH291">
            <v>0</v>
          </cell>
          <cell r="AI291">
            <v>0</v>
          </cell>
          <cell r="AJ291">
            <v>0</v>
          </cell>
        </row>
        <row r="292">
          <cell r="E292">
            <v>100105</v>
          </cell>
          <cell r="F292" t="str">
            <v>石川　直樹　　　</v>
          </cell>
          <cell r="G292">
            <v>10</v>
          </cell>
          <cell r="H292">
            <v>0</v>
          </cell>
          <cell r="I292">
            <v>30405</v>
          </cell>
          <cell r="J292" t="str">
            <v>名古屋工場　　　　　</v>
          </cell>
          <cell r="K292" t="str">
            <v>製造課　　　　　　　</v>
          </cell>
          <cell r="L292" t="str">
            <v>480-0304</v>
          </cell>
          <cell r="M292" t="str">
            <v>春日井市神屋町　　　　　　</v>
          </cell>
          <cell r="N292" t="str">
            <v>１３９０－２８０　　　　　</v>
          </cell>
          <cell r="O292" t="str">
            <v>S</v>
          </cell>
          <cell r="P292">
            <v>520205</v>
          </cell>
          <cell r="Q292" t="str">
            <v>H</v>
          </cell>
          <cell r="R292">
            <v>120401</v>
          </cell>
          <cell r="S292" t="str">
            <v xml:space="preserve"> </v>
          </cell>
          <cell r="T292">
            <v>0</v>
          </cell>
          <cell r="U292">
            <v>1</v>
          </cell>
          <cell r="V292">
            <v>4</v>
          </cell>
          <cell r="W292">
            <v>0</v>
          </cell>
          <cell r="X292">
            <v>150000</v>
          </cell>
          <cell r="Y292">
            <v>36000</v>
          </cell>
          <cell r="Z292">
            <v>18000</v>
          </cell>
          <cell r="AA292">
            <v>0</v>
          </cell>
          <cell r="AB292">
            <v>0</v>
          </cell>
          <cell r="AC292">
            <v>0</v>
          </cell>
          <cell r="AD292">
            <v>0</v>
          </cell>
          <cell r="AE292">
            <v>0</v>
          </cell>
          <cell r="AF292">
            <v>0</v>
          </cell>
          <cell r="AG292">
            <v>0</v>
          </cell>
          <cell r="AH292">
            <v>0</v>
          </cell>
          <cell r="AI292">
            <v>0</v>
          </cell>
          <cell r="AJ292">
            <v>204000</v>
          </cell>
        </row>
        <row r="293">
          <cell r="E293">
            <v>100107</v>
          </cell>
          <cell r="F293" t="str">
            <v>青山　武史　　　</v>
          </cell>
          <cell r="G293">
            <v>10</v>
          </cell>
          <cell r="H293">
            <v>0</v>
          </cell>
          <cell r="I293">
            <v>10201</v>
          </cell>
          <cell r="J293" t="str">
            <v>経営管理部　　　　　</v>
          </cell>
          <cell r="K293" t="str">
            <v>情報システム課　　　</v>
          </cell>
          <cell r="L293" t="str">
            <v>470-1151</v>
          </cell>
          <cell r="M293" t="str">
            <v>豊明市前後町鎌ヶ須　　　　</v>
          </cell>
          <cell r="N293" t="str">
            <v>１７８７－１６　　　　　　</v>
          </cell>
          <cell r="O293" t="str">
            <v>S</v>
          </cell>
          <cell r="P293">
            <v>510422</v>
          </cell>
          <cell r="Q293" t="str">
            <v>H</v>
          </cell>
          <cell r="R293">
            <v>120401</v>
          </cell>
          <cell r="S293" t="str">
            <v xml:space="preserve"> </v>
          </cell>
          <cell r="T293">
            <v>0</v>
          </cell>
          <cell r="U293">
            <v>1</v>
          </cell>
          <cell r="V293">
            <v>4</v>
          </cell>
          <cell r="W293">
            <v>0</v>
          </cell>
          <cell r="X293">
            <v>150000</v>
          </cell>
          <cell r="Y293">
            <v>36000</v>
          </cell>
          <cell r="Z293">
            <v>18000</v>
          </cell>
          <cell r="AA293">
            <v>0</v>
          </cell>
          <cell r="AB293">
            <v>0</v>
          </cell>
          <cell r="AC293">
            <v>0</v>
          </cell>
          <cell r="AD293">
            <v>0</v>
          </cell>
          <cell r="AE293">
            <v>0</v>
          </cell>
          <cell r="AF293">
            <v>0</v>
          </cell>
          <cell r="AG293">
            <v>0</v>
          </cell>
          <cell r="AH293">
            <v>0</v>
          </cell>
          <cell r="AI293">
            <v>0</v>
          </cell>
          <cell r="AJ293">
            <v>204000</v>
          </cell>
        </row>
        <row r="294">
          <cell r="E294">
            <v>100309</v>
          </cell>
          <cell r="F294" t="str">
            <v>田中　秀之　　　</v>
          </cell>
          <cell r="G294">
            <v>10</v>
          </cell>
          <cell r="H294">
            <v>30</v>
          </cell>
          <cell r="I294">
            <v>30404</v>
          </cell>
          <cell r="J294" t="str">
            <v>名古屋工場　　　　　</v>
          </cell>
          <cell r="K294" t="str">
            <v>工務成形課　　　　　</v>
          </cell>
          <cell r="L294" t="str">
            <v>487-0033</v>
          </cell>
          <cell r="M294" t="str">
            <v>春日井市岩成台８－３－６　</v>
          </cell>
          <cell r="N294" t="str">
            <v>５１３棟２０３　　　　　　</v>
          </cell>
          <cell r="O294" t="str">
            <v>S</v>
          </cell>
          <cell r="P294">
            <v>560826</v>
          </cell>
          <cell r="Q294" t="str">
            <v>H</v>
          </cell>
          <cell r="R294">
            <v>120401</v>
          </cell>
          <cell r="S294" t="str">
            <v xml:space="preserve"> </v>
          </cell>
          <cell r="T294">
            <v>0</v>
          </cell>
          <cell r="U294">
            <v>3</v>
          </cell>
          <cell r="V294">
            <v>2</v>
          </cell>
          <cell r="W294">
            <v>0</v>
          </cell>
          <cell r="X294">
            <v>150000</v>
          </cell>
          <cell r="Y294">
            <v>16000</v>
          </cell>
          <cell r="Z294">
            <v>0</v>
          </cell>
          <cell r="AA294">
            <v>0</v>
          </cell>
          <cell r="AB294">
            <v>0</v>
          </cell>
          <cell r="AC294">
            <v>0</v>
          </cell>
          <cell r="AD294">
            <v>0</v>
          </cell>
          <cell r="AE294">
            <v>0</v>
          </cell>
          <cell r="AF294">
            <v>0</v>
          </cell>
          <cell r="AG294">
            <v>0</v>
          </cell>
          <cell r="AH294">
            <v>0</v>
          </cell>
          <cell r="AI294">
            <v>0</v>
          </cell>
          <cell r="AJ294">
            <v>166000</v>
          </cell>
        </row>
        <row r="295">
          <cell r="E295">
            <v>100310</v>
          </cell>
          <cell r="F295" t="str">
            <v>尾■　友洋　　　</v>
          </cell>
          <cell r="G295">
            <v>10</v>
          </cell>
          <cell r="H295">
            <v>0</v>
          </cell>
          <cell r="I295">
            <v>30404</v>
          </cell>
          <cell r="J295" t="str">
            <v>名古屋工場　　　　　</v>
          </cell>
          <cell r="K295" t="str">
            <v>工務成形課　　　　　</v>
          </cell>
          <cell r="L295" t="str">
            <v>485-0051</v>
          </cell>
          <cell r="M295" t="str">
            <v>小牧市下小針中島１－１０３</v>
          </cell>
          <cell r="N295" t="str">
            <v>　　　　　　　　　　　　　</v>
          </cell>
          <cell r="O295" t="str">
            <v>S</v>
          </cell>
          <cell r="P295">
            <v>560725</v>
          </cell>
          <cell r="Q295" t="str">
            <v>H</v>
          </cell>
          <cell r="R295">
            <v>120401</v>
          </cell>
          <cell r="S295" t="str">
            <v xml:space="preserve"> </v>
          </cell>
          <cell r="T295">
            <v>0</v>
          </cell>
          <cell r="U295">
            <v>3</v>
          </cell>
          <cell r="V295">
            <v>2</v>
          </cell>
          <cell r="W295">
            <v>0</v>
          </cell>
          <cell r="X295">
            <v>150000</v>
          </cell>
          <cell r="Y295">
            <v>16000</v>
          </cell>
          <cell r="Z295">
            <v>0</v>
          </cell>
          <cell r="AA295">
            <v>0</v>
          </cell>
          <cell r="AB295">
            <v>0</v>
          </cell>
          <cell r="AC295">
            <v>0</v>
          </cell>
          <cell r="AD295">
            <v>0</v>
          </cell>
          <cell r="AE295">
            <v>0</v>
          </cell>
          <cell r="AF295">
            <v>0</v>
          </cell>
          <cell r="AG295">
            <v>0</v>
          </cell>
          <cell r="AH295">
            <v>0</v>
          </cell>
          <cell r="AI295">
            <v>0</v>
          </cell>
          <cell r="AJ295">
            <v>166000</v>
          </cell>
        </row>
        <row r="296">
          <cell r="E296">
            <v>100311</v>
          </cell>
          <cell r="F296" t="str">
            <v>岡本　敏明　　　</v>
          </cell>
          <cell r="G296">
            <v>10</v>
          </cell>
          <cell r="H296">
            <v>0</v>
          </cell>
          <cell r="I296">
            <v>30405</v>
          </cell>
          <cell r="J296" t="str">
            <v>名古屋工場　　　　　</v>
          </cell>
          <cell r="K296" t="str">
            <v>製造課　　　　　　　</v>
          </cell>
          <cell r="L296" t="str">
            <v>464-0859</v>
          </cell>
          <cell r="M296" t="str">
            <v>岩倉市東新町仲浦１　　　　</v>
          </cell>
          <cell r="N296" t="str">
            <v>岩倉団地３１－１０４　　　</v>
          </cell>
          <cell r="O296" t="str">
            <v>S</v>
          </cell>
          <cell r="P296">
            <v>561104</v>
          </cell>
          <cell r="Q296" t="str">
            <v>H</v>
          </cell>
          <cell r="R296">
            <v>120401</v>
          </cell>
          <cell r="S296" t="str">
            <v xml:space="preserve"> </v>
          </cell>
          <cell r="T296">
            <v>0</v>
          </cell>
          <cell r="U296">
            <v>3</v>
          </cell>
          <cell r="V296">
            <v>2</v>
          </cell>
          <cell r="W296">
            <v>0</v>
          </cell>
          <cell r="X296">
            <v>150000</v>
          </cell>
          <cell r="Y296">
            <v>16000</v>
          </cell>
          <cell r="Z296">
            <v>0</v>
          </cell>
          <cell r="AA296">
            <v>0</v>
          </cell>
          <cell r="AB296">
            <v>0</v>
          </cell>
          <cell r="AC296">
            <v>0</v>
          </cell>
          <cell r="AD296">
            <v>0</v>
          </cell>
          <cell r="AE296">
            <v>0</v>
          </cell>
          <cell r="AF296">
            <v>0</v>
          </cell>
          <cell r="AG296">
            <v>0</v>
          </cell>
          <cell r="AH296">
            <v>0</v>
          </cell>
          <cell r="AI296">
            <v>0</v>
          </cell>
          <cell r="AJ296">
            <v>166000</v>
          </cell>
        </row>
        <row r="297">
          <cell r="E297">
            <v>100506</v>
          </cell>
          <cell r="F297" t="str">
            <v>森　理栄子　　　</v>
          </cell>
          <cell r="G297">
            <v>10</v>
          </cell>
          <cell r="H297">
            <v>0</v>
          </cell>
          <cell r="I297">
            <v>30500</v>
          </cell>
          <cell r="J297" t="str">
            <v>開発研究所　　　　　</v>
          </cell>
          <cell r="K297" t="str">
            <v>　　　　　　　　　　</v>
          </cell>
          <cell r="L297" t="str">
            <v>502-0006</v>
          </cell>
          <cell r="M297" t="str">
            <v>岐阜市粟野西６－３６　　　</v>
          </cell>
          <cell r="N297" t="str">
            <v>　　　　　　　　　　　　　</v>
          </cell>
          <cell r="O297" t="str">
            <v>S</v>
          </cell>
          <cell r="P297">
            <v>510420</v>
          </cell>
          <cell r="Q297" t="str">
            <v>H</v>
          </cell>
          <cell r="R297">
            <v>120401</v>
          </cell>
          <cell r="S297" t="str">
            <v xml:space="preserve"> </v>
          </cell>
          <cell r="T297">
            <v>0</v>
          </cell>
          <cell r="U297">
            <v>5</v>
          </cell>
          <cell r="V297">
            <v>4</v>
          </cell>
          <cell r="W297">
            <v>0</v>
          </cell>
          <cell r="X297">
            <v>150000</v>
          </cell>
          <cell r="Y297">
            <v>36000</v>
          </cell>
          <cell r="Z297">
            <v>18000</v>
          </cell>
          <cell r="AA297">
            <v>0</v>
          </cell>
          <cell r="AB297">
            <v>0</v>
          </cell>
          <cell r="AC297">
            <v>0</v>
          </cell>
          <cell r="AD297">
            <v>0</v>
          </cell>
          <cell r="AE297">
            <v>0</v>
          </cell>
          <cell r="AF297">
            <v>0</v>
          </cell>
          <cell r="AG297">
            <v>0</v>
          </cell>
          <cell r="AH297">
            <v>0</v>
          </cell>
          <cell r="AI297">
            <v>0</v>
          </cell>
          <cell r="AJ297">
            <v>204000</v>
          </cell>
        </row>
        <row r="298">
          <cell r="E298">
            <v>100918</v>
          </cell>
          <cell r="F298" t="str">
            <v>朝賀　恵子　　　</v>
          </cell>
          <cell r="G298">
            <v>5</v>
          </cell>
          <cell r="H298">
            <v>0</v>
          </cell>
          <cell r="I298">
            <v>10204</v>
          </cell>
          <cell r="J298" t="str">
            <v>経営管理部　　　　　</v>
          </cell>
          <cell r="K298" t="str">
            <v>人事総務課嘱託　　　</v>
          </cell>
          <cell r="L298" t="str">
            <v>509-0206</v>
          </cell>
          <cell r="M298" t="str">
            <v>可児市土田３５７７－５　　</v>
          </cell>
          <cell r="N298" t="str">
            <v>　　　　　　　　　　　　　</v>
          </cell>
          <cell r="O298" t="str">
            <v>S</v>
          </cell>
          <cell r="P298">
            <v>270602</v>
          </cell>
          <cell r="Q298" t="str">
            <v>H</v>
          </cell>
          <cell r="R298">
            <v>120601</v>
          </cell>
          <cell r="S298" t="str">
            <v xml:space="preserve"> </v>
          </cell>
          <cell r="T298">
            <v>0</v>
          </cell>
          <cell r="U298">
            <v>0</v>
          </cell>
          <cell r="V298">
            <v>0</v>
          </cell>
          <cell r="W298">
            <v>0</v>
          </cell>
          <cell r="X298">
            <v>274416</v>
          </cell>
          <cell r="Y298">
            <v>0</v>
          </cell>
          <cell r="Z298">
            <v>0</v>
          </cell>
          <cell r="AA298">
            <v>0</v>
          </cell>
          <cell r="AB298">
            <v>0</v>
          </cell>
          <cell r="AC298">
            <v>36120</v>
          </cell>
          <cell r="AD298">
            <v>0</v>
          </cell>
          <cell r="AE298">
            <v>0</v>
          </cell>
          <cell r="AF298">
            <v>25000</v>
          </cell>
          <cell r="AG298">
            <v>0</v>
          </cell>
          <cell r="AH298">
            <v>0</v>
          </cell>
          <cell r="AI298">
            <v>0</v>
          </cell>
          <cell r="AJ298">
            <v>335536</v>
          </cell>
        </row>
        <row r="299">
          <cell r="E299">
            <v>100920</v>
          </cell>
          <cell r="F299" t="str">
            <v>古瀬　敏彦　　　</v>
          </cell>
          <cell r="G299">
            <v>5</v>
          </cell>
          <cell r="H299">
            <v>0</v>
          </cell>
          <cell r="I299">
            <v>21803</v>
          </cell>
          <cell r="J299" t="str">
            <v>食品事業部　　　　　</v>
          </cell>
          <cell r="K299" t="str">
            <v>嘱託　　　　　　　　</v>
          </cell>
          <cell r="L299" t="str">
            <v>482-0036</v>
          </cell>
          <cell r="M299" t="str">
            <v>岩倉市西市町桝東７－１０　</v>
          </cell>
          <cell r="N299" t="str">
            <v>　　　　　　　　　　　　　</v>
          </cell>
          <cell r="O299" t="str">
            <v>S</v>
          </cell>
          <cell r="P299">
            <v>150414</v>
          </cell>
          <cell r="Q299" t="str">
            <v>H</v>
          </cell>
          <cell r="R299">
            <v>120701</v>
          </cell>
          <cell r="S299" t="str">
            <v xml:space="preserve"> </v>
          </cell>
          <cell r="T299">
            <v>0</v>
          </cell>
          <cell r="U299">
            <v>0</v>
          </cell>
          <cell r="V299">
            <v>0</v>
          </cell>
          <cell r="W299">
            <v>0</v>
          </cell>
          <cell r="X299">
            <v>200000</v>
          </cell>
          <cell r="Y299">
            <v>0</v>
          </cell>
          <cell r="Z299">
            <v>0</v>
          </cell>
          <cell r="AA299">
            <v>0</v>
          </cell>
          <cell r="AB299">
            <v>0</v>
          </cell>
          <cell r="AC299">
            <v>0</v>
          </cell>
          <cell r="AD299">
            <v>0</v>
          </cell>
          <cell r="AE299">
            <v>0</v>
          </cell>
          <cell r="AF299">
            <v>0</v>
          </cell>
          <cell r="AG299">
            <v>0</v>
          </cell>
          <cell r="AH299">
            <v>0</v>
          </cell>
          <cell r="AI299">
            <v>0</v>
          </cell>
          <cell r="AJ299">
            <v>200000</v>
          </cell>
        </row>
        <row r="300">
          <cell r="E300">
            <v>100922</v>
          </cell>
          <cell r="F300" t="str">
            <v>堂満　重美　　　</v>
          </cell>
          <cell r="G300">
            <v>0</v>
          </cell>
          <cell r="H300">
            <v>30</v>
          </cell>
          <cell r="I300">
            <v>21804</v>
          </cell>
          <cell r="J300" t="str">
            <v>食品事業部　　　　　</v>
          </cell>
          <cell r="K300" t="str">
            <v>パート　　　　　　　</v>
          </cell>
          <cell r="L300" t="str">
            <v>491-0833</v>
          </cell>
          <cell r="M300" t="str">
            <v>一宮市平島１－１６－２－　</v>
          </cell>
          <cell r="N300">
            <v>205</v>
          </cell>
          <cell r="O300" t="str">
            <v>S</v>
          </cell>
          <cell r="P300">
            <v>371028</v>
          </cell>
          <cell r="Q300" t="str">
            <v>H</v>
          </cell>
          <cell r="R300">
            <v>141001</v>
          </cell>
          <cell r="S300" t="str">
            <v xml:space="preserve"> </v>
          </cell>
          <cell r="T300">
            <v>0</v>
          </cell>
          <cell r="U300">
            <v>0</v>
          </cell>
          <cell r="V300">
            <v>0</v>
          </cell>
          <cell r="W300">
            <v>0</v>
          </cell>
          <cell r="X300">
            <v>113810</v>
          </cell>
          <cell r="Y300">
            <v>0</v>
          </cell>
          <cell r="Z300">
            <v>0</v>
          </cell>
          <cell r="AA300">
            <v>0</v>
          </cell>
          <cell r="AB300">
            <v>0</v>
          </cell>
          <cell r="AC300">
            <v>0</v>
          </cell>
          <cell r="AD300">
            <v>0</v>
          </cell>
          <cell r="AE300">
            <v>0</v>
          </cell>
          <cell r="AF300">
            <v>0</v>
          </cell>
          <cell r="AG300">
            <v>0</v>
          </cell>
          <cell r="AH300">
            <v>0</v>
          </cell>
          <cell r="AI300">
            <v>0</v>
          </cell>
          <cell r="AJ300">
            <v>113810</v>
          </cell>
        </row>
        <row r="301">
          <cell r="E301">
            <v>101003</v>
          </cell>
          <cell r="F301" t="str">
            <v>古賀　康　　　　</v>
          </cell>
          <cell r="G301">
            <v>80</v>
          </cell>
          <cell r="H301">
            <v>45</v>
          </cell>
          <cell r="I301">
            <v>10000</v>
          </cell>
          <cell r="J301" t="str">
            <v>本社　　　　　　　　</v>
          </cell>
          <cell r="K301" t="str">
            <v>役員　　　　　　　　</v>
          </cell>
          <cell r="L301" t="str">
            <v>481-0004</v>
          </cell>
          <cell r="M301" t="str">
            <v>西春日井郡師勝町鹿田栄２３</v>
          </cell>
          <cell r="N301" t="str">
            <v>アメニティーハウス平安　　</v>
          </cell>
          <cell r="O301" t="str">
            <v>S</v>
          </cell>
          <cell r="P301">
            <v>370124</v>
          </cell>
          <cell r="Q301" t="str">
            <v>H</v>
          </cell>
          <cell r="R301">
            <v>130601</v>
          </cell>
          <cell r="S301" t="str">
            <v xml:space="preserve"> </v>
          </cell>
          <cell r="T301">
            <v>0</v>
          </cell>
          <cell r="U301">
            <v>0</v>
          </cell>
          <cell r="V301">
            <v>0</v>
          </cell>
          <cell r="W301">
            <v>0</v>
          </cell>
          <cell r="X301">
            <v>0</v>
          </cell>
          <cell r="Y301">
            <v>0</v>
          </cell>
          <cell r="Z301">
            <v>0</v>
          </cell>
          <cell r="AA301">
            <v>0</v>
          </cell>
          <cell r="AB301">
            <v>0</v>
          </cell>
          <cell r="AC301">
            <v>0</v>
          </cell>
          <cell r="AD301">
            <v>0</v>
          </cell>
          <cell r="AE301">
            <v>0</v>
          </cell>
          <cell r="AF301">
            <v>0</v>
          </cell>
          <cell r="AG301">
            <v>0</v>
          </cell>
          <cell r="AH301">
            <v>0</v>
          </cell>
          <cell r="AI301">
            <v>0</v>
          </cell>
          <cell r="AJ301">
            <v>0</v>
          </cell>
        </row>
        <row r="302">
          <cell r="E302">
            <v>101101</v>
          </cell>
          <cell r="F302" t="str">
            <v>遠藤　敬宏　　　</v>
          </cell>
          <cell r="G302">
            <v>0</v>
          </cell>
          <cell r="H302">
            <v>80</v>
          </cell>
          <cell r="I302">
            <v>30405</v>
          </cell>
          <cell r="J302" t="str">
            <v>名古屋工場　　　　　</v>
          </cell>
          <cell r="K302" t="str">
            <v>製造課　　　　　　　</v>
          </cell>
          <cell r="L302" t="str">
            <v>485-0051</v>
          </cell>
          <cell r="M302" t="str">
            <v>小牧市下小針中島１－１０３</v>
          </cell>
          <cell r="N302" t="str">
            <v>　　　　　　　　　　　　　</v>
          </cell>
          <cell r="O302" t="str">
            <v>S</v>
          </cell>
          <cell r="P302">
            <v>500402</v>
          </cell>
          <cell r="Q302" t="str">
            <v>H</v>
          </cell>
          <cell r="R302">
            <v>130401</v>
          </cell>
          <cell r="S302" t="str">
            <v>H</v>
          </cell>
          <cell r="T302">
            <v>150331</v>
          </cell>
          <cell r="U302">
            <v>1</v>
          </cell>
          <cell r="V302">
            <v>4</v>
          </cell>
          <cell r="W302">
            <v>0</v>
          </cell>
          <cell r="X302">
            <v>150000</v>
          </cell>
          <cell r="Y302">
            <v>42000</v>
          </cell>
          <cell r="Z302">
            <v>18500</v>
          </cell>
          <cell r="AA302">
            <v>0</v>
          </cell>
          <cell r="AB302">
            <v>0</v>
          </cell>
          <cell r="AC302">
            <v>0</v>
          </cell>
          <cell r="AD302">
            <v>0</v>
          </cell>
          <cell r="AE302">
            <v>0</v>
          </cell>
          <cell r="AF302">
            <v>0</v>
          </cell>
          <cell r="AG302">
            <v>0</v>
          </cell>
          <cell r="AH302">
            <v>0</v>
          </cell>
          <cell r="AI302">
            <v>0</v>
          </cell>
          <cell r="AJ302">
            <v>210500</v>
          </cell>
        </row>
        <row r="303">
          <cell r="E303">
            <v>101102</v>
          </cell>
          <cell r="F303" t="str">
            <v>合田　和将　　　</v>
          </cell>
          <cell r="G303">
            <v>0</v>
          </cell>
          <cell r="H303">
            <v>80</v>
          </cell>
          <cell r="I303">
            <v>21802</v>
          </cell>
          <cell r="J303" t="str">
            <v>食品事業部　　　　　</v>
          </cell>
          <cell r="K303" t="str">
            <v>販売課　　　　　　　</v>
          </cell>
          <cell r="L303" t="str">
            <v>465-0082</v>
          </cell>
          <cell r="M303" t="str">
            <v>名古屋市名東区神里　　　　</v>
          </cell>
          <cell r="N303" t="str">
            <v>１－１０７－２　８０２　　</v>
          </cell>
          <cell r="O303" t="str">
            <v>S</v>
          </cell>
          <cell r="P303">
            <v>540126</v>
          </cell>
          <cell r="Q303" t="str">
            <v>H</v>
          </cell>
          <cell r="R303">
            <v>130401</v>
          </cell>
          <cell r="S303" t="str">
            <v>H</v>
          </cell>
          <cell r="T303">
            <v>150331</v>
          </cell>
          <cell r="U303">
            <v>1</v>
          </cell>
          <cell r="V303">
            <v>3</v>
          </cell>
          <cell r="W303">
            <v>0</v>
          </cell>
          <cell r="X303">
            <v>150000</v>
          </cell>
          <cell r="Y303">
            <v>29000</v>
          </cell>
          <cell r="Z303">
            <v>22500</v>
          </cell>
          <cell r="AA303">
            <v>0</v>
          </cell>
          <cell r="AB303">
            <v>0</v>
          </cell>
          <cell r="AC303">
            <v>0</v>
          </cell>
          <cell r="AD303">
            <v>0</v>
          </cell>
          <cell r="AE303">
            <v>0</v>
          </cell>
          <cell r="AF303">
            <v>0</v>
          </cell>
          <cell r="AG303">
            <v>0</v>
          </cell>
          <cell r="AH303">
            <v>0</v>
          </cell>
          <cell r="AI303">
            <v>0</v>
          </cell>
          <cell r="AJ303">
            <v>201500</v>
          </cell>
        </row>
        <row r="304">
          <cell r="E304">
            <v>101104</v>
          </cell>
          <cell r="F304" t="str">
            <v>鈴木　重徳　　　</v>
          </cell>
          <cell r="G304">
            <v>10</v>
          </cell>
          <cell r="H304">
            <v>0</v>
          </cell>
          <cell r="I304">
            <v>30500</v>
          </cell>
          <cell r="J304" t="str">
            <v>開発研究所　　　　　</v>
          </cell>
          <cell r="K304" t="str">
            <v>　　　　　　　　　　</v>
          </cell>
          <cell r="L304" t="str">
            <v>305-0856</v>
          </cell>
          <cell r="M304" t="str">
            <v>つくば市観音台１－２９－８</v>
          </cell>
          <cell r="N304" t="str">
            <v>カーサ・カノン１０２号室　</v>
          </cell>
          <cell r="O304" t="str">
            <v>S</v>
          </cell>
          <cell r="P304">
            <v>510320</v>
          </cell>
          <cell r="Q304" t="str">
            <v>H</v>
          </cell>
          <cell r="R304">
            <v>130401</v>
          </cell>
          <cell r="S304" t="str">
            <v xml:space="preserve"> </v>
          </cell>
          <cell r="T304">
            <v>0</v>
          </cell>
          <cell r="U304">
            <v>1</v>
          </cell>
          <cell r="V304">
            <v>4</v>
          </cell>
          <cell r="W304">
            <v>0</v>
          </cell>
          <cell r="X304">
            <v>150000</v>
          </cell>
          <cell r="Y304">
            <v>42000</v>
          </cell>
          <cell r="Z304">
            <v>18500</v>
          </cell>
          <cell r="AA304">
            <v>0</v>
          </cell>
          <cell r="AB304">
            <v>0</v>
          </cell>
          <cell r="AC304">
            <v>0</v>
          </cell>
          <cell r="AD304">
            <v>0</v>
          </cell>
          <cell r="AE304">
            <v>0</v>
          </cell>
          <cell r="AF304">
            <v>0</v>
          </cell>
          <cell r="AG304">
            <v>0</v>
          </cell>
          <cell r="AH304">
            <v>0</v>
          </cell>
          <cell r="AI304">
            <v>0</v>
          </cell>
          <cell r="AJ304">
            <v>210500</v>
          </cell>
        </row>
        <row r="305">
          <cell r="E305">
            <v>101105</v>
          </cell>
          <cell r="F305" t="str">
            <v>松永　陽平　　　</v>
          </cell>
          <cell r="G305">
            <v>10</v>
          </cell>
          <cell r="H305">
            <v>0</v>
          </cell>
          <cell r="I305">
            <v>30900</v>
          </cell>
          <cell r="J305" t="str">
            <v>静岡工場　　　　　　</v>
          </cell>
          <cell r="K305" t="str">
            <v>　　　　　　　　　　</v>
          </cell>
          <cell r="L305" t="str">
            <v>411-0842</v>
          </cell>
          <cell r="M305" t="str">
            <v>三島市南町２－１５　　　　</v>
          </cell>
          <cell r="N305" t="str">
            <v>エムズプラザＢ１０１　　　</v>
          </cell>
          <cell r="O305" t="str">
            <v>S</v>
          </cell>
          <cell r="P305">
            <v>530411</v>
          </cell>
          <cell r="Q305" t="str">
            <v>H</v>
          </cell>
          <cell r="R305">
            <v>130401</v>
          </cell>
          <cell r="S305" t="str">
            <v xml:space="preserve"> </v>
          </cell>
          <cell r="T305">
            <v>0</v>
          </cell>
          <cell r="U305">
            <v>1</v>
          </cell>
          <cell r="V305">
            <v>3</v>
          </cell>
          <cell r="W305">
            <v>0</v>
          </cell>
          <cell r="X305">
            <v>150000</v>
          </cell>
          <cell r="Y305">
            <v>29000</v>
          </cell>
          <cell r="Z305">
            <v>22500</v>
          </cell>
          <cell r="AA305">
            <v>0</v>
          </cell>
          <cell r="AB305">
            <v>0</v>
          </cell>
          <cell r="AC305">
            <v>0</v>
          </cell>
          <cell r="AD305">
            <v>0</v>
          </cell>
          <cell r="AE305">
            <v>0</v>
          </cell>
          <cell r="AF305">
            <v>0</v>
          </cell>
          <cell r="AG305">
            <v>0</v>
          </cell>
          <cell r="AH305">
            <v>0</v>
          </cell>
          <cell r="AI305">
            <v>0</v>
          </cell>
          <cell r="AJ305">
            <v>201500</v>
          </cell>
        </row>
        <row r="306">
          <cell r="E306">
            <v>101307</v>
          </cell>
          <cell r="F306" t="str">
            <v>石井　義美　　　</v>
          </cell>
          <cell r="G306">
            <v>20</v>
          </cell>
          <cell r="H306">
            <v>0</v>
          </cell>
          <cell r="I306">
            <v>21802</v>
          </cell>
          <cell r="J306" t="str">
            <v>食品事業部　　　　　</v>
          </cell>
          <cell r="K306" t="str">
            <v>販売課　　　　　　　</v>
          </cell>
          <cell r="L306" t="str">
            <v>483-8332</v>
          </cell>
          <cell r="M306" t="str">
            <v>江南市飛高町門野４７　　　</v>
          </cell>
          <cell r="N306" t="str">
            <v>　　　　　　　　　　　　　</v>
          </cell>
          <cell r="O306" t="str">
            <v>S</v>
          </cell>
          <cell r="P306">
            <v>240718</v>
          </cell>
          <cell r="Q306" t="str">
            <v>H</v>
          </cell>
          <cell r="R306">
            <v>130401</v>
          </cell>
          <cell r="S306" t="str">
            <v xml:space="preserve"> </v>
          </cell>
          <cell r="T306">
            <v>0</v>
          </cell>
          <cell r="U306">
            <v>3</v>
          </cell>
          <cell r="V306">
            <v>6</v>
          </cell>
          <cell r="W306">
            <v>0</v>
          </cell>
          <cell r="X306">
            <v>150000</v>
          </cell>
          <cell r="Y306">
            <v>134500</v>
          </cell>
          <cell r="Z306">
            <v>0</v>
          </cell>
          <cell r="AA306">
            <v>0</v>
          </cell>
          <cell r="AB306">
            <v>0</v>
          </cell>
          <cell r="AC306">
            <v>21400</v>
          </cell>
          <cell r="AD306">
            <v>0</v>
          </cell>
          <cell r="AE306">
            <v>0</v>
          </cell>
          <cell r="AF306">
            <v>0</v>
          </cell>
          <cell r="AG306">
            <v>0</v>
          </cell>
          <cell r="AH306">
            <v>0</v>
          </cell>
          <cell r="AI306">
            <v>0</v>
          </cell>
          <cell r="AJ306">
            <v>305900</v>
          </cell>
        </row>
        <row r="307">
          <cell r="E307">
            <v>101324</v>
          </cell>
          <cell r="F307" t="str">
            <v>宮田　尚幸　　　</v>
          </cell>
          <cell r="G307">
            <v>10</v>
          </cell>
          <cell r="H307">
            <v>0</v>
          </cell>
          <cell r="I307">
            <v>21801</v>
          </cell>
          <cell r="J307" t="str">
            <v>食品事業部　　　　　</v>
          </cell>
          <cell r="K307" t="str">
            <v>業務課　　　　　　　</v>
          </cell>
          <cell r="L307" t="str">
            <v>452-0961</v>
          </cell>
          <cell r="M307" t="str">
            <v>西春日井郡春日町大字落合　</v>
          </cell>
          <cell r="N307" t="str">
            <v>字長畑５　　　　　　　　　</v>
          </cell>
          <cell r="O307" t="str">
            <v>S</v>
          </cell>
          <cell r="P307">
            <v>500606</v>
          </cell>
          <cell r="Q307" t="str">
            <v>H</v>
          </cell>
          <cell r="R307">
            <v>131001</v>
          </cell>
          <cell r="S307" t="str">
            <v xml:space="preserve"> </v>
          </cell>
          <cell r="T307">
            <v>0</v>
          </cell>
          <cell r="U307">
            <v>3</v>
          </cell>
          <cell r="V307">
            <v>3</v>
          </cell>
          <cell r="W307">
            <v>0</v>
          </cell>
          <cell r="X307">
            <v>150000</v>
          </cell>
          <cell r="Y307">
            <v>30000</v>
          </cell>
          <cell r="Z307">
            <v>0</v>
          </cell>
          <cell r="AA307">
            <v>0</v>
          </cell>
          <cell r="AB307">
            <v>0</v>
          </cell>
          <cell r="AC307">
            <v>0</v>
          </cell>
          <cell r="AD307">
            <v>0</v>
          </cell>
          <cell r="AE307">
            <v>0</v>
          </cell>
          <cell r="AF307">
            <v>0</v>
          </cell>
          <cell r="AG307">
            <v>0</v>
          </cell>
          <cell r="AH307">
            <v>0</v>
          </cell>
          <cell r="AI307">
            <v>0</v>
          </cell>
          <cell r="AJ307">
            <v>180000</v>
          </cell>
        </row>
        <row r="308">
          <cell r="E308">
            <v>101503</v>
          </cell>
          <cell r="F308" t="str">
            <v>小林　友美　　　</v>
          </cell>
          <cell r="G308">
            <v>10</v>
          </cell>
          <cell r="H308">
            <v>0</v>
          </cell>
          <cell r="I308">
            <v>30403</v>
          </cell>
          <cell r="J308" t="str">
            <v>名古屋工場　　　　　</v>
          </cell>
          <cell r="K308" t="str">
            <v>品質管理課　　　　　</v>
          </cell>
          <cell r="L308" t="str">
            <v>485-0826</v>
          </cell>
          <cell r="M308" t="str">
            <v>小牧市大字東田中　　　　　</v>
          </cell>
          <cell r="N308" t="str">
            <v>２９７－１４　　　　　　　</v>
          </cell>
          <cell r="O308" t="str">
            <v>S</v>
          </cell>
          <cell r="P308">
            <v>531211</v>
          </cell>
          <cell r="Q308" t="str">
            <v>H</v>
          </cell>
          <cell r="R308">
            <v>130401</v>
          </cell>
          <cell r="S308" t="str">
            <v xml:space="preserve"> </v>
          </cell>
          <cell r="T308">
            <v>0</v>
          </cell>
          <cell r="U308">
            <v>5</v>
          </cell>
          <cell r="V308">
            <v>3</v>
          </cell>
          <cell r="W308">
            <v>0</v>
          </cell>
          <cell r="X308">
            <v>150000</v>
          </cell>
          <cell r="Y308">
            <v>29000</v>
          </cell>
          <cell r="Z308">
            <v>22500</v>
          </cell>
          <cell r="AA308">
            <v>0</v>
          </cell>
          <cell r="AB308">
            <v>0</v>
          </cell>
          <cell r="AC308">
            <v>0</v>
          </cell>
          <cell r="AD308">
            <v>0</v>
          </cell>
          <cell r="AE308">
            <v>0</v>
          </cell>
          <cell r="AF308">
            <v>0</v>
          </cell>
          <cell r="AG308">
            <v>0</v>
          </cell>
          <cell r="AH308">
            <v>0</v>
          </cell>
          <cell r="AI308">
            <v>0</v>
          </cell>
          <cell r="AJ308">
            <v>201500</v>
          </cell>
        </row>
        <row r="309">
          <cell r="E309">
            <v>101908</v>
          </cell>
          <cell r="F309" t="str">
            <v>伊澤　定男　　　</v>
          </cell>
          <cell r="G309">
            <v>0</v>
          </cell>
          <cell r="H309">
            <v>0</v>
          </cell>
          <cell r="I309">
            <v>20000</v>
          </cell>
          <cell r="J309" t="str">
            <v>営業本部　　　　　　</v>
          </cell>
          <cell r="K309" t="str">
            <v>拡売員　　　　　　　</v>
          </cell>
          <cell r="L309" t="str">
            <v>442-0863</v>
          </cell>
          <cell r="M309" t="str">
            <v>豊川市平尾町駒場７５－１　</v>
          </cell>
          <cell r="N309" t="str">
            <v>　　　　　　　　　　　　　</v>
          </cell>
          <cell r="O309" t="str">
            <v>S</v>
          </cell>
          <cell r="P309">
            <v>120513</v>
          </cell>
          <cell r="Q309" t="str">
            <v>H</v>
          </cell>
          <cell r="R309">
            <v>130402</v>
          </cell>
          <cell r="S309" t="str">
            <v xml:space="preserve"> </v>
          </cell>
          <cell r="T309">
            <v>0</v>
          </cell>
          <cell r="U309">
            <v>0</v>
          </cell>
          <cell r="V309">
            <v>0</v>
          </cell>
          <cell r="W309">
            <v>0</v>
          </cell>
          <cell r="X309">
            <v>0</v>
          </cell>
          <cell r="Y309">
            <v>0</v>
          </cell>
          <cell r="Z309">
            <v>0</v>
          </cell>
          <cell r="AA309">
            <v>0</v>
          </cell>
          <cell r="AB309">
            <v>0</v>
          </cell>
          <cell r="AC309">
            <v>0</v>
          </cell>
          <cell r="AD309">
            <v>0</v>
          </cell>
          <cell r="AE309">
            <v>0</v>
          </cell>
          <cell r="AF309">
            <v>0</v>
          </cell>
          <cell r="AG309">
            <v>0</v>
          </cell>
          <cell r="AH309">
            <v>0</v>
          </cell>
          <cell r="AI309">
            <v>0</v>
          </cell>
          <cell r="AJ309">
            <v>0</v>
          </cell>
        </row>
        <row r="310">
          <cell r="E310">
            <v>102001</v>
          </cell>
          <cell r="F310" t="str">
            <v>石榑　康利　　　</v>
          </cell>
          <cell r="G310">
            <v>80</v>
          </cell>
          <cell r="H310">
            <v>45</v>
          </cell>
          <cell r="I310">
            <v>10000</v>
          </cell>
          <cell r="J310" t="str">
            <v>本社　　　　　　　　</v>
          </cell>
          <cell r="K310" t="str">
            <v>役員　　　　　　　　</v>
          </cell>
          <cell r="L310" t="str">
            <v xml:space="preserve">        </v>
          </cell>
          <cell r="M310" t="str">
            <v>　　　　　　　　　　　　　</v>
          </cell>
          <cell r="N310" t="str">
            <v>　　　　　　　　　　　　　</v>
          </cell>
          <cell r="O310" t="str">
            <v xml:space="preserve"> </v>
          </cell>
          <cell r="P310">
            <v>0</v>
          </cell>
          <cell r="Q310" t="str">
            <v>H</v>
          </cell>
          <cell r="R310">
            <v>141201</v>
          </cell>
          <cell r="S310" t="str">
            <v xml:space="preserve"> </v>
          </cell>
          <cell r="T310">
            <v>0</v>
          </cell>
          <cell r="U310">
            <v>0</v>
          </cell>
          <cell r="V310">
            <v>0</v>
          </cell>
          <cell r="W310">
            <v>0</v>
          </cell>
          <cell r="X310">
            <v>0</v>
          </cell>
          <cell r="Y310">
            <v>0</v>
          </cell>
          <cell r="Z310">
            <v>0</v>
          </cell>
          <cell r="AA310">
            <v>0</v>
          </cell>
          <cell r="AB310">
            <v>0</v>
          </cell>
          <cell r="AC310">
            <v>0</v>
          </cell>
          <cell r="AD310">
            <v>0</v>
          </cell>
          <cell r="AE310">
            <v>0</v>
          </cell>
          <cell r="AF310">
            <v>0</v>
          </cell>
          <cell r="AG310">
            <v>0</v>
          </cell>
          <cell r="AH310">
            <v>0</v>
          </cell>
          <cell r="AI310">
            <v>0</v>
          </cell>
          <cell r="AJ310">
            <v>0</v>
          </cell>
        </row>
        <row r="311">
          <cell r="E311">
            <v>102002</v>
          </cell>
          <cell r="F311" t="str">
            <v>伊藤　紀彦　　　</v>
          </cell>
          <cell r="G311">
            <v>80</v>
          </cell>
          <cell r="H311">
            <v>45</v>
          </cell>
          <cell r="I311">
            <v>10000</v>
          </cell>
          <cell r="J311" t="str">
            <v>本社　　　　　　　　</v>
          </cell>
          <cell r="K311" t="str">
            <v>役員　　　　　　　　</v>
          </cell>
          <cell r="L311" t="str">
            <v xml:space="preserve">        </v>
          </cell>
          <cell r="M311" t="str">
            <v>　　　　　　　　　　　　　</v>
          </cell>
          <cell r="N311" t="str">
            <v>　　　　　　　　　　　　　</v>
          </cell>
          <cell r="O311" t="str">
            <v xml:space="preserve"> </v>
          </cell>
          <cell r="P311">
            <v>0</v>
          </cell>
          <cell r="Q311" t="str">
            <v>H</v>
          </cell>
          <cell r="R311">
            <v>141201</v>
          </cell>
          <cell r="S311" t="str">
            <v xml:space="preserve"> </v>
          </cell>
          <cell r="T311">
            <v>0</v>
          </cell>
          <cell r="U311">
            <v>0</v>
          </cell>
          <cell r="V311">
            <v>0</v>
          </cell>
          <cell r="W311">
            <v>0</v>
          </cell>
          <cell r="X311">
            <v>0</v>
          </cell>
          <cell r="Y311">
            <v>0</v>
          </cell>
          <cell r="Z311">
            <v>0</v>
          </cell>
          <cell r="AA311">
            <v>0</v>
          </cell>
          <cell r="AB311">
            <v>0</v>
          </cell>
          <cell r="AC311">
            <v>0</v>
          </cell>
          <cell r="AD311">
            <v>0</v>
          </cell>
          <cell r="AE311">
            <v>0</v>
          </cell>
          <cell r="AF311">
            <v>0</v>
          </cell>
          <cell r="AG311">
            <v>0</v>
          </cell>
          <cell r="AH311">
            <v>0</v>
          </cell>
          <cell r="AI311">
            <v>0</v>
          </cell>
          <cell r="AJ311">
            <v>0</v>
          </cell>
        </row>
        <row r="312">
          <cell r="E312">
            <v>102003</v>
          </cell>
          <cell r="F312" t="str">
            <v>三輪　克行　　　</v>
          </cell>
          <cell r="G312">
            <v>80</v>
          </cell>
          <cell r="H312">
            <v>45</v>
          </cell>
          <cell r="I312">
            <v>10000</v>
          </cell>
          <cell r="J312" t="str">
            <v>本社　　　　　　　　</v>
          </cell>
          <cell r="K312" t="str">
            <v>役員　　　　　　　　</v>
          </cell>
          <cell r="L312" t="str">
            <v xml:space="preserve">        </v>
          </cell>
          <cell r="M312" t="str">
            <v>　　　　　　　　　　　　　</v>
          </cell>
          <cell r="N312" t="str">
            <v>　　　　　　　　　　　　　</v>
          </cell>
          <cell r="O312" t="str">
            <v xml:space="preserve"> </v>
          </cell>
          <cell r="P312">
            <v>0</v>
          </cell>
          <cell r="Q312" t="str">
            <v>H</v>
          </cell>
          <cell r="R312">
            <v>141201</v>
          </cell>
          <cell r="S312" t="str">
            <v xml:space="preserve"> </v>
          </cell>
          <cell r="T312">
            <v>0</v>
          </cell>
          <cell r="U312">
            <v>0</v>
          </cell>
          <cell r="V312">
            <v>0</v>
          </cell>
          <cell r="W312">
            <v>0</v>
          </cell>
          <cell r="X312">
            <v>0</v>
          </cell>
          <cell r="Y312">
            <v>0</v>
          </cell>
          <cell r="Z312">
            <v>0</v>
          </cell>
          <cell r="AA312">
            <v>0</v>
          </cell>
          <cell r="AB312">
            <v>0</v>
          </cell>
          <cell r="AC312">
            <v>0</v>
          </cell>
          <cell r="AD312">
            <v>0</v>
          </cell>
          <cell r="AE312">
            <v>0</v>
          </cell>
          <cell r="AF312">
            <v>0</v>
          </cell>
          <cell r="AG312">
            <v>0</v>
          </cell>
          <cell r="AH312">
            <v>0</v>
          </cell>
          <cell r="AI312">
            <v>0</v>
          </cell>
          <cell r="AJ312">
            <v>0</v>
          </cell>
        </row>
        <row r="313">
          <cell r="E313">
            <v>102102</v>
          </cell>
          <cell r="F313" t="str">
            <v>鹿毛　宣人　　　</v>
          </cell>
          <cell r="G313">
            <v>10</v>
          </cell>
          <cell r="H313">
            <v>0</v>
          </cell>
          <cell r="I313">
            <v>30405</v>
          </cell>
          <cell r="J313" t="str">
            <v>名古屋工場　　　　　</v>
          </cell>
          <cell r="K313" t="str">
            <v>製造課　　　　　　　</v>
          </cell>
          <cell r="L313" t="str">
            <v>485-0051</v>
          </cell>
          <cell r="M313" t="str">
            <v>小牧市下小針中島１－１０３</v>
          </cell>
          <cell r="N313" t="str">
            <v>　　　　　　　　　　　　　</v>
          </cell>
          <cell r="O313" t="str">
            <v>S</v>
          </cell>
          <cell r="P313">
            <v>501014</v>
          </cell>
          <cell r="Q313" t="str">
            <v>H</v>
          </cell>
          <cell r="R313">
            <v>140401</v>
          </cell>
          <cell r="S313" t="str">
            <v xml:space="preserve"> </v>
          </cell>
          <cell r="T313">
            <v>0</v>
          </cell>
          <cell r="U313">
            <v>1</v>
          </cell>
          <cell r="V313">
            <v>4</v>
          </cell>
          <cell r="W313">
            <v>0</v>
          </cell>
          <cell r="X313">
            <v>150000</v>
          </cell>
          <cell r="Y313">
            <v>36000</v>
          </cell>
          <cell r="Z313">
            <v>23000</v>
          </cell>
          <cell r="AA313">
            <v>0</v>
          </cell>
          <cell r="AB313">
            <v>0</v>
          </cell>
          <cell r="AC313">
            <v>0</v>
          </cell>
          <cell r="AD313">
            <v>0</v>
          </cell>
          <cell r="AE313">
            <v>0</v>
          </cell>
          <cell r="AF313">
            <v>0</v>
          </cell>
          <cell r="AG313">
            <v>0</v>
          </cell>
          <cell r="AH313">
            <v>0</v>
          </cell>
          <cell r="AI313">
            <v>0</v>
          </cell>
          <cell r="AJ313">
            <v>209000</v>
          </cell>
        </row>
        <row r="314">
          <cell r="E314">
            <v>102103</v>
          </cell>
          <cell r="F314" t="str">
            <v>星野　智道　　　</v>
          </cell>
          <cell r="G314">
            <v>10</v>
          </cell>
          <cell r="H314">
            <v>0</v>
          </cell>
          <cell r="I314">
            <v>21602</v>
          </cell>
          <cell r="J314" t="str">
            <v>営業本部　　　　　　</v>
          </cell>
          <cell r="K314" t="str">
            <v>東海支店　　　　　　</v>
          </cell>
          <cell r="L314" t="str">
            <v>485-0051</v>
          </cell>
          <cell r="M314" t="str">
            <v>小牧市下小針中島１－１０３</v>
          </cell>
          <cell r="N314" t="str">
            <v>　　　　　　　　　　　　　</v>
          </cell>
          <cell r="O314" t="str">
            <v>S</v>
          </cell>
          <cell r="P314">
            <v>540526</v>
          </cell>
          <cell r="Q314" t="str">
            <v>H</v>
          </cell>
          <cell r="R314">
            <v>140401</v>
          </cell>
          <cell r="S314" t="str">
            <v xml:space="preserve"> </v>
          </cell>
          <cell r="T314">
            <v>0</v>
          </cell>
          <cell r="U314">
            <v>1</v>
          </cell>
          <cell r="V314">
            <v>3</v>
          </cell>
          <cell r="W314">
            <v>0</v>
          </cell>
          <cell r="X314">
            <v>150000</v>
          </cell>
          <cell r="Y314">
            <v>22000</v>
          </cell>
          <cell r="Z314">
            <v>27000</v>
          </cell>
          <cell r="AA314">
            <v>0</v>
          </cell>
          <cell r="AB314">
            <v>0</v>
          </cell>
          <cell r="AC314">
            <v>0</v>
          </cell>
          <cell r="AD314">
            <v>0</v>
          </cell>
          <cell r="AE314">
            <v>0</v>
          </cell>
          <cell r="AF314">
            <v>0</v>
          </cell>
          <cell r="AG314">
            <v>0</v>
          </cell>
          <cell r="AH314">
            <v>0</v>
          </cell>
          <cell r="AI314">
            <v>0</v>
          </cell>
          <cell r="AJ314">
            <v>199000</v>
          </cell>
        </row>
        <row r="315">
          <cell r="E315">
            <v>102104</v>
          </cell>
          <cell r="F315" t="str">
            <v>吉田　健也　　　</v>
          </cell>
          <cell r="G315">
            <v>10</v>
          </cell>
          <cell r="H315">
            <v>0</v>
          </cell>
          <cell r="I315">
            <v>20301</v>
          </cell>
          <cell r="J315" t="str">
            <v>営業企画部　　　　　</v>
          </cell>
          <cell r="K315" t="str">
            <v>営業企画課　　　　　</v>
          </cell>
          <cell r="L315" t="str">
            <v>452-0008</v>
          </cell>
          <cell r="M315" t="str">
            <v>西春日井郡西枇杷島町地領　</v>
          </cell>
          <cell r="N315" t="str">
            <v>８６８－４　　　　　　　　</v>
          </cell>
          <cell r="O315" t="str">
            <v>S</v>
          </cell>
          <cell r="P315">
            <v>540809</v>
          </cell>
          <cell r="Q315" t="str">
            <v>H</v>
          </cell>
          <cell r="R315">
            <v>140401</v>
          </cell>
          <cell r="S315" t="str">
            <v xml:space="preserve"> </v>
          </cell>
          <cell r="T315">
            <v>0</v>
          </cell>
          <cell r="U315">
            <v>1</v>
          </cell>
          <cell r="V315">
            <v>3</v>
          </cell>
          <cell r="W315">
            <v>0</v>
          </cell>
          <cell r="X315">
            <v>150000</v>
          </cell>
          <cell r="Y315">
            <v>22000</v>
          </cell>
          <cell r="Z315">
            <v>27000</v>
          </cell>
          <cell r="AA315">
            <v>0</v>
          </cell>
          <cell r="AB315">
            <v>0</v>
          </cell>
          <cell r="AC315">
            <v>0</v>
          </cell>
          <cell r="AD315">
            <v>0</v>
          </cell>
          <cell r="AE315">
            <v>0</v>
          </cell>
          <cell r="AF315">
            <v>0</v>
          </cell>
          <cell r="AG315">
            <v>0</v>
          </cell>
          <cell r="AH315">
            <v>0</v>
          </cell>
          <cell r="AI315">
            <v>0</v>
          </cell>
          <cell r="AJ315">
            <v>199000</v>
          </cell>
        </row>
        <row r="316">
          <cell r="E316">
            <v>102113</v>
          </cell>
          <cell r="F316" t="str">
            <v>矢嶋　信浩　　　</v>
          </cell>
          <cell r="G316">
            <v>80</v>
          </cell>
          <cell r="H316">
            <v>0</v>
          </cell>
          <cell r="I316">
            <v>30500</v>
          </cell>
          <cell r="J316" t="str">
            <v>開発研究所　　　　　</v>
          </cell>
          <cell r="K316" t="str">
            <v>　　　　　　　　　　</v>
          </cell>
          <cell r="L316" t="str">
            <v>321-0201</v>
          </cell>
          <cell r="M316" t="str">
            <v>栃木県下都賀郡壬生町安塚　</v>
          </cell>
          <cell r="N316" t="str">
            <v>９０２－７　　　　　　　　</v>
          </cell>
          <cell r="O316" t="str">
            <v>S</v>
          </cell>
          <cell r="P316">
            <v>260919</v>
          </cell>
          <cell r="Q316" t="str">
            <v>H</v>
          </cell>
          <cell r="R316">
            <v>141001</v>
          </cell>
          <cell r="S316" t="str">
            <v xml:space="preserve"> </v>
          </cell>
          <cell r="T316">
            <v>0</v>
          </cell>
          <cell r="U316">
            <v>0</v>
          </cell>
          <cell r="V316">
            <v>0</v>
          </cell>
          <cell r="W316">
            <v>2</v>
          </cell>
          <cell r="X316">
            <v>300000</v>
          </cell>
          <cell r="Y316">
            <v>220000</v>
          </cell>
          <cell r="Z316">
            <v>0</v>
          </cell>
          <cell r="AA316">
            <v>0</v>
          </cell>
          <cell r="AB316">
            <v>0</v>
          </cell>
          <cell r="AC316">
            <v>0</v>
          </cell>
          <cell r="AD316">
            <v>0</v>
          </cell>
          <cell r="AE316">
            <v>0</v>
          </cell>
          <cell r="AF316">
            <v>65000</v>
          </cell>
          <cell r="AG316">
            <v>0</v>
          </cell>
          <cell r="AH316">
            <v>0</v>
          </cell>
          <cell r="AI316">
            <v>5000</v>
          </cell>
          <cell r="AJ316">
            <v>585000</v>
          </cell>
        </row>
        <row r="317">
          <cell r="E317">
            <v>102114</v>
          </cell>
          <cell r="F317" t="str">
            <v>野村　卓也　　　</v>
          </cell>
          <cell r="G317">
            <v>0</v>
          </cell>
          <cell r="H317">
            <v>90</v>
          </cell>
          <cell r="I317">
            <v>20300</v>
          </cell>
          <cell r="J317" t="str">
            <v>営業企画部　　　　　</v>
          </cell>
          <cell r="K317" t="str">
            <v>　　　　　　　　　　</v>
          </cell>
          <cell r="L317" t="str">
            <v>480-1152</v>
          </cell>
          <cell r="M317" t="str">
            <v>愛知県愛知郡長久手町打越　</v>
          </cell>
          <cell r="N317">
            <v>212</v>
          </cell>
          <cell r="O317" t="str">
            <v>S</v>
          </cell>
          <cell r="P317">
            <v>300524</v>
          </cell>
          <cell r="Q317" t="str">
            <v>H</v>
          </cell>
          <cell r="R317">
            <v>141001</v>
          </cell>
          <cell r="S317" t="str">
            <v>H</v>
          </cell>
          <cell r="T317">
            <v>150131</v>
          </cell>
          <cell r="U317">
            <v>0</v>
          </cell>
          <cell r="V317">
            <v>0</v>
          </cell>
          <cell r="W317">
            <v>0</v>
          </cell>
          <cell r="X317">
            <v>0</v>
          </cell>
          <cell r="Y317">
            <v>0</v>
          </cell>
          <cell r="Z317">
            <v>0</v>
          </cell>
          <cell r="AA317">
            <v>0</v>
          </cell>
          <cell r="AB317">
            <v>0</v>
          </cell>
          <cell r="AC317">
            <v>0</v>
          </cell>
          <cell r="AD317">
            <v>0</v>
          </cell>
          <cell r="AE317">
            <v>0</v>
          </cell>
          <cell r="AF317">
            <v>0</v>
          </cell>
          <cell r="AG317">
            <v>0</v>
          </cell>
          <cell r="AH317">
            <v>0</v>
          </cell>
          <cell r="AI317">
            <v>0</v>
          </cell>
          <cell r="AJ317">
            <v>0</v>
          </cell>
        </row>
        <row r="318">
          <cell r="E318">
            <v>102305</v>
          </cell>
          <cell r="F318" t="str">
            <v>神戸　優一　　　</v>
          </cell>
          <cell r="G318">
            <v>10</v>
          </cell>
          <cell r="H318">
            <v>0</v>
          </cell>
          <cell r="I318">
            <v>30900</v>
          </cell>
          <cell r="J318" t="str">
            <v>静岡工場　　　　　　</v>
          </cell>
          <cell r="K318" t="str">
            <v>　　　　　　　　　　</v>
          </cell>
          <cell r="L318" t="str">
            <v xml:space="preserve">        </v>
          </cell>
          <cell r="M318" t="str">
            <v>三島市谷田字並木２９６－７</v>
          </cell>
          <cell r="N318" t="str">
            <v>レオパレス２１　２０８　　</v>
          </cell>
          <cell r="O318" t="str">
            <v>S</v>
          </cell>
          <cell r="P318">
            <v>580828</v>
          </cell>
          <cell r="Q318" t="str">
            <v>H</v>
          </cell>
          <cell r="R318">
            <v>140401</v>
          </cell>
          <cell r="S318" t="str">
            <v xml:space="preserve"> </v>
          </cell>
          <cell r="T318">
            <v>0</v>
          </cell>
          <cell r="U318">
            <v>3</v>
          </cell>
          <cell r="V318">
            <v>1</v>
          </cell>
          <cell r="W318">
            <v>0</v>
          </cell>
          <cell r="X318">
            <v>150000</v>
          </cell>
          <cell r="Y318">
            <v>10000</v>
          </cell>
          <cell r="Z318">
            <v>0</v>
          </cell>
          <cell r="AA318">
            <v>0</v>
          </cell>
          <cell r="AB318">
            <v>0</v>
          </cell>
          <cell r="AC318">
            <v>0</v>
          </cell>
          <cell r="AD318">
            <v>0</v>
          </cell>
          <cell r="AE318">
            <v>0</v>
          </cell>
          <cell r="AF318">
            <v>0</v>
          </cell>
          <cell r="AG318">
            <v>0</v>
          </cell>
          <cell r="AH318">
            <v>0</v>
          </cell>
          <cell r="AI318">
            <v>0</v>
          </cell>
          <cell r="AJ318">
            <v>160000</v>
          </cell>
        </row>
        <row r="319">
          <cell r="E319">
            <v>102306</v>
          </cell>
          <cell r="F319" t="str">
            <v>佐藤　亨　　　　</v>
          </cell>
          <cell r="G319">
            <v>10</v>
          </cell>
          <cell r="H319">
            <v>0</v>
          </cell>
          <cell r="I319">
            <v>30900</v>
          </cell>
          <cell r="J319" t="str">
            <v>静岡工場　　　　　　</v>
          </cell>
          <cell r="K319" t="str">
            <v>　　　　　　　　　　</v>
          </cell>
          <cell r="L319" t="str">
            <v>411-0801</v>
          </cell>
          <cell r="M319" t="str">
            <v>三島市谷田字並木２９６－７</v>
          </cell>
          <cell r="N319" t="str">
            <v>レオパレス２１　２０９　　</v>
          </cell>
          <cell r="O319" t="str">
            <v>S</v>
          </cell>
          <cell r="P319">
            <v>580418</v>
          </cell>
          <cell r="Q319" t="str">
            <v>H</v>
          </cell>
          <cell r="R319">
            <v>140401</v>
          </cell>
          <cell r="S319" t="str">
            <v xml:space="preserve"> </v>
          </cell>
          <cell r="T319">
            <v>0</v>
          </cell>
          <cell r="U319">
            <v>3</v>
          </cell>
          <cell r="V319">
            <v>1</v>
          </cell>
          <cell r="W319">
            <v>0</v>
          </cell>
          <cell r="X319">
            <v>150000</v>
          </cell>
          <cell r="Y319">
            <v>10000</v>
          </cell>
          <cell r="Z319">
            <v>0</v>
          </cell>
          <cell r="AA319">
            <v>0</v>
          </cell>
          <cell r="AB319">
            <v>0</v>
          </cell>
          <cell r="AC319">
            <v>0</v>
          </cell>
          <cell r="AD319">
            <v>0</v>
          </cell>
          <cell r="AE319">
            <v>0</v>
          </cell>
          <cell r="AF319">
            <v>0</v>
          </cell>
          <cell r="AG319">
            <v>0</v>
          </cell>
          <cell r="AH319">
            <v>0</v>
          </cell>
          <cell r="AI319">
            <v>0</v>
          </cell>
          <cell r="AJ319">
            <v>160000</v>
          </cell>
        </row>
        <row r="320">
          <cell r="E320">
            <v>102307</v>
          </cell>
          <cell r="F320" t="str">
            <v>水野　健二　　　</v>
          </cell>
          <cell r="G320">
            <v>10</v>
          </cell>
          <cell r="H320">
            <v>0</v>
          </cell>
          <cell r="I320">
            <v>30405</v>
          </cell>
          <cell r="J320" t="str">
            <v>名古屋工場　　　　　</v>
          </cell>
          <cell r="K320" t="str">
            <v>製造課　　　　　　　</v>
          </cell>
          <cell r="L320" t="str">
            <v>481-0043</v>
          </cell>
          <cell r="M320" t="str">
            <v>西春日井郡西春町沖村字沖浦</v>
          </cell>
          <cell r="N320" t="str">
            <v>８２－１　１－３０４　　　</v>
          </cell>
          <cell r="O320" t="str">
            <v>S</v>
          </cell>
          <cell r="P320">
            <v>580724</v>
          </cell>
          <cell r="Q320" t="str">
            <v>H</v>
          </cell>
          <cell r="R320">
            <v>140401</v>
          </cell>
          <cell r="S320" t="str">
            <v xml:space="preserve"> </v>
          </cell>
          <cell r="T320">
            <v>0</v>
          </cell>
          <cell r="U320">
            <v>3</v>
          </cell>
          <cell r="V320">
            <v>1</v>
          </cell>
          <cell r="W320">
            <v>0</v>
          </cell>
          <cell r="X320">
            <v>150000</v>
          </cell>
          <cell r="Y320">
            <v>10000</v>
          </cell>
          <cell r="Z320">
            <v>0</v>
          </cell>
          <cell r="AA320">
            <v>0</v>
          </cell>
          <cell r="AB320">
            <v>0</v>
          </cell>
          <cell r="AC320">
            <v>0</v>
          </cell>
          <cell r="AD320">
            <v>0</v>
          </cell>
          <cell r="AE320">
            <v>0</v>
          </cell>
          <cell r="AF320">
            <v>0</v>
          </cell>
          <cell r="AG320">
            <v>0</v>
          </cell>
          <cell r="AH320">
            <v>0</v>
          </cell>
          <cell r="AI320">
            <v>0</v>
          </cell>
          <cell r="AJ320">
            <v>160000</v>
          </cell>
        </row>
        <row r="321">
          <cell r="E321">
            <v>102501</v>
          </cell>
          <cell r="F321" t="str">
            <v>荒川　千夏　　　</v>
          </cell>
          <cell r="G321">
            <v>10</v>
          </cell>
          <cell r="H321">
            <v>0</v>
          </cell>
          <cell r="I321">
            <v>30500</v>
          </cell>
          <cell r="J321" t="str">
            <v>開発研究所　　　　　</v>
          </cell>
          <cell r="K321" t="str">
            <v>　　　　　　　　　　</v>
          </cell>
          <cell r="L321" t="str">
            <v>482-0005</v>
          </cell>
          <cell r="M321" t="str">
            <v>岩倉市下本町下寺廻１５５　</v>
          </cell>
          <cell r="N321" t="str">
            <v>ソレアード下稲３０５　　　</v>
          </cell>
          <cell r="O321" t="str">
            <v>S</v>
          </cell>
          <cell r="P321">
            <v>521003</v>
          </cell>
          <cell r="Q321" t="str">
            <v>H</v>
          </cell>
          <cell r="R321">
            <v>140401</v>
          </cell>
          <cell r="S321" t="str">
            <v xml:space="preserve"> </v>
          </cell>
          <cell r="T321">
            <v>0</v>
          </cell>
          <cell r="U321">
            <v>5</v>
          </cell>
          <cell r="V321">
            <v>4</v>
          </cell>
          <cell r="W321">
            <v>0</v>
          </cell>
          <cell r="X321">
            <v>150000</v>
          </cell>
          <cell r="Y321">
            <v>36000</v>
          </cell>
          <cell r="Z321">
            <v>23000</v>
          </cell>
          <cell r="AA321">
            <v>0</v>
          </cell>
          <cell r="AB321">
            <v>0</v>
          </cell>
          <cell r="AC321">
            <v>0</v>
          </cell>
          <cell r="AD321">
            <v>0</v>
          </cell>
          <cell r="AE321">
            <v>0</v>
          </cell>
          <cell r="AF321">
            <v>0</v>
          </cell>
          <cell r="AG321">
            <v>0</v>
          </cell>
          <cell r="AH321">
            <v>0</v>
          </cell>
          <cell r="AI321">
            <v>0</v>
          </cell>
          <cell r="AJ321">
            <v>209000</v>
          </cell>
        </row>
        <row r="322">
          <cell r="E322">
            <v>102908</v>
          </cell>
          <cell r="F322" t="str">
            <v>白木　敬治　　　</v>
          </cell>
          <cell r="G322">
            <v>0</v>
          </cell>
          <cell r="H322">
            <v>0</v>
          </cell>
          <cell r="I322">
            <v>20000</v>
          </cell>
          <cell r="J322" t="str">
            <v>営業本部　　　　　　</v>
          </cell>
          <cell r="K322" t="str">
            <v>拡売員　　　　　　　</v>
          </cell>
          <cell r="L322" t="str">
            <v>451-0031</v>
          </cell>
          <cell r="M322" t="str">
            <v>名古屋市西区城西　　　　　</v>
          </cell>
          <cell r="N322" t="str">
            <v>５－２５－１７　　　　　　</v>
          </cell>
          <cell r="O322" t="str">
            <v>S</v>
          </cell>
          <cell r="P322">
            <v>120103</v>
          </cell>
          <cell r="Q322" t="str">
            <v>H</v>
          </cell>
          <cell r="R322">
            <v>140411</v>
          </cell>
          <cell r="S322" t="str">
            <v xml:space="preserve"> </v>
          </cell>
          <cell r="T322">
            <v>0</v>
          </cell>
          <cell r="U322">
            <v>0</v>
          </cell>
          <cell r="V322">
            <v>0</v>
          </cell>
          <cell r="W322">
            <v>0</v>
          </cell>
          <cell r="X322">
            <v>0</v>
          </cell>
          <cell r="Y322">
            <v>0</v>
          </cell>
          <cell r="Z322">
            <v>0</v>
          </cell>
          <cell r="AA322">
            <v>0</v>
          </cell>
          <cell r="AB322">
            <v>0</v>
          </cell>
          <cell r="AC322">
            <v>0</v>
          </cell>
          <cell r="AD322">
            <v>0</v>
          </cell>
          <cell r="AE322">
            <v>0</v>
          </cell>
          <cell r="AF322">
            <v>0</v>
          </cell>
          <cell r="AG322">
            <v>0</v>
          </cell>
          <cell r="AH322">
            <v>0</v>
          </cell>
          <cell r="AI322">
            <v>0</v>
          </cell>
          <cell r="AJ322">
            <v>0</v>
          </cell>
        </row>
        <row r="323">
          <cell r="E323">
            <v>102912</v>
          </cell>
          <cell r="F323" t="str">
            <v>母原　富士夫　　</v>
          </cell>
          <cell r="G323">
            <v>0</v>
          </cell>
          <cell r="H323">
            <v>0</v>
          </cell>
          <cell r="I323">
            <v>20000</v>
          </cell>
          <cell r="J323" t="str">
            <v>営業本部　　　　　　</v>
          </cell>
          <cell r="K323" t="str">
            <v>拡売員　　　　　　　</v>
          </cell>
          <cell r="L323" t="str">
            <v>420-0882</v>
          </cell>
          <cell r="M323" t="str">
            <v>静岡市安東１－２０－１　　</v>
          </cell>
          <cell r="N323" t="str">
            <v>　　　　　　　　　　　　　</v>
          </cell>
          <cell r="O323" t="str">
            <v>S</v>
          </cell>
          <cell r="P323">
            <v>280624</v>
          </cell>
          <cell r="Q323" t="str">
            <v>H</v>
          </cell>
          <cell r="R323">
            <v>140811</v>
          </cell>
          <cell r="S323" t="str">
            <v xml:space="preserve"> </v>
          </cell>
          <cell r="T323">
            <v>0</v>
          </cell>
          <cell r="U323">
            <v>0</v>
          </cell>
          <cell r="V323">
            <v>0</v>
          </cell>
          <cell r="W323">
            <v>0</v>
          </cell>
          <cell r="X323">
            <v>0</v>
          </cell>
          <cell r="Y323">
            <v>0</v>
          </cell>
          <cell r="Z323">
            <v>0</v>
          </cell>
          <cell r="AA323">
            <v>0</v>
          </cell>
          <cell r="AB323">
            <v>0</v>
          </cell>
          <cell r="AC323">
            <v>0</v>
          </cell>
          <cell r="AD323">
            <v>0</v>
          </cell>
          <cell r="AE323">
            <v>0</v>
          </cell>
          <cell r="AF323">
            <v>0</v>
          </cell>
          <cell r="AG323">
            <v>0</v>
          </cell>
          <cell r="AH323">
            <v>0</v>
          </cell>
          <cell r="AI323">
            <v>0</v>
          </cell>
          <cell r="AJ323">
            <v>0</v>
          </cell>
        </row>
        <row r="324">
          <cell r="E324">
            <v>102915</v>
          </cell>
          <cell r="F324" t="str">
            <v>佐藤　佳子　　　</v>
          </cell>
          <cell r="G324">
            <v>3</v>
          </cell>
          <cell r="H324">
            <v>0</v>
          </cell>
          <cell r="I324">
            <v>21712</v>
          </cell>
          <cell r="J324" t="str">
            <v>営業本部　　　　　　</v>
          </cell>
          <cell r="K324" t="str">
            <v>九州支店パート　　　</v>
          </cell>
          <cell r="L324" t="str">
            <v>811-1202</v>
          </cell>
          <cell r="M324" t="str">
            <v>筑紫郡那珂川町片縄西　　　</v>
          </cell>
          <cell r="N324" t="str">
            <v>２丁目４－８　　　　　　　</v>
          </cell>
          <cell r="O324" t="str">
            <v>S</v>
          </cell>
          <cell r="P324">
            <v>440314</v>
          </cell>
          <cell r="Q324" t="str">
            <v>H</v>
          </cell>
          <cell r="R324">
            <v>141001</v>
          </cell>
          <cell r="S324" t="str">
            <v xml:space="preserve"> </v>
          </cell>
          <cell r="T324">
            <v>0</v>
          </cell>
          <cell r="U324">
            <v>0</v>
          </cell>
          <cell r="V324">
            <v>0</v>
          </cell>
          <cell r="W324">
            <v>0</v>
          </cell>
          <cell r="X324">
            <v>32000</v>
          </cell>
          <cell r="Y324">
            <v>0</v>
          </cell>
          <cell r="Z324">
            <v>0</v>
          </cell>
          <cell r="AA324">
            <v>0</v>
          </cell>
          <cell r="AB324">
            <v>0</v>
          </cell>
          <cell r="AC324">
            <v>0</v>
          </cell>
          <cell r="AD324">
            <v>0</v>
          </cell>
          <cell r="AE324">
            <v>0</v>
          </cell>
          <cell r="AF324">
            <v>0</v>
          </cell>
          <cell r="AG324">
            <v>0</v>
          </cell>
          <cell r="AH324">
            <v>0</v>
          </cell>
          <cell r="AI324">
            <v>0</v>
          </cell>
          <cell r="AJ324">
            <v>32000</v>
          </cell>
        </row>
        <row r="325">
          <cell r="E325">
            <v>102916</v>
          </cell>
          <cell r="F325" t="str">
            <v>酒井　久美子　　</v>
          </cell>
          <cell r="G325">
            <v>3</v>
          </cell>
          <cell r="H325">
            <v>45</v>
          </cell>
          <cell r="I325">
            <v>20301</v>
          </cell>
          <cell r="J325" t="str">
            <v>営業企画部　　　　　</v>
          </cell>
          <cell r="K325" t="str">
            <v>営業企画課　　　　　</v>
          </cell>
          <cell r="L325" t="str">
            <v xml:space="preserve">        </v>
          </cell>
          <cell r="M325" t="str">
            <v>　　　　　　　　　　　　　</v>
          </cell>
          <cell r="N325" t="str">
            <v>　　　　　　　　　　　　　</v>
          </cell>
          <cell r="O325" t="str">
            <v xml:space="preserve"> </v>
          </cell>
          <cell r="P325">
            <v>0</v>
          </cell>
          <cell r="Q325" t="str">
            <v xml:space="preserve"> </v>
          </cell>
          <cell r="R325">
            <v>0</v>
          </cell>
          <cell r="S325" t="str">
            <v xml:space="preserve"> </v>
          </cell>
          <cell r="T325">
            <v>0</v>
          </cell>
          <cell r="U325">
            <v>0</v>
          </cell>
          <cell r="V325">
            <v>0</v>
          </cell>
          <cell r="W325">
            <v>0</v>
          </cell>
          <cell r="X325">
            <v>0</v>
          </cell>
          <cell r="Y325">
            <v>0</v>
          </cell>
          <cell r="Z325">
            <v>0</v>
          </cell>
          <cell r="AA325">
            <v>0</v>
          </cell>
          <cell r="AB325">
            <v>0</v>
          </cell>
          <cell r="AC325">
            <v>0</v>
          </cell>
          <cell r="AD325">
            <v>0</v>
          </cell>
          <cell r="AE325">
            <v>0</v>
          </cell>
          <cell r="AF325">
            <v>0</v>
          </cell>
          <cell r="AG325">
            <v>0</v>
          </cell>
          <cell r="AH325">
            <v>0</v>
          </cell>
          <cell r="AI325">
            <v>0</v>
          </cell>
          <cell r="AJ325">
            <v>0</v>
          </cell>
        </row>
        <row r="326">
          <cell r="E326">
            <v>102917</v>
          </cell>
          <cell r="F326" t="str">
            <v>後藤　安代　　　</v>
          </cell>
          <cell r="G326">
            <v>0</v>
          </cell>
          <cell r="H326">
            <v>45</v>
          </cell>
          <cell r="I326">
            <v>10203</v>
          </cell>
          <cell r="J326" t="str">
            <v>経営管理部　　　　　</v>
          </cell>
          <cell r="K326" t="str">
            <v>人事総務課　　　　　</v>
          </cell>
          <cell r="L326" t="str">
            <v xml:space="preserve">        </v>
          </cell>
          <cell r="M326" t="str">
            <v>　　　　　　　　　　　　　</v>
          </cell>
          <cell r="N326" t="str">
            <v>　　　　　　　　　　　　　</v>
          </cell>
          <cell r="O326" t="str">
            <v xml:space="preserve"> </v>
          </cell>
          <cell r="P326">
            <v>0</v>
          </cell>
          <cell r="Q326" t="str">
            <v xml:space="preserve"> </v>
          </cell>
          <cell r="R326">
            <v>0</v>
          </cell>
          <cell r="S326" t="str">
            <v xml:space="preserve"> </v>
          </cell>
          <cell r="T326">
            <v>0</v>
          </cell>
          <cell r="U326">
            <v>0</v>
          </cell>
          <cell r="V326">
            <v>0</v>
          </cell>
          <cell r="W326">
            <v>0</v>
          </cell>
          <cell r="X326">
            <v>0</v>
          </cell>
          <cell r="Y326">
            <v>0</v>
          </cell>
          <cell r="Z326">
            <v>0</v>
          </cell>
          <cell r="AA326">
            <v>0</v>
          </cell>
          <cell r="AB326">
            <v>0</v>
          </cell>
          <cell r="AC326">
            <v>0</v>
          </cell>
          <cell r="AD326">
            <v>0</v>
          </cell>
          <cell r="AE326">
            <v>0</v>
          </cell>
          <cell r="AF326">
            <v>0</v>
          </cell>
          <cell r="AG326">
            <v>0</v>
          </cell>
          <cell r="AH326">
            <v>0</v>
          </cell>
          <cell r="AI326">
            <v>0</v>
          </cell>
          <cell r="AJ326">
            <v>0</v>
          </cell>
        </row>
      </sheetData>
      <sheetData sheetId="7"/>
      <sheetData sheetId="8" refreshError="1"/>
      <sheetData sheetId="9" refreshError="1"/>
      <sheetData sheetId="10"/>
      <sheetData sheetId="11" refreshError="1"/>
      <sheetData sheetId="12"/>
      <sheetData sheetId="13" refreshError="1"/>
      <sheetData sheetId="14" refreshError="1"/>
      <sheetData sheetId="15" refreshError="1"/>
      <sheetData sheetId="16" refreshError="1"/>
      <sheetData sheetId="17" refreshError="1"/>
      <sheetData sheetId="18"/>
      <sheetData sheetId="19" refreshError="1"/>
      <sheetData sheetId="20" refreshError="1"/>
      <sheetData sheetId="21" refreshError="1"/>
    </sheetDataSet>
  </externalBook>
</externalLink>
</file>

<file path=xl/externalLinks/externalLink1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本文"/>
      <sheetName val="進捗シート（予算内）"/>
      <sheetName val="進捗シート （予算外）"/>
      <sheetName val="進捗シート（記入例）"/>
      <sheetName val="集計表（項目別）"/>
      <sheetName val="メモ"/>
      <sheetName val="課題シート"/>
      <sheetName val="①"/>
      <sheetName val="②"/>
      <sheetName val="進捗シート_（予算外）"/>
      <sheetName val="進捗シート_（予算外）1"/>
      <sheetName val="進捗シート_（予算外）2"/>
      <sheetName val="進捗シート_（予算外）3"/>
      <sheetName val="進捗シート_（予算外）4"/>
      <sheetName val="進捗シート_（予算外）5"/>
      <sheetName val="表紙"/>
      <sheetName val="進捗シート_（予算外）6"/>
      <sheetName val="進捗シート_（予算外）7"/>
      <sheetName val="Sheet"/>
      <sheetName val="進捗シート_（予算外）8"/>
      <sheetName val="進捗シート_（予算外）9"/>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ow r="16">
          <cell r="I16" t="str">
            <v>品管</v>
          </cell>
        </row>
        <row r="17">
          <cell r="I17" t="str">
            <v>生産技術</v>
          </cell>
        </row>
        <row r="18">
          <cell r="I18" t="str">
            <v>生産管理</v>
          </cell>
        </row>
        <row r="19">
          <cell r="I19" t="str">
            <v>１係</v>
          </cell>
        </row>
        <row r="20">
          <cell r="I20" t="str">
            <v>２係</v>
          </cell>
        </row>
        <row r="21">
          <cell r="I21" t="str">
            <v>３係</v>
          </cell>
        </row>
        <row r="22">
          <cell r="I22" t="str">
            <v>４係</v>
          </cell>
        </row>
        <row r="23">
          <cell r="I23" t="str">
            <v>５係</v>
          </cell>
        </row>
        <row r="24">
          <cell r="I24" t="str">
            <v>その他</v>
          </cell>
        </row>
      </sheetData>
      <sheetData sheetId="9"/>
      <sheetData sheetId="10"/>
      <sheetData sheetId="11"/>
      <sheetData sheetId="12"/>
      <sheetData sheetId="13"/>
      <sheetData sheetId="14"/>
      <sheetData sheetId="15" refreshError="1"/>
      <sheetData sheetId="16"/>
      <sheetData sheetId="17"/>
      <sheetData sheetId="18" refreshError="1"/>
      <sheetData sheetId="19"/>
      <sheetData sheetId="20"/>
    </sheetDataSet>
  </externalBook>
</externalLink>
</file>

<file path=xl/externalLinks/externalLink1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Ｒ★ｍａｓｔｅｒ"/>
      <sheetName val="Ｐ☆ｍａｓｔｅｒ"/>
      <sheetName val="収支"/>
    </sheetNames>
    <sheetDataSet>
      <sheetData sheetId="0"/>
      <sheetData sheetId="1"/>
      <sheetData sheetId="2" refreshError="1"/>
    </sheetDataSet>
  </externalBook>
</externalLink>
</file>

<file path=xl/externalLinks/externalLink1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一般職印刷"/>
      <sheetName val="経営職"/>
      <sheetName val="Sheet3"/>
      <sheetName val="Sheet2"/>
      <sheetName val="Sheet1"/>
      <sheetName val="2002_11給与"/>
      <sheetName val="元票"/>
    </sheetNames>
    <sheetDataSet>
      <sheetData sheetId="0"/>
      <sheetData sheetId="1">
        <row r="3">
          <cell r="C3">
            <v>62305</v>
          </cell>
          <cell r="D3" t="str">
            <v>武内　稔雄</v>
          </cell>
          <cell r="E3">
            <v>210000</v>
          </cell>
          <cell r="F3" t="str">
            <v>ok</v>
          </cell>
          <cell r="G3" t="str">
            <v>名古屋工場　　　　　事務課　　　　　　　</v>
          </cell>
          <cell r="H3" t="str">
            <v>武内　稔雄　</v>
          </cell>
          <cell r="I3">
            <v>17</v>
          </cell>
          <cell r="K3">
            <v>180219</v>
          </cell>
          <cell r="L3">
            <v>189000</v>
          </cell>
          <cell r="M3">
            <v>128000</v>
          </cell>
          <cell r="N3">
            <v>0</v>
          </cell>
          <cell r="O3">
            <v>0</v>
          </cell>
          <cell r="P3">
            <v>0</v>
          </cell>
          <cell r="Q3">
            <v>82750</v>
          </cell>
          <cell r="R3">
            <v>0</v>
          </cell>
          <cell r="S3">
            <v>0</v>
          </cell>
          <cell r="T3">
            <v>317000</v>
          </cell>
          <cell r="U3">
            <v>317000</v>
          </cell>
          <cell r="V3">
            <v>317000</v>
          </cell>
          <cell r="W3">
            <v>317000</v>
          </cell>
          <cell r="Z3" t="str">
            <v>B</v>
          </cell>
          <cell r="AA3">
            <v>0.66</v>
          </cell>
          <cell r="AB3">
            <v>209300</v>
          </cell>
        </row>
        <row r="4">
          <cell r="C4">
            <v>63460</v>
          </cell>
          <cell r="D4" t="str">
            <v>大沼　健治</v>
          </cell>
          <cell r="E4">
            <v>285000</v>
          </cell>
          <cell r="F4" t="str">
            <v>not ok</v>
          </cell>
          <cell r="G4" t="str">
            <v>静岡工場　　　　　　　　　　　　　　　　</v>
          </cell>
          <cell r="H4" t="str">
            <v>大沼　健治　</v>
          </cell>
          <cell r="I4">
            <v>12</v>
          </cell>
          <cell r="K4">
            <v>171206</v>
          </cell>
          <cell r="L4">
            <v>261000</v>
          </cell>
          <cell r="M4">
            <v>162000</v>
          </cell>
          <cell r="N4">
            <v>0</v>
          </cell>
          <cell r="O4">
            <v>0</v>
          </cell>
          <cell r="P4">
            <v>0</v>
          </cell>
          <cell r="Q4">
            <v>0</v>
          </cell>
          <cell r="R4">
            <v>0</v>
          </cell>
          <cell r="S4">
            <v>0</v>
          </cell>
          <cell r="T4">
            <v>423000</v>
          </cell>
          <cell r="U4">
            <v>423000</v>
          </cell>
          <cell r="V4">
            <v>423000</v>
          </cell>
          <cell r="W4">
            <v>423000</v>
          </cell>
          <cell r="Z4" t="str">
            <v>A</v>
          </cell>
          <cell r="AA4">
            <v>0.75</v>
          </cell>
          <cell r="AB4">
            <v>317300</v>
          </cell>
        </row>
        <row r="5">
          <cell r="C5">
            <v>64465</v>
          </cell>
          <cell r="D5" t="str">
            <v>中山　幸美</v>
          </cell>
          <cell r="E5">
            <v>210000</v>
          </cell>
          <cell r="F5" t="str">
            <v>ok</v>
          </cell>
          <cell r="G5" t="str">
            <v>静岡工場　　　　　　　　　　　　　　　　</v>
          </cell>
          <cell r="H5" t="str">
            <v>中山　幸美　</v>
          </cell>
          <cell r="I5">
            <v>9</v>
          </cell>
          <cell r="K5">
            <v>230225</v>
          </cell>
          <cell r="L5">
            <v>210000</v>
          </cell>
          <cell r="M5">
            <v>150000</v>
          </cell>
          <cell r="N5">
            <v>0</v>
          </cell>
          <cell r="O5">
            <v>0</v>
          </cell>
          <cell r="P5">
            <v>0</v>
          </cell>
          <cell r="Q5">
            <v>34580</v>
          </cell>
          <cell r="R5">
            <v>0</v>
          </cell>
          <cell r="S5">
            <v>0</v>
          </cell>
          <cell r="T5">
            <v>360000</v>
          </cell>
          <cell r="U5">
            <v>360000</v>
          </cell>
          <cell r="V5">
            <v>360000</v>
          </cell>
          <cell r="W5">
            <v>360000</v>
          </cell>
          <cell r="Z5" t="str">
            <v>H</v>
          </cell>
          <cell r="AA5">
            <v>0.79</v>
          </cell>
          <cell r="AB5">
            <v>284400</v>
          </cell>
        </row>
        <row r="6">
          <cell r="C6">
            <v>65304</v>
          </cell>
          <cell r="D6" t="str">
            <v>馬場　千代志</v>
          </cell>
          <cell r="G6" t="str">
            <v>ＣＲ室　　　　　　　　　　　　　　　　　</v>
          </cell>
          <cell r="H6" t="str">
            <v>馬場　千代志</v>
          </cell>
          <cell r="I6">
            <v>9</v>
          </cell>
          <cell r="K6">
            <v>190107</v>
          </cell>
          <cell r="L6">
            <v>300000</v>
          </cell>
          <cell r="M6">
            <v>220000</v>
          </cell>
          <cell r="N6">
            <v>0</v>
          </cell>
          <cell r="O6">
            <v>0</v>
          </cell>
          <cell r="P6">
            <v>0</v>
          </cell>
          <cell r="Q6">
            <v>0</v>
          </cell>
          <cell r="R6">
            <v>0</v>
          </cell>
          <cell r="S6">
            <v>0</v>
          </cell>
          <cell r="T6">
            <v>520000</v>
          </cell>
          <cell r="U6">
            <v>520000</v>
          </cell>
          <cell r="V6">
            <v>585000</v>
          </cell>
          <cell r="W6">
            <v>585000</v>
          </cell>
          <cell r="X6">
            <v>65000</v>
          </cell>
          <cell r="Z6" t="str">
            <v>S</v>
          </cell>
          <cell r="AA6">
            <v>0.84</v>
          </cell>
          <cell r="AB6">
            <v>491400</v>
          </cell>
        </row>
        <row r="7">
          <cell r="C7">
            <v>67312</v>
          </cell>
          <cell r="D7" t="str">
            <v>花村　文夫</v>
          </cell>
          <cell r="E7">
            <v>200000</v>
          </cell>
          <cell r="F7" t="str">
            <v>ok</v>
          </cell>
          <cell r="G7" t="str">
            <v>名古屋工場　　　　　製造課　　　　　　　</v>
          </cell>
          <cell r="H7" t="str">
            <v>花村　文夫　</v>
          </cell>
          <cell r="I7">
            <v>2</v>
          </cell>
          <cell r="K7">
            <v>240517</v>
          </cell>
          <cell r="L7">
            <v>200000</v>
          </cell>
          <cell r="M7">
            <v>150000</v>
          </cell>
          <cell r="N7">
            <v>0</v>
          </cell>
          <cell r="O7">
            <v>0</v>
          </cell>
          <cell r="P7">
            <v>0</v>
          </cell>
          <cell r="Q7">
            <v>59600</v>
          </cell>
          <cell r="R7">
            <v>0</v>
          </cell>
          <cell r="S7">
            <v>0</v>
          </cell>
          <cell r="T7">
            <v>350000</v>
          </cell>
          <cell r="U7">
            <v>350000</v>
          </cell>
          <cell r="V7">
            <v>350000</v>
          </cell>
          <cell r="W7">
            <v>350000</v>
          </cell>
          <cell r="Z7" t="str">
            <v>A</v>
          </cell>
          <cell r="AA7">
            <v>0.75</v>
          </cell>
          <cell r="AB7">
            <v>262500</v>
          </cell>
        </row>
        <row r="8">
          <cell r="C8">
            <v>67405</v>
          </cell>
          <cell r="D8" t="str">
            <v>橋口　末吉</v>
          </cell>
          <cell r="E8">
            <v>200000</v>
          </cell>
          <cell r="F8" t="str">
            <v>not ok</v>
          </cell>
          <cell r="G8" t="str">
            <v>名古屋工場　　　　　工務成形課　　　　　</v>
          </cell>
          <cell r="H8" t="str">
            <v>橋口　末吉　</v>
          </cell>
          <cell r="I8">
            <v>4</v>
          </cell>
          <cell r="J8" t="str">
            <v>係長(*)</v>
          </cell>
          <cell r="K8">
            <v>230503</v>
          </cell>
          <cell r="L8">
            <v>215000</v>
          </cell>
          <cell r="M8">
            <v>150000</v>
          </cell>
          <cell r="N8">
            <v>0</v>
          </cell>
          <cell r="O8">
            <v>0</v>
          </cell>
          <cell r="P8">
            <v>0</v>
          </cell>
          <cell r="Q8">
            <v>32700</v>
          </cell>
          <cell r="R8">
            <v>0</v>
          </cell>
          <cell r="S8">
            <v>0</v>
          </cell>
          <cell r="T8">
            <v>360000</v>
          </cell>
          <cell r="U8">
            <v>365000</v>
          </cell>
          <cell r="V8">
            <v>365000</v>
          </cell>
          <cell r="W8">
            <v>365000</v>
          </cell>
          <cell r="Z8" t="str">
            <v>Ａ</v>
          </cell>
          <cell r="AA8">
            <v>0.75</v>
          </cell>
          <cell r="AB8">
            <v>273800</v>
          </cell>
        </row>
        <row r="9">
          <cell r="C9">
            <v>67713</v>
          </cell>
          <cell r="D9" t="str">
            <v>大嶋　富子</v>
          </cell>
          <cell r="E9">
            <v>235000</v>
          </cell>
          <cell r="F9" t="str">
            <v>not ok</v>
          </cell>
          <cell r="G9" t="str">
            <v>名古屋工場　　　　　事務課　　　　　　　</v>
          </cell>
          <cell r="H9" t="str">
            <v>大嶋　富子　</v>
          </cell>
          <cell r="I9">
            <v>5</v>
          </cell>
          <cell r="K9">
            <v>240606</v>
          </cell>
          <cell r="L9">
            <v>260000</v>
          </cell>
          <cell r="M9">
            <v>180000</v>
          </cell>
          <cell r="N9">
            <v>0</v>
          </cell>
          <cell r="O9">
            <v>0</v>
          </cell>
          <cell r="P9">
            <v>0</v>
          </cell>
          <cell r="R9">
            <v>0</v>
          </cell>
          <cell r="S9">
            <v>890</v>
          </cell>
          <cell r="T9">
            <v>415000</v>
          </cell>
          <cell r="U9">
            <v>440000</v>
          </cell>
          <cell r="V9">
            <v>440000</v>
          </cell>
          <cell r="W9">
            <v>440000</v>
          </cell>
          <cell r="Z9" t="str">
            <v>Ａ</v>
          </cell>
          <cell r="AA9">
            <v>0.75</v>
          </cell>
          <cell r="AB9">
            <v>330000</v>
          </cell>
        </row>
        <row r="10">
          <cell r="C10">
            <v>68305</v>
          </cell>
          <cell r="D10" t="str">
            <v xml:space="preserve">内海　暁夫  </v>
          </cell>
          <cell r="G10" t="str">
            <v>物流部　　　　　　　　　　　　　　　　　</v>
          </cell>
          <cell r="H10" t="str">
            <v>内海　暁夫　</v>
          </cell>
          <cell r="I10">
            <v>5</v>
          </cell>
          <cell r="K10">
            <v>190803</v>
          </cell>
          <cell r="L10">
            <v>320000</v>
          </cell>
          <cell r="M10">
            <v>220000</v>
          </cell>
          <cell r="N10">
            <v>0</v>
          </cell>
          <cell r="O10">
            <v>0</v>
          </cell>
          <cell r="P10">
            <v>0</v>
          </cell>
          <cell r="Q10">
            <v>0</v>
          </cell>
          <cell r="R10">
            <v>0</v>
          </cell>
          <cell r="S10">
            <v>20000</v>
          </cell>
          <cell r="T10">
            <v>520000</v>
          </cell>
          <cell r="U10">
            <v>540000</v>
          </cell>
          <cell r="V10">
            <v>570000</v>
          </cell>
          <cell r="W10">
            <v>570000</v>
          </cell>
          <cell r="X10">
            <v>30000</v>
          </cell>
          <cell r="Z10" t="str">
            <v>H</v>
          </cell>
          <cell r="AA10">
            <v>0.79</v>
          </cell>
          <cell r="AB10">
            <v>450300</v>
          </cell>
        </row>
        <row r="11">
          <cell r="C11">
            <v>68308</v>
          </cell>
          <cell r="D11" t="str">
            <v>宮下　徹久</v>
          </cell>
          <cell r="E11">
            <v>215000</v>
          </cell>
          <cell r="F11" t="str">
            <v>not ok</v>
          </cell>
          <cell r="G11" t="str">
            <v>物流部　　　　　　　配送課　　　　　　　</v>
          </cell>
          <cell r="H11" t="str">
            <v>宮下　徹久　</v>
          </cell>
          <cell r="I11">
            <v>4</v>
          </cell>
          <cell r="K11">
            <v>240825</v>
          </cell>
          <cell r="L11">
            <v>225000</v>
          </cell>
          <cell r="M11">
            <v>160000</v>
          </cell>
          <cell r="N11">
            <v>0</v>
          </cell>
          <cell r="O11">
            <v>0</v>
          </cell>
          <cell r="P11">
            <v>0</v>
          </cell>
          <cell r="Q11">
            <v>40310</v>
          </cell>
          <cell r="R11">
            <v>0</v>
          </cell>
          <cell r="S11">
            <v>0</v>
          </cell>
          <cell r="T11">
            <v>375000</v>
          </cell>
          <cell r="U11">
            <v>385000</v>
          </cell>
          <cell r="V11">
            <v>385000</v>
          </cell>
          <cell r="W11">
            <v>385000</v>
          </cell>
          <cell r="Z11" t="str">
            <v>A</v>
          </cell>
          <cell r="AA11">
            <v>0.75</v>
          </cell>
          <cell r="AB11">
            <v>288800</v>
          </cell>
        </row>
        <row r="12">
          <cell r="C12">
            <v>69106</v>
          </cell>
          <cell r="D12" t="str">
            <v>平光　利重</v>
          </cell>
          <cell r="E12">
            <v>215000</v>
          </cell>
          <cell r="F12" t="str">
            <v>not ok</v>
          </cell>
          <cell r="G12" t="str">
            <v>物流部　　　　　　　配送課　　　　　　　</v>
          </cell>
          <cell r="H12" t="str">
            <v>平光　利重　</v>
          </cell>
          <cell r="I12">
            <v>4</v>
          </cell>
          <cell r="K12">
            <v>210925</v>
          </cell>
          <cell r="L12">
            <v>225000</v>
          </cell>
          <cell r="M12">
            <v>160000</v>
          </cell>
          <cell r="N12">
            <v>0</v>
          </cell>
          <cell r="O12">
            <v>0</v>
          </cell>
          <cell r="P12">
            <v>0</v>
          </cell>
          <cell r="Q12">
            <v>67940</v>
          </cell>
          <cell r="R12">
            <v>0</v>
          </cell>
          <cell r="S12">
            <v>0</v>
          </cell>
          <cell r="T12">
            <v>375000</v>
          </cell>
          <cell r="U12">
            <v>385000</v>
          </cell>
          <cell r="V12">
            <v>385000</v>
          </cell>
          <cell r="W12">
            <v>385000</v>
          </cell>
          <cell r="Z12" t="str">
            <v>B</v>
          </cell>
          <cell r="AA12">
            <v>0.66</v>
          </cell>
          <cell r="AB12">
            <v>254100</v>
          </cell>
        </row>
        <row r="13">
          <cell r="C13">
            <v>69107</v>
          </cell>
          <cell r="D13" t="str">
            <v>西水流　順一</v>
          </cell>
          <cell r="G13" t="str">
            <v>食品事業部　　　　　　　　　　　　　　　</v>
          </cell>
          <cell r="H13" t="str">
            <v>西水流　順一</v>
          </cell>
          <cell r="I13">
            <v>2</v>
          </cell>
          <cell r="K13">
            <v>220519</v>
          </cell>
          <cell r="L13">
            <v>300000</v>
          </cell>
          <cell r="M13">
            <v>220000</v>
          </cell>
          <cell r="N13">
            <v>0</v>
          </cell>
          <cell r="O13">
            <v>0</v>
          </cell>
          <cell r="P13">
            <v>0</v>
          </cell>
          <cell r="Q13">
            <v>0</v>
          </cell>
          <cell r="R13">
            <v>0</v>
          </cell>
          <cell r="S13">
            <v>0</v>
          </cell>
          <cell r="T13">
            <v>520000</v>
          </cell>
          <cell r="U13">
            <v>520000</v>
          </cell>
          <cell r="V13">
            <v>520000</v>
          </cell>
          <cell r="W13">
            <v>520000</v>
          </cell>
          <cell r="Z13" t="str">
            <v>S</v>
          </cell>
          <cell r="AA13">
            <v>0.84</v>
          </cell>
          <cell r="AB13">
            <v>436800</v>
          </cell>
        </row>
        <row r="14">
          <cell r="C14">
            <v>69404</v>
          </cell>
          <cell r="D14" t="str">
            <v>工藤　操</v>
          </cell>
          <cell r="E14">
            <v>210000</v>
          </cell>
          <cell r="F14" t="str">
            <v>ok</v>
          </cell>
          <cell r="G14" t="str">
            <v>名古屋工場　　　　　工務成形課　　　　　</v>
          </cell>
          <cell r="H14" t="str">
            <v>工藤　操　　</v>
          </cell>
          <cell r="I14">
            <v>8</v>
          </cell>
          <cell r="K14">
            <v>220430</v>
          </cell>
          <cell r="L14">
            <v>210000</v>
          </cell>
          <cell r="M14">
            <v>150000</v>
          </cell>
          <cell r="N14">
            <v>0</v>
          </cell>
          <cell r="O14">
            <v>0</v>
          </cell>
          <cell r="P14">
            <v>0</v>
          </cell>
          <cell r="Q14">
            <v>40730</v>
          </cell>
          <cell r="R14">
            <v>0</v>
          </cell>
          <cell r="S14">
            <v>0</v>
          </cell>
          <cell r="T14">
            <v>360000</v>
          </cell>
          <cell r="U14">
            <v>360000</v>
          </cell>
          <cell r="V14">
            <v>365000</v>
          </cell>
          <cell r="W14">
            <v>365000</v>
          </cell>
          <cell r="Y14" t="str">
            <v>業務手当て</v>
          </cell>
          <cell r="Z14" t="str">
            <v>A</v>
          </cell>
          <cell r="AA14">
            <v>0.75</v>
          </cell>
          <cell r="AB14">
            <v>273800</v>
          </cell>
        </row>
        <row r="15">
          <cell r="C15">
            <v>70301</v>
          </cell>
          <cell r="D15" t="str">
            <v>鈴木　勇</v>
          </cell>
          <cell r="E15">
            <v>260000</v>
          </cell>
          <cell r="F15" t="str">
            <v>ok</v>
          </cell>
          <cell r="G15" t="str">
            <v>物流部　　　　　　　配送課　　　　　　　</v>
          </cell>
          <cell r="H15" t="str">
            <v>鈴木　勇　　</v>
          </cell>
          <cell r="I15">
            <v>3</v>
          </cell>
          <cell r="K15">
            <v>200714</v>
          </cell>
          <cell r="L15">
            <v>260000</v>
          </cell>
          <cell r="M15">
            <v>180000</v>
          </cell>
          <cell r="N15">
            <v>0</v>
          </cell>
          <cell r="O15">
            <v>0</v>
          </cell>
          <cell r="P15">
            <v>0</v>
          </cell>
          <cell r="Q15">
            <v>9700</v>
          </cell>
          <cell r="R15">
            <v>0</v>
          </cell>
          <cell r="S15">
            <v>0</v>
          </cell>
          <cell r="T15">
            <v>440000</v>
          </cell>
          <cell r="U15">
            <v>440000</v>
          </cell>
          <cell r="V15">
            <v>387000</v>
          </cell>
          <cell r="W15">
            <v>387000</v>
          </cell>
          <cell r="Y15" t="str">
            <v>調査役</v>
          </cell>
          <cell r="Z15" t="str">
            <v>H</v>
          </cell>
          <cell r="AA15">
            <v>0.79</v>
          </cell>
          <cell r="AB15">
            <v>305800</v>
          </cell>
        </row>
        <row r="16">
          <cell r="C16">
            <v>73101</v>
          </cell>
          <cell r="D16" t="str">
            <v>浅木　美英</v>
          </cell>
          <cell r="G16" t="str">
            <v>経営管理部　　　　　　　　　　　　　　　</v>
          </cell>
          <cell r="H16" t="str">
            <v>浅木　美英　</v>
          </cell>
          <cell r="I16">
            <v>7</v>
          </cell>
          <cell r="K16">
            <v>241117</v>
          </cell>
          <cell r="L16">
            <v>300000</v>
          </cell>
          <cell r="M16">
            <v>220000</v>
          </cell>
          <cell r="N16">
            <v>0</v>
          </cell>
          <cell r="O16">
            <v>0</v>
          </cell>
          <cell r="P16">
            <v>0</v>
          </cell>
          <cell r="Q16">
            <v>0</v>
          </cell>
          <cell r="R16">
            <v>0</v>
          </cell>
          <cell r="S16">
            <v>0</v>
          </cell>
          <cell r="T16">
            <v>520000</v>
          </cell>
          <cell r="U16">
            <v>520000</v>
          </cell>
          <cell r="V16">
            <v>585000</v>
          </cell>
          <cell r="W16">
            <v>585000</v>
          </cell>
          <cell r="X16">
            <v>65000</v>
          </cell>
          <cell r="Z16" t="str">
            <v>S</v>
          </cell>
          <cell r="AA16">
            <v>0.84</v>
          </cell>
          <cell r="AB16">
            <v>491400</v>
          </cell>
        </row>
        <row r="17">
          <cell r="C17">
            <v>73102</v>
          </cell>
          <cell r="D17" t="str">
            <v>丸山　純儀</v>
          </cell>
          <cell r="E17">
            <v>285000</v>
          </cell>
          <cell r="F17" t="str">
            <v>ok</v>
          </cell>
          <cell r="G17" t="str">
            <v>物流部　　　　　　　西日本物流センター　</v>
          </cell>
          <cell r="H17" t="str">
            <v>丸山　純儀　</v>
          </cell>
          <cell r="I17">
            <v>1</v>
          </cell>
          <cell r="K17">
            <v>260208</v>
          </cell>
          <cell r="L17">
            <v>285000</v>
          </cell>
          <cell r="M17">
            <v>190000</v>
          </cell>
          <cell r="N17">
            <v>0</v>
          </cell>
          <cell r="O17">
            <v>0</v>
          </cell>
          <cell r="P17">
            <v>0</v>
          </cell>
          <cell r="Q17">
            <v>0</v>
          </cell>
          <cell r="R17">
            <v>0</v>
          </cell>
          <cell r="S17">
            <v>0</v>
          </cell>
          <cell r="T17">
            <v>475000</v>
          </cell>
          <cell r="U17">
            <v>475000</v>
          </cell>
          <cell r="V17">
            <v>475000</v>
          </cell>
          <cell r="W17">
            <v>475000</v>
          </cell>
          <cell r="Z17" t="str">
            <v>S</v>
          </cell>
          <cell r="AA17">
            <v>0.84</v>
          </cell>
          <cell r="AB17">
            <v>399000</v>
          </cell>
        </row>
        <row r="18">
          <cell r="C18">
            <v>73303</v>
          </cell>
          <cell r="D18" t="str">
            <v>佐藤　幸兵</v>
          </cell>
          <cell r="E18">
            <v>260000</v>
          </cell>
          <cell r="F18" t="str">
            <v>ok</v>
          </cell>
          <cell r="G18" t="str">
            <v>物流部　　　　　　　統括グループ　　　　</v>
          </cell>
          <cell r="H18" t="str">
            <v>佐藤　幸兵　</v>
          </cell>
          <cell r="I18">
            <v>3</v>
          </cell>
          <cell r="K18">
            <v>270113</v>
          </cell>
          <cell r="L18">
            <v>260000</v>
          </cell>
          <cell r="M18">
            <v>180000</v>
          </cell>
          <cell r="N18">
            <v>0</v>
          </cell>
          <cell r="O18">
            <v>0</v>
          </cell>
          <cell r="P18">
            <v>0</v>
          </cell>
          <cell r="Q18">
            <v>0</v>
          </cell>
          <cell r="R18">
            <v>0</v>
          </cell>
          <cell r="S18">
            <v>0</v>
          </cell>
          <cell r="T18">
            <v>440000</v>
          </cell>
          <cell r="U18">
            <v>440000</v>
          </cell>
          <cell r="V18">
            <v>440000</v>
          </cell>
          <cell r="W18">
            <v>440000</v>
          </cell>
          <cell r="Z18" t="str">
            <v>A</v>
          </cell>
          <cell r="AA18">
            <v>0.75</v>
          </cell>
          <cell r="AB18">
            <v>330000</v>
          </cell>
        </row>
        <row r="19">
          <cell r="C19">
            <v>74107</v>
          </cell>
          <cell r="D19" t="str">
            <v>鈴木　隆一</v>
          </cell>
          <cell r="E19">
            <v>260000</v>
          </cell>
          <cell r="F19" t="str">
            <v>ok</v>
          </cell>
          <cell r="G19" t="str">
            <v>物流部　　　　　　　配送課　　　　　　　</v>
          </cell>
          <cell r="H19" t="str">
            <v>鈴木　隆一　</v>
          </cell>
          <cell r="I19">
            <v>4</v>
          </cell>
          <cell r="K19">
            <v>210823</v>
          </cell>
          <cell r="L19">
            <v>260000</v>
          </cell>
          <cell r="M19">
            <v>180000</v>
          </cell>
          <cell r="N19">
            <v>0</v>
          </cell>
          <cell r="O19">
            <v>0</v>
          </cell>
          <cell r="P19">
            <v>0</v>
          </cell>
          <cell r="Q19">
            <v>0</v>
          </cell>
          <cell r="R19">
            <v>0</v>
          </cell>
          <cell r="S19">
            <v>0</v>
          </cell>
          <cell r="T19">
            <v>440000</v>
          </cell>
          <cell r="U19">
            <v>440000</v>
          </cell>
          <cell r="V19">
            <v>440000</v>
          </cell>
          <cell r="W19">
            <v>440000</v>
          </cell>
          <cell r="Z19" t="str">
            <v>B</v>
          </cell>
          <cell r="AA19">
            <v>0.66</v>
          </cell>
          <cell r="AB19">
            <v>290400</v>
          </cell>
        </row>
        <row r="20">
          <cell r="C20">
            <v>75302</v>
          </cell>
          <cell r="D20" t="str">
            <v>橋詰　定芳</v>
          </cell>
          <cell r="E20">
            <v>225000</v>
          </cell>
          <cell r="F20" t="str">
            <v>ok</v>
          </cell>
          <cell r="G20" t="str">
            <v>営業本部　　　　　　三河ＳＯ　　　　　　</v>
          </cell>
          <cell r="H20" t="str">
            <v>橋詰　定芳　</v>
          </cell>
          <cell r="I20">
            <v>4</v>
          </cell>
          <cell r="K20">
            <v>240503</v>
          </cell>
          <cell r="L20">
            <v>225000</v>
          </cell>
          <cell r="M20">
            <v>160000</v>
          </cell>
          <cell r="N20">
            <v>0</v>
          </cell>
          <cell r="O20">
            <v>0</v>
          </cell>
          <cell r="P20">
            <v>0</v>
          </cell>
          <cell r="Q20">
            <v>0</v>
          </cell>
          <cell r="R20">
            <v>0</v>
          </cell>
          <cell r="S20">
            <v>10000</v>
          </cell>
          <cell r="T20">
            <v>375000</v>
          </cell>
          <cell r="U20">
            <v>385000</v>
          </cell>
          <cell r="V20">
            <v>385000</v>
          </cell>
          <cell r="W20">
            <v>385000</v>
          </cell>
          <cell r="Z20" t="str">
            <v>H</v>
          </cell>
          <cell r="AA20">
            <v>0.79</v>
          </cell>
          <cell r="AB20">
            <v>304200</v>
          </cell>
        </row>
        <row r="21">
          <cell r="C21">
            <v>75306</v>
          </cell>
          <cell r="D21" t="str">
            <v>日野　髞</v>
          </cell>
          <cell r="E21">
            <v>200000</v>
          </cell>
          <cell r="F21" t="str">
            <v>not ok</v>
          </cell>
          <cell r="G21" t="str">
            <v>名古屋工場　　　　　製造課　　　　　　　</v>
          </cell>
          <cell r="H21" t="str">
            <v>日野　髞　　</v>
          </cell>
          <cell r="I21">
            <v>8</v>
          </cell>
          <cell r="K21">
            <v>190904</v>
          </cell>
          <cell r="L21">
            <v>189000</v>
          </cell>
          <cell r="M21">
            <v>128000</v>
          </cell>
          <cell r="N21">
            <v>0</v>
          </cell>
          <cell r="O21">
            <v>0</v>
          </cell>
          <cell r="P21">
            <v>0</v>
          </cell>
          <cell r="Q21">
            <v>9230</v>
          </cell>
          <cell r="R21">
            <v>0</v>
          </cell>
          <cell r="S21">
            <v>0</v>
          </cell>
          <cell r="T21">
            <v>317000</v>
          </cell>
          <cell r="U21">
            <v>317000</v>
          </cell>
          <cell r="V21">
            <v>317000</v>
          </cell>
          <cell r="W21">
            <v>317000</v>
          </cell>
          <cell r="Z21" t="str">
            <v>B</v>
          </cell>
          <cell r="AA21">
            <v>0.66</v>
          </cell>
          <cell r="AB21">
            <v>209300</v>
          </cell>
        </row>
        <row r="22">
          <cell r="C22">
            <v>76101</v>
          </cell>
          <cell r="D22" t="str">
            <v>岩月　勇</v>
          </cell>
          <cell r="E22">
            <v>260000</v>
          </cell>
          <cell r="F22" t="str">
            <v>ok</v>
          </cell>
          <cell r="G22" t="str">
            <v>静岡工場　　　　　　　　　　　　　　　　</v>
          </cell>
          <cell r="H22" t="str">
            <v>岩月　勇　　</v>
          </cell>
          <cell r="I22">
            <v>1</v>
          </cell>
          <cell r="K22">
            <v>260502</v>
          </cell>
          <cell r="L22">
            <v>260000</v>
          </cell>
          <cell r="M22">
            <v>180000</v>
          </cell>
          <cell r="N22">
            <v>0</v>
          </cell>
          <cell r="O22">
            <v>0</v>
          </cell>
          <cell r="P22">
            <v>0</v>
          </cell>
          <cell r="Q22">
            <v>0</v>
          </cell>
          <cell r="R22">
            <v>0</v>
          </cell>
          <cell r="S22">
            <v>0</v>
          </cell>
          <cell r="T22">
            <v>440000</v>
          </cell>
          <cell r="U22">
            <v>440000</v>
          </cell>
          <cell r="V22">
            <v>440000</v>
          </cell>
          <cell r="W22">
            <v>440000</v>
          </cell>
          <cell r="Z22" t="str">
            <v>H</v>
          </cell>
          <cell r="AA22">
            <v>0.79</v>
          </cell>
          <cell r="AB22">
            <v>347600</v>
          </cell>
        </row>
        <row r="23">
          <cell r="C23">
            <v>76105</v>
          </cell>
          <cell r="D23" t="str">
            <v>山田　寿</v>
          </cell>
          <cell r="E23">
            <v>235000</v>
          </cell>
          <cell r="F23" t="str">
            <v>not ok</v>
          </cell>
          <cell r="G23" t="str">
            <v>物流部　　　　　　　物流課　　　　　　　</v>
          </cell>
          <cell r="H23" t="str">
            <v>山田　寿　　</v>
          </cell>
          <cell r="I23">
            <v>8</v>
          </cell>
          <cell r="K23">
            <v>281210</v>
          </cell>
          <cell r="L23">
            <v>245000</v>
          </cell>
          <cell r="M23">
            <v>170000</v>
          </cell>
          <cell r="N23">
            <v>0</v>
          </cell>
          <cell r="O23">
            <v>0</v>
          </cell>
          <cell r="P23">
            <v>0</v>
          </cell>
          <cell r="Q23">
            <v>0</v>
          </cell>
          <cell r="R23">
            <v>0</v>
          </cell>
          <cell r="S23">
            <v>0</v>
          </cell>
          <cell r="T23">
            <v>415000</v>
          </cell>
          <cell r="U23">
            <v>415000</v>
          </cell>
          <cell r="V23">
            <v>415000</v>
          </cell>
          <cell r="W23">
            <v>415000</v>
          </cell>
          <cell r="Z23" t="str">
            <v>B</v>
          </cell>
          <cell r="AA23">
            <v>0.66</v>
          </cell>
          <cell r="AB23">
            <v>273900</v>
          </cell>
        </row>
        <row r="24">
          <cell r="C24">
            <v>76107</v>
          </cell>
          <cell r="D24" t="str">
            <v>富田　彰</v>
          </cell>
          <cell r="E24">
            <v>260000</v>
          </cell>
          <cell r="F24" t="str">
            <v>ok</v>
          </cell>
          <cell r="G24" t="str">
            <v>名古屋工場　　　　　　　　　　　　　　　</v>
          </cell>
          <cell r="H24" t="str">
            <v>富田　彰　　</v>
          </cell>
          <cell r="I24">
            <v>3</v>
          </cell>
          <cell r="J24">
            <v>1</v>
          </cell>
          <cell r="K24">
            <v>281209</v>
          </cell>
          <cell r="L24">
            <v>260000</v>
          </cell>
          <cell r="M24">
            <v>190000</v>
          </cell>
          <cell r="N24">
            <v>0</v>
          </cell>
          <cell r="O24">
            <v>0</v>
          </cell>
          <cell r="P24">
            <v>0</v>
          </cell>
          <cell r="Q24">
            <v>0</v>
          </cell>
          <cell r="R24">
            <v>0</v>
          </cell>
          <cell r="S24">
            <v>0</v>
          </cell>
          <cell r="T24">
            <v>450000</v>
          </cell>
          <cell r="U24">
            <v>450000</v>
          </cell>
          <cell r="V24">
            <v>450000</v>
          </cell>
          <cell r="W24">
            <v>450000</v>
          </cell>
          <cell r="Z24" t="str">
            <v>H</v>
          </cell>
          <cell r="AA24">
            <v>0.79</v>
          </cell>
          <cell r="AB24">
            <v>355500</v>
          </cell>
        </row>
        <row r="25">
          <cell r="C25">
            <v>76112</v>
          </cell>
          <cell r="D25" t="str">
            <v>森川　勝美</v>
          </cell>
          <cell r="E25">
            <v>260000</v>
          </cell>
          <cell r="F25" t="str">
            <v>ok</v>
          </cell>
          <cell r="G25" t="str">
            <v>営業企画部　　　　　　　　　　</v>
          </cell>
          <cell r="H25" t="str">
            <v>森川　勝美　</v>
          </cell>
          <cell r="I25">
            <v>3</v>
          </cell>
          <cell r="J25">
            <v>1</v>
          </cell>
          <cell r="K25">
            <v>270326</v>
          </cell>
          <cell r="L25">
            <v>260000</v>
          </cell>
          <cell r="M25">
            <v>190000</v>
          </cell>
          <cell r="N25">
            <v>0</v>
          </cell>
          <cell r="O25">
            <v>0</v>
          </cell>
          <cell r="P25">
            <v>0</v>
          </cell>
          <cell r="Q25">
            <v>0</v>
          </cell>
          <cell r="R25">
            <v>0</v>
          </cell>
          <cell r="S25">
            <v>0</v>
          </cell>
          <cell r="T25">
            <v>450000</v>
          </cell>
          <cell r="U25">
            <v>450000</v>
          </cell>
          <cell r="V25">
            <v>450000</v>
          </cell>
          <cell r="W25">
            <v>450000</v>
          </cell>
          <cell r="Z25" t="str">
            <v>H</v>
          </cell>
          <cell r="AA25">
            <v>0.79</v>
          </cell>
          <cell r="AB25">
            <v>355500</v>
          </cell>
        </row>
        <row r="26">
          <cell r="C26">
            <v>76113</v>
          </cell>
          <cell r="D26" t="str">
            <v>井上　正夫</v>
          </cell>
          <cell r="E26">
            <v>200000</v>
          </cell>
          <cell r="F26" t="str">
            <v>not ok</v>
          </cell>
          <cell r="G26" t="str">
            <v>物流部　　　　　　　配送課　　　　　　　</v>
          </cell>
          <cell r="H26" t="str">
            <v>井上　正夫　</v>
          </cell>
          <cell r="I26">
            <v>12</v>
          </cell>
          <cell r="K26">
            <v>230710</v>
          </cell>
          <cell r="L26">
            <v>210000</v>
          </cell>
          <cell r="M26">
            <v>150000</v>
          </cell>
          <cell r="N26">
            <v>0</v>
          </cell>
          <cell r="O26">
            <v>0</v>
          </cell>
          <cell r="P26">
            <v>0</v>
          </cell>
          <cell r="Q26">
            <v>37650</v>
          </cell>
          <cell r="R26">
            <v>0</v>
          </cell>
          <cell r="S26">
            <v>0</v>
          </cell>
          <cell r="T26">
            <v>360000</v>
          </cell>
          <cell r="U26">
            <v>360000</v>
          </cell>
          <cell r="V26">
            <v>360000</v>
          </cell>
          <cell r="W26">
            <v>360000</v>
          </cell>
          <cell r="Z26" t="str">
            <v>S</v>
          </cell>
          <cell r="AA26">
            <v>0.84</v>
          </cell>
          <cell r="AB26">
            <v>302400</v>
          </cell>
        </row>
        <row r="27">
          <cell r="C27">
            <v>76208</v>
          </cell>
          <cell r="D27" t="str">
            <v>漆原　生治</v>
          </cell>
          <cell r="E27">
            <v>215000</v>
          </cell>
          <cell r="F27" t="str">
            <v>not ok</v>
          </cell>
          <cell r="G27" t="str">
            <v>物流部　　　　　　　統括グループ　　　　</v>
          </cell>
          <cell r="H27" t="str">
            <v>漆原　生治　</v>
          </cell>
          <cell r="I27">
            <v>7</v>
          </cell>
          <cell r="K27">
            <v>301101</v>
          </cell>
          <cell r="L27">
            <v>225000</v>
          </cell>
          <cell r="M27">
            <v>160000</v>
          </cell>
          <cell r="N27">
            <v>0</v>
          </cell>
          <cell r="O27">
            <v>0</v>
          </cell>
          <cell r="P27">
            <v>0</v>
          </cell>
          <cell r="Q27">
            <v>0</v>
          </cell>
          <cell r="R27">
            <v>0</v>
          </cell>
          <cell r="S27">
            <v>0</v>
          </cell>
          <cell r="T27">
            <v>385000</v>
          </cell>
          <cell r="U27">
            <v>385000</v>
          </cell>
          <cell r="V27">
            <v>385000</v>
          </cell>
          <cell r="W27">
            <v>385000</v>
          </cell>
          <cell r="Z27" t="str">
            <v>A</v>
          </cell>
          <cell r="AA27">
            <v>0.75</v>
          </cell>
          <cell r="AB27">
            <v>288800</v>
          </cell>
        </row>
        <row r="28">
          <cell r="C28">
            <v>77101</v>
          </cell>
          <cell r="D28" t="str">
            <v>光本　尚</v>
          </cell>
          <cell r="E28">
            <v>260000</v>
          </cell>
          <cell r="F28" t="str">
            <v>ok</v>
          </cell>
          <cell r="G28" t="str">
            <v>営業本部　　　　　　近畿支店　　　　　　</v>
          </cell>
          <cell r="H28" t="str">
            <v>光本　尚　　</v>
          </cell>
          <cell r="I28">
            <v>2</v>
          </cell>
          <cell r="K28">
            <v>300101</v>
          </cell>
          <cell r="L28">
            <v>260000</v>
          </cell>
          <cell r="M28">
            <v>180000</v>
          </cell>
          <cell r="N28">
            <v>0</v>
          </cell>
          <cell r="O28">
            <v>0</v>
          </cell>
          <cell r="P28">
            <v>0</v>
          </cell>
          <cell r="Q28">
            <v>0</v>
          </cell>
          <cell r="R28">
            <v>0</v>
          </cell>
          <cell r="S28">
            <v>0</v>
          </cell>
          <cell r="T28">
            <v>440000</v>
          </cell>
          <cell r="U28">
            <v>440000</v>
          </cell>
          <cell r="V28">
            <v>450000</v>
          </cell>
          <cell r="W28">
            <v>450000</v>
          </cell>
          <cell r="Y28" t="str">
            <v>昇進</v>
          </cell>
          <cell r="Z28" t="str">
            <v>H</v>
          </cell>
          <cell r="AA28">
            <v>0.79</v>
          </cell>
          <cell r="AB28">
            <v>355500</v>
          </cell>
        </row>
        <row r="29">
          <cell r="C29">
            <v>77102</v>
          </cell>
          <cell r="D29" t="str">
            <v>酒向　宏</v>
          </cell>
          <cell r="E29">
            <v>260000</v>
          </cell>
          <cell r="F29" t="str">
            <v>ok</v>
          </cell>
          <cell r="G29" t="str">
            <v>営業本部　　　　　　東海支店　　　　　　</v>
          </cell>
          <cell r="H29" t="str">
            <v>酒向　宏　　</v>
          </cell>
          <cell r="I29">
            <v>2</v>
          </cell>
          <cell r="J29">
            <v>1</v>
          </cell>
          <cell r="K29">
            <v>261218</v>
          </cell>
          <cell r="L29">
            <v>260000</v>
          </cell>
          <cell r="M29">
            <v>190000</v>
          </cell>
          <cell r="N29">
            <v>0</v>
          </cell>
          <cell r="O29">
            <v>0</v>
          </cell>
          <cell r="P29">
            <v>0</v>
          </cell>
          <cell r="Q29">
            <v>0</v>
          </cell>
          <cell r="R29">
            <v>0</v>
          </cell>
          <cell r="S29">
            <v>0</v>
          </cell>
          <cell r="T29">
            <v>450000</v>
          </cell>
          <cell r="U29">
            <v>450000</v>
          </cell>
          <cell r="V29">
            <v>450000</v>
          </cell>
          <cell r="W29">
            <v>450000</v>
          </cell>
          <cell r="Z29" t="str">
            <v>S</v>
          </cell>
          <cell r="AA29">
            <v>0.84</v>
          </cell>
          <cell r="AB29">
            <v>378000</v>
          </cell>
        </row>
        <row r="30">
          <cell r="C30">
            <v>77110</v>
          </cell>
          <cell r="D30" t="str">
            <v>池内　千尋</v>
          </cell>
          <cell r="E30">
            <v>260000</v>
          </cell>
          <cell r="F30" t="str">
            <v>ok</v>
          </cell>
          <cell r="G30" t="str">
            <v>静岡工場　　　　　　　　　　　　　　　　</v>
          </cell>
          <cell r="H30" t="str">
            <v>池内　千尋　</v>
          </cell>
          <cell r="I30">
            <v>2</v>
          </cell>
          <cell r="J30">
            <v>1</v>
          </cell>
          <cell r="K30">
            <v>271214</v>
          </cell>
          <cell r="L30">
            <v>260000</v>
          </cell>
          <cell r="M30">
            <v>190000</v>
          </cell>
          <cell r="N30">
            <v>0</v>
          </cell>
          <cell r="O30">
            <v>0</v>
          </cell>
          <cell r="P30">
            <v>0</v>
          </cell>
          <cell r="Q30">
            <v>0</v>
          </cell>
          <cell r="R30">
            <v>0</v>
          </cell>
          <cell r="S30">
            <v>0</v>
          </cell>
          <cell r="T30">
            <v>450000</v>
          </cell>
          <cell r="U30">
            <v>450000</v>
          </cell>
          <cell r="V30">
            <v>450000</v>
          </cell>
          <cell r="W30">
            <v>450000</v>
          </cell>
          <cell r="Z30" t="str">
            <v>S</v>
          </cell>
          <cell r="AA30">
            <v>0.84</v>
          </cell>
          <cell r="AB30">
            <v>378000</v>
          </cell>
        </row>
        <row r="31">
          <cell r="C31">
            <v>77304</v>
          </cell>
          <cell r="D31" t="str">
            <v>大迫　昭実</v>
          </cell>
          <cell r="E31">
            <v>225000</v>
          </cell>
          <cell r="F31" t="str">
            <v>ok</v>
          </cell>
          <cell r="G31" t="str">
            <v>営業本部　　　　　　中四国支店　　　　　</v>
          </cell>
          <cell r="H31" t="str">
            <v>大迫　昭実　</v>
          </cell>
          <cell r="I31">
            <v>6</v>
          </cell>
          <cell r="K31">
            <v>331012</v>
          </cell>
          <cell r="L31">
            <v>225000</v>
          </cell>
          <cell r="M31">
            <v>160000</v>
          </cell>
          <cell r="N31">
            <v>0</v>
          </cell>
          <cell r="O31">
            <v>0</v>
          </cell>
          <cell r="P31">
            <v>0</v>
          </cell>
          <cell r="Q31">
            <v>0</v>
          </cell>
          <cell r="R31">
            <v>0</v>
          </cell>
          <cell r="S31">
            <v>0</v>
          </cell>
          <cell r="T31">
            <v>385000</v>
          </cell>
          <cell r="U31">
            <v>385000</v>
          </cell>
          <cell r="V31">
            <v>385000</v>
          </cell>
          <cell r="W31">
            <v>385000</v>
          </cell>
          <cell r="Z31" t="str">
            <v>A</v>
          </cell>
          <cell r="AA31">
            <v>0.75</v>
          </cell>
          <cell r="AB31">
            <v>288800</v>
          </cell>
        </row>
        <row r="32">
          <cell r="C32">
            <v>77305</v>
          </cell>
          <cell r="D32" t="str">
            <v>野口　伸二</v>
          </cell>
          <cell r="E32">
            <v>200000</v>
          </cell>
          <cell r="F32" t="str">
            <v>not ok</v>
          </cell>
          <cell r="G32" t="str">
            <v>営業本部　　　　　　静岡支店　　　　　　</v>
          </cell>
          <cell r="H32" t="str">
            <v>野口　伸二　</v>
          </cell>
          <cell r="I32">
            <v>6</v>
          </cell>
          <cell r="K32">
            <v>320415</v>
          </cell>
          <cell r="L32">
            <v>210000</v>
          </cell>
          <cell r="M32">
            <v>150000</v>
          </cell>
          <cell r="N32">
            <v>0</v>
          </cell>
          <cell r="O32">
            <v>0</v>
          </cell>
          <cell r="P32">
            <v>0</v>
          </cell>
          <cell r="Q32">
            <v>0</v>
          </cell>
          <cell r="R32">
            <v>0</v>
          </cell>
          <cell r="S32">
            <v>0</v>
          </cell>
          <cell r="T32">
            <v>360000</v>
          </cell>
          <cell r="U32">
            <v>360000</v>
          </cell>
          <cell r="V32">
            <v>360000</v>
          </cell>
          <cell r="W32">
            <v>360000</v>
          </cell>
          <cell r="Z32" t="str">
            <v>A</v>
          </cell>
          <cell r="AA32">
            <v>0.75</v>
          </cell>
          <cell r="AB32">
            <v>270000</v>
          </cell>
        </row>
        <row r="33">
          <cell r="C33">
            <v>77306</v>
          </cell>
          <cell r="D33" t="str">
            <v>山元　哲也</v>
          </cell>
          <cell r="E33">
            <v>215000</v>
          </cell>
          <cell r="F33" t="str">
            <v>ok</v>
          </cell>
          <cell r="G33" t="str">
            <v>食品事業部　　　　　業務課　　　　　　　</v>
          </cell>
          <cell r="H33" t="str">
            <v>山元　哲也　</v>
          </cell>
          <cell r="I33">
            <v>2</v>
          </cell>
          <cell r="K33">
            <v>330830</v>
          </cell>
          <cell r="L33">
            <v>215000</v>
          </cell>
          <cell r="M33">
            <v>160000</v>
          </cell>
          <cell r="N33">
            <v>0</v>
          </cell>
          <cell r="O33">
            <v>0</v>
          </cell>
          <cell r="P33">
            <v>0</v>
          </cell>
          <cell r="Q33">
            <v>0</v>
          </cell>
          <cell r="R33">
            <v>0</v>
          </cell>
          <cell r="S33">
            <v>0</v>
          </cell>
          <cell r="T33">
            <v>375000</v>
          </cell>
          <cell r="U33">
            <v>375000</v>
          </cell>
          <cell r="V33">
            <v>375000</v>
          </cell>
          <cell r="W33">
            <v>375000</v>
          </cell>
          <cell r="Z33" t="str">
            <v>H</v>
          </cell>
          <cell r="AA33">
            <v>0.79</v>
          </cell>
          <cell r="AB33">
            <v>296300</v>
          </cell>
        </row>
        <row r="34">
          <cell r="C34">
            <v>78101</v>
          </cell>
          <cell r="D34" t="str">
            <v>苅谷　浩</v>
          </cell>
          <cell r="E34">
            <v>260000</v>
          </cell>
          <cell r="F34" t="str">
            <v>ok</v>
          </cell>
          <cell r="G34" t="str">
            <v>経営管理部　　　　　人事総務課　　　　　</v>
          </cell>
          <cell r="H34" t="str">
            <v>苅谷　浩　　</v>
          </cell>
          <cell r="I34">
            <v>2</v>
          </cell>
          <cell r="K34">
            <v>301208</v>
          </cell>
          <cell r="L34">
            <v>260000</v>
          </cell>
          <cell r="M34">
            <v>180000</v>
          </cell>
          <cell r="N34">
            <v>0</v>
          </cell>
          <cell r="O34">
            <v>0</v>
          </cell>
          <cell r="P34">
            <v>0</v>
          </cell>
          <cell r="Q34">
            <v>0</v>
          </cell>
          <cell r="R34">
            <v>0</v>
          </cell>
          <cell r="S34">
            <v>0</v>
          </cell>
          <cell r="T34">
            <v>440000</v>
          </cell>
          <cell r="U34">
            <v>440000</v>
          </cell>
          <cell r="V34">
            <v>440000</v>
          </cell>
          <cell r="W34">
            <v>440000</v>
          </cell>
          <cell r="Z34" t="str">
            <v>S</v>
          </cell>
          <cell r="AA34">
            <v>0.84</v>
          </cell>
          <cell r="AB34">
            <v>369600</v>
          </cell>
        </row>
        <row r="35">
          <cell r="C35">
            <v>78102</v>
          </cell>
          <cell r="D35" t="str">
            <v>白木　公晴</v>
          </cell>
          <cell r="E35">
            <v>200000</v>
          </cell>
          <cell r="F35" t="str">
            <v>not ok</v>
          </cell>
          <cell r="G35" t="str">
            <v>食品事業部　　　　　業務課　　　　　　　</v>
          </cell>
          <cell r="H35" t="str">
            <v>白木　公晴　</v>
          </cell>
          <cell r="I35">
            <v>9</v>
          </cell>
          <cell r="K35">
            <v>300625</v>
          </cell>
          <cell r="L35">
            <v>210000</v>
          </cell>
          <cell r="M35">
            <v>150000</v>
          </cell>
          <cell r="N35">
            <v>0</v>
          </cell>
          <cell r="O35">
            <v>0</v>
          </cell>
          <cell r="P35">
            <v>0</v>
          </cell>
          <cell r="Q35">
            <v>0</v>
          </cell>
          <cell r="R35">
            <v>0</v>
          </cell>
          <cell r="S35">
            <v>0</v>
          </cell>
          <cell r="T35">
            <v>360000</v>
          </cell>
          <cell r="U35">
            <v>360000</v>
          </cell>
          <cell r="V35">
            <v>360000</v>
          </cell>
          <cell r="W35">
            <v>360000</v>
          </cell>
          <cell r="Z35" t="str">
            <v>B</v>
          </cell>
          <cell r="AA35">
            <v>0.66</v>
          </cell>
          <cell r="AB35">
            <v>237600</v>
          </cell>
        </row>
        <row r="36">
          <cell r="C36">
            <v>78118</v>
          </cell>
          <cell r="D36" t="str">
            <v>白石　智彦</v>
          </cell>
          <cell r="E36">
            <v>235000</v>
          </cell>
          <cell r="F36" t="str">
            <v>ok</v>
          </cell>
          <cell r="G36" t="str">
            <v>経営管理部　　　　　人事総務課　　　　　</v>
          </cell>
          <cell r="H36" t="str">
            <v>白石　智彦　</v>
          </cell>
          <cell r="I36">
            <v>1</v>
          </cell>
          <cell r="J36">
            <v>1</v>
          </cell>
          <cell r="K36">
            <v>220925</v>
          </cell>
          <cell r="L36">
            <v>235000</v>
          </cell>
          <cell r="M36">
            <v>160000</v>
          </cell>
          <cell r="N36">
            <v>0</v>
          </cell>
          <cell r="O36">
            <v>0</v>
          </cell>
          <cell r="P36">
            <v>0</v>
          </cell>
          <cell r="Q36">
            <v>2950</v>
          </cell>
          <cell r="R36">
            <v>0</v>
          </cell>
          <cell r="S36">
            <v>0</v>
          </cell>
          <cell r="T36">
            <v>395000</v>
          </cell>
          <cell r="U36">
            <v>395000</v>
          </cell>
          <cell r="V36">
            <v>395000</v>
          </cell>
          <cell r="W36">
            <v>395000</v>
          </cell>
          <cell r="Z36" t="str">
            <v>H</v>
          </cell>
          <cell r="AA36">
            <v>0.79</v>
          </cell>
          <cell r="AB36">
            <v>312100</v>
          </cell>
        </row>
        <row r="37">
          <cell r="C37">
            <v>78307</v>
          </cell>
          <cell r="D37" t="str">
            <v>高倉　信幸</v>
          </cell>
          <cell r="E37">
            <v>215000</v>
          </cell>
          <cell r="F37" t="str">
            <v>ok</v>
          </cell>
          <cell r="G37" t="str">
            <v>経営管理部　　　　　人事総務課　　　　　</v>
          </cell>
          <cell r="H37" t="str">
            <v>高倉　信幸　</v>
          </cell>
          <cell r="I37">
            <v>1</v>
          </cell>
          <cell r="K37">
            <v>340507</v>
          </cell>
          <cell r="L37">
            <v>215000</v>
          </cell>
          <cell r="M37">
            <v>160000</v>
          </cell>
          <cell r="N37">
            <v>0</v>
          </cell>
          <cell r="O37">
            <v>0</v>
          </cell>
          <cell r="P37">
            <v>0</v>
          </cell>
          <cell r="Q37">
            <v>0</v>
          </cell>
          <cell r="R37">
            <v>0</v>
          </cell>
          <cell r="S37">
            <v>0</v>
          </cell>
          <cell r="T37">
            <v>375000</v>
          </cell>
          <cell r="U37">
            <v>375000</v>
          </cell>
          <cell r="V37">
            <v>375000</v>
          </cell>
          <cell r="W37">
            <v>375000</v>
          </cell>
          <cell r="Z37" t="str">
            <v>H</v>
          </cell>
          <cell r="AA37">
            <v>0.79</v>
          </cell>
          <cell r="AB37">
            <v>296300</v>
          </cell>
        </row>
        <row r="38">
          <cell r="C38">
            <v>79101</v>
          </cell>
          <cell r="D38" t="str">
            <v>小川　浩司</v>
          </cell>
          <cell r="E38">
            <v>260000</v>
          </cell>
          <cell r="F38" t="str">
            <v>ok</v>
          </cell>
          <cell r="G38" t="str">
            <v>開発研究所　　　　　　　　　　　　　　　</v>
          </cell>
          <cell r="H38" t="str">
            <v>小川　浩司　</v>
          </cell>
          <cell r="I38">
            <v>1</v>
          </cell>
          <cell r="J38">
            <v>1</v>
          </cell>
          <cell r="K38">
            <v>270509</v>
          </cell>
          <cell r="L38">
            <v>260000</v>
          </cell>
          <cell r="M38">
            <v>190000</v>
          </cell>
          <cell r="N38">
            <v>0</v>
          </cell>
          <cell r="O38">
            <v>0</v>
          </cell>
          <cell r="P38">
            <v>0</v>
          </cell>
          <cell r="Q38">
            <v>0</v>
          </cell>
          <cell r="R38">
            <v>0</v>
          </cell>
          <cell r="S38">
            <v>0</v>
          </cell>
          <cell r="T38">
            <v>450000</v>
          </cell>
          <cell r="U38">
            <v>450000</v>
          </cell>
          <cell r="V38">
            <v>450000</v>
          </cell>
          <cell r="W38">
            <v>450000</v>
          </cell>
          <cell r="Z38" t="str">
            <v>H</v>
          </cell>
          <cell r="AA38">
            <v>0.79</v>
          </cell>
          <cell r="AB38">
            <v>355500</v>
          </cell>
        </row>
        <row r="39">
          <cell r="C39">
            <v>79102</v>
          </cell>
          <cell r="D39" t="str">
            <v>吉野　泰</v>
          </cell>
          <cell r="E39">
            <v>260000</v>
          </cell>
          <cell r="F39" t="str">
            <v>ok</v>
          </cell>
          <cell r="G39" t="str">
            <v>生産部　　　　　　　生産技術課　　　　　</v>
          </cell>
          <cell r="H39" t="str">
            <v>吉野　泰　　</v>
          </cell>
          <cell r="I39">
            <v>1</v>
          </cell>
          <cell r="K39">
            <v>310123</v>
          </cell>
          <cell r="L39">
            <v>260000</v>
          </cell>
          <cell r="M39">
            <v>180000</v>
          </cell>
          <cell r="N39">
            <v>0</v>
          </cell>
          <cell r="O39">
            <v>0</v>
          </cell>
          <cell r="P39">
            <v>0</v>
          </cell>
          <cell r="Q39">
            <v>0</v>
          </cell>
          <cell r="R39">
            <v>0</v>
          </cell>
          <cell r="S39">
            <v>0</v>
          </cell>
          <cell r="T39">
            <v>440000</v>
          </cell>
          <cell r="U39">
            <v>440000</v>
          </cell>
          <cell r="V39">
            <v>440000</v>
          </cell>
          <cell r="W39">
            <v>440000</v>
          </cell>
          <cell r="Z39" t="str">
            <v>H</v>
          </cell>
          <cell r="AA39">
            <v>0.79</v>
          </cell>
          <cell r="AB39">
            <v>347600</v>
          </cell>
        </row>
        <row r="40">
          <cell r="C40">
            <v>79103</v>
          </cell>
          <cell r="D40" t="str">
            <v>岩瀬　雄一</v>
          </cell>
          <cell r="E40">
            <v>260000</v>
          </cell>
          <cell r="F40" t="str">
            <v>ok</v>
          </cell>
          <cell r="G40" t="str">
            <v>生産部　　　　　　　品質保証課　　　　　</v>
          </cell>
          <cell r="H40" t="str">
            <v>岩瀬　雄一　</v>
          </cell>
          <cell r="I40">
            <v>1</v>
          </cell>
          <cell r="K40">
            <v>320219</v>
          </cell>
          <cell r="L40">
            <v>260000</v>
          </cell>
          <cell r="M40">
            <v>180000</v>
          </cell>
          <cell r="N40">
            <v>0</v>
          </cell>
          <cell r="O40">
            <v>0</v>
          </cell>
          <cell r="P40">
            <v>0</v>
          </cell>
          <cell r="Q40">
            <v>0</v>
          </cell>
          <cell r="R40">
            <v>0</v>
          </cell>
          <cell r="S40">
            <v>0</v>
          </cell>
          <cell r="T40">
            <v>440000</v>
          </cell>
          <cell r="U40">
            <v>440000</v>
          </cell>
          <cell r="V40">
            <v>440000</v>
          </cell>
          <cell r="W40">
            <v>440000</v>
          </cell>
          <cell r="Z40" t="str">
            <v>A</v>
          </cell>
          <cell r="AA40">
            <v>0.75</v>
          </cell>
          <cell r="AB40">
            <v>330000</v>
          </cell>
        </row>
        <row r="41">
          <cell r="C41">
            <v>79104</v>
          </cell>
          <cell r="D41" t="str">
            <v>前田　昇</v>
          </cell>
          <cell r="E41">
            <v>235000</v>
          </cell>
          <cell r="F41" t="str">
            <v>not ok</v>
          </cell>
          <cell r="G41" t="str">
            <v>静岡工場　　　　　　　　　　　　　　　　</v>
          </cell>
          <cell r="H41" t="str">
            <v>前田　昇　　</v>
          </cell>
          <cell r="I41">
            <v>3</v>
          </cell>
          <cell r="K41">
            <v>300502</v>
          </cell>
          <cell r="L41">
            <v>260000</v>
          </cell>
          <cell r="M41">
            <v>180000</v>
          </cell>
          <cell r="N41">
            <v>0</v>
          </cell>
          <cell r="O41">
            <v>0</v>
          </cell>
          <cell r="P41">
            <v>0</v>
          </cell>
          <cell r="Q41">
            <v>0</v>
          </cell>
          <cell r="R41">
            <v>0</v>
          </cell>
          <cell r="S41">
            <v>35000</v>
          </cell>
          <cell r="T41">
            <v>405000</v>
          </cell>
          <cell r="U41">
            <v>440000</v>
          </cell>
          <cell r="V41">
            <v>442000</v>
          </cell>
          <cell r="W41">
            <v>442000</v>
          </cell>
          <cell r="Y41" t="str">
            <v>業務手当て</v>
          </cell>
          <cell r="Z41" t="str">
            <v>Ａ</v>
          </cell>
          <cell r="AA41">
            <v>0.75</v>
          </cell>
          <cell r="AB41">
            <v>331500</v>
          </cell>
        </row>
        <row r="42">
          <cell r="C42">
            <v>79105</v>
          </cell>
          <cell r="D42" t="str">
            <v>猪上　隆彦</v>
          </cell>
          <cell r="E42">
            <v>260000</v>
          </cell>
          <cell r="F42" t="str">
            <v>ok</v>
          </cell>
          <cell r="G42" t="str">
            <v>営業本部　　　　　　関東中央支店　　　　</v>
          </cell>
          <cell r="H42" t="str">
            <v>猪上　隆彦　</v>
          </cell>
          <cell r="I42">
            <v>1</v>
          </cell>
          <cell r="K42">
            <v>310616</v>
          </cell>
          <cell r="L42">
            <v>260000</v>
          </cell>
          <cell r="M42">
            <v>180000</v>
          </cell>
          <cell r="N42">
            <v>0</v>
          </cell>
          <cell r="O42">
            <v>0</v>
          </cell>
          <cell r="P42">
            <v>0</v>
          </cell>
          <cell r="Q42">
            <v>0</v>
          </cell>
          <cell r="R42">
            <v>0</v>
          </cell>
          <cell r="S42">
            <v>0</v>
          </cell>
          <cell r="T42">
            <v>440000</v>
          </cell>
          <cell r="U42">
            <v>440000</v>
          </cell>
          <cell r="V42">
            <v>450000</v>
          </cell>
          <cell r="W42">
            <v>450000</v>
          </cell>
          <cell r="Y42" t="str">
            <v>昇進</v>
          </cell>
          <cell r="Z42" t="str">
            <v>H</v>
          </cell>
          <cell r="AA42">
            <v>0.79</v>
          </cell>
          <cell r="AB42">
            <v>355500</v>
          </cell>
        </row>
        <row r="43">
          <cell r="C43">
            <v>79106</v>
          </cell>
          <cell r="D43" t="str">
            <v>鈴木　順一</v>
          </cell>
          <cell r="E43">
            <v>235000</v>
          </cell>
          <cell r="F43" t="str">
            <v>ok</v>
          </cell>
          <cell r="G43" t="str">
            <v>ＣＲ室　ＣＳセンター　　　　</v>
          </cell>
          <cell r="H43" t="str">
            <v>鈴木　順一　</v>
          </cell>
          <cell r="I43">
            <v>2</v>
          </cell>
          <cell r="K43">
            <v>311006</v>
          </cell>
          <cell r="L43">
            <v>235000</v>
          </cell>
          <cell r="M43">
            <v>170000</v>
          </cell>
          <cell r="N43">
            <v>0</v>
          </cell>
          <cell r="O43">
            <v>0</v>
          </cell>
          <cell r="P43">
            <v>0</v>
          </cell>
          <cell r="Q43">
            <v>0</v>
          </cell>
          <cell r="R43">
            <v>0</v>
          </cell>
          <cell r="S43">
            <v>0</v>
          </cell>
          <cell r="T43">
            <v>405000</v>
          </cell>
          <cell r="U43">
            <v>405000</v>
          </cell>
          <cell r="V43">
            <v>405000</v>
          </cell>
          <cell r="W43">
            <v>405000</v>
          </cell>
          <cell r="Z43" t="str">
            <v>A</v>
          </cell>
          <cell r="AA43">
            <v>0.75</v>
          </cell>
          <cell r="AB43">
            <v>303800</v>
          </cell>
        </row>
        <row r="44">
          <cell r="C44">
            <v>79310</v>
          </cell>
          <cell r="D44" t="str">
            <v>伊藤　司</v>
          </cell>
          <cell r="E44">
            <v>215000</v>
          </cell>
          <cell r="F44" t="str">
            <v>not ok</v>
          </cell>
          <cell r="G44" t="str">
            <v>営業本部　　　　　　東海支店　　　　　　</v>
          </cell>
          <cell r="H44" t="str">
            <v>伊藤　司　　</v>
          </cell>
          <cell r="I44">
            <v>4</v>
          </cell>
          <cell r="K44">
            <v>350929</v>
          </cell>
          <cell r="L44">
            <v>225000</v>
          </cell>
          <cell r="M44">
            <v>160000</v>
          </cell>
          <cell r="N44">
            <v>0</v>
          </cell>
          <cell r="O44">
            <v>0</v>
          </cell>
          <cell r="P44">
            <v>0</v>
          </cell>
          <cell r="Q44">
            <v>0</v>
          </cell>
          <cell r="R44">
            <v>0</v>
          </cell>
          <cell r="S44">
            <v>10000</v>
          </cell>
          <cell r="T44">
            <v>375000</v>
          </cell>
          <cell r="U44">
            <v>385000</v>
          </cell>
          <cell r="V44">
            <v>395000</v>
          </cell>
          <cell r="W44">
            <v>395000</v>
          </cell>
          <cell r="Y44" t="str">
            <v>昇進</v>
          </cell>
          <cell r="Z44" t="str">
            <v>A</v>
          </cell>
          <cell r="AA44">
            <v>0.75</v>
          </cell>
          <cell r="AB44">
            <v>296300</v>
          </cell>
        </row>
        <row r="45">
          <cell r="C45">
            <v>79313</v>
          </cell>
          <cell r="D45" t="str">
            <v>竹田　文晴</v>
          </cell>
          <cell r="E45">
            <v>200000</v>
          </cell>
          <cell r="F45" t="str">
            <v>ok</v>
          </cell>
          <cell r="G45" t="str">
            <v>営業本部　　　　　　東海支店　　　　　　</v>
          </cell>
          <cell r="H45" t="str">
            <v>竹田　文晴　</v>
          </cell>
          <cell r="I45">
            <v>0</v>
          </cell>
          <cell r="K45">
            <v>351103</v>
          </cell>
          <cell r="L45">
            <v>200000</v>
          </cell>
          <cell r="M45">
            <v>150000</v>
          </cell>
          <cell r="N45">
            <v>0</v>
          </cell>
          <cell r="O45">
            <v>0</v>
          </cell>
          <cell r="P45">
            <v>0</v>
          </cell>
          <cell r="Q45">
            <v>0</v>
          </cell>
          <cell r="R45">
            <v>0</v>
          </cell>
          <cell r="S45">
            <v>0</v>
          </cell>
          <cell r="T45">
            <v>350000</v>
          </cell>
          <cell r="U45">
            <v>350000</v>
          </cell>
          <cell r="V45">
            <v>350000</v>
          </cell>
          <cell r="W45">
            <v>350000</v>
          </cell>
          <cell r="Z45" t="str">
            <v>A</v>
          </cell>
          <cell r="AA45">
            <v>0.75</v>
          </cell>
          <cell r="AB45">
            <v>262500</v>
          </cell>
        </row>
        <row r="46">
          <cell r="C46">
            <v>79314</v>
          </cell>
          <cell r="D46" t="str">
            <v>坂上　孝博</v>
          </cell>
          <cell r="E46">
            <v>200000</v>
          </cell>
          <cell r="F46" t="str">
            <v>ok</v>
          </cell>
          <cell r="G46" t="str">
            <v>営業本部　　　　　　東北支店　　　　　　</v>
          </cell>
          <cell r="H46" t="str">
            <v>坂上　孝博　</v>
          </cell>
          <cell r="I46">
            <v>2</v>
          </cell>
          <cell r="K46">
            <v>350911</v>
          </cell>
          <cell r="L46">
            <v>200000</v>
          </cell>
          <cell r="M46">
            <v>150000</v>
          </cell>
          <cell r="N46">
            <v>0</v>
          </cell>
          <cell r="O46">
            <v>0</v>
          </cell>
          <cell r="P46">
            <v>0</v>
          </cell>
          <cell r="Q46">
            <v>0</v>
          </cell>
          <cell r="R46">
            <v>0</v>
          </cell>
          <cell r="S46">
            <v>0</v>
          </cell>
          <cell r="T46">
            <v>350000</v>
          </cell>
          <cell r="U46">
            <v>350000</v>
          </cell>
          <cell r="V46">
            <v>350000</v>
          </cell>
          <cell r="W46">
            <v>350000</v>
          </cell>
          <cell r="Z46" t="str">
            <v>H</v>
          </cell>
          <cell r="AA46">
            <v>0.79</v>
          </cell>
          <cell r="AB46">
            <v>276500</v>
          </cell>
        </row>
        <row r="47">
          <cell r="C47">
            <v>80101</v>
          </cell>
          <cell r="D47" t="str">
            <v>白岩　清隆</v>
          </cell>
          <cell r="E47">
            <v>215000</v>
          </cell>
          <cell r="F47" t="str">
            <v>ok</v>
          </cell>
          <cell r="G47" t="str">
            <v>静岡工場　　　　　　　　　　　　　　　　</v>
          </cell>
          <cell r="H47" t="str">
            <v>白岩　清隆　</v>
          </cell>
          <cell r="I47">
            <v>1</v>
          </cell>
          <cell r="K47">
            <v>321127</v>
          </cell>
          <cell r="L47">
            <v>215000</v>
          </cell>
          <cell r="M47">
            <v>160000</v>
          </cell>
          <cell r="N47">
            <v>0</v>
          </cell>
          <cell r="O47">
            <v>0</v>
          </cell>
          <cell r="P47">
            <v>0</v>
          </cell>
          <cell r="Q47">
            <v>0</v>
          </cell>
          <cell r="R47">
            <v>0</v>
          </cell>
          <cell r="S47">
            <v>0</v>
          </cell>
          <cell r="T47">
            <v>375000</v>
          </cell>
          <cell r="U47">
            <v>375000</v>
          </cell>
          <cell r="V47">
            <v>375000</v>
          </cell>
          <cell r="W47">
            <v>375000</v>
          </cell>
          <cell r="Z47" t="str">
            <v>H</v>
          </cell>
          <cell r="AA47">
            <v>0.79</v>
          </cell>
          <cell r="AB47">
            <v>296300</v>
          </cell>
        </row>
        <row r="48">
          <cell r="C48">
            <v>80102</v>
          </cell>
          <cell r="D48" t="str">
            <v>見鳥　悟</v>
          </cell>
          <cell r="E48">
            <v>235000</v>
          </cell>
          <cell r="F48" t="str">
            <v>ok</v>
          </cell>
          <cell r="G48" t="str">
            <v>名古屋工場　　　　　製造課　　　　　　　</v>
          </cell>
          <cell r="H48" t="str">
            <v>見鳥　悟　　</v>
          </cell>
          <cell r="I48">
            <v>2</v>
          </cell>
          <cell r="K48">
            <v>330218</v>
          </cell>
          <cell r="L48">
            <v>235000</v>
          </cell>
          <cell r="M48">
            <v>170000</v>
          </cell>
          <cell r="N48">
            <v>0</v>
          </cell>
          <cell r="O48">
            <v>0</v>
          </cell>
          <cell r="P48">
            <v>0</v>
          </cell>
          <cell r="Q48">
            <v>0</v>
          </cell>
          <cell r="R48">
            <v>0</v>
          </cell>
          <cell r="S48">
            <v>0</v>
          </cell>
          <cell r="T48">
            <v>405000</v>
          </cell>
          <cell r="U48">
            <v>405000</v>
          </cell>
          <cell r="V48">
            <v>407000</v>
          </cell>
          <cell r="W48">
            <v>407000</v>
          </cell>
          <cell r="Y48" t="str">
            <v>業務手当て</v>
          </cell>
          <cell r="Z48" t="str">
            <v>H</v>
          </cell>
          <cell r="AA48">
            <v>0.79</v>
          </cell>
          <cell r="AB48">
            <v>321600</v>
          </cell>
        </row>
        <row r="49">
          <cell r="C49">
            <v>80103</v>
          </cell>
          <cell r="D49" t="str">
            <v>鈴木　修</v>
          </cell>
          <cell r="E49">
            <v>235000</v>
          </cell>
          <cell r="F49" t="str">
            <v>ok</v>
          </cell>
          <cell r="G49" t="str">
            <v>物流部　　　　　　　東日本物流センター　</v>
          </cell>
          <cell r="H49" t="str">
            <v>鈴木　修　　</v>
          </cell>
          <cell r="I49">
            <v>2</v>
          </cell>
          <cell r="K49">
            <v>320122</v>
          </cell>
          <cell r="L49">
            <v>235000</v>
          </cell>
          <cell r="M49">
            <v>170000</v>
          </cell>
          <cell r="N49">
            <v>0</v>
          </cell>
          <cell r="O49">
            <v>0</v>
          </cell>
          <cell r="P49">
            <v>0</v>
          </cell>
          <cell r="Q49">
            <v>0</v>
          </cell>
          <cell r="R49">
            <v>0</v>
          </cell>
          <cell r="S49">
            <v>0</v>
          </cell>
          <cell r="T49">
            <v>405000</v>
          </cell>
          <cell r="U49">
            <v>405000</v>
          </cell>
          <cell r="V49">
            <v>405000</v>
          </cell>
          <cell r="W49">
            <v>405000</v>
          </cell>
          <cell r="Z49" t="str">
            <v>B</v>
          </cell>
          <cell r="AA49">
            <v>0.66</v>
          </cell>
          <cell r="AB49">
            <v>267300</v>
          </cell>
        </row>
        <row r="50">
          <cell r="C50">
            <v>80307</v>
          </cell>
          <cell r="D50" t="str">
            <v>西村　尚哉</v>
          </cell>
          <cell r="E50">
            <v>215000</v>
          </cell>
          <cell r="F50" t="str">
            <v>ok</v>
          </cell>
          <cell r="G50" t="str">
            <v>経営管理部　　　　　管理課　　　　　　　</v>
          </cell>
          <cell r="H50" t="str">
            <v>西村　尚哉　</v>
          </cell>
          <cell r="I50">
            <v>1</v>
          </cell>
          <cell r="K50">
            <v>360720</v>
          </cell>
          <cell r="L50">
            <v>215000</v>
          </cell>
          <cell r="M50">
            <v>160000</v>
          </cell>
          <cell r="N50">
            <v>0</v>
          </cell>
          <cell r="O50">
            <v>0</v>
          </cell>
          <cell r="P50">
            <v>0</v>
          </cell>
          <cell r="Q50">
            <v>0</v>
          </cell>
          <cell r="R50">
            <v>0</v>
          </cell>
          <cell r="S50">
            <v>0</v>
          </cell>
          <cell r="T50">
            <v>375000</v>
          </cell>
          <cell r="U50">
            <v>375000</v>
          </cell>
          <cell r="V50">
            <v>375000</v>
          </cell>
          <cell r="W50">
            <v>375000</v>
          </cell>
          <cell r="Z50" t="str">
            <v>S</v>
          </cell>
          <cell r="AA50">
            <v>0.84</v>
          </cell>
          <cell r="AB50">
            <v>315000</v>
          </cell>
        </row>
        <row r="51">
          <cell r="C51">
            <v>81101</v>
          </cell>
          <cell r="D51" t="str">
            <v>大谷　一俊</v>
          </cell>
          <cell r="E51">
            <v>235000</v>
          </cell>
          <cell r="F51" t="str">
            <v>ok</v>
          </cell>
          <cell r="G51" t="str">
            <v>営業本部　　　　　　東北支店　　　　　　</v>
          </cell>
          <cell r="H51" t="str">
            <v>大谷　一俊　</v>
          </cell>
          <cell r="I51">
            <v>3</v>
          </cell>
          <cell r="K51">
            <v>320414</v>
          </cell>
          <cell r="L51">
            <v>235000</v>
          </cell>
          <cell r="M51">
            <v>170000</v>
          </cell>
          <cell r="N51">
            <v>0</v>
          </cell>
          <cell r="O51">
            <v>0</v>
          </cell>
          <cell r="P51">
            <v>0</v>
          </cell>
          <cell r="Q51">
            <v>0</v>
          </cell>
          <cell r="R51">
            <v>0</v>
          </cell>
          <cell r="S51">
            <v>0</v>
          </cell>
          <cell r="T51">
            <v>405000</v>
          </cell>
          <cell r="U51">
            <v>405000</v>
          </cell>
          <cell r="V51">
            <v>405000</v>
          </cell>
          <cell r="W51">
            <v>405000</v>
          </cell>
          <cell r="Z51" t="str">
            <v>A</v>
          </cell>
          <cell r="AA51">
            <v>0.75</v>
          </cell>
          <cell r="AB51">
            <v>303800</v>
          </cell>
        </row>
        <row r="52">
          <cell r="C52">
            <v>81102</v>
          </cell>
          <cell r="D52" t="str">
            <v>西村　英爾</v>
          </cell>
          <cell r="E52">
            <v>215000</v>
          </cell>
          <cell r="F52" t="str">
            <v>ok</v>
          </cell>
          <cell r="G52" t="str">
            <v>営業本部　　　　　　西関東支店　　　　　</v>
          </cell>
          <cell r="H52" t="str">
            <v>西村　英爾　</v>
          </cell>
          <cell r="I52">
            <v>2</v>
          </cell>
          <cell r="K52">
            <v>331110</v>
          </cell>
          <cell r="L52">
            <v>215000</v>
          </cell>
          <cell r="M52">
            <v>160000</v>
          </cell>
          <cell r="N52">
            <v>0</v>
          </cell>
          <cell r="O52">
            <v>0</v>
          </cell>
          <cell r="P52">
            <v>0</v>
          </cell>
          <cell r="Q52">
            <v>0</v>
          </cell>
          <cell r="R52">
            <v>0</v>
          </cell>
          <cell r="S52">
            <v>0</v>
          </cell>
          <cell r="T52">
            <v>375000</v>
          </cell>
          <cell r="U52">
            <v>375000</v>
          </cell>
          <cell r="V52">
            <v>375000</v>
          </cell>
          <cell r="W52">
            <v>375000</v>
          </cell>
          <cell r="Z52" t="str">
            <v>H</v>
          </cell>
          <cell r="AA52">
            <v>0.79</v>
          </cell>
          <cell r="AB52">
            <v>296300</v>
          </cell>
        </row>
        <row r="53">
          <cell r="C53">
            <v>81104</v>
          </cell>
          <cell r="D53" t="str">
            <v>小林　広直</v>
          </cell>
          <cell r="E53">
            <v>235000</v>
          </cell>
          <cell r="F53" t="str">
            <v>not ok</v>
          </cell>
          <cell r="G53" t="str">
            <v>営業本部　広域営業促進グループ</v>
          </cell>
          <cell r="H53" t="str">
            <v>小林　広直　</v>
          </cell>
          <cell r="I53">
            <v>3</v>
          </cell>
          <cell r="K53">
            <v>330117</v>
          </cell>
          <cell r="L53">
            <v>260000</v>
          </cell>
          <cell r="M53">
            <v>180000</v>
          </cell>
          <cell r="N53">
            <v>0</v>
          </cell>
          <cell r="O53">
            <v>0</v>
          </cell>
          <cell r="P53">
            <v>0</v>
          </cell>
          <cell r="Q53">
            <v>0</v>
          </cell>
          <cell r="R53">
            <v>0</v>
          </cell>
          <cell r="S53">
            <v>35000</v>
          </cell>
          <cell r="T53">
            <v>405000</v>
          </cell>
          <cell r="U53">
            <v>440000</v>
          </cell>
          <cell r="V53">
            <v>440000</v>
          </cell>
          <cell r="W53">
            <v>440000</v>
          </cell>
          <cell r="Z53" t="str">
            <v>Ａ</v>
          </cell>
          <cell r="AA53">
            <v>0.75</v>
          </cell>
          <cell r="AB53">
            <v>330000</v>
          </cell>
        </row>
        <row r="54">
          <cell r="C54">
            <v>81107</v>
          </cell>
          <cell r="D54" t="str">
            <v>高木　寿人</v>
          </cell>
          <cell r="E54">
            <v>215000</v>
          </cell>
          <cell r="F54" t="str">
            <v>ok</v>
          </cell>
          <cell r="G54" t="str">
            <v>名古屋工場　　　　　製造課　　　　　　　</v>
          </cell>
          <cell r="H54" t="str">
            <v>高木　寿人　</v>
          </cell>
          <cell r="I54">
            <v>1</v>
          </cell>
          <cell r="K54">
            <v>320625</v>
          </cell>
          <cell r="L54">
            <v>215000</v>
          </cell>
          <cell r="M54">
            <v>160000</v>
          </cell>
          <cell r="N54">
            <v>0</v>
          </cell>
          <cell r="O54">
            <v>0</v>
          </cell>
          <cell r="P54">
            <v>0</v>
          </cell>
          <cell r="Q54">
            <v>0</v>
          </cell>
          <cell r="R54">
            <v>0</v>
          </cell>
          <cell r="S54">
            <v>0</v>
          </cell>
          <cell r="T54">
            <v>375000</v>
          </cell>
          <cell r="U54">
            <v>375000</v>
          </cell>
          <cell r="V54">
            <v>375000</v>
          </cell>
          <cell r="W54">
            <v>375000</v>
          </cell>
          <cell r="Z54" t="str">
            <v>H</v>
          </cell>
          <cell r="AA54">
            <v>0.79</v>
          </cell>
          <cell r="AB54">
            <v>296300</v>
          </cell>
        </row>
        <row r="55">
          <cell r="C55">
            <v>82103</v>
          </cell>
          <cell r="D55" t="str">
            <v>加藤　育男</v>
          </cell>
          <cell r="E55">
            <v>200000</v>
          </cell>
          <cell r="F55" t="str">
            <v>not ok</v>
          </cell>
          <cell r="G55" t="str">
            <v>開発研究所　　　　　　　　　　　　　　　</v>
          </cell>
          <cell r="H55" t="str">
            <v>加藤　育男　</v>
          </cell>
          <cell r="I55">
            <v>2</v>
          </cell>
          <cell r="J55" t="str">
            <v>係長(*)</v>
          </cell>
          <cell r="K55">
            <v>350128</v>
          </cell>
          <cell r="L55">
            <v>215000</v>
          </cell>
          <cell r="M55">
            <v>150000</v>
          </cell>
          <cell r="N55">
            <v>0</v>
          </cell>
          <cell r="O55">
            <v>0</v>
          </cell>
          <cell r="P55">
            <v>0</v>
          </cell>
          <cell r="Q55">
            <v>0</v>
          </cell>
          <cell r="R55">
            <v>0</v>
          </cell>
          <cell r="S55">
            <v>15000</v>
          </cell>
          <cell r="T55">
            <v>350000</v>
          </cell>
          <cell r="U55">
            <v>365000</v>
          </cell>
          <cell r="V55">
            <v>365000</v>
          </cell>
          <cell r="W55">
            <v>365000</v>
          </cell>
          <cell r="Z55" t="str">
            <v>Ａ</v>
          </cell>
          <cell r="AA55">
            <v>0.75</v>
          </cell>
          <cell r="AB55">
            <v>273800</v>
          </cell>
        </row>
        <row r="56">
          <cell r="C56">
            <v>82104</v>
          </cell>
          <cell r="D56" t="str">
            <v>本田　和司</v>
          </cell>
          <cell r="E56">
            <v>200000</v>
          </cell>
          <cell r="F56" t="str">
            <v>ok</v>
          </cell>
          <cell r="G56" t="str">
            <v>経営管理部　　　　　人事総務課　　　　　</v>
          </cell>
          <cell r="H56" t="str">
            <v>本田　和司　</v>
          </cell>
          <cell r="I56">
            <v>0</v>
          </cell>
          <cell r="K56">
            <v>341101</v>
          </cell>
          <cell r="L56">
            <v>200000</v>
          </cell>
          <cell r="M56">
            <v>150000</v>
          </cell>
          <cell r="N56">
            <v>0</v>
          </cell>
          <cell r="O56">
            <v>0</v>
          </cell>
          <cell r="P56">
            <v>0</v>
          </cell>
          <cell r="Q56">
            <v>0</v>
          </cell>
          <cell r="R56">
            <v>0</v>
          </cell>
          <cell r="S56">
            <v>0</v>
          </cell>
          <cell r="T56">
            <v>350000</v>
          </cell>
          <cell r="U56">
            <v>350000</v>
          </cell>
          <cell r="V56">
            <v>352000</v>
          </cell>
          <cell r="W56">
            <v>352000</v>
          </cell>
          <cell r="Y56" t="str">
            <v>業務手当て</v>
          </cell>
          <cell r="Z56" t="str">
            <v>A</v>
          </cell>
          <cell r="AA56">
            <v>0.75</v>
          </cell>
          <cell r="AB56">
            <v>264000</v>
          </cell>
        </row>
        <row r="57">
          <cell r="C57">
            <v>82105</v>
          </cell>
          <cell r="D57" t="str">
            <v>柴田　和夫</v>
          </cell>
          <cell r="E57">
            <v>215000</v>
          </cell>
          <cell r="F57" t="str">
            <v>not ok</v>
          </cell>
          <cell r="G57" t="str">
            <v>営業本部　　　　　　北陸ＳＯ　　　　　　</v>
          </cell>
          <cell r="H57" t="str">
            <v>柴田　和夫　</v>
          </cell>
          <cell r="I57">
            <v>5</v>
          </cell>
          <cell r="K57">
            <v>341206</v>
          </cell>
          <cell r="L57">
            <v>225000</v>
          </cell>
          <cell r="M57">
            <v>160000</v>
          </cell>
          <cell r="N57">
            <v>0</v>
          </cell>
          <cell r="O57">
            <v>0</v>
          </cell>
          <cell r="P57">
            <v>0</v>
          </cell>
          <cell r="Q57">
            <v>0</v>
          </cell>
          <cell r="R57">
            <v>0</v>
          </cell>
          <cell r="S57">
            <v>0</v>
          </cell>
          <cell r="T57">
            <v>385000</v>
          </cell>
          <cell r="U57">
            <v>385000</v>
          </cell>
          <cell r="V57">
            <v>385000</v>
          </cell>
          <cell r="W57">
            <v>385000</v>
          </cell>
          <cell r="Z57" t="str">
            <v>A</v>
          </cell>
          <cell r="AA57">
            <v>0.75</v>
          </cell>
          <cell r="AB57">
            <v>288800</v>
          </cell>
        </row>
        <row r="58">
          <cell r="C58">
            <v>82106</v>
          </cell>
          <cell r="D58" t="str">
            <v>友田　和利</v>
          </cell>
          <cell r="E58">
            <v>200000</v>
          </cell>
          <cell r="F58" t="str">
            <v>not ok</v>
          </cell>
          <cell r="G58" t="str">
            <v>物流部　　　　　　　西日本物流センター　</v>
          </cell>
          <cell r="H58" t="str">
            <v>友田　和利　</v>
          </cell>
          <cell r="I58">
            <v>3</v>
          </cell>
          <cell r="J58">
            <v>1</v>
          </cell>
          <cell r="K58">
            <v>340908</v>
          </cell>
          <cell r="L58">
            <v>210000</v>
          </cell>
          <cell r="M58">
            <v>160000</v>
          </cell>
          <cell r="N58">
            <v>0</v>
          </cell>
          <cell r="O58">
            <v>0</v>
          </cell>
          <cell r="P58">
            <v>0</v>
          </cell>
          <cell r="Q58">
            <v>0</v>
          </cell>
          <cell r="R58">
            <v>0</v>
          </cell>
          <cell r="S58">
            <v>10000</v>
          </cell>
          <cell r="T58">
            <v>360000</v>
          </cell>
          <cell r="U58">
            <v>370000</v>
          </cell>
          <cell r="V58">
            <v>370000</v>
          </cell>
          <cell r="W58">
            <v>370000</v>
          </cell>
          <cell r="Z58" t="str">
            <v>A</v>
          </cell>
          <cell r="AA58">
            <v>0.75</v>
          </cell>
          <cell r="AB58">
            <v>277500</v>
          </cell>
        </row>
        <row r="59">
          <cell r="C59">
            <v>82208</v>
          </cell>
          <cell r="D59" t="str">
            <v>三輪　康長</v>
          </cell>
          <cell r="E59">
            <v>200000</v>
          </cell>
          <cell r="F59" t="str">
            <v>ok</v>
          </cell>
          <cell r="G59" t="str">
            <v>物流部　　　　　　　配送課　　　　　　　</v>
          </cell>
          <cell r="H59" t="str">
            <v>三輪　康長　</v>
          </cell>
          <cell r="I59">
            <v>2</v>
          </cell>
          <cell r="K59">
            <v>341220</v>
          </cell>
          <cell r="L59">
            <v>200000</v>
          </cell>
          <cell r="M59">
            <v>150000</v>
          </cell>
          <cell r="N59">
            <v>0</v>
          </cell>
          <cell r="O59">
            <v>0</v>
          </cell>
          <cell r="P59">
            <v>0</v>
          </cell>
          <cell r="Q59">
            <v>0</v>
          </cell>
          <cell r="R59">
            <v>0</v>
          </cell>
          <cell r="S59">
            <v>0</v>
          </cell>
          <cell r="T59">
            <v>350000</v>
          </cell>
          <cell r="U59">
            <v>350000</v>
          </cell>
          <cell r="V59">
            <v>350000</v>
          </cell>
          <cell r="W59">
            <v>350000</v>
          </cell>
          <cell r="Z59" t="str">
            <v>A</v>
          </cell>
          <cell r="AA59">
            <v>0.75</v>
          </cell>
          <cell r="AB59">
            <v>262500</v>
          </cell>
        </row>
        <row r="60">
          <cell r="C60">
            <v>83101</v>
          </cell>
          <cell r="D60" t="str">
            <v>笹岡　孝光</v>
          </cell>
          <cell r="E60">
            <v>215000</v>
          </cell>
          <cell r="F60" t="str">
            <v>ok</v>
          </cell>
          <cell r="G60" t="str">
            <v>営業本部　　　　　　近畿支店　　　　　　</v>
          </cell>
          <cell r="H60" t="str">
            <v>笹岡　孝光　</v>
          </cell>
          <cell r="I60">
            <v>1</v>
          </cell>
          <cell r="J60">
            <v>1</v>
          </cell>
          <cell r="K60">
            <v>350811</v>
          </cell>
          <cell r="L60">
            <v>215000</v>
          </cell>
          <cell r="M60">
            <v>170000</v>
          </cell>
          <cell r="N60">
            <v>0</v>
          </cell>
          <cell r="O60">
            <v>0</v>
          </cell>
          <cell r="P60">
            <v>0</v>
          </cell>
          <cell r="Q60">
            <v>0</v>
          </cell>
          <cell r="R60">
            <v>0</v>
          </cell>
          <cell r="S60">
            <v>0</v>
          </cell>
          <cell r="T60">
            <v>385000</v>
          </cell>
          <cell r="U60">
            <v>385000</v>
          </cell>
          <cell r="V60">
            <v>385000</v>
          </cell>
          <cell r="W60">
            <v>385000</v>
          </cell>
          <cell r="Z60" t="str">
            <v>H</v>
          </cell>
          <cell r="AA60">
            <v>0.79</v>
          </cell>
          <cell r="AB60">
            <v>304200</v>
          </cell>
        </row>
        <row r="61">
          <cell r="C61">
            <v>83102</v>
          </cell>
          <cell r="D61" t="str">
            <v>西村　佳孝</v>
          </cell>
          <cell r="E61">
            <v>215000</v>
          </cell>
          <cell r="F61" t="str">
            <v>ok</v>
          </cell>
          <cell r="G61" t="str">
            <v>営業本部　　　　　　九州支店　　　　　　</v>
          </cell>
          <cell r="H61" t="str">
            <v>西村　佳孝　</v>
          </cell>
          <cell r="I61">
            <v>1</v>
          </cell>
          <cell r="K61">
            <v>360128</v>
          </cell>
          <cell r="L61">
            <v>215000</v>
          </cell>
          <cell r="M61">
            <v>160000</v>
          </cell>
          <cell r="N61">
            <v>0</v>
          </cell>
          <cell r="O61">
            <v>0</v>
          </cell>
          <cell r="P61">
            <v>0</v>
          </cell>
          <cell r="Q61">
            <v>0</v>
          </cell>
          <cell r="R61">
            <v>0</v>
          </cell>
          <cell r="S61">
            <v>0</v>
          </cell>
          <cell r="T61">
            <v>375000</v>
          </cell>
          <cell r="U61">
            <v>375000</v>
          </cell>
          <cell r="V61">
            <v>375000</v>
          </cell>
          <cell r="W61">
            <v>375000</v>
          </cell>
          <cell r="Z61" t="str">
            <v>A</v>
          </cell>
          <cell r="AA61">
            <v>0.75</v>
          </cell>
          <cell r="AB61">
            <v>281300</v>
          </cell>
        </row>
        <row r="62">
          <cell r="C62">
            <v>83103</v>
          </cell>
          <cell r="D62" t="str">
            <v>横山　隆英</v>
          </cell>
          <cell r="E62">
            <v>210000</v>
          </cell>
          <cell r="F62" t="str">
            <v>not ok</v>
          </cell>
          <cell r="G62" t="str">
            <v>営業本部　広域営業促進グループ</v>
          </cell>
          <cell r="H62" t="str">
            <v>横山　隆英　</v>
          </cell>
          <cell r="I62">
            <v>3</v>
          </cell>
          <cell r="K62">
            <v>360111</v>
          </cell>
          <cell r="L62">
            <v>215000</v>
          </cell>
          <cell r="M62">
            <v>160000</v>
          </cell>
          <cell r="N62">
            <v>0</v>
          </cell>
          <cell r="O62">
            <v>0</v>
          </cell>
          <cell r="P62">
            <v>0</v>
          </cell>
          <cell r="Q62">
            <v>0</v>
          </cell>
          <cell r="R62">
            <v>0</v>
          </cell>
          <cell r="S62">
            <v>15000</v>
          </cell>
          <cell r="T62">
            <v>360000</v>
          </cell>
          <cell r="U62">
            <v>375000</v>
          </cell>
          <cell r="V62">
            <v>375000</v>
          </cell>
          <cell r="W62">
            <v>375000</v>
          </cell>
          <cell r="Z62" t="str">
            <v>Ａ</v>
          </cell>
          <cell r="AA62">
            <v>0.75</v>
          </cell>
          <cell r="AB62">
            <v>281300</v>
          </cell>
        </row>
        <row r="63">
          <cell r="C63">
            <v>83104</v>
          </cell>
          <cell r="D63" t="str">
            <v>大竹　修</v>
          </cell>
          <cell r="E63">
            <v>215000</v>
          </cell>
          <cell r="F63" t="str">
            <v>ok</v>
          </cell>
          <cell r="G63" t="str">
            <v>営業企画部　商品開発課　　　　　</v>
          </cell>
          <cell r="H63" t="str">
            <v>大竹　修　　</v>
          </cell>
          <cell r="I63">
            <v>1</v>
          </cell>
          <cell r="K63">
            <v>340710</v>
          </cell>
          <cell r="L63">
            <v>215000</v>
          </cell>
          <cell r="M63">
            <v>160000</v>
          </cell>
          <cell r="N63">
            <v>0</v>
          </cell>
          <cell r="O63">
            <v>0</v>
          </cell>
          <cell r="P63">
            <v>0</v>
          </cell>
          <cell r="Q63">
            <v>0</v>
          </cell>
          <cell r="R63">
            <v>0</v>
          </cell>
          <cell r="S63">
            <v>0</v>
          </cell>
          <cell r="T63">
            <v>375000</v>
          </cell>
          <cell r="U63">
            <v>375000</v>
          </cell>
          <cell r="V63">
            <v>375000</v>
          </cell>
          <cell r="W63">
            <v>375000</v>
          </cell>
          <cell r="Z63" t="str">
            <v>H</v>
          </cell>
          <cell r="AA63">
            <v>0.79</v>
          </cell>
          <cell r="AB63">
            <v>296300</v>
          </cell>
        </row>
        <row r="64">
          <cell r="C64">
            <v>83126</v>
          </cell>
          <cell r="D64" t="str">
            <v>今西　譲太</v>
          </cell>
          <cell r="E64">
            <v>215000</v>
          </cell>
          <cell r="F64" t="str">
            <v>not ok</v>
          </cell>
          <cell r="G64" t="str">
            <v>営業本部　　　　　　近畿支店　　　　　　</v>
          </cell>
          <cell r="H64" t="str">
            <v>今西　譲太　</v>
          </cell>
          <cell r="I64">
            <v>3</v>
          </cell>
          <cell r="K64">
            <v>270808</v>
          </cell>
          <cell r="L64">
            <v>235000</v>
          </cell>
          <cell r="M64">
            <v>170000</v>
          </cell>
          <cell r="N64">
            <v>0</v>
          </cell>
          <cell r="O64">
            <v>0</v>
          </cell>
          <cell r="P64">
            <v>0</v>
          </cell>
          <cell r="Q64">
            <v>0</v>
          </cell>
          <cell r="R64">
            <v>0</v>
          </cell>
          <cell r="S64">
            <v>22050</v>
          </cell>
          <cell r="T64">
            <v>375000</v>
          </cell>
          <cell r="U64">
            <v>405000</v>
          </cell>
          <cell r="V64">
            <v>405000</v>
          </cell>
          <cell r="W64">
            <v>405000</v>
          </cell>
          <cell r="Z64" t="str">
            <v>Ａ</v>
          </cell>
          <cell r="AA64">
            <v>0.75</v>
          </cell>
          <cell r="AB64">
            <v>303800</v>
          </cell>
        </row>
        <row r="65">
          <cell r="C65">
            <v>84101</v>
          </cell>
          <cell r="D65" t="str">
            <v>富田　盛雄</v>
          </cell>
          <cell r="E65">
            <v>200000</v>
          </cell>
          <cell r="F65" t="str">
            <v>ok</v>
          </cell>
          <cell r="G65" t="str">
            <v>営業本部　　　　　　東関東支店　　　　　</v>
          </cell>
          <cell r="H65" t="str">
            <v>富田　盛雄　</v>
          </cell>
          <cell r="I65">
            <v>2</v>
          </cell>
          <cell r="K65">
            <v>341212</v>
          </cell>
          <cell r="L65">
            <v>200000</v>
          </cell>
          <cell r="M65">
            <v>150000</v>
          </cell>
          <cell r="N65">
            <v>0</v>
          </cell>
          <cell r="O65">
            <v>0</v>
          </cell>
          <cell r="P65">
            <v>0</v>
          </cell>
          <cell r="Q65">
            <v>0</v>
          </cell>
          <cell r="R65">
            <v>0</v>
          </cell>
          <cell r="S65">
            <v>0</v>
          </cell>
          <cell r="T65">
            <v>350000</v>
          </cell>
          <cell r="U65">
            <v>350000</v>
          </cell>
          <cell r="V65">
            <v>350000</v>
          </cell>
          <cell r="W65">
            <v>350000</v>
          </cell>
          <cell r="Z65" t="str">
            <v>A</v>
          </cell>
          <cell r="AA65">
            <v>0.75</v>
          </cell>
          <cell r="AB65">
            <v>262500</v>
          </cell>
        </row>
        <row r="66">
          <cell r="C66">
            <v>84103</v>
          </cell>
          <cell r="D66" t="str">
            <v>笹　雅博</v>
          </cell>
          <cell r="E66">
            <v>200000</v>
          </cell>
          <cell r="F66" t="str">
            <v>ok</v>
          </cell>
          <cell r="G66" t="str">
            <v>営業本部　　　　　　関東中央支店　　　　</v>
          </cell>
          <cell r="H66" t="str">
            <v>笹　雅博　　</v>
          </cell>
          <cell r="I66">
            <v>1</v>
          </cell>
          <cell r="K66">
            <v>350722</v>
          </cell>
          <cell r="L66">
            <v>200000</v>
          </cell>
          <cell r="M66">
            <v>150000</v>
          </cell>
          <cell r="N66">
            <v>0</v>
          </cell>
          <cell r="O66">
            <v>0</v>
          </cell>
          <cell r="P66">
            <v>0</v>
          </cell>
          <cell r="Q66">
            <v>0</v>
          </cell>
          <cell r="R66">
            <v>0</v>
          </cell>
          <cell r="S66">
            <v>0</v>
          </cell>
          <cell r="T66">
            <v>350000</v>
          </cell>
          <cell r="U66">
            <v>350000</v>
          </cell>
          <cell r="V66">
            <v>350000</v>
          </cell>
          <cell r="W66">
            <v>350000</v>
          </cell>
          <cell r="Z66" t="str">
            <v>A</v>
          </cell>
          <cell r="AA66">
            <v>0.75</v>
          </cell>
          <cell r="AB66">
            <v>262500</v>
          </cell>
        </row>
        <row r="67">
          <cell r="C67">
            <v>84366</v>
          </cell>
          <cell r="D67" t="str">
            <v>鈴木　均</v>
          </cell>
          <cell r="E67">
            <v>200000</v>
          </cell>
          <cell r="F67" t="str">
            <v>ok</v>
          </cell>
          <cell r="G67" t="str">
            <v>名古屋工場　　　　　製造課　　　　　　　</v>
          </cell>
          <cell r="H67" t="str">
            <v>鈴木　均　　</v>
          </cell>
          <cell r="I67">
            <v>0</v>
          </cell>
          <cell r="K67">
            <v>330628</v>
          </cell>
          <cell r="L67">
            <v>200000</v>
          </cell>
          <cell r="M67">
            <v>150000</v>
          </cell>
          <cell r="N67">
            <v>0</v>
          </cell>
          <cell r="O67">
            <v>0</v>
          </cell>
          <cell r="P67">
            <v>0</v>
          </cell>
          <cell r="Q67">
            <v>0</v>
          </cell>
          <cell r="R67">
            <v>0</v>
          </cell>
          <cell r="S67">
            <v>0</v>
          </cell>
          <cell r="T67">
            <v>350000</v>
          </cell>
          <cell r="U67">
            <v>350000</v>
          </cell>
          <cell r="V67">
            <v>350000</v>
          </cell>
          <cell r="W67">
            <v>350000</v>
          </cell>
          <cell r="Z67" t="str">
            <v>A</v>
          </cell>
          <cell r="AA67">
            <v>0.75</v>
          </cell>
          <cell r="AB67">
            <v>262500</v>
          </cell>
        </row>
        <row r="68">
          <cell r="C68">
            <v>86102</v>
          </cell>
          <cell r="D68" t="str">
            <v>矢土　嘉昭</v>
          </cell>
          <cell r="E68">
            <v>200000</v>
          </cell>
          <cell r="F68" t="str">
            <v>ok</v>
          </cell>
          <cell r="G68" t="str">
            <v>経営管理部　　　　　企画グループ　　　　</v>
          </cell>
          <cell r="H68" t="str">
            <v>矢土　嘉昭　</v>
          </cell>
          <cell r="I68">
            <v>1</v>
          </cell>
          <cell r="K68">
            <v>390216</v>
          </cell>
          <cell r="L68">
            <v>200000</v>
          </cell>
          <cell r="M68">
            <v>150000</v>
          </cell>
          <cell r="N68">
            <v>0</v>
          </cell>
          <cell r="O68">
            <v>0</v>
          </cell>
          <cell r="P68">
            <v>0</v>
          </cell>
          <cell r="Q68">
            <v>0</v>
          </cell>
          <cell r="R68">
            <v>0</v>
          </cell>
          <cell r="S68">
            <v>0</v>
          </cell>
          <cell r="T68">
            <v>350000</v>
          </cell>
          <cell r="U68">
            <v>350000</v>
          </cell>
          <cell r="V68">
            <v>350000</v>
          </cell>
          <cell r="W68">
            <v>350000</v>
          </cell>
          <cell r="Z68" t="str">
            <v>S</v>
          </cell>
          <cell r="AA68">
            <v>0.84</v>
          </cell>
          <cell r="AB68">
            <v>294000</v>
          </cell>
        </row>
        <row r="69">
          <cell r="C69">
            <v>86106</v>
          </cell>
          <cell r="D69" t="str">
            <v>和田　浩明</v>
          </cell>
          <cell r="E69">
            <v>200000</v>
          </cell>
          <cell r="F69" t="str">
            <v>ok</v>
          </cell>
          <cell r="G69" t="str">
            <v>営業本部　　　　　　近畿支店　　　　　　</v>
          </cell>
          <cell r="H69" t="str">
            <v>和田　浩明　</v>
          </cell>
          <cell r="I69">
            <v>0</v>
          </cell>
          <cell r="K69">
            <v>360816</v>
          </cell>
          <cell r="L69">
            <v>200000</v>
          </cell>
          <cell r="M69">
            <v>150000</v>
          </cell>
          <cell r="N69">
            <v>0</v>
          </cell>
          <cell r="O69">
            <v>0</v>
          </cell>
          <cell r="P69">
            <v>0</v>
          </cell>
          <cell r="Q69">
            <v>0</v>
          </cell>
          <cell r="R69">
            <v>0</v>
          </cell>
          <cell r="S69">
            <v>0</v>
          </cell>
          <cell r="T69">
            <v>350000</v>
          </cell>
          <cell r="U69">
            <v>350000</v>
          </cell>
          <cell r="V69">
            <v>350000</v>
          </cell>
          <cell r="W69">
            <v>350000</v>
          </cell>
          <cell r="Z69" t="str">
            <v>A</v>
          </cell>
          <cell r="AA69">
            <v>0.75</v>
          </cell>
          <cell r="AB69">
            <v>262500</v>
          </cell>
        </row>
        <row r="70">
          <cell r="C70">
            <v>91146</v>
          </cell>
          <cell r="D70" t="str">
            <v>杉山　裕美</v>
          </cell>
          <cell r="E70">
            <v>210000</v>
          </cell>
          <cell r="F70" t="str">
            <v>not ok</v>
          </cell>
          <cell r="G70" t="str">
            <v>静岡工場　　　　　　　　　　　　　　　　</v>
          </cell>
          <cell r="H70" t="str">
            <v>杉山　裕美　</v>
          </cell>
          <cell r="I70">
            <v>3</v>
          </cell>
          <cell r="K70">
            <v>300624</v>
          </cell>
          <cell r="L70">
            <v>215000</v>
          </cell>
          <cell r="M70">
            <v>160000</v>
          </cell>
          <cell r="N70">
            <v>0</v>
          </cell>
          <cell r="O70">
            <v>0</v>
          </cell>
          <cell r="P70">
            <v>0</v>
          </cell>
          <cell r="Q70">
            <v>0</v>
          </cell>
          <cell r="R70">
            <v>0</v>
          </cell>
          <cell r="S70">
            <v>25000</v>
          </cell>
          <cell r="T70">
            <v>350000</v>
          </cell>
          <cell r="U70">
            <v>375000</v>
          </cell>
          <cell r="V70">
            <v>375000</v>
          </cell>
          <cell r="W70">
            <v>375000</v>
          </cell>
          <cell r="Z70" t="str">
            <v>Ａ</v>
          </cell>
          <cell r="AA70">
            <v>0.75</v>
          </cell>
          <cell r="AB70">
            <v>281300</v>
          </cell>
        </row>
        <row r="71">
          <cell r="C71">
            <v>97138</v>
          </cell>
          <cell r="D71" t="str">
            <v>三宅　登</v>
          </cell>
          <cell r="E71">
            <v>200000</v>
          </cell>
          <cell r="F71" t="str">
            <v>ok</v>
          </cell>
          <cell r="G71" t="str">
            <v>環境事業部　　　　　環境事業グループ　　</v>
          </cell>
          <cell r="H71" t="str">
            <v>三宅　登　　</v>
          </cell>
          <cell r="I71">
            <v>0</v>
          </cell>
          <cell r="K71">
            <v>320523</v>
          </cell>
          <cell r="L71">
            <v>200000</v>
          </cell>
          <cell r="M71">
            <v>150000</v>
          </cell>
          <cell r="N71">
            <v>0</v>
          </cell>
          <cell r="O71">
            <v>0</v>
          </cell>
          <cell r="P71">
            <v>0</v>
          </cell>
          <cell r="Q71">
            <v>0</v>
          </cell>
          <cell r="R71">
            <v>0</v>
          </cell>
          <cell r="S71">
            <v>0</v>
          </cell>
          <cell r="T71">
            <v>350000</v>
          </cell>
          <cell r="U71">
            <v>350000</v>
          </cell>
          <cell r="V71">
            <v>350000</v>
          </cell>
          <cell r="W71">
            <v>350000</v>
          </cell>
          <cell r="Z71" t="str">
            <v>A</v>
          </cell>
          <cell r="AA71">
            <v>0.75</v>
          </cell>
          <cell r="AB71">
            <v>262500</v>
          </cell>
        </row>
      </sheetData>
      <sheetData sheetId="2"/>
      <sheetData sheetId="3"/>
      <sheetData sheetId="4"/>
      <sheetData sheetId="5"/>
      <sheetData sheetId="6"/>
    </sheetDataSet>
  </externalBook>
</externalLink>
</file>

<file path=xl/externalLinks/externalLink1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3"/>
      <sheetName val="Sheet2"/>
      <sheetName val="Sheet1"/>
      <sheetName val="総合計"/>
      <sheetName val="一般職"/>
      <sheetName val="経営職"/>
    </sheetNames>
    <sheetDataSet>
      <sheetData sheetId="0"/>
      <sheetData sheetId="1">
        <row r="3">
          <cell r="A3">
            <v>60409</v>
          </cell>
          <cell r="B3" t="str">
            <v>菊沢   巧</v>
          </cell>
          <cell r="C3">
            <v>16138</v>
          </cell>
          <cell r="D3">
            <v>22366</v>
          </cell>
          <cell r="E3">
            <v>58</v>
          </cell>
          <cell r="F3">
            <v>58.09</v>
          </cell>
          <cell r="G3">
            <v>58.09</v>
          </cell>
          <cell r="H3">
            <v>41</v>
          </cell>
          <cell r="I3">
            <v>41.09</v>
          </cell>
          <cell r="J3">
            <v>41.09</v>
          </cell>
        </row>
        <row r="4">
          <cell r="A4">
            <v>60452</v>
          </cell>
          <cell r="B4" t="str">
            <v>加藤  正</v>
          </cell>
          <cell r="C4">
            <v>16804</v>
          </cell>
          <cell r="D4">
            <v>22737</v>
          </cell>
          <cell r="E4">
            <v>56.02</v>
          </cell>
          <cell r="F4">
            <v>56.110000000000007</v>
          </cell>
          <cell r="G4">
            <v>56.110000000000007</v>
          </cell>
          <cell r="H4">
            <v>40</v>
          </cell>
          <cell r="I4">
            <v>40.090000000000003</v>
          </cell>
          <cell r="J4">
            <v>40.090000000000003</v>
          </cell>
        </row>
        <row r="5">
          <cell r="A5">
            <v>62305</v>
          </cell>
          <cell r="B5" t="str">
            <v>武内　稔雄</v>
          </cell>
          <cell r="C5">
            <v>15756</v>
          </cell>
          <cell r="D5">
            <v>23045</v>
          </cell>
          <cell r="E5">
            <v>59.01</v>
          </cell>
          <cell r="F5">
            <v>59.1</v>
          </cell>
          <cell r="G5">
            <v>59.1</v>
          </cell>
          <cell r="H5">
            <v>39.01</v>
          </cell>
          <cell r="I5">
            <v>39.1</v>
          </cell>
          <cell r="J5">
            <v>39.1</v>
          </cell>
        </row>
        <row r="6">
          <cell r="A6">
            <v>62357</v>
          </cell>
          <cell r="B6" t="str">
            <v>酒田　敏博</v>
          </cell>
          <cell r="C6">
            <v>16051</v>
          </cell>
          <cell r="D6">
            <v>23012</v>
          </cell>
          <cell r="E6">
            <v>58.03</v>
          </cell>
          <cell r="F6">
            <v>58.120000000000005</v>
          </cell>
          <cell r="G6">
            <v>59.000000000000007</v>
          </cell>
          <cell r="H6">
            <v>39.03</v>
          </cell>
          <cell r="I6">
            <v>39.120000000000005</v>
          </cell>
          <cell r="J6">
            <v>40.000000000000007</v>
          </cell>
        </row>
        <row r="7">
          <cell r="A7">
            <v>62458</v>
          </cell>
          <cell r="B7" t="str">
            <v>下嶋  光男</v>
          </cell>
          <cell r="C7">
            <v>15997</v>
          </cell>
          <cell r="D7">
            <v>23132</v>
          </cell>
          <cell r="E7">
            <v>58.05</v>
          </cell>
          <cell r="F7">
            <v>58.14</v>
          </cell>
          <cell r="G7">
            <v>59.02</v>
          </cell>
          <cell r="H7">
            <v>38.11</v>
          </cell>
          <cell r="I7">
            <v>38.200000000000003</v>
          </cell>
          <cell r="J7">
            <v>39.080000000000005</v>
          </cell>
        </row>
        <row r="8">
          <cell r="A8">
            <v>63460</v>
          </cell>
          <cell r="B8" t="str">
            <v>大沼　健治</v>
          </cell>
          <cell r="C8">
            <v>15681</v>
          </cell>
          <cell r="D8">
            <v>23255</v>
          </cell>
          <cell r="E8">
            <v>59.03</v>
          </cell>
          <cell r="F8">
            <v>59.120000000000005</v>
          </cell>
          <cell r="G8">
            <v>60.000000000000007</v>
          </cell>
          <cell r="H8">
            <v>38.07</v>
          </cell>
          <cell r="I8">
            <v>38.160000000000004</v>
          </cell>
          <cell r="J8">
            <v>39.040000000000006</v>
          </cell>
        </row>
        <row r="9">
          <cell r="A9">
            <v>64202</v>
          </cell>
          <cell r="B9" t="str">
            <v>五十嵐　征也</v>
          </cell>
          <cell r="C9">
            <v>15493</v>
          </cell>
          <cell r="D9">
            <v>23584</v>
          </cell>
          <cell r="E9">
            <v>59.1</v>
          </cell>
          <cell r="F9">
            <v>59.190000000000005</v>
          </cell>
          <cell r="G9">
            <v>60.070000000000007</v>
          </cell>
          <cell r="H9">
            <v>37.08</v>
          </cell>
          <cell r="I9">
            <v>37.17</v>
          </cell>
          <cell r="J9">
            <v>38.050000000000004</v>
          </cell>
        </row>
        <row r="10">
          <cell r="A10">
            <v>64305</v>
          </cell>
          <cell r="B10" t="str">
            <v>長谷部　晃</v>
          </cell>
          <cell r="C10">
            <v>16855</v>
          </cell>
          <cell r="D10">
            <v>23779</v>
          </cell>
          <cell r="E10">
            <v>56.01</v>
          </cell>
          <cell r="F10">
            <v>56.1</v>
          </cell>
          <cell r="G10">
            <v>56.1</v>
          </cell>
          <cell r="H10">
            <v>37.01</v>
          </cell>
          <cell r="I10">
            <v>37.1</v>
          </cell>
          <cell r="J10">
            <v>37.1</v>
          </cell>
        </row>
        <row r="11">
          <cell r="A11">
            <v>64462</v>
          </cell>
          <cell r="B11" t="str">
            <v>丹羽  良一</v>
          </cell>
          <cell r="C11">
            <v>17777</v>
          </cell>
          <cell r="D11">
            <v>23559</v>
          </cell>
          <cell r="E11">
            <v>53.07</v>
          </cell>
          <cell r="F11">
            <v>53.160000000000004</v>
          </cell>
          <cell r="G11">
            <v>54.040000000000006</v>
          </cell>
          <cell r="H11">
            <v>37.090000000000003</v>
          </cell>
          <cell r="I11">
            <v>37.180000000000007</v>
          </cell>
          <cell r="J11">
            <v>38.060000000000009</v>
          </cell>
        </row>
        <row r="12">
          <cell r="A12">
            <v>64464</v>
          </cell>
          <cell r="B12" t="str">
            <v>中山  博</v>
          </cell>
          <cell r="C12">
            <v>16690</v>
          </cell>
          <cell r="D12">
            <v>23590</v>
          </cell>
          <cell r="E12">
            <v>56.06</v>
          </cell>
          <cell r="F12">
            <v>56.150000000000006</v>
          </cell>
          <cell r="G12">
            <v>57.030000000000008</v>
          </cell>
          <cell r="H12">
            <v>37.08</v>
          </cell>
          <cell r="I12">
            <v>37.17</v>
          </cell>
          <cell r="J12">
            <v>38.050000000000004</v>
          </cell>
        </row>
        <row r="13">
          <cell r="A13">
            <v>64465</v>
          </cell>
          <cell r="B13" t="str">
            <v>中山　幸美</v>
          </cell>
          <cell r="C13">
            <v>17588</v>
          </cell>
          <cell r="D13">
            <v>23590</v>
          </cell>
          <cell r="E13">
            <v>54.01</v>
          </cell>
          <cell r="F13">
            <v>54.1</v>
          </cell>
          <cell r="G13">
            <v>54.1</v>
          </cell>
          <cell r="H13">
            <v>37.08</v>
          </cell>
          <cell r="I13">
            <v>37.17</v>
          </cell>
          <cell r="J13">
            <v>38.050000000000004</v>
          </cell>
        </row>
        <row r="14">
          <cell r="A14">
            <v>65301</v>
          </cell>
          <cell r="B14" t="str">
            <v>佐藤  一雄</v>
          </cell>
          <cell r="C14">
            <v>15770</v>
          </cell>
          <cell r="D14">
            <v>23838</v>
          </cell>
          <cell r="E14">
            <v>59</v>
          </cell>
          <cell r="F14">
            <v>59.09</v>
          </cell>
          <cell r="G14">
            <v>59.09</v>
          </cell>
          <cell r="H14">
            <v>36.11</v>
          </cell>
          <cell r="I14">
            <v>36.200000000000003</v>
          </cell>
          <cell r="J14">
            <v>37.080000000000005</v>
          </cell>
        </row>
        <row r="15">
          <cell r="A15">
            <v>65304</v>
          </cell>
          <cell r="B15" t="str">
            <v>馬場  千代志</v>
          </cell>
          <cell r="C15">
            <v>16078</v>
          </cell>
          <cell r="D15">
            <v>23924</v>
          </cell>
          <cell r="E15">
            <v>58.02</v>
          </cell>
          <cell r="F15">
            <v>58.110000000000007</v>
          </cell>
          <cell r="G15">
            <v>58.110000000000007</v>
          </cell>
          <cell r="H15">
            <v>36.090000000000003</v>
          </cell>
          <cell r="I15">
            <v>36.180000000000007</v>
          </cell>
          <cell r="J15">
            <v>37.060000000000009</v>
          </cell>
        </row>
        <row r="16">
          <cell r="A16">
            <v>65308</v>
          </cell>
          <cell r="B16" t="str">
            <v>荻野  汎男</v>
          </cell>
          <cell r="C16">
            <v>16685</v>
          </cell>
          <cell r="D16">
            <v>24025</v>
          </cell>
          <cell r="E16">
            <v>56.06</v>
          </cell>
          <cell r="F16">
            <v>56.150000000000006</v>
          </cell>
          <cell r="G16">
            <v>57.030000000000008</v>
          </cell>
          <cell r="H16">
            <v>36.049999999999997</v>
          </cell>
          <cell r="I16">
            <v>36.14</v>
          </cell>
          <cell r="J16">
            <v>37.020000000000003</v>
          </cell>
        </row>
        <row r="17">
          <cell r="A17">
            <v>65316</v>
          </cell>
          <cell r="B17" t="str">
            <v>竹内　正</v>
          </cell>
          <cell r="C17">
            <v>17258</v>
          </cell>
          <cell r="D17">
            <v>24188</v>
          </cell>
          <cell r="E17">
            <v>55</v>
          </cell>
          <cell r="F17">
            <v>55.09</v>
          </cell>
          <cell r="G17">
            <v>55.09</v>
          </cell>
          <cell r="H17">
            <v>36</v>
          </cell>
          <cell r="I17">
            <v>36.090000000000003</v>
          </cell>
          <cell r="J17">
            <v>36.090000000000003</v>
          </cell>
        </row>
        <row r="18">
          <cell r="A18">
            <v>65317</v>
          </cell>
          <cell r="B18" t="str">
            <v>高野　諭</v>
          </cell>
          <cell r="C18">
            <v>17290</v>
          </cell>
          <cell r="D18">
            <v>24188</v>
          </cell>
          <cell r="E18">
            <v>54.1</v>
          </cell>
          <cell r="F18">
            <v>54.190000000000005</v>
          </cell>
          <cell r="G18">
            <v>55.070000000000007</v>
          </cell>
          <cell r="H18">
            <v>36</v>
          </cell>
          <cell r="I18">
            <v>36.090000000000003</v>
          </cell>
          <cell r="J18">
            <v>36.090000000000003</v>
          </cell>
        </row>
        <row r="19">
          <cell r="A19">
            <v>65405</v>
          </cell>
          <cell r="B19" t="str">
            <v>高根　義則</v>
          </cell>
          <cell r="C19">
            <v>17151</v>
          </cell>
          <cell r="D19">
            <v>23924</v>
          </cell>
          <cell r="E19">
            <v>55.03</v>
          </cell>
          <cell r="F19">
            <v>55.120000000000005</v>
          </cell>
          <cell r="G19">
            <v>56.000000000000007</v>
          </cell>
          <cell r="H19">
            <v>36.090000000000003</v>
          </cell>
          <cell r="I19">
            <v>36.180000000000007</v>
          </cell>
          <cell r="J19">
            <v>37.060000000000009</v>
          </cell>
        </row>
        <row r="20">
          <cell r="A20">
            <v>65466</v>
          </cell>
          <cell r="B20" t="str">
            <v>伊藤  勝昭</v>
          </cell>
          <cell r="C20">
            <v>16136</v>
          </cell>
          <cell r="D20">
            <v>23955</v>
          </cell>
          <cell r="E20">
            <v>58</v>
          </cell>
          <cell r="F20">
            <v>58.09</v>
          </cell>
          <cell r="G20">
            <v>58.09</v>
          </cell>
          <cell r="H20">
            <v>36.08</v>
          </cell>
          <cell r="I20">
            <v>36.17</v>
          </cell>
          <cell r="J20">
            <v>37.050000000000004</v>
          </cell>
        </row>
        <row r="21">
          <cell r="A21">
            <v>66303</v>
          </cell>
          <cell r="B21" t="str">
            <v>林   勝彦</v>
          </cell>
          <cell r="C21">
            <v>16087</v>
          </cell>
          <cell r="D21">
            <v>24351</v>
          </cell>
          <cell r="E21">
            <v>58.02</v>
          </cell>
          <cell r="F21">
            <v>58.110000000000007</v>
          </cell>
          <cell r="G21">
            <v>58.110000000000007</v>
          </cell>
          <cell r="H21">
            <v>35.07</v>
          </cell>
          <cell r="I21">
            <v>35.160000000000004</v>
          </cell>
          <cell r="J21">
            <v>36.040000000000006</v>
          </cell>
        </row>
        <row r="22">
          <cell r="A22">
            <v>66307</v>
          </cell>
          <cell r="B22" t="str">
            <v>森田　英男</v>
          </cell>
          <cell r="C22">
            <v>17285</v>
          </cell>
          <cell r="D22">
            <v>24551</v>
          </cell>
          <cell r="E22">
            <v>54.11</v>
          </cell>
          <cell r="F22">
            <v>54.2</v>
          </cell>
          <cell r="G22">
            <v>55.080000000000005</v>
          </cell>
          <cell r="H22">
            <v>35</v>
          </cell>
          <cell r="I22">
            <v>35.090000000000003</v>
          </cell>
          <cell r="J22">
            <v>35.090000000000003</v>
          </cell>
        </row>
        <row r="23">
          <cell r="A23">
            <v>67302</v>
          </cell>
          <cell r="B23" t="str">
            <v>羽賀　真亀夫</v>
          </cell>
          <cell r="C23">
            <v>16772</v>
          </cell>
          <cell r="D23">
            <v>24724</v>
          </cell>
          <cell r="E23">
            <v>56.04</v>
          </cell>
          <cell r="F23">
            <v>56.13</v>
          </cell>
          <cell r="G23">
            <v>57.010000000000005</v>
          </cell>
          <cell r="H23">
            <v>34.06</v>
          </cell>
          <cell r="I23">
            <v>34.150000000000006</v>
          </cell>
          <cell r="J23">
            <v>35.030000000000008</v>
          </cell>
        </row>
        <row r="24">
          <cell r="A24">
            <v>67311</v>
          </cell>
          <cell r="B24" t="str">
            <v>風岡  義男</v>
          </cell>
          <cell r="C24">
            <v>18220</v>
          </cell>
          <cell r="D24">
            <v>24909</v>
          </cell>
          <cell r="E24">
            <v>52.04</v>
          </cell>
          <cell r="F24">
            <v>52.13</v>
          </cell>
          <cell r="G24">
            <v>53.010000000000005</v>
          </cell>
          <cell r="H24">
            <v>34</v>
          </cell>
          <cell r="I24">
            <v>34.090000000000003</v>
          </cell>
          <cell r="J24">
            <v>34.090000000000003</v>
          </cell>
        </row>
        <row r="25">
          <cell r="A25">
            <v>67312</v>
          </cell>
          <cell r="B25" t="str">
            <v>花村  文夫</v>
          </cell>
          <cell r="C25">
            <v>18035</v>
          </cell>
          <cell r="D25">
            <v>24909</v>
          </cell>
          <cell r="E25">
            <v>52.1</v>
          </cell>
          <cell r="F25">
            <v>52.190000000000005</v>
          </cell>
          <cell r="G25">
            <v>53.070000000000007</v>
          </cell>
          <cell r="H25">
            <v>34</v>
          </cell>
          <cell r="I25">
            <v>34.090000000000003</v>
          </cell>
          <cell r="J25">
            <v>34.090000000000003</v>
          </cell>
        </row>
        <row r="26">
          <cell r="A26">
            <v>67405</v>
          </cell>
          <cell r="B26" t="str">
            <v>橋口　末吉</v>
          </cell>
          <cell r="C26">
            <v>17656</v>
          </cell>
          <cell r="D26">
            <v>24749</v>
          </cell>
          <cell r="E26">
            <v>53.1</v>
          </cell>
          <cell r="F26">
            <v>53.190000000000005</v>
          </cell>
          <cell r="G26">
            <v>54.070000000000007</v>
          </cell>
          <cell r="H26">
            <v>34.049999999999997</v>
          </cell>
          <cell r="I26">
            <v>34.14</v>
          </cell>
          <cell r="J26">
            <v>35.020000000000003</v>
          </cell>
        </row>
        <row r="27">
          <cell r="A27">
            <v>67713</v>
          </cell>
          <cell r="B27" t="str">
            <v>大嶋　富子</v>
          </cell>
          <cell r="C27">
            <v>18055</v>
          </cell>
          <cell r="D27">
            <v>24910</v>
          </cell>
          <cell r="E27">
            <v>52.09</v>
          </cell>
          <cell r="F27">
            <v>52.180000000000007</v>
          </cell>
          <cell r="G27">
            <v>53.060000000000009</v>
          </cell>
          <cell r="H27">
            <v>34</v>
          </cell>
          <cell r="I27">
            <v>34.090000000000003</v>
          </cell>
          <cell r="J27">
            <v>34.090000000000003</v>
          </cell>
        </row>
        <row r="28">
          <cell r="A28">
            <v>68303</v>
          </cell>
          <cell r="B28" t="str">
            <v>湊　健二郎</v>
          </cell>
          <cell r="C28">
            <v>16360</v>
          </cell>
          <cell r="D28">
            <v>25027</v>
          </cell>
          <cell r="E28">
            <v>57.05</v>
          </cell>
          <cell r="F28">
            <v>57.14</v>
          </cell>
          <cell r="G28">
            <v>58.02</v>
          </cell>
          <cell r="H28">
            <v>33.08</v>
          </cell>
          <cell r="I28">
            <v>33.17</v>
          </cell>
          <cell r="J28">
            <v>34.050000000000004</v>
          </cell>
        </row>
        <row r="29">
          <cell r="A29">
            <v>68304</v>
          </cell>
          <cell r="B29" t="str">
            <v>本目  誠</v>
          </cell>
          <cell r="C29">
            <v>18293</v>
          </cell>
          <cell r="D29">
            <v>25129</v>
          </cell>
          <cell r="E29">
            <v>52.02</v>
          </cell>
          <cell r="F29">
            <v>52.110000000000007</v>
          </cell>
          <cell r="G29">
            <v>52.110000000000007</v>
          </cell>
          <cell r="H29">
            <v>33.049999999999997</v>
          </cell>
          <cell r="I29">
            <v>33.14</v>
          </cell>
          <cell r="J29">
            <v>34.020000000000003</v>
          </cell>
        </row>
        <row r="30">
          <cell r="A30">
            <v>68305</v>
          </cell>
          <cell r="B30" t="str">
            <v xml:space="preserve">内海  暁夫  </v>
          </cell>
          <cell r="C30">
            <v>16287</v>
          </cell>
          <cell r="D30">
            <v>25150</v>
          </cell>
          <cell r="E30">
            <v>57.07</v>
          </cell>
          <cell r="F30">
            <v>57.160000000000004</v>
          </cell>
          <cell r="G30">
            <v>58.040000000000006</v>
          </cell>
          <cell r="H30">
            <v>33.04</v>
          </cell>
          <cell r="I30">
            <v>33.130000000000003</v>
          </cell>
          <cell r="J30">
            <v>34.010000000000005</v>
          </cell>
        </row>
        <row r="31">
          <cell r="A31">
            <v>68307</v>
          </cell>
          <cell r="B31" t="str">
            <v>伊藤  博文</v>
          </cell>
          <cell r="C31">
            <v>18388</v>
          </cell>
          <cell r="D31">
            <v>25284</v>
          </cell>
          <cell r="E31">
            <v>51.1</v>
          </cell>
          <cell r="F31">
            <v>51.190000000000005</v>
          </cell>
          <cell r="G31">
            <v>52.070000000000007</v>
          </cell>
          <cell r="H31">
            <v>33</v>
          </cell>
          <cell r="I31">
            <v>33.090000000000003</v>
          </cell>
          <cell r="J31">
            <v>33.090000000000003</v>
          </cell>
        </row>
        <row r="32">
          <cell r="A32">
            <v>68308</v>
          </cell>
          <cell r="B32" t="str">
            <v>宮下　徹久</v>
          </cell>
          <cell r="C32">
            <v>18135</v>
          </cell>
          <cell r="D32">
            <v>25288</v>
          </cell>
          <cell r="E32">
            <v>52.07</v>
          </cell>
          <cell r="F32">
            <v>52.160000000000004</v>
          </cell>
          <cell r="G32">
            <v>53.040000000000006</v>
          </cell>
          <cell r="H32">
            <v>33</v>
          </cell>
          <cell r="I32">
            <v>33.090000000000003</v>
          </cell>
          <cell r="J32">
            <v>33.090000000000003</v>
          </cell>
        </row>
        <row r="33">
          <cell r="A33">
            <v>69106</v>
          </cell>
          <cell r="B33" t="str">
            <v>平光　利重</v>
          </cell>
          <cell r="C33">
            <v>17070</v>
          </cell>
          <cell r="D33">
            <v>25620</v>
          </cell>
          <cell r="E33">
            <v>55.06</v>
          </cell>
          <cell r="F33">
            <v>55.150000000000006</v>
          </cell>
          <cell r="G33">
            <v>56.030000000000008</v>
          </cell>
          <cell r="H33">
            <v>32.01</v>
          </cell>
          <cell r="I33">
            <v>32.1</v>
          </cell>
          <cell r="J33">
            <v>32.1</v>
          </cell>
        </row>
        <row r="34">
          <cell r="A34">
            <v>69107</v>
          </cell>
          <cell r="B34" t="str">
            <v>西水流　順一</v>
          </cell>
          <cell r="C34">
            <v>17306</v>
          </cell>
          <cell r="D34">
            <v>25657</v>
          </cell>
          <cell r="E34">
            <v>54.1</v>
          </cell>
          <cell r="F34">
            <v>54.190000000000005</v>
          </cell>
          <cell r="G34">
            <v>55.070000000000007</v>
          </cell>
          <cell r="H34">
            <v>32</v>
          </cell>
          <cell r="I34">
            <v>32.090000000000003</v>
          </cell>
          <cell r="J34">
            <v>32.090000000000003</v>
          </cell>
        </row>
        <row r="35">
          <cell r="A35">
            <v>69404</v>
          </cell>
          <cell r="B35" t="str">
            <v>工藤　操</v>
          </cell>
          <cell r="C35">
            <v>17287</v>
          </cell>
          <cell r="D35">
            <v>25559</v>
          </cell>
          <cell r="E35">
            <v>54.11</v>
          </cell>
          <cell r="F35">
            <v>54.2</v>
          </cell>
          <cell r="G35">
            <v>55.080000000000005</v>
          </cell>
          <cell r="H35">
            <v>32.03</v>
          </cell>
          <cell r="I35">
            <v>32.120000000000005</v>
          </cell>
          <cell r="J35">
            <v>33.000000000000007</v>
          </cell>
        </row>
        <row r="36">
          <cell r="A36">
            <v>70102</v>
          </cell>
          <cell r="B36" t="str">
            <v>中西  孝之</v>
          </cell>
          <cell r="C36">
            <v>17274</v>
          </cell>
          <cell r="D36">
            <v>25659</v>
          </cell>
          <cell r="E36">
            <v>54.11</v>
          </cell>
          <cell r="F36">
            <v>54.2</v>
          </cell>
          <cell r="G36">
            <v>55.080000000000005</v>
          </cell>
          <cell r="H36">
            <v>32</v>
          </cell>
          <cell r="I36">
            <v>32.090000000000003</v>
          </cell>
          <cell r="J36">
            <v>32.090000000000003</v>
          </cell>
        </row>
        <row r="37">
          <cell r="A37">
            <v>70104</v>
          </cell>
          <cell r="B37" t="str">
            <v>菊池　進</v>
          </cell>
          <cell r="C37">
            <v>17544</v>
          </cell>
          <cell r="D37">
            <v>25716</v>
          </cell>
          <cell r="E37">
            <v>54.02</v>
          </cell>
          <cell r="F37">
            <v>54.110000000000007</v>
          </cell>
          <cell r="G37">
            <v>54.110000000000007</v>
          </cell>
          <cell r="H37">
            <v>31.1</v>
          </cell>
          <cell r="I37">
            <v>31.19</v>
          </cell>
          <cell r="J37">
            <v>32.07</v>
          </cell>
        </row>
        <row r="38">
          <cell r="A38">
            <v>70106</v>
          </cell>
          <cell r="B38" t="str">
            <v>今西　譲佐</v>
          </cell>
          <cell r="C38">
            <v>17899</v>
          </cell>
          <cell r="D38">
            <v>25993</v>
          </cell>
          <cell r="E38">
            <v>53.03</v>
          </cell>
          <cell r="F38">
            <v>53.120000000000005</v>
          </cell>
          <cell r="G38">
            <v>54.000000000000007</v>
          </cell>
          <cell r="H38">
            <v>31.01</v>
          </cell>
          <cell r="I38">
            <v>31.1</v>
          </cell>
          <cell r="J38">
            <v>31.1</v>
          </cell>
        </row>
        <row r="39">
          <cell r="A39">
            <v>70301</v>
          </cell>
          <cell r="B39" t="str">
            <v>鈴木　勇</v>
          </cell>
          <cell r="C39">
            <v>16632</v>
          </cell>
          <cell r="D39">
            <v>25659</v>
          </cell>
          <cell r="E39">
            <v>56.08</v>
          </cell>
          <cell r="F39">
            <v>56.17</v>
          </cell>
          <cell r="G39">
            <v>57.050000000000004</v>
          </cell>
          <cell r="H39">
            <v>32</v>
          </cell>
          <cell r="I39">
            <v>32.090000000000003</v>
          </cell>
          <cell r="J39">
            <v>32.090000000000003</v>
          </cell>
        </row>
        <row r="40">
          <cell r="A40">
            <v>70469</v>
          </cell>
          <cell r="B40" t="str">
            <v>荒谷  省二</v>
          </cell>
          <cell r="C40">
            <v>18156</v>
          </cell>
          <cell r="D40">
            <v>25750</v>
          </cell>
          <cell r="E40">
            <v>52.06</v>
          </cell>
          <cell r="F40">
            <v>52.150000000000006</v>
          </cell>
          <cell r="G40">
            <v>53.030000000000008</v>
          </cell>
          <cell r="H40">
            <v>31.09</v>
          </cell>
          <cell r="I40">
            <v>31.18</v>
          </cell>
          <cell r="J40">
            <v>32.06</v>
          </cell>
        </row>
        <row r="41">
          <cell r="A41">
            <v>71101</v>
          </cell>
          <cell r="B41" t="str">
            <v>糸井　秀範</v>
          </cell>
          <cell r="C41">
            <v>17975</v>
          </cell>
          <cell r="D41">
            <v>26024</v>
          </cell>
          <cell r="E41">
            <v>53</v>
          </cell>
          <cell r="F41">
            <v>53.09</v>
          </cell>
          <cell r="G41">
            <v>53.09</v>
          </cell>
          <cell r="H41">
            <v>31</v>
          </cell>
          <cell r="I41">
            <v>31.09</v>
          </cell>
          <cell r="J41">
            <v>31.09</v>
          </cell>
        </row>
        <row r="42">
          <cell r="A42">
            <v>71306</v>
          </cell>
          <cell r="B42" t="str">
            <v>藤原　義則</v>
          </cell>
          <cell r="C42">
            <v>18040</v>
          </cell>
          <cell r="D42">
            <v>26154</v>
          </cell>
          <cell r="E42">
            <v>52.1</v>
          </cell>
          <cell r="F42">
            <v>52.190000000000005</v>
          </cell>
          <cell r="G42">
            <v>53.070000000000007</v>
          </cell>
          <cell r="H42">
            <v>30.07</v>
          </cell>
          <cell r="I42">
            <v>30.16</v>
          </cell>
          <cell r="J42">
            <v>31.04</v>
          </cell>
        </row>
        <row r="43">
          <cell r="A43">
            <v>71703</v>
          </cell>
          <cell r="B43" t="str">
            <v>菱沼  教子</v>
          </cell>
          <cell r="C43">
            <v>18196</v>
          </cell>
          <cell r="D43">
            <v>26108</v>
          </cell>
          <cell r="E43">
            <v>52.05</v>
          </cell>
          <cell r="F43">
            <v>52.14</v>
          </cell>
          <cell r="G43">
            <v>53.02</v>
          </cell>
          <cell r="H43">
            <v>30.09</v>
          </cell>
          <cell r="I43">
            <v>30.18</v>
          </cell>
          <cell r="J43">
            <v>31.06</v>
          </cell>
        </row>
        <row r="44">
          <cell r="A44">
            <v>72101</v>
          </cell>
          <cell r="B44" t="str">
            <v>佐々木　寛幸</v>
          </cell>
          <cell r="C44">
            <v>17826</v>
          </cell>
          <cell r="D44">
            <v>26390</v>
          </cell>
          <cell r="E44">
            <v>53.05</v>
          </cell>
          <cell r="F44">
            <v>53.14</v>
          </cell>
          <cell r="G44">
            <v>54.02</v>
          </cell>
          <cell r="H44">
            <v>30</v>
          </cell>
          <cell r="I44">
            <v>30.09</v>
          </cell>
          <cell r="J44">
            <v>30.09</v>
          </cell>
        </row>
        <row r="45">
          <cell r="A45">
            <v>72106</v>
          </cell>
          <cell r="B45" t="str">
            <v>長谷川　陽一</v>
          </cell>
          <cell r="C45">
            <v>16803</v>
          </cell>
          <cell r="D45">
            <v>26739</v>
          </cell>
          <cell r="E45">
            <v>56.03</v>
          </cell>
          <cell r="F45">
            <v>56.120000000000005</v>
          </cell>
          <cell r="G45">
            <v>57.000000000000007</v>
          </cell>
          <cell r="H45">
            <v>29</v>
          </cell>
          <cell r="I45">
            <v>29.09</v>
          </cell>
          <cell r="J45">
            <v>29.09</v>
          </cell>
        </row>
        <row r="46">
          <cell r="A46">
            <v>72303</v>
          </cell>
          <cell r="B46" t="str">
            <v>小田  政美</v>
          </cell>
          <cell r="C46">
            <v>19253</v>
          </cell>
          <cell r="D46">
            <v>26390</v>
          </cell>
          <cell r="E46">
            <v>49.06</v>
          </cell>
          <cell r="F46">
            <v>49.150000000000006</v>
          </cell>
          <cell r="G46">
            <v>50.030000000000008</v>
          </cell>
          <cell r="H46">
            <v>30</v>
          </cell>
          <cell r="I46">
            <v>30.09</v>
          </cell>
          <cell r="J46">
            <v>30.09</v>
          </cell>
        </row>
        <row r="47">
          <cell r="A47">
            <v>72370</v>
          </cell>
          <cell r="B47" t="str">
            <v>栗田   豊</v>
          </cell>
          <cell r="C47">
            <v>17348</v>
          </cell>
          <cell r="D47">
            <v>27120</v>
          </cell>
          <cell r="E47">
            <v>54.09</v>
          </cell>
          <cell r="F47">
            <v>54.180000000000007</v>
          </cell>
          <cell r="G47">
            <v>55.060000000000009</v>
          </cell>
          <cell r="H47">
            <v>28</v>
          </cell>
          <cell r="I47">
            <v>28.09</v>
          </cell>
          <cell r="J47">
            <v>28.09</v>
          </cell>
        </row>
        <row r="48">
          <cell r="A48">
            <v>72704</v>
          </cell>
          <cell r="B48" t="str">
            <v>門野　真理子</v>
          </cell>
          <cell r="C48">
            <v>17959</v>
          </cell>
          <cell r="D48">
            <v>26491</v>
          </cell>
          <cell r="E48">
            <v>53</v>
          </cell>
          <cell r="F48">
            <v>53.09</v>
          </cell>
          <cell r="G48">
            <v>53.09</v>
          </cell>
          <cell r="H48">
            <v>29.08</v>
          </cell>
          <cell r="I48">
            <v>29.169999999999998</v>
          </cell>
          <cell r="J48">
            <v>30.049999999999997</v>
          </cell>
        </row>
        <row r="49">
          <cell r="A49">
            <v>73101</v>
          </cell>
          <cell r="B49" t="str">
            <v>浅木  美英</v>
          </cell>
          <cell r="C49">
            <v>18219</v>
          </cell>
          <cell r="D49">
            <v>26755</v>
          </cell>
          <cell r="E49">
            <v>52.04</v>
          </cell>
          <cell r="F49">
            <v>52.13</v>
          </cell>
          <cell r="G49">
            <v>53.010000000000005</v>
          </cell>
          <cell r="H49">
            <v>29</v>
          </cell>
          <cell r="I49">
            <v>29.09</v>
          </cell>
          <cell r="J49">
            <v>29.09</v>
          </cell>
        </row>
        <row r="50">
          <cell r="A50">
            <v>73102</v>
          </cell>
          <cell r="B50" t="str">
            <v>丸山　純儀</v>
          </cell>
          <cell r="C50">
            <v>18667</v>
          </cell>
          <cell r="D50">
            <v>26755</v>
          </cell>
          <cell r="E50">
            <v>51.01</v>
          </cell>
          <cell r="F50">
            <v>51.1</v>
          </cell>
          <cell r="G50">
            <v>51.1</v>
          </cell>
          <cell r="H50">
            <v>29</v>
          </cell>
          <cell r="I50">
            <v>29.09</v>
          </cell>
          <cell r="J50">
            <v>29.09</v>
          </cell>
        </row>
        <row r="51">
          <cell r="A51">
            <v>73303</v>
          </cell>
          <cell r="B51" t="str">
            <v>佐藤　幸兵</v>
          </cell>
          <cell r="C51">
            <v>19006</v>
          </cell>
          <cell r="D51">
            <v>26767</v>
          </cell>
          <cell r="E51">
            <v>50.02</v>
          </cell>
          <cell r="F51">
            <v>50.110000000000007</v>
          </cell>
          <cell r="G51">
            <v>50.110000000000007</v>
          </cell>
          <cell r="H51">
            <v>28.11</v>
          </cell>
          <cell r="I51">
            <v>28.2</v>
          </cell>
          <cell r="J51">
            <v>29.08</v>
          </cell>
        </row>
        <row r="52">
          <cell r="A52">
            <v>73471</v>
          </cell>
          <cell r="B52" t="str">
            <v>田代  敏彦</v>
          </cell>
          <cell r="C52">
            <v>17267</v>
          </cell>
          <cell r="D52">
            <v>26177</v>
          </cell>
          <cell r="E52">
            <v>54.11</v>
          </cell>
          <cell r="F52">
            <v>54.2</v>
          </cell>
          <cell r="G52">
            <v>55.080000000000005</v>
          </cell>
          <cell r="H52">
            <v>30.07</v>
          </cell>
          <cell r="I52">
            <v>30.16</v>
          </cell>
          <cell r="J52">
            <v>31.04</v>
          </cell>
        </row>
        <row r="53">
          <cell r="A53">
            <v>74101</v>
          </cell>
          <cell r="B53" t="str">
            <v>原　則芳</v>
          </cell>
          <cell r="C53">
            <v>18661</v>
          </cell>
          <cell r="D53">
            <v>27120</v>
          </cell>
          <cell r="E53">
            <v>51.01</v>
          </cell>
          <cell r="F53">
            <v>51.1</v>
          </cell>
          <cell r="G53">
            <v>51.1</v>
          </cell>
          <cell r="H53">
            <v>28</v>
          </cell>
          <cell r="I53">
            <v>28.09</v>
          </cell>
          <cell r="J53">
            <v>28.09</v>
          </cell>
        </row>
        <row r="54">
          <cell r="A54">
            <v>74105</v>
          </cell>
          <cell r="B54" t="str">
            <v>伊藤  利広</v>
          </cell>
          <cell r="C54">
            <v>17014</v>
          </cell>
          <cell r="D54">
            <v>27404</v>
          </cell>
          <cell r="E54">
            <v>55.08</v>
          </cell>
          <cell r="F54">
            <v>55.17</v>
          </cell>
          <cell r="G54">
            <v>56.050000000000004</v>
          </cell>
          <cell r="H54">
            <v>27.02</v>
          </cell>
          <cell r="I54">
            <v>27.11</v>
          </cell>
          <cell r="J54">
            <v>27.11</v>
          </cell>
        </row>
        <row r="55">
          <cell r="A55">
            <v>74107</v>
          </cell>
          <cell r="B55" t="str">
            <v>鈴木　隆一</v>
          </cell>
          <cell r="C55">
            <v>17037</v>
          </cell>
          <cell r="D55">
            <v>27454</v>
          </cell>
          <cell r="E55">
            <v>55.07</v>
          </cell>
          <cell r="F55">
            <v>55.160000000000004</v>
          </cell>
          <cell r="G55">
            <v>56.040000000000006</v>
          </cell>
          <cell r="H55">
            <v>27.01</v>
          </cell>
          <cell r="I55">
            <v>27.1</v>
          </cell>
          <cell r="J55">
            <v>27.1</v>
          </cell>
        </row>
        <row r="56">
          <cell r="A56">
            <v>74204</v>
          </cell>
          <cell r="B56" t="str">
            <v>古賀  弘也</v>
          </cell>
          <cell r="C56">
            <v>19599</v>
          </cell>
          <cell r="D56">
            <v>27346</v>
          </cell>
          <cell r="E56">
            <v>48.07</v>
          </cell>
          <cell r="F56">
            <v>48.160000000000004</v>
          </cell>
          <cell r="G56">
            <v>49.040000000000006</v>
          </cell>
          <cell r="H56">
            <v>27.04</v>
          </cell>
          <cell r="I56">
            <v>27.13</v>
          </cell>
          <cell r="J56">
            <v>28.009999999999998</v>
          </cell>
        </row>
        <row r="57">
          <cell r="A57">
            <v>74309</v>
          </cell>
          <cell r="B57" t="str">
            <v>野間　春樹</v>
          </cell>
          <cell r="C57">
            <v>17225</v>
          </cell>
          <cell r="D57">
            <v>27463</v>
          </cell>
          <cell r="E57">
            <v>55.01</v>
          </cell>
          <cell r="F57">
            <v>55.1</v>
          </cell>
          <cell r="G57">
            <v>55.1</v>
          </cell>
          <cell r="H57">
            <v>27</v>
          </cell>
          <cell r="I57">
            <v>27.09</v>
          </cell>
          <cell r="J57">
            <v>27.09</v>
          </cell>
        </row>
        <row r="58">
          <cell r="A58">
            <v>74402</v>
          </cell>
          <cell r="B58" t="str">
            <v>服部  詮正</v>
          </cell>
          <cell r="C58">
            <v>17009</v>
          </cell>
          <cell r="D58">
            <v>27174</v>
          </cell>
          <cell r="E58">
            <v>55.08</v>
          </cell>
          <cell r="F58">
            <v>55.17</v>
          </cell>
          <cell r="G58">
            <v>56.050000000000004</v>
          </cell>
          <cell r="H58">
            <v>27.1</v>
          </cell>
          <cell r="I58">
            <v>27.19</v>
          </cell>
          <cell r="J58">
            <v>28.07</v>
          </cell>
        </row>
        <row r="59">
          <cell r="A59">
            <v>75101</v>
          </cell>
          <cell r="B59" t="str">
            <v>今井　誠一</v>
          </cell>
          <cell r="C59">
            <v>19014</v>
          </cell>
          <cell r="D59">
            <v>27485</v>
          </cell>
          <cell r="E59">
            <v>50.02</v>
          </cell>
          <cell r="F59">
            <v>50.110000000000007</v>
          </cell>
          <cell r="G59">
            <v>50.110000000000007</v>
          </cell>
          <cell r="H59">
            <v>27</v>
          </cell>
          <cell r="I59">
            <v>27.09</v>
          </cell>
          <cell r="J59">
            <v>27.09</v>
          </cell>
        </row>
        <row r="60">
          <cell r="A60">
            <v>75209</v>
          </cell>
          <cell r="B60" t="str">
            <v>藤山　進</v>
          </cell>
          <cell r="C60">
            <v>18122</v>
          </cell>
          <cell r="D60">
            <v>27628</v>
          </cell>
          <cell r="E60">
            <v>52.07</v>
          </cell>
          <cell r="F60">
            <v>52.160000000000004</v>
          </cell>
          <cell r="G60">
            <v>53.040000000000006</v>
          </cell>
          <cell r="H60">
            <v>26.07</v>
          </cell>
          <cell r="I60">
            <v>26.16</v>
          </cell>
          <cell r="J60">
            <v>27.04</v>
          </cell>
        </row>
        <row r="61">
          <cell r="A61">
            <v>75302</v>
          </cell>
          <cell r="B61" t="str">
            <v>橋詰　定芳</v>
          </cell>
          <cell r="C61">
            <v>18021</v>
          </cell>
          <cell r="D61">
            <v>27554</v>
          </cell>
          <cell r="E61">
            <v>52.1</v>
          </cell>
          <cell r="F61">
            <v>52.190000000000005</v>
          </cell>
          <cell r="G61">
            <v>53.070000000000007</v>
          </cell>
          <cell r="H61">
            <v>26.09</v>
          </cell>
          <cell r="I61">
            <v>26.18</v>
          </cell>
          <cell r="J61">
            <v>27.06</v>
          </cell>
        </row>
        <row r="62">
          <cell r="A62">
            <v>75306</v>
          </cell>
          <cell r="B62" t="str">
            <v>日野　髞</v>
          </cell>
          <cell r="C62">
            <v>16319</v>
          </cell>
          <cell r="D62">
            <v>27615</v>
          </cell>
          <cell r="E62">
            <v>57.06</v>
          </cell>
          <cell r="F62">
            <v>57.150000000000006</v>
          </cell>
          <cell r="G62">
            <v>58.030000000000008</v>
          </cell>
          <cell r="H62">
            <v>26.07</v>
          </cell>
          <cell r="I62">
            <v>26.16</v>
          </cell>
          <cell r="J62">
            <v>27.04</v>
          </cell>
        </row>
        <row r="63">
          <cell r="A63">
            <v>75307</v>
          </cell>
          <cell r="B63" t="str">
            <v>得居  和喜</v>
          </cell>
          <cell r="C63">
            <v>16781</v>
          </cell>
          <cell r="D63">
            <v>27615</v>
          </cell>
          <cell r="E63">
            <v>56.03</v>
          </cell>
          <cell r="F63">
            <v>56.120000000000005</v>
          </cell>
          <cell r="G63">
            <v>57.000000000000007</v>
          </cell>
          <cell r="H63">
            <v>26.07</v>
          </cell>
          <cell r="I63">
            <v>26.16</v>
          </cell>
          <cell r="J63">
            <v>27.04</v>
          </cell>
        </row>
        <row r="64">
          <cell r="A64">
            <v>75372</v>
          </cell>
          <cell r="B64" t="str">
            <v>杉山  光晃</v>
          </cell>
          <cell r="C64">
            <v>20572</v>
          </cell>
          <cell r="D64">
            <v>27485</v>
          </cell>
          <cell r="E64">
            <v>45.11</v>
          </cell>
          <cell r="F64">
            <v>45.2</v>
          </cell>
          <cell r="G64">
            <v>46.080000000000005</v>
          </cell>
          <cell r="H64">
            <v>27</v>
          </cell>
          <cell r="I64">
            <v>27.09</v>
          </cell>
          <cell r="J64">
            <v>27.09</v>
          </cell>
        </row>
        <row r="65">
          <cell r="A65">
            <v>75405</v>
          </cell>
          <cell r="B65" t="str">
            <v>水越　行雄</v>
          </cell>
          <cell r="C65">
            <v>17327</v>
          </cell>
          <cell r="D65">
            <v>27607</v>
          </cell>
          <cell r="E65">
            <v>54.09</v>
          </cell>
          <cell r="F65">
            <v>54.180000000000007</v>
          </cell>
          <cell r="G65">
            <v>55.060000000000009</v>
          </cell>
          <cell r="H65">
            <v>26.08</v>
          </cell>
          <cell r="I65">
            <v>26.169999999999998</v>
          </cell>
          <cell r="J65">
            <v>27.049999999999997</v>
          </cell>
        </row>
        <row r="66">
          <cell r="A66">
            <v>76101</v>
          </cell>
          <cell r="B66" t="str">
            <v>岩月　勇</v>
          </cell>
          <cell r="C66">
            <v>18750</v>
          </cell>
          <cell r="D66">
            <v>27851</v>
          </cell>
          <cell r="E66">
            <v>50.1</v>
          </cell>
          <cell r="F66">
            <v>50.190000000000005</v>
          </cell>
          <cell r="G66">
            <v>51.070000000000007</v>
          </cell>
          <cell r="H66">
            <v>26</v>
          </cell>
          <cell r="I66">
            <v>26.09</v>
          </cell>
          <cell r="J66">
            <v>26.09</v>
          </cell>
        </row>
        <row r="67">
          <cell r="A67">
            <v>76104</v>
          </cell>
          <cell r="B67" t="str">
            <v>西島　弘徳</v>
          </cell>
          <cell r="C67">
            <v>19662</v>
          </cell>
          <cell r="D67">
            <v>27851</v>
          </cell>
          <cell r="E67">
            <v>48.05</v>
          </cell>
          <cell r="F67">
            <v>48.14</v>
          </cell>
          <cell r="G67">
            <v>49.02</v>
          </cell>
          <cell r="H67">
            <v>26</v>
          </cell>
          <cell r="I67">
            <v>26.09</v>
          </cell>
          <cell r="J67">
            <v>26.09</v>
          </cell>
        </row>
        <row r="68">
          <cell r="A68">
            <v>76105</v>
          </cell>
          <cell r="B68" t="str">
            <v>山田　寿</v>
          </cell>
          <cell r="C68">
            <v>19703</v>
          </cell>
          <cell r="D68">
            <v>27851</v>
          </cell>
          <cell r="E68">
            <v>48.03</v>
          </cell>
          <cell r="F68">
            <v>48.120000000000005</v>
          </cell>
          <cell r="G68">
            <v>49.000000000000007</v>
          </cell>
          <cell r="H68">
            <v>26</v>
          </cell>
          <cell r="I68">
            <v>26.09</v>
          </cell>
          <cell r="J68">
            <v>26.09</v>
          </cell>
        </row>
        <row r="69">
          <cell r="A69">
            <v>76107</v>
          </cell>
          <cell r="B69" t="str">
            <v>富田　彰</v>
          </cell>
          <cell r="C69">
            <v>19702</v>
          </cell>
          <cell r="D69">
            <v>27851</v>
          </cell>
          <cell r="E69">
            <v>48.03</v>
          </cell>
          <cell r="F69">
            <v>48.120000000000005</v>
          </cell>
          <cell r="G69">
            <v>49.000000000000007</v>
          </cell>
          <cell r="H69">
            <v>26</v>
          </cell>
          <cell r="I69">
            <v>26.09</v>
          </cell>
          <cell r="J69">
            <v>26.09</v>
          </cell>
        </row>
        <row r="70">
          <cell r="A70">
            <v>76112</v>
          </cell>
          <cell r="B70" t="str">
            <v>森川　勝美</v>
          </cell>
          <cell r="C70">
            <v>19079</v>
          </cell>
          <cell r="D70">
            <v>27886</v>
          </cell>
          <cell r="E70">
            <v>50</v>
          </cell>
          <cell r="F70">
            <v>50.09</v>
          </cell>
          <cell r="G70">
            <v>50.09</v>
          </cell>
          <cell r="H70">
            <v>25.1</v>
          </cell>
          <cell r="I70">
            <v>25.19</v>
          </cell>
          <cell r="J70">
            <v>26.07</v>
          </cell>
        </row>
        <row r="71">
          <cell r="A71">
            <v>76113</v>
          </cell>
          <cell r="B71" t="str">
            <v>井上　正夫</v>
          </cell>
          <cell r="C71">
            <v>17724</v>
          </cell>
          <cell r="D71">
            <v>27888</v>
          </cell>
          <cell r="E71">
            <v>53.08</v>
          </cell>
          <cell r="F71">
            <v>53.17</v>
          </cell>
          <cell r="G71">
            <v>54.050000000000004</v>
          </cell>
          <cell r="H71">
            <v>25.1</v>
          </cell>
          <cell r="I71">
            <v>25.19</v>
          </cell>
          <cell r="J71">
            <v>26.07</v>
          </cell>
        </row>
        <row r="72">
          <cell r="A72">
            <v>76208</v>
          </cell>
          <cell r="B72" t="str">
            <v>漆原　生治</v>
          </cell>
          <cell r="C72">
            <v>20394</v>
          </cell>
          <cell r="D72">
            <v>27851</v>
          </cell>
          <cell r="E72">
            <v>46.05</v>
          </cell>
          <cell r="F72">
            <v>46.14</v>
          </cell>
          <cell r="G72">
            <v>47.02</v>
          </cell>
          <cell r="H72">
            <v>26</v>
          </cell>
          <cell r="I72">
            <v>26.09</v>
          </cell>
          <cell r="J72">
            <v>26.09</v>
          </cell>
        </row>
        <row r="73">
          <cell r="A73">
            <v>76309</v>
          </cell>
          <cell r="B73" t="str">
            <v>伊藤   豊</v>
          </cell>
          <cell r="C73">
            <v>21165</v>
          </cell>
          <cell r="D73">
            <v>27851</v>
          </cell>
          <cell r="E73">
            <v>44.03</v>
          </cell>
          <cell r="F73">
            <v>44.120000000000005</v>
          </cell>
          <cell r="G73">
            <v>45.000000000000007</v>
          </cell>
          <cell r="H73">
            <v>26</v>
          </cell>
          <cell r="I73">
            <v>26.09</v>
          </cell>
          <cell r="J73">
            <v>26.09</v>
          </cell>
        </row>
        <row r="74">
          <cell r="A74">
            <v>76310</v>
          </cell>
          <cell r="B74" t="str">
            <v>南原  国廣</v>
          </cell>
          <cell r="C74">
            <v>21010</v>
          </cell>
          <cell r="D74">
            <v>27851</v>
          </cell>
          <cell r="E74">
            <v>44.08</v>
          </cell>
          <cell r="F74">
            <v>44.17</v>
          </cell>
          <cell r="G74">
            <v>45.050000000000004</v>
          </cell>
          <cell r="H74">
            <v>26</v>
          </cell>
          <cell r="I74">
            <v>26.09</v>
          </cell>
          <cell r="J74">
            <v>26.09</v>
          </cell>
        </row>
        <row r="75">
          <cell r="A75">
            <v>76311</v>
          </cell>
          <cell r="B75" t="str">
            <v>石郷岡 勝石</v>
          </cell>
          <cell r="C75">
            <v>21066</v>
          </cell>
          <cell r="D75">
            <v>27851</v>
          </cell>
          <cell r="E75">
            <v>44.06</v>
          </cell>
          <cell r="F75">
            <v>44.150000000000006</v>
          </cell>
          <cell r="G75">
            <v>45.030000000000008</v>
          </cell>
          <cell r="H75">
            <v>26</v>
          </cell>
          <cell r="I75">
            <v>26.09</v>
          </cell>
          <cell r="J75">
            <v>26.09</v>
          </cell>
        </row>
        <row r="76">
          <cell r="A76">
            <v>76323</v>
          </cell>
          <cell r="B76" t="str">
            <v>井内  征吾</v>
          </cell>
          <cell r="C76">
            <v>16512</v>
          </cell>
          <cell r="D76">
            <v>28063</v>
          </cell>
          <cell r="E76">
            <v>57</v>
          </cell>
          <cell r="F76">
            <v>57.09</v>
          </cell>
          <cell r="G76">
            <v>57.09</v>
          </cell>
          <cell r="H76">
            <v>25.05</v>
          </cell>
          <cell r="I76">
            <v>25.14</v>
          </cell>
          <cell r="J76">
            <v>26.02</v>
          </cell>
        </row>
        <row r="77">
          <cell r="A77">
            <v>76324</v>
          </cell>
          <cell r="B77" t="str">
            <v>山口   弘</v>
          </cell>
          <cell r="C77">
            <v>20475</v>
          </cell>
          <cell r="D77">
            <v>28079</v>
          </cell>
          <cell r="E77">
            <v>46.02</v>
          </cell>
          <cell r="F77">
            <v>46.110000000000007</v>
          </cell>
          <cell r="G77">
            <v>46.110000000000007</v>
          </cell>
          <cell r="H77">
            <v>25.04</v>
          </cell>
          <cell r="I77">
            <v>25.13</v>
          </cell>
          <cell r="J77">
            <v>26.009999999999998</v>
          </cell>
        </row>
        <row r="78">
          <cell r="A78">
            <v>76331</v>
          </cell>
          <cell r="B78" t="str">
            <v>後藤  芳正</v>
          </cell>
          <cell r="C78">
            <v>18354</v>
          </cell>
          <cell r="D78">
            <v>28212</v>
          </cell>
          <cell r="E78">
            <v>52</v>
          </cell>
          <cell r="F78">
            <v>52.09</v>
          </cell>
          <cell r="G78">
            <v>52.09</v>
          </cell>
          <cell r="H78">
            <v>25</v>
          </cell>
          <cell r="I78">
            <v>25.09</v>
          </cell>
          <cell r="J78">
            <v>25.09</v>
          </cell>
        </row>
        <row r="79">
          <cell r="A79">
            <v>76416</v>
          </cell>
          <cell r="B79" t="str">
            <v>吉岡  寛之</v>
          </cell>
          <cell r="C79">
            <v>20744</v>
          </cell>
          <cell r="D79">
            <v>27921</v>
          </cell>
          <cell r="E79">
            <v>45.05</v>
          </cell>
          <cell r="F79">
            <v>45.14</v>
          </cell>
          <cell r="G79">
            <v>46.02</v>
          </cell>
          <cell r="H79">
            <v>25.09</v>
          </cell>
          <cell r="I79">
            <v>25.18</v>
          </cell>
          <cell r="J79">
            <v>26.06</v>
          </cell>
        </row>
        <row r="80">
          <cell r="A80">
            <v>76419</v>
          </cell>
          <cell r="B80" t="str">
            <v>高橋   稔</v>
          </cell>
          <cell r="C80">
            <v>16336</v>
          </cell>
          <cell r="D80">
            <v>27993</v>
          </cell>
          <cell r="E80">
            <v>57.06</v>
          </cell>
          <cell r="F80">
            <v>57.150000000000006</v>
          </cell>
          <cell r="G80">
            <v>58.030000000000008</v>
          </cell>
          <cell r="H80">
            <v>25.07</v>
          </cell>
          <cell r="I80">
            <v>25.16</v>
          </cell>
          <cell r="J80">
            <v>26.04</v>
          </cell>
        </row>
        <row r="81">
          <cell r="A81">
            <v>76420</v>
          </cell>
          <cell r="B81" t="str">
            <v>小川  幸則</v>
          </cell>
          <cell r="C81">
            <v>15615</v>
          </cell>
          <cell r="D81">
            <v>28004</v>
          </cell>
          <cell r="E81">
            <v>59.06</v>
          </cell>
          <cell r="F81">
            <v>59.150000000000006</v>
          </cell>
          <cell r="G81">
            <v>60.030000000000008</v>
          </cell>
          <cell r="H81">
            <v>25.07</v>
          </cell>
          <cell r="I81">
            <v>25.16</v>
          </cell>
          <cell r="J81">
            <v>26.04</v>
          </cell>
        </row>
        <row r="82">
          <cell r="A82">
            <v>76422</v>
          </cell>
          <cell r="B82" t="str">
            <v>吉田  森光</v>
          </cell>
          <cell r="C82">
            <v>17141</v>
          </cell>
          <cell r="D82">
            <v>28053</v>
          </cell>
          <cell r="E82">
            <v>55.03</v>
          </cell>
          <cell r="F82">
            <v>55.120000000000005</v>
          </cell>
          <cell r="G82">
            <v>56.000000000000007</v>
          </cell>
          <cell r="H82">
            <v>25.05</v>
          </cell>
          <cell r="I82">
            <v>25.14</v>
          </cell>
          <cell r="J82">
            <v>26.02</v>
          </cell>
        </row>
        <row r="83">
          <cell r="A83">
            <v>76426</v>
          </cell>
          <cell r="B83" t="str">
            <v>尾方  秀幸</v>
          </cell>
          <cell r="C83">
            <v>17792</v>
          </cell>
          <cell r="D83">
            <v>28079</v>
          </cell>
          <cell r="E83">
            <v>53.06</v>
          </cell>
          <cell r="F83">
            <v>53.150000000000006</v>
          </cell>
          <cell r="G83">
            <v>54.030000000000008</v>
          </cell>
          <cell r="H83">
            <v>25.04</v>
          </cell>
          <cell r="I83">
            <v>25.13</v>
          </cell>
          <cell r="J83">
            <v>26.009999999999998</v>
          </cell>
        </row>
        <row r="84">
          <cell r="A84">
            <v>77101</v>
          </cell>
          <cell r="B84" t="str">
            <v>光本　尚</v>
          </cell>
          <cell r="C84">
            <v>20090</v>
          </cell>
          <cell r="D84">
            <v>28216</v>
          </cell>
          <cell r="E84">
            <v>47.03</v>
          </cell>
          <cell r="F84">
            <v>47.120000000000005</v>
          </cell>
          <cell r="G84">
            <v>48.000000000000007</v>
          </cell>
          <cell r="H84">
            <v>25</v>
          </cell>
          <cell r="I84">
            <v>25.09</v>
          </cell>
          <cell r="J84">
            <v>25.09</v>
          </cell>
        </row>
        <row r="85">
          <cell r="A85">
            <v>77102</v>
          </cell>
          <cell r="B85" t="str">
            <v>酒向　宏</v>
          </cell>
          <cell r="C85">
            <v>18980</v>
          </cell>
          <cell r="D85">
            <v>28216</v>
          </cell>
          <cell r="E85">
            <v>50.03</v>
          </cell>
          <cell r="F85">
            <v>50.120000000000005</v>
          </cell>
          <cell r="G85">
            <v>51.000000000000007</v>
          </cell>
          <cell r="H85">
            <v>25</v>
          </cell>
          <cell r="I85">
            <v>25.09</v>
          </cell>
          <cell r="J85">
            <v>25.09</v>
          </cell>
        </row>
        <row r="86">
          <cell r="A86">
            <v>77110</v>
          </cell>
          <cell r="B86" t="str">
            <v>池内　千尋</v>
          </cell>
          <cell r="C86">
            <v>19342</v>
          </cell>
          <cell r="D86">
            <v>28247</v>
          </cell>
          <cell r="E86">
            <v>49.03</v>
          </cell>
          <cell r="F86">
            <v>49.120000000000005</v>
          </cell>
          <cell r="G86">
            <v>50.000000000000007</v>
          </cell>
          <cell r="H86">
            <v>24.11</v>
          </cell>
          <cell r="I86">
            <v>24.2</v>
          </cell>
          <cell r="J86">
            <v>25.08</v>
          </cell>
        </row>
        <row r="87">
          <cell r="A87">
            <v>77116</v>
          </cell>
          <cell r="B87" t="str">
            <v>柳澤　博</v>
          </cell>
          <cell r="C87">
            <v>17838</v>
          </cell>
          <cell r="D87">
            <v>28293</v>
          </cell>
          <cell r="E87">
            <v>53.05</v>
          </cell>
          <cell r="F87">
            <v>53.14</v>
          </cell>
          <cell r="G87">
            <v>54.02</v>
          </cell>
          <cell r="H87">
            <v>24.09</v>
          </cell>
          <cell r="I87">
            <v>24.18</v>
          </cell>
          <cell r="J87">
            <v>25.06</v>
          </cell>
        </row>
        <row r="88">
          <cell r="A88">
            <v>77304</v>
          </cell>
          <cell r="B88" t="str">
            <v>大迫　昭実</v>
          </cell>
          <cell r="C88">
            <v>21470</v>
          </cell>
          <cell r="D88">
            <v>28216</v>
          </cell>
          <cell r="E88">
            <v>43.05</v>
          </cell>
          <cell r="F88">
            <v>43.14</v>
          </cell>
          <cell r="G88">
            <v>44.02</v>
          </cell>
          <cell r="H88">
            <v>25</v>
          </cell>
          <cell r="I88">
            <v>25.09</v>
          </cell>
          <cell r="J88">
            <v>25.09</v>
          </cell>
        </row>
        <row r="89">
          <cell r="A89">
            <v>77305</v>
          </cell>
          <cell r="B89" t="str">
            <v>野口　伸二</v>
          </cell>
          <cell r="C89">
            <v>20925</v>
          </cell>
          <cell r="D89">
            <v>28216</v>
          </cell>
          <cell r="E89">
            <v>44.11</v>
          </cell>
          <cell r="F89">
            <v>44.2</v>
          </cell>
          <cell r="G89">
            <v>45.080000000000005</v>
          </cell>
          <cell r="H89">
            <v>25</v>
          </cell>
          <cell r="I89">
            <v>25.09</v>
          </cell>
          <cell r="J89">
            <v>25.09</v>
          </cell>
        </row>
        <row r="90">
          <cell r="A90">
            <v>77306</v>
          </cell>
          <cell r="B90" t="str">
            <v>山元　哲也</v>
          </cell>
          <cell r="C90">
            <v>21427</v>
          </cell>
          <cell r="D90">
            <v>28216</v>
          </cell>
          <cell r="E90">
            <v>43.07</v>
          </cell>
          <cell r="F90">
            <v>43.160000000000004</v>
          </cell>
          <cell r="G90">
            <v>44.040000000000006</v>
          </cell>
          <cell r="H90">
            <v>25</v>
          </cell>
          <cell r="I90">
            <v>25.09</v>
          </cell>
          <cell r="J90">
            <v>25.09</v>
          </cell>
        </row>
        <row r="91">
          <cell r="A91">
            <v>77309</v>
          </cell>
          <cell r="B91" t="str">
            <v>千田  浩司</v>
          </cell>
          <cell r="C91">
            <v>20284</v>
          </cell>
          <cell r="D91">
            <v>28240</v>
          </cell>
          <cell r="E91">
            <v>46.08</v>
          </cell>
          <cell r="F91">
            <v>46.17</v>
          </cell>
          <cell r="G91">
            <v>47.050000000000004</v>
          </cell>
          <cell r="H91">
            <v>24.11</v>
          </cell>
          <cell r="I91">
            <v>24.2</v>
          </cell>
          <cell r="J91">
            <v>25.08</v>
          </cell>
        </row>
        <row r="92">
          <cell r="A92">
            <v>77313</v>
          </cell>
          <cell r="B92" t="str">
            <v>前川  実</v>
          </cell>
          <cell r="C92">
            <v>17782</v>
          </cell>
          <cell r="D92">
            <v>28256</v>
          </cell>
          <cell r="E92">
            <v>53.06</v>
          </cell>
          <cell r="F92">
            <v>53.150000000000006</v>
          </cell>
          <cell r="G92">
            <v>54.030000000000008</v>
          </cell>
          <cell r="H92">
            <v>24.1</v>
          </cell>
          <cell r="I92">
            <v>24.19</v>
          </cell>
          <cell r="J92">
            <v>25.07</v>
          </cell>
        </row>
        <row r="93">
          <cell r="A93">
            <v>77315</v>
          </cell>
          <cell r="B93" t="str">
            <v>高橋  義夫</v>
          </cell>
          <cell r="C93">
            <v>17858</v>
          </cell>
          <cell r="D93">
            <v>28269</v>
          </cell>
          <cell r="E93">
            <v>53.04</v>
          </cell>
          <cell r="F93">
            <v>53.13</v>
          </cell>
          <cell r="G93">
            <v>54.010000000000005</v>
          </cell>
          <cell r="H93">
            <v>24.1</v>
          </cell>
          <cell r="I93">
            <v>24.19</v>
          </cell>
          <cell r="J93">
            <v>25.07</v>
          </cell>
        </row>
        <row r="94">
          <cell r="A94">
            <v>77319</v>
          </cell>
          <cell r="B94" t="str">
            <v>渡辺  茂範</v>
          </cell>
          <cell r="C94">
            <v>18318</v>
          </cell>
          <cell r="D94">
            <v>28338</v>
          </cell>
          <cell r="E94">
            <v>52.01</v>
          </cell>
          <cell r="F94">
            <v>52.1</v>
          </cell>
          <cell r="G94">
            <v>52.1</v>
          </cell>
          <cell r="H94">
            <v>24.08</v>
          </cell>
          <cell r="I94">
            <v>24.169999999999998</v>
          </cell>
          <cell r="J94">
            <v>25.049999999999997</v>
          </cell>
        </row>
        <row r="95">
          <cell r="A95">
            <v>77322</v>
          </cell>
          <cell r="B95" t="str">
            <v>矢木  孝光</v>
          </cell>
          <cell r="C95">
            <v>16973</v>
          </cell>
          <cell r="D95">
            <v>28369</v>
          </cell>
          <cell r="E95">
            <v>55.09</v>
          </cell>
          <cell r="F95">
            <v>55.180000000000007</v>
          </cell>
          <cell r="G95">
            <v>56.060000000000009</v>
          </cell>
          <cell r="H95">
            <v>24.07</v>
          </cell>
          <cell r="I95">
            <v>24.16</v>
          </cell>
          <cell r="J95">
            <v>25.04</v>
          </cell>
        </row>
        <row r="96">
          <cell r="A96">
            <v>77412</v>
          </cell>
          <cell r="B96" t="str">
            <v>丹羽  利一</v>
          </cell>
          <cell r="C96">
            <v>16522</v>
          </cell>
          <cell r="D96">
            <v>28247</v>
          </cell>
          <cell r="E96">
            <v>57</v>
          </cell>
          <cell r="F96">
            <v>57.09</v>
          </cell>
          <cell r="G96">
            <v>57.09</v>
          </cell>
          <cell r="H96">
            <v>24.11</v>
          </cell>
          <cell r="I96">
            <v>24.2</v>
          </cell>
          <cell r="J96">
            <v>25.08</v>
          </cell>
        </row>
        <row r="97">
          <cell r="A97">
            <v>77420</v>
          </cell>
          <cell r="B97" t="str">
            <v>佐竹  敏己</v>
          </cell>
          <cell r="C97">
            <v>18814</v>
          </cell>
          <cell r="D97">
            <v>28338</v>
          </cell>
          <cell r="E97">
            <v>50.08</v>
          </cell>
          <cell r="F97">
            <v>50.17</v>
          </cell>
          <cell r="G97">
            <v>51.050000000000004</v>
          </cell>
          <cell r="H97">
            <v>24.08</v>
          </cell>
          <cell r="I97">
            <v>24.169999999999998</v>
          </cell>
          <cell r="J97">
            <v>25.049999999999997</v>
          </cell>
        </row>
        <row r="98">
          <cell r="A98">
            <v>77421</v>
          </cell>
          <cell r="B98" t="str">
            <v>丹羽　保一</v>
          </cell>
          <cell r="C98">
            <v>16953</v>
          </cell>
          <cell r="D98">
            <v>28345</v>
          </cell>
          <cell r="E98">
            <v>55.1</v>
          </cell>
          <cell r="F98">
            <v>55.190000000000005</v>
          </cell>
          <cell r="G98">
            <v>56.070000000000007</v>
          </cell>
          <cell r="H98">
            <v>24.07</v>
          </cell>
          <cell r="I98">
            <v>24.16</v>
          </cell>
          <cell r="J98">
            <v>25.04</v>
          </cell>
        </row>
        <row r="99">
          <cell r="A99">
            <v>77718</v>
          </cell>
          <cell r="B99" t="str">
            <v>大西　美代子</v>
          </cell>
          <cell r="C99">
            <v>16820</v>
          </cell>
          <cell r="D99">
            <v>28307</v>
          </cell>
          <cell r="E99">
            <v>56.02</v>
          </cell>
          <cell r="F99">
            <v>56.110000000000007</v>
          </cell>
          <cell r="G99">
            <v>56.110000000000007</v>
          </cell>
          <cell r="H99">
            <v>24.09</v>
          </cell>
          <cell r="I99">
            <v>24.18</v>
          </cell>
          <cell r="J99">
            <v>25.06</v>
          </cell>
        </row>
        <row r="100">
          <cell r="A100">
            <v>78101</v>
          </cell>
          <cell r="B100" t="str">
            <v>苅谷　浩</v>
          </cell>
          <cell r="C100">
            <v>20431</v>
          </cell>
          <cell r="D100">
            <v>28581</v>
          </cell>
          <cell r="E100">
            <v>46.03</v>
          </cell>
          <cell r="F100">
            <v>46.120000000000005</v>
          </cell>
          <cell r="G100">
            <v>47.000000000000007</v>
          </cell>
          <cell r="H100">
            <v>24</v>
          </cell>
          <cell r="I100">
            <v>24.09</v>
          </cell>
          <cell r="J100">
            <v>24.09</v>
          </cell>
        </row>
        <row r="101">
          <cell r="A101">
            <v>78102</v>
          </cell>
          <cell r="B101" t="str">
            <v>白木　公晴</v>
          </cell>
          <cell r="C101">
            <v>20265</v>
          </cell>
          <cell r="D101">
            <v>28581</v>
          </cell>
          <cell r="E101">
            <v>46.09</v>
          </cell>
          <cell r="F101">
            <v>46.180000000000007</v>
          </cell>
          <cell r="G101">
            <v>47.060000000000009</v>
          </cell>
          <cell r="H101">
            <v>24</v>
          </cell>
          <cell r="I101">
            <v>24.09</v>
          </cell>
          <cell r="J101">
            <v>24.09</v>
          </cell>
        </row>
        <row r="102">
          <cell r="A102">
            <v>78117</v>
          </cell>
          <cell r="B102" t="str">
            <v>林　猛</v>
          </cell>
          <cell r="C102">
            <v>19930</v>
          </cell>
          <cell r="D102">
            <v>28744</v>
          </cell>
          <cell r="E102">
            <v>47.08</v>
          </cell>
          <cell r="F102">
            <v>47.17</v>
          </cell>
          <cell r="G102">
            <v>48.050000000000004</v>
          </cell>
          <cell r="H102">
            <v>23.06</v>
          </cell>
          <cell r="I102">
            <v>23.15</v>
          </cell>
          <cell r="J102">
            <v>24.029999999999998</v>
          </cell>
        </row>
        <row r="103">
          <cell r="A103">
            <v>78118</v>
          </cell>
          <cell r="B103" t="str">
            <v>白石　智彦</v>
          </cell>
          <cell r="C103">
            <v>17435</v>
          </cell>
          <cell r="D103">
            <v>28856</v>
          </cell>
          <cell r="E103">
            <v>54.06</v>
          </cell>
          <cell r="F103">
            <v>54.150000000000006</v>
          </cell>
          <cell r="G103">
            <v>55.030000000000008</v>
          </cell>
          <cell r="H103">
            <v>23.03</v>
          </cell>
          <cell r="I103">
            <v>23.12</v>
          </cell>
          <cell r="J103">
            <v>24</v>
          </cell>
        </row>
        <row r="104">
          <cell r="A104">
            <v>78307</v>
          </cell>
          <cell r="B104" t="str">
            <v>高倉　信幸</v>
          </cell>
          <cell r="C104">
            <v>21677</v>
          </cell>
          <cell r="D104">
            <v>28581</v>
          </cell>
          <cell r="E104">
            <v>42.1</v>
          </cell>
          <cell r="F104">
            <v>42.190000000000005</v>
          </cell>
          <cell r="G104">
            <v>43.070000000000007</v>
          </cell>
          <cell r="H104">
            <v>24</v>
          </cell>
          <cell r="I104">
            <v>24.09</v>
          </cell>
          <cell r="J104">
            <v>24.09</v>
          </cell>
        </row>
        <row r="105">
          <cell r="A105">
            <v>78308</v>
          </cell>
          <cell r="B105" t="str">
            <v>渋谷  昌也</v>
          </cell>
          <cell r="C105">
            <v>21672</v>
          </cell>
          <cell r="D105">
            <v>28581</v>
          </cell>
          <cell r="E105">
            <v>42.1</v>
          </cell>
          <cell r="F105">
            <v>42.190000000000005</v>
          </cell>
          <cell r="G105">
            <v>43.070000000000007</v>
          </cell>
          <cell r="H105">
            <v>24</v>
          </cell>
          <cell r="I105">
            <v>24.09</v>
          </cell>
          <cell r="J105">
            <v>24.09</v>
          </cell>
        </row>
        <row r="106">
          <cell r="A106">
            <v>78309</v>
          </cell>
          <cell r="B106" t="str">
            <v xml:space="preserve">原田　三千勝  </v>
          </cell>
          <cell r="C106">
            <v>21960</v>
          </cell>
          <cell r="D106">
            <v>28581</v>
          </cell>
          <cell r="E106">
            <v>42.01</v>
          </cell>
          <cell r="F106">
            <v>42.1</v>
          </cell>
          <cell r="G106">
            <v>42.1</v>
          </cell>
          <cell r="H106">
            <v>24</v>
          </cell>
          <cell r="I106">
            <v>24.09</v>
          </cell>
          <cell r="J106">
            <v>24.09</v>
          </cell>
        </row>
        <row r="107">
          <cell r="A107">
            <v>78313</v>
          </cell>
          <cell r="B107" t="str">
            <v>前田  忠昭</v>
          </cell>
          <cell r="C107">
            <v>17863</v>
          </cell>
          <cell r="D107">
            <v>28611</v>
          </cell>
          <cell r="E107">
            <v>53.04</v>
          </cell>
          <cell r="F107">
            <v>53.13</v>
          </cell>
          <cell r="G107">
            <v>54.010000000000005</v>
          </cell>
          <cell r="H107">
            <v>23.11</v>
          </cell>
          <cell r="I107">
            <v>23.2</v>
          </cell>
          <cell r="J107">
            <v>24.08</v>
          </cell>
        </row>
        <row r="108">
          <cell r="A108">
            <v>78712</v>
          </cell>
          <cell r="B108" t="str">
            <v>山川　晴美</v>
          </cell>
          <cell r="C108">
            <v>21919</v>
          </cell>
          <cell r="D108">
            <v>28581</v>
          </cell>
          <cell r="E108">
            <v>42.02</v>
          </cell>
          <cell r="F108">
            <v>42.110000000000007</v>
          </cell>
          <cell r="G108">
            <v>42.110000000000007</v>
          </cell>
          <cell r="H108">
            <v>24</v>
          </cell>
          <cell r="I108">
            <v>24.09</v>
          </cell>
          <cell r="J108">
            <v>24.09</v>
          </cell>
        </row>
        <row r="109">
          <cell r="A109">
            <v>79101</v>
          </cell>
          <cell r="B109" t="str">
            <v>小川　浩司</v>
          </cell>
          <cell r="C109">
            <v>19123</v>
          </cell>
          <cell r="D109">
            <v>28946</v>
          </cell>
          <cell r="E109">
            <v>49.1</v>
          </cell>
          <cell r="F109">
            <v>49.190000000000005</v>
          </cell>
          <cell r="G109">
            <v>50.070000000000007</v>
          </cell>
          <cell r="H109">
            <v>23</v>
          </cell>
          <cell r="I109">
            <v>23.09</v>
          </cell>
          <cell r="J109">
            <v>23.09</v>
          </cell>
        </row>
        <row r="110">
          <cell r="A110">
            <v>79102</v>
          </cell>
          <cell r="B110" t="str">
            <v>吉野　泰</v>
          </cell>
          <cell r="C110">
            <v>20477</v>
          </cell>
          <cell r="D110">
            <v>28946</v>
          </cell>
          <cell r="E110">
            <v>46.02</v>
          </cell>
          <cell r="F110">
            <v>46.110000000000007</v>
          </cell>
          <cell r="G110">
            <v>46.110000000000007</v>
          </cell>
          <cell r="H110">
            <v>23</v>
          </cell>
          <cell r="I110">
            <v>23.09</v>
          </cell>
          <cell r="J110">
            <v>23.09</v>
          </cell>
        </row>
        <row r="111">
          <cell r="A111">
            <v>79103</v>
          </cell>
          <cell r="B111" t="str">
            <v>岩瀬　雄一</v>
          </cell>
          <cell r="C111">
            <v>20870</v>
          </cell>
          <cell r="D111">
            <v>28946</v>
          </cell>
          <cell r="E111">
            <v>45.01</v>
          </cell>
          <cell r="F111">
            <v>45.1</v>
          </cell>
          <cell r="G111">
            <v>45.1</v>
          </cell>
          <cell r="H111">
            <v>23</v>
          </cell>
          <cell r="I111">
            <v>23.09</v>
          </cell>
          <cell r="J111">
            <v>23.09</v>
          </cell>
        </row>
        <row r="112">
          <cell r="A112">
            <v>79104</v>
          </cell>
          <cell r="B112" t="str">
            <v>前田　昇</v>
          </cell>
          <cell r="C112">
            <v>20211</v>
          </cell>
          <cell r="D112">
            <v>28946</v>
          </cell>
          <cell r="E112">
            <v>46.1</v>
          </cell>
          <cell r="F112">
            <v>46.190000000000005</v>
          </cell>
          <cell r="G112">
            <v>47.070000000000007</v>
          </cell>
          <cell r="H112">
            <v>23</v>
          </cell>
          <cell r="I112">
            <v>23.09</v>
          </cell>
          <cell r="J112">
            <v>23.09</v>
          </cell>
        </row>
        <row r="113">
          <cell r="A113">
            <v>79105</v>
          </cell>
          <cell r="B113" t="str">
            <v>猪上　隆彦</v>
          </cell>
          <cell r="C113">
            <v>20622</v>
          </cell>
          <cell r="D113">
            <v>28946</v>
          </cell>
          <cell r="E113">
            <v>45.09</v>
          </cell>
          <cell r="F113">
            <v>45.180000000000007</v>
          </cell>
          <cell r="G113">
            <v>46.060000000000009</v>
          </cell>
          <cell r="H113">
            <v>23</v>
          </cell>
          <cell r="I113">
            <v>23.09</v>
          </cell>
          <cell r="J113">
            <v>23.09</v>
          </cell>
        </row>
        <row r="114">
          <cell r="A114">
            <v>79106</v>
          </cell>
          <cell r="B114" t="str">
            <v>鈴木　順一</v>
          </cell>
          <cell r="C114">
            <v>20734</v>
          </cell>
          <cell r="D114">
            <v>28946</v>
          </cell>
          <cell r="E114">
            <v>45.05</v>
          </cell>
          <cell r="F114">
            <v>45.14</v>
          </cell>
          <cell r="G114">
            <v>46.02</v>
          </cell>
          <cell r="H114">
            <v>23</v>
          </cell>
          <cell r="I114">
            <v>23.09</v>
          </cell>
          <cell r="J114">
            <v>23.09</v>
          </cell>
        </row>
        <row r="115">
          <cell r="A115">
            <v>79121</v>
          </cell>
          <cell r="B115" t="str">
            <v>長谷川　峰夫</v>
          </cell>
          <cell r="C115">
            <v>20336</v>
          </cell>
          <cell r="D115">
            <v>29007</v>
          </cell>
          <cell r="E115">
            <v>46.06</v>
          </cell>
          <cell r="F115">
            <v>46.150000000000006</v>
          </cell>
          <cell r="G115">
            <v>47.030000000000008</v>
          </cell>
          <cell r="H115">
            <v>22.1</v>
          </cell>
          <cell r="I115">
            <v>22.19</v>
          </cell>
          <cell r="J115">
            <v>23.07</v>
          </cell>
        </row>
        <row r="116">
          <cell r="A116">
            <v>79126</v>
          </cell>
          <cell r="B116" t="str">
            <v xml:space="preserve">松山  恭久  </v>
          </cell>
          <cell r="C116">
            <v>17847</v>
          </cell>
          <cell r="D116">
            <v>29068</v>
          </cell>
          <cell r="E116">
            <v>53.04</v>
          </cell>
          <cell r="F116">
            <v>53.13</v>
          </cell>
          <cell r="G116">
            <v>54.010000000000005</v>
          </cell>
          <cell r="H116">
            <v>22.08</v>
          </cell>
          <cell r="I116">
            <v>22.169999999999998</v>
          </cell>
          <cell r="J116">
            <v>23.049999999999997</v>
          </cell>
        </row>
        <row r="117">
          <cell r="A117">
            <v>79310</v>
          </cell>
          <cell r="B117" t="str">
            <v>伊藤　司</v>
          </cell>
          <cell r="C117">
            <v>22188</v>
          </cell>
          <cell r="D117">
            <v>28946</v>
          </cell>
          <cell r="E117">
            <v>41.06</v>
          </cell>
          <cell r="F117">
            <v>41.150000000000006</v>
          </cell>
          <cell r="G117">
            <v>42.030000000000008</v>
          </cell>
          <cell r="H117">
            <v>23</v>
          </cell>
          <cell r="I117">
            <v>23.09</v>
          </cell>
          <cell r="J117">
            <v>23.09</v>
          </cell>
        </row>
        <row r="118">
          <cell r="A118">
            <v>79311</v>
          </cell>
          <cell r="B118" t="str">
            <v>富田  英治</v>
          </cell>
          <cell r="C118">
            <v>22300</v>
          </cell>
          <cell r="D118">
            <v>28946</v>
          </cell>
          <cell r="E118">
            <v>41.02</v>
          </cell>
          <cell r="F118">
            <v>41.110000000000007</v>
          </cell>
          <cell r="G118">
            <v>41.110000000000007</v>
          </cell>
          <cell r="H118">
            <v>23</v>
          </cell>
          <cell r="I118">
            <v>23.09</v>
          </cell>
          <cell r="J118">
            <v>23.09</v>
          </cell>
        </row>
        <row r="119">
          <cell r="A119">
            <v>79313</v>
          </cell>
          <cell r="B119" t="str">
            <v>竹田  文晴</v>
          </cell>
          <cell r="C119">
            <v>22223</v>
          </cell>
          <cell r="D119">
            <v>28946</v>
          </cell>
          <cell r="E119">
            <v>41.04</v>
          </cell>
          <cell r="F119">
            <v>41.13</v>
          </cell>
          <cell r="G119">
            <v>42.010000000000005</v>
          </cell>
          <cell r="H119">
            <v>23</v>
          </cell>
          <cell r="I119">
            <v>23.09</v>
          </cell>
          <cell r="J119">
            <v>23.09</v>
          </cell>
        </row>
        <row r="120">
          <cell r="A120">
            <v>79314</v>
          </cell>
          <cell r="B120" t="str">
            <v>坂上  孝博</v>
          </cell>
          <cell r="C120">
            <v>22170</v>
          </cell>
          <cell r="D120">
            <v>28946</v>
          </cell>
          <cell r="E120">
            <v>41.06</v>
          </cell>
          <cell r="F120">
            <v>41.150000000000006</v>
          </cell>
          <cell r="G120">
            <v>42.030000000000008</v>
          </cell>
          <cell r="H120">
            <v>23</v>
          </cell>
          <cell r="I120">
            <v>23.09</v>
          </cell>
          <cell r="J120">
            <v>23.09</v>
          </cell>
        </row>
        <row r="121">
          <cell r="A121">
            <v>79315</v>
          </cell>
          <cell r="B121" t="str">
            <v>中田  光正</v>
          </cell>
          <cell r="C121">
            <v>22056</v>
          </cell>
          <cell r="D121">
            <v>28946</v>
          </cell>
          <cell r="E121">
            <v>41.1</v>
          </cell>
          <cell r="F121">
            <v>41.190000000000005</v>
          </cell>
          <cell r="G121">
            <v>42.070000000000007</v>
          </cell>
          <cell r="H121">
            <v>23</v>
          </cell>
          <cell r="I121">
            <v>23.09</v>
          </cell>
          <cell r="J121">
            <v>23.09</v>
          </cell>
        </row>
        <row r="122">
          <cell r="A122">
            <v>79320</v>
          </cell>
          <cell r="B122" t="str">
            <v>池谷  元宏</v>
          </cell>
          <cell r="C122">
            <v>22299</v>
          </cell>
          <cell r="D122">
            <v>28946</v>
          </cell>
          <cell r="E122">
            <v>41.02</v>
          </cell>
          <cell r="F122">
            <v>41.110000000000007</v>
          </cell>
          <cell r="G122">
            <v>41.110000000000007</v>
          </cell>
          <cell r="H122">
            <v>23</v>
          </cell>
          <cell r="I122">
            <v>23.09</v>
          </cell>
          <cell r="J122">
            <v>23.09</v>
          </cell>
        </row>
        <row r="123">
          <cell r="A123">
            <v>79327</v>
          </cell>
          <cell r="B123" t="str">
            <v>村中  功明</v>
          </cell>
          <cell r="C123">
            <v>18726</v>
          </cell>
          <cell r="D123">
            <v>29118</v>
          </cell>
          <cell r="E123">
            <v>50.11</v>
          </cell>
          <cell r="F123">
            <v>50.2</v>
          </cell>
          <cell r="G123">
            <v>51.080000000000005</v>
          </cell>
          <cell r="H123">
            <v>22.06</v>
          </cell>
          <cell r="I123">
            <v>22.15</v>
          </cell>
          <cell r="J123">
            <v>23.029999999999998</v>
          </cell>
        </row>
        <row r="124">
          <cell r="A124">
            <v>79329</v>
          </cell>
          <cell r="B124" t="str">
            <v>黒田  英明</v>
          </cell>
          <cell r="C124">
            <v>21592</v>
          </cell>
          <cell r="D124">
            <v>29190</v>
          </cell>
          <cell r="E124">
            <v>43.01</v>
          </cell>
          <cell r="F124">
            <v>43.1</v>
          </cell>
          <cell r="G124">
            <v>43.1</v>
          </cell>
          <cell r="H124">
            <v>22.04</v>
          </cell>
          <cell r="I124">
            <v>22.13</v>
          </cell>
          <cell r="J124">
            <v>23.009999999999998</v>
          </cell>
        </row>
        <row r="125">
          <cell r="A125">
            <v>80101</v>
          </cell>
          <cell r="B125" t="str">
            <v>白岩　清隆</v>
          </cell>
          <cell r="C125">
            <v>21151</v>
          </cell>
          <cell r="D125">
            <v>29312</v>
          </cell>
          <cell r="E125">
            <v>44.04</v>
          </cell>
          <cell r="F125">
            <v>44.13</v>
          </cell>
          <cell r="G125">
            <v>45.010000000000005</v>
          </cell>
          <cell r="H125">
            <v>22</v>
          </cell>
          <cell r="I125">
            <v>22.09</v>
          </cell>
          <cell r="J125">
            <v>22.09</v>
          </cell>
        </row>
        <row r="126">
          <cell r="A126">
            <v>80102</v>
          </cell>
          <cell r="B126" t="str">
            <v>見鳥　悟</v>
          </cell>
          <cell r="C126">
            <v>21234</v>
          </cell>
          <cell r="D126">
            <v>29312</v>
          </cell>
          <cell r="E126">
            <v>44.01</v>
          </cell>
          <cell r="F126">
            <v>44.1</v>
          </cell>
          <cell r="G126">
            <v>44.1</v>
          </cell>
          <cell r="H126">
            <v>22</v>
          </cell>
          <cell r="I126">
            <v>22.09</v>
          </cell>
          <cell r="J126">
            <v>22.09</v>
          </cell>
        </row>
        <row r="127">
          <cell r="A127">
            <v>80103</v>
          </cell>
          <cell r="B127" t="str">
            <v>鈴木　修</v>
          </cell>
          <cell r="C127">
            <v>20842</v>
          </cell>
          <cell r="D127">
            <v>29312</v>
          </cell>
          <cell r="E127">
            <v>45.02</v>
          </cell>
          <cell r="F127">
            <v>45.110000000000007</v>
          </cell>
          <cell r="G127">
            <v>45.110000000000007</v>
          </cell>
          <cell r="H127">
            <v>22</v>
          </cell>
          <cell r="I127">
            <v>22.09</v>
          </cell>
          <cell r="J127">
            <v>22.09</v>
          </cell>
        </row>
        <row r="128">
          <cell r="A128">
            <v>80116</v>
          </cell>
          <cell r="B128" t="str">
            <v>加藤  益雄</v>
          </cell>
          <cell r="C128">
            <v>17593</v>
          </cell>
          <cell r="D128">
            <v>29342</v>
          </cell>
          <cell r="E128">
            <v>54.01</v>
          </cell>
          <cell r="F128">
            <v>54.1</v>
          </cell>
          <cell r="G128">
            <v>54.1</v>
          </cell>
          <cell r="H128">
            <v>21.11</v>
          </cell>
          <cell r="I128">
            <v>21.2</v>
          </cell>
          <cell r="J128">
            <v>22.08</v>
          </cell>
        </row>
        <row r="129">
          <cell r="A129">
            <v>80307</v>
          </cell>
          <cell r="B129" t="str">
            <v>西村  尚哉</v>
          </cell>
          <cell r="C129">
            <v>22482</v>
          </cell>
          <cell r="D129">
            <v>29312</v>
          </cell>
          <cell r="E129">
            <v>40.08</v>
          </cell>
          <cell r="F129">
            <v>40.17</v>
          </cell>
          <cell r="G129">
            <v>41.050000000000004</v>
          </cell>
          <cell r="H129">
            <v>22</v>
          </cell>
          <cell r="I129">
            <v>22.09</v>
          </cell>
          <cell r="J129">
            <v>22.09</v>
          </cell>
        </row>
        <row r="130">
          <cell r="A130">
            <v>80309</v>
          </cell>
          <cell r="B130" t="str">
            <v>若吉  浩起</v>
          </cell>
          <cell r="C130">
            <v>22506</v>
          </cell>
          <cell r="D130">
            <v>29312</v>
          </cell>
          <cell r="E130">
            <v>40.07</v>
          </cell>
          <cell r="F130">
            <v>40.160000000000004</v>
          </cell>
          <cell r="G130">
            <v>41.040000000000006</v>
          </cell>
          <cell r="H130">
            <v>22</v>
          </cell>
          <cell r="I130">
            <v>22.09</v>
          </cell>
          <cell r="J130">
            <v>22.09</v>
          </cell>
        </row>
        <row r="131">
          <cell r="A131">
            <v>80310</v>
          </cell>
          <cell r="B131" t="str">
            <v>草間  俊夫</v>
          </cell>
          <cell r="C131">
            <v>22531</v>
          </cell>
          <cell r="D131">
            <v>29312</v>
          </cell>
          <cell r="E131">
            <v>40.06</v>
          </cell>
          <cell r="F131">
            <v>40.150000000000006</v>
          </cell>
          <cell r="G131">
            <v>41.030000000000008</v>
          </cell>
          <cell r="H131">
            <v>22</v>
          </cell>
          <cell r="I131">
            <v>22.09</v>
          </cell>
          <cell r="J131">
            <v>22.09</v>
          </cell>
        </row>
        <row r="132">
          <cell r="A132">
            <v>80715</v>
          </cell>
          <cell r="B132" t="str">
            <v>畑佐  清子</v>
          </cell>
          <cell r="C132">
            <v>17385</v>
          </cell>
          <cell r="D132">
            <v>29332</v>
          </cell>
          <cell r="E132">
            <v>54.07</v>
          </cell>
          <cell r="F132">
            <v>54.160000000000004</v>
          </cell>
          <cell r="G132">
            <v>55.040000000000006</v>
          </cell>
          <cell r="H132">
            <v>21.11</v>
          </cell>
          <cell r="I132">
            <v>21.2</v>
          </cell>
          <cell r="J132">
            <v>22.08</v>
          </cell>
        </row>
        <row r="133">
          <cell r="A133">
            <v>81101</v>
          </cell>
          <cell r="B133" t="str">
            <v>大谷　一俊</v>
          </cell>
          <cell r="C133">
            <v>20924</v>
          </cell>
          <cell r="D133">
            <v>29677</v>
          </cell>
          <cell r="E133">
            <v>44.11</v>
          </cell>
          <cell r="F133">
            <v>44.2</v>
          </cell>
          <cell r="G133">
            <v>45.080000000000005</v>
          </cell>
          <cell r="H133">
            <v>21</v>
          </cell>
          <cell r="I133">
            <v>21.09</v>
          </cell>
          <cell r="J133">
            <v>21.09</v>
          </cell>
        </row>
        <row r="134">
          <cell r="A134">
            <v>81102</v>
          </cell>
          <cell r="B134" t="str">
            <v>西村　英爾</v>
          </cell>
          <cell r="C134">
            <v>21499</v>
          </cell>
          <cell r="D134">
            <v>29677</v>
          </cell>
          <cell r="E134">
            <v>43.04</v>
          </cell>
          <cell r="F134">
            <v>43.13</v>
          </cell>
          <cell r="G134">
            <v>44.010000000000005</v>
          </cell>
          <cell r="H134">
            <v>21</v>
          </cell>
          <cell r="I134">
            <v>21.09</v>
          </cell>
          <cell r="J134">
            <v>21.09</v>
          </cell>
        </row>
        <row r="135">
          <cell r="A135">
            <v>81104</v>
          </cell>
          <cell r="B135" t="str">
            <v>小林　広直</v>
          </cell>
          <cell r="C135">
            <v>21202</v>
          </cell>
          <cell r="D135">
            <v>29677</v>
          </cell>
          <cell r="E135">
            <v>44.02</v>
          </cell>
          <cell r="F135">
            <v>44.110000000000007</v>
          </cell>
          <cell r="G135">
            <v>44.110000000000007</v>
          </cell>
          <cell r="H135">
            <v>21</v>
          </cell>
          <cell r="I135">
            <v>21.09</v>
          </cell>
          <cell r="J135">
            <v>21.09</v>
          </cell>
        </row>
        <row r="136">
          <cell r="A136">
            <v>81107</v>
          </cell>
          <cell r="B136" t="str">
            <v>高木　寿人</v>
          </cell>
          <cell r="C136">
            <v>20996</v>
          </cell>
          <cell r="D136">
            <v>29677</v>
          </cell>
          <cell r="E136">
            <v>44.09</v>
          </cell>
          <cell r="F136">
            <v>44.180000000000007</v>
          </cell>
          <cell r="G136">
            <v>45.060000000000009</v>
          </cell>
          <cell r="H136">
            <v>21</v>
          </cell>
          <cell r="I136">
            <v>21.09</v>
          </cell>
          <cell r="J136">
            <v>21.09</v>
          </cell>
        </row>
        <row r="137">
          <cell r="A137">
            <v>81208</v>
          </cell>
          <cell r="B137" t="str">
            <v>矢島  英樹</v>
          </cell>
          <cell r="C137">
            <v>22175</v>
          </cell>
          <cell r="D137">
            <v>29677</v>
          </cell>
          <cell r="E137">
            <v>41.06</v>
          </cell>
          <cell r="F137">
            <v>41.150000000000006</v>
          </cell>
          <cell r="G137">
            <v>42.030000000000008</v>
          </cell>
          <cell r="H137">
            <v>21</v>
          </cell>
          <cell r="I137">
            <v>21.09</v>
          </cell>
          <cell r="J137">
            <v>21.09</v>
          </cell>
        </row>
        <row r="138">
          <cell r="A138">
            <v>81311</v>
          </cell>
          <cell r="B138" t="str">
            <v>加藤  洋二</v>
          </cell>
          <cell r="C138">
            <v>22844</v>
          </cell>
          <cell r="D138">
            <v>29677</v>
          </cell>
          <cell r="E138">
            <v>39.08</v>
          </cell>
          <cell r="F138">
            <v>39.17</v>
          </cell>
          <cell r="G138">
            <v>40.050000000000004</v>
          </cell>
          <cell r="H138">
            <v>21</v>
          </cell>
          <cell r="I138">
            <v>21.09</v>
          </cell>
          <cell r="J138">
            <v>21.09</v>
          </cell>
        </row>
        <row r="139">
          <cell r="A139">
            <v>82101</v>
          </cell>
          <cell r="B139" t="str">
            <v>白岩  正則</v>
          </cell>
          <cell r="C139">
            <v>21725</v>
          </cell>
          <cell r="D139">
            <v>30042</v>
          </cell>
          <cell r="E139">
            <v>42.09</v>
          </cell>
          <cell r="F139">
            <v>42.180000000000007</v>
          </cell>
          <cell r="G139">
            <v>43.060000000000009</v>
          </cell>
          <cell r="H139">
            <v>20</v>
          </cell>
          <cell r="I139">
            <v>20.09</v>
          </cell>
          <cell r="J139">
            <v>20.09</v>
          </cell>
        </row>
        <row r="140">
          <cell r="A140">
            <v>82103</v>
          </cell>
          <cell r="B140" t="str">
            <v>加藤  育男</v>
          </cell>
          <cell r="C140">
            <v>21943</v>
          </cell>
          <cell r="D140">
            <v>30042</v>
          </cell>
          <cell r="E140">
            <v>42.02</v>
          </cell>
          <cell r="F140">
            <v>42.110000000000007</v>
          </cell>
          <cell r="G140">
            <v>42.110000000000007</v>
          </cell>
          <cell r="H140">
            <v>20</v>
          </cell>
          <cell r="I140">
            <v>20.09</v>
          </cell>
          <cell r="J140">
            <v>20.09</v>
          </cell>
        </row>
        <row r="141">
          <cell r="A141">
            <v>82104</v>
          </cell>
          <cell r="B141" t="str">
            <v>本田  和司</v>
          </cell>
          <cell r="C141">
            <v>21855</v>
          </cell>
          <cell r="D141">
            <v>30042</v>
          </cell>
          <cell r="E141">
            <v>42.05</v>
          </cell>
          <cell r="F141">
            <v>42.14</v>
          </cell>
          <cell r="G141">
            <v>43.02</v>
          </cell>
          <cell r="H141">
            <v>20</v>
          </cell>
          <cell r="I141">
            <v>20.09</v>
          </cell>
          <cell r="J141">
            <v>20.09</v>
          </cell>
        </row>
        <row r="142">
          <cell r="A142">
            <v>82105</v>
          </cell>
          <cell r="B142" t="str">
            <v>柴田　和夫</v>
          </cell>
          <cell r="C142">
            <v>21890</v>
          </cell>
          <cell r="D142">
            <v>30042</v>
          </cell>
          <cell r="E142">
            <v>42.03</v>
          </cell>
          <cell r="F142">
            <v>42.120000000000005</v>
          </cell>
          <cell r="G142">
            <v>43.000000000000007</v>
          </cell>
          <cell r="H142">
            <v>20</v>
          </cell>
          <cell r="I142">
            <v>20.09</v>
          </cell>
          <cell r="J142">
            <v>20.09</v>
          </cell>
        </row>
        <row r="143">
          <cell r="A143">
            <v>82106</v>
          </cell>
          <cell r="B143" t="str">
            <v>友田  和利</v>
          </cell>
          <cell r="C143">
            <v>21801</v>
          </cell>
          <cell r="D143">
            <v>30042</v>
          </cell>
          <cell r="E143">
            <v>42.06</v>
          </cell>
          <cell r="F143">
            <v>42.150000000000006</v>
          </cell>
          <cell r="G143">
            <v>43.030000000000008</v>
          </cell>
          <cell r="H143">
            <v>20</v>
          </cell>
          <cell r="I143">
            <v>20.09</v>
          </cell>
          <cell r="J143">
            <v>20.09</v>
          </cell>
        </row>
        <row r="144">
          <cell r="A144">
            <v>82208</v>
          </cell>
          <cell r="B144" t="str">
            <v>三輪  康長</v>
          </cell>
          <cell r="C144">
            <v>21904</v>
          </cell>
          <cell r="D144">
            <v>30042</v>
          </cell>
          <cell r="E144">
            <v>42.03</v>
          </cell>
          <cell r="F144">
            <v>42.120000000000005</v>
          </cell>
          <cell r="G144">
            <v>43.000000000000007</v>
          </cell>
          <cell r="H144">
            <v>20</v>
          </cell>
          <cell r="I144">
            <v>20.09</v>
          </cell>
          <cell r="J144">
            <v>20.09</v>
          </cell>
        </row>
        <row r="145">
          <cell r="A145">
            <v>82218</v>
          </cell>
          <cell r="B145" t="str">
            <v>佐々木  淳</v>
          </cell>
          <cell r="C145">
            <v>20972</v>
          </cell>
          <cell r="D145">
            <v>30051</v>
          </cell>
          <cell r="E145">
            <v>44.1</v>
          </cell>
          <cell r="F145">
            <v>44.190000000000005</v>
          </cell>
          <cell r="G145">
            <v>45.070000000000007</v>
          </cell>
          <cell r="H145">
            <v>19.11</v>
          </cell>
          <cell r="I145">
            <v>19.2</v>
          </cell>
          <cell r="J145">
            <v>20.079999999999998</v>
          </cell>
        </row>
        <row r="146">
          <cell r="A146">
            <v>83101</v>
          </cell>
          <cell r="B146" t="str">
            <v>笹岡  孝光</v>
          </cell>
          <cell r="C146">
            <v>22139</v>
          </cell>
          <cell r="D146">
            <v>30407</v>
          </cell>
          <cell r="E146">
            <v>41.07</v>
          </cell>
          <cell r="F146">
            <v>41.160000000000004</v>
          </cell>
          <cell r="G146">
            <v>42.040000000000006</v>
          </cell>
          <cell r="H146">
            <v>19</v>
          </cell>
          <cell r="I146">
            <v>19.09</v>
          </cell>
          <cell r="J146">
            <v>19.09</v>
          </cell>
        </row>
        <row r="147">
          <cell r="A147">
            <v>83102</v>
          </cell>
          <cell r="B147" t="str">
            <v>西村　佳孝</v>
          </cell>
          <cell r="C147">
            <v>22309</v>
          </cell>
          <cell r="D147">
            <v>30407</v>
          </cell>
          <cell r="E147">
            <v>41.02</v>
          </cell>
          <cell r="F147">
            <v>41.110000000000007</v>
          </cell>
          <cell r="G147">
            <v>41.110000000000007</v>
          </cell>
          <cell r="H147">
            <v>19</v>
          </cell>
          <cell r="I147">
            <v>19.09</v>
          </cell>
          <cell r="J147">
            <v>19.09</v>
          </cell>
        </row>
        <row r="148">
          <cell r="A148">
            <v>83103</v>
          </cell>
          <cell r="B148" t="str">
            <v>横山  隆英</v>
          </cell>
          <cell r="C148">
            <v>22292</v>
          </cell>
          <cell r="D148">
            <v>30407</v>
          </cell>
          <cell r="E148">
            <v>41.02</v>
          </cell>
          <cell r="F148">
            <v>41.110000000000007</v>
          </cell>
          <cell r="G148">
            <v>41.110000000000007</v>
          </cell>
          <cell r="H148">
            <v>19</v>
          </cell>
          <cell r="I148">
            <v>19.09</v>
          </cell>
          <cell r="J148">
            <v>19.09</v>
          </cell>
        </row>
        <row r="149">
          <cell r="A149">
            <v>83104</v>
          </cell>
          <cell r="B149" t="str">
            <v>大竹　修</v>
          </cell>
          <cell r="C149">
            <v>21741</v>
          </cell>
          <cell r="D149">
            <v>30407</v>
          </cell>
          <cell r="E149">
            <v>42.08</v>
          </cell>
          <cell r="F149">
            <v>42.17</v>
          </cell>
          <cell r="G149">
            <v>43.050000000000004</v>
          </cell>
          <cell r="H149">
            <v>19</v>
          </cell>
          <cell r="I149">
            <v>19.09</v>
          </cell>
          <cell r="J149">
            <v>19.09</v>
          </cell>
        </row>
        <row r="150">
          <cell r="A150">
            <v>83106</v>
          </cell>
          <cell r="B150" t="str">
            <v>肥後  道夫</v>
          </cell>
          <cell r="C150">
            <v>21862</v>
          </cell>
          <cell r="D150">
            <v>30407</v>
          </cell>
          <cell r="E150">
            <v>42.04</v>
          </cell>
          <cell r="F150">
            <v>42.13</v>
          </cell>
          <cell r="G150">
            <v>43.010000000000005</v>
          </cell>
          <cell r="H150">
            <v>19</v>
          </cell>
          <cell r="I150">
            <v>19.09</v>
          </cell>
          <cell r="J150">
            <v>19.09</v>
          </cell>
        </row>
        <row r="151">
          <cell r="A151">
            <v>83126</v>
          </cell>
          <cell r="B151" t="str">
            <v>今西　譲太</v>
          </cell>
          <cell r="C151">
            <v>19214</v>
          </cell>
          <cell r="D151">
            <v>30682</v>
          </cell>
          <cell r="E151">
            <v>49.07</v>
          </cell>
          <cell r="F151">
            <v>49.160000000000004</v>
          </cell>
          <cell r="G151">
            <v>50.040000000000006</v>
          </cell>
          <cell r="H151">
            <v>18.03</v>
          </cell>
          <cell r="I151">
            <v>18.12</v>
          </cell>
          <cell r="J151">
            <v>19</v>
          </cell>
        </row>
        <row r="152">
          <cell r="A152">
            <v>83308</v>
          </cell>
          <cell r="B152" t="str">
            <v>熊原  和広</v>
          </cell>
          <cell r="C152">
            <v>23585</v>
          </cell>
          <cell r="D152">
            <v>30407</v>
          </cell>
          <cell r="E152">
            <v>37.08</v>
          </cell>
          <cell r="F152">
            <v>37.17</v>
          </cell>
          <cell r="G152">
            <v>38.050000000000004</v>
          </cell>
          <cell r="H152">
            <v>19</v>
          </cell>
          <cell r="I152">
            <v>19.09</v>
          </cell>
          <cell r="J152">
            <v>19.09</v>
          </cell>
        </row>
        <row r="153">
          <cell r="A153">
            <v>84101</v>
          </cell>
          <cell r="B153" t="str">
            <v>富田  盛雄</v>
          </cell>
          <cell r="C153">
            <v>21896</v>
          </cell>
          <cell r="D153">
            <v>30773</v>
          </cell>
          <cell r="E153">
            <v>42.03</v>
          </cell>
          <cell r="F153">
            <v>42.120000000000005</v>
          </cell>
          <cell r="G153">
            <v>43.000000000000007</v>
          </cell>
          <cell r="H153">
            <v>18</v>
          </cell>
          <cell r="I153">
            <v>18.09</v>
          </cell>
          <cell r="J153">
            <v>18.09</v>
          </cell>
        </row>
        <row r="154">
          <cell r="A154">
            <v>84103</v>
          </cell>
          <cell r="B154" t="str">
            <v>笹  雅博</v>
          </cell>
          <cell r="C154">
            <v>22119</v>
          </cell>
          <cell r="D154">
            <v>30773</v>
          </cell>
          <cell r="E154">
            <v>41.08</v>
          </cell>
          <cell r="F154">
            <v>41.17</v>
          </cell>
          <cell r="G154">
            <v>42.050000000000004</v>
          </cell>
          <cell r="H154">
            <v>18</v>
          </cell>
          <cell r="I154">
            <v>18.09</v>
          </cell>
          <cell r="J154">
            <v>18.09</v>
          </cell>
        </row>
        <row r="155">
          <cell r="A155">
            <v>84104</v>
          </cell>
          <cell r="B155" t="str">
            <v>井野  信隆</v>
          </cell>
          <cell r="C155">
            <v>22440</v>
          </cell>
          <cell r="D155">
            <v>30773</v>
          </cell>
          <cell r="E155">
            <v>40.090000000000003</v>
          </cell>
          <cell r="F155">
            <v>40.180000000000007</v>
          </cell>
          <cell r="G155">
            <v>41.060000000000009</v>
          </cell>
          <cell r="H155">
            <v>18</v>
          </cell>
          <cell r="I155">
            <v>18.09</v>
          </cell>
          <cell r="J155">
            <v>18.09</v>
          </cell>
        </row>
        <row r="156">
          <cell r="A156">
            <v>84105</v>
          </cell>
          <cell r="B156" t="str">
            <v>本間  崇稔</v>
          </cell>
          <cell r="C156">
            <v>22053</v>
          </cell>
          <cell r="D156">
            <v>30773</v>
          </cell>
          <cell r="E156">
            <v>41.1</v>
          </cell>
          <cell r="F156">
            <v>41.190000000000005</v>
          </cell>
          <cell r="G156">
            <v>42.070000000000007</v>
          </cell>
          <cell r="H156">
            <v>18</v>
          </cell>
          <cell r="I156">
            <v>18.09</v>
          </cell>
          <cell r="J156">
            <v>18.09</v>
          </cell>
        </row>
        <row r="157">
          <cell r="A157">
            <v>84310</v>
          </cell>
          <cell r="B157" t="str">
            <v>東　広文</v>
          </cell>
          <cell r="C157">
            <v>24058</v>
          </cell>
          <cell r="D157">
            <v>30773</v>
          </cell>
          <cell r="E157">
            <v>36.04</v>
          </cell>
          <cell r="F157">
            <v>36.130000000000003</v>
          </cell>
          <cell r="G157">
            <v>37.010000000000005</v>
          </cell>
          <cell r="H157">
            <v>18</v>
          </cell>
          <cell r="I157">
            <v>18.09</v>
          </cell>
          <cell r="J157">
            <v>18.09</v>
          </cell>
        </row>
        <row r="158">
          <cell r="A158">
            <v>84311</v>
          </cell>
          <cell r="B158" t="str">
            <v>石飛　努</v>
          </cell>
          <cell r="C158">
            <v>23961</v>
          </cell>
          <cell r="D158">
            <v>30773</v>
          </cell>
          <cell r="E158">
            <v>36.07</v>
          </cell>
          <cell r="F158">
            <v>36.160000000000004</v>
          </cell>
          <cell r="G158">
            <v>37.040000000000006</v>
          </cell>
          <cell r="H158">
            <v>18</v>
          </cell>
          <cell r="I158">
            <v>18.09</v>
          </cell>
          <cell r="J158">
            <v>18.09</v>
          </cell>
        </row>
        <row r="159">
          <cell r="A159">
            <v>84318</v>
          </cell>
          <cell r="B159" t="str">
            <v>井上　文雄</v>
          </cell>
          <cell r="C159">
            <v>23902</v>
          </cell>
          <cell r="D159">
            <v>30773</v>
          </cell>
          <cell r="E159">
            <v>36.090000000000003</v>
          </cell>
          <cell r="F159">
            <v>36.180000000000007</v>
          </cell>
          <cell r="G159">
            <v>37.060000000000009</v>
          </cell>
          <cell r="H159">
            <v>18</v>
          </cell>
          <cell r="I159">
            <v>18.09</v>
          </cell>
          <cell r="J159">
            <v>18.09</v>
          </cell>
        </row>
        <row r="160">
          <cell r="A160">
            <v>84319</v>
          </cell>
          <cell r="B160" t="str">
            <v>遠藤　肇</v>
          </cell>
          <cell r="C160">
            <v>23884</v>
          </cell>
          <cell r="D160">
            <v>30773</v>
          </cell>
          <cell r="E160">
            <v>36.1</v>
          </cell>
          <cell r="F160">
            <v>36.190000000000005</v>
          </cell>
          <cell r="G160">
            <v>37.070000000000007</v>
          </cell>
          <cell r="H160">
            <v>18</v>
          </cell>
          <cell r="I160">
            <v>18.09</v>
          </cell>
          <cell r="J160">
            <v>18.09</v>
          </cell>
        </row>
        <row r="161">
          <cell r="A161">
            <v>84323</v>
          </cell>
          <cell r="B161" t="str">
            <v>佐久間　己喜夫</v>
          </cell>
          <cell r="C161">
            <v>23860</v>
          </cell>
          <cell r="D161">
            <v>30773</v>
          </cell>
          <cell r="E161">
            <v>36.11</v>
          </cell>
          <cell r="F161">
            <v>36.200000000000003</v>
          </cell>
          <cell r="G161">
            <v>37.080000000000005</v>
          </cell>
          <cell r="H161">
            <v>18</v>
          </cell>
          <cell r="I161">
            <v>18.09</v>
          </cell>
          <cell r="J161">
            <v>18.09</v>
          </cell>
        </row>
        <row r="162">
          <cell r="A162">
            <v>84328</v>
          </cell>
          <cell r="B162" t="str">
            <v>山下　賢二</v>
          </cell>
          <cell r="C162">
            <v>23983</v>
          </cell>
          <cell r="D162">
            <v>30773</v>
          </cell>
          <cell r="E162">
            <v>36.07</v>
          </cell>
          <cell r="F162">
            <v>36.160000000000004</v>
          </cell>
          <cell r="G162">
            <v>37.040000000000006</v>
          </cell>
          <cell r="H162">
            <v>18</v>
          </cell>
          <cell r="I162">
            <v>18.09</v>
          </cell>
          <cell r="J162">
            <v>18.09</v>
          </cell>
        </row>
        <row r="163">
          <cell r="A163">
            <v>84333</v>
          </cell>
          <cell r="B163" t="str">
            <v>中堂薗　章二</v>
          </cell>
          <cell r="C163">
            <v>24038</v>
          </cell>
          <cell r="D163">
            <v>30773</v>
          </cell>
          <cell r="E163">
            <v>36.049999999999997</v>
          </cell>
          <cell r="F163">
            <v>36.14</v>
          </cell>
          <cell r="G163">
            <v>37.020000000000003</v>
          </cell>
          <cell r="H163">
            <v>18</v>
          </cell>
          <cell r="I163">
            <v>18.09</v>
          </cell>
          <cell r="J163">
            <v>18.09</v>
          </cell>
        </row>
        <row r="164">
          <cell r="A164">
            <v>84344</v>
          </cell>
          <cell r="B164" t="str">
            <v>上田　茂義</v>
          </cell>
          <cell r="C164">
            <v>23235</v>
          </cell>
          <cell r="D164">
            <v>30804</v>
          </cell>
          <cell r="E164">
            <v>38.07</v>
          </cell>
          <cell r="F164">
            <v>38.160000000000004</v>
          </cell>
          <cell r="G164">
            <v>39.040000000000006</v>
          </cell>
          <cell r="H164">
            <v>17.11</v>
          </cell>
          <cell r="I164">
            <v>17.2</v>
          </cell>
          <cell r="J164">
            <v>18.079999999999998</v>
          </cell>
        </row>
        <row r="165">
          <cell r="A165">
            <v>84353</v>
          </cell>
          <cell r="B165" t="str">
            <v>今  芳秋</v>
          </cell>
          <cell r="C165">
            <v>21515</v>
          </cell>
          <cell r="D165">
            <v>30839</v>
          </cell>
          <cell r="E165">
            <v>43.04</v>
          </cell>
          <cell r="F165">
            <v>43.13</v>
          </cell>
          <cell r="G165">
            <v>44.010000000000005</v>
          </cell>
          <cell r="H165">
            <v>17.09</v>
          </cell>
          <cell r="I165">
            <v>17.18</v>
          </cell>
          <cell r="J165">
            <v>18.059999999999999</v>
          </cell>
        </row>
        <row r="166">
          <cell r="A166">
            <v>84354</v>
          </cell>
          <cell r="B166" t="str">
            <v>橋本　彰</v>
          </cell>
          <cell r="C166">
            <v>19313</v>
          </cell>
          <cell r="D166">
            <v>30841</v>
          </cell>
          <cell r="E166">
            <v>49.04</v>
          </cell>
          <cell r="F166">
            <v>49.13</v>
          </cell>
          <cell r="G166">
            <v>50.010000000000005</v>
          </cell>
          <cell r="H166">
            <v>17.09</v>
          </cell>
          <cell r="I166">
            <v>17.18</v>
          </cell>
          <cell r="J166">
            <v>18.059999999999999</v>
          </cell>
        </row>
        <row r="167">
          <cell r="A167">
            <v>84357</v>
          </cell>
          <cell r="B167" t="str">
            <v>南  洋一</v>
          </cell>
          <cell r="C167">
            <v>20490</v>
          </cell>
          <cell r="D167">
            <v>30844</v>
          </cell>
          <cell r="E167">
            <v>46.01</v>
          </cell>
          <cell r="F167">
            <v>46.1</v>
          </cell>
          <cell r="G167">
            <v>46.1</v>
          </cell>
          <cell r="H167">
            <v>17.09</v>
          </cell>
          <cell r="I167">
            <v>17.18</v>
          </cell>
          <cell r="J167">
            <v>18.059999999999999</v>
          </cell>
        </row>
        <row r="168">
          <cell r="A168">
            <v>84361</v>
          </cell>
          <cell r="B168" t="str">
            <v>綿谷　英明</v>
          </cell>
          <cell r="C168">
            <v>23097</v>
          </cell>
          <cell r="D168">
            <v>30868</v>
          </cell>
          <cell r="E168">
            <v>39</v>
          </cell>
          <cell r="F168">
            <v>39.090000000000003</v>
          </cell>
          <cell r="G168">
            <v>39.090000000000003</v>
          </cell>
          <cell r="H168">
            <v>17.079999999999998</v>
          </cell>
          <cell r="I168">
            <v>17.169999999999998</v>
          </cell>
          <cell r="J168">
            <v>18.049999999999997</v>
          </cell>
        </row>
        <row r="169">
          <cell r="A169">
            <v>84363</v>
          </cell>
          <cell r="B169" t="str">
            <v>苅谷   毅</v>
          </cell>
          <cell r="C169">
            <v>21566</v>
          </cell>
          <cell r="D169">
            <v>30956</v>
          </cell>
          <cell r="E169">
            <v>43.02</v>
          </cell>
          <cell r="F169">
            <v>43.110000000000007</v>
          </cell>
          <cell r="G169">
            <v>43.110000000000007</v>
          </cell>
          <cell r="H169">
            <v>17.059999999999999</v>
          </cell>
          <cell r="I169">
            <v>17.149999999999999</v>
          </cell>
          <cell r="J169">
            <v>18.029999999999998</v>
          </cell>
        </row>
        <row r="170">
          <cell r="A170">
            <v>84364</v>
          </cell>
          <cell r="B170" t="str">
            <v>河村　雄次</v>
          </cell>
          <cell r="C170">
            <v>21968</v>
          </cell>
          <cell r="D170">
            <v>30977</v>
          </cell>
          <cell r="E170">
            <v>42.01</v>
          </cell>
          <cell r="F170">
            <v>42.1</v>
          </cell>
          <cell r="G170">
            <v>42.1</v>
          </cell>
          <cell r="H170">
            <v>17.05</v>
          </cell>
          <cell r="I170">
            <v>17.14</v>
          </cell>
          <cell r="J170">
            <v>18.02</v>
          </cell>
        </row>
        <row r="171">
          <cell r="A171">
            <v>84366</v>
          </cell>
          <cell r="B171" t="str">
            <v>鈴木   均</v>
          </cell>
          <cell r="C171">
            <v>21364</v>
          </cell>
          <cell r="D171">
            <v>30987</v>
          </cell>
          <cell r="E171">
            <v>43.09</v>
          </cell>
          <cell r="F171">
            <v>43.180000000000007</v>
          </cell>
          <cell r="G171">
            <v>44.060000000000009</v>
          </cell>
          <cell r="H171">
            <v>17.05</v>
          </cell>
          <cell r="I171">
            <v>17.14</v>
          </cell>
          <cell r="J171">
            <v>18.02</v>
          </cell>
        </row>
        <row r="172">
          <cell r="A172">
            <v>84771</v>
          </cell>
          <cell r="B172" t="str">
            <v>中野　妙子</v>
          </cell>
          <cell r="C172">
            <v>17718</v>
          </cell>
          <cell r="D172">
            <v>31107</v>
          </cell>
          <cell r="E172">
            <v>53.08</v>
          </cell>
          <cell r="F172">
            <v>53.17</v>
          </cell>
          <cell r="G172">
            <v>54.050000000000004</v>
          </cell>
          <cell r="H172">
            <v>17.010000000000002</v>
          </cell>
          <cell r="I172">
            <v>17.100000000000001</v>
          </cell>
          <cell r="J172">
            <v>17.100000000000001</v>
          </cell>
        </row>
        <row r="173">
          <cell r="A173">
            <v>84851</v>
          </cell>
          <cell r="B173" t="str">
            <v>東海林　洋子</v>
          </cell>
          <cell r="C173">
            <v>20037</v>
          </cell>
          <cell r="D173">
            <v>30834</v>
          </cell>
          <cell r="E173">
            <v>47.04</v>
          </cell>
          <cell r="F173">
            <v>47.13</v>
          </cell>
          <cell r="G173">
            <v>48.010000000000005</v>
          </cell>
          <cell r="H173">
            <v>17.100000000000001</v>
          </cell>
          <cell r="I173">
            <v>17.190000000000001</v>
          </cell>
          <cell r="J173">
            <v>18.07</v>
          </cell>
        </row>
        <row r="174">
          <cell r="A174">
            <v>85102</v>
          </cell>
          <cell r="B174" t="str">
            <v>藤澤  泰仁</v>
          </cell>
          <cell r="C174">
            <v>22901</v>
          </cell>
          <cell r="D174">
            <v>31138</v>
          </cell>
          <cell r="E174">
            <v>39.06</v>
          </cell>
          <cell r="F174">
            <v>39.150000000000006</v>
          </cell>
          <cell r="G174">
            <v>40.030000000000008</v>
          </cell>
          <cell r="H174">
            <v>17</v>
          </cell>
          <cell r="I174">
            <v>17.09</v>
          </cell>
          <cell r="J174">
            <v>17.09</v>
          </cell>
        </row>
        <row r="175">
          <cell r="A175">
            <v>85103</v>
          </cell>
          <cell r="B175" t="str">
            <v>横山  寿治</v>
          </cell>
          <cell r="C175">
            <v>22904</v>
          </cell>
          <cell r="D175">
            <v>31138</v>
          </cell>
          <cell r="E175">
            <v>39.06</v>
          </cell>
          <cell r="F175">
            <v>39.150000000000006</v>
          </cell>
          <cell r="G175">
            <v>40.030000000000008</v>
          </cell>
          <cell r="H175">
            <v>17</v>
          </cell>
          <cell r="I175">
            <v>17.09</v>
          </cell>
          <cell r="J175">
            <v>17.09</v>
          </cell>
        </row>
        <row r="176">
          <cell r="A176">
            <v>85308</v>
          </cell>
          <cell r="B176" t="str">
            <v>龍　健児</v>
          </cell>
          <cell r="C176">
            <v>24520</v>
          </cell>
          <cell r="D176">
            <v>31138</v>
          </cell>
          <cell r="E176">
            <v>35.01</v>
          </cell>
          <cell r="F176">
            <v>35.1</v>
          </cell>
          <cell r="G176">
            <v>35.1</v>
          </cell>
          <cell r="H176">
            <v>17</v>
          </cell>
          <cell r="I176">
            <v>17.09</v>
          </cell>
          <cell r="J176">
            <v>17.09</v>
          </cell>
        </row>
        <row r="177">
          <cell r="A177">
            <v>85314</v>
          </cell>
          <cell r="B177" t="str">
            <v>安藤　寿志</v>
          </cell>
          <cell r="C177">
            <v>24533</v>
          </cell>
          <cell r="D177">
            <v>31138</v>
          </cell>
          <cell r="E177">
            <v>35</v>
          </cell>
          <cell r="F177">
            <v>35.090000000000003</v>
          </cell>
          <cell r="G177">
            <v>35.090000000000003</v>
          </cell>
          <cell r="H177">
            <v>17</v>
          </cell>
          <cell r="I177">
            <v>17.09</v>
          </cell>
          <cell r="J177">
            <v>17.09</v>
          </cell>
        </row>
        <row r="178">
          <cell r="A178">
            <v>85315</v>
          </cell>
          <cell r="B178" t="str">
            <v>横井　宏治</v>
          </cell>
          <cell r="C178">
            <v>24480</v>
          </cell>
          <cell r="D178">
            <v>31138</v>
          </cell>
          <cell r="E178">
            <v>35.020000000000003</v>
          </cell>
          <cell r="F178">
            <v>35.110000000000007</v>
          </cell>
          <cell r="G178">
            <v>35.110000000000007</v>
          </cell>
          <cell r="H178">
            <v>17</v>
          </cell>
          <cell r="I178">
            <v>17.09</v>
          </cell>
          <cell r="J178">
            <v>17.09</v>
          </cell>
        </row>
        <row r="179">
          <cell r="A179">
            <v>85320</v>
          </cell>
          <cell r="B179" t="str">
            <v>阪本　武</v>
          </cell>
          <cell r="C179">
            <v>24501</v>
          </cell>
          <cell r="D179">
            <v>31138</v>
          </cell>
          <cell r="E179">
            <v>35.020000000000003</v>
          </cell>
          <cell r="F179">
            <v>35.110000000000007</v>
          </cell>
          <cell r="G179">
            <v>35.110000000000007</v>
          </cell>
          <cell r="H179">
            <v>17</v>
          </cell>
          <cell r="I179">
            <v>17.09</v>
          </cell>
          <cell r="J179">
            <v>17.09</v>
          </cell>
        </row>
        <row r="180">
          <cell r="A180">
            <v>86102</v>
          </cell>
          <cell r="B180" t="str">
            <v>矢土  嘉昭</v>
          </cell>
          <cell r="C180">
            <v>23423</v>
          </cell>
          <cell r="D180">
            <v>31503</v>
          </cell>
          <cell r="E180">
            <v>38.01</v>
          </cell>
          <cell r="F180">
            <v>38.1</v>
          </cell>
          <cell r="G180">
            <v>38.1</v>
          </cell>
          <cell r="H180">
            <v>16</v>
          </cell>
          <cell r="I180">
            <v>16.09</v>
          </cell>
          <cell r="J180">
            <v>16.09</v>
          </cell>
        </row>
        <row r="181">
          <cell r="A181">
            <v>86104</v>
          </cell>
          <cell r="B181" t="str">
            <v>長岡  正弘</v>
          </cell>
          <cell r="C181">
            <v>23466</v>
          </cell>
          <cell r="D181">
            <v>31503</v>
          </cell>
          <cell r="E181">
            <v>38</v>
          </cell>
          <cell r="F181">
            <v>38.090000000000003</v>
          </cell>
          <cell r="G181">
            <v>38.090000000000003</v>
          </cell>
          <cell r="H181">
            <v>16</v>
          </cell>
          <cell r="I181">
            <v>16.09</v>
          </cell>
          <cell r="J181">
            <v>16.09</v>
          </cell>
        </row>
        <row r="182">
          <cell r="A182">
            <v>86105</v>
          </cell>
          <cell r="B182" t="str">
            <v>谷口  泰隆</v>
          </cell>
          <cell r="C182">
            <v>23398</v>
          </cell>
          <cell r="D182">
            <v>31503</v>
          </cell>
          <cell r="E182">
            <v>38.020000000000003</v>
          </cell>
          <cell r="F182">
            <v>38.110000000000007</v>
          </cell>
          <cell r="G182">
            <v>38.110000000000007</v>
          </cell>
          <cell r="H182">
            <v>16</v>
          </cell>
          <cell r="I182">
            <v>16.09</v>
          </cell>
          <cell r="J182">
            <v>16.09</v>
          </cell>
        </row>
        <row r="183">
          <cell r="A183">
            <v>86106</v>
          </cell>
          <cell r="B183" t="str">
            <v>和田  浩明</v>
          </cell>
          <cell r="C183">
            <v>22509</v>
          </cell>
          <cell r="D183">
            <v>31503</v>
          </cell>
          <cell r="E183">
            <v>40.07</v>
          </cell>
          <cell r="F183">
            <v>40.160000000000004</v>
          </cell>
          <cell r="G183">
            <v>41.040000000000006</v>
          </cell>
          <cell r="H183">
            <v>16</v>
          </cell>
          <cell r="I183">
            <v>16.09</v>
          </cell>
          <cell r="J183">
            <v>16.09</v>
          </cell>
        </row>
        <row r="184">
          <cell r="A184">
            <v>86207</v>
          </cell>
          <cell r="B184" t="str">
            <v>足立  文生</v>
          </cell>
          <cell r="C184">
            <v>23684</v>
          </cell>
          <cell r="D184">
            <v>31503</v>
          </cell>
          <cell r="E184">
            <v>37.04</v>
          </cell>
          <cell r="F184">
            <v>37.130000000000003</v>
          </cell>
          <cell r="G184">
            <v>38.010000000000005</v>
          </cell>
          <cell r="H184">
            <v>16</v>
          </cell>
          <cell r="I184">
            <v>16.09</v>
          </cell>
          <cell r="J184">
            <v>16.09</v>
          </cell>
        </row>
        <row r="185">
          <cell r="A185">
            <v>86319</v>
          </cell>
          <cell r="B185" t="str">
            <v>森田　伸二</v>
          </cell>
          <cell r="C185">
            <v>24578</v>
          </cell>
          <cell r="D185">
            <v>31503</v>
          </cell>
          <cell r="E185">
            <v>34.11</v>
          </cell>
          <cell r="F185">
            <v>34.200000000000003</v>
          </cell>
          <cell r="G185">
            <v>35.080000000000005</v>
          </cell>
          <cell r="H185">
            <v>16</v>
          </cell>
          <cell r="I185">
            <v>16.09</v>
          </cell>
          <cell r="J185">
            <v>16.09</v>
          </cell>
        </row>
        <row r="186">
          <cell r="A186">
            <v>86833</v>
          </cell>
          <cell r="B186" t="str">
            <v>須貝　あや子</v>
          </cell>
          <cell r="C186">
            <v>17954</v>
          </cell>
          <cell r="D186">
            <v>31828</v>
          </cell>
          <cell r="E186">
            <v>53.01</v>
          </cell>
          <cell r="F186">
            <v>53.1</v>
          </cell>
          <cell r="G186">
            <v>53.1</v>
          </cell>
          <cell r="H186">
            <v>15.01</v>
          </cell>
          <cell r="I186">
            <v>15.1</v>
          </cell>
          <cell r="J186">
            <v>15.1</v>
          </cell>
        </row>
        <row r="187">
          <cell r="A187">
            <v>87101</v>
          </cell>
          <cell r="B187" t="str">
            <v>森   清</v>
          </cell>
          <cell r="C187">
            <v>23218</v>
          </cell>
          <cell r="D187">
            <v>31868</v>
          </cell>
          <cell r="E187">
            <v>38.08</v>
          </cell>
          <cell r="F187">
            <v>38.17</v>
          </cell>
          <cell r="G187">
            <v>39.050000000000004</v>
          </cell>
          <cell r="H187">
            <v>15</v>
          </cell>
          <cell r="I187">
            <v>15.09</v>
          </cell>
          <cell r="J187">
            <v>15.09</v>
          </cell>
        </row>
        <row r="188">
          <cell r="A188">
            <v>87103</v>
          </cell>
          <cell r="B188" t="str">
            <v>高木  博史</v>
          </cell>
          <cell r="C188">
            <v>23755</v>
          </cell>
          <cell r="D188">
            <v>31868</v>
          </cell>
          <cell r="E188">
            <v>37.020000000000003</v>
          </cell>
          <cell r="F188">
            <v>37.110000000000007</v>
          </cell>
          <cell r="G188">
            <v>37.110000000000007</v>
          </cell>
          <cell r="H188">
            <v>15</v>
          </cell>
          <cell r="I188">
            <v>15.09</v>
          </cell>
          <cell r="J188">
            <v>15.09</v>
          </cell>
        </row>
        <row r="189">
          <cell r="A189">
            <v>87204</v>
          </cell>
          <cell r="B189" t="str">
            <v>五斗　祥志</v>
          </cell>
          <cell r="C189">
            <v>24492</v>
          </cell>
          <cell r="D189">
            <v>31868</v>
          </cell>
          <cell r="E189">
            <v>35.020000000000003</v>
          </cell>
          <cell r="F189">
            <v>35.110000000000007</v>
          </cell>
          <cell r="G189">
            <v>35.110000000000007</v>
          </cell>
          <cell r="H189">
            <v>15</v>
          </cell>
          <cell r="I189">
            <v>15.09</v>
          </cell>
          <cell r="J189">
            <v>15.09</v>
          </cell>
        </row>
        <row r="190">
          <cell r="A190">
            <v>88101</v>
          </cell>
          <cell r="B190" t="str">
            <v>眞嶋  秀明</v>
          </cell>
          <cell r="C190">
            <v>22805</v>
          </cell>
          <cell r="D190">
            <v>32234</v>
          </cell>
          <cell r="E190">
            <v>39.090000000000003</v>
          </cell>
          <cell r="F190">
            <v>39.180000000000007</v>
          </cell>
          <cell r="G190">
            <v>40.060000000000009</v>
          </cell>
          <cell r="H190">
            <v>14</v>
          </cell>
          <cell r="I190">
            <v>14.09</v>
          </cell>
          <cell r="J190">
            <v>14.09</v>
          </cell>
        </row>
        <row r="191">
          <cell r="A191">
            <v>88102</v>
          </cell>
          <cell r="B191" t="str">
            <v>井上  光則</v>
          </cell>
          <cell r="C191">
            <v>23272</v>
          </cell>
          <cell r="D191">
            <v>32234</v>
          </cell>
          <cell r="E191">
            <v>38.06</v>
          </cell>
          <cell r="F191">
            <v>38.150000000000006</v>
          </cell>
          <cell r="G191">
            <v>39.030000000000008</v>
          </cell>
          <cell r="H191">
            <v>14</v>
          </cell>
          <cell r="I191">
            <v>14.09</v>
          </cell>
          <cell r="J191">
            <v>14.09</v>
          </cell>
        </row>
        <row r="192">
          <cell r="A192">
            <v>88103</v>
          </cell>
          <cell r="B192" t="str">
            <v>織田　直人</v>
          </cell>
          <cell r="C192">
            <v>23869</v>
          </cell>
          <cell r="D192">
            <v>32234</v>
          </cell>
          <cell r="E192">
            <v>36.1</v>
          </cell>
          <cell r="F192">
            <v>36.190000000000005</v>
          </cell>
          <cell r="G192">
            <v>37.070000000000007</v>
          </cell>
          <cell r="H192">
            <v>14</v>
          </cell>
          <cell r="I192">
            <v>14.09</v>
          </cell>
          <cell r="J192">
            <v>14.09</v>
          </cell>
        </row>
        <row r="193">
          <cell r="A193">
            <v>88105</v>
          </cell>
          <cell r="B193" t="str">
            <v>齊藤   毅</v>
          </cell>
          <cell r="C193">
            <v>23913</v>
          </cell>
          <cell r="D193">
            <v>32234</v>
          </cell>
          <cell r="E193">
            <v>36.090000000000003</v>
          </cell>
          <cell r="F193">
            <v>36.180000000000007</v>
          </cell>
          <cell r="G193">
            <v>37.060000000000009</v>
          </cell>
          <cell r="H193">
            <v>14</v>
          </cell>
          <cell r="I193">
            <v>14.09</v>
          </cell>
          <cell r="J193">
            <v>14.09</v>
          </cell>
        </row>
        <row r="194">
          <cell r="A194">
            <v>88106</v>
          </cell>
          <cell r="B194" t="str">
            <v>北野  行尉</v>
          </cell>
          <cell r="C194">
            <v>23950</v>
          </cell>
          <cell r="D194">
            <v>32234</v>
          </cell>
          <cell r="E194">
            <v>36.08</v>
          </cell>
          <cell r="F194">
            <v>36.17</v>
          </cell>
          <cell r="G194">
            <v>37.050000000000004</v>
          </cell>
          <cell r="H194">
            <v>14</v>
          </cell>
          <cell r="I194">
            <v>14.09</v>
          </cell>
          <cell r="J194">
            <v>14.09</v>
          </cell>
        </row>
        <row r="195">
          <cell r="A195">
            <v>88107</v>
          </cell>
          <cell r="B195" t="str">
            <v>鈴木   満</v>
          </cell>
          <cell r="C195">
            <v>24001</v>
          </cell>
          <cell r="D195">
            <v>32234</v>
          </cell>
          <cell r="E195">
            <v>36.06</v>
          </cell>
          <cell r="F195">
            <v>36.150000000000006</v>
          </cell>
          <cell r="G195">
            <v>37.030000000000008</v>
          </cell>
          <cell r="H195">
            <v>14</v>
          </cell>
          <cell r="I195">
            <v>14.09</v>
          </cell>
          <cell r="J195">
            <v>14.09</v>
          </cell>
        </row>
        <row r="196">
          <cell r="A196">
            <v>88108</v>
          </cell>
          <cell r="B196" t="str">
            <v>関戸  倫康</v>
          </cell>
          <cell r="C196">
            <v>24110</v>
          </cell>
          <cell r="D196">
            <v>32234</v>
          </cell>
          <cell r="E196">
            <v>36.020000000000003</v>
          </cell>
          <cell r="F196">
            <v>36.110000000000007</v>
          </cell>
          <cell r="G196">
            <v>36.110000000000007</v>
          </cell>
          <cell r="H196">
            <v>14</v>
          </cell>
          <cell r="I196">
            <v>14.09</v>
          </cell>
          <cell r="J196">
            <v>14.09</v>
          </cell>
        </row>
        <row r="197">
          <cell r="A197">
            <v>88310</v>
          </cell>
          <cell r="B197" t="str">
            <v>堀江  政弘</v>
          </cell>
          <cell r="C197">
            <v>21863</v>
          </cell>
          <cell r="D197">
            <v>32234</v>
          </cell>
          <cell r="E197">
            <v>42.04</v>
          </cell>
          <cell r="F197">
            <v>42.13</v>
          </cell>
          <cell r="G197">
            <v>43.010000000000005</v>
          </cell>
          <cell r="H197">
            <v>14</v>
          </cell>
          <cell r="I197">
            <v>14.09</v>
          </cell>
          <cell r="J197">
            <v>14.09</v>
          </cell>
        </row>
        <row r="198">
          <cell r="A198">
            <v>88331</v>
          </cell>
          <cell r="B198" t="str">
            <v>出口　達也</v>
          </cell>
          <cell r="C198">
            <v>23941</v>
          </cell>
          <cell r="D198">
            <v>32244</v>
          </cell>
          <cell r="E198">
            <v>36.08</v>
          </cell>
          <cell r="F198">
            <v>36.17</v>
          </cell>
          <cell r="G198">
            <v>37.050000000000004</v>
          </cell>
          <cell r="H198">
            <v>13.11</v>
          </cell>
          <cell r="I198">
            <v>13.2</v>
          </cell>
          <cell r="J198">
            <v>14.08</v>
          </cell>
        </row>
        <row r="199">
          <cell r="A199">
            <v>88638</v>
          </cell>
          <cell r="B199" t="str">
            <v>山本　典子</v>
          </cell>
          <cell r="C199">
            <v>24351</v>
          </cell>
          <cell r="D199">
            <v>32405</v>
          </cell>
          <cell r="E199">
            <v>35.07</v>
          </cell>
          <cell r="F199">
            <v>35.160000000000004</v>
          </cell>
          <cell r="G199">
            <v>36.040000000000006</v>
          </cell>
          <cell r="H199">
            <v>13.06</v>
          </cell>
          <cell r="I199">
            <v>13.15</v>
          </cell>
          <cell r="J199">
            <v>14.030000000000001</v>
          </cell>
        </row>
        <row r="200">
          <cell r="A200">
            <v>88725</v>
          </cell>
          <cell r="B200" t="str">
            <v>菊地　由美子</v>
          </cell>
          <cell r="C200">
            <v>25533</v>
          </cell>
          <cell r="D200">
            <v>32234</v>
          </cell>
          <cell r="E200">
            <v>32.04</v>
          </cell>
          <cell r="F200">
            <v>32.130000000000003</v>
          </cell>
          <cell r="G200">
            <v>33.010000000000005</v>
          </cell>
          <cell r="H200">
            <v>14</v>
          </cell>
          <cell r="I200">
            <v>14.09</v>
          </cell>
          <cell r="J200">
            <v>14.09</v>
          </cell>
        </row>
        <row r="201">
          <cell r="A201">
            <v>89101</v>
          </cell>
          <cell r="B201" t="str">
            <v>磯貝　博之</v>
          </cell>
          <cell r="C201">
            <v>24156</v>
          </cell>
          <cell r="D201">
            <v>32599</v>
          </cell>
          <cell r="E201">
            <v>36.01</v>
          </cell>
          <cell r="F201">
            <v>36.1</v>
          </cell>
          <cell r="G201">
            <v>36.1</v>
          </cell>
          <cell r="H201">
            <v>13</v>
          </cell>
          <cell r="I201">
            <v>13.09</v>
          </cell>
          <cell r="J201">
            <v>13.09</v>
          </cell>
        </row>
        <row r="202">
          <cell r="A202">
            <v>89103</v>
          </cell>
          <cell r="B202" t="str">
            <v>川合　一</v>
          </cell>
          <cell r="C202">
            <v>24138</v>
          </cell>
          <cell r="D202">
            <v>32599</v>
          </cell>
          <cell r="E202">
            <v>36.020000000000003</v>
          </cell>
          <cell r="F202">
            <v>36.110000000000007</v>
          </cell>
          <cell r="G202">
            <v>36.110000000000007</v>
          </cell>
          <cell r="H202">
            <v>13</v>
          </cell>
          <cell r="I202">
            <v>13.09</v>
          </cell>
          <cell r="J202">
            <v>13.09</v>
          </cell>
        </row>
        <row r="203">
          <cell r="A203">
            <v>89106</v>
          </cell>
          <cell r="B203" t="str">
            <v>大島　雅成</v>
          </cell>
          <cell r="C203">
            <v>24321</v>
          </cell>
          <cell r="D203">
            <v>32599</v>
          </cell>
          <cell r="E203">
            <v>35.07</v>
          </cell>
          <cell r="F203">
            <v>35.160000000000004</v>
          </cell>
          <cell r="G203">
            <v>36.040000000000006</v>
          </cell>
          <cell r="H203">
            <v>13</v>
          </cell>
          <cell r="I203">
            <v>13.09</v>
          </cell>
          <cell r="J203">
            <v>13.09</v>
          </cell>
        </row>
        <row r="204">
          <cell r="A204">
            <v>89130</v>
          </cell>
          <cell r="B204" t="str">
            <v>横山　出</v>
          </cell>
          <cell r="C204">
            <v>22217</v>
          </cell>
          <cell r="D204">
            <v>32599</v>
          </cell>
          <cell r="E204">
            <v>41.05</v>
          </cell>
          <cell r="F204">
            <v>41.14</v>
          </cell>
          <cell r="G204">
            <v>42.02</v>
          </cell>
          <cell r="H204">
            <v>13</v>
          </cell>
          <cell r="I204">
            <v>13.09</v>
          </cell>
          <cell r="J204">
            <v>13.09</v>
          </cell>
        </row>
        <row r="205">
          <cell r="A205">
            <v>89147</v>
          </cell>
          <cell r="B205" t="str">
            <v>谷口　健次郎</v>
          </cell>
          <cell r="C205">
            <v>23157</v>
          </cell>
          <cell r="D205">
            <v>32721</v>
          </cell>
          <cell r="E205">
            <v>38.1</v>
          </cell>
          <cell r="F205">
            <v>38.190000000000005</v>
          </cell>
          <cell r="G205">
            <v>39.070000000000007</v>
          </cell>
          <cell r="H205">
            <v>12.08</v>
          </cell>
          <cell r="I205">
            <v>12.17</v>
          </cell>
          <cell r="J205">
            <v>13.05</v>
          </cell>
        </row>
        <row r="206">
          <cell r="A206">
            <v>89316</v>
          </cell>
          <cell r="B206" t="str">
            <v>奥田　隆英</v>
          </cell>
          <cell r="C206">
            <v>25755</v>
          </cell>
          <cell r="D206">
            <v>32599</v>
          </cell>
          <cell r="E206">
            <v>31.08</v>
          </cell>
          <cell r="F206">
            <v>31.169999999999998</v>
          </cell>
          <cell r="G206">
            <v>32.050000000000004</v>
          </cell>
          <cell r="H206">
            <v>13</v>
          </cell>
          <cell r="I206">
            <v>13.09</v>
          </cell>
          <cell r="J206">
            <v>13.09</v>
          </cell>
        </row>
        <row r="207">
          <cell r="A207">
            <v>89344</v>
          </cell>
          <cell r="B207" t="str">
            <v>日比野　光宏</v>
          </cell>
          <cell r="C207">
            <v>24038</v>
          </cell>
          <cell r="D207">
            <v>32694</v>
          </cell>
          <cell r="E207">
            <v>36.049999999999997</v>
          </cell>
          <cell r="F207">
            <v>36.14</v>
          </cell>
          <cell r="G207">
            <v>37.020000000000003</v>
          </cell>
          <cell r="H207">
            <v>12.08</v>
          </cell>
          <cell r="I207">
            <v>12.17</v>
          </cell>
          <cell r="J207">
            <v>13.05</v>
          </cell>
        </row>
        <row r="208">
          <cell r="A208">
            <v>89355</v>
          </cell>
          <cell r="B208" t="str">
            <v>岡田　正勝</v>
          </cell>
          <cell r="C208">
            <v>24685</v>
          </cell>
          <cell r="D208">
            <v>32843</v>
          </cell>
          <cell r="E208">
            <v>34.08</v>
          </cell>
          <cell r="F208">
            <v>34.17</v>
          </cell>
          <cell r="G208">
            <v>35.050000000000004</v>
          </cell>
          <cell r="H208">
            <v>12.04</v>
          </cell>
          <cell r="I208">
            <v>12.129999999999999</v>
          </cell>
          <cell r="J208">
            <v>13.01</v>
          </cell>
        </row>
        <row r="209">
          <cell r="A209">
            <v>89507</v>
          </cell>
          <cell r="B209" t="str">
            <v>中島　佳子</v>
          </cell>
          <cell r="C209">
            <v>24495</v>
          </cell>
          <cell r="D209">
            <v>32599</v>
          </cell>
          <cell r="E209">
            <v>35.020000000000003</v>
          </cell>
          <cell r="F209">
            <v>35.110000000000007</v>
          </cell>
          <cell r="G209">
            <v>35.110000000000007</v>
          </cell>
          <cell r="H209">
            <v>13</v>
          </cell>
          <cell r="I209">
            <v>13.09</v>
          </cell>
          <cell r="J209">
            <v>13.09</v>
          </cell>
        </row>
        <row r="210">
          <cell r="A210">
            <v>89642</v>
          </cell>
          <cell r="B210" t="str">
            <v>佐藤　佳子</v>
          </cell>
          <cell r="C210">
            <v>25276</v>
          </cell>
          <cell r="D210">
            <v>32636</v>
          </cell>
          <cell r="E210">
            <v>33</v>
          </cell>
          <cell r="F210">
            <v>33.090000000000003</v>
          </cell>
          <cell r="G210">
            <v>33.090000000000003</v>
          </cell>
          <cell r="H210">
            <v>12.1</v>
          </cell>
          <cell r="I210">
            <v>12.19</v>
          </cell>
          <cell r="J210">
            <v>13.07</v>
          </cell>
        </row>
        <row r="211">
          <cell r="A211">
            <v>89729</v>
          </cell>
          <cell r="B211" t="str">
            <v>近藤  麻由美</v>
          </cell>
          <cell r="C211">
            <v>25934</v>
          </cell>
          <cell r="D211">
            <v>32599</v>
          </cell>
          <cell r="E211">
            <v>31.03</v>
          </cell>
          <cell r="F211">
            <v>31.12</v>
          </cell>
          <cell r="G211">
            <v>32.000000000000007</v>
          </cell>
          <cell r="H211">
            <v>13</v>
          </cell>
          <cell r="I211">
            <v>13.09</v>
          </cell>
          <cell r="J211">
            <v>13.09</v>
          </cell>
        </row>
        <row r="212">
          <cell r="A212">
            <v>90101</v>
          </cell>
          <cell r="B212" t="str">
            <v>秋葉　英樹</v>
          </cell>
          <cell r="C212">
            <v>24709</v>
          </cell>
          <cell r="D212">
            <v>32964</v>
          </cell>
          <cell r="E212">
            <v>34.07</v>
          </cell>
          <cell r="F212">
            <v>34.160000000000004</v>
          </cell>
          <cell r="G212">
            <v>35.040000000000006</v>
          </cell>
          <cell r="H212">
            <v>12</v>
          </cell>
          <cell r="I212">
            <v>12.09</v>
          </cell>
          <cell r="J212">
            <v>12.09</v>
          </cell>
        </row>
        <row r="213">
          <cell r="A213">
            <v>90104</v>
          </cell>
          <cell r="B213" t="str">
            <v>林　直樹</v>
          </cell>
          <cell r="C213">
            <v>24525</v>
          </cell>
          <cell r="D213">
            <v>32964</v>
          </cell>
          <cell r="E213">
            <v>35.01</v>
          </cell>
          <cell r="F213">
            <v>35.1</v>
          </cell>
          <cell r="G213">
            <v>35.1</v>
          </cell>
          <cell r="H213">
            <v>12</v>
          </cell>
          <cell r="I213">
            <v>12.09</v>
          </cell>
          <cell r="J213">
            <v>12.09</v>
          </cell>
        </row>
        <row r="214">
          <cell r="A214">
            <v>90105</v>
          </cell>
          <cell r="B214" t="str">
            <v>服部　宗弘</v>
          </cell>
          <cell r="C214">
            <v>24586</v>
          </cell>
          <cell r="D214">
            <v>32964</v>
          </cell>
          <cell r="E214">
            <v>34.11</v>
          </cell>
          <cell r="F214">
            <v>34.200000000000003</v>
          </cell>
          <cell r="G214">
            <v>35.080000000000005</v>
          </cell>
          <cell r="H214">
            <v>12</v>
          </cell>
          <cell r="I214">
            <v>12.09</v>
          </cell>
          <cell r="J214">
            <v>12.09</v>
          </cell>
        </row>
        <row r="215">
          <cell r="A215">
            <v>90106</v>
          </cell>
          <cell r="B215" t="str">
            <v>足立　吉彦</v>
          </cell>
          <cell r="C215">
            <v>24794</v>
          </cell>
          <cell r="D215">
            <v>32964</v>
          </cell>
          <cell r="E215">
            <v>34.04</v>
          </cell>
          <cell r="F215">
            <v>34.130000000000003</v>
          </cell>
          <cell r="G215">
            <v>35.010000000000005</v>
          </cell>
          <cell r="H215">
            <v>12</v>
          </cell>
          <cell r="I215">
            <v>12.09</v>
          </cell>
          <cell r="J215">
            <v>12.09</v>
          </cell>
        </row>
        <row r="216">
          <cell r="A216">
            <v>90337</v>
          </cell>
          <cell r="B216" t="str">
            <v>加藤　裕康</v>
          </cell>
          <cell r="C216">
            <v>26109</v>
          </cell>
          <cell r="D216">
            <v>32964</v>
          </cell>
          <cell r="E216">
            <v>30.09</v>
          </cell>
          <cell r="F216">
            <v>30.18</v>
          </cell>
          <cell r="G216">
            <v>31.06</v>
          </cell>
          <cell r="H216">
            <v>12</v>
          </cell>
          <cell r="I216">
            <v>12.09</v>
          </cell>
          <cell r="J216">
            <v>12.09</v>
          </cell>
        </row>
        <row r="217">
          <cell r="A217">
            <v>90343</v>
          </cell>
          <cell r="B217" t="str">
            <v>高橋　和人</v>
          </cell>
          <cell r="C217">
            <v>24141</v>
          </cell>
          <cell r="D217">
            <v>32964</v>
          </cell>
          <cell r="E217">
            <v>36.01</v>
          </cell>
          <cell r="F217">
            <v>36.1</v>
          </cell>
          <cell r="G217">
            <v>36.1</v>
          </cell>
          <cell r="H217">
            <v>12</v>
          </cell>
          <cell r="I217">
            <v>12.09</v>
          </cell>
          <cell r="J217">
            <v>12.09</v>
          </cell>
        </row>
        <row r="218">
          <cell r="A218">
            <v>90674</v>
          </cell>
          <cell r="B218" t="str">
            <v>三嶋　美里</v>
          </cell>
          <cell r="C218">
            <v>23680</v>
          </cell>
          <cell r="D218">
            <v>33178</v>
          </cell>
          <cell r="E218">
            <v>37.049999999999997</v>
          </cell>
          <cell r="F218">
            <v>37.14</v>
          </cell>
          <cell r="G218">
            <v>38.020000000000003</v>
          </cell>
          <cell r="H218">
            <v>11.05</v>
          </cell>
          <cell r="I218">
            <v>11.14</v>
          </cell>
          <cell r="J218">
            <v>12.020000000000001</v>
          </cell>
        </row>
        <row r="219">
          <cell r="A219">
            <v>90745</v>
          </cell>
          <cell r="B219" t="str">
            <v>水田　由美</v>
          </cell>
          <cell r="C219">
            <v>25137</v>
          </cell>
          <cell r="D219">
            <v>32983</v>
          </cell>
          <cell r="E219">
            <v>33.049999999999997</v>
          </cell>
          <cell r="F219">
            <v>33.14</v>
          </cell>
          <cell r="G219">
            <v>34.020000000000003</v>
          </cell>
          <cell r="H219">
            <v>11.11</v>
          </cell>
          <cell r="I219">
            <v>11.2</v>
          </cell>
          <cell r="J219">
            <v>12.08</v>
          </cell>
        </row>
        <row r="220">
          <cell r="A220">
            <v>91143</v>
          </cell>
          <cell r="B220" t="str">
            <v>井上　賢治</v>
          </cell>
          <cell r="C220">
            <v>24885</v>
          </cell>
          <cell r="D220">
            <v>33573</v>
          </cell>
          <cell r="E220">
            <v>34.01</v>
          </cell>
          <cell r="F220">
            <v>34.1</v>
          </cell>
          <cell r="G220">
            <v>34.1</v>
          </cell>
          <cell r="H220">
            <v>10.039999999999999</v>
          </cell>
          <cell r="I220">
            <v>10.129999999999999</v>
          </cell>
          <cell r="J220">
            <v>11.01</v>
          </cell>
        </row>
        <row r="221">
          <cell r="A221">
            <v>91146</v>
          </cell>
          <cell r="B221" t="str">
            <v>杉山  裕美</v>
          </cell>
          <cell r="C221">
            <v>20264</v>
          </cell>
          <cell r="D221">
            <v>33623</v>
          </cell>
          <cell r="E221">
            <v>46.09</v>
          </cell>
          <cell r="F221">
            <v>46.180000000000007</v>
          </cell>
          <cell r="G221">
            <v>47.060000000000009</v>
          </cell>
          <cell r="H221">
            <v>10.02</v>
          </cell>
          <cell r="I221">
            <v>10.11</v>
          </cell>
          <cell r="J221">
            <v>10.11</v>
          </cell>
        </row>
        <row r="222">
          <cell r="A222">
            <v>91237</v>
          </cell>
          <cell r="B222" t="str">
            <v>坂本　茂</v>
          </cell>
          <cell r="C222">
            <v>25148</v>
          </cell>
          <cell r="D222">
            <v>33482</v>
          </cell>
          <cell r="E222">
            <v>33.04</v>
          </cell>
          <cell r="F222">
            <v>33.130000000000003</v>
          </cell>
          <cell r="G222">
            <v>34.010000000000005</v>
          </cell>
          <cell r="H222">
            <v>10.07</v>
          </cell>
          <cell r="I222">
            <v>10.16</v>
          </cell>
          <cell r="J222">
            <v>11.040000000000001</v>
          </cell>
        </row>
        <row r="223">
          <cell r="A223">
            <v>91315</v>
          </cell>
          <cell r="B223" t="str">
            <v>川島　昌人</v>
          </cell>
          <cell r="C223">
            <v>26627</v>
          </cell>
          <cell r="D223">
            <v>33329</v>
          </cell>
          <cell r="E223">
            <v>29.04</v>
          </cell>
          <cell r="F223">
            <v>29.13</v>
          </cell>
          <cell r="G223">
            <v>30.009999999999998</v>
          </cell>
          <cell r="H223">
            <v>11</v>
          </cell>
          <cell r="I223">
            <v>11.09</v>
          </cell>
          <cell r="J223">
            <v>11.09</v>
          </cell>
        </row>
        <row r="224">
          <cell r="A224">
            <v>91320</v>
          </cell>
          <cell r="B224" t="str">
            <v>小椋　宏道</v>
          </cell>
          <cell r="C224">
            <v>26647</v>
          </cell>
          <cell r="D224">
            <v>33329</v>
          </cell>
          <cell r="E224">
            <v>29.03</v>
          </cell>
          <cell r="F224">
            <v>29.12</v>
          </cell>
          <cell r="G224">
            <v>30</v>
          </cell>
          <cell r="H224">
            <v>11</v>
          </cell>
          <cell r="I224">
            <v>11.09</v>
          </cell>
          <cell r="J224">
            <v>11.09</v>
          </cell>
        </row>
        <row r="225">
          <cell r="A225">
            <v>91442</v>
          </cell>
          <cell r="B225" t="str">
            <v>中山　淳</v>
          </cell>
          <cell r="C225">
            <v>26889</v>
          </cell>
          <cell r="D225">
            <v>33147</v>
          </cell>
          <cell r="E225">
            <v>28.07</v>
          </cell>
          <cell r="F225">
            <v>28.16</v>
          </cell>
          <cell r="G225">
            <v>29.04</v>
          </cell>
          <cell r="H225">
            <v>11.06</v>
          </cell>
          <cell r="I225">
            <v>11.15</v>
          </cell>
          <cell r="J225">
            <v>12.030000000000001</v>
          </cell>
        </row>
        <row r="226">
          <cell r="A226">
            <v>91606</v>
          </cell>
          <cell r="B226" t="str">
            <v>竹村　あけみ</v>
          </cell>
          <cell r="C226">
            <v>25836</v>
          </cell>
          <cell r="D226">
            <v>33329</v>
          </cell>
          <cell r="E226">
            <v>31.06</v>
          </cell>
          <cell r="F226">
            <v>31.15</v>
          </cell>
          <cell r="G226">
            <v>32.03</v>
          </cell>
          <cell r="H226">
            <v>11</v>
          </cell>
          <cell r="I226">
            <v>11.09</v>
          </cell>
          <cell r="J226">
            <v>11.09</v>
          </cell>
        </row>
        <row r="227">
          <cell r="A227">
            <v>91634</v>
          </cell>
          <cell r="B227" t="str">
            <v>橋本　紀子</v>
          </cell>
          <cell r="C227">
            <v>18662</v>
          </cell>
          <cell r="D227">
            <v>33420</v>
          </cell>
          <cell r="E227">
            <v>51.01</v>
          </cell>
          <cell r="F227">
            <v>51.1</v>
          </cell>
          <cell r="G227">
            <v>51.1</v>
          </cell>
          <cell r="H227">
            <v>10.09</v>
          </cell>
          <cell r="I227">
            <v>10.18</v>
          </cell>
          <cell r="J227">
            <v>11.06</v>
          </cell>
        </row>
        <row r="228">
          <cell r="A228">
            <v>91723</v>
          </cell>
          <cell r="B228" t="str">
            <v>原　智美</v>
          </cell>
          <cell r="C228">
            <v>26642</v>
          </cell>
          <cell r="D228">
            <v>33329</v>
          </cell>
          <cell r="E228">
            <v>29.03</v>
          </cell>
          <cell r="F228">
            <v>29.12</v>
          </cell>
          <cell r="G228">
            <v>30</v>
          </cell>
          <cell r="H228">
            <v>11</v>
          </cell>
          <cell r="I228">
            <v>11.09</v>
          </cell>
          <cell r="J228">
            <v>11.09</v>
          </cell>
        </row>
        <row r="229">
          <cell r="A229">
            <v>91727</v>
          </cell>
          <cell r="B229" t="str">
            <v>喜多　麗</v>
          </cell>
          <cell r="C229">
            <v>26563</v>
          </cell>
          <cell r="D229">
            <v>33329</v>
          </cell>
          <cell r="E229">
            <v>29.06</v>
          </cell>
          <cell r="F229">
            <v>29.15</v>
          </cell>
          <cell r="G229">
            <v>30.029999999999998</v>
          </cell>
          <cell r="H229">
            <v>11</v>
          </cell>
          <cell r="I229">
            <v>11.09</v>
          </cell>
          <cell r="J229">
            <v>11.09</v>
          </cell>
        </row>
        <row r="230">
          <cell r="A230">
            <v>91730</v>
          </cell>
          <cell r="B230" t="str">
            <v>若林　容子</v>
          </cell>
          <cell r="C230">
            <v>26171</v>
          </cell>
          <cell r="D230">
            <v>33399</v>
          </cell>
          <cell r="E230">
            <v>30.07</v>
          </cell>
          <cell r="F230">
            <v>30.16</v>
          </cell>
          <cell r="G230">
            <v>31.04</v>
          </cell>
          <cell r="H230">
            <v>10.09</v>
          </cell>
          <cell r="I230">
            <v>10.18</v>
          </cell>
          <cell r="J230">
            <v>11.06</v>
          </cell>
        </row>
        <row r="231">
          <cell r="A231">
            <v>92101</v>
          </cell>
          <cell r="B231" t="str">
            <v>竹村　和明</v>
          </cell>
          <cell r="C231">
            <v>25587</v>
          </cell>
          <cell r="D231">
            <v>33695</v>
          </cell>
          <cell r="E231">
            <v>32.020000000000003</v>
          </cell>
          <cell r="F231">
            <v>32.110000000000007</v>
          </cell>
          <cell r="G231">
            <v>32.110000000000007</v>
          </cell>
          <cell r="H231">
            <v>10</v>
          </cell>
          <cell r="I231">
            <v>10.09</v>
          </cell>
          <cell r="J231">
            <v>10.09</v>
          </cell>
        </row>
        <row r="232">
          <cell r="A232">
            <v>92311</v>
          </cell>
          <cell r="B232" t="str">
            <v>中山　康宣</v>
          </cell>
          <cell r="C232">
            <v>27094</v>
          </cell>
          <cell r="D232">
            <v>33695</v>
          </cell>
          <cell r="E232">
            <v>28</v>
          </cell>
          <cell r="F232">
            <v>28.09</v>
          </cell>
          <cell r="G232">
            <v>28.09</v>
          </cell>
          <cell r="H232">
            <v>10</v>
          </cell>
          <cell r="I232">
            <v>10.09</v>
          </cell>
          <cell r="J232">
            <v>10.09</v>
          </cell>
        </row>
        <row r="233">
          <cell r="A233">
            <v>92316</v>
          </cell>
          <cell r="B233" t="str">
            <v>松田　健司</v>
          </cell>
          <cell r="C233">
            <v>26781</v>
          </cell>
          <cell r="D233">
            <v>33695</v>
          </cell>
          <cell r="E233">
            <v>28.11</v>
          </cell>
          <cell r="F233">
            <v>28.2</v>
          </cell>
          <cell r="G233">
            <v>29.08</v>
          </cell>
          <cell r="H233">
            <v>10</v>
          </cell>
          <cell r="I233">
            <v>10.09</v>
          </cell>
          <cell r="J233">
            <v>10.09</v>
          </cell>
        </row>
        <row r="234">
          <cell r="A234">
            <v>92318</v>
          </cell>
          <cell r="B234" t="str">
            <v>梶野　充</v>
          </cell>
          <cell r="C234">
            <v>26959</v>
          </cell>
          <cell r="D234">
            <v>33695</v>
          </cell>
          <cell r="E234">
            <v>28.05</v>
          </cell>
          <cell r="F234">
            <v>28.14</v>
          </cell>
          <cell r="G234">
            <v>29.02</v>
          </cell>
          <cell r="H234">
            <v>10</v>
          </cell>
          <cell r="I234">
            <v>10.09</v>
          </cell>
          <cell r="J234">
            <v>10.09</v>
          </cell>
        </row>
        <row r="235">
          <cell r="A235">
            <v>92334</v>
          </cell>
          <cell r="B235" t="str">
            <v>中元　章</v>
          </cell>
          <cell r="C235">
            <v>26416</v>
          </cell>
          <cell r="D235">
            <v>33786</v>
          </cell>
          <cell r="E235">
            <v>29.11</v>
          </cell>
          <cell r="F235">
            <v>29.2</v>
          </cell>
          <cell r="G235">
            <v>30.08</v>
          </cell>
          <cell r="H235">
            <v>9.09</v>
          </cell>
          <cell r="I235">
            <v>9.18</v>
          </cell>
          <cell r="J235">
            <v>10.06</v>
          </cell>
        </row>
        <row r="236">
          <cell r="A236">
            <v>92340</v>
          </cell>
          <cell r="B236" t="str">
            <v>伊藤　誠</v>
          </cell>
          <cell r="C236">
            <v>20038</v>
          </cell>
          <cell r="D236">
            <v>33805</v>
          </cell>
          <cell r="E236">
            <v>47.04</v>
          </cell>
          <cell r="F236">
            <v>47.13</v>
          </cell>
          <cell r="G236">
            <v>48.010000000000005</v>
          </cell>
          <cell r="H236">
            <v>9.08</v>
          </cell>
          <cell r="I236">
            <v>9.17</v>
          </cell>
          <cell r="J236">
            <v>10.050000000000001</v>
          </cell>
        </row>
        <row r="237">
          <cell r="A237">
            <v>92343</v>
          </cell>
          <cell r="B237" t="str">
            <v>森　学</v>
          </cell>
          <cell r="C237">
            <v>20857</v>
          </cell>
          <cell r="D237">
            <v>33805</v>
          </cell>
          <cell r="E237">
            <v>45.01</v>
          </cell>
          <cell r="F237">
            <v>45.1</v>
          </cell>
          <cell r="G237">
            <v>45.1</v>
          </cell>
          <cell r="H237">
            <v>9.08</v>
          </cell>
          <cell r="I237">
            <v>9.17</v>
          </cell>
          <cell r="J237">
            <v>10.050000000000001</v>
          </cell>
        </row>
        <row r="238">
          <cell r="A238">
            <v>92362</v>
          </cell>
          <cell r="B238" t="str">
            <v>佐藤　浩二</v>
          </cell>
          <cell r="C238">
            <v>25132</v>
          </cell>
          <cell r="D238">
            <v>33970</v>
          </cell>
          <cell r="E238">
            <v>33.049999999999997</v>
          </cell>
          <cell r="F238">
            <v>33.14</v>
          </cell>
          <cell r="G238">
            <v>34.020000000000003</v>
          </cell>
          <cell r="H238">
            <v>9.0299999999999994</v>
          </cell>
          <cell r="I238">
            <v>9.1199999999999992</v>
          </cell>
          <cell r="J238">
            <v>9.1199999999999992</v>
          </cell>
        </row>
        <row r="239">
          <cell r="A239">
            <v>92364</v>
          </cell>
          <cell r="B239" t="str">
            <v>肥後　源考</v>
          </cell>
          <cell r="C239">
            <v>25753</v>
          </cell>
          <cell r="D239">
            <v>34038</v>
          </cell>
          <cell r="E239">
            <v>31.08</v>
          </cell>
          <cell r="F239">
            <v>31.169999999999998</v>
          </cell>
          <cell r="G239">
            <v>32.050000000000004</v>
          </cell>
          <cell r="H239">
            <v>9</v>
          </cell>
          <cell r="I239">
            <v>9.09</v>
          </cell>
          <cell r="J239">
            <v>9.09</v>
          </cell>
        </row>
        <row r="240">
          <cell r="A240">
            <v>92723</v>
          </cell>
          <cell r="B240" t="str">
            <v>武井　智恵</v>
          </cell>
          <cell r="C240">
            <v>27022</v>
          </cell>
          <cell r="D240">
            <v>33695</v>
          </cell>
          <cell r="E240">
            <v>28.03</v>
          </cell>
          <cell r="F240">
            <v>28.12</v>
          </cell>
          <cell r="G240">
            <v>29</v>
          </cell>
          <cell r="H240">
            <v>10</v>
          </cell>
          <cell r="I240">
            <v>10.09</v>
          </cell>
          <cell r="J240">
            <v>10.09</v>
          </cell>
        </row>
        <row r="241">
          <cell r="A241">
            <v>93103</v>
          </cell>
          <cell r="B241" t="str">
            <v>山本　剛史</v>
          </cell>
          <cell r="C241">
            <v>25666</v>
          </cell>
          <cell r="D241">
            <v>34060</v>
          </cell>
          <cell r="E241">
            <v>31.11</v>
          </cell>
          <cell r="F241">
            <v>31.2</v>
          </cell>
          <cell r="G241">
            <v>32.080000000000005</v>
          </cell>
          <cell r="H241">
            <v>9</v>
          </cell>
          <cell r="I241">
            <v>9.09</v>
          </cell>
          <cell r="J241">
            <v>9.09</v>
          </cell>
        </row>
        <row r="242">
          <cell r="A242">
            <v>93104</v>
          </cell>
          <cell r="B242" t="str">
            <v>松本　英樹</v>
          </cell>
          <cell r="C242">
            <v>25934</v>
          </cell>
          <cell r="D242">
            <v>34060</v>
          </cell>
          <cell r="E242">
            <v>31.03</v>
          </cell>
          <cell r="F242">
            <v>31.12</v>
          </cell>
          <cell r="G242">
            <v>32.000000000000007</v>
          </cell>
          <cell r="H242">
            <v>9</v>
          </cell>
          <cell r="I242">
            <v>9.09</v>
          </cell>
          <cell r="J242">
            <v>9.09</v>
          </cell>
        </row>
        <row r="243">
          <cell r="A243">
            <v>93125</v>
          </cell>
          <cell r="B243" t="str">
            <v>伊東　且広</v>
          </cell>
          <cell r="C243">
            <v>21383</v>
          </cell>
          <cell r="D243">
            <v>34182</v>
          </cell>
          <cell r="E243">
            <v>43.08</v>
          </cell>
          <cell r="F243">
            <v>43.17</v>
          </cell>
          <cell r="G243">
            <v>44.050000000000004</v>
          </cell>
          <cell r="H243">
            <v>8.08</v>
          </cell>
          <cell r="I243">
            <v>8.17</v>
          </cell>
          <cell r="J243">
            <v>9.0500000000000007</v>
          </cell>
        </row>
        <row r="244">
          <cell r="A244">
            <v>93312</v>
          </cell>
          <cell r="B244" t="str">
            <v>恵　伸次</v>
          </cell>
          <cell r="C244">
            <v>27438</v>
          </cell>
          <cell r="D244">
            <v>34060</v>
          </cell>
          <cell r="E244">
            <v>27.01</v>
          </cell>
          <cell r="F244">
            <v>27.1</v>
          </cell>
          <cell r="G244">
            <v>27.1</v>
          </cell>
          <cell r="H244">
            <v>9</v>
          </cell>
          <cell r="I244">
            <v>9.09</v>
          </cell>
          <cell r="J244">
            <v>9.09</v>
          </cell>
        </row>
        <row r="245">
          <cell r="A245">
            <v>93315</v>
          </cell>
          <cell r="B245" t="str">
            <v>佐久間　俊行</v>
          </cell>
          <cell r="C245">
            <v>27321</v>
          </cell>
          <cell r="D245">
            <v>34060</v>
          </cell>
          <cell r="E245">
            <v>27.05</v>
          </cell>
          <cell r="F245">
            <v>27.14</v>
          </cell>
          <cell r="G245">
            <v>28.02</v>
          </cell>
          <cell r="H245">
            <v>9</v>
          </cell>
          <cell r="I245">
            <v>9.09</v>
          </cell>
          <cell r="J245">
            <v>9.09</v>
          </cell>
        </row>
        <row r="246">
          <cell r="A246">
            <v>93316</v>
          </cell>
          <cell r="B246" t="str">
            <v>野田　和彦</v>
          </cell>
          <cell r="C246">
            <v>27409</v>
          </cell>
          <cell r="D246">
            <v>34060</v>
          </cell>
          <cell r="E246">
            <v>27.02</v>
          </cell>
          <cell r="F246">
            <v>27.11</v>
          </cell>
          <cell r="G246">
            <v>27.11</v>
          </cell>
          <cell r="H246">
            <v>9</v>
          </cell>
          <cell r="I246">
            <v>9.09</v>
          </cell>
          <cell r="J246">
            <v>9.09</v>
          </cell>
        </row>
        <row r="247">
          <cell r="A247">
            <v>93317</v>
          </cell>
          <cell r="B247" t="str">
            <v>小川　知浩</v>
          </cell>
          <cell r="C247">
            <v>27387</v>
          </cell>
          <cell r="D247">
            <v>34060</v>
          </cell>
          <cell r="E247">
            <v>27.03</v>
          </cell>
          <cell r="F247">
            <v>27.12</v>
          </cell>
          <cell r="G247">
            <v>28</v>
          </cell>
          <cell r="H247">
            <v>9</v>
          </cell>
          <cell r="I247">
            <v>9.09</v>
          </cell>
          <cell r="J247">
            <v>9.09</v>
          </cell>
        </row>
        <row r="248">
          <cell r="A248">
            <v>93318</v>
          </cell>
          <cell r="B248" t="str">
            <v>久保村　拓夫</v>
          </cell>
          <cell r="C248">
            <v>27348</v>
          </cell>
          <cell r="D248">
            <v>34060</v>
          </cell>
          <cell r="E248">
            <v>27.04</v>
          </cell>
          <cell r="F248">
            <v>27.13</v>
          </cell>
          <cell r="G248">
            <v>28.009999999999998</v>
          </cell>
          <cell r="H248">
            <v>9</v>
          </cell>
          <cell r="I248">
            <v>9.09</v>
          </cell>
          <cell r="J248">
            <v>9.09</v>
          </cell>
        </row>
        <row r="249">
          <cell r="A249">
            <v>93610</v>
          </cell>
          <cell r="B249" t="str">
            <v>西野　あかね</v>
          </cell>
          <cell r="C249">
            <v>26534</v>
          </cell>
          <cell r="D249">
            <v>34060</v>
          </cell>
          <cell r="E249">
            <v>29.07</v>
          </cell>
          <cell r="F249">
            <v>29.16</v>
          </cell>
          <cell r="G249">
            <v>30.04</v>
          </cell>
          <cell r="H249">
            <v>9</v>
          </cell>
          <cell r="I249">
            <v>9.09</v>
          </cell>
          <cell r="J249">
            <v>9.09</v>
          </cell>
        </row>
        <row r="250">
          <cell r="A250">
            <v>94101</v>
          </cell>
          <cell r="B250" t="str">
            <v>西川　卓成</v>
          </cell>
          <cell r="C250">
            <v>25763</v>
          </cell>
          <cell r="D250">
            <v>34425</v>
          </cell>
          <cell r="E250">
            <v>31.08</v>
          </cell>
          <cell r="F250">
            <v>31.169999999999998</v>
          </cell>
          <cell r="G250">
            <v>32.050000000000004</v>
          </cell>
          <cell r="H250">
            <v>8</v>
          </cell>
          <cell r="I250">
            <v>8.09</v>
          </cell>
          <cell r="J250">
            <v>8.09</v>
          </cell>
        </row>
        <row r="251">
          <cell r="A251">
            <v>94103</v>
          </cell>
          <cell r="B251" t="str">
            <v>高木　孝</v>
          </cell>
          <cell r="C251">
            <v>25768</v>
          </cell>
          <cell r="D251">
            <v>34425</v>
          </cell>
          <cell r="E251">
            <v>31.08</v>
          </cell>
          <cell r="F251">
            <v>31.169999999999998</v>
          </cell>
          <cell r="G251">
            <v>32.050000000000004</v>
          </cell>
          <cell r="H251">
            <v>8</v>
          </cell>
          <cell r="I251">
            <v>8.09</v>
          </cell>
          <cell r="J251">
            <v>8.09</v>
          </cell>
        </row>
        <row r="252">
          <cell r="A252">
            <v>94105</v>
          </cell>
          <cell r="B252" t="str">
            <v>吉川　康睦</v>
          </cell>
          <cell r="C252">
            <v>25961</v>
          </cell>
          <cell r="D252">
            <v>34425</v>
          </cell>
          <cell r="E252">
            <v>31.02</v>
          </cell>
          <cell r="F252">
            <v>31.11</v>
          </cell>
          <cell r="G252">
            <v>31.11</v>
          </cell>
          <cell r="H252">
            <v>8</v>
          </cell>
          <cell r="I252">
            <v>8.09</v>
          </cell>
          <cell r="J252">
            <v>8.09</v>
          </cell>
        </row>
        <row r="253">
          <cell r="A253">
            <v>94317</v>
          </cell>
          <cell r="B253" t="str">
            <v>只野　俊樹</v>
          </cell>
          <cell r="C253">
            <v>27308</v>
          </cell>
          <cell r="D253">
            <v>34608</v>
          </cell>
          <cell r="E253">
            <v>27.05</v>
          </cell>
          <cell r="F253">
            <v>27.14</v>
          </cell>
          <cell r="G253">
            <v>28.02</v>
          </cell>
          <cell r="H253">
            <v>7.06</v>
          </cell>
          <cell r="I253">
            <v>7.1499999999999995</v>
          </cell>
          <cell r="J253">
            <v>8.0299999999999994</v>
          </cell>
        </row>
        <row r="254">
          <cell r="A254">
            <v>95101</v>
          </cell>
          <cell r="B254" t="str">
            <v>水野　善之</v>
          </cell>
          <cell r="C254">
            <v>26077</v>
          </cell>
          <cell r="D254">
            <v>34790</v>
          </cell>
          <cell r="E254">
            <v>30.1</v>
          </cell>
          <cell r="F254">
            <v>30.19</v>
          </cell>
          <cell r="G254">
            <v>31.07</v>
          </cell>
          <cell r="H254">
            <v>7</v>
          </cell>
          <cell r="I254">
            <v>7.09</v>
          </cell>
          <cell r="J254">
            <v>7.09</v>
          </cell>
        </row>
        <row r="255">
          <cell r="A255">
            <v>95103</v>
          </cell>
          <cell r="B255" t="str">
            <v>佐々木　義尚</v>
          </cell>
          <cell r="C255">
            <v>26179</v>
          </cell>
          <cell r="D255">
            <v>34790</v>
          </cell>
          <cell r="E255">
            <v>30.06</v>
          </cell>
          <cell r="F255">
            <v>30.15</v>
          </cell>
          <cell r="G255">
            <v>31.029999999999998</v>
          </cell>
          <cell r="H255">
            <v>7</v>
          </cell>
          <cell r="I255">
            <v>7.09</v>
          </cell>
          <cell r="J255">
            <v>7.09</v>
          </cell>
        </row>
        <row r="256">
          <cell r="A256">
            <v>95306</v>
          </cell>
          <cell r="B256" t="str">
            <v>田中　勉</v>
          </cell>
          <cell r="C256">
            <v>28004</v>
          </cell>
          <cell r="D256">
            <v>34790</v>
          </cell>
          <cell r="E256">
            <v>25.07</v>
          </cell>
          <cell r="F256">
            <v>25.16</v>
          </cell>
          <cell r="G256">
            <v>26.04</v>
          </cell>
          <cell r="H256">
            <v>7</v>
          </cell>
          <cell r="I256">
            <v>7.09</v>
          </cell>
          <cell r="J256">
            <v>7.09</v>
          </cell>
        </row>
        <row r="257">
          <cell r="A257">
            <v>95309</v>
          </cell>
          <cell r="B257" t="str">
            <v>中村　典幸</v>
          </cell>
          <cell r="C257">
            <v>28112</v>
          </cell>
          <cell r="D257">
            <v>34790</v>
          </cell>
          <cell r="E257">
            <v>25.03</v>
          </cell>
          <cell r="F257">
            <v>25.12</v>
          </cell>
          <cell r="G257">
            <v>26</v>
          </cell>
          <cell r="H257">
            <v>7</v>
          </cell>
          <cell r="I257">
            <v>7.09</v>
          </cell>
          <cell r="J257">
            <v>7.09</v>
          </cell>
        </row>
        <row r="258">
          <cell r="A258">
            <v>95312</v>
          </cell>
          <cell r="B258" t="str">
            <v>小田　忠志</v>
          </cell>
          <cell r="C258">
            <v>27913</v>
          </cell>
          <cell r="D258">
            <v>34790</v>
          </cell>
          <cell r="E258">
            <v>25.09</v>
          </cell>
          <cell r="F258">
            <v>25.18</v>
          </cell>
          <cell r="G258">
            <v>26.06</v>
          </cell>
          <cell r="H258">
            <v>7</v>
          </cell>
          <cell r="I258">
            <v>7.09</v>
          </cell>
          <cell r="J258">
            <v>7.09</v>
          </cell>
        </row>
        <row r="259">
          <cell r="A259">
            <v>95504</v>
          </cell>
          <cell r="B259" t="str">
            <v>瀧　浩子</v>
          </cell>
          <cell r="C259">
            <v>26109</v>
          </cell>
          <cell r="D259">
            <v>34790</v>
          </cell>
          <cell r="E259">
            <v>30.09</v>
          </cell>
          <cell r="F259">
            <v>30.18</v>
          </cell>
          <cell r="G259">
            <v>31.06</v>
          </cell>
          <cell r="H259">
            <v>7</v>
          </cell>
          <cell r="I259">
            <v>7.09</v>
          </cell>
          <cell r="J259">
            <v>7.09</v>
          </cell>
        </row>
        <row r="260">
          <cell r="A260">
            <v>95668</v>
          </cell>
          <cell r="B260" t="str">
            <v>小林　美枝</v>
          </cell>
          <cell r="C260">
            <v>25997</v>
          </cell>
          <cell r="D260">
            <v>34937</v>
          </cell>
          <cell r="E260">
            <v>31</v>
          </cell>
          <cell r="F260">
            <v>31.09</v>
          </cell>
          <cell r="G260">
            <v>31.09</v>
          </cell>
          <cell r="H260">
            <v>6.07</v>
          </cell>
          <cell r="I260">
            <v>6.16</v>
          </cell>
          <cell r="J260">
            <v>7.04</v>
          </cell>
        </row>
        <row r="261">
          <cell r="A261">
            <v>96101</v>
          </cell>
          <cell r="B261" t="str">
            <v>今末　茂幸</v>
          </cell>
          <cell r="C261">
            <v>26662</v>
          </cell>
          <cell r="D261">
            <v>35156</v>
          </cell>
          <cell r="E261">
            <v>29.03</v>
          </cell>
          <cell r="F261">
            <v>29.12</v>
          </cell>
          <cell r="G261">
            <v>30</v>
          </cell>
          <cell r="H261">
            <v>6</v>
          </cell>
          <cell r="I261">
            <v>6.09</v>
          </cell>
          <cell r="J261">
            <v>6.09</v>
          </cell>
        </row>
        <row r="262">
          <cell r="A262">
            <v>96102</v>
          </cell>
          <cell r="B262" t="str">
            <v>山田　晃久</v>
          </cell>
          <cell r="C262">
            <v>26461</v>
          </cell>
          <cell r="D262">
            <v>35156</v>
          </cell>
          <cell r="E262">
            <v>29.09</v>
          </cell>
          <cell r="F262">
            <v>29.18</v>
          </cell>
          <cell r="G262">
            <v>30.06</v>
          </cell>
          <cell r="H262">
            <v>6</v>
          </cell>
          <cell r="I262">
            <v>6.09</v>
          </cell>
          <cell r="J262">
            <v>6.09</v>
          </cell>
        </row>
        <row r="263">
          <cell r="A263">
            <v>96104</v>
          </cell>
          <cell r="B263" t="str">
            <v>大河内　秀俊</v>
          </cell>
          <cell r="C263">
            <v>26767</v>
          </cell>
          <cell r="D263">
            <v>35156</v>
          </cell>
          <cell r="E263">
            <v>28.11</v>
          </cell>
          <cell r="F263">
            <v>28.2</v>
          </cell>
          <cell r="G263">
            <v>29.08</v>
          </cell>
          <cell r="H263">
            <v>6</v>
          </cell>
          <cell r="I263">
            <v>6.09</v>
          </cell>
          <cell r="J263">
            <v>6.09</v>
          </cell>
        </row>
        <row r="264">
          <cell r="A264">
            <v>96108</v>
          </cell>
          <cell r="B264" t="str">
            <v>林　信一</v>
          </cell>
          <cell r="C264">
            <v>26647</v>
          </cell>
          <cell r="D264">
            <v>35156</v>
          </cell>
          <cell r="E264">
            <v>29.03</v>
          </cell>
          <cell r="F264">
            <v>29.12</v>
          </cell>
          <cell r="G264">
            <v>30</v>
          </cell>
          <cell r="H264">
            <v>6</v>
          </cell>
          <cell r="I264">
            <v>6.09</v>
          </cell>
          <cell r="J264">
            <v>6.09</v>
          </cell>
        </row>
        <row r="265">
          <cell r="A265">
            <v>96109</v>
          </cell>
          <cell r="B265" t="str">
            <v>森田　隆志</v>
          </cell>
          <cell r="C265">
            <v>26426</v>
          </cell>
          <cell r="D265">
            <v>35156</v>
          </cell>
          <cell r="E265">
            <v>29.1</v>
          </cell>
          <cell r="F265">
            <v>29.19</v>
          </cell>
          <cell r="G265">
            <v>30.07</v>
          </cell>
          <cell r="H265">
            <v>6</v>
          </cell>
          <cell r="I265">
            <v>6.09</v>
          </cell>
          <cell r="J265">
            <v>6.09</v>
          </cell>
        </row>
        <row r="266">
          <cell r="A266">
            <v>96311</v>
          </cell>
          <cell r="B266" t="str">
            <v>武田　康嗣</v>
          </cell>
          <cell r="C266">
            <v>28579</v>
          </cell>
          <cell r="D266">
            <v>35156</v>
          </cell>
          <cell r="E266">
            <v>24</v>
          </cell>
          <cell r="F266">
            <v>24.09</v>
          </cell>
          <cell r="G266">
            <v>24.09</v>
          </cell>
          <cell r="H266">
            <v>6</v>
          </cell>
          <cell r="I266">
            <v>6.09</v>
          </cell>
          <cell r="J266">
            <v>6.09</v>
          </cell>
        </row>
        <row r="267">
          <cell r="A267">
            <v>96312</v>
          </cell>
          <cell r="B267" t="str">
            <v>浦上　雄一</v>
          </cell>
          <cell r="C267">
            <v>28531</v>
          </cell>
          <cell r="D267">
            <v>35156</v>
          </cell>
          <cell r="E267">
            <v>24.01</v>
          </cell>
          <cell r="F267">
            <v>24.1</v>
          </cell>
          <cell r="G267">
            <v>24.1</v>
          </cell>
          <cell r="H267">
            <v>6</v>
          </cell>
          <cell r="I267">
            <v>6.09</v>
          </cell>
          <cell r="J267">
            <v>6.09</v>
          </cell>
        </row>
        <row r="268">
          <cell r="A268">
            <v>96313</v>
          </cell>
          <cell r="B268" t="str">
            <v>菅沢　智幸</v>
          </cell>
          <cell r="C268">
            <v>28311</v>
          </cell>
          <cell r="D268">
            <v>35156</v>
          </cell>
          <cell r="E268">
            <v>24.08</v>
          </cell>
          <cell r="F268">
            <v>24.169999999999998</v>
          </cell>
          <cell r="G268">
            <v>25.049999999999997</v>
          </cell>
          <cell r="H268">
            <v>6</v>
          </cell>
          <cell r="I268">
            <v>6.09</v>
          </cell>
          <cell r="J268">
            <v>6.09</v>
          </cell>
        </row>
        <row r="269">
          <cell r="A269">
            <v>96716</v>
          </cell>
          <cell r="B269" t="str">
            <v>臼井　香織</v>
          </cell>
          <cell r="C269">
            <v>28337</v>
          </cell>
          <cell r="D269">
            <v>35156</v>
          </cell>
          <cell r="E269">
            <v>24.08</v>
          </cell>
          <cell r="F269">
            <v>24.169999999999998</v>
          </cell>
          <cell r="G269">
            <v>25.049999999999997</v>
          </cell>
          <cell r="H269">
            <v>6</v>
          </cell>
          <cell r="I269">
            <v>6.09</v>
          </cell>
          <cell r="J269">
            <v>6.09</v>
          </cell>
        </row>
        <row r="270">
          <cell r="A270">
            <v>96718</v>
          </cell>
          <cell r="B270" t="str">
            <v>瀧川　郁子</v>
          </cell>
          <cell r="C270">
            <v>28351</v>
          </cell>
          <cell r="D270">
            <v>35156</v>
          </cell>
          <cell r="E270">
            <v>24.07</v>
          </cell>
          <cell r="F270">
            <v>24.16</v>
          </cell>
          <cell r="G270">
            <v>25.04</v>
          </cell>
          <cell r="H270">
            <v>6</v>
          </cell>
          <cell r="I270">
            <v>6.09</v>
          </cell>
          <cell r="J270">
            <v>6.09</v>
          </cell>
        </row>
        <row r="271">
          <cell r="A271">
            <v>96719</v>
          </cell>
          <cell r="B271" t="str">
            <v>武田　順子</v>
          </cell>
          <cell r="C271">
            <v>28399</v>
          </cell>
          <cell r="D271">
            <v>35156</v>
          </cell>
          <cell r="E271">
            <v>24.06</v>
          </cell>
          <cell r="F271">
            <v>24.15</v>
          </cell>
          <cell r="G271">
            <v>25.029999999999998</v>
          </cell>
          <cell r="H271">
            <v>6</v>
          </cell>
          <cell r="I271">
            <v>6.09</v>
          </cell>
          <cell r="J271">
            <v>6.09</v>
          </cell>
        </row>
        <row r="272">
          <cell r="A272">
            <v>97101</v>
          </cell>
          <cell r="B272" t="str">
            <v>石橋　哲也</v>
          </cell>
          <cell r="C272">
            <v>26621</v>
          </cell>
          <cell r="D272">
            <v>35521</v>
          </cell>
          <cell r="E272">
            <v>29.04</v>
          </cell>
          <cell r="F272">
            <v>29.13</v>
          </cell>
          <cell r="G272">
            <v>30.009999999999998</v>
          </cell>
          <cell r="H272">
            <v>5</v>
          </cell>
          <cell r="I272">
            <v>5.09</v>
          </cell>
          <cell r="J272">
            <v>5.09</v>
          </cell>
        </row>
        <row r="273">
          <cell r="A273">
            <v>97102</v>
          </cell>
          <cell r="B273" t="str">
            <v>田中　健也</v>
          </cell>
          <cell r="C273">
            <v>26941</v>
          </cell>
          <cell r="D273">
            <v>35521</v>
          </cell>
          <cell r="E273">
            <v>28.05</v>
          </cell>
          <cell r="F273">
            <v>28.14</v>
          </cell>
          <cell r="G273">
            <v>29.02</v>
          </cell>
          <cell r="H273">
            <v>5</v>
          </cell>
          <cell r="I273">
            <v>5.09</v>
          </cell>
          <cell r="J273">
            <v>5.09</v>
          </cell>
        </row>
        <row r="274">
          <cell r="A274">
            <v>97103</v>
          </cell>
          <cell r="B274" t="str">
            <v>堀内　昭弘</v>
          </cell>
          <cell r="C274">
            <v>27346</v>
          </cell>
          <cell r="D274">
            <v>35521</v>
          </cell>
          <cell r="E274">
            <v>27.04</v>
          </cell>
          <cell r="F274">
            <v>27.13</v>
          </cell>
          <cell r="G274">
            <v>28.009999999999998</v>
          </cell>
          <cell r="H274">
            <v>5</v>
          </cell>
          <cell r="I274">
            <v>5.09</v>
          </cell>
          <cell r="J274">
            <v>5.09</v>
          </cell>
        </row>
        <row r="275">
          <cell r="A275">
            <v>97104</v>
          </cell>
          <cell r="B275" t="str">
            <v>志水　孝生</v>
          </cell>
          <cell r="C275">
            <v>27244</v>
          </cell>
          <cell r="D275">
            <v>35521</v>
          </cell>
          <cell r="E275">
            <v>27.07</v>
          </cell>
          <cell r="F275">
            <v>27.16</v>
          </cell>
          <cell r="G275">
            <v>28.04</v>
          </cell>
          <cell r="H275">
            <v>5</v>
          </cell>
          <cell r="I275">
            <v>5.09</v>
          </cell>
          <cell r="J275">
            <v>5.09</v>
          </cell>
        </row>
        <row r="276">
          <cell r="A276">
            <v>97138</v>
          </cell>
          <cell r="B276" t="str">
            <v>三宅　登</v>
          </cell>
          <cell r="C276">
            <v>20963</v>
          </cell>
          <cell r="D276">
            <v>35796</v>
          </cell>
          <cell r="E276">
            <v>44.1</v>
          </cell>
          <cell r="F276">
            <v>44.190000000000005</v>
          </cell>
          <cell r="G276">
            <v>45.070000000000007</v>
          </cell>
          <cell r="H276">
            <v>4.03</v>
          </cell>
          <cell r="I276">
            <v>4.12</v>
          </cell>
          <cell r="J276">
            <v>5</v>
          </cell>
        </row>
        <row r="277">
          <cell r="A277">
            <v>97206</v>
          </cell>
          <cell r="B277" t="str">
            <v>細川　毅</v>
          </cell>
          <cell r="C277">
            <v>26560</v>
          </cell>
          <cell r="D277">
            <v>35521</v>
          </cell>
          <cell r="E277">
            <v>29.06</v>
          </cell>
          <cell r="F277">
            <v>29.15</v>
          </cell>
          <cell r="G277">
            <v>30.029999999999998</v>
          </cell>
          <cell r="H277">
            <v>5</v>
          </cell>
          <cell r="I277">
            <v>5.09</v>
          </cell>
          <cell r="J277">
            <v>5.09</v>
          </cell>
        </row>
        <row r="278">
          <cell r="A278">
            <v>97307</v>
          </cell>
          <cell r="B278" t="str">
            <v>福永　日出夫</v>
          </cell>
          <cell r="C278">
            <v>28672</v>
          </cell>
          <cell r="D278">
            <v>35521</v>
          </cell>
          <cell r="E278">
            <v>23.09</v>
          </cell>
          <cell r="F278">
            <v>23.18</v>
          </cell>
          <cell r="G278">
            <v>24.06</v>
          </cell>
          <cell r="H278">
            <v>5</v>
          </cell>
          <cell r="I278">
            <v>5.09</v>
          </cell>
          <cell r="J278">
            <v>5.09</v>
          </cell>
        </row>
        <row r="279">
          <cell r="A279">
            <v>97308</v>
          </cell>
          <cell r="B279" t="str">
            <v>西島　幹雄</v>
          </cell>
          <cell r="C279">
            <v>28828</v>
          </cell>
          <cell r="D279">
            <v>35521</v>
          </cell>
          <cell r="E279">
            <v>23.03</v>
          </cell>
          <cell r="F279">
            <v>23.12</v>
          </cell>
          <cell r="G279">
            <v>24</v>
          </cell>
          <cell r="H279">
            <v>5</v>
          </cell>
          <cell r="I279">
            <v>5.09</v>
          </cell>
          <cell r="J279">
            <v>5.09</v>
          </cell>
        </row>
        <row r="280">
          <cell r="A280">
            <v>97309</v>
          </cell>
          <cell r="B280" t="str">
            <v>古川　雅史</v>
          </cell>
          <cell r="C280">
            <v>28754</v>
          </cell>
          <cell r="D280">
            <v>35521</v>
          </cell>
          <cell r="E280">
            <v>23.06</v>
          </cell>
          <cell r="F280">
            <v>23.15</v>
          </cell>
          <cell r="G280">
            <v>24.029999999999998</v>
          </cell>
          <cell r="H280">
            <v>5</v>
          </cell>
          <cell r="I280">
            <v>5.09</v>
          </cell>
          <cell r="J280">
            <v>5.09</v>
          </cell>
        </row>
        <row r="281">
          <cell r="A281">
            <v>97310</v>
          </cell>
          <cell r="B281" t="str">
            <v>井戸　帳博</v>
          </cell>
          <cell r="C281">
            <v>28789</v>
          </cell>
          <cell r="D281">
            <v>35521</v>
          </cell>
          <cell r="E281">
            <v>23.05</v>
          </cell>
          <cell r="F281">
            <v>23.14</v>
          </cell>
          <cell r="G281">
            <v>24.02</v>
          </cell>
          <cell r="H281">
            <v>5</v>
          </cell>
          <cell r="I281">
            <v>5.09</v>
          </cell>
          <cell r="J281">
            <v>5.09</v>
          </cell>
        </row>
        <row r="282">
          <cell r="A282">
            <v>97712</v>
          </cell>
          <cell r="B282" t="str">
            <v>牧野　美幸</v>
          </cell>
          <cell r="C282">
            <v>28856</v>
          </cell>
          <cell r="D282">
            <v>35521</v>
          </cell>
          <cell r="E282">
            <v>23.03</v>
          </cell>
          <cell r="F282">
            <v>23.12</v>
          </cell>
          <cell r="G282">
            <v>24</v>
          </cell>
          <cell r="H282">
            <v>5</v>
          </cell>
          <cell r="I282">
            <v>5.09</v>
          </cell>
          <cell r="J282">
            <v>5.09</v>
          </cell>
        </row>
        <row r="283">
          <cell r="A283">
            <v>97713</v>
          </cell>
          <cell r="B283" t="str">
            <v>五藤　圭子</v>
          </cell>
          <cell r="C283">
            <v>28804</v>
          </cell>
          <cell r="D283">
            <v>35521</v>
          </cell>
          <cell r="E283">
            <v>23.04</v>
          </cell>
          <cell r="F283">
            <v>23.13</v>
          </cell>
          <cell r="G283">
            <v>24.009999999999998</v>
          </cell>
          <cell r="H283">
            <v>5</v>
          </cell>
          <cell r="I283">
            <v>5.09</v>
          </cell>
          <cell r="J283">
            <v>5.09</v>
          </cell>
        </row>
        <row r="284">
          <cell r="A284">
            <v>97714</v>
          </cell>
          <cell r="B284" t="str">
            <v>伊藤　章子</v>
          </cell>
          <cell r="C284">
            <v>28882</v>
          </cell>
          <cell r="D284">
            <v>35521</v>
          </cell>
          <cell r="E284">
            <v>23.02</v>
          </cell>
          <cell r="F284">
            <v>23.11</v>
          </cell>
          <cell r="G284">
            <v>23.11</v>
          </cell>
          <cell r="H284">
            <v>5</v>
          </cell>
          <cell r="I284">
            <v>5.09</v>
          </cell>
          <cell r="J284">
            <v>5.09</v>
          </cell>
        </row>
        <row r="285">
          <cell r="A285">
            <v>97715</v>
          </cell>
          <cell r="B285" t="str">
            <v>廣本　博子</v>
          </cell>
          <cell r="C285">
            <v>28887</v>
          </cell>
          <cell r="D285">
            <v>35521</v>
          </cell>
          <cell r="E285">
            <v>23.02</v>
          </cell>
          <cell r="F285">
            <v>23.11</v>
          </cell>
          <cell r="G285">
            <v>23.11</v>
          </cell>
          <cell r="H285">
            <v>5</v>
          </cell>
          <cell r="I285">
            <v>5.09</v>
          </cell>
          <cell r="J285">
            <v>5.09</v>
          </cell>
        </row>
        <row r="286">
          <cell r="A286">
            <v>97716</v>
          </cell>
          <cell r="B286" t="str">
            <v>平元　久美子</v>
          </cell>
          <cell r="C286">
            <v>28927</v>
          </cell>
          <cell r="D286">
            <v>35521</v>
          </cell>
          <cell r="E286">
            <v>23</v>
          </cell>
          <cell r="F286">
            <v>23.09</v>
          </cell>
          <cell r="G286">
            <v>23.09</v>
          </cell>
          <cell r="H286">
            <v>5</v>
          </cell>
          <cell r="I286">
            <v>5.09</v>
          </cell>
          <cell r="J286">
            <v>5.09</v>
          </cell>
        </row>
        <row r="287">
          <cell r="A287">
            <v>98101</v>
          </cell>
          <cell r="B287" t="str">
            <v>森　大輔</v>
          </cell>
          <cell r="C287">
            <v>27272</v>
          </cell>
          <cell r="D287">
            <v>35886</v>
          </cell>
          <cell r="E287">
            <v>27.07</v>
          </cell>
          <cell r="F287">
            <v>27.16</v>
          </cell>
          <cell r="G287">
            <v>28.04</v>
          </cell>
          <cell r="H287">
            <v>4</v>
          </cell>
          <cell r="I287">
            <v>4.09</v>
          </cell>
          <cell r="J287">
            <v>4.09</v>
          </cell>
        </row>
        <row r="288">
          <cell r="A288">
            <v>98102</v>
          </cell>
          <cell r="B288" t="str">
            <v>岡　昇平</v>
          </cell>
          <cell r="C288">
            <v>27632</v>
          </cell>
          <cell r="D288">
            <v>35886</v>
          </cell>
          <cell r="E288">
            <v>26.07</v>
          </cell>
          <cell r="F288">
            <v>26.16</v>
          </cell>
          <cell r="G288">
            <v>27.04</v>
          </cell>
          <cell r="H288">
            <v>4</v>
          </cell>
          <cell r="I288">
            <v>4.09</v>
          </cell>
          <cell r="J288">
            <v>4.09</v>
          </cell>
        </row>
        <row r="289">
          <cell r="A289">
            <v>98103</v>
          </cell>
          <cell r="B289" t="str">
            <v>内田　健一</v>
          </cell>
          <cell r="C289">
            <v>27801</v>
          </cell>
          <cell r="D289">
            <v>35886</v>
          </cell>
          <cell r="E289">
            <v>26.01</v>
          </cell>
          <cell r="F289">
            <v>26.1</v>
          </cell>
          <cell r="G289">
            <v>26.1</v>
          </cell>
          <cell r="H289">
            <v>4</v>
          </cell>
          <cell r="I289">
            <v>4.09</v>
          </cell>
          <cell r="J289">
            <v>4.09</v>
          </cell>
        </row>
        <row r="290">
          <cell r="A290">
            <v>98105</v>
          </cell>
          <cell r="B290" t="str">
            <v>小川　素慶</v>
          </cell>
          <cell r="C290">
            <v>27715</v>
          </cell>
          <cell r="D290">
            <v>35886</v>
          </cell>
          <cell r="E290">
            <v>26.04</v>
          </cell>
          <cell r="F290">
            <v>26.13</v>
          </cell>
          <cell r="G290">
            <v>27.009999999999998</v>
          </cell>
          <cell r="H290">
            <v>4</v>
          </cell>
          <cell r="I290">
            <v>4.09</v>
          </cell>
          <cell r="J290">
            <v>4.09</v>
          </cell>
        </row>
        <row r="291">
          <cell r="A291">
            <v>98106</v>
          </cell>
          <cell r="B291" t="str">
            <v>原　智久</v>
          </cell>
          <cell r="C291">
            <v>27422</v>
          </cell>
          <cell r="D291">
            <v>35886</v>
          </cell>
          <cell r="E291">
            <v>27.02</v>
          </cell>
          <cell r="F291">
            <v>27.11</v>
          </cell>
          <cell r="G291">
            <v>27.11</v>
          </cell>
          <cell r="H291">
            <v>4</v>
          </cell>
          <cell r="I291">
            <v>4.09</v>
          </cell>
          <cell r="J291">
            <v>4.09</v>
          </cell>
        </row>
        <row r="292">
          <cell r="A292">
            <v>98107</v>
          </cell>
          <cell r="B292" t="str">
            <v>矢野　真司</v>
          </cell>
          <cell r="C292">
            <v>27277</v>
          </cell>
          <cell r="D292">
            <v>35886</v>
          </cell>
          <cell r="E292">
            <v>27.06</v>
          </cell>
          <cell r="F292">
            <v>27.15</v>
          </cell>
          <cell r="G292">
            <v>28.029999999999998</v>
          </cell>
          <cell r="H292">
            <v>4</v>
          </cell>
          <cell r="I292">
            <v>4.09</v>
          </cell>
          <cell r="J292">
            <v>4.09</v>
          </cell>
        </row>
        <row r="293">
          <cell r="A293">
            <v>98109</v>
          </cell>
          <cell r="B293" t="str">
            <v>安藤　健一</v>
          </cell>
          <cell r="C293">
            <v>27604</v>
          </cell>
          <cell r="D293">
            <v>35886</v>
          </cell>
          <cell r="E293">
            <v>26.08</v>
          </cell>
          <cell r="F293">
            <v>26.169999999999998</v>
          </cell>
          <cell r="G293">
            <v>27.049999999999997</v>
          </cell>
          <cell r="H293">
            <v>4</v>
          </cell>
          <cell r="I293">
            <v>4.09</v>
          </cell>
          <cell r="J293">
            <v>4.09</v>
          </cell>
        </row>
        <row r="294">
          <cell r="A294">
            <v>98111</v>
          </cell>
          <cell r="B294" t="str">
            <v>河合　政弘</v>
          </cell>
          <cell r="C294">
            <v>27746</v>
          </cell>
          <cell r="D294">
            <v>35886</v>
          </cell>
          <cell r="E294">
            <v>26.03</v>
          </cell>
          <cell r="F294">
            <v>26.12</v>
          </cell>
          <cell r="G294">
            <v>27</v>
          </cell>
          <cell r="H294">
            <v>4</v>
          </cell>
          <cell r="I294">
            <v>4.09</v>
          </cell>
          <cell r="J294">
            <v>4.09</v>
          </cell>
        </row>
        <row r="295">
          <cell r="A295">
            <v>98112</v>
          </cell>
          <cell r="B295" t="str">
            <v>中川　和周</v>
          </cell>
          <cell r="C295">
            <v>27803</v>
          </cell>
          <cell r="D295">
            <v>35886</v>
          </cell>
          <cell r="E295">
            <v>26.01</v>
          </cell>
          <cell r="F295">
            <v>26.1</v>
          </cell>
          <cell r="G295">
            <v>26.1</v>
          </cell>
          <cell r="H295">
            <v>4</v>
          </cell>
          <cell r="I295">
            <v>4.09</v>
          </cell>
          <cell r="J295">
            <v>4.09</v>
          </cell>
        </row>
        <row r="296">
          <cell r="A296">
            <v>98113</v>
          </cell>
          <cell r="B296" t="str">
            <v>佐野　弘尚</v>
          </cell>
          <cell r="C296">
            <v>27700</v>
          </cell>
          <cell r="D296">
            <v>35886</v>
          </cell>
          <cell r="E296">
            <v>26.04</v>
          </cell>
          <cell r="F296">
            <v>26.13</v>
          </cell>
          <cell r="G296">
            <v>27.009999999999998</v>
          </cell>
          <cell r="H296">
            <v>4</v>
          </cell>
          <cell r="I296">
            <v>4.09</v>
          </cell>
          <cell r="J296">
            <v>4.09</v>
          </cell>
        </row>
        <row r="297">
          <cell r="A297">
            <v>98140</v>
          </cell>
          <cell r="B297" t="str">
            <v>矢花　厚</v>
          </cell>
          <cell r="C297">
            <v>26822</v>
          </cell>
          <cell r="D297">
            <v>36100</v>
          </cell>
          <cell r="E297">
            <v>28.09</v>
          </cell>
          <cell r="F297">
            <v>28.18</v>
          </cell>
          <cell r="G297">
            <v>29.06</v>
          </cell>
          <cell r="H297">
            <v>3.05</v>
          </cell>
          <cell r="I297">
            <v>3.1399999999999997</v>
          </cell>
          <cell r="J297">
            <v>4.0199999999999996</v>
          </cell>
        </row>
        <row r="298">
          <cell r="A298">
            <v>98141</v>
          </cell>
          <cell r="B298" t="str">
            <v>久保田　稔一</v>
          </cell>
          <cell r="C298">
            <v>20337</v>
          </cell>
          <cell r="D298">
            <v>36088</v>
          </cell>
          <cell r="E298">
            <v>46.06</v>
          </cell>
          <cell r="F298">
            <v>46.150000000000006</v>
          </cell>
          <cell r="G298">
            <v>47.030000000000008</v>
          </cell>
          <cell r="H298">
            <v>3.05</v>
          </cell>
          <cell r="I298">
            <v>3.1399999999999997</v>
          </cell>
          <cell r="J298">
            <v>4.0199999999999996</v>
          </cell>
        </row>
        <row r="299">
          <cell r="A299">
            <v>98315</v>
          </cell>
          <cell r="B299" t="str">
            <v>佃　哲也</v>
          </cell>
          <cell r="C299">
            <v>28980</v>
          </cell>
          <cell r="D299">
            <v>35886</v>
          </cell>
          <cell r="E299">
            <v>22.1</v>
          </cell>
          <cell r="F299">
            <v>22.19</v>
          </cell>
          <cell r="G299">
            <v>23.07</v>
          </cell>
          <cell r="H299">
            <v>4</v>
          </cell>
          <cell r="I299">
            <v>4.09</v>
          </cell>
          <cell r="J299">
            <v>4.09</v>
          </cell>
        </row>
        <row r="300">
          <cell r="A300">
            <v>98316</v>
          </cell>
          <cell r="B300" t="str">
            <v>高野　大作</v>
          </cell>
          <cell r="C300">
            <v>29307</v>
          </cell>
          <cell r="D300">
            <v>35886</v>
          </cell>
          <cell r="E300">
            <v>22</v>
          </cell>
          <cell r="F300">
            <v>22.09</v>
          </cell>
          <cell r="G300">
            <v>22.09</v>
          </cell>
          <cell r="H300">
            <v>4</v>
          </cell>
          <cell r="I300">
            <v>4.09</v>
          </cell>
          <cell r="J300">
            <v>4.09</v>
          </cell>
        </row>
        <row r="301">
          <cell r="A301">
            <v>98317</v>
          </cell>
          <cell r="B301" t="str">
            <v>酒井　友和</v>
          </cell>
          <cell r="C301">
            <v>29211</v>
          </cell>
          <cell r="D301">
            <v>35886</v>
          </cell>
          <cell r="E301">
            <v>22.03</v>
          </cell>
          <cell r="F301">
            <v>22.12</v>
          </cell>
          <cell r="G301">
            <v>23</v>
          </cell>
          <cell r="H301">
            <v>4</v>
          </cell>
          <cell r="I301">
            <v>4.09</v>
          </cell>
          <cell r="J301">
            <v>4.09</v>
          </cell>
        </row>
        <row r="302">
          <cell r="A302">
            <v>98318</v>
          </cell>
          <cell r="B302" t="str">
            <v>三宅　昭範</v>
          </cell>
          <cell r="C302">
            <v>29181</v>
          </cell>
          <cell r="D302">
            <v>35886</v>
          </cell>
          <cell r="E302">
            <v>22.04</v>
          </cell>
          <cell r="F302">
            <v>22.13</v>
          </cell>
          <cell r="G302">
            <v>23.009999999999998</v>
          </cell>
          <cell r="H302">
            <v>4</v>
          </cell>
          <cell r="I302">
            <v>4.09</v>
          </cell>
          <cell r="J302">
            <v>4.09</v>
          </cell>
        </row>
        <row r="303">
          <cell r="A303">
            <v>98319</v>
          </cell>
          <cell r="B303" t="str">
            <v>渡辺　和広</v>
          </cell>
          <cell r="C303">
            <v>29301</v>
          </cell>
          <cell r="D303">
            <v>35886</v>
          </cell>
          <cell r="E303">
            <v>22</v>
          </cell>
          <cell r="F303">
            <v>22.09</v>
          </cell>
          <cell r="G303">
            <v>22.09</v>
          </cell>
          <cell r="H303">
            <v>4</v>
          </cell>
          <cell r="I303">
            <v>4.09</v>
          </cell>
          <cell r="J303">
            <v>4.09</v>
          </cell>
        </row>
        <row r="304">
          <cell r="A304">
            <v>98628</v>
          </cell>
          <cell r="B304" t="str">
            <v>伊藤　雅恵</v>
          </cell>
          <cell r="C304">
            <v>28058</v>
          </cell>
          <cell r="D304">
            <v>35947</v>
          </cell>
          <cell r="E304">
            <v>25.05</v>
          </cell>
          <cell r="F304">
            <v>25.14</v>
          </cell>
          <cell r="G304">
            <v>26.02</v>
          </cell>
          <cell r="H304">
            <v>3.1</v>
          </cell>
          <cell r="I304">
            <v>3.19</v>
          </cell>
          <cell r="J304">
            <v>4.0699999999999994</v>
          </cell>
        </row>
        <row r="305">
          <cell r="A305">
            <v>98629</v>
          </cell>
          <cell r="B305" t="str">
            <v>大山　幸子</v>
          </cell>
          <cell r="C305">
            <v>27612</v>
          </cell>
          <cell r="D305">
            <v>35947</v>
          </cell>
          <cell r="E305">
            <v>26.07</v>
          </cell>
          <cell r="F305">
            <v>26.16</v>
          </cell>
          <cell r="G305">
            <v>27.04</v>
          </cell>
          <cell r="H305">
            <v>3.1</v>
          </cell>
          <cell r="I305">
            <v>3.19</v>
          </cell>
          <cell r="J305">
            <v>4.0699999999999994</v>
          </cell>
        </row>
        <row r="306">
          <cell r="A306">
            <v>98632</v>
          </cell>
          <cell r="B306" t="str">
            <v>松本　由貴子</v>
          </cell>
          <cell r="C306">
            <v>26908</v>
          </cell>
          <cell r="D306">
            <v>35977</v>
          </cell>
          <cell r="E306">
            <v>28.07</v>
          </cell>
          <cell r="F306">
            <v>28.16</v>
          </cell>
          <cell r="G306">
            <v>29.04</v>
          </cell>
          <cell r="H306">
            <v>3.09</v>
          </cell>
          <cell r="I306">
            <v>3.1799999999999997</v>
          </cell>
          <cell r="J306">
            <v>4.0599999999999996</v>
          </cell>
        </row>
        <row r="307">
          <cell r="A307">
            <v>98654</v>
          </cell>
          <cell r="B307" t="str">
            <v>高柳　純子</v>
          </cell>
          <cell r="C307">
            <v>27782</v>
          </cell>
          <cell r="D307">
            <v>36281</v>
          </cell>
          <cell r="E307">
            <v>26.02</v>
          </cell>
          <cell r="F307">
            <v>26.11</v>
          </cell>
          <cell r="G307">
            <v>26.11</v>
          </cell>
          <cell r="H307">
            <v>2.11</v>
          </cell>
          <cell r="I307">
            <v>2.1999999999999997</v>
          </cell>
          <cell r="J307">
            <v>3.0799999999999996</v>
          </cell>
        </row>
        <row r="308">
          <cell r="A308">
            <v>99101</v>
          </cell>
          <cell r="B308" t="str">
            <v>小林　豊</v>
          </cell>
          <cell r="C308">
            <v>27937</v>
          </cell>
          <cell r="D308">
            <v>36251</v>
          </cell>
          <cell r="E308">
            <v>25.09</v>
          </cell>
          <cell r="F308">
            <v>25.18</v>
          </cell>
          <cell r="G308">
            <v>26.06</v>
          </cell>
          <cell r="H308">
            <v>3</v>
          </cell>
          <cell r="I308">
            <v>3.09</v>
          </cell>
          <cell r="J308">
            <v>3.09</v>
          </cell>
        </row>
        <row r="309">
          <cell r="A309">
            <v>99102</v>
          </cell>
          <cell r="B309" t="str">
            <v>仙田　雄嗣</v>
          </cell>
          <cell r="C309">
            <v>28143</v>
          </cell>
          <cell r="D309">
            <v>36251</v>
          </cell>
          <cell r="E309">
            <v>25.02</v>
          </cell>
          <cell r="F309">
            <v>25.11</v>
          </cell>
          <cell r="G309">
            <v>25.11</v>
          </cell>
          <cell r="H309">
            <v>3</v>
          </cell>
          <cell r="I309">
            <v>3.09</v>
          </cell>
          <cell r="J309">
            <v>3.09</v>
          </cell>
        </row>
        <row r="310">
          <cell r="A310">
            <v>99104</v>
          </cell>
          <cell r="B310" t="str">
            <v>増田　宏和</v>
          </cell>
          <cell r="C310">
            <v>27626</v>
          </cell>
          <cell r="D310">
            <v>36251</v>
          </cell>
          <cell r="E310">
            <v>26.07</v>
          </cell>
          <cell r="F310">
            <v>26.16</v>
          </cell>
          <cell r="G310">
            <v>27.04</v>
          </cell>
          <cell r="H310">
            <v>3</v>
          </cell>
          <cell r="I310">
            <v>3.09</v>
          </cell>
          <cell r="J310">
            <v>3.09</v>
          </cell>
        </row>
        <row r="311">
          <cell r="A311">
            <v>99106</v>
          </cell>
          <cell r="B311" t="str">
            <v>齊藤　直樹</v>
          </cell>
          <cell r="C311">
            <v>25660</v>
          </cell>
          <cell r="D311">
            <v>36251</v>
          </cell>
          <cell r="E311">
            <v>31.11</v>
          </cell>
          <cell r="F311">
            <v>31.2</v>
          </cell>
          <cell r="G311">
            <v>32.080000000000005</v>
          </cell>
          <cell r="H311">
            <v>3</v>
          </cell>
          <cell r="I311">
            <v>3.09</v>
          </cell>
          <cell r="J311">
            <v>3.09</v>
          </cell>
        </row>
        <row r="312">
          <cell r="A312">
            <v>99140</v>
          </cell>
          <cell r="B312" t="str">
            <v>後藤　保雄</v>
          </cell>
          <cell r="C312">
            <v>19361</v>
          </cell>
          <cell r="D312">
            <v>36434</v>
          </cell>
          <cell r="E312">
            <v>49.02</v>
          </cell>
          <cell r="F312">
            <v>49.110000000000007</v>
          </cell>
          <cell r="G312">
            <v>49.110000000000007</v>
          </cell>
          <cell r="H312">
            <v>2.06</v>
          </cell>
          <cell r="I312">
            <v>2.15</v>
          </cell>
          <cell r="J312">
            <v>3.03</v>
          </cell>
        </row>
        <row r="313">
          <cell r="A313">
            <v>99143</v>
          </cell>
          <cell r="B313" t="str">
            <v>徳永　一成</v>
          </cell>
          <cell r="C313">
            <v>27335</v>
          </cell>
          <cell r="D313">
            <v>36439</v>
          </cell>
          <cell r="E313">
            <v>27.04</v>
          </cell>
          <cell r="F313">
            <v>27.13</v>
          </cell>
          <cell r="G313">
            <v>28.009999999999998</v>
          </cell>
          <cell r="H313">
            <v>2.0499999999999998</v>
          </cell>
          <cell r="I313">
            <v>2.1399999999999997</v>
          </cell>
          <cell r="J313">
            <v>3.0199999999999996</v>
          </cell>
        </row>
        <row r="314">
          <cell r="A314">
            <v>99159</v>
          </cell>
          <cell r="B314" t="str">
            <v>近藤　透</v>
          </cell>
          <cell r="C314">
            <v>19017</v>
          </cell>
          <cell r="D314">
            <v>36526</v>
          </cell>
          <cell r="E314">
            <v>50.02</v>
          </cell>
          <cell r="F314">
            <v>50.110000000000007</v>
          </cell>
          <cell r="G314">
            <v>50.110000000000007</v>
          </cell>
          <cell r="H314">
            <v>2.0299999999999998</v>
          </cell>
          <cell r="I314">
            <v>2.1199999999999997</v>
          </cell>
          <cell r="J314">
            <v>2.9999999999999996</v>
          </cell>
        </row>
        <row r="315">
          <cell r="A315">
            <v>99205</v>
          </cell>
          <cell r="B315" t="str">
            <v>松田　悟</v>
          </cell>
          <cell r="C315">
            <v>28827</v>
          </cell>
          <cell r="D315">
            <v>36251</v>
          </cell>
          <cell r="E315">
            <v>23.03</v>
          </cell>
          <cell r="F315">
            <v>23.12</v>
          </cell>
          <cell r="G315">
            <v>24</v>
          </cell>
          <cell r="H315">
            <v>3</v>
          </cell>
          <cell r="I315">
            <v>3.09</v>
          </cell>
          <cell r="J315">
            <v>3.09</v>
          </cell>
        </row>
        <row r="316">
          <cell r="A316">
            <v>99308</v>
          </cell>
          <cell r="B316" t="str">
            <v>水戸　文彦</v>
          </cell>
          <cell r="C316">
            <v>29562</v>
          </cell>
          <cell r="D316">
            <v>36251</v>
          </cell>
          <cell r="E316">
            <v>21.03</v>
          </cell>
          <cell r="F316">
            <v>21.12</v>
          </cell>
          <cell r="G316">
            <v>22</v>
          </cell>
          <cell r="H316">
            <v>3</v>
          </cell>
          <cell r="I316">
            <v>3.09</v>
          </cell>
          <cell r="J316">
            <v>3.09</v>
          </cell>
        </row>
        <row r="317">
          <cell r="A317">
            <v>99310</v>
          </cell>
          <cell r="B317" t="str">
            <v>川口　祥司</v>
          </cell>
          <cell r="C317">
            <v>29625</v>
          </cell>
          <cell r="D317">
            <v>36251</v>
          </cell>
          <cell r="E317">
            <v>21.01</v>
          </cell>
          <cell r="F317">
            <v>21.1</v>
          </cell>
          <cell r="G317">
            <v>21.1</v>
          </cell>
          <cell r="H317">
            <v>3</v>
          </cell>
          <cell r="I317">
            <v>3.09</v>
          </cell>
          <cell r="J317">
            <v>3.09</v>
          </cell>
        </row>
        <row r="318">
          <cell r="A318">
            <v>99624</v>
          </cell>
          <cell r="B318" t="str">
            <v>坂本　知穂</v>
          </cell>
          <cell r="C318">
            <v>28646</v>
          </cell>
          <cell r="D318">
            <v>36373</v>
          </cell>
          <cell r="E318">
            <v>23.09</v>
          </cell>
          <cell r="F318">
            <v>23.18</v>
          </cell>
          <cell r="G318">
            <v>24.06</v>
          </cell>
          <cell r="H318">
            <v>2.08</v>
          </cell>
          <cell r="I318">
            <v>2.17</v>
          </cell>
          <cell r="J318">
            <v>3.05</v>
          </cell>
        </row>
        <row r="319">
          <cell r="A319">
            <v>99732</v>
          </cell>
          <cell r="B319" t="str">
            <v>三好　京子</v>
          </cell>
          <cell r="C319">
            <v>26161</v>
          </cell>
          <cell r="D319">
            <v>36373</v>
          </cell>
          <cell r="E319">
            <v>30.07</v>
          </cell>
          <cell r="F319">
            <v>30.16</v>
          </cell>
          <cell r="G319">
            <v>31.04</v>
          </cell>
          <cell r="H319">
            <v>2.08</v>
          </cell>
          <cell r="I319">
            <v>2.17</v>
          </cell>
          <cell r="J319">
            <v>3.05</v>
          </cell>
        </row>
        <row r="320">
          <cell r="A320">
            <v>100101</v>
          </cell>
          <cell r="B320" t="str">
            <v>中村　広志</v>
          </cell>
          <cell r="C320">
            <v>27909</v>
          </cell>
          <cell r="D320">
            <v>36617</v>
          </cell>
          <cell r="E320">
            <v>25.1</v>
          </cell>
          <cell r="F320">
            <v>25.19</v>
          </cell>
          <cell r="G320">
            <v>26.07</v>
          </cell>
          <cell r="H320">
            <v>2</v>
          </cell>
          <cell r="I320">
            <v>2.09</v>
          </cell>
          <cell r="J320">
            <v>2.09</v>
          </cell>
        </row>
        <row r="321">
          <cell r="A321">
            <v>100102</v>
          </cell>
          <cell r="B321" t="str">
            <v>吉村　修平</v>
          </cell>
          <cell r="C321">
            <v>27902</v>
          </cell>
          <cell r="D321">
            <v>36617</v>
          </cell>
          <cell r="E321">
            <v>25.1</v>
          </cell>
          <cell r="F321">
            <v>25.19</v>
          </cell>
          <cell r="G321">
            <v>26.07</v>
          </cell>
          <cell r="H321">
            <v>2</v>
          </cell>
          <cell r="I321">
            <v>2.09</v>
          </cell>
          <cell r="J321">
            <v>2.09</v>
          </cell>
        </row>
        <row r="322">
          <cell r="A322">
            <v>100103</v>
          </cell>
          <cell r="B322" t="str">
            <v>中野　修平</v>
          </cell>
          <cell r="C322">
            <v>28515</v>
          </cell>
          <cell r="D322">
            <v>36617</v>
          </cell>
          <cell r="E322">
            <v>24.02</v>
          </cell>
          <cell r="F322">
            <v>24.11</v>
          </cell>
          <cell r="G322">
            <v>24.11</v>
          </cell>
          <cell r="H322">
            <v>2</v>
          </cell>
          <cell r="I322">
            <v>2.09</v>
          </cell>
          <cell r="J322">
            <v>2.09</v>
          </cell>
        </row>
        <row r="323">
          <cell r="A323">
            <v>100104</v>
          </cell>
          <cell r="B323" t="str">
            <v>市古　浩資</v>
          </cell>
          <cell r="C323">
            <v>27626</v>
          </cell>
          <cell r="D323">
            <v>36617</v>
          </cell>
          <cell r="E323">
            <v>26.07</v>
          </cell>
          <cell r="F323">
            <v>26.16</v>
          </cell>
          <cell r="G323">
            <v>27.04</v>
          </cell>
          <cell r="H323">
            <v>2</v>
          </cell>
          <cell r="I323">
            <v>2.09</v>
          </cell>
          <cell r="J323">
            <v>2.09</v>
          </cell>
        </row>
        <row r="324">
          <cell r="A324">
            <v>100105</v>
          </cell>
          <cell r="B324" t="str">
            <v>石川　直樹</v>
          </cell>
          <cell r="C324">
            <v>28161</v>
          </cell>
          <cell r="D324">
            <v>36617</v>
          </cell>
          <cell r="E324">
            <v>25.01</v>
          </cell>
          <cell r="F324">
            <v>25.1</v>
          </cell>
          <cell r="G324">
            <v>25.1</v>
          </cell>
          <cell r="H324">
            <v>2</v>
          </cell>
          <cell r="I324">
            <v>2.09</v>
          </cell>
          <cell r="J324">
            <v>2.09</v>
          </cell>
        </row>
        <row r="325">
          <cell r="A325">
            <v>100107</v>
          </cell>
          <cell r="B325" t="str">
            <v>青山　武史</v>
          </cell>
          <cell r="C325">
            <v>27872</v>
          </cell>
          <cell r="D325">
            <v>36617</v>
          </cell>
          <cell r="E325">
            <v>25.11</v>
          </cell>
          <cell r="F325">
            <v>25.2</v>
          </cell>
          <cell r="G325">
            <v>26.08</v>
          </cell>
          <cell r="H325">
            <v>2</v>
          </cell>
          <cell r="I325">
            <v>2.09</v>
          </cell>
          <cell r="J325">
            <v>2.09</v>
          </cell>
        </row>
        <row r="326">
          <cell r="A326">
            <v>100309</v>
          </cell>
          <cell r="B326" t="str">
            <v>田中　秀之</v>
          </cell>
          <cell r="C326">
            <v>29824</v>
          </cell>
          <cell r="D326">
            <v>36617</v>
          </cell>
          <cell r="E326">
            <v>20.07</v>
          </cell>
          <cell r="F326">
            <v>20.16</v>
          </cell>
          <cell r="G326">
            <v>21.04</v>
          </cell>
          <cell r="H326">
            <v>2</v>
          </cell>
          <cell r="I326">
            <v>2.09</v>
          </cell>
          <cell r="J326">
            <v>2.09</v>
          </cell>
        </row>
        <row r="327">
          <cell r="A327">
            <v>100310</v>
          </cell>
          <cell r="B327" t="str">
            <v>尾崎　友洋</v>
          </cell>
          <cell r="C327">
            <v>29792</v>
          </cell>
          <cell r="D327">
            <v>36617</v>
          </cell>
          <cell r="E327">
            <v>20.079999999999998</v>
          </cell>
          <cell r="F327">
            <v>20.169999999999998</v>
          </cell>
          <cell r="G327">
            <v>21.049999999999997</v>
          </cell>
          <cell r="H327">
            <v>2</v>
          </cell>
          <cell r="I327">
            <v>2.09</v>
          </cell>
          <cell r="J327">
            <v>2.09</v>
          </cell>
        </row>
        <row r="328">
          <cell r="A328">
            <v>100311</v>
          </cell>
          <cell r="B328" t="str">
            <v>岡本　敏明</v>
          </cell>
          <cell r="C328">
            <v>29894</v>
          </cell>
          <cell r="D328">
            <v>36617</v>
          </cell>
          <cell r="E328">
            <v>20.04</v>
          </cell>
          <cell r="F328">
            <v>20.13</v>
          </cell>
          <cell r="G328">
            <v>21.009999999999998</v>
          </cell>
          <cell r="H328">
            <v>2</v>
          </cell>
          <cell r="I328">
            <v>2.09</v>
          </cell>
          <cell r="J328">
            <v>2.09</v>
          </cell>
        </row>
        <row r="329">
          <cell r="A329">
            <v>100506</v>
          </cell>
          <cell r="B329" t="str">
            <v>森　理栄子</v>
          </cell>
          <cell r="C329">
            <v>27870</v>
          </cell>
          <cell r="D329">
            <v>36617</v>
          </cell>
          <cell r="E329">
            <v>25.11</v>
          </cell>
          <cell r="F329">
            <v>25.2</v>
          </cell>
          <cell r="G329">
            <v>26.08</v>
          </cell>
          <cell r="H329">
            <v>2</v>
          </cell>
          <cell r="I329">
            <v>2.09</v>
          </cell>
          <cell r="J329">
            <v>2.09</v>
          </cell>
        </row>
        <row r="330">
          <cell r="A330">
            <v>101101</v>
          </cell>
          <cell r="B330" t="str">
            <v>遠藤　敬宏</v>
          </cell>
          <cell r="C330">
            <v>27486</v>
          </cell>
          <cell r="D330">
            <v>36982</v>
          </cell>
          <cell r="E330">
            <v>26.11</v>
          </cell>
          <cell r="F330">
            <v>26.2</v>
          </cell>
          <cell r="G330">
            <v>27.08</v>
          </cell>
          <cell r="H330">
            <v>1</v>
          </cell>
          <cell r="I330">
            <v>1.0900000000000001</v>
          </cell>
          <cell r="J330">
            <v>1.0900000000000001</v>
          </cell>
        </row>
        <row r="331">
          <cell r="A331">
            <v>101102</v>
          </cell>
          <cell r="B331" t="str">
            <v>合田　和将</v>
          </cell>
          <cell r="C331">
            <v>28881</v>
          </cell>
          <cell r="D331">
            <v>36982</v>
          </cell>
          <cell r="E331">
            <v>23.02</v>
          </cell>
          <cell r="F331">
            <v>23.11</v>
          </cell>
          <cell r="G331">
            <v>23.11</v>
          </cell>
          <cell r="H331">
            <v>1</v>
          </cell>
          <cell r="I331">
            <v>1.0900000000000001</v>
          </cell>
          <cell r="J331">
            <v>1.0900000000000001</v>
          </cell>
        </row>
        <row r="332">
          <cell r="A332">
            <v>101104</v>
          </cell>
          <cell r="B332" t="str">
            <v>鈴木　重徳</v>
          </cell>
          <cell r="C332">
            <v>27839</v>
          </cell>
          <cell r="D332">
            <v>36982</v>
          </cell>
          <cell r="E332">
            <v>26</v>
          </cell>
          <cell r="F332">
            <v>26.09</v>
          </cell>
          <cell r="G332">
            <v>26.09</v>
          </cell>
          <cell r="H332">
            <v>1</v>
          </cell>
          <cell r="I332">
            <v>1.0900000000000001</v>
          </cell>
          <cell r="J332">
            <v>1.0900000000000001</v>
          </cell>
        </row>
        <row r="333">
          <cell r="A333">
            <v>101105</v>
          </cell>
          <cell r="B333" t="str">
            <v>松永　陽平</v>
          </cell>
          <cell r="C333">
            <v>28591</v>
          </cell>
          <cell r="D333">
            <v>36982</v>
          </cell>
          <cell r="E333">
            <v>23.11</v>
          </cell>
          <cell r="F333">
            <v>23.2</v>
          </cell>
          <cell r="G333">
            <v>24.08</v>
          </cell>
          <cell r="H333">
            <v>1</v>
          </cell>
          <cell r="I333">
            <v>1.0900000000000001</v>
          </cell>
          <cell r="J333">
            <v>1.0900000000000001</v>
          </cell>
        </row>
        <row r="334">
          <cell r="A334">
            <v>101307</v>
          </cell>
          <cell r="B334" t="str">
            <v>石井　義美</v>
          </cell>
          <cell r="C334">
            <v>18097</v>
          </cell>
          <cell r="D334">
            <v>36982</v>
          </cell>
          <cell r="E334">
            <v>52.08</v>
          </cell>
          <cell r="F334">
            <v>52.17</v>
          </cell>
          <cell r="G334">
            <v>53.050000000000004</v>
          </cell>
          <cell r="H334">
            <v>1</v>
          </cell>
          <cell r="I334">
            <v>1.0900000000000001</v>
          </cell>
          <cell r="J334">
            <v>1.0900000000000001</v>
          </cell>
        </row>
        <row r="335">
          <cell r="A335">
            <v>101324</v>
          </cell>
          <cell r="B335" t="str">
            <v>宮田　尚幸</v>
          </cell>
          <cell r="C335">
            <v>27551</v>
          </cell>
          <cell r="D335">
            <v>37196</v>
          </cell>
          <cell r="E335">
            <v>26.09</v>
          </cell>
          <cell r="F335">
            <v>26.18</v>
          </cell>
          <cell r="G335">
            <v>27.06</v>
          </cell>
          <cell r="H335">
            <v>0.05</v>
          </cell>
          <cell r="I335">
            <v>0.14000000000000001</v>
          </cell>
          <cell r="J335">
            <v>1.02</v>
          </cell>
        </row>
        <row r="336">
          <cell r="A336">
            <v>101503</v>
          </cell>
          <cell r="B336" t="str">
            <v>小林　友美</v>
          </cell>
          <cell r="C336">
            <v>28835</v>
          </cell>
          <cell r="D336">
            <v>36982</v>
          </cell>
          <cell r="E336">
            <v>23.03</v>
          </cell>
          <cell r="F336">
            <v>23.12</v>
          </cell>
          <cell r="G336">
            <v>24</v>
          </cell>
          <cell r="H336">
            <v>1</v>
          </cell>
          <cell r="I336">
            <v>1.0900000000000001</v>
          </cell>
          <cell r="J336">
            <v>1.0900000000000001</v>
          </cell>
        </row>
        <row r="337">
          <cell r="A337">
            <v>102501</v>
          </cell>
          <cell r="B337" t="str">
            <v>荒川　千夏</v>
          </cell>
          <cell r="C337" t="str">
            <v/>
          </cell>
          <cell r="D337">
            <v>37347</v>
          </cell>
          <cell r="E337">
            <v>25</v>
          </cell>
          <cell r="F337">
            <v>25.09</v>
          </cell>
          <cell r="G337">
            <v>25.09</v>
          </cell>
          <cell r="H337">
            <v>0</v>
          </cell>
          <cell r="I337">
            <v>0.09</v>
          </cell>
          <cell r="J337">
            <v>0.09</v>
          </cell>
        </row>
        <row r="338">
          <cell r="A338">
            <v>102102</v>
          </cell>
          <cell r="B338" t="str">
            <v>鹿毛　宣人</v>
          </cell>
          <cell r="C338" t="str">
            <v/>
          </cell>
          <cell r="D338">
            <v>37347</v>
          </cell>
          <cell r="E338">
            <v>26</v>
          </cell>
          <cell r="F338">
            <v>26.09</v>
          </cell>
          <cell r="G338">
            <v>26.09</v>
          </cell>
          <cell r="H338">
            <v>0</v>
          </cell>
          <cell r="I338">
            <v>0.09</v>
          </cell>
          <cell r="J338">
            <v>0.09</v>
          </cell>
        </row>
        <row r="339">
          <cell r="A339">
            <v>102103</v>
          </cell>
          <cell r="B339" t="str">
            <v>星野　智道</v>
          </cell>
          <cell r="C339" t="str">
            <v/>
          </cell>
          <cell r="D339">
            <v>37347</v>
          </cell>
          <cell r="E339">
            <v>23</v>
          </cell>
          <cell r="F339">
            <v>23.09</v>
          </cell>
          <cell r="G339">
            <v>23.09</v>
          </cell>
          <cell r="H339">
            <v>0</v>
          </cell>
          <cell r="I339">
            <v>0.09</v>
          </cell>
          <cell r="J339">
            <v>0.09</v>
          </cell>
        </row>
        <row r="340">
          <cell r="A340">
            <v>102104</v>
          </cell>
          <cell r="B340" t="str">
            <v>吉田　健也</v>
          </cell>
          <cell r="C340" t="str">
            <v/>
          </cell>
          <cell r="D340">
            <v>37347</v>
          </cell>
          <cell r="E340">
            <v>23</v>
          </cell>
          <cell r="F340">
            <v>23.09</v>
          </cell>
          <cell r="G340">
            <v>23.09</v>
          </cell>
          <cell r="H340">
            <v>0</v>
          </cell>
          <cell r="I340">
            <v>0.09</v>
          </cell>
          <cell r="J340">
            <v>0.09</v>
          </cell>
        </row>
        <row r="341">
          <cell r="A341">
            <v>102305</v>
          </cell>
          <cell r="B341" t="str">
            <v>神戸　優一</v>
          </cell>
          <cell r="C341" t="str">
            <v/>
          </cell>
          <cell r="D341">
            <v>37347</v>
          </cell>
          <cell r="E341">
            <v>18</v>
          </cell>
          <cell r="F341">
            <v>18.09</v>
          </cell>
          <cell r="G341">
            <v>18.09</v>
          </cell>
          <cell r="H341">
            <v>0</v>
          </cell>
          <cell r="I341">
            <v>0.09</v>
          </cell>
          <cell r="J341">
            <v>0.09</v>
          </cell>
        </row>
        <row r="342">
          <cell r="A342">
            <v>102306</v>
          </cell>
          <cell r="B342" t="str">
            <v>佐藤　亨</v>
          </cell>
          <cell r="C342" t="str">
            <v/>
          </cell>
          <cell r="D342">
            <v>37347</v>
          </cell>
          <cell r="E342">
            <v>18</v>
          </cell>
          <cell r="F342">
            <v>18.09</v>
          </cell>
          <cell r="G342">
            <v>18.09</v>
          </cell>
          <cell r="H342">
            <v>0</v>
          </cell>
          <cell r="I342">
            <v>0.09</v>
          </cell>
          <cell r="J342">
            <v>0.09</v>
          </cell>
        </row>
        <row r="343">
          <cell r="A343">
            <v>102307</v>
          </cell>
          <cell r="B343" t="str">
            <v>水野　健二</v>
          </cell>
          <cell r="C343" t="str">
            <v/>
          </cell>
          <cell r="D343">
            <v>37347</v>
          </cell>
          <cell r="E343">
            <v>18</v>
          </cell>
          <cell r="F343">
            <v>18.09</v>
          </cell>
          <cell r="G343">
            <v>18.09</v>
          </cell>
          <cell r="H343">
            <v>0</v>
          </cell>
          <cell r="I343">
            <v>0.09</v>
          </cell>
          <cell r="J343">
            <v>0.09</v>
          </cell>
        </row>
      </sheetData>
      <sheetData sheetId="2">
        <row r="2">
          <cell r="A2">
            <v>60409</v>
          </cell>
          <cell r="B2" t="str">
            <v>菊沢   巧</v>
          </cell>
          <cell r="C2">
            <v>6</v>
          </cell>
          <cell r="D2" t="str">
            <v/>
          </cell>
          <cell r="E2">
            <v>175</v>
          </cell>
          <cell r="F2">
            <v>6</v>
          </cell>
        </row>
        <row r="3">
          <cell r="A3">
            <v>60452</v>
          </cell>
          <cell r="B3" t="str">
            <v>加藤  正</v>
          </cell>
          <cell r="C3">
            <v>6</v>
          </cell>
          <cell r="D3">
            <v>556</v>
          </cell>
          <cell r="E3">
            <v>61</v>
          </cell>
          <cell r="F3">
            <v>3</v>
          </cell>
        </row>
        <row r="4">
          <cell r="A4">
            <v>64462</v>
          </cell>
          <cell r="B4" t="str">
            <v>丹羽  良一</v>
          </cell>
          <cell r="C4">
            <v>8</v>
          </cell>
          <cell r="D4">
            <v>692</v>
          </cell>
          <cell r="E4">
            <v>60</v>
          </cell>
          <cell r="F4">
            <v>2</v>
          </cell>
        </row>
        <row r="5">
          <cell r="A5">
            <v>64464</v>
          </cell>
          <cell r="B5" t="str">
            <v>中山  博</v>
          </cell>
          <cell r="C5">
            <v>7</v>
          </cell>
          <cell r="D5">
            <v>566</v>
          </cell>
          <cell r="E5">
            <v>77</v>
          </cell>
          <cell r="F5">
            <v>3</v>
          </cell>
        </row>
        <row r="6">
          <cell r="A6">
            <v>65301</v>
          </cell>
          <cell r="B6" t="str">
            <v>佐藤  一雄</v>
          </cell>
          <cell r="C6">
            <v>6</v>
          </cell>
          <cell r="D6" t="str">
            <v/>
          </cell>
          <cell r="E6">
            <v>170</v>
          </cell>
          <cell r="F6">
            <v>6</v>
          </cell>
        </row>
        <row r="7">
          <cell r="A7">
            <v>65308</v>
          </cell>
          <cell r="B7" t="str">
            <v>荻野  汎男</v>
          </cell>
          <cell r="C7">
            <v>6</v>
          </cell>
          <cell r="D7">
            <v>556</v>
          </cell>
          <cell r="E7">
            <v>170</v>
          </cell>
          <cell r="F7">
            <v>6</v>
          </cell>
        </row>
        <row r="8">
          <cell r="A8">
            <v>65466</v>
          </cell>
          <cell r="B8" t="str">
            <v>伊藤  勝昭</v>
          </cell>
          <cell r="C8">
            <v>7</v>
          </cell>
          <cell r="D8" t="str">
            <v/>
          </cell>
          <cell r="E8">
            <v>113</v>
          </cell>
          <cell r="F8">
            <v>4</v>
          </cell>
        </row>
        <row r="9">
          <cell r="A9">
            <v>66303</v>
          </cell>
          <cell r="B9" t="str">
            <v>林   勝彦</v>
          </cell>
          <cell r="C9">
            <v>6</v>
          </cell>
          <cell r="D9" t="str">
            <v/>
          </cell>
          <cell r="E9">
            <v>110</v>
          </cell>
          <cell r="F9">
            <v>4</v>
          </cell>
        </row>
        <row r="10">
          <cell r="A10">
            <v>67311</v>
          </cell>
          <cell r="B10" t="str">
            <v>風岡  義男</v>
          </cell>
          <cell r="C10">
            <v>5</v>
          </cell>
          <cell r="D10">
            <v>556</v>
          </cell>
          <cell r="E10">
            <v>279</v>
          </cell>
          <cell r="F10">
            <v>10</v>
          </cell>
        </row>
        <row r="11">
          <cell r="A11">
            <v>68304</v>
          </cell>
          <cell r="B11" t="str">
            <v>本目  誠</v>
          </cell>
          <cell r="C11">
            <v>5</v>
          </cell>
          <cell r="D11">
            <v>556</v>
          </cell>
          <cell r="E11">
            <v>279</v>
          </cell>
          <cell r="F11">
            <v>10</v>
          </cell>
        </row>
        <row r="12">
          <cell r="A12">
            <v>68307</v>
          </cell>
          <cell r="B12" t="str">
            <v>伊藤  博文</v>
          </cell>
          <cell r="C12">
            <v>6</v>
          </cell>
          <cell r="D12">
            <v>556</v>
          </cell>
          <cell r="E12">
            <v>175</v>
          </cell>
          <cell r="F12">
            <v>6</v>
          </cell>
        </row>
        <row r="13">
          <cell r="A13">
            <v>70102</v>
          </cell>
          <cell r="B13" t="str">
            <v>中西  孝之</v>
          </cell>
          <cell r="C13">
            <v>6</v>
          </cell>
          <cell r="D13">
            <v>556</v>
          </cell>
          <cell r="E13">
            <v>280</v>
          </cell>
          <cell r="F13">
            <v>10</v>
          </cell>
        </row>
        <row r="14">
          <cell r="A14">
            <v>70469</v>
          </cell>
          <cell r="B14" t="str">
            <v>荒谷  省二</v>
          </cell>
          <cell r="C14">
            <v>6</v>
          </cell>
          <cell r="D14">
            <v>556</v>
          </cell>
          <cell r="E14">
            <v>165</v>
          </cell>
          <cell r="F14">
            <v>6</v>
          </cell>
        </row>
        <row r="15">
          <cell r="A15">
            <v>71703</v>
          </cell>
          <cell r="B15" t="str">
            <v>菱沼  教子</v>
          </cell>
          <cell r="C15">
            <v>6</v>
          </cell>
          <cell r="D15">
            <v>556</v>
          </cell>
          <cell r="E15">
            <v>185</v>
          </cell>
          <cell r="F15">
            <v>7</v>
          </cell>
        </row>
        <row r="16">
          <cell r="A16">
            <v>72106</v>
          </cell>
          <cell r="B16" t="str">
            <v>長谷川　陽一</v>
          </cell>
          <cell r="C16">
            <v>6</v>
          </cell>
          <cell r="D16">
            <v>556</v>
          </cell>
          <cell r="E16">
            <v>155</v>
          </cell>
          <cell r="F16">
            <v>6</v>
          </cell>
        </row>
        <row r="17">
          <cell r="A17">
            <v>72303</v>
          </cell>
          <cell r="B17" t="str">
            <v>小田  政美</v>
          </cell>
          <cell r="C17">
            <v>6</v>
          </cell>
          <cell r="D17">
            <v>556</v>
          </cell>
          <cell r="E17">
            <v>135</v>
          </cell>
          <cell r="F17">
            <v>5</v>
          </cell>
        </row>
        <row r="18">
          <cell r="A18">
            <v>72370</v>
          </cell>
          <cell r="B18" t="str">
            <v>栗田   豊</v>
          </cell>
          <cell r="C18">
            <v>5</v>
          </cell>
          <cell r="D18">
            <v>556</v>
          </cell>
          <cell r="E18">
            <v>209</v>
          </cell>
          <cell r="F18">
            <v>7</v>
          </cell>
        </row>
        <row r="19">
          <cell r="A19">
            <v>72704</v>
          </cell>
          <cell r="B19" t="str">
            <v>門野　真理子</v>
          </cell>
          <cell r="C19">
            <v>6</v>
          </cell>
          <cell r="D19">
            <v>556</v>
          </cell>
          <cell r="E19">
            <v>40</v>
          </cell>
          <cell r="F19">
            <v>2</v>
          </cell>
        </row>
        <row r="20">
          <cell r="A20">
            <v>73471</v>
          </cell>
          <cell r="B20" t="str">
            <v>田代  敏彦</v>
          </cell>
          <cell r="C20">
            <v>6</v>
          </cell>
          <cell r="D20">
            <v>556</v>
          </cell>
          <cell r="E20">
            <v>147</v>
          </cell>
          <cell r="F20">
            <v>5</v>
          </cell>
        </row>
        <row r="21">
          <cell r="A21">
            <v>74105</v>
          </cell>
          <cell r="B21" t="str">
            <v>伊藤  利広</v>
          </cell>
          <cell r="C21">
            <v>5</v>
          </cell>
          <cell r="D21">
            <v>556</v>
          </cell>
          <cell r="E21">
            <v>279</v>
          </cell>
          <cell r="F21">
            <v>10</v>
          </cell>
        </row>
        <row r="22">
          <cell r="A22">
            <v>74204</v>
          </cell>
          <cell r="B22" t="str">
            <v>古賀  弘也</v>
          </cell>
          <cell r="C22">
            <v>8</v>
          </cell>
          <cell r="D22">
            <v>473</v>
          </cell>
          <cell r="E22">
            <v>29</v>
          </cell>
          <cell r="F22">
            <v>1</v>
          </cell>
        </row>
        <row r="23">
          <cell r="A23">
            <v>74402</v>
          </cell>
          <cell r="B23" t="str">
            <v>服部  詮正</v>
          </cell>
          <cell r="C23">
            <v>6</v>
          </cell>
          <cell r="D23">
            <v>556</v>
          </cell>
          <cell r="E23">
            <v>185</v>
          </cell>
          <cell r="F23">
            <v>7</v>
          </cell>
        </row>
        <row r="24">
          <cell r="A24">
            <v>75307</v>
          </cell>
          <cell r="B24" t="str">
            <v>得居  和喜</v>
          </cell>
          <cell r="C24">
            <v>6</v>
          </cell>
          <cell r="D24">
            <v>556</v>
          </cell>
          <cell r="E24">
            <v>75</v>
          </cell>
          <cell r="F24">
            <v>3</v>
          </cell>
        </row>
        <row r="25">
          <cell r="A25">
            <v>75372</v>
          </cell>
          <cell r="B25" t="str">
            <v>杉山  光晃</v>
          </cell>
          <cell r="C25">
            <v>6</v>
          </cell>
          <cell r="D25">
            <v>310</v>
          </cell>
          <cell r="E25">
            <v>40</v>
          </cell>
          <cell r="F25">
            <v>2</v>
          </cell>
        </row>
        <row r="26">
          <cell r="A26">
            <v>75405</v>
          </cell>
          <cell r="B26" t="str">
            <v>水越　行雄</v>
          </cell>
          <cell r="C26">
            <v>4</v>
          </cell>
          <cell r="D26">
            <v>461</v>
          </cell>
          <cell r="E26">
            <v>270</v>
          </cell>
          <cell r="F26">
            <v>10</v>
          </cell>
        </row>
        <row r="27">
          <cell r="A27">
            <v>76309</v>
          </cell>
          <cell r="B27" t="str">
            <v>伊藤   豊</v>
          </cell>
          <cell r="C27">
            <v>6</v>
          </cell>
          <cell r="D27">
            <v>556</v>
          </cell>
          <cell r="E27">
            <v>215</v>
          </cell>
          <cell r="F27">
            <v>8</v>
          </cell>
        </row>
        <row r="28">
          <cell r="A28">
            <v>76310</v>
          </cell>
          <cell r="B28" t="str">
            <v>南原  国廣</v>
          </cell>
          <cell r="C28">
            <v>7</v>
          </cell>
          <cell r="D28">
            <v>506</v>
          </cell>
          <cell r="E28">
            <v>60</v>
          </cell>
          <cell r="F28">
            <v>2</v>
          </cell>
        </row>
        <row r="29">
          <cell r="A29">
            <v>76311</v>
          </cell>
          <cell r="B29" t="str">
            <v>石郷岡 勝石</v>
          </cell>
          <cell r="C29">
            <v>6</v>
          </cell>
          <cell r="D29">
            <v>556</v>
          </cell>
          <cell r="E29">
            <v>40</v>
          </cell>
          <cell r="F29">
            <v>2</v>
          </cell>
        </row>
        <row r="30">
          <cell r="A30">
            <v>76323</v>
          </cell>
          <cell r="B30" t="str">
            <v>井内  征吾</v>
          </cell>
          <cell r="C30">
            <v>6</v>
          </cell>
          <cell r="D30" t="str">
            <v/>
          </cell>
          <cell r="E30">
            <v>95</v>
          </cell>
          <cell r="F30">
            <v>4</v>
          </cell>
        </row>
        <row r="31">
          <cell r="A31">
            <v>76324</v>
          </cell>
          <cell r="B31" t="str">
            <v>山口   弘</v>
          </cell>
          <cell r="C31">
            <v>6</v>
          </cell>
          <cell r="D31">
            <v>556</v>
          </cell>
          <cell r="E31">
            <v>170</v>
          </cell>
          <cell r="F31">
            <v>6</v>
          </cell>
        </row>
        <row r="32">
          <cell r="A32">
            <v>76331</v>
          </cell>
          <cell r="B32" t="str">
            <v>後藤  芳正</v>
          </cell>
          <cell r="C32">
            <v>5</v>
          </cell>
          <cell r="D32">
            <v>556</v>
          </cell>
          <cell r="E32">
            <v>182</v>
          </cell>
          <cell r="F32">
            <v>7</v>
          </cell>
        </row>
        <row r="33">
          <cell r="A33">
            <v>76416</v>
          </cell>
          <cell r="B33" t="str">
            <v>吉岡  寛之</v>
          </cell>
          <cell r="C33">
            <v>5</v>
          </cell>
          <cell r="D33">
            <v>556</v>
          </cell>
          <cell r="E33">
            <v>102</v>
          </cell>
          <cell r="F33">
            <v>4</v>
          </cell>
        </row>
        <row r="34">
          <cell r="A34">
            <v>76419</v>
          </cell>
          <cell r="B34" t="str">
            <v>高橋   稔</v>
          </cell>
          <cell r="C34">
            <v>6</v>
          </cell>
          <cell r="D34" t="str">
            <v/>
          </cell>
          <cell r="E34">
            <v>133</v>
          </cell>
          <cell r="F34">
            <v>5</v>
          </cell>
        </row>
        <row r="35">
          <cell r="A35">
            <v>76420</v>
          </cell>
          <cell r="B35" t="str">
            <v>小川  幸則</v>
          </cell>
          <cell r="C35">
            <v>6</v>
          </cell>
          <cell r="D35" t="str">
            <v/>
          </cell>
          <cell r="E35">
            <v>90</v>
          </cell>
          <cell r="F35">
            <v>4</v>
          </cell>
        </row>
        <row r="36">
          <cell r="A36">
            <v>76422</v>
          </cell>
          <cell r="B36" t="str">
            <v>吉田  森光</v>
          </cell>
          <cell r="C36">
            <v>6</v>
          </cell>
          <cell r="D36">
            <v>556</v>
          </cell>
          <cell r="E36">
            <v>105</v>
          </cell>
          <cell r="F36">
            <v>4</v>
          </cell>
        </row>
        <row r="37">
          <cell r="A37">
            <v>76426</v>
          </cell>
          <cell r="B37" t="str">
            <v>尾方  秀幸</v>
          </cell>
          <cell r="C37">
            <v>6</v>
          </cell>
          <cell r="D37">
            <v>556</v>
          </cell>
          <cell r="E37">
            <v>215</v>
          </cell>
          <cell r="F37">
            <v>8</v>
          </cell>
        </row>
        <row r="38">
          <cell r="A38">
            <v>77309</v>
          </cell>
          <cell r="B38" t="str">
            <v>千田  浩司</v>
          </cell>
          <cell r="C38">
            <v>5</v>
          </cell>
          <cell r="D38">
            <v>556</v>
          </cell>
          <cell r="E38">
            <v>199</v>
          </cell>
          <cell r="F38">
            <v>7</v>
          </cell>
        </row>
        <row r="39">
          <cell r="A39">
            <v>77313</v>
          </cell>
          <cell r="B39" t="str">
            <v>前川  実</v>
          </cell>
          <cell r="C39">
            <v>6</v>
          </cell>
          <cell r="D39">
            <v>556</v>
          </cell>
          <cell r="E39">
            <v>140</v>
          </cell>
          <cell r="F39">
            <v>5</v>
          </cell>
        </row>
        <row r="40">
          <cell r="A40">
            <v>77315</v>
          </cell>
          <cell r="B40" t="str">
            <v>高橋  義夫</v>
          </cell>
          <cell r="C40">
            <v>5</v>
          </cell>
          <cell r="D40">
            <v>556</v>
          </cell>
          <cell r="E40">
            <v>194</v>
          </cell>
          <cell r="F40">
            <v>7</v>
          </cell>
        </row>
        <row r="41">
          <cell r="A41">
            <v>77319</v>
          </cell>
          <cell r="B41" t="str">
            <v>渡辺  茂範</v>
          </cell>
          <cell r="C41">
            <v>5</v>
          </cell>
          <cell r="D41">
            <v>556</v>
          </cell>
          <cell r="E41">
            <v>199</v>
          </cell>
          <cell r="F41">
            <v>7</v>
          </cell>
        </row>
        <row r="42">
          <cell r="A42">
            <v>77322</v>
          </cell>
          <cell r="B42" t="str">
            <v>矢木  孝光</v>
          </cell>
          <cell r="C42">
            <v>6</v>
          </cell>
          <cell r="D42">
            <v>556</v>
          </cell>
          <cell r="E42">
            <v>161</v>
          </cell>
          <cell r="F42">
            <v>6</v>
          </cell>
        </row>
        <row r="43">
          <cell r="A43">
            <v>77412</v>
          </cell>
          <cell r="B43" t="str">
            <v>丹羽  利一</v>
          </cell>
          <cell r="C43">
            <v>6</v>
          </cell>
          <cell r="D43" t="str">
            <v/>
          </cell>
          <cell r="E43">
            <v>40</v>
          </cell>
          <cell r="F43">
            <v>2</v>
          </cell>
        </row>
        <row r="44">
          <cell r="A44">
            <v>77420</v>
          </cell>
          <cell r="B44" t="str">
            <v>佐竹  敏己</v>
          </cell>
          <cell r="C44">
            <v>6</v>
          </cell>
          <cell r="D44">
            <v>556</v>
          </cell>
          <cell r="E44">
            <v>232</v>
          </cell>
          <cell r="F44">
            <v>8</v>
          </cell>
        </row>
        <row r="45">
          <cell r="A45">
            <v>77421</v>
          </cell>
          <cell r="B45" t="str">
            <v>丹羽　保一</v>
          </cell>
          <cell r="C45">
            <v>5</v>
          </cell>
          <cell r="D45">
            <v>556</v>
          </cell>
          <cell r="E45">
            <v>108</v>
          </cell>
          <cell r="F45">
            <v>4</v>
          </cell>
        </row>
        <row r="46">
          <cell r="A46">
            <v>77718</v>
          </cell>
          <cell r="B46" t="str">
            <v>大西　美代子</v>
          </cell>
          <cell r="C46">
            <v>5</v>
          </cell>
          <cell r="D46">
            <v>556</v>
          </cell>
          <cell r="E46">
            <v>184</v>
          </cell>
          <cell r="F46">
            <v>7</v>
          </cell>
        </row>
        <row r="47">
          <cell r="A47">
            <v>78308</v>
          </cell>
          <cell r="B47" t="str">
            <v>渋谷  昌也</v>
          </cell>
          <cell r="C47">
            <v>6</v>
          </cell>
          <cell r="D47">
            <v>461</v>
          </cell>
          <cell r="E47">
            <v>147</v>
          </cell>
          <cell r="F47">
            <v>5</v>
          </cell>
        </row>
        <row r="48">
          <cell r="A48">
            <v>78309</v>
          </cell>
          <cell r="B48" t="str">
            <v xml:space="preserve">原田　三千勝  </v>
          </cell>
          <cell r="C48">
            <v>7</v>
          </cell>
          <cell r="D48">
            <v>410</v>
          </cell>
          <cell r="E48">
            <v>98</v>
          </cell>
          <cell r="F48">
            <v>4</v>
          </cell>
        </row>
        <row r="49">
          <cell r="A49">
            <v>78313</v>
          </cell>
          <cell r="B49" t="str">
            <v>前田  忠昭</v>
          </cell>
          <cell r="C49">
            <v>5</v>
          </cell>
          <cell r="D49">
            <v>556</v>
          </cell>
          <cell r="E49">
            <v>199</v>
          </cell>
          <cell r="F49">
            <v>7</v>
          </cell>
        </row>
        <row r="50">
          <cell r="A50">
            <v>78712</v>
          </cell>
          <cell r="B50" t="str">
            <v>山川　晴美</v>
          </cell>
          <cell r="C50">
            <v>4</v>
          </cell>
          <cell r="D50">
            <v>461</v>
          </cell>
          <cell r="E50">
            <v>286</v>
          </cell>
          <cell r="F50">
            <v>10</v>
          </cell>
        </row>
        <row r="51">
          <cell r="A51">
            <v>79121</v>
          </cell>
          <cell r="B51" t="str">
            <v>長谷川　峰夫</v>
          </cell>
          <cell r="C51">
            <v>6</v>
          </cell>
          <cell r="D51">
            <v>556</v>
          </cell>
          <cell r="E51">
            <v>205</v>
          </cell>
          <cell r="F51">
            <v>7</v>
          </cell>
        </row>
        <row r="52">
          <cell r="A52">
            <v>79126</v>
          </cell>
          <cell r="B52" t="str">
            <v xml:space="preserve">松山  恭久  </v>
          </cell>
          <cell r="C52">
            <v>6</v>
          </cell>
          <cell r="D52">
            <v>556</v>
          </cell>
          <cell r="E52">
            <v>150</v>
          </cell>
          <cell r="F52">
            <v>6</v>
          </cell>
        </row>
        <row r="53">
          <cell r="A53">
            <v>79311</v>
          </cell>
          <cell r="B53" t="str">
            <v>富田  英治</v>
          </cell>
          <cell r="C53">
            <v>7</v>
          </cell>
          <cell r="D53">
            <v>264</v>
          </cell>
          <cell r="E53">
            <v>107</v>
          </cell>
          <cell r="F53">
            <v>4</v>
          </cell>
        </row>
        <row r="54">
          <cell r="A54">
            <v>79315</v>
          </cell>
          <cell r="B54" t="str">
            <v>中田  光正</v>
          </cell>
          <cell r="C54">
            <v>5</v>
          </cell>
          <cell r="D54">
            <v>494</v>
          </cell>
          <cell r="E54">
            <v>170</v>
          </cell>
          <cell r="F54">
            <v>6</v>
          </cell>
        </row>
        <row r="55">
          <cell r="A55">
            <v>79320</v>
          </cell>
          <cell r="B55" t="str">
            <v>池谷  元宏</v>
          </cell>
          <cell r="C55">
            <v>7</v>
          </cell>
          <cell r="D55">
            <v>197</v>
          </cell>
          <cell r="E55">
            <v>107</v>
          </cell>
          <cell r="F55">
            <v>4</v>
          </cell>
        </row>
        <row r="56">
          <cell r="A56">
            <v>79327</v>
          </cell>
          <cell r="B56" t="str">
            <v>村中  功明</v>
          </cell>
          <cell r="C56">
            <v>6</v>
          </cell>
          <cell r="D56">
            <v>514</v>
          </cell>
          <cell r="E56">
            <v>40</v>
          </cell>
          <cell r="F56">
            <v>2</v>
          </cell>
        </row>
        <row r="57">
          <cell r="A57">
            <v>79329</v>
          </cell>
          <cell r="B57" t="str">
            <v>黒田  英明</v>
          </cell>
          <cell r="C57">
            <v>6</v>
          </cell>
          <cell r="D57">
            <v>302</v>
          </cell>
          <cell r="E57">
            <v>147</v>
          </cell>
          <cell r="F57">
            <v>5</v>
          </cell>
        </row>
        <row r="58">
          <cell r="A58">
            <v>80116</v>
          </cell>
          <cell r="B58" t="str">
            <v>加藤  益雄</v>
          </cell>
          <cell r="C58">
            <v>6</v>
          </cell>
          <cell r="D58">
            <v>556</v>
          </cell>
          <cell r="E58">
            <v>175</v>
          </cell>
          <cell r="F58">
            <v>6</v>
          </cell>
        </row>
        <row r="59">
          <cell r="A59">
            <v>80309</v>
          </cell>
          <cell r="B59" t="str">
            <v>若吉  浩起</v>
          </cell>
          <cell r="C59">
            <v>7</v>
          </cell>
          <cell r="D59">
            <v>155</v>
          </cell>
          <cell r="E59">
            <v>13</v>
          </cell>
          <cell r="F59">
            <v>1</v>
          </cell>
        </row>
        <row r="60">
          <cell r="A60">
            <v>80310</v>
          </cell>
          <cell r="B60" t="str">
            <v>草間  俊夫</v>
          </cell>
          <cell r="C60">
            <v>7</v>
          </cell>
          <cell r="D60">
            <v>214</v>
          </cell>
          <cell r="E60">
            <v>60</v>
          </cell>
          <cell r="F60">
            <v>2</v>
          </cell>
        </row>
        <row r="61">
          <cell r="A61">
            <v>80715</v>
          </cell>
          <cell r="B61" t="str">
            <v>畑佐  清子</v>
          </cell>
          <cell r="C61">
            <v>6</v>
          </cell>
          <cell r="D61">
            <v>424</v>
          </cell>
          <cell r="E61">
            <v>128</v>
          </cell>
          <cell r="F61">
            <v>5</v>
          </cell>
        </row>
        <row r="62">
          <cell r="A62">
            <v>81208</v>
          </cell>
          <cell r="B62" t="str">
            <v>矢島  英樹</v>
          </cell>
          <cell r="C62">
            <v>8</v>
          </cell>
          <cell r="D62">
            <v>107</v>
          </cell>
          <cell r="E62">
            <v>39</v>
          </cell>
          <cell r="F62">
            <v>2</v>
          </cell>
        </row>
        <row r="63">
          <cell r="A63">
            <v>81311</v>
          </cell>
          <cell r="B63" t="str">
            <v>加藤  洋二</v>
          </cell>
          <cell r="C63">
            <v>7</v>
          </cell>
          <cell r="D63">
            <v>187</v>
          </cell>
          <cell r="E63">
            <v>107</v>
          </cell>
          <cell r="F63">
            <v>4</v>
          </cell>
        </row>
        <row r="64">
          <cell r="A64">
            <v>82101</v>
          </cell>
          <cell r="B64" t="str">
            <v>白岩  正則</v>
          </cell>
          <cell r="C64">
            <v>8</v>
          </cell>
          <cell r="D64">
            <v>279</v>
          </cell>
          <cell r="E64">
            <v>66</v>
          </cell>
          <cell r="F64">
            <v>3</v>
          </cell>
        </row>
        <row r="65">
          <cell r="A65">
            <v>82218</v>
          </cell>
          <cell r="B65" t="str">
            <v>佐々木  淳</v>
          </cell>
          <cell r="C65">
            <v>5</v>
          </cell>
          <cell r="D65">
            <v>347</v>
          </cell>
          <cell r="E65">
            <v>60</v>
          </cell>
          <cell r="F65">
            <v>2</v>
          </cell>
        </row>
        <row r="66">
          <cell r="A66">
            <v>83106</v>
          </cell>
          <cell r="B66" t="str">
            <v>肥後  道夫</v>
          </cell>
          <cell r="C66">
            <v>5</v>
          </cell>
          <cell r="D66">
            <v>556</v>
          </cell>
          <cell r="E66">
            <v>203</v>
          </cell>
          <cell r="F66">
            <v>7</v>
          </cell>
        </row>
        <row r="67">
          <cell r="A67">
            <v>83308</v>
          </cell>
          <cell r="B67" t="str">
            <v>熊原  和広</v>
          </cell>
          <cell r="C67">
            <v>7</v>
          </cell>
          <cell r="D67">
            <v>22</v>
          </cell>
          <cell r="E67">
            <v>38</v>
          </cell>
          <cell r="F67">
            <v>0</v>
          </cell>
        </row>
        <row r="68">
          <cell r="A68">
            <v>84104</v>
          </cell>
          <cell r="B68" t="str">
            <v>井野  信隆</v>
          </cell>
          <cell r="C68">
            <v>6</v>
          </cell>
          <cell r="D68">
            <v>406</v>
          </cell>
          <cell r="E68">
            <v>40</v>
          </cell>
          <cell r="F68">
            <v>2</v>
          </cell>
        </row>
        <row r="69">
          <cell r="A69">
            <v>84105</v>
          </cell>
          <cell r="B69" t="str">
            <v>本間  崇稔</v>
          </cell>
          <cell r="C69">
            <v>8</v>
          </cell>
          <cell r="D69">
            <v>127</v>
          </cell>
          <cell r="E69">
            <v>0</v>
          </cell>
          <cell r="F69">
            <v>0</v>
          </cell>
        </row>
        <row r="70">
          <cell r="A70">
            <v>84310</v>
          </cell>
          <cell r="B70" t="str">
            <v>東　広文</v>
          </cell>
          <cell r="C70">
            <v>6</v>
          </cell>
          <cell r="D70">
            <v>31</v>
          </cell>
          <cell r="E70">
            <v>40</v>
          </cell>
          <cell r="F70">
            <v>2</v>
          </cell>
        </row>
        <row r="71">
          <cell r="A71">
            <v>84311</v>
          </cell>
          <cell r="B71" t="str">
            <v>石飛　努</v>
          </cell>
          <cell r="C71">
            <v>4</v>
          </cell>
          <cell r="D71">
            <v>227</v>
          </cell>
          <cell r="E71">
            <v>305</v>
          </cell>
          <cell r="F71">
            <v>11</v>
          </cell>
        </row>
        <row r="72">
          <cell r="A72">
            <v>84318</v>
          </cell>
          <cell r="B72" t="str">
            <v>井上　文雄</v>
          </cell>
          <cell r="C72">
            <v>6</v>
          </cell>
          <cell r="D72">
            <v>1</v>
          </cell>
          <cell r="E72">
            <v>3</v>
          </cell>
          <cell r="F72">
            <v>0</v>
          </cell>
        </row>
        <row r="73">
          <cell r="A73">
            <v>84319</v>
          </cell>
          <cell r="B73" t="str">
            <v>遠藤　肇</v>
          </cell>
          <cell r="C73">
            <v>6</v>
          </cell>
          <cell r="D73">
            <v>31</v>
          </cell>
          <cell r="E73">
            <v>40</v>
          </cell>
          <cell r="F73">
            <v>2</v>
          </cell>
        </row>
        <row r="74">
          <cell r="A74">
            <v>84323</v>
          </cell>
          <cell r="B74" t="str">
            <v>佐久間　己喜夫</v>
          </cell>
          <cell r="C74">
            <v>6</v>
          </cell>
          <cell r="D74">
            <v>64</v>
          </cell>
          <cell r="E74">
            <v>40</v>
          </cell>
          <cell r="F74">
            <v>2</v>
          </cell>
        </row>
        <row r="75">
          <cell r="A75">
            <v>84328</v>
          </cell>
          <cell r="B75" t="str">
            <v>山下　賢二</v>
          </cell>
          <cell r="C75">
            <v>6</v>
          </cell>
          <cell r="D75">
            <v>31</v>
          </cell>
          <cell r="E75">
            <v>40</v>
          </cell>
          <cell r="F75">
            <v>2</v>
          </cell>
        </row>
        <row r="76">
          <cell r="A76">
            <v>84333</v>
          </cell>
          <cell r="B76" t="str">
            <v>中堂薗　章二</v>
          </cell>
          <cell r="C76">
            <v>4</v>
          </cell>
          <cell r="D76">
            <v>211</v>
          </cell>
          <cell r="E76">
            <v>256</v>
          </cell>
          <cell r="F76">
            <v>9</v>
          </cell>
        </row>
        <row r="77">
          <cell r="A77">
            <v>84344</v>
          </cell>
          <cell r="B77" t="str">
            <v>上田　茂義</v>
          </cell>
          <cell r="C77">
            <v>4</v>
          </cell>
          <cell r="D77">
            <v>165</v>
          </cell>
          <cell r="E77">
            <v>305</v>
          </cell>
          <cell r="F77">
            <v>11</v>
          </cell>
        </row>
        <row r="78">
          <cell r="A78">
            <v>84353</v>
          </cell>
          <cell r="B78" t="str">
            <v>今  芳秋</v>
          </cell>
          <cell r="C78">
            <v>6</v>
          </cell>
          <cell r="D78">
            <v>256</v>
          </cell>
          <cell r="E78">
            <v>128</v>
          </cell>
          <cell r="F78">
            <v>5</v>
          </cell>
        </row>
        <row r="79">
          <cell r="A79">
            <v>84354</v>
          </cell>
          <cell r="B79" t="str">
            <v>橋本　彰</v>
          </cell>
          <cell r="C79">
            <v>5</v>
          </cell>
          <cell r="D79">
            <v>535</v>
          </cell>
          <cell r="E79">
            <v>108</v>
          </cell>
          <cell r="F79">
            <v>4</v>
          </cell>
        </row>
        <row r="80">
          <cell r="A80">
            <v>84357</v>
          </cell>
          <cell r="B80" t="str">
            <v>南  洋一</v>
          </cell>
          <cell r="C80">
            <v>6</v>
          </cell>
          <cell r="D80">
            <v>427</v>
          </cell>
          <cell r="E80">
            <v>125</v>
          </cell>
          <cell r="F80">
            <v>5</v>
          </cell>
        </row>
        <row r="81">
          <cell r="A81">
            <v>84361</v>
          </cell>
          <cell r="B81" t="str">
            <v>綿谷　英明</v>
          </cell>
          <cell r="C81">
            <v>5</v>
          </cell>
          <cell r="D81">
            <v>254</v>
          </cell>
          <cell r="E81">
            <v>115</v>
          </cell>
          <cell r="F81">
            <v>4</v>
          </cell>
        </row>
        <row r="82">
          <cell r="A82">
            <v>84363</v>
          </cell>
          <cell r="B82" t="str">
            <v>苅谷   毅</v>
          </cell>
          <cell r="C82">
            <v>5</v>
          </cell>
          <cell r="D82">
            <v>293</v>
          </cell>
          <cell r="E82">
            <v>95</v>
          </cell>
          <cell r="F82">
            <v>4</v>
          </cell>
        </row>
        <row r="83">
          <cell r="A83">
            <v>84364</v>
          </cell>
          <cell r="B83" t="str">
            <v>河村　雄次</v>
          </cell>
          <cell r="C83">
            <v>5</v>
          </cell>
          <cell r="D83">
            <v>195</v>
          </cell>
          <cell r="E83">
            <v>88</v>
          </cell>
          <cell r="F83">
            <v>3</v>
          </cell>
        </row>
        <row r="84">
          <cell r="A84">
            <v>84771</v>
          </cell>
          <cell r="B84" t="str">
            <v>中野　妙子</v>
          </cell>
          <cell r="C84">
            <v>5</v>
          </cell>
          <cell r="D84">
            <v>359</v>
          </cell>
          <cell r="E84">
            <v>180</v>
          </cell>
          <cell r="F84">
            <v>7</v>
          </cell>
        </row>
        <row r="85">
          <cell r="A85">
            <v>84851</v>
          </cell>
          <cell r="B85" t="str">
            <v>東海林　洋子</v>
          </cell>
          <cell r="C85">
            <v>5</v>
          </cell>
          <cell r="D85">
            <v>266</v>
          </cell>
          <cell r="E85">
            <v>39</v>
          </cell>
          <cell r="F85">
            <v>2</v>
          </cell>
        </row>
        <row r="86">
          <cell r="A86">
            <v>85102</v>
          </cell>
          <cell r="B86" t="str">
            <v>藤澤  泰仁</v>
          </cell>
          <cell r="C86">
            <v>7</v>
          </cell>
          <cell r="D86">
            <v>277</v>
          </cell>
          <cell r="E86">
            <v>77</v>
          </cell>
          <cell r="F86">
            <v>3</v>
          </cell>
        </row>
        <row r="87">
          <cell r="A87">
            <v>85103</v>
          </cell>
          <cell r="B87" t="str">
            <v>横山  寿治</v>
          </cell>
          <cell r="C87">
            <v>7</v>
          </cell>
          <cell r="D87">
            <v>286</v>
          </cell>
          <cell r="E87">
            <v>107</v>
          </cell>
          <cell r="F87">
            <v>4</v>
          </cell>
        </row>
        <row r="88">
          <cell r="A88">
            <v>85308</v>
          </cell>
          <cell r="B88" t="str">
            <v>龍　健児</v>
          </cell>
          <cell r="C88">
            <v>6</v>
          </cell>
          <cell r="D88">
            <v>1</v>
          </cell>
          <cell r="E88">
            <v>40</v>
          </cell>
          <cell r="F88">
            <v>0</v>
          </cell>
        </row>
        <row r="89">
          <cell r="A89">
            <v>85314</v>
          </cell>
          <cell r="B89" t="str">
            <v>安藤　寿志</v>
          </cell>
          <cell r="C89">
            <v>6</v>
          </cell>
          <cell r="D89">
            <v>1</v>
          </cell>
          <cell r="E89">
            <v>0</v>
          </cell>
          <cell r="F89">
            <v>0</v>
          </cell>
        </row>
        <row r="90">
          <cell r="A90">
            <v>85315</v>
          </cell>
          <cell r="B90" t="str">
            <v>横井　宏治</v>
          </cell>
          <cell r="C90">
            <v>4</v>
          </cell>
          <cell r="D90">
            <v>174</v>
          </cell>
          <cell r="E90">
            <v>289</v>
          </cell>
          <cell r="F90">
            <v>10</v>
          </cell>
        </row>
        <row r="91">
          <cell r="A91">
            <v>85320</v>
          </cell>
          <cell r="B91" t="str">
            <v>阪本　武</v>
          </cell>
          <cell r="C91">
            <v>6</v>
          </cell>
          <cell r="D91">
            <v>31</v>
          </cell>
          <cell r="E91">
            <v>40</v>
          </cell>
          <cell r="F91">
            <v>2</v>
          </cell>
        </row>
        <row r="92">
          <cell r="A92">
            <v>86104</v>
          </cell>
          <cell r="B92" t="str">
            <v>長岡  正弘</v>
          </cell>
          <cell r="C92">
            <v>7</v>
          </cell>
          <cell r="D92">
            <v>207</v>
          </cell>
          <cell r="E92">
            <v>60</v>
          </cell>
          <cell r="F92">
            <v>2</v>
          </cell>
        </row>
        <row r="93">
          <cell r="A93">
            <v>86105</v>
          </cell>
          <cell r="B93" t="str">
            <v>谷口  泰隆</v>
          </cell>
          <cell r="C93">
            <v>7</v>
          </cell>
          <cell r="D93">
            <v>182</v>
          </cell>
          <cell r="E93">
            <v>107</v>
          </cell>
          <cell r="F93">
            <v>4</v>
          </cell>
        </row>
        <row r="94">
          <cell r="A94">
            <v>86207</v>
          </cell>
          <cell r="B94" t="str">
            <v>足立  文生</v>
          </cell>
          <cell r="C94">
            <v>6</v>
          </cell>
          <cell r="D94">
            <v>62</v>
          </cell>
          <cell r="E94">
            <v>104</v>
          </cell>
          <cell r="F94">
            <v>4</v>
          </cell>
        </row>
        <row r="95">
          <cell r="A95">
            <v>86319</v>
          </cell>
          <cell r="B95" t="str">
            <v>森田　伸二</v>
          </cell>
          <cell r="C95">
            <v>6</v>
          </cell>
          <cell r="D95">
            <v>1</v>
          </cell>
          <cell r="E95">
            <v>7</v>
          </cell>
          <cell r="F95">
            <v>0</v>
          </cell>
        </row>
        <row r="96">
          <cell r="A96">
            <v>86833</v>
          </cell>
          <cell r="B96" t="str">
            <v>須貝　あや子</v>
          </cell>
          <cell r="C96">
            <v>5</v>
          </cell>
          <cell r="D96">
            <v>76</v>
          </cell>
          <cell r="E96">
            <v>0</v>
          </cell>
          <cell r="F96">
            <v>0</v>
          </cell>
        </row>
        <row r="97">
          <cell r="A97">
            <v>87101</v>
          </cell>
          <cell r="B97" t="str">
            <v>森   清</v>
          </cell>
          <cell r="C97">
            <v>7</v>
          </cell>
          <cell r="D97">
            <v>186</v>
          </cell>
          <cell r="E97">
            <v>107</v>
          </cell>
          <cell r="F97">
            <v>4</v>
          </cell>
        </row>
        <row r="98">
          <cell r="A98">
            <v>87103</v>
          </cell>
          <cell r="B98" t="str">
            <v>高木  博史</v>
          </cell>
          <cell r="C98">
            <v>6</v>
          </cell>
          <cell r="D98">
            <v>308</v>
          </cell>
          <cell r="E98">
            <v>92</v>
          </cell>
          <cell r="F98">
            <v>4</v>
          </cell>
        </row>
        <row r="99">
          <cell r="A99">
            <v>87204</v>
          </cell>
          <cell r="B99" t="str">
            <v>五斗　祥志</v>
          </cell>
          <cell r="C99">
            <v>6</v>
          </cell>
          <cell r="D99">
            <v>38</v>
          </cell>
          <cell r="E99">
            <v>87</v>
          </cell>
          <cell r="F99">
            <v>3</v>
          </cell>
        </row>
        <row r="100">
          <cell r="A100">
            <v>88101</v>
          </cell>
          <cell r="B100" t="str">
            <v>眞嶋  秀明</v>
          </cell>
          <cell r="C100">
            <v>6</v>
          </cell>
          <cell r="D100">
            <v>326</v>
          </cell>
          <cell r="E100">
            <v>65</v>
          </cell>
          <cell r="F100">
            <v>3</v>
          </cell>
        </row>
        <row r="101">
          <cell r="A101">
            <v>88102</v>
          </cell>
          <cell r="B101" t="str">
            <v>井上  光則</v>
          </cell>
          <cell r="C101">
            <v>7</v>
          </cell>
          <cell r="D101">
            <v>165</v>
          </cell>
          <cell r="E101">
            <v>0</v>
          </cell>
          <cell r="F101">
            <v>0</v>
          </cell>
        </row>
        <row r="102">
          <cell r="A102">
            <v>88103</v>
          </cell>
          <cell r="B102" t="str">
            <v>織田　直人</v>
          </cell>
          <cell r="C102">
            <v>5</v>
          </cell>
          <cell r="D102">
            <v>359</v>
          </cell>
          <cell r="E102">
            <v>104</v>
          </cell>
          <cell r="F102">
            <v>4</v>
          </cell>
        </row>
        <row r="103">
          <cell r="A103">
            <v>88105</v>
          </cell>
          <cell r="B103" t="str">
            <v>齊藤   毅</v>
          </cell>
          <cell r="C103">
            <v>6</v>
          </cell>
          <cell r="D103">
            <v>247</v>
          </cell>
          <cell r="E103">
            <v>79</v>
          </cell>
          <cell r="F103">
            <v>3</v>
          </cell>
        </row>
        <row r="104">
          <cell r="A104">
            <v>88106</v>
          </cell>
          <cell r="B104" t="str">
            <v>北野  行尉</v>
          </cell>
          <cell r="C104">
            <v>6</v>
          </cell>
          <cell r="D104">
            <v>182</v>
          </cell>
          <cell r="E104">
            <v>79</v>
          </cell>
          <cell r="F104">
            <v>3</v>
          </cell>
        </row>
        <row r="105">
          <cell r="A105">
            <v>88107</v>
          </cell>
          <cell r="B105" t="str">
            <v>鈴木   満</v>
          </cell>
          <cell r="C105">
            <v>6</v>
          </cell>
          <cell r="D105">
            <v>163</v>
          </cell>
          <cell r="E105">
            <v>65</v>
          </cell>
          <cell r="F105">
            <v>3</v>
          </cell>
        </row>
        <row r="106">
          <cell r="A106">
            <v>88108</v>
          </cell>
          <cell r="B106" t="str">
            <v>関戸  倫康</v>
          </cell>
          <cell r="C106">
            <v>6</v>
          </cell>
          <cell r="D106">
            <v>236</v>
          </cell>
          <cell r="E106">
            <v>160</v>
          </cell>
          <cell r="F106">
            <v>6</v>
          </cell>
        </row>
        <row r="107">
          <cell r="A107">
            <v>88310</v>
          </cell>
          <cell r="B107" t="str">
            <v>堀江  政弘</v>
          </cell>
          <cell r="C107">
            <v>7</v>
          </cell>
          <cell r="D107">
            <v>192</v>
          </cell>
          <cell r="E107">
            <v>40</v>
          </cell>
          <cell r="F107">
            <v>0</v>
          </cell>
        </row>
        <row r="108">
          <cell r="A108">
            <v>88331</v>
          </cell>
          <cell r="B108" t="str">
            <v>出口　達也</v>
          </cell>
          <cell r="C108">
            <v>6</v>
          </cell>
          <cell r="D108">
            <v>76</v>
          </cell>
          <cell r="E108">
            <v>66</v>
          </cell>
          <cell r="F108">
            <v>3</v>
          </cell>
        </row>
        <row r="109">
          <cell r="A109">
            <v>88638</v>
          </cell>
          <cell r="B109" t="str">
            <v>山本　典子</v>
          </cell>
          <cell r="C109">
            <v>5</v>
          </cell>
          <cell r="D109">
            <v>35</v>
          </cell>
          <cell r="E109">
            <v>109</v>
          </cell>
          <cell r="F109">
            <v>4</v>
          </cell>
        </row>
        <row r="110">
          <cell r="A110">
            <v>88725</v>
          </cell>
          <cell r="B110" t="str">
            <v>菊地　由美子</v>
          </cell>
          <cell r="C110">
            <v>5</v>
          </cell>
          <cell r="D110">
            <v>31</v>
          </cell>
          <cell r="E110">
            <v>19</v>
          </cell>
          <cell r="F110">
            <v>0</v>
          </cell>
        </row>
        <row r="111">
          <cell r="A111">
            <v>89101</v>
          </cell>
          <cell r="B111" t="str">
            <v>磯貝　博之</v>
          </cell>
          <cell r="C111">
            <v>6</v>
          </cell>
          <cell r="D111">
            <v>136</v>
          </cell>
          <cell r="E111">
            <v>73</v>
          </cell>
          <cell r="F111">
            <v>3</v>
          </cell>
        </row>
        <row r="112">
          <cell r="A112">
            <v>89103</v>
          </cell>
          <cell r="B112" t="str">
            <v>川合　一</v>
          </cell>
          <cell r="C112">
            <v>6</v>
          </cell>
          <cell r="D112">
            <v>168</v>
          </cell>
          <cell r="E112">
            <v>47</v>
          </cell>
          <cell r="F112">
            <v>2</v>
          </cell>
        </row>
        <row r="113">
          <cell r="A113">
            <v>89106</v>
          </cell>
          <cell r="B113" t="str">
            <v>大島　雅成</v>
          </cell>
          <cell r="C113">
            <v>6</v>
          </cell>
          <cell r="D113">
            <v>158</v>
          </cell>
          <cell r="E113">
            <v>73</v>
          </cell>
          <cell r="F113">
            <v>3</v>
          </cell>
        </row>
        <row r="114">
          <cell r="A114">
            <v>89130</v>
          </cell>
          <cell r="B114" t="str">
            <v>横山　出</v>
          </cell>
          <cell r="C114">
            <v>5</v>
          </cell>
          <cell r="D114">
            <v>556</v>
          </cell>
          <cell r="E114">
            <v>120</v>
          </cell>
          <cell r="F114">
            <v>5</v>
          </cell>
        </row>
        <row r="115">
          <cell r="A115">
            <v>89147</v>
          </cell>
          <cell r="B115" t="str">
            <v>谷口　健次郎</v>
          </cell>
          <cell r="C115">
            <v>6</v>
          </cell>
          <cell r="D115">
            <v>315</v>
          </cell>
          <cell r="E115">
            <v>87</v>
          </cell>
          <cell r="F115">
            <v>3</v>
          </cell>
        </row>
        <row r="116">
          <cell r="A116">
            <v>89316</v>
          </cell>
          <cell r="B116" t="str">
            <v>奥田　隆英</v>
          </cell>
          <cell r="C116">
            <v>5</v>
          </cell>
          <cell r="D116">
            <v>31</v>
          </cell>
          <cell r="E116">
            <v>112</v>
          </cell>
          <cell r="F116">
            <v>4</v>
          </cell>
        </row>
        <row r="117">
          <cell r="A117">
            <v>89344</v>
          </cell>
          <cell r="B117" t="str">
            <v>日比野　光宏</v>
          </cell>
          <cell r="C117">
            <v>5</v>
          </cell>
          <cell r="D117">
            <v>105</v>
          </cell>
          <cell r="E117">
            <v>130</v>
          </cell>
          <cell r="F117">
            <v>5</v>
          </cell>
        </row>
        <row r="118">
          <cell r="A118">
            <v>89355</v>
          </cell>
          <cell r="B118" t="str">
            <v>岡田　正勝</v>
          </cell>
          <cell r="C118">
            <v>6</v>
          </cell>
          <cell r="D118">
            <v>31</v>
          </cell>
          <cell r="E118">
            <v>40</v>
          </cell>
          <cell r="F118">
            <v>2</v>
          </cell>
        </row>
        <row r="119">
          <cell r="A119">
            <v>89507</v>
          </cell>
          <cell r="B119" t="str">
            <v>中島　佳子</v>
          </cell>
          <cell r="C119">
            <v>5</v>
          </cell>
          <cell r="D119">
            <v>366</v>
          </cell>
          <cell r="E119">
            <v>108</v>
          </cell>
          <cell r="F119">
            <v>4</v>
          </cell>
        </row>
        <row r="120">
          <cell r="A120">
            <v>89642</v>
          </cell>
          <cell r="B120" t="str">
            <v>佐藤　佳子</v>
          </cell>
          <cell r="C120">
            <v>5</v>
          </cell>
          <cell r="D120">
            <v>31</v>
          </cell>
          <cell r="E120">
            <v>19</v>
          </cell>
          <cell r="F120">
            <v>0</v>
          </cell>
        </row>
        <row r="121">
          <cell r="A121">
            <v>89729</v>
          </cell>
          <cell r="B121" t="str">
            <v>近藤  麻由美</v>
          </cell>
          <cell r="C121">
            <v>5</v>
          </cell>
          <cell r="D121">
            <v>31</v>
          </cell>
          <cell r="E121">
            <v>19</v>
          </cell>
          <cell r="F121">
            <v>0</v>
          </cell>
        </row>
        <row r="122">
          <cell r="A122">
            <v>90101</v>
          </cell>
          <cell r="B122" t="str">
            <v>秋葉　英樹</v>
          </cell>
          <cell r="C122">
            <v>6</v>
          </cell>
          <cell r="D122">
            <v>53</v>
          </cell>
          <cell r="E122">
            <v>40</v>
          </cell>
          <cell r="F122">
            <v>2</v>
          </cell>
        </row>
        <row r="123">
          <cell r="A123">
            <v>90104</v>
          </cell>
          <cell r="B123" t="str">
            <v>林　直樹</v>
          </cell>
          <cell r="C123">
            <v>5</v>
          </cell>
          <cell r="D123">
            <v>260</v>
          </cell>
          <cell r="E123">
            <v>104</v>
          </cell>
          <cell r="F123">
            <v>4</v>
          </cell>
        </row>
        <row r="124">
          <cell r="A124">
            <v>90105</v>
          </cell>
          <cell r="B124" t="str">
            <v>服部　宗弘</v>
          </cell>
          <cell r="C124">
            <v>6</v>
          </cell>
          <cell r="D124">
            <v>116</v>
          </cell>
          <cell r="E124">
            <v>66</v>
          </cell>
          <cell r="F124">
            <v>3</v>
          </cell>
        </row>
        <row r="125">
          <cell r="A125">
            <v>90106</v>
          </cell>
          <cell r="B125" t="str">
            <v>足立　吉彦</v>
          </cell>
          <cell r="C125">
            <v>5</v>
          </cell>
          <cell r="D125">
            <v>230</v>
          </cell>
          <cell r="E125">
            <v>104</v>
          </cell>
          <cell r="F125">
            <v>4</v>
          </cell>
        </row>
        <row r="126">
          <cell r="A126">
            <v>90337</v>
          </cell>
          <cell r="B126" t="str">
            <v>加藤　裕康</v>
          </cell>
          <cell r="C126">
            <v>5</v>
          </cell>
          <cell r="D126">
            <v>31</v>
          </cell>
          <cell r="E126">
            <v>87</v>
          </cell>
          <cell r="F126">
            <v>3</v>
          </cell>
        </row>
        <row r="127">
          <cell r="A127">
            <v>90343</v>
          </cell>
          <cell r="B127" t="str">
            <v>高橋　和人</v>
          </cell>
          <cell r="C127">
            <v>5</v>
          </cell>
          <cell r="D127">
            <v>31</v>
          </cell>
          <cell r="E127">
            <v>46</v>
          </cell>
          <cell r="F127">
            <v>2</v>
          </cell>
        </row>
        <row r="128">
          <cell r="A128">
            <v>90674</v>
          </cell>
          <cell r="B128" t="str">
            <v>三嶋　美里</v>
          </cell>
          <cell r="C128">
            <v>4</v>
          </cell>
          <cell r="D128">
            <v>124</v>
          </cell>
          <cell r="E128">
            <v>250</v>
          </cell>
          <cell r="F128">
            <v>9</v>
          </cell>
        </row>
        <row r="129">
          <cell r="A129">
            <v>90745</v>
          </cell>
          <cell r="B129" t="str">
            <v>水田　由美</v>
          </cell>
          <cell r="C129">
            <v>5</v>
          </cell>
          <cell r="D129">
            <v>31</v>
          </cell>
          <cell r="E129">
            <v>11</v>
          </cell>
          <cell r="F129">
            <v>0</v>
          </cell>
        </row>
        <row r="130">
          <cell r="A130">
            <v>91143</v>
          </cell>
          <cell r="B130" t="str">
            <v>井上　賢治</v>
          </cell>
          <cell r="C130">
            <v>5</v>
          </cell>
          <cell r="D130">
            <v>227</v>
          </cell>
          <cell r="E130">
            <v>201</v>
          </cell>
          <cell r="F130">
            <v>7</v>
          </cell>
        </row>
        <row r="131">
          <cell r="A131">
            <v>91237</v>
          </cell>
          <cell r="B131" t="str">
            <v>坂本　茂</v>
          </cell>
          <cell r="C131">
            <v>5</v>
          </cell>
          <cell r="D131">
            <v>31</v>
          </cell>
          <cell r="E131">
            <v>112</v>
          </cell>
          <cell r="F131">
            <v>3</v>
          </cell>
        </row>
        <row r="132">
          <cell r="A132">
            <v>91315</v>
          </cell>
          <cell r="B132" t="str">
            <v>川島　昌人</v>
          </cell>
          <cell r="C132">
            <v>5</v>
          </cell>
          <cell r="D132">
            <v>31</v>
          </cell>
          <cell r="E132">
            <v>42</v>
          </cell>
          <cell r="F132">
            <v>1</v>
          </cell>
        </row>
        <row r="133">
          <cell r="A133">
            <v>91320</v>
          </cell>
          <cell r="B133" t="str">
            <v>小椋　宏道</v>
          </cell>
          <cell r="C133">
            <v>5</v>
          </cell>
          <cell r="D133">
            <v>31</v>
          </cell>
          <cell r="E133">
            <v>11</v>
          </cell>
          <cell r="F133">
            <v>0</v>
          </cell>
        </row>
        <row r="134">
          <cell r="A134">
            <v>91442</v>
          </cell>
          <cell r="B134" t="str">
            <v>中山　淳</v>
          </cell>
          <cell r="C134">
            <v>4</v>
          </cell>
          <cell r="D134">
            <v>51</v>
          </cell>
          <cell r="E134">
            <v>55</v>
          </cell>
          <cell r="F134">
            <v>2</v>
          </cell>
        </row>
        <row r="135">
          <cell r="A135">
            <v>91606</v>
          </cell>
          <cell r="B135" t="str">
            <v>竹村　あけみ</v>
          </cell>
          <cell r="C135">
            <v>4</v>
          </cell>
          <cell r="D135">
            <v>61</v>
          </cell>
          <cell r="E135">
            <v>206</v>
          </cell>
          <cell r="F135">
            <v>7</v>
          </cell>
        </row>
        <row r="136">
          <cell r="A136">
            <v>91634</v>
          </cell>
          <cell r="B136" t="str">
            <v>橋本　紀子</v>
          </cell>
          <cell r="C136">
            <v>5</v>
          </cell>
          <cell r="D136">
            <v>157</v>
          </cell>
          <cell r="E136">
            <v>94</v>
          </cell>
          <cell r="F136">
            <v>4</v>
          </cell>
        </row>
        <row r="137">
          <cell r="A137">
            <v>91723</v>
          </cell>
          <cell r="B137" t="str">
            <v>原　智美</v>
          </cell>
          <cell r="C137">
            <v>4</v>
          </cell>
          <cell r="D137">
            <v>92</v>
          </cell>
          <cell r="E137">
            <v>41</v>
          </cell>
          <cell r="F137">
            <v>2</v>
          </cell>
        </row>
        <row r="138">
          <cell r="A138">
            <v>91727</v>
          </cell>
          <cell r="B138" t="str">
            <v>喜多　麗</v>
          </cell>
          <cell r="C138">
            <v>5</v>
          </cell>
          <cell r="D138">
            <v>31</v>
          </cell>
          <cell r="E138">
            <v>11</v>
          </cell>
          <cell r="F138">
            <v>0</v>
          </cell>
        </row>
        <row r="139">
          <cell r="A139">
            <v>91730</v>
          </cell>
          <cell r="B139" t="str">
            <v>若林　容子</v>
          </cell>
          <cell r="C139">
            <v>4</v>
          </cell>
          <cell r="D139">
            <v>133</v>
          </cell>
          <cell r="E139">
            <v>106</v>
          </cell>
          <cell r="F139">
            <v>4</v>
          </cell>
        </row>
        <row r="140">
          <cell r="A140">
            <v>92101</v>
          </cell>
          <cell r="B140" t="str">
            <v>竹村　和明</v>
          </cell>
          <cell r="C140">
            <v>5</v>
          </cell>
          <cell r="D140">
            <v>140</v>
          </cell>
          <cell r="E140">
            <v>14</v>
          </cell>
          <cell r="F140">
            <v>1</v>
          </cell>
        </row>
        <row r="141">
          <cell r="A141">
            <v>92311</v>
          </cell>
          <cell r="B141" t="str">
            <v>中山　康宣</v>
          </cell>
          <cell r="C141">
            <v>4</v>
          </cell>
          <cell r="D141">
            <v>118</v>
          </cell>
          <cell r="E141">
            <v>160</v>
          </cell>
          <cell r="F141">
            <v>4</v>
          </cell>
        </row>
        <row r="142">
          <cell r="A142">
            <v>92316</v>
          </cell>
          <cell r="B142" t="str">
            <v>松田　健司</v>
          </cell>
          <cell r="C142">
            <v>4</v>
          </cell>
          <cell r="D142">
            <v>115</v>
          </cell>
          <cell r="E142">
            <v>106</v>
          </cell>
          <cell r="F142">
            <v>4</v>
          </cell>
        </row>
        <row r="143">
          <cell r="A143">
            <v>92318</v>
          </cell>
          <cell r="B143" t="str">
            <v>梶野　充</v>
          </cell>
          <cell r="C143">
            <v>4</v>
          </cell>
          <cell r="D143">
            <v>117</v>
          </cell>
          <cell r="E143">
            <v>152</v>
          </cell>
          <cell r="F143">
            <v>4</v>
          </cell>
        </row>
        <row r="144">
          <cell r="A144">
            <v>92334</v>
          </cell>
          <cell r="B144" t="str">
            <v>中元　章</v>
          </cell>
          <cell r="C144">
            <v>4</v>
          </cell>
          <cell r="D144">
            <v>129</v>
          </cell>
          <cell r="E144">
            <v>160</v>
          </cell>
          <cell r="F144">
            <v>4</v>
          </cell>
        </row>
        <row r="145">
          <cell r="A145">
            <v>92340</v>
          </cell>
          <cell r="B145" t="str">
            <v>伊藤　誠</v>
          </cell>
          <cell r="C145">
            <v>5</v>
          </cell>
          <cell r="D145">
            <v>482</v>
          </cell>
          <cell r="E145">
            <v>155</v>
          </cell>
          <cell r="F145">
            <v>6</v>
          </cell>
        </row>
        <row r="146">
          <cell r="A146">
            <v>92343</v>
          </cell>
          <cell r="B146" t="str">
            <v>森　学</v>
          </cell>
          <cell r="C146">
            <v>4</v>
          </cell>
          <cell r="D146">
            <v>381</v>
          </cell>
          <cell r="E146">
            <v>338</v>
          </cell>
          <cell r="F146">
            <v>10</v>
          </cell>
        </row>
        <row r="147">
          <cell r="A147">
            <v>92362</v>
          </cell>
          <cell r="B147" t="str">
            <v>佐藤　浩二</v>
          </cell>
          <cell r="C147">
            <v>5</v>
          </cell>
          <cell r="D147">
            <v>31</v>
          </cell>
          <cell r="E147">
            <v>11</v>
          </cell>
          <cell r="F147">
            <v>0</v>
          </cell>
        </row>
        <row r="148">
          <cell r="A148">
            <v>92364</v>
          </cell>
          <cell r="B148" t="str">
            <v>肥後　源考</v>
          </cell>
          <cell r="C148">
            <v>5</v>
          </cell>
          <cell r="D148">
            <v>31</v>
          </cell>
          <cell r="E148">
            <v>11</v>
          </cell>
          <cell r="F148">
            <v>0</v>
          </cell>
        </row>
        <row r="149">
          <cell r="A149">
            <v>92723</v>
          </cell>
          <cell r="B149" t="str">
            <v>武井　智恵</v>
          </cell>
          <cell r="C149">
            <v>4</v>
          </cell>
          <cell r="D149">
            <v>111</v>
          </cell>
          <cell r="E149">
            <v>106</v>
          </cell>
          <cell r="F149">
            <v>4</v>
          </cell>
        </row>
        <row r="150">
          <cell r="A150">
            <v>93103</v>
          </cell>
          <cell r="B150" t="str">
            <v>山本　剛史</v>
          </cell>
          <cell r="C150">
            <v>5</v>
          </cell>
          <cell r="D150">
            <v>161</v>
          </cell>
          <cell r="E150">
            <v>112</v>
          </cell>
          <cell r="F150">
            <v>4</v>
          </cell>
        </row>
        <row r="151">
          <cell r="A151">
            <v>93104</v>
          </cell>
          <cell r="B151" t="str">
            <v>松本　英樹</v>
          </cell>
          <cell r="C151">
            <v>5</v>
          </cell>
          <cell r="D151">
            <v>129</v>
          </cell>
          <cell r="E151">
            <v>112</v>
          </cell>
          <cell r="F151">
            <v>4</v>
          </cell>
        </row>
        <row r="152">
          <cell r="A152">
            <v>93125</v>
          </cell>
          <cell r="B152" t="str">
            <v>伊東　且広</v>
          </cell>
          <cell r="C152">
            <v>5</v>
          </cell>
          <cell r="D152">
            <v>466</v>
          </cell>
          <cell r="E152">
            <v>120</v>
          </cell>
          <cell r="F152">
            <v>5</v>
          </cell>
        </row>
        <row r="153">
          <cell r="A153">
            <v>93312</v>
          </cell>
          <cell r="B153" t="str">
            <v>恵　伸次</v>
          </cell>
          <cell r="C153">
            <v>4</v>
          </cell>
          <cell r="D153">
            <v>96</v>
          </cell>
          <cell r="E153">
            <v>120</v>
          </cell>
          <cell r="F153">
            <v>3</v>
          </cell>
        </row>
        <row r="154">
          <cell r="A154">
            <v>93315</v>
          </cell>
          <cell r="B154" t="str">
            <v>佐久間　俊行</v>
          </cell>
          <cell r="C154">
            <v>4</v>
          </cell>
          <cell r="D154">
            <v>101</v>
          </cell>
          <cell r="E154">
            <v>102</v>
          </cell>
          <cell r="F154">
            <v>3</v>
          </cell>
        </row>
        <row r="155">
          <cell r="A155">
            <v>93316</v>
          </cell>
          <cell r="B155" t="str">
            <v>野田　和彦</v>
          </cell>
          <cell r="C155">
            <v>4</v>
          </cell>
          <cell r="D155">
            <v>59</v>
          </cell>
          <cell r="E155">
            <v>40</v>
          </cell>
          <cell r="F155">
            <v>2</v>
          </cell>
        </row>
        <row r="156">
          <cell r="A156">
            <v>93317</v>
          </cell>
          <cell r="B156" t="str">
            <v>小川　知浩</v>
          </cell>
          <cell r="C156">
            <v>4</v>
          </cell>
          <cell r="D156">
            <v>71</v>
          </cell>
          <cell r="E156">
            <v>83</v>
          </cell>
          <cell r="F156">
            <v>3</v>
          </cell>
        </row>
        <row r="157">
          <cell r="A157">
            <v>93318</v>
          </cell>
          <cell r="B157" t="str">
            <v>久保村　拓夫</v>
          </cell>
          <cell r="C157">
            <v>4</v>
          </cell>
          <cell r="D157">
            <v>75</v>
          </cell>
          <cell r="E157">
            <v>83</v>
          </cell>
          <cell r="F157">
            <v>3</v>
          </cell>
        </row>
        <row r="158">
          <cell r="A158">
            <v>93610</v>
          </cell>
          <cell r="B158" t="str">
            <v>西野　あかね</v>
          </cell>
          <cell r="C158">
            <v>4</v>
          </cell>
          <cell r="D158">
            <v>58</v>
          </cell>
          <cell r="E158">
            <v>200</v>
          </cell>
          <cell r="F158">
            <v>5</v>
          </cell>
        </row>
        <row r="159">
          <cell r="A159">
            <v>94101</v>
          </cell>
          <cell r="B159" t="str">
            <v>西川　卓成</v>
          </cell>
          <cell r="C159">
            <v>5</v>
          </cell>
          <cell r="D159">
            <v>120</v>
          </cell>
          <cell r="E159">
            <v>42</v>
          </cell>
          <cell r="F159">
            <v>2</v>
          </cell>
        </row>
        <row r="160">
          <cell r="A160">
            <v>94103</v>
          </cell>
          <cell r="B160" t="str">
            <v>高木　孝</v>
          </cell>
          <cell r="C160">
            <v>5</v>
          </cell>
          <cell r="D160">
            <v>120</v>
          </cell>
          <cell r="E160">
            <v>87</v>
          </cell>
          <cell r="F160">
            <v>3</v>
          </cell>
        </row>
        <row r="161">
          <cell r="A161">
            <v>94105</v>
          </cell>
          <cell r="B161" t="str">
            <v>吉川　康睦</v>
          </cell>
          <cell r="C161">
            <v>5</v>
          </cell>
          <cell r="D161">
            <v>103</v>
          </cell>
          <cell r="E161">
            <v>11</v>
          </cell>
          <cell r="F161">
            <v>1</v>
          </cell>
        </row>
        <row r="162">
          <cell r="A162">
            <v>94317</v>
          </cell>
          <cell r="B162" t="str">
            <v>只野　俊樹</v>
          </cell>
          <cell r="C162">
            <v>4</v>
          </cell>
          <cell r="D162">
            <v>46</v>
          </cell>
          <cell r="E162">
            <v>55</v>
          </cell>
          <cell r="F162">
            <v>2</v>
          </cell>
        </row>
        <row r="163">
          <cell r="A163">
            <v>95101</v>
          </cell>
          <cell r="B163" t="str">
            <v>水野　善之</v>
          </cell>
          <cell r="C163">
            <v>5</v>
          </cell>
          <cell r="D163">
            <v>85</v>
          </cell>
          <cell r="E163">
            <v>11</v>
          </cell>
          <cell r="F163">
            <v>1</v>
          </cell>
        </row>
        <row r="164">
          <cell r="A164">
            <v>95103</v>
          </cell>
          <cell r="B164" t="str">
            <v>佐々木　義尚</v>
          </cell>
          <cell r="C164">
            <v>5</v>
          </cell>
          <cell r="D164">
            <v>90</v>
          </cell>
          <cell r="E164">
            <v>11</v>
          </cell>
          <cell r="F164">
            <v>1</v>
          </cell>
        </row>
        <row r="165">
          <cell r="A165">
            <v>95306</v>
          </cell>
          <cell r="B165" t="str">
            <v>田中　勉</v>
          </cell>
          <cell r="C165">
            <v>4</v>
          </cell>
          <cell r="D165">
            <v>41</v>
          </cell>
          <cell r="E165">
            <v>40</v>
          </cell>
          <cell r="F165">
            <v>1</v>
          </cell>
        </row>
        <row r="166">
          <cell r="A166">
            <v>95309</v>
          </cell>
          <cell r="B166" t="str">
            <v>中村　典幸</v>
          </cell>
          <cell r="C166">
            <v>4</v>
          </cell>
          <cell r="D166">
            <v>41</v>
          </cell>
          <cell r="E166">
            <v>40</v>
          </cell>
          <cell r="F166">
            <v>1</v>
          </cell>
        </row>
        <row r="167">
          <cell r="A167">
            <v>95312</v>
          </cell>
          <cell r="B167" t="str">
            <v>小田　忠志</v>
          </cell>
          <cell r="C167">
            <v>3</v>
          </cell>
          <cell r="D167">
            <v>51</v>
          </cell>
          <cell r="E167">
            <v>60</v>
          </cell>
          <cell r="F167">
            <v>2</v>
          </cell>
        </row>
        <row r="168">
          <cell r="A168">
            <v>95504</v>
          </cell>
          <cell r="B168" t="str">
            <v>瀧　浩子</v>
          </cell>
          <cell r="C168">
            <v>4</v>
          </cell>
          <cell r="D168">
            <v>201</v>
          </cell>
          <cell r="E168">
            <v>191</v>
          </cell>
          <cell r="F168">
            <v>5</v>
          </cell>
        </row>
        <row r="169">
          <cell r="A169">
            <v>95668</v>
          </cell>
          <cell r="B169" t="str">
            <v>小林　美枝</v>
          </cell>
          <cell r="C169">
            <v>4</v>
          </cell>
          <cell r="D169">
            <v>156</v>
          </cell>
          <cell r="E169">
            <v>92</v>
          </cell>
          <cell r="F169">
            <v>4</v>
          </cell>
        </row>
        <row r="170">
          <cell r="A170">
            <v>96101</v>
          </cell>
          <cell r="B170" t="str">
            <v>今末　茂幸</v>
          </cell>
          <cell r="C170">
            <v>5</v>
          </cell>
          <cell r="D170">
            <v>58</v>
          </cell>
          <cell r="E170">
            <v>0</v>
          </cell>
          <cell r="F170">
            <v>0</v>
          </cell>
        </row>
        <row r="171">
          <cell r="A171">
            <v>96102</v>
          </cell>
          <cell r="B171" t="str">
            <v>山田　晃久</v>
          </cell>
          <cell r="C171">
            <v>4</v>
          </cell>
          <cell r="D171">
            <v>156</v>
          </cell>
          <cell r="E171">
            <v>60</v>
          </cell>
          <cell r="F171">
            <v>2</v>
          </cell>
        </row>
        <row r="172">
          <cell r="A172">
            <v>96104</v>
          </cell>
          <cell r="B172" t="str">
            <v>大河内　秀俊</v>
          </cell>
          <cell r="C172">
            <v>5</v>
          </cell>
          <cell r="D172">
            <v>59</v>
          </cell>
          <cell r="E172">
            <v>0</v>
          </cell>
          <cell r="F172">
            <v>0</v>
          </cell>
        </row>
        <row r="173">
          <cell r="A173">
            <v>96108</v>
          </cell>
          <cell r="B173" t="str">
            <v>林　信一</v>
          </cell>
          <cell r="C173">
            <v>5</v>
          </cell>
          <cell r="D173">
            <v>89</v>
          </cell>
          <cell r="E173">
            <v>0</v>
          </cell>
          <cell r="F173">
            <v>0</v>
          </cell>
        </row>
        <row r="174">
          <cell r="A174">
            <v>96109</v>
          </cell>
          <cell r="B174" t="str">
            <v>森田　隆志</v>
          </cell>
          <cell r="C174">
            <v>5</v>
          </cell>
          <cell r="D174">
            <v>79</v>
          </cell>
          <cell r="E174">
            <v>0</v>
          </cell>
          <cell r="F174">
            <v>0</v>
          </cell>
        </row>
        <row r="175">
          <cell r="A175">
            <v>96311</v>
          </cell>
          <cell r="B175" t="str">
            <v>武田　康嗣</v>
          </cell>
          <cell r="C175">
            <v>3</v>
          </cell>
          <cell r="D175">
            <v>41</v>
          </cell>
          <cell r="E175">
            <v>60</v>
          </cell>
          <cell r="F175">
            <v>2</v>
          </cell>
        </row>
        <row r="176">
          <cell r="A176">
            <v>96312</v>
          </cell>
          <cell r="B176" t="str">
            <v>浦上　雄一</v>
          </cell>
          <cell r="C176">
            <v>3</v>
          </cell>
          <cell r="D176">
            <v>41</v>
          </cell>
          <cell r="E176">
            <v>60</v>
          </cell>
          <cell r="F176">
            <v>2</v>
          </cell>
        </row>
        <row r="177">
          <cell r="A177">
            <v>96313</v>
          </cell>
          <cell r="B177" t="str">
            <v>菅沢　智幸</v>
          </cell>
          <cell r="C177">
            <v>3</v>
          </cell>
          <cell r="D177">
            <v>41</v>
          </cell>
          <cell r="E177">
            <v>60</v>
          </cell>
          <cell r="F177">
            <v>2</v>
          </cell>
        </row>
        <row r="178">
          <cell r="A178">
            <v>96716</v>
          </cell>
          <cell r="B178" t="str">
            <v>臼井　香織</v>
          </cell>
          <cell r="C178">
            <v>3</v>
          </cell>
          <cell r="D178">
            <v>41</v>
          </cell>
          <cell r="E178">
            <v>60</v>
          </cell>
          <cell r="F178">
            <v>2</v>
          </cell>
        </row>
        <row r="179">
          <cell r="A179">
            <v>96718</v>
          </cell>
          <cell r="B179" t="str">
            <v>瀧川　郁子</v>
          </cell>
          <cell r="C179">
            <v>3</v>
          </cell>
          <cell r="D179">
            <v>39</v>
          </cell>
          <cell r="E179">
            <v>60</v>
          </cell>
          <cell r="F179">
            <v>2</v>
          </cell>
        </row>
        <row r="180">
          <cell r="A180">
            <v>96719</v>
          </cell>
          <cell r="B180" t="str">
            <v>武田　順子</v>
          </cell>
          <cell r="C180">
            <v>3</v>
          </cell>
          <cell r="D180">
            <v>41</v>
          </cell>
          <cell r="E180">
            <v>60</v>
          </cell>
          <cell r="F180">
            <v>2</v>
          </cell>
        </row>
        <row r="181">
          <cell r="A181">
            <v>97101</v>
          </cell>
          <cell r="B181" t="str">
            <v>石橋　哲也</v>
          </cell>
          <cell r="C181">
            <v>4</v>
          </cell>
          <cell r="D181">
            <v>124</v>
          </cell>
          <cell r="E181">
            <v>120</v>
          </cell>
          <cell r="F181">
            <v>3</v>
          </cell>
        </row>
        <row r="182">
          <cell r="A182">
            <v>97102</v>
          </cell>
          <cell r="B182" t="str">
            <v>田中　健也</v>
          </cell>
          <cell r="C182">
            <v>4</v>
          </cell>
          <cell r="D182">
            <v>114</v>
          </cell>
          <cell r="E182">
            <v>92</v>
          </cell>
          <cell r="F182">
            <v>4</v>
          </cell>
        </row>
        <row r="183">
          <cell r="A183">
            <v>97103</v>
          </cell>
          <cell r="B183" t="str">
            <v>堀内　昭弘</v>
          </cell>
          <cell r="C183">
            <v>4</v>
          </cell>
          <cell r="D183">
            <v>109</v>
          </cell>
          <cell r="E183">
            <v>83</v>
          </cell>
          <cell r="F183">
            <v>3</v>
          </cell>
        </row>
        <row r="184">
          <cell r="A184">
            <v>97104</v>
          </cell>
          <cell r="B184" t="str">
            <v>志水　孝生</v>
          </cell>
          <cell r="C184">
            <v>4</v>
          </cell>
          <cell r="D184">
            <v>109</v>
          </cell>
          <cell r="E184">
            <v>88</v>
          </cell>
          <cell r="F184">
            <v>3</v>
          </cell>
        </row>
        <row r="185">
          <cell r="A185">
            <v>97206</v>
          </cell>
          <cell r="B185" t="str">
            <v>細川　毅</v>
          </cell>
          <cell r="C185">
            <v>4</v>
          </cell>
          <cell r="D185">
            <v>5</v>
          </cell>
          <cell r="E185">
            <v>55</v>
          </cell>
          <cell r="F185">
            <v>2</v>
          </cell>
        </row>
        <row r="186">
          <cell r="A186">
            <v>97307</v>
          </cell>
          <cell r="B186" t="str">
            <v>福永　日出夫</v>
          </cell>
          <cell r="C186">
            <v>3</v>
          </cell>
          <cell r="D186">
            <v>28</v>
          </cell>
          <cell r="E186">
            <v>40</v>
          </cell>
          <cell r="F186">
            <v>1</v>
          </cell>
        </row>
        <row r="187">
          <cell r="A187">
            <v>97308</v>
          </cell>
          <cell r="B187" t="str">
            <v>西島　幹雄</v>
          </cell>
          <cell r="C187">
            <v>3</v>
          </cell>
          <cell r="D187">
            <v>25</v>
          </cell>
          <cell r="E187">
            <v>40</v>
          </cell>
          <cell r="F187">
            <v>1</v>
          </cell>
        </row>
        <row r="188">
          <cell r="A188">
            <v>97309</v>
          </cell>
          <cell r="B188" t="str">
            <v>古川　雅史</v>
          </cell>
          <cell r="C188">
            <v>3</v>
          </cell>
          <cell r="D188">
            <v>25</v>
          </cell>
          <cell r="E188">
            <v>30</v>
          </cell>
          <cell r="F188">
            <v>1</v>
          </cell>
        </row>
        <row r="189">
          <cell r="A189">
            <v>97310</v>
          </cell>
          <cell r="B189" t="str">
            <v>井戸　帳博</v>
          </cell>
          <cell r="C189">
            <v>3</v>
          </cell>
          <cell r="D189">
            <v>25</v>
          </cell>
          <cell r="E189">
            <v>40</v>
          </cell>
          <cell r="F189">
            <v>1</v>
          </cell>
        </row>
        <row r="190">
          <cell r="A190">
            <v>97712</v>
          </cell>
          <cell r="B190" t="str">
            <v>牧野　美幸</v>
          </cell>
          <cell r="C190">
            <v>3</v>
          </cell>
          <cell r="D190">
            <v>19</v>
          </cell>
          <cell r="E190">
            <v>30</v>
          </cell>
          <cell r="F190">
            <v>1</v>
          </cell>
        </row>
        <row r="191">
          <cell r="A191">
            <v>97713</v>
          </cell>
          <cell r="B191" t="str">
            <v>五藤　圭子</v>
          </cell>
          <cell r="C191">
            <v>3</v>
          </cell>
          <cell r="D191">
            <v>25</v>
          </cell>
          <cell r="E191">
            <v>30</v>
          </cell>
          <cell r="F191">
            <v>1</v>
          </cell>
        </row>
        <row r="192">
          <cell r="A192">
            <v>97714</v>
          </cell>
          <cell r="B192" t="str">
            <v>伊藤　章子</v>
          </cell>
          <cell r="C192">
            <v>3</v>
          </cell>
          <cell r="D192">
            <v>23</v>
          </cell>
          <cell r="E192">
            <v>30</v>
          </cell>
          <cell r="F192">
            <v>1</v>
          </cell>
        </row>
        <row r="193">
          <cell r="A193">
            <v>97715</v>
          </cell>
          <cell r="B193" t="str">
            <v>廣本　博子</v>
          </cell>
          <cell r="C193">
            <v>3</v>
          </cell>
          <cell r="D193">
            <v>19</v>
          </cell>
          <cell r="E193">
            <v>30</v>
          </cell>
          <cell r="F193">
            <v>1</v>
          </cell>
        </row>
        <row r="194">
          <cell r="A194">
            <v>97716</v>
          </cell>
          <cell r="B194" t="str">
            <v>平元　久美子</v>
          </cell>
          <cell r="C194">
            <v>3</v>
          </cell>
          <cell r="D194">
            <v>21</v>
          </cell>
          <cell r="E194">
            <v>30</v>
          </cell>
          <cell r="F194">
            <v>1</v>
          </cell>
        </row>
        <row r="195">
          <cell r="A195">
            <v>98101</v>
          </cell>
          <cell r="B195" t="str">
            <v>森　大輔</v>
          </cell>
          <cell r="C195">
            <v>4</v>
          </cell>
          <cell r="D195">
            <v>72</v>
          </cell>
          <cell r="E195">
            <v>80</v>
          </cell>
          <cell r="F195">
            <v>2</v>
          </cell>
        </row>
        <row r="196">
          <cell r="A196">
            <v>98102</v>
          </cell>
          <cell r="B196" t="str">
            <v>岡　昇平</v>
          </cell>
          <cell r="C196">
            <v>4</v>
          </cell>
          <cell r="D196">
            <v>74</v>
          </cell>
          <cell r="E196">
            <v>80</v>
          </cell>
          <cell r="F196">
            <v>2</v>
          </cell>
        </row>
        <row r="197">
          <cell r="A197">
            <v>98103</v>
          </cell>
          <cell r="B197" t="str">
            <v>内田　健一</v>
          </cell>
          <cell r="C197">
            <v>4</v>
          </cell>
          <cell r="D197">
            <v>72</v>
          </cell>
          <cell r="E197">
            <v>40</v>
          </cell>
          <cell r="F197">
            <v>2</v>
          </cell>
        </row>
        <row r="198">
          <cell r="A198">
            <v>98105</v>
          </cell>
          <cell r="B198" t="str">
            <v>小川　素慶</v>
          </cell>
          <cell r="C198">
            <v>4</v>
          </cell>
          <cell r="D198">
            <v>72</v>
          </cell>
          <cell r="E198">
            <v>40</v>
          </cell>
          <cell r="F198">
            <v>2</v>
          </cell>
        </row>
        <row r="199">
          <cell r="A199">
            <v>98106</v>
          </cell>
          <cell r="B199" t="str">
            <v>原　智久</v>
          </cell>
          <cell r="C199">
            <v>4</v>
          </cell>
          <cell r="D199">
            <v>74</v>
          </cell>
          <cell r="E199">
            <v>55</v>
          </cell>
          <cell r="F199">
            <v>2</v>
          </cell>
        </row>
        <row r="200">
          <cell r="A200">
            <v>98107</v>
          </cell>
          <cell r="B200" t="str">
            <v>矢野　真司</v>
          </cell>
          <cell r="C200">
            <v>4</v>
          </cell>
          <cell r="D200">
            <v>72</v>
          </cell>
          <cell r="E200">
            <v>80</v>
          </cell>
          <cell r="F200">
            <v>2</v>
          </cell>
        </row>
        <row r="201">
          <cell r="A201">
            <v>98109</v>
          </cell>
          <cell r="B201" t="str">
            <v>安藤　健一</v>
          </cell>
          <cell r="C201">
            <v>4</v>
          </cell>
          <cell r="D201">
            <v>72</v>
          </cell>
          <cell r="E201">
            <v>55</v>
          </cell>
          <cell r="F201">
            <v>2</v>
          </cell>
        </row>
        <row r="202">
          <cell r="A202">
            <v>98111</v>
          </cell>
          <cell r="B202" t="str">
            <v>河合　政弘</v>
          </cell>
          <cell r="C202">
            <v>4</v>
          </cell>
          <cell r="D202">
            <v>74</v>
          </cell>
          <cell r="E202">
            <v>80</v>
          </cell>
          <cell r="F202">
            <v>2</v>
          </cell>
        </row>
        <row r="203">
          <cell r="A203">
            <v>98112</v>
          </cell>
          <cell r="B203" t="str">
            <v>中川　和周</v>
          </cell>
          <cell r="C203">
            <v>4</v>
          </cell>
          <cell r="D203">
            <v>77</v>
          </cell>
          <cell r="E203">
            <v>55</v>
          </cell>
          <cell r="F203">
            <v>2</v>
          </cell>
        </row>
        <row r="204">
          <cell r="A204">
            <v>98113</v>
          </cell>
          <cell r="B204" t="str">
            <v>佐野　弘尚</v>
          </cell>
          <cell r="C204">
            <v>4</v>
          </cell>
          <cell r="D204">
            <v>74</v>
          </cell>
          <cell r="E204">
            <v>46</v>
          </cell>
          <cell r="F204">
            <v>2</v>
          </cell>
        </row>
        <row r="205">
          <cell r="A205">
            <v>98140</v>
          </cell>
          <cell r="B205" t="str">
            <v>矢花　厚</v>
          </cell>
          <cell r="C205">
            <v>4</v>
          </cell>
          <cell r="D205">
            <v>147</v>
          </cell>
          <cell r="E205">
            <v>60</v>
          </cell>
          <cell r="F205">
            <v>2</v>
          </cell>
        </row>
        <row r="206">
          <cell r="A206">
            <v>98141</v>
          </cell>
          <cell r="B206" t="str">
            <v>久保田　稔一</v>
          </cell>
          <cell r="C206">
            <v>6</v>
          </cell>
          <cell r="D206">
            <v>556</v>
          </cell>
          <cell r="E206">
            <v>40</v>
          </cell>
          <cell r="F206">
            <v>2</v>
          </cell>
        </row>
        <row r="207">
          <cell r="A207">
            <v>98315</v>
          </cell>
          <cell r="B207" t="str">
            <v>佃　哲也</v>
          </cell>
          <cell r="C207">
            <v>3</v>
          </cell>
          <cell r="D207">
            <v>14</v>
          </cell>
          <cell r="E207">
            <v>0</v>
          </cell>
          <cell r="F207">
            <v>0</v>
          </cell>
        </row>
        <row r="208">
          <cell r="A208">
            <v>98316</v>
          </cell>
          <cell r="B208" t="str">
            <v>高野　大作</v>
          </cell>
          <cell r="C208">
            <v>3</v>
          </cell>
          <cell r="D208">
            <v>11</v>
          </cell>
          <cell r="E208">
            <v>0</v>
          </cell>
          <cell r="F208">
            <v>0</v>
          </cell>
        </row>
        <row r="209">
          <cell r="A209">
            <v>98317</v>
          </cell>
          <cell r="B209" t="str">
            <v>酒井　友和</v>
          </cell>
          <cell r="C209">
            <v>3</v>
          </cell>
          <cell r="D209">
            <v>14</v>
          </cell>
          <cell r="E209">
            <v>0</v>
          </cell>
          <cell r="F209">
            <v>0</v>
          </cell>
        </row>
        <row r="210">
          <cell r="A210">
            <v>98318</v>
          </cell>
          <cell r="B210" t="str">
            <v>三宅　昭範</v>
          </cell>
          <cell r="C210">
            <v>3</v>
          </cell>
          <cell r="D210">
            <v>11</v>
          </cell>
          <cell r="E210">
            <v>0</v>
          </cell>
          <cell r="F210">
            <v>0</v>
          </cell>
        </row>
        <row r="211">
          <cell r="A211">
            <v>98319</v>
          </cell>
          <cell r="B211" t="str">
            <v>渡辺　和広</v>
          </cell>
          <cell r="C211">
            <v>3</v>
          </cell>
          <cell r="D211">
            <v>11</v>
          </cell>
          <cell r="E211">
            <v>0</v>
          </cell>
          <cell r="F211">
            <v>0</v>
          </cell>
        </row>
        <row r="212">
          <cell r="A212">
            <v>98628</v>
          </cell>
          <cell r="B212" t="str">
            <v>伊藤　雅恵</v>
          </cell>
          <cell r="C212">
            <v>3</v>
          </cell>
          <cell r="D212">
            <v>29</v>
          </cell>
          <cell r="E212">
            <v>60</v>
          </cell>
          <cell r="F212">
            <v>2</v>
          </cell>
        </row>
        <row r="213">
          <cell r="A213">
            <v>98629</v>
          </cell>
          <cell r="B213" t="str">
            <v>大山　幸子</v>
          </cell>
          <cell r="C213">
            <v>3</v>
          </cell>
          <cell r="D213">
            <v>45</v>
          </cell>
          <cell r="E213">
            <v>60</v>
          </cell>
          <cell r="F213">
            <v>2</v>
          </cell>
        </row>
        <row r="214">
          <cell r="A214">
            <v>98632</v>
          </cell>
          <cell r="B214" t="str">
            <v>松本　由貴子</v>
          </cell>
          <cell r="C214">
            <v>4</v>
          </cell>
          <cell r="D214">
            <v>101</v>
          </cell>
          <cell r="E214">
            <v>40</v>
          </cell>
          <cell r="F214">
            <v>1</v>
          </cell>
        </row>
        <row r="215">
          <cell r="A215">
            <v>98654</v>
          </cell>
          <cell r="B215" t="str">
            <v>高柳　純子</v>
          </cell>
          <cell r="C215">
            <v>3</v>
          </cell>
          <cell r="D215">
            <v>41</v>
          </cell>
          <cell r="E215">
            <v>60</v>
          </cell>
          <cell r="F215">
            <v>2</v>
          </cell>
        </row>
        <row r="216">
          <cell r="A216">
            <v>99101</v>
          </cell>
          <cell r="B216" t="str">
            <v>小林　豊</v>
          </cell>
          <cell r="C216">
            <v>4</v>
          </cell>
          <cell r="D216">
            <v>41</v>
          </cell>
          <cell r="E216">
            <v>40</v>
          </cell>
          <cell r="F216">
            <v>1</v>
          </cell>
        </row>
        <row r="217">
          <cell r="A217">
            <v>99102</v>
          </cell>
          <cell r="B217" t="str">
            <v>仙田　雄嗣</v>
          </cell>
          <cell r="C217">
            <v>4</v>
          </cell>
          <cell r="D217">
            <v>41</v>
          </cell>
          <cell r="E217">
            <v>40</v>
          </cell>
          <cell r="F217">
            <v>1</v>
          </cell>
        </row>
        <row r="218">
          <cell r="A218">
            <v>99104</v>
          </cell>
          <cell r="B218" t="str">
            <v>増田　宏和</v>
          </cell>
          <cell r="C218">
            <v>4</v>
          </cell>
          <cell r="D218">
            <v>44</v>
          </cell>
          <cell r="E218">
            <v>40</v>
          </cell>
          <cell r="F218">
            <v>1</v>
          </cell>
        </row>
        <row r="219">
          <cell r="A219">
            <v>99106</v>
          </cell>
          <cell r="B219" t="str">
            <v>齊藤　直樹</v>
          </cell>
          <cell r="C219">
            <v>4</v>
          </cell>
          <cell r="D219">
            <v>187</v>
          </cell>
          <cell r="E219">
            <v>40</v>
          </cell>
          <cell r="F219">
            <v>1</v>
          </cell>
        </row>
        <row r="220">
          <cell r="A220">
            <v>99140</v>
          </cell>
          <cell r="B220" t="str">
            <v>後藤　保雄</v>
          </cell>
          <cell r="C220">
            <v>6</v>
          </cell>
          <cell r="D220">
            <v>556</v>
          </cell>
          <cell r="E220">
            <v>66</v>
          </cell>
          <cell r="F220">
            <v>3</v>
          </cell>
        </row>
        <row r="221">
          <cell r="A221">
            <v>99143</v>
          </cell>
          <cell r="B221" t="str">
            <v>徳永　一成</v>
          </cell>
          <cell r="C221">
            <v>4</v>
          </cell>
          <cell r="D221">
            <v>129</v>
          </cell>
          <cell r="E221">
            <v>40</v>
          </cell>
          <cell r="F221">
            <v>1</v>
          </cell>
        </row>
        <row r="222">
          <cell r="A222">
            <v>99159</v>
          </cell>
          <cell r="B222" t="str">
            <v>近藤　透</v>
          </cell>
          <cell r="C222">
            <v>6</v>
          </cell>
          <cell r="D222">
            <v>556</v>
          </cell>
          <cell r="E222">
            <v>40</v>
          </cell>
          <cell r="F222">
            <v>2</v>
          </cell>
        </row>
        <row r="223">
          <cell r="A223">
            <v>99205</v>
          </cell>
          <cell r="B223" t="str">
            <v>松田　悟</v>
          </cell>
          <cell r="C223">
            <v>3</v>
          </cell>
          <cell r="D223">
            <v>11</v>
          </cell>
          <cell r="E223">
            <v>30</v>
          </cell>
          <cell r="F223">
            <v>1</v>
          </cell>
        </row>
        <row r="224">
          <cell r="A224">
            <v>99308</v>
          </cell>
          <cell r="B224" t="str">
            <v>水戸　文彦</v>
          </cell>
          <cell r="C224">
            <v>2</v>
          </cell>
          <cell r="D224">
            <v>36</v>
          </cell>
          <cell r="E224">
            <v>30</v>
          </cell>
          <cell r="F224">
            <v>1</v>
          </cell>
        </row>
        <row r="225">
          <cell r="A225">
            <v>99310</v>
          </cell>
          <cell r="B225" t="str">
            <v>川口　祥司</v>
          </cell>
          <cell r="C225">
            <v>2</v>
          </cell>
          <cell r="D225">
            <v>36</v>
          </cell>
          <cell r="E225">
            <v>30</v>
          </cell>
          <cell r="F225">
            <v>1</v>
          </cell>
        </row>
        <row r="226">
          <cell r="A226">
            <v>99624</v>
          </cell>
          <cell r="B226" t="str">
            <v>坂本　知穂</v>
          </cell>
          <cell r="C226">
            <v>3</v>
          </cell>
          <cell r="D226">
            <v>16</v>
          </cell>
          <cell r="E226">
            <v>30</v>
          </cell>
          <cell r="F226">
            <v>1</v>
          </cell>
        </row>
        <row r="227">
          <cell r="A227">
            <v>99732</v>
          </cell>
          <cell r="B227" t="str">
            <v>三好　京子</v>
          </cell>
          <cell r="C227">
            <v>3</v>
          </cell>
          <cell r="D227">
            <v>93</v>
          </cell>
          <cell r="E227">
            <v>30</v>
          </cell>
          <cell r="F227">
            <v>2</v>
          </cell>
        </row>
        <row r="228">
          <cell r="A228">
            <v>100101</v>
          </cell>
          <cell r="B228" t="str">
            <v>中村　広志</v>
          </cell>
          <cell r="C228">
            <v>4</v>
          </cell>
          <cell r="D228">
            <v>11</v>
          </cell>
          <cell r="E228">
            <v>0</v>
          </cell>
          <cell r="F228">
            <v>0</v>
          </cell>
        </row>
        <row r="229">
          <cell r="A229">
            <v>100102</v>
          </cell>
          <cell r="B229" t="str">
            <v>吉村　修平</v>
          </cell>
          <cell r="C229">
            <v>4</v>
          </cell>
          <cell r="D229">
            <v>11</v>
          </cell>
          <cell r="E229">
            <v>0</v>
          </cell>
          <cell r="F229">
            <v>0</v>
          </cell>
        </row>
        <row r="230">
          <cell r="A230">
            <v>100103</v>
          </cell>
          <cell r="B230" t="str">
            <v>中野　修平</v>
          </cell>
          <cell r="C230">
            <v>4</v>
          </cell>
          <cell r="D230">
            <v>11</v>
          </cell>
          <cell r="E230">
            <v>0</v>
          </cell>
          <cell r="F230">
            <v>0</v>
          </cell>
        </row>
        <row r="231">
          <cell r="A231">
            <v>100104</v>
          </cell>
          <cell r="B231" t="str">
            <v>市古　浩資</v>
          </cell>
          <cell r="C231">
            <v>4</v>
          </cell>
          <cell r="D231">
            <v>71</v>
          </cell>
          <cell r="E231">
            <v>55</v>
          </cell>
          <cell r="F231">
            <v>2</v>
          </cell>
        </row>
        <row r="232">
          <cell r="A232">
            <v>100105</v>
          </cell>
          <cell r="B232" t="str">
            <v>石川　直樹</v>
          </cell>
          <cell r="C232">
            <v>4</v>
          </cell>
          <cell r="D232">
            <v>11</v>
          </cell>
          <cell r="E232">
            <v>0</v>
          </cell>
          <cell r="F232">
            <v>0</v>
          </cell>
        </row>
        <row r="233">
          <cell r="A233">
            <v>100107</v>
          </cell>
          <cell r="B233" t="str">
            <v>青山　武史</v>
          </cell>
          <cell r="C233">
            <v>4</v>
          </cell>
          <cell r="D233">
            <v>11</v>
          </cell>
          <cell r="E233">
            <v>0</v>
          </cell>
          <cell r="F233">
            <v>0</v>
          </cell>
        </row>
        <row r="234">
          <cell r="A234">
            <v>100309</v>
          </cell>
          <cell r="B234" t="str">
            <v>田中　秀之</v>
          </cell>
          <cell r="C234">
            <v>2</v>
          </cell>
          <cell r="D234">
            <v>11</v>
          </cell>
          <cell r="E234">
            <v>0</v>
          </cell>
          <cell r="F234">
            <v>0</v>
          </cell>
        </row>
        <row r="235">
          <cell r="A235">
            <v>100310</v>
          </cell>
          <cell r="B235" t="str">
            <v>尾崎　友洋</v>
          </cell>
          <cell r="C235">
            <v>2</v>
          </cell>
          <cell r="D235">
            <v>11</v>
          </cell>
          <cell r="E235">
            <v>0</v>
          </cell>
          <cell r="F235">
            <v>0</v>
          </cell>
        </row>
        <row r="236">
          <cell r="A236">
            <v>100311</v>
          </cell>
          <cell r="B236" t="str">
            <v>岡本　敏明</v>
          </cell>
          <cell r="C236">
            <v>2</v>
          </cell>
          <cell r="D236">
            <v>11</v>
          </cell>
          <cell r="E236">
            <v>0</v>
          </cell>
          <cell r="F236">
            <v>0</v>
          </cell>
        </row>
        <row r="237">
          <cell r="A237">
            <v>100506</v>
          </cell>
          <cell r="B237" t="str">
            <v>森　理栄子</v>
          </cell>
          <cell r="C237">
            <v>4</v>
          </cell>
          <cell r="D237">
            <v>11</v>
          </cell>
          <cell r="E237">
            <v>0</v>
          </cell>
          <cell r="F237">
            <v>0</v>
          </cell>
        </row>
        <row r="238">
          <cell r="A238">
            <v>101101</v>
          </cell>
          <cell r="B238" t="str">
            <v>遠藤　敬宏</v>
          </cell>
          <cell r="C238">
            <v>4</v>
          </cell>
          <cell r="D238">
            <v>41</v>
          </cell>
          <cell r="E238">
            <v>40</v>
          </cell>
          <cell r="F238">
            <v>1</v>
          </cell>
        </row>
        <row r="239">
          <cell r="A239">
            <v>101102</v>
          </cell>
          <cell r="B239" t="str">
            <v>合田　和将</v>
          </cell>
          <cell r="C239">
            <v>3</v>
          </cell>
          <cell r="D239">
            <v>46</v>
          </cell>
          <cell r="E239">
            <v>40</v>
          </cell>
          <cell r="F239">
            <v>1</v>
          </cell>
        </row>
        <row r="240">
          <cell r="A240">
            <v>101104</v>
          </cell>
          <cell r="B240" t="str">
            <v>鈴木　重徳</v>
          </cell>
          <cell r="C240">
            <v>4</v>
          </cell>
          <cell r="D240">
            <v>41</v>
          </cell>
          <cell r="E240">
            <v>40</v>
          </cell>
          <cell r="F240">
            <v>1</v>
          </cell>
        </row>
        <row r="241">
          <cell r="A241">
            <v>101105</v>
          </cell>
          <cell r="B241" t="str">
            <v>松永　陽平</v>
          </cell>
          <cell r="C241">
            <v>3</v>
          </cell>
          <cell r="D241">
            <v>46</v>
          </cell>
          <cell r="E241">
            <v>40</v>
          </cell>
          <cell r="F241">
            <v>1</v>
          </cell>
        </row>
        <row r="242">
          <cell r="A242">
            <v>101307</v>
          </cell>
          <cell r="B242" t="str">
            <v>石井　義美</v>
          </cell>
          <cell r="C242">
            <v>6</v>
          </cell>
          <cell r="D242">
            <v>556</v>
          </cell>
          <cell r="E242">
            <v>40</v>
          </cell>
          <cell r="F242">
            <v>2</v>
          </cell>
        </row>
        <row r="243">
          <cell r="A243">
            <v>101324</v>
          </cell>
          <cell r="B243" t="str">
            <v>宮田　尚幸</v>
          </cell>
          <cell r="C243">
            <v>3</v>
          </cell>
          <cell r="D243">
            <v>51</v>
          </cell>
          <cell r="E243">
            <v>30</v>
          </cell>
          <cell r="F243">
            <v>2</v>
          </cell>
        </row>
        <row r="244">
          <cell r="A244">
            <v>101503</v>
          </cell>
          <cell r="B244" t="str">
            <v>小林　友美</v>
          </cell>
          <cell r="C244">
            <v>3</v>
          </cell>
          <cell r="D244">
            <v>46</v>
          </cell>
          <cell r="E244">
            <v>40</v>
          </cell>
          <cell r="F244">
            <v>1</v>
          </cell>
        </row>
        <row r="245">
          <cell r="A245">
            <v>102102</v>
          </cell>
          <cell r="B245" t="str">
            <v>鹿毛　宣人</v>
          </cell>
          <cell r="C245">
            <v>4</v>
          </cell>
          <cell r="D245">
            <v>11</v>
          </cell>
          <cell r="E245">
            <v>0</v>
          </cell>
          <cell r="F245">
            <v>0</v>
          </cell>
        </row>
        <row r="246">
          <cell r="A246">
            <v>102103</v>
          </cell>
          <cell r="B246" t="str">
            <v>星野　智道</v>
          </cell>
          <cell r="C246">
            <v>3</v>
          </cell>
          <cell r="D246">
            <v>11</v>
          </cell>
          <cell r="E246">
            <v>0</v>
          </cell>
          <cell r="F246">
            <v>0</v>
          </cell>
        </row>
        <row r="247">
          <cell r="A247">
            <v>102104</v>
          </cell>
          <cell r="B247" t="str">
            <v>吉田　健也</v>
          </cell>
          <cell r="C247">
            <v>3</v>
          </cell>
          <cell r="D247">
            <v>11</v>
          </cell>
          <cell r="E247">
            <v>0</v>
          </cell>
          <cell r="F247">
            <v>0</v>
          </cell>
        </row>
        <row r="248">
          <cell r="A248">
            <v>102305</v>
          </cell>
          <cell r="B248" t="str">
            <v>神戸　優一</v>
          </cell>
          <cell r="C248">
            <v>1</v>
          </cell>
          <cell r="D248">
            <v>1</v>
          </cell>
          <cell r="E248">
            <v>0</v>
          </cell>
          <cell r="F248">
            <v>0</v>
          </cell>
        </row>
        <row r="249">
          <cell r="A249">
            <v>102306</v>
          </cell>
          <cell r="B249" t="str">
            <v>佐藤　亨</v>
          </cell>
          <cell r="C249">
            <v>1</v>
          </cell>
          <cell r="D249">
            <v>1</v>
          </cell>
          <cell r="E249">
            <v>0</v>
          </cell>
          <cell r="F249">
            <v>0</v>
          </cell>
        </row>
        <row r="250">
          <cell r="A250">
            <v>102307</v>
          </cell>
          <cell r="B250" t="str">
            <v>水野　健二</v>
          </cell>
          <cell r="C250">
            <v>1</v>
          </cell>
          <cell r="D250">
            <v>1</v>
          </cell>
          <cell r="E250">
            <v>0</v>
          </cell>
          <cell r="F250">
            <v>0</v>
          </cell>
        </row>
        <row r="251">
          <cell r="A251">
            <v>102501</v>
          </cell>
          <cell r="B251" t="str">
            <v>荒川　千夏</v>
          </cell>
          <cell r="C251">
            <v>4</v>
          </cell>
          <cell r="D251">
            <v>11</v>
          </cell>
          <cell r="E251">
            <v>0</v>
          </cell>
          <cell r="F251">
            <v>0</v>
          </cell>
        </row>
      </sheetData>
      <sheetData sheetId="3"/>
      <sheetData sheetId="4"/>
      <sheetData sheetId="5"/>
    </sheetDataSet>
  </externalBook>
</externalLink>
</file>

<file path=xl/externalLinks/externalLink1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生産品目表"/>
      <sheetName val="計画"/>
      <sheetName val="実績DE"/>
      <sheetName val="ｾﾝﾀｰ別実績SE"/>
      <sheetName val="一般注文DE"/>
      <sheetName val="商品情報"/>
      <sheetName val="Sheet2"/>
      <sheetName val="Sheet1"/>
    </sheetNames>
    <sheetDataSet>
      <sheetData sheetId="0">
        <row r="12">
          <cell r="D12" t="str">
            <v>CD</v>
          </cell>
          <cell r="E12" t="str">
            <v>分類</v>
          </cell>
          <cell r="F12" t="str">
            <v>L-N</v>
          </cell>
          <cell r="G12" t="str">
            <v>L-N</v>
          </cell>
          <cell r="H12" t="str">
            <v>形態</v>
          </cell>
          <cell r="I12" t="str">
            <v>商品名</v>
          </cell>
          <cell r="J12" t="str">
            <v>入数</v>
          </cell>
          <cell r="L12" t="str">
            <v>小売単価</v>
          </cell>
        </row>
        <row r="13">
          <cell r="D13" t="str">
            <v>450700</v>
          </cell>
          <cell r="E13" t="str">
            <v>015</v>
          </cell>
          <cell r="F13" t="str">
            <v>Ｅ</v>
          </cell>
          <cell r="G13" t="str">
            <v>Ｅ</v>
          </cell>
          <cell r="H13" t="str">
            <v>pk</v>
          </cell>
          <cell r="I13" t="str">
            <v>マッシュポテト</v>
          </cell>
          <cell r="J13">
            <v>20</v>
          </cell>
          <cell r="K13">
            <v>175</v>
          </cell>
          <cell r="L13">
            <v>175</v>
          </cell>
        </row>
        <row r="14">
          <cell r="D14" t="str">
            <v>459500</v>
          </cell>
          <cell r="E14" t="str">
            <v>016</v>
          </cell>
          <cell r="F14" t="str">
            <v>Ｅ</v>
          </cell>
          <cell r="G14" t="str">
            <v>Ｅ</v>
          </cell>
          <cell r="H14" t="str">
            <v>pk</v>
          </cell>
          <cell r="I14" t="str">
            <v>フライドガーリック</v>
          </cell>
          <cell r="J14">
            <v>12</v>
          </cell>
          <cell r="K14">
            <v>300</v>
          </cell>
          <cell r="L14">
            <v>300</v>
          </cell>
        </row>
        <row r="15">
          <cell r="D15" t="str">
            <v>459607</v>
          </cell>
          <cell r="E15" t="str">
            <v>017</v>
          </cell>
          <cell r="F15" t="str">
            <v>Ｅ</v>
          </cell>
          <cell r="G15" t="str">
            <v>Ｅ</v>
          </cell>
          <cell r="H15" t="str">
            <v>pk</v>
          </cell>
          <cell r="I15" t="str">
            <v>フライドオニオン</v>
          </cell>
          <cell r="J15">
            <v>15</v>
          </cell>
          <cell r="K15">
            <v>300</v>
          </cell>
          <cell r="L15">
            <v>300</v>
          </cell>
        </row>
        <row r="16">
          <cell r="D16" t="str">
            <v>521501</v>
          </cell>
          <cell r="E16" t="str">
            <v>010</v>
          </cell>
          <cell r="F16" t="str">
            <v>Ｅ</v>
          </cell>
          <cell r="G16" t="str">
            <v>Ｅ</v>
          </cell>
          <cell r="H16" t="str">
            <v>袋</v>
          </cell>
          <cell r="I16" t="str">
            <v>キムチ鍋ベース</v>
          </cell>
          <cell r="J16">
            <v>5</v>
          </cell>
          <cell r="K16">
            <v>700</v>
          </cell>
          <cell r="L16">
            <v>700</v>
          </cell>
        </row>
        <row r="17">
          <cell r="D17" t="str">
            <v>535403</v>
          </cell>
          <cell r="E17" t="str">
            <v>011</v>
          </cell>
          <cell r="F17" t="str">
            <v>Ｅ</v>
          </cell>
          <cell r="G17" t="str">
            <v>Ｅ</v>
          </cell>
          <cell r="H17" t="str">
            <v>袋</v>
          </cell>
          <cell r="I17" t="str">
            <v>海鮮釜飯の具</v>
          </cell>
          <cell r="J17">
            <v>5</v>
          </cell>
          <cell r="K17">
            <v>600</v>
          </cell>
          <cell r="L17">
            <v>600</v>
          </cell>
        </row>
        <row r="18">
          <cell r="D18" t="str">
            <v>536205</v>
          </cell>
          <cell r="E18" t="str">
            <v>012</v>
          </cell>
          <cell r="F18" t="str">
            <v>Ｅ</v>
          </cell>
          <cell r="G18" t="str">
            <v>Ｅ</v>
          </cell>
          <cell r="H18" t="str">
            <v>袋</v>
          </cell>
          <cell r="I18" t="str">
            <v>五目釜飯の具</v>
          </cell>
          <cell r="J18">
            <v>5</v>
          </cell>
          <cell r="K18">
            <v>600</v>
          </cell>
          <cell r="L18">
            <v>600</v>
          </cell>
        </row>
        <row r="19">
          <cell r="D19" t="str">
            <v>537900</v>
          </cell>
          <cell r="E19" t="str">
            <v>019</v>
          </cell>
          <cell r="F19" t="str">
            <v>Ｅ</v>
          </cell>
          <cell r="G19" t="str">
            <v>Ｅ</v>
          </cell>
          <cell r="H19" t="str">
            <v>C/S</v>
          </cell>
          <cell r="I19" t="str">
            <v>きのこ雑炊の具</v>
          </cell>
          <cell r="J19">
            <v>1</v>
          </cell>
          <cell r="K19">
            <v>1260</v>
          </cell>
          <cell r="L19">
            <v>1260</v>
          </cell>
        </row>
        <row r="20">
          <cell r="D20" t="str">
            <v>Z99999</v>
          </cell>
          <cell r="E20" t="str">
            <v>999</v>
          </cell>
          <cell r="F20" t="str">
            <v>Ｚ</v>
          </cell>
          <cell r="G20" t="str">
            <v>Ｚ</v>
          </cell>
          <cell r="H20" t="str">
            <v>Ｚ</v>
          </cell>
        </row>
        <row r="22">
          <cell r="K22" t="str">
            <v>店舗数修正→</v>
          </cell>
        </row>
      </sheetData>
      <sheetData sheetId="1">
        <row r="7">
          <cell r="C7" t="str">
            <v>010</v>
          </cell>
          <cell r="D7" t="str">
            <v>Ｅ</v>
          </cell>
          <cell r="E7" t="str">
            <v>キムチ鍋ベース</v>
          </cell>
          <cell r="M7">
            <v>0</v>
          </cell>
        </row>
        <row r="8">
          <cell r="C8" t="str">
            <v>011</v>
          </cell>
          <cell r="D8" t="str">
            <v>Ｅ</v>
          </cell>
          <cell r="E8" t="str">
            <v>海鮮釜飯の具</v>
          </cell>
          <cell r="M8">
            <v>0</v>
          </cell>
        </row>
        <row r="9">
          <cell r="C9" t="str">
            <v>012</v>
          </cell>
          <cell r="D9" t="str">
            <v>Ｅ</v>
          </cell>
          <cell r="E9" t="str">
            <v>五目釜飯の具</v>
          </cell>
          <cell r="M9">
            <v>0</v>
          </cell>
        </row>
        <row r="10">
          <cell r="C10" t="str">
            <v>015</v>
          </cell>
          <cell r="D10" t="str">
            <v>Ｅ</v>
          </cell>
          <cell r="E10" t="str">
            <v>マッシュポテト</v>
          </cell>
          <cell r="M10">
            <v>0</v>
          </cell>
        </row>
        <row r="11">
          <cell r="C11" t="str">
            <v>016</v>
          </cell>
          <cell r="D11" t="str">
            <v>Ｅ</v>
          </cell>
          <cell r="E11" t="str">
            <v>フライドガーリック</v>
          </cell>
          <cell r="M11">
            <v>0</v>
          </cell>
        </row>
        <row r="12">
          <cell r="C12" t="str">
            <v>017</v>
          </cell>
          <cell r="D12" t="str">
            <v>Ｅ</v>
          </cell>
          <cell r="E12" t="str">
            <v>フライドオニオン</v>
          </cell>
          <cell r="M12">
            <v>0</v>
          </cell>
        </row>
        <row r="13">
          <cell r="C13" t="str">
            <v>019</v>
          </cell>
          <cell r="D13" t="str">
            <v>Ｅ</v>
          </cell>
          <cell r="E13" t="str">
            <v>きのこ雑炊の具</v>
          </cell>
          <cell r="M13">
            <v>0</v>
          </cell>
        </row>
        <row r="14">
          <cell r="F14">
            <v>0</v>
          </cell>
          <cell r="G14">
            <v>0</v>
          </cell>
          <cell r="H14">
            <v>0</v>
          </cell>
          <cell r="I14">
            <v>0</v>
          </cell>
          <cell r="J14">
            <v>0</v>
          </cell>
          <cell r="K14">
            <v>0</v>
          </cell>
          <cell r="L14">
            <v>0</v>
          </cell>
          <cell r="M14">
            <v>0</v>
          </cell>
        </row>
      </sheetData>
      <sheetData sheetId="2"/>
      <sheetData sheetId="3"/>
      <sheetData sheetId="4"/>
      <sheetData sheetId="5"/>
      <sheetData sheetId="6" refreshError="1"/>
      <sheetData sheetId="7" refreshError="1"/>
    </sheetDataSet>
  </externalBook>
</externalLink>
</file>

<file path=xl/externalLinks/externalLink12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週グラフ纏"/>
      <sheetName val="月グラフ纏"/>
      <sheetName val="お好みグラフ（商談用）"/>
      <sheetName val="出荷実績（箱）"/>
      <sheetName val="出荷実績（Kg）"/>
      <sheetName val="出荷実績（Kg×契約単価）"/>
      <sheetName val="商品単価実績"/>
      <sheetName val="翌週計画（箱）"/>
      <sheetName val="出荷計画案（箱）"/>
      <sheetName val="出荷計画案（Kg）"/>
      <sheetName val="出荷計画案（契約単価）"/>
      <sheetName val="出荷計画案（Kg×契約単価）"/>
      <sheetName val="商品単価計画"/>
      <sheetName val="グラフ用シート（週別）"/>
      <sheetName val="グラフ用シート（月別）"/>
      <sheetName val="グラフ用シート（お好み）"/>
      <sheetName val="前回貼付"/>
      <sheetName val="前年"/>
      <sheetName val="単価リスト"/>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ow r="12">
          <cell r="A12">
            <v>1</v>
          </cell>
          <cell r="H12">
            <v>0</v>
          </cell>
          <cell r="O12" t="str">
            <v/>
          </cell>
          <cell r="P12" t="str">
            <v/>
          </cell>
          <cell r="Q12" t="str">
            <v/>
          </cell>
          <cell r="R12">
            <v>0</v>
          </cell>
          <cell r="S12">
            <v>0</v>
          </cell>
          <cell r="T12">
            <v>0</v>
          </cell>
          <cell r="U12">
            <v>0</v>
          </cell>
          <cell r="V12">
            <v>0</v>
          </cell>
          <cell r="W12">
            <v>0</v>
          </cell>
          <cell r="X12">
            <v>0</v>
          </cell>
          <cell r="Y12">
            <v>0</v>
          </cell>
          <cell r="Z12">
            <v>0</v>
          </cell>
          <cell r="AA12">
            <v>0</v>
          </cell>
          <cell r="AB12">
            <v>0</v>
          </cell>
          <cell r="AC12">
            <v>0</v>
          </cell>
          <cell r="AD12">
            <v>0</v>
          </cell>
          <cell r="AE12">
            <v>0</v>
          </cell>
          <cell r="AF12">
            <v>0</v>
          </cell>
          <cell r="AG12">
            <v>0</v>
          </cell>
          <cell r="AH12">
            <v>0</v>
          </cell>
          <cell r="AI12">
            <v>0</v>
          </cell>
          <cell r="AJ12">
            <v>0</v>
          </cell>
          <cell r="AK12">
            <v>0</v>
          </cell>
          <cell r="AL12">
            <v>0</v>
          </cell>
          <cell r="AM12">
            <v>0</v>
          </cell>
          <cell r="AN12">
            <v>0</v>
          </cell>
          <cell r="AO12">
            <v>0</v>
          </cell>
          <cell r="AP12">
            <v>0</v>
          </cell>
          <cell r="AQ12">
            <v>0</v>
          </cell>
          <cell r="AR12">
            <v>0</v>
          </cell>
          <cell r="AS12">
            <v>0</v>
          </cell>
          <cell r="AT12">
            <v>0</v>
          </cell>
          <cell r="AU12">
            <v>0</v>
          </cell>
          <cell r="AV12">
            <v>0</v>
          </cell>
          <cell r="AW12">
            <v>0</v>
          </cell>
          <cell r="AX12">
            <v>0</v>
          </cell>
          <cell r="AY12">
            <v>0</v>
          </cell>
          <cell r="AZ12">
            <v>0</v>
          </cell>
          <cell r="BA12">
            <v>0</v>
          </cell>
          <cell r="BB12">
            <v>0</v>
          </cell>
          <cell r="BC12">
            <v>0</v>
          </cell>
          <cell r="BD12">
            <v>0</v>
          </cell>
          <cell r="BE12">
            <v>0</v>
          </cell>
          <cell r="BF12">
            <v>0</v>
          </cell>
          <cell r="BG12">
            <v>0</v>
          </cell>
          <cell r="BH12">
            <v>0</v>
          </cell>
          <cell r="BI12">
            <v>0</v>
          </cell>
        </row>
        <row r="13">
          <cell r="A13">
            <v>2</v>
          </cell>
          <cell r="H13">
            <v>0</v>
          </cell>
          <cell r="O13" t="str">
            <v/>
          </cell>
          <cell r="P13" t="str">
            <v/>
          </cell>
          <cell r="Q13" t="str">
            <v/>
          </cell>
          <cell r="R13">
            <v>0</v>
          </cell>
          <cell r="S13">
            <v>0</v>
          </cell>
          <cell r="T13">
            <v>0</v>
          </cell>
          <cell r="U13">
            <v>0</v>
          </cell>
          <cell r="V13">
            <v>0</v>
          </cell>
          <cell r="W13">
            <v>0</v>
          </cell>
          <cell r="X13">
            <v>0</v>
          </cell>
          <cell r="Y13">
            <v>0</v>
          </cell>
          <cell r="Z13">
            <v>0</v>
          </cell>
          <cell r="AA13">
            <v>0</v>
          </cell>
          <cell r="AB13">
            <v>0</v>
          </cell>
          <cell r="AC13">
            <v>0</v>
          </cell>
          <cell r="AD13">
            <v>0</v>
          </cell>
          <cell r="AE13">
            <v>0</v>
          </cell>
          <cell r="AF13">
            <v>0</v>
          </cell>
          <cell r="AG13">
            <v>0</v>
          </cell>
          <cell r="AH13">
            <v>0</v>
          </cell>
          <cell r="AI13">
            <v>0</v>
          </cell>
          <cell r="AJ13">
            <v>0</v>
          </cell>
          <cell r="AK13">
            <v>0</v>
          </cell>
          <cell r="AL13">
            <v>0</v>
          </cell>
          <cell r="AM13">
            <v>0</v>
          </cell>
          <cell r="AN13">
            <v>0</v>
          </cell>
          <cell r="AO13">
            <v>0</v>
          </cell>
          <cell r="AP13">
            <v>0</v>
          </cell>
          <cell r="AQ13">
            <v>0</v>
          </cell>
          <cell r="AR13">
            <v>0</v>
          </cell>
          <cell r="AS13">
            <v>0</v>
          </cell>
          <cell r="AT13">
            <v>0</v>
          </cell>
          <cell r="AU13">
            <v>0</v>
          </cell>
          <cell r="AV13">
            <v>0</v>
          </cell>
          <cell r="AW13">
            <v>0</v>
          </cell>
          <cell r="AX13">
            <v>0</v>
          </cell>
          <cell r="AY13">
            <v>0</v>
          </cell>
          <cell r="AZ13">
            <v>0</v>
          </cell>
          <cell r="BA13">
            <v>0</v>
          </cell>
          <cell r="BB13">
            <v>0</v>
          </cell>
          <cell r="BC13">
            <v>0</v>
          </cell>
          <cell r="BD13">
            <v>0</v>
          </cell>
          <cell r="BE13">
            <v>0</v>
          </cell>
          <cell r="BF13">
            <v>0</v>
          </cell>
          <cell r="BG13">
            <v>0</v>
          </cell>
          <cell r="BH13">
            <v>0</v>
          </cell>
          <cell r="BI13">
            <v>0</v>
          </cell>
        </row>
        <row r="14">
          <cell r="A14">
            <v>3</v>
          </cell>
          <cell r="H14">
            <v>0</v>
          </cell>
          <cell r="O14" t="str">
            <v/>
          </cell>
          <cell r="P14" t="str">
            <v/>
          </cell>
          <cell r="Q14" t="str">
            <v/>
          </cell>
          <cell r="R14">
            <v>0</v>
          </cell>
          <cell r="S14">
            <v>0</v>
          </cell>
          <cell r="T14">
            <v>0</v>
          </cell>
          <cell r="U14">
            <v>0</v>
          </cell>
          <cell r="V14">
            <v>0</v>
          </cell>
          <cell r="W14">
            <v>0</v>
          </cell>
          <cell r="X14">
            <v>0</v>
          </cell>
          <cell r="Y14">
            <v>0</v>
          </cell>
          <cell r="Z14">
            <v>0</v>
          </cell>
          <cell r="AA14">
            <v>0</v>
          </cell>
          <cell r="AB14">
            <v>0</v>
          </cell>
          <cell r="AC14">
            <v>0</v>
          </cell>
          <cell r="AD14">
            <v>0</v>
          </cell>
          <cell r="AE14">
            <v>0</v>
          </cell>
          <cell r="AF14">
            <v>0</v>
          </cell>
          <cell r="AG14">
            <v>0</v>
          </cell>
          <cell r="AH14">
            <v>0</v>
          </cell>
          <cell r="AI14">
            <v>0</v>
          </cell>
          <cell r="AJ14">
            <v>0</v>
          </cell>
          <cell r="AK14">
            <v>0</v>
          </cell>
          <cell r="AL14">
            <v>0</v>
          </cell>
          <cell r="AM14">
            <v>0</v>
          </cell>
          <cell r="AN14">
            <v>0</v>
          </cell>
          <cell r="AO14">
            <v>0</v>
          </cell>
          <cell r="AP14">
            <v>0</v>
          </cell>
          <cell r="AQ14">
            <v>0</v>
          </cell>
          <cell r="AR14">
            <v>0</v>
          </cell>
          <cell r="AS14">
            <v>0</v>
          </cell>
          <cell r="AT14">
            <v>0</v>
          </cell>
          <cell r="AU14">
            <v>0</v>
          </cell>
          <cell r="AV14">
            <v>0</v>
          </cell>
          <cell r="AW14">
            <v>0</v>
          </cell>
          <cell r="AX14">
            <v>0</v>
          </cell>
          <cell r="AY14">
            <v>0</v>
          </cell>
          <cell r="AZ14">
            <v>0</v>
          </cell>
          <cell r="BA14">
            <v>0</v>
          </cell>
          <cell r="BB14">
            <v>0</v>
          </cell>
          <cell r="BC14">
            <v>0</v>
          </cell>
          <cell r="BD14">
            <v>0</v>
          </cell>
          <cell r="BE14">
            <v>0</v>
          </cell>
          <cell r="BF14">
            <v>0</v>
          </cell>
          <cell r="BG14">
            <v>0</v>
          </cell>
          <cell r="BH14">
            <v>0</v>
          </cell>
          <cell r="BI14">
            <v>0</v>
          </cell>
        </row>
        <row r="15">
          <cell r="A15">
            <v>4</v>
          </cell>
          <cell r="B15" t="str">
            <v>加太菜園</v>
          </cell>
          <cell r="E15" t="str">
            <v>和歌山</v>
          </cell>
          <cell r="F15" t="str">
            <v>R</v>
          </cell>
          <cell r="H15">
            <v>4.2</v>
          </cell>
          <cell r="I15" t="str">
            <v>10月</v>
          </cell>
          <cell r="J15">
            <v>1.25</v>
          </cell>
          <cell r="K15" t="str">
            <v>10月</v>
          </cell>
          <cell r="L15">
            <v>1.87</v>
          </cell>
          <cell r="O15">
            <v>37.872778279132078</v>
          </cell>
          <cell r="P15">
            <v>38.190674599132073</v>
          </cell>
          <cell r="Q15" t="str">
            <v/>
          </cell>
          <cell r="R15">
            <v>0</v>
          </cell>
          <cell r="S15">
            <v>15600</v>
          </cell>
          <cell r="T15">
            <v>18771.428571428572</v>
          </cell>
          <cell r="U15">
            <v>5703.5714285714284</v>
          </cell>
          <cell r="V15">
            <v>0</v>
          </cell>
          <cell r="W15">
            <v>0</v>
          </cell>
          <cell r="X15">
            <v>3486.4386792452829</v>
          </cell>
          <cell r="Y15">
            <v>8244.0363881401609</v>
          </cell>
          <cell r="Z15">
            <v>9099.5367250673844</v>
          </cell>
          <cell r="AA15">
            <v>7886.0832210242588</v>
          </cell>
          <cell r="AB15">
            <v>8003.6215077493252</v>
          </cell>
          <cell r="AC15">
            <v>10691.476071428573</v>
          </cell>
          <cell r="AD15">
            <v>14876.104285714287</v>
          </cell>
          <cell r="AE15">
            <v>18234.442285714289</v>
          </cell>
          <cell r="AF15">
            <v>19502.005714285711</v>
          </cell>
          <cell r="AG15">
            <v>12692.857142857143</v>
          </cell>
          <cell r="AH15">
            <v>0</v>
          </cell>
          <cell r="AI15">
            <v>0</v>
          </cell>
          <cell r="AJ15">
            <v>5960.889622641509</v>
          </cell>
          <cell r="AK15">
            <v>12415.338274932616</v>
          </cell>
          <cell r="AL15">
            <v>13652.441563342318</v>
          </cell>
          <cell r="AM15">
            <v>11624.676064690027</v>
          </cell>
          <cell r="AN15">
            <v>11743.277755148247</v>
          </cell>
          <cell r="AO15">
            <v>16082.81532</v>
          </cell>
          <cell r="AP15">
            <v>22534.048043571427</v>
          </cell>
          <cell r="AQ15">
            <v>27390.823076571432</v>
          </cell>
          <cell r="AR15">
            <v>29336.722422857143</v>
          </cell>
          <cell r="AS15">
            <v>19298.400000000001</v>
          </cell>
          <cell r="AT15">
            <v>0</v>
          </cell>
          <cell r="AU15">
            <v>0</v>
          </cell>
          <cell r="AV15">
            <v>0</v>
          </cell>
          <cell r="AW15">
            <v>0</v>
          </cell>
          <cell r="AX15">
            <v>0</v>
          </cell>
          <cell r="AY15">
            <v>0</v>
          </cell>
          <cell r="AZ15">
            <v>0</v>
          </cell>
          <cell r="BA15">
            <v>0</v>
          </cell>
          <cell r="BB15">
            <v>0</v>
          </cell>
          <cell r="BC15">
            <v>0</v>
          </cell>
          <cell r="BD15">
            <v>0</v>
          </cell>
          <cell r="BE15">
            <v>0</v>
          </cell>
          <cell r="BF15">
            <v>0</v>
          </cell>
          <cell r="BG15">
            <v>0</v>
          </cell>
          <cell r="BH15">
            <v>0</v>
          </cell>
          <cell r="BI15">
            <v>0</v>
          </cell>
        </row>
        <row r="16">
          <cell r="A16">
            <v>5</v>
          </cell>
          <cell r="B16" t="str">
            <v>加太菜園</v>
          </cell>
          <cell r="E16" t="str">
            <v>和歌山</v>
          </cell>
          <cell r="F16" t="str">
            <v>KC</v>
          </cell>
          <cell r="H16">
            <v>1.36</v>
          </cell>
          <cell r="I16" t="str">
            <v>10月</v>
          </cell>
          <cell r="J16">
            <v>1.1000000000000001</v>
          </cell>
          <cell r="O16">
            <v>23.4566646699346</v>
          </cell>
          <cell r="P16" t="str">
            <v/>
          </cell>
          <cell r="Q16" t="str">
            <v/>
          </cell>
          <cell r="R16">
            <v>0</v>
          </cell>
          <cell r="S16">
            <v>32485.714285714286</v>
          </cell>
          <cell r="T16">
            <v>28914.285714285714</v>
          </cell>
          <cell r="U16">
            <v>5900</v>
          </cell>
          <cell r="V16">
            <v>0</v>
          </cell>
          <cell r="W16">
            <v>118.36734693877551</v>
          </cell>
          <cell r="X16">
            <v>8983.1493403048426</v>
          </cell>
          <cell r="Y16">
            <v>17148.140358038952</v>
          </cell>
          <cell r="Z16">
            <v>15216.779839898043</v>
          </cell>
          <cell r="AA16">
            <v>13992.609410470348</v>
          </cell>
          <cell r="AB16">
            <v>15263.998442532746</v>
          </cell>
          <cell r="AC16">
            <v>16062.840992647059</v>
          </cell>
          <cell r="AD16">
            <v>25462.38427734375</v>
          </cell>
          <cell r="AE16">
            <v>31835.233455882357</v>
          </cell>
          <cell r="AF16">
            <v>27593.601234243699</v>
          </cell>
          <cell r="AG16">
            <v>18164.285714285714</v>
          </cell>
          <cell r="AH16">
            <v>0</v>
          </cell>
          <cell r="AI16">
            <v>0</v>
          </cell>
          <cell r="AJ16">
            <v>0</v>
          </cell>
          <cell r="AK16">
            <v>0</v>
          </cell>
          <cell r="AL16">
            <v>0</v>
          </cell>
          <cell r="AM16">
            <v>0</v>
          </cell>
          <cell r="AN16">
            <v>0</v>
          </cell>
          <cell r="AO16">
            <v>0</v>
          </cell>
          <cell r="AP16">
            <v>0</v>
          </cell>
          <cell r="AQ16">
            <v>0</v>
          </cell>
          <cell r="AR16">
            <v>0</v>
          </cell>
          <cell r="AS16">
            <v>0</v>
          </cell>
          <cell r="AT16">
            <v>0</v>
          </cell>
          <cell r="AU16">
            <v>70.231291568760213</v>
          </cell>
          <cell r="AV16">
            <v>421.38774941256128</v>
          </cell>
          <cell r="AW16">
            <v>0</v>
          </cell>
          <cell r="AX16">
            <v>0</v>
          </cell>
          <cell r="AY16">
            <v>0</v>
          </cell>
          <cell r="AZ16">
            <v>0</v>
          </cell>
          <cell r="BA16">
            <v>0</v>
          </cell>
          <cell r="BB16">
            <v>0</v>
          </cell>
          <cell r="BC16">
            <v>0</v>
          </cell>
          <cell r="BD16">
            <v>0</v>
          </cell>
          <cell r="BE16">
            <v>0</v>
          </cell>
          <cell r="BF16">
            <v>0</v>
          </cell>
          <cell r="BG16">
            <v>0</v>
          </cell>
          <cell r="BH16">
            <v>0</v>
          </cell>
          <cell r="BI16">
            <v>0</v>
          </cell>
        </row>
        <row r="17">
          <cell r="A17">
            <v>6</v>
          </cell>
          <cell r="B17" t="str">
            <v>加太菜園</v>
          </cell>
          <cell r="E17" t="str">
            <v>和歌山</v>
          </cell>
          <cell r="F17" t="str">
            <v>高Ly</v>
          </cell>
          <cell r="H17">
            <v>3.84</v>
          </cell>
          <cell r="I17" t="str">
            <v>10月</v>
          </cell>
          <cell r="J17">
            <v>1.25</v>
          </cell>
          <cell r="K17" t="str">
            <v>10月</v>
          </cell>
          <cell r="O17">
            <v>31.404742439660051</v>
          </cell>
          <cell r="P17" t="str">
            <v/>
          </cell>
          <cell r="Q17" t="str">
            <v/>
          </cell>
          <cell r="R17">
            <v>0</v>
          </cell>
          <cell r="S17">
            <v>20128.571428571428</v>
          </cell>
          <cell r="T17">
            <v>18171.428571428572</v>
          </cell>
          <cell r="U17">
            <v>2500</v>
          </cell>
          <cell r="V17">
            <v>0</v>
          </cell>
          <cell r="W17">
            <v>0</v>
          </cell>
          <cell r="X17">
            <v>1045.7241501416431</v>
          </cell>
          <cell r="Y17">
            <v>7357.4163420679897</v>
          </cell>
          <cell r="Z17">
            <v>8310.1872344192634</v>
          </cell>
          <cell r="AA17">
            <v>8329.4418378186965</v>
          </cell>
          <cell r="AB17">
            <v>7562.266233622523</v>
          </cell>
          <cell r="AC17">
            <v>9752.1246458923542</v>
          </cell>
          <cell r="AD17">
            <v>13423.363358711049</v>
          </cell>
          <cell r="AE17">
            <v>18765.968041784705</v>
          </cell>
          <cell r="AF17">
            <v>20868.201737024487</v>
          </cell>
          <cell r="AG17">
            <v>6814.2857142857147</v>
          </cell>
          <cell r="AH17">
            <v>0</v>
          </cell>
          <cell r="AI17">
            <v>0</v>
          </cell>
          <cell r="AJ17">
            <v>0</v>
          </cell>
          <cell r="AK17">
            <v>0</v>
          </cell>
          <cell r="AL17">
            <v>0</v>
          </cell>
          <cell r="AM17">
            <v>0</v>
          </cell>
          <cell r="AN17">
            <v>0</v>
          </cell>
          <cell r="AO17">
            <v>0</v>
          </cell>
          <cell r="AP17">
            <v>0</v>
          </cell>
          <cell r="AQ17">
            <v>0</v>
          </cell>
          <cell r="AR17">
            <v>0</v>
          </cell>
          <cell r="AS17">
            <v>0</v>
          </cell>
          <cell r="AT17">
            <v>0</v>
          </cell>
          <cell r="AU17">
            <v>0</v>
          </cell>
          <cell r="AV17">
            <v>0</v>
          </cell>
          <cell r="AW17">
            <v>0</v>
          </cell>
          <cell r="AX17">
            <v>0</v>
          </cell>
          <cell r="AY17">
            <v>0</v>
          </cell>
          <cell r="AZ17">
            <v>0</v>
          </cell>
          <cell r="BA17">
            <v>0</v>
          </cell>
          <cell r="BB17">
            <v>0</v>
          </cell>
          <cell r="BC17">
            <v>0</v>
          </cell>
          <cell r="BD17">
            <v>0</v>
          </cell>
          <cell r="BE17">
            <v>0</v>
          </cell>
          <cell r="BF17">
            <v>0</v>
          </cell>
          <cell r="BG17">
            <v>0</v>
          </cell>
          <cell r="BH17">
            <v>0</v>
          </cell>
          <cell r="BI17">
            <v>0</v>
          </cell>
        </row>
        <row r="18">
          <cell r="A18">
            <v>7</v>
          </cell>
          <cell r="B18" t="str">
            <v>加太菜園</v>
          </cell>
          <cell r="E18" t="str">
            <v>和歌山</v>
          </cell>
          <cell r="F18" t="str">
            <v>MP</v>
          </cell>
          <cell r="H18">
            <v>1.36</v>
          </cell>
          <cell r="K18" t="str">
            <v>10月</v>
          </cell>
          <cell r="L18">
            <v>1.1000000000000001</v>
          </cell>
          <cell r="O18" t="str">
            <v/>
          </cell>
          <cell r="P18">
            <v>18.760648693276067</v>
          </cell>
          <cell r="Q18" t="str">
            <v/>
          </cell>
          <cell r="R18">
            <v>0</v>
          </cell>
          <cell r="S18">
            <v>0</v>
          </cell>
          <cell r="T18">
            <v>0</v>
          </cell>
          <cell r="U18">
            <v>0</v>
          </cell>
          <cell r="V18">
            <v>0</v>
          </cell>
          <cell r="W18">
            <v>0</v>
          </cell>
          <cell r="X18">
            <v>0</v>
          </cell>
          <cell r="Y18">
            <v>0</v>
          </cell>
          <cell r="Z18">
            <v>0</v>
          </cell>
          <cell r="AA18">
            <v>0</v>
          </cell>
          <cell r="AB18">
            <v>0</v>
          </cell>
          <cell r="AC18">
            <v>0</v>
          </cell>
          <cell r="AD18">
            <v>0</v>
          </cell>
          <cell r="AE18">
            <v>0</v>
          </cell>
          <cell r="AF18">
            <v>0</v>
          </cell>
          <cell r="AG18">
            <v>0</v>
          </cell>
          <cell r="AH18">
            <v>0</v>
          </cell>
          <cell r="AI18">
            <v>0</v>
          </cell>
          <cell r="AJ18">
            <v>8147.486956868056</v>
          </cell>
          <cell r="AK18">
            <v>13531.2288422478</v>
          </cell>
          <cell r="AL18">
            <v>12132.845792345373</v>
          </cell>
          <cell r="AM18">
            <v>11164.434316380581</v>
          </cell>
          <cell r="AN18">
            <v>11849.266845677845</v>
          </cell>
          <cell r="AO18">
            <v>12951.281456801473</v>
          </cell>
          <cell r="AP18">
            <v>20711.05477941177</v>
          </cell>
          <cell r="AQ18">
            <v>25468.186764705883</v>
          </cell>
          <cell r="AR18">
            <v>21944.755147058822</v>
          </cell>
          <cell r="AS18">
            <v>13840</v>
          </cell>
          <cell r="AT18">
            <v>0</v>
          </cell>
          <cell r="AU18">
            <v>0</v>
          </cell>
          <cell r="AV18">
            <v>0</v>
          </cell>
          <cell r="AW18">
            <v>0</v>
          </cell>
          <cell r="AX18">
            <v>0</v>
          </cell>
          <cell r="AY18">
            <v>0</v>
          </cell>
          <cell r="AZ18">
            <v>0</v>
          </cell>
          <cell r="BA18">
            <v>0</v>
          </cell>
          <cell r="BB18">
            <v>0</v>
          </cell>
          <cell r="BC18">
            <v>0</v>
          </cell>
          <cell r="BD18">
            <v>0</v>
          </cell>
          <cell r="BE18">
            <v>0</v>
          </cell>
          <cell r="BF18">
            <v>0</v>
          </cell>
          <cell r="BG18">
            <v>0</v>
          </cell>
          <cell r="BH18">
            <v>0</v>
          </cell>
          <cell r="BI18">
            <v>0</v>
          </cell>
        </row>
        <row r="19">
          <cell r="A19">
            <v>8</v>
          </cell>
          <cell r="H19">
            <v>0</v>
          </cell>
          <cell r="O19" t="str">
            <v/>
          </cell>
          <cell r="P19" t="str">
            <v/>
          </cell>
          <cell r="Q19" t="str">
            <v/>
          </cell>
          <cell r="R19">
            <v>0</v>
          </cell>
          <cell r="S19">
            <v>0</v>
          </cell>
          <cell r="T19">
            <v>0</v>
          </cell>
          <cell r="U19">
            <v>0</v>
          </cell>
          <cell r="V19">
            <v>0</v>
          </cell>
          <cell r="W19">
            <v>0</v>
          </cell>
          <cell r="X19">
            <v>0</v>
          </cell>
          <cell r="Y19">
            <v>0</v>
          </cell>
          <cell r="Z19">
            <v>0</v>
          </cell>
          <cell r="AA19">
            <v>0</v>
          </cell>
          <cell r="AB19">
            <v>0</v>
          </cell>
          <cell r="AC19">
            <v>0</v>
          </cell>
          <cell r="AD19">
            <v>0</v>
          </cell>
          <cell r="AE19">
            <v>0</v>
          </cell>
          <cell r="AF19">
            <v>0</v>
          </cell>
          <cell r="AG19">
            <v>0</v>
          </cell>
          <cell r="AH19">
            <v>0</v>
          </cell>
          <cell r="AI19">
            <v>0</v>
          </cell>
          <cell r="AJ19">
            <v>0</v>
          </cell>
          <cell r="AK19">
            <v>0</v>
          </cell>
          <cell r="AL19">
            <v>0</v>
          </cell>
          <cell r="AM19">
            <v>0</v>
          </cell>
          <cell r="AN19">
            <v>0</v>
          </cell>
          <cell r="AO19">
            <v>0</v>
          </cell>
          <cell r="AP19">
            <v>0</v>
          </cell>
          <cell r="AQ19">
            <v>0</v>
          </cell>
          <cell r="AR19">
            <v>0</v>
          </cell>
          <cell r="AS19">
            <v>0</v>
          </cell>
          <cell r="AT19">
            <v>0</v>
          </cell>
          <cell r="AU19">
            <v>0</v>
          </cell>
          <cell r="AV19">
            <v>0</v>
          </cell>
          <cell r="AW19">
            <v>0</v>
          </cell>
          <cell r="AX19">
            <v>0</v>
          </cell>
          <cell r="AY19">
            <v>0</v>
          </cell>
          <cell r="AZ19">
            <v>0</v>
          </cell>
          <cell r="BA19">
            <v>0</v>
          </cell>
          <cell r="BB19">
            <v>0</v>
          </cell>
          <cell r="BC19">
            <v>0</v>
          </cell>
          <cell r="BD19">
            <v>0</v>
          </cell>
          <cell r="BE19">
            <v>0</v>
          </cell>
          <cell r="BF19">
            <v>0</v>
          </cell>
          <cell r="BG19">
            <v>0</v>
          </cell>
          <cell r="BH19">
            <v>0</v>
          </cell>
          <cell r="BI19">
            <v>0</v>
          </cell>
        </row>
        <row r="20">
          <cell r="A20">
            <v>9</v>
          </cell>
          <cell r="B20" t="str">
            <v>加太菜園</v>
          </cell>
          <cell r="E20" t="str">
            <v>和歌山</v>
          </cell>
          <cell r="F20" t="str">
            <v>PM</v>
          </cell>
          <cell r="H20">
            <v>2.88</v>
          </cell>
          <cell r="I20" t="str">
            <v>10月</v>
          </cell>
          <cell r="J20">
            <v>0.15</v>
          </cell>
          <cell r="K20" t="str">
            <v>10月</v>
          </cell>
          <cell r="L20">
            <v>0.08</v>
          </cell>
          <cell r="O20">
            <v>25.148799999999998</v>
          </cell>
          <cell r="P20">
            <v>22.079519999999992</v>
          </cell>
          <cell r="Q20" t="str">
            <v/>
          </cell>
          <cell r="R20">
            <v>0</v>
          </cell>
          <cell r="S20">
            <v>0</v>
          </cell>
          <cell r="T20">
            <v>0</v>
          </cell>
          <cell r="U20">
            <v>0</v>
          </cell>
          <cell r="V20">
            <v>0</v>
          </cell>
          <cell r="W20">
            <v>0</v>
          </cell>
          <cell r="X20">
            <v>918.09523809523819</v>
          </cell>
          <cell r="Y20">
            <v>1539.0476190476188</v>
          </cell>
          <cell r="Z20">
            <v>960.7619047619047</v>
          </cell>
          <cell r="AA20">
            <v>864.76190476190482</v>
          </cell>
          <cell r="AB20">
            <v>964.57142857142856</v>
          </cell>
          <cell r="AC20">
            <v>1262.4761904761906</v>
          </cell>
          <cell r="AD20">
            <v>1513.1428571428573</v>
          </cell>
          <cell r="AE20">
            <v>1962.6666666666665</v>
          </cell>
          <cell r="AF20">
            <v>2234.2380952380954</v>
          </cell>
          <cell r="AG20">
            <v>878.57142857142856</v>
          </cell>
          <cell r="AH20">
            <v>0</v>
          </cell>
          <cell r="AI20">
            <v>0</v>
          </cell>
          <cell r="AJ20">
            <v>492.55238095238099</v>
          </cell>
          <cell r="AK20">
            <v>712.95238095238096</v>
          </cell>
          <cell r="AL20">
            <v>442.24761904761897</v>
          </cell>
          <cell r="AM20">
            <v>416.91428571428571</v>
          </cell>
          <cell r="AN20">
            <v>443.69523809523804</v>
          </cell>
          <cell r="AO20">
            <v>605.10476190476197</v>
          </cell>
          <cell r="AP20">
            <v>723.44761904761913</v>
          </cell>
          <cell r="AQ20">
            <v>943.12380952380943</v>
          </cell>
          <cell r="AR20">
            <v>1028.895238095238</v>
          </cell>
          <cell r="AS20">
            <v>324.26666666666665</v>
          </cell>
          <cell r="AT20">
            <v>0</v>
          </cell>
          <cell r="AU20">
            <v>0</v>
          </cell>
          <cell r="AV20">
            <v>0</v>
          </cell>
          <cell r="AW20">
            <v>0</v>
          </cell>
          <cell r="AX20">
            <v>0</v>
          </cell>
          <cell r="AY20">
            <v>0</v>
          </cell>
          <cell r="AZ20">
            <v>0</v>
          </cell>
          <cell r="BA20">
            <v>0</v>
          </cell>
          <cell r="BB20">
            <v>0</v>
          </cell>
          <cell r="BC20">
            <v>0</v>
          </cell>
          <cell r="BD20">
            <v>0</v>
          </cell>
          <cell r="BE20">
            <v>0</v>
          </cell>
          <cell r="BF20">
            <v>0</v>
          </cell>
          <cell r="BG20">
            <v>0</v>
          </cell>
          <cell r="BH20">
            <v>0</v>
          </cell>
          <cell r="BI20">
            <v>0</v>
          </cell>
        </row>
        <row r="21">
          <cell r="A21">
            <v>10</v>
          </cell>
          <cell r="B21" t="str">
            <v>加太菜園</v>
          </cell>
          <cell r="E21" t="str">
            <v>和歌山</v>
          </cell>
          <cell r="H21">
            <v>0</v>
          </cell>
          <cell r="O21" t="str">
            <v/>
          </cell>
          <cell r="P21" t="str">
            <v/>
          </cell>
          <cell r="Q21" t="str">
            <v/>
          </cell>
          <cell r="R21">
            <v>0</v>
          </cell>
          <cell r="S21">
            <v>0</v>
          </cell>
          <cell r="T21">
            <v>0</v>
          </cell>
          <cell r="U21">
            <v>0</v>
          </cell>
          <cell r="V21">
            <v>0</v>
          </cell>
          <cell r="W21">
            <v>0</v>
          </cell>
          <cell r="X21">
            <v>0</v>
          </cell>
          <cell r="Y21">
            <v>0</v>
          </cell>
          <cell r="Z21">
            <v>0</v>
          </cell>
          <cell r="AA21">
            <v>0</v>
          </cell>
          <cell r="AB21">
            <v>0</v>
          </cell>
          <cell r="AC21">
            <v>0</v>
          </cell>
          <cell r="AD21">
            <v>0</v>
          </cell>
          <cell r="AE21">
            <v>0</v>
          </cell>
          <cell r="AF21">
            <v>0</v>
          </cell>
          <cell r="AG21">
            <v>0</v>
          </cell>
          <cell r="AH21">
            <v>0</v>
          </cell>
          <cell r="AI21">
            <v>0</v>
          </cell>
          <cell r="AJ21">
            <v>0</v>
          </cell>
          <cell r="AK21">
            <v>0</v>
          </cell>
          <cell r="AL21">
            <v>0</v>
          </cell>
          <cell r="AM21">
            <v>0</v>
          </cell>
          <cell r="AN21">
            <v>0</v>
          </cell>
          <cell r="AO21">
            <v>0</v>
          </cell>
          <cell r="AP21">
            <v>0</v>
          </cell>
          <cell r="AQ21">
            <v>0</v>
          </cell>
          <cell r="AR21">
            <v>0</v>
          </cell>
          <cell r="AS21">
            <v>0</v>
          </cell>
          <cell r="AT21">
            <v>0</v>
          </cell>
          <cell r="AU21">
            <v>0</v>
          </cell>
          <cell r="AV21">
            <v>0</v>
          </cell>
          <cell r="AW21">
            <v>0</v>
          </cell>
          <cell r="AX21">
            <v>0</v>
          </cell>
          <cell r="AY21">
            <v>0</v>
          </cell>
          <cell r="AZ21">
            <v>0</v>
          </cell>
          <cell r="BA21">
            <v>0</v>
          </cell>
          <cell r="BB21">
            <v>0</v>
          </cell>
          <cell r="BC21">
            <v>0</v>
          </cell>
          <cell r="BD21">
            <v>0</v>
          </cell>
          <cell r="BE21">
            <v>0</v>
          </cell>
          <cell r="BF21">
            <v>0</v>
          </cell>
          <cell r="BG21">
            <v>0</v>
          </cell>
          <cell r="BH21">
            <v>0</v>
          </cell>
          <cell r="BI21">
            <v>0</v>
          </cell>
        </row>
        <row r="22">
          <cell r="A22">
            <v>11</v>
          </cell>
          <cell r="B22" t="str">
            <v>加太菜園</v>
          </cell>
          <cell r="E22" t="str">
            <v>和歌山</v>
          </cell>
          <cell r="H22">
            <v>0</v>
          </cell>
          <cell r="O22" t="str">
            <v/>
          </cell>
          <cell r="P22" t="str">
            <v/>
          </cell>
          <cell r="Q22" t="str">
            <v/>
          </cell>
          <cell r="R22">
            <v>0</v>
          </cell>
          <cell r="S22">
            <v>0</v>
          </cell>
          <cell r="T22">
            <v>0</v>
          </cell>
          <cell r="U22">
            <v>0</v>
          </cell>
          <cell r="V22">
            <v>0</v>
          </cell>
          <cell r="W22">
            <v>0</v>
          </cell>
          <cell r="X22">
            <v>0</v>
          </cell>
          <cell r="Y22">
            <v>0</v>
          </cell>
          <cell r="Z22">
            <v>0</v>
          </cell>
          <cell r="AA22">
            <v>0</v>
          </cell>
          <cell r="AB22">
            <v>0</v>
          </cell>
          <cell r="AC22">
            <v>0</v>
          </cell>
          <cell r="AD22">
            <v>0</v>
          </cell>
          <cell r="AE22">
            <v>0</v>
          </cell>
          <cell r="AF22">
            <v>0</v>
          </cell>
          <cell r="AG22">
            <v>0</v>
          </cell>
          <cell r="AH22">
            <v>0</v>
          </cell>
          <cell r="AI22">
            <v>0</v>
          </cell>
          <cell r="AJ22">
            <v>0</v>
          </cell>
          <cell r="AK22">
            <v>0</v>
          </cell>
          <cell r="AL22">
            <v>0</v>
          </cell>
          <cell r="AM22">
            <v>0</v>
          </cell>
          <cell r="AN22">
            <v>0</v>
          </cell>
          <cell r="AO22">
            <v>0</v>
          </cell>
          <cell r="AP22">
            <v>0</v>
          </cell>
          <cell r="AQ22">
            <v>0</v>
          </cell>
          <cell r="AR22">
            <v>0</v>
          </cell>
          <cell r="AS22">
            <v>0</v>
          </cell>
          <cell r="AT22">
            <v>0</v>
          </cell>
          <cell r="AU22">
            <v>0</v>
          </cell>
          <cell r="AV22">
            <v>0</v>
          </cell>
          <cell r="AW22">
            <v>0</v>
          </cell>
          <cell r="AX22">
            <v>0</v>
          </cell>
          <cell r="AY22">
            <v>0</v>
          </cell>
          <cell r="AZ22">
            <v>0</v>
          </cell>
          <cell r="BA22">
            <v>0</v>
          </cell>
          <cell r="BB22">
            <v>0</v>
          </cell>
          <cell r="BC22">
            <v>0</v>
          </cell>
          <cell r="BD22">
            <v>0</v>
          </cell>
          <cell r="BE22">
            <v>0</v>
          </cell>
          <cell r="BF22">
            <v>0</v>
          </cell>
          <cell r="BG22">
            <v>0</v>
          </cell>
          <cell r="BH22">
            <v>0</v>
          </cell>
          <cell r="BI22">
            <v>0</v>
          </cell>
        </row>
        <row r="23">
          <cell r="A23">
            <v>12</v>
          </cell>
          <cell r="B23" t="str">
            <v>加太菜園</v>
          </cell>
          <cell r="E23" t="str">
            <v>和歌山</v>
          </cell>
          <cell r="F23" t="str">
            <v>高Ly(B)</v>
          </cell>
          <cell r="H23">
            <v>0</v>
          </cell>
          <cell r="I23" t="str">
            <v>10月</v>
          </cell>
          <cell r="J23">
            <v>1.25</v>
          </cell>
          <cell r="O23">
            <v>0</v>
          </cell>
          <cell r="P23" t="str">
            <v/>
          </cell>
          <cell r="Q23" t="str">
            <v/>
          </cell>
          <cell r="R23">
            <v>0</v>
          </cell>
          <cell r="S23">
            <v>0</v>
          </cell>
          <cell r="T23">
            <v>0</v>
          </cell>
          <cell r="U23">
            <v>0</v>
          </cell>
          <cell r="V23">
            <v>0</v>
          </cell>
          <cell r="W23">
            <v>0</v>
          </cell>
          <cell r="X23">
            <v>0</v>
          </cell>
          <cell r="Y23">
            <v>0</v>
          </cell>
          <cell r="Z23">
            <v>0</v>
          </cell>
          <cell r="AA23">
            <v>0</v>
          </cell>
          <cell r="AB23">
            <v>0</v>
          </cell>
          <cell r="AC23">
            <v>0</v>
          </cell>
          <cell r="AD23">
            <v>0</v>
          </cell>
          <cell r="AE23">
            <v>0</v>
          </cell>
          <cell r="AF23">
            <v>0</v>
          </cell>
          <cell r="AG23">
            <v>0</v>
          </cell>
          <cell r="AH23">
            <v>0</v>
          </cell>
          <cell r="AI23">
            <v>0</v>
          </cell>
          <cell r="AJ23">
            <v>0</v>
          </cell>
          <cell r="AK23">
            <v>0</v>
          </cell>
          <cell r="AL23">
            <v>0</v>
          </cell>
          <cell r="AM23">
            <v>0</v>
          </cell>
          <cell r="AN23">
            <v>0</v>
          </cell>
          <cell r="AO23">
            <v>0</v>
          </cell>
          <cell r="AP23">
            <v>0</v>
          </cell>
          <cell r="AQ23">
            <v>0</v>
          </cell>
          <cell r="AR23">
            <v>0</v>
          </cell>
          <cell r="AS23">
            <v>0</v>
          </cell>
          <cell r="AT23">
            <v>0</v>
          </cell>
          <cell r="AU23">
            <v>0</v>
          </cell>
          <cell r="AV23">
            <v>0</v>
          </cell>
          <cell r="AW23">
            <v>0</v>
          </cell>
          <cell r="AX23">
            <v>0</v>
          </cell>
          <cell r="AY23">
            <v>0</v>
          </cell>
          <cell r="AZ23">
            <v>0</v>
          </cell>
          <cell r="BA23">
            <v>0</v>
          </cell>
          <cell r="BB23">
            <v>0</v>
          </cell>
          <cell r="BC23">
            <v>0</v>
          </cell>
          <cell r="BD23">
            <v>0</v>
          </cell>
          <cell r="BE23">
            <v>0</v>
          </cell>
          <cell r="BF23">
            <v>0</v>
          </cell>
          <cell r="BG23">
            <v>0</v>
          </cell>
          <cell r="BH23">
            <v>0</v>
          </cell>
          <cell r="BI23">
            <v>0</v>
          </cell>
        </row>
        <row r="24">
          <cell r="A24">
            <v>13</v>
          </cell>
          <cell r="B24" t="str">
            <v>加太菜園</v>
          </cell>
          <cell r="E24" t="str">
            <v>和歌山</v>
          </cell>
          <cell r="F24" t="str">
            <v>A</v>
          </cell>
          <cell r="H24">
            <v>4.8</v>
          </cell>
          <cell r="I24" t="str">
            <v>10月</v>
          </cell>
          <cell r="J24">
            <v>1.25</v>
          </cell>
          <cell r="K24" t="str">
            <v>10月</v>
          </cell>
          <cell r="L24">
            <v>1.9</v>
          </cell>
          <cell r="O24">
            <v>0</v>
          </cell>
          <cell r="P24">
            <v>0</v>
          </cell>
          <cell r="Q24" t="str">
            <v/>
          </cell>
          <cell r="R24">
            <v>0</v>
          </cell>
          <cell r="S24">
            <v>0</v>
          </cell>
          <cell r="T24">
            <v>0</v>
          </cell>
          <cell r="U24">
            <v>0</v>
          </cell>
          <cell r="V24">
            <v>0</v>
          </cell>
          <cell r="W24">
            <v>0</v>
          </cell>
          <cell r="X24">
            <v>0</v>
          </cell>
          <cell r="Y24">
            <v>0</v>
          </cell>
          <cell r="Z24">
            <v>0</v>
          </cell>
          <cell r="AA24">
            <v>0</v>
          </cell>
          <cell r="AB24">
            <v>0</v>
          </cell>
          <cell r="AC24">
            <v>0</v>
          </cell>
          <cell r="AD24">
            <v>0</v>
          </cell>
          <cell r="AE24">
            <v>0</v>
          </cell>
          <cell r="AF24">
            <v>0</v>
          </cell>
          <cell r="AG24">
            <v>0</v>
          </cell>
          <cell r="AH24">
            <v>0</v>
          </cell>
          <cell r="AI24">
            <v>0</v>
          </cell>
          <cell r="AJ24">
            <v>0</v>
          </cell>
          <cell r="AK24">
            <v>0</v>
          </cell>
          <cell r="AL24">
            <v>0</v>
          </cell>
          <cell r="AM24">
            <v>0</v>
          </cell>
          <cell r="AN24">
            <v>0</v>
          </cell>
          <cell r="AO24">
            <v>0</v>
          </cell>
          <cell r="AP24">
            <v>0</v>
          </cell>
          <cell r="AQ24">
            <v>0</v>
          </cell>
          <cell r="AR24">
            <v>0</v>
          </cell>
          <cell r="AS24">
            <v>0</v>
          </cell>
          <cell r="AT24">
            <v>0</v>
          </cell>
          <cell r="AU24">
            <v>0</v>
          </cell>
          <cell r="AV24">
            <v>0</v>
          </cell>
          <cell r="AW24">
            <v>0</v>
          </cell>
          <cell r="AX24">
            <v>0</v>
          </cell>
          <cell r="AY24">
            <v>0</v>
          </cell>
          <cell r="AZ24">
            <v>0</v>
          </cell>
          <cell r="BA24">
            <v>0</v>
          </cell>
          <cell r="BB24">
            <v>0</v>
          </cell>
          <cell r="BC24">
            <v>0</v>
          </cell>
          <cell r="BD24">
            <v>0</v>
          </cell>
          <cell r="BE24">
            <v>0</v>
          </cell>
          <cell r="BF24">
            <v>0</v>
          </cell>
          <cell r="BG24">
            <v>0</v>
          </cell>
          <cell r="BH24">
            <v>0</v>
          </cell>
          <cell r="BI24">
            <v>0</v>
          </cell>
        </row>
        <row r="25">
          <cell r="A25">
            <v>14</v>
          </cell>
          <cell r="B25" t="str">
            <v>加太菜園</v>
          </cell>
          <cell r="E25" t="str">
            <v>和歌山</v>
          </cell>
          <cell r="F25" t="str">
            <v>M</v>
          </cell>
          <cell r="H25">
            <v>2.88</v>
          </cell>
          <cell r="K25" t="str">
            <v>10月</v>
          </cell>
          <cell r="L25">
            <v>0.63</v>
          </cell>
          <cell r="O25" t="str">
            <v/>
          </cell>
          <cell r="P25">
            <v>25.822947845804993</v>
          </cell>
          <cell r="Q25" t="str">
            <v/>
          </cell>
          <cell r="R25">
            <v>0</v>
          </cell>
          <cell r="S25">
            <v>0</v>
          </cell>
          <cell r="T25">
            <v>0</v>
          </cell>
          <cell r="U25">
            <v>0</v>
          </cell>
          <cell r="V25">
            <v>0</v>
          </cell>
          <cell r="W25">
            <v>0</v>
          </cell>
          <cell r="X25">
            <v>0</v>
          </cell>
          <cell r="Y25">
            <v>0</v>
          </cell>
          <cell r="Z25">
            <v>0</v>
          </cell>
          <cell r="AA25">
            <v>0</v>
          </cell>
          <cell r="AB25">
            <v>0</v>
          </cell>
          <cell r="AC25">
            <v>0</v>
          </cell>
          <cell r="AD25">
            <v>0</v>
          </cell>
          <cell r="AE25">
            <v>0</v>
          </cell>
          <cell r="AF25">
            <v>0</v>
          </cell>
          <cell r="AG25">
            <v>0</v>
          </cell>
          <cell r="AH25">
            <v>0</v>
          </cell>
          <cell r="AI25">
            <v>0</v>
          </cell>
          <cell r="AJ25">
            <v>3607.103174603174</v>
          </cell>
          <cell r="AK25">
            <v>6351.686507936507</v>
          </cell>
          <cell r="AL25">
            <v>3939.9801587301581</v>
          </cell>
          <cell r="AM25">
            <v>3714.2857142857147</v>
          </cell>
          <cell r="AN25">
            <v>3952.8769841269846</v>
          </cell>
          <cell r="AO25">
            <v>5390.8730158730168</v>
          </cell>
          <cell r="AP25">
            <v>6445.188492063492</v>
          </cell>
          <cell r="AQ25">
            <v>8402.2817460317456</v>
          </cell>
          <cell r="AR25">
            <v>8889.1369047619046</v>
          </cell>
          <cell r="AS25">
            <v>5794.2857142857138</v>
          </cell>
          <cell r="AT25">
            <v>0</v>
          </cell>
          <cell r="AU25">
            <v>0</v>
          </cell>
          <cell r="AV25">
            <v>0</v>
          </cell>
          <cell r="AW25">
            <v>0</v>
          </cell>
          <cell r="AX25">
            <v>0</v>
          </cell>
          <cell r="AY25">
            <v>0</v>
          </cell>
          <cell r="AZ25">
            <v>0</v>
          </cell>
          <cell r="BA25">
            <v>0</v>
          </cell>
          <cell r="BB25">
            <v>0</v>
          </cell>
          <cell r="BC25">
            <v>0</v>
          </cell>
          <cell r="BD25">
            <v>0</v>
          </cell>
          <cell r="BE25">
            <v>0</v>
          </cell>
          <cell r="BF25">
            <v>0</v>
          </cell>
          <cell r="BG25">
            <v>0</v>
          </cell>
          <cell r="BH25">
            <v>0</v>
          </cell>
          <cell r="BI25">
            <v>0</v>
          </cell>
        </row>
        <row r="26">
          <cell r="A26">
            <v>15</v>
          </cell>
          <cell r="B26" t="str">
            <v>加太菜園</v>
          </cell>
          <cell r="E26" t="str">
            <v>和歌山</v>
          </cell>
          <cell r="F26" t="str">
            <v>OM</v>
          </cell>
          <cell r="H26">
            <v>2.88</v>
          </cell>
          <cell r="L26">
            <v>0.08</v>
          </cell>
          <cell r="O26" t="str">
            <v/>
          </cell>
          <cell r="P26" t="str">
            <v/>
          </cell>
          <cell r="Q26" t="str">
            <v/>
          </cell>
          <cell r="R26">
            <v>0</v>
          </cell>
          <cell r="S26">
            <v>0</v>
          </cell>
          <cell r="T26">
            <v>0</v>
          </cell>
          <cell r="U26">
            <v>0</v>
          </cell>
          <cell r="V26">
            <v>0</v>
          </cell>
          <cell r="W26">
            <v>0</v>
          </cell>
          <cell r="X26">
            <v>0</v>
          </cell>
          <cell r="Y26">
            <v>0</v>
          </cell>
          <cell r="Z26">
            <v>0</v>
          </cell>
          <cell r="AA26">
            <v>0</v>
          </cell>
          <cell r="AB26">
            <v>0</v>
          </cell>
          <cell r="AC26">
            <v>0</v>
          </cell>
          <cell r="AD26">
            <v>0</v>
          </cell>
          <cell r="AE26">
            <v>0</v>
          </cell>
          <cell r="AF26">
            <v>0</v>
          </cell>
          <cell r="AG26">
            <v>0</v>
          </cell>
          <cell r="AH26">
            <v>0</v>
          </cell>
          <cell r="AI26">
            <v>0</v>
          </cell>
          <cell r="AJ26">
            <v>492.55238095238099</v>
          </cell>
          <cell r="AK26">
            <v>712.95238095238096</v>
          </cell>
          <cell r="AL26">
            <v>442.24761904761897</v>
          </cell>
          <cell r="AM26">
            <v>416.91428571428571</v>
          </cell>
          <cell r="AN26">
            <v>443.69523809523804</v>
          </cell>
          <cell r="AO26">
            <v>605.10476190476197</v>
          </cell>
          <cell r="AP26">
            <v>723.44761904761913</v>
          </cell>
          <cell r="AQ26">
            <v>943.12380952380943</v>
          </cell>
          <cell r="AR26">
            <v>1028.895238095238</v>
          </cell>
          <cell r="AS26">
            <v>324.26666666666665</v>
          </cell>
          <cell r="AT26">
            <v>0</v>
          </cell>
          <cell r="AU26">
            <v>0</v>
          </cell>
          <cell r="AV26">
            <v>0</v>
          </cell>
          <cell r="AW26">
            <v>0</v>
          </cell>
          <cell r="AX26">
            <v>0</v>
          </cell>
          <cell r="AY26">
            <v>0</v>
          </cell>
          <cell r="AZ26">
            <v>0</v>
          </cell>
          <cell r="BA26">
            <v>0</v>
          </cell>
          <cell r="BB26">
            <v>0</v>
          </cell>
          <cell r="BC26">
            <v>0</v>
          </cell>
          <cell r="BD26">
            <v>0</v>
          </cell>
          <cell r="BE26">
            <v>0</v>
          </cell>
          <cell r="BF26">
            <v>0</v>
          </cell>
          <cell r="BG26">
            <v>0</v>
          </cell>
          <cell r="BH26">
            <v>0</v>
          </cell>
          <cell r="BI26">
            <v>0</v>
          </cell>
        </row>
        <row r="27">
          <cell r="A27">
            <v>16</v>
          </cell>
          <cell r="H27">
            <v>0</v>
          </cell>
          <cell r="O27" t="str">
            <v/>
          </cell>
          <cell r="P27" t="str">
            <v/>
          </cell>
          <cell r="Q27" t="str">
            <v/>
          </cell>
          <cell r="R27">
            <v>0</v>
          </cell>
          <cell r="S27">
            <v>0</v>
          </cell>
          <cell r="T27">
            <v>0</v>
          </cell>
          <cell r="U27">
            <v>0</v>
          </cell>
          <cell r="V27">
            <v>0</v>
          </cell>
          <cell r="W27">
            <v>0</v>
          </cell>
          <cell r="X27">
            <v>0</v>
          </cell>
          <cell r="Y27">
            <v>0</v>
          </cell>
          <cell r="Z27">
            <v>0</v>
          </cell>
          <cell r="AA27">
            <v>0</v>
          </cell>
          <cell r="AB27">
            <v>0</v>
          </cell>
          <cell r="AC27">
            <v>0</v>
          </cell>
          <cell r="AD27">
            <v>0</v>
          </cell>
          <cell r="AE27">
            <v>0</v>
          </cell>
          <cell r="AF27">
            <v>0</v>
          </cell>
          <cell r="AG27">
            <v>0</v>
          </cell>
          <cell r="AH27">
            <v>0</v>
          </cell>
          <cell r="AI27">
            <v>0</v>
          </cell>
          <cell r="AJ27">
            <v>0</v>
          </cell>
          <cell r="AK27">
            <v>0</v>
          </cell>
          <cell r="AL27">
            <v>0</v>
          </cell>
          <cell r="AM27">
            <v>0</v>
          </cell>
          <cell r="AN27">
            <v>0</v>
          </cell>
          <cell r="AO27">
            <v>0</v>
          </cell>
          <cell r="AP27">
            <v>0</v>
          </cell>
          <cell r="AQ27">
            <v>0</v>
          </cell>
          <cell r="AR27">
            <v>0</v>
          </cell>
          <cell r="AS27">
            <v>0</v>
          </cell>
          <cell r="AT27">
            <v>0</v>
          </cell>
          <cell r="AU27">
            <v>0</v>
          </cell>
          <cell r="AV27">
            <v>0</v>
          </cell>
          <cell r="AW27">
            <v>0</v>
          </cell>
          <cell r="AX27">
            <v>0</v>
          </cell>
          <cell r="AY27">
            <v>0</v>
          </cell>
          <cell r="AZ27">
            <v>0</v>
          </cell>
          <cell r="BA27">
            <v>0</v>
          </cell>
          <cell r="BB27">
            <v>0</v>
          </cell>
          <cell r="BC27">
            <v>0</v>
          </cell>
          <cell r="BD27">
            <v>0</v>
          </cell>
          <cell r="BE27">
            <v>0</v>
          </cell>
          <cell r="BF27">
            <v>0</v>
          </cell>
          <cell r="BG27">
            <v>0</v>
          </cell>
          <cell r="BH27">
            <v>0</v>
          </cell>
          <cell r="BI27">
            <v>0</v>
          </cell>
        </row>
        <row r="28">
          <cell r="A28">
            <v>17</v>
          </cell>
          <cell r="H28">
            <v>0</v>
          </cell>
          <cell r="O28" t="str">
            <v/>
          </cell>
          <cell r="P28" t="str">
            <v/>
          </cell>
          <cell r="Q28" t="str">
            <v/>
          </cell>
          <cell r="R28">
            <v>0</v>
          </cell>
          <cell r="S28">
            <v>0</v>
          </cell>
          <cell r="T28">
            <v>0</v>
          </cell>
          <cell r="U28">
            <v>0</v>
          </cell>
          <cell r="V28">
            <v>0</v>
          </cell>
          <cell r="W28">
            <v>0</v>
          </cell>
          <cell r="X28">
            <v>0</v>
          </cell>
          <cell r="Y28">
            <v>0</v>
          </cell>
          <cell r="Z28">
            <v>0</v>
          </cell>
          <cell r="AA28">
            <v>0</v>
          </cell>
          <cell r="AB28">
            <v>0</v>
          </cell>
          <cell r="AC28">
            <v>0</v>
          </cell>
          <cell r="AD28">
            <v>0</v>
          </cell>
          <cell r="AE28">
            <v>0</v>
          </cell>
          <cell r="AF28">
            <v>0</v>
          </cell>
          <cell r="AG28">
            <v>0</v>
          </cell>
          <cell r="AH28">
            <v>0</v>
          </cell>
          <cell r="AI28">
            <v>0</v>
          </cell>
          <cell r="AJ28">
            <v>0</v>
          </cell>
          <cell r="AK28">
            <v>0</v>
          </cell>
          <cell r="AL28">
            <v>0</v>
          </cell>
          <cell r="AM28">
            <v>0</v>
          </cell>
          <cell r="AN28">
            <v>0</v>
          </cell>
          <cell r="AO28">
            <v>0</v>
          </cell>
          <cell r="AP28">
            <v>0</v>
          </cell>
          <cell r="AQ28">
            <v>0</v>
          </cell>
          <cell r="AR28">
            <v>0</v>
          </cell>
          <cell r="AS28">
            <v>0</v>
          </cell>
          <cell r="AT28">
            <v>0</v>
          </cell>
          <cell r="AU28">
            <v>0</v>
          </cell>
          <cell r="AV28">
            <v>0</v>
          </cell>
          <cell r="AW28">
            <v>0</v>
          </cell>
          <cell r="AX28">
            <v>0</v>
          </cell>
          <cell r="AY28">
            <v>0</v>
          </cell>
          <cell r="AZ28">
            <v>0</v>
          </cell>
          <cell r="BA28">
            <v>0</v>
          </cell>
          <cell r="BB28">
            <v>0</v>
          </cell>
          <cell r="BC28">
            <v>0</v>
          </cell>
          <cell r="BD28">
            <v>0</v>
          </cell>
          <cell r="BE28">
            <v>0</v>
          </cell>
          <cell r="BF28">
            <v>0</v>
          </cell>
          <cell r="BG28">
            <v>0</v>
          </cell>
          <cell r="BH28">
            <v>0</v>
          </cell>
          <cell r="BI28">
            <v>0</v>
          </cell>
        </row>
        <row r="29">
          <cell r="A29">
            <v>18</v>
          </cell>
          <cell r="B29" t="str">
            <v>世羅菜園</v>
          </cell>
          <cell r="E29" t="str">
            <v>広島</v>
          </cell>
          <cell r="F29" t="str">
            <v>R</v>
          </cell>
          <cell r="H29">
            <v>4.2</v>
          </cell>
          <cell r="I29" t="str">
            <v>9月</v>
          </cell>
          <cell r="J29">
            <v>2.0099999999999998</v>
          </cell>
          <cell r="K29" t="str">
            <v>9月</v>
          </cell>
          <cell r="L29">
            <v>2.0099999999999998</v>
          </cell>
          <cell r="O29">
            <v>34.277659694610449</v>
          </cell>
          <cell r="P29">
            <v>31.626173959733446</v>
          </cell>
          <cell r="Q29" t="str">
            <v/>
          </cell>
          <cell r="R29">
            <v>0</v>
          </cell>
          <cell r="S29">
            <v>19500</v>
          </cell>
          <cell r="T29">
            <v>18985.714285714286</v>
          </cell>
          <cell r="U29">
            <v>1864.2857142857142</v>
          </cell>
          <cell r="V29">
            <v>0</v>
          </cell>
          <cell r="W29">
            <v>4497.3842804655224</v>
          </cell>
          <cell r="X29">
            <v>14730.311177203967</v>
          </cell>
          <cell r="Y29">
            <v>13121.286346460372</v>
          </cell>
          <cell r="Z29">
            <v>12548.510543055278</v>
          </cell>
          <cell r="AA29">
            <v>9635.973312387403</v>
          </cell>
          <cell r="AB29">
            <v>10045.920202013656</v>
          </cell>
          <cell r="AC29">
            <v>11697.778085282172</v>
          </cell>
          <cell r="AD29">
            <v>17561.962582510634</v>
          </cell>
          <cell r="AE29">
            <v>24481.224831989231</v>
          </cell>
          <cell r="AF29">
            <v>28521.305748553146</v>
          </cell>
          <cell r="AG29">
            <v>17201.428571428572</v>
          </cell>
          <cell r="AH29">
            <v>0</v>
          </cell>
          <cell r="AI29">
            <v>1935.139382506339</v>
          </cell>
          <cell r="AJ29">
            <v>12691.473177787873</v>
          </cell>
          <cell r="AK29">
            <v>11086.285714285716</v>
          </cell>
          <cell r="AL29">
            <v>11572.627208427471</v>
          </cell>
          <cell r="AM29">
            <v>9826.3184891629862</v>
          </cell>
          <cell r="AN29">
            <v>9609.703177305697</v>
          </cell>
          <cell r="AO29">
            <v>11827.11932760588</v>
          </cell>
          <cell r="AP29">
            <v>17806.756849785466</v>
          </cell>
          <cell r="AQ29">
            <v>24686.490830666498</v>
          </cell>
          <cell r="AR29">
            <v>26311.918364047502</v>
          </cell>
          <cell r="AS29">
            <v>14000</v>
          </cell>
          <cell r="AT29">
            <v>0</v>
          </cell>
          <cell r="AU29">
            <v>2480.5539181086883</v>
          </cell>
          <cell r="AV29">
            <v>3272.4872136140966</v>
          </cell>
          <cell r="AW29">
            <v>0</v>
          </cell>
          <cell r="AX29">
            <v>0</v>
          </cell>
          <cell r="AY29">
            <v>0</v>
          </cell>
          <cell r="AZ29">
            <v>0</v>
          </cell>
          <cell r="BA29">
            <v>0</v>
          </cell>
          <cell r="BB29">
            <v>0</v>
          </cell>
          <cell r="BC29">
            <v>0</v>
          </cell>
          <cell r="BD29">
            <v>0</v>
          </cell>
          <cell r="BE29">
            <v>0</v>
          </cell>
          <cell r="BF29">
            <v>0</v>
          </cell>
          <cell r="BG29">
            <v>0</v>
          </cell>
          <cell r="BH29">
            <v>0</v>
          </cell>
          <cell r="BI29">
            <v>0</v>
          </cell>
        </row>
        <row r="30">
          <cell r="A30">
            <v>19</v>
          </cell>
          <cell r="B30" t="str">
            <v>世羅菜園</v>
          </cell>
          <cell r="E30" t="str">
            <v>広島</v>
          </cell>
          <cell r="F30" t="str">
            <v>M</v>
          </cell>
          <cell r="H30">
            <v>2.88</v>
          </cell>
          <cell r="I30" t="str">
            <v>9月</v>
          </cell>
          <cell r="J30">
            <v>1.35</v>
          </cell>
          <cell r="K30" t="str">
            <v>9月</v>
          </cell>
          <cell r="L30">
            <v>1.1200000000000001</v>
          </cell>
          <cell r="O30">
            <v>27.158327606569195</v>
          </cell>
          <cell r="P30">
            <v>22.353415577456158</v>
          </cell>
          <cell r="Q30" t="str">
            <v/>
          </cell>
          <cell r="R30">
            <v>0</v>
          </cell>
          <cell r="S30">
            <v>16485.714285714286</v>
          </cell>
          <cell r="T30">
            <v>16771.428571428572</v>
          </cell>
          <cell r="U30">
            <v>4842.8571428571431</v>
          </cell>
          <cell r="V30">
            <v>0</v>
          </cell>
          <cell r="W30">
            <v>2516.8974690105206</v>
          </cell>
          <cell r="X30">
            <v>10289.647227125268</v>
          </cell>
          <cell r="Y30">
            <v>11069.290504236236</v>
          </cell>
          <cell r="Z30">
            <v>8442.977132247408</v>
          </cell>
          <cell r="AA30">
            <v>6567.0414428692666</v>
          </cell>
          <cell r="AB30">
            <v>7216.9758714569698</v>
          </cell>
          <cell r="AC30">
            <v>10309.075903384961</v>
          </cell>
          <cell r="AD30">
            <v>13845.513279238779</v>
          </cell>
          <cell r="AE30">
            <v>18439.154439099537</v>
          </cell>
          <cell r="AF30">
            <v>20823.80167283845</v>
          </cell>
          <cell r="AG30">
            <v>17212.857142857141</v>
          </cell>
          <cell r="AH30">
            <v>571.42857142857144</v>
          </cell>
          <cell r="AI30">
            <v>1531.1831832962348</v>
          </cell>
          <cell r="AJ30">
            <v>8251.8597764576552</v>
          </cell>
          <cell r="AK30">
            <v>7927.5135867244599</v>
          </cell>
          <cell r="AL30">
            <v>5921.6786385071264</v>
          </cell>
          <cell r="AM30">
            <v>4657.909205054807</v>
          </cell>
          <cell r="AN30">
            <v>5072.0882702875087</v>
          </cell>
          <cell r="AO30">
            <v>7577.2724719154903</v>
          </cell>
          <cell r="AP30">
            <v>10200.954712580013</v>
          </cell>
          <cell r="AQ30">
            <v>13671.957801011715</v>
          </cell>
          <cell r="AR30">
            <v>13690.031822050067</v>
          </cell>
          <cell r="AS30">
            <v>8221.7857142857138</v>
          </cell>
          <cell r="AT30">
            <v>205.71428571428572</v>
          </cell>
          <cell r="AU30">
            <v>1726.305419553192</v>
          </cell>
          <cell r="AV30">
            <v>1170.7334175417436</v>
          </cell>
          <cell r="AW30">
            <v>0</v>
          </cell>
          <cell r="AX30">
            <v>0</v>
          </cell>
          <cell r="AY30">
            <v>0</v>
          </cell>
          <cell r="AZ30">
            <v>0</v>
          </cell>
          <cell r="BA30">
            <v>0</v>
          </cell>
          <cell r="BB30">
            <v>0</v>
          </cell>
          <cell r="BC30">
            <v>0</v>
          </cell>
          <cell r="BD30">
            <v>0</v>
          </cell>
          <cell r="BE30">
            <v>0</v>
          </cell>
          <cell r="BF30">
            <v>0</v>
          </cell>
          <cell r="BG30">
            <v>0</v>
          </cell>
          <cell r="BH30">
            <v>0</v>
          </cell>
          <cell r="BI30">
            <v>0</v>
          </cell>
        </row>
        <row r="31">
          <cell r="A31">
            <v>20</v>
          </cell>
          <cell r="B31" t="str">
            <v>世羅菜園</v>
          </cell>
          <cell r="E31" t="str">
            <v>広島</v>
          </cell>
          <cell r="F31" t="str">
            <v>P</v>
          </cell>
          <cell r="H31">
            <v>2.88</v>
          </cell>
          <cell r="I31" t="str">
            <v>9月</v>
          </cell>
          <cell r="J31">
            <v>1.35</v>
          </cell>
          <cell r="K31" t="str">
            <v>9月</v>
          </cell>
          <cell r="L31">
            <v>1.57</v>
          </cell>
          <cell r="O31">
            <v>27.419517952761609</v>
          </cell>
          <cell r="P31">
            <v>25.713093900474021</v>
          </cell>
          <cell r="Q31" t="str">
            <v/>
          </cell>
          <cell r="R31">
            <v>0</v>
          </cell>
          <cell r="S31">
            <v>16600</v>
          </cell>
          <cell r="T31">
            <v>17157.142857142859</v>
          </cell>
          <cell r="U31">
            <v>6192.8571428571431</v>
          </cell>
          <cell r="V31">
            <v>0</v>
          </cell>
          <cell r="W31">
            <v>0</v>
          </cell>
          <cell r="X31">
            <v>8351.7103391923665</v>
          </cell>
          <cell r="Y31">
            <v>11825.123186886811</v>
          </cell>
          <cell r="Z31">
            <v>8671.5318984971727</v>
          </cell>
          <cell r="AA31">
            <v>7373.4166614396536</v>
          </cell>
          <cell r="AB31">
            <v>7542.8662162247228</v>
          </cell>
          <cell r="AC31">
            <v>10750.409611001784</v>
          </cell>
          <cell r="AD31">
            <v>13496.494108940469</v>
          </cell>
          <cell r="AE31">
            <v>16762.376049991934</v>
          </cell>
          <cell r="AF31">
            <v>21409.348045680865</v>
          </cell>
          <cell r="AG31">
            <v>21274.285714285714</v>
          </cell>
          <cell r="AH31">
            <v>1071.4285714285713</v>
          </cell>
          <cell r="AI31">
            <v>0</v>
          </cell>
          <cell r="AJ31">
            <v>9967.4191146352077</v>
          </cell>
          <cell r="AK31">
            <v>13483.180120313084</v>
          </cell>
          <cell r="AL31">
            <v>9886.8113889970336</v>
          </cell>
          <cell r="AM31">
            <v>8560.450804375545</v>
          </cell>
          <cell r="AN31">
            <v>8552.7934167766125</v>
          </cell>
          <cell r="AO31">
            <v>12618.405098118561</v>
          </cell>
          <cell r="AP31">
            <v>15836.897068070451</v>
          </cell>
          <cell r="AQ31">
            <v>19589.493223960249</v>
          </cell>
          <cell r="AR31">
            <v>22313.290819420654</v>
          </cell>
          <cell r="AS31">
            <v>18366.507936507936</v>
          </cell>
          <cell r="AT31">
            <v>996.82539682539675</v>
          </cell>
          <cell r="AU31">
            <v>0</v>
          </cell>
          <cell r="AV31">
            <v>0</v>
          </cell>
          <cell r="AW31">
            <v>0</v>
          </cell>
          <cell r="AX31">
            <v>0</v>
          </cell>
          <cell r="AY31">
            <v>0</v>
          </cell>
          <cell r="AZ31">
            <v>0</v>
          </cell>
          <cell r="BA31">
            <v>0</v>
          </cell>
          <cell r="BB31">
            <v>0</v>
          </cell>
          <cell r="BC31">
            <v>0</v>
          </cell>
          <cell r="BD31">
            <v>0</v>
          </cell>
          <cell r="BE31">
            <v>0</v>
          </cell>
          <cell r="BF31">
            <v>0</v>
          </cell>
          <cell r="BG31">
            <v>0</v>
          </cell>
          <cell r="BH31">
            <v>0</v>
          </cell>
          <cell r="BI31">
            <v>0</v>
          </cell>
        </row>
        <row r="32">
          <cell r="A32">
            <v>21</v>
          </cell>
          <cell r="B32" t="str">
            <v>世羅菜園</v>
          </cell>
          <cell r="E32" t="str">
            <v>広島</v>
          </cell>
          <cell r="F32" t="str">
            <v>KC</v>
          </cell>
          <cell r="H32">
            <v>1.36</v>
          </cell>
          <cell r="I32" t="str">
            <v>9月</v>
          </cell>
          <cell r="J32">
            <v>0.67</v>
          </cell>
          <cell r="K32" t="str">
            <v>9月</v>
          </cell>
          <cell r="L32">
            <v>0.67</v>
          </cell>
          <cell r="O32">
            <v>20.460364234978634</v>
          </cell>
          <cell r="P32">
            <v>20.183080275418341</v>
          </cell>
          <cell r="Q32" t="str">
            <v/>
          </cell>
          <cell r="R32">
            <v>0</v>
          </cell>
          <cell r="S32">
            <v>12714.285714285714</v>
          </cell>
          <cell r="T32">
            <v>13685.714285714286</v>
          </cell>
          <cell r="U32">
            <v>6000</v>
          </cell>
          <cell r="V32">
            <v>0</v>
          </cell>
          <cell r="W32">
            <v>128.57142857142858</v>
          </cell>
          <cell r="X32">
            <v>5496.6929494888882</v>
          </cell>
          <cell r="Y32">
            <v>8567.7871861252206</v>
          </cell>
          <cell r="Z32">
            <v>6986.6910528013541</v>
          </cell>
          <cell r="AA32">
            <v>5830.197247334876</v>
          </cell>
          <cell r="AB32">
            <v>6636.6493335851555</v>
          </cell>
          <cell r="AC32">
            <v>9077.3169855317919</v>
          </cell>
          <cell r="AD32">
            <v>11920.580993411138</v>
          </cell>
          <cell r="AE32">
            <v>14881.666852138545</v>
          </cell>
          <cell r="AF32">
            <v>17029.884061400033</v>
          </cell>
          <cell r="AG32">
            <v>13279.159663865546</v>
          </cell>
          <cell r="AH32">
            <v>962.1848739495797</v>
          </cell>
          <cell r="AI32">
            <v>0</v>
          </cell>
          <cell r="AJ32">
            <v>5537.8778750645033</v>
          </cell>
          <cell r="AK32">
            <v>8484.6666063071043</v>
          </cell>
          <cell r="AL32">
            <v>6855.2768107777956</v>
          </cell>
          <cell r="AM32">
            <v>5853.3267671872691</v>
          </cell>
          <cell r="AN32">
            <v>6487.0552690251516</v>
          </cell>
          <cell r="AO32">
            <v>9148.912168730003</v>
          </cell>
          <cell r="AP32">
            <v>12050.021159514734</v>
          </cell>
          <cell r="AQ32">
            <v>14919.985121763513</v>
          </cell>
          <cell r="AR32">
            <v>15714.651034312796</v>
          </cell>
          <cell r="AS32">
            <v>13609.830644997815</v>
          </cell>
          <cell r="AT32">
            <v>769.7478991596638</v>
          </cell>
          <cell r="AU32">
            <v>36.363024883917078</v>
          </cell>
          <cell r="AV32">
            <v>218.17814930350247</v>
          </cell>
          <cell r="AW32">
            <v>0</v>
          </cell>
          <cell r="AX32">
            <v>0</v>
          </cell>
          <cell r="AY32">
            <v>0</v>
          </cell>
          <cell r="AZ32">
            <v>0</v>
          </cell>
          <cell r="BA32">
            <v>0</v>
          </cell>
          <cell r="BB32">
            <v>0</v>
          </cell>
          <cell r="BC32">
            <v>0</v>
          </cell>
          <cell r="BD32">
            <v>0</v>
          </cell>
          <cell r="BE32">
            <v>0</v>
          </cell>
          <cell r="BF32">
            <v>0</v>
          </cell>
          <cell r="BG32">
            <v>0</v>
          </cell>
          <cell r="BH32">
            <v>0</v>
          </cell>
          <cell r="BI32">
            <v>0</v>
          </cell>
        </row>
        <row r="33">
          <cell r="A33">
            <v>22</v>
          </cell>
          <cell r="B33" t="str">
            <v>世羅菜園</v>
          </cell>
          <cell r="E33" t="str">
            <v>広島</v>
          </cell>
          <cell r="F33" t="str">
            <v>高Ly</v>
          </cell>
          <cell r="H33">
            <v>3.84</v>
          </cell>
          <cell r="I33" t="str">
            <v>10月</v>
          </cell>
          <cell r="J33">
            <v>1.4</v>
          </cell>
          <cell r="K33" t="str">
            <v>10月</v>
          </cell>
          <cell r="L33">
            <v>1.4</v>
          </cell>
          <cell r="O33">
            <v>28.733402322615749</v>
          </cell>
          <cell r="P33">
            <v>27.394719151278796</v>
          </cell>
          <cell r="Q33" t="str">
            <v/>
          </cell>
          <cell r="R33">
            <v>0</v>
          </cell>
          <cell r="S33">
            <v>14200</v>
          </cell>
          <cell r="T33">
            <v>14385.714285714286</v>
          </cell>
          <cell r="U33">
            <v>7964.2857142857138</v>
          </cell>
          <cell r="V33">
            <v>200</v>
          </cell>
          <cell r="W33">
            <v>0</v>
          </cell>
          <cell r="X33">
            <v>1096.4817082014872</v>
          </cell>
          <cell r="Y33">
            <v>5697.5446428571422</v>
          </cell>
          <cell r="Z33">
            <v>7438.2800075597333</v>
          </cell>
          <cell r="AA33">
            <v>6010.7680444316074</v>
          </cell>
          <cell r="AB33">
            <v>6630.2244075640847</v>
          </cell>
          <cell r="AC33">
            <v>9168.1670020140264</v>
          </cell>
          <cell r="AD33">
            <v>12363.233095594029</v>
          </cell>
          <cell r="AE33">
            <v>17207.896135888557</v>
          </cell>
          <cell r="AF33">
            <v>20157.324138044962</v>
          </cell>
          <cell r="AG33">
            <v>17064.732142857145</v>
          </cell>
          <cell r="AH33">
            <v>1922.5446428571427</v>
          </cell>
          <cell r="AI33">
            <v>0</v>
          </cell>
          <cell r="AJ33">
            <v>1386.6602796300585</v>
          </cell>
          <cell r="AK33">
            <v>5864.9553571428569</v>
          </cell>
          <cell r="AL33">
            <v>7392.8274101673233</v>
          </cell>
          <cell r="AM33">
            <v>6016.580374504465</v>
          </cell>
          <cell r="AN33">
            <v>6465.2262425520648</v>
          </cell>
          <cell r="AO33">
            <v>9254.6635890859234</v>
          </cell>
          <cell r="AP33">
            <v>12510.623131413207</v>
          </cell>
          <cell r="AQ33">
            <v>17353.491288733036</v>
          </cell>
          <cell r="AR33">
            <v>17948.74006580835</v>
          </cell>
          <cell r="AS33">
            <v>14024.776785714286</v>
          </cell>
          <cell r="AT33">
            <v>1658.0357142857142</v>
          </cell>
          <cell r="AU33">
            <v>0</v>
          </cell>
          <cell r="AV33">
            <v>0</v>
          </cell>
          <cell r="AW33">
            <v>0</v>
          </cell>
          <cell r="AX33">
            <v>0</v>
          </cell>
          <cell r="AY33">
            <v>0</v>
          </cell>
          <cell r="AZ33">
            <v>0</v>
          </cell>
          <cell r="BA33">
            <v>0</v>
          </cell>
          <cell r="BB33">
            <v>0</v>
          </cell>
          <cell r="BC33">
            <v>0</v>
          </cell>
          <cell r="BD33">
            <v>0</v>
          </cell>
          <cell r="BE33">
            <v>0</v>
          </cell>
          <cell r="BF33">
            <v>0</v>
          </cell>
          <cell r="BG33">
            <v>0</v>
          </cell>
          <cell r="BH33">
            <v>0</v>
          </cell>
          <cell r="BI33">
            <v>0</v>
          </cell>
        </row>
        <row r="34">
          <cell r="A34">
            <v>23</v>
          </cell>
          <cell r="H34">
            <v>0</v>
          </cell>
          <cell r="O34" t="str">
            <v/>
          </cell>
          <cell r="P34" t="str">
            <v/>
          </cell>
          <cell r="Q34" t="str">
            <v/>
          </cell>
          <cell r="R34">
            <v>0</v>
          </cell>
          <cell r="S34">
            <v>0</v>
          </cell>
          <cell r="T34">
            <v>0</v>
          </cell>
          <cell r="U34">
            <v>0</v>
          </cell>
          <cell r="V34">
            <v>0</v>
          </cell>
          <cell r="W34">
            <v>0</v>
          </cell>
          <cell r="X34">
            <v>0</v>
          </cell>
          <cell r="Y34">
            <v>0</v>
          </cell>
          <cell r="Z34">
            <v>0</v>
          </cell>
          <cell r="AA34">
            <v>0</v>
          </cell>
          <cell r="AB34">
            <v>0</v>
          </cell>
          <cell r="AC34">
            <v>0</v>
          </cell>
          <cell r="AD34">
            <v>0</v>
          </cell>
          <cell r="AE34">
            <v>0</v>
          </cell>
          <cell r="AF34">
            <v>0</v>
          </cell>
          <cell r="AG34">
            <v>0</v>
          </cell>
          <cell r="AH34">
            <v>0</v>
          </cell>
          <cell r="AI34">
            <v>0</v>
          </cell>
          <cell r="AJ34">
            <v>0</v>
          </cell>
          <cell r="AK34">
            <v>0</v>
          </cell>
          <cell r="AL34">
            <v>0</v>
          </cell>
          <cell r="AM34">
            <v>0</v>
          </cell>
          <cell r="AN34">
            <v>0</v>
          </cell>
          <cell r="AO34">
            <v>0</v>
          </cell>
          <cell r="AP34">
            <v>0</v>
          </cell>
          <cell r="AQ34">
            <v>0</v>
          </cell>
          <cell r="AR34">
            <v>0</v>
          </cell>
          <cell r="AS34">
            <v>0</v>
          </cell>
          <cell r="AT34">
            <v>0</v>
          </cell>
          <cell r="AU34">
            <v>0</v>
          </cell>
          <cell r="AV34">
            <v>0</v>
          </cell>
          <cell r="AW34">
            <v>0</v>
          </cell>
          <cell r="AX34">
            <v>0</v>
          </cell>
          <cell r="AY34">
            <v>0</v>
          </cell>
          <cell r="AZ34">
            <v>0</v>
          </cell>
          <cell r="BA34">
            <v>0</v>
          </cell>
          <cell r="BB34">
            <v>0</v>
          </cell>
          <cell r="BC34">
            <v>0</v>
          </cell>
          <cell r="BD34">
            <v>0</v>
          </cell>
          <cell r="BE34">
            <v>0</v>
          </cell>
          <cell r="BF34">
            <v>0</v>
          </cell>
          <cell r="BG34">
            <v>0</v>
          </cell>
          <cell r="BH34">
            <v>0</v>
          </cell>
          <cell r="BI34">
            <v>0</v>
          </cell>
        </row>
        <row r="35">
          <cell r="A35">
            <v>24</v>
          </cell>
          <cell r="B35" t="str">
            <v>世羅菜園</v>
          </cell>
          <cell r="E35" t="str">
            <v>広島</v>
          </cell>
          <cell r="F35" t="str">
            <v>高Ly(B)</v>
          </cell>
          <cell r="H35">
            <v>0</v>
          </cell>
          <cell r="I35" t="str">
            <v>10月</v>
          </cell>
          <cell r="J35">
            <v>1.4</v>
          </cell>
          <cell r="K35" t="str">
            <v>10月</v>
          </cell>
          <cell r="L35">
            <v>1.4</v>
          </cell>
          <cell r="O35">
            <v>0</v>
          </cell>
          <cell r="P35">
            <v>0</v>
          </cell>
          <cell r="Q35" t="str">
            <v/>
          </cell>
          <cell r="R35">
            <v>0</v>
          </cell>
          <cell r="S35">
            <v>0</v>
          </cell>
          <cell r="T35">
            <v>0</v>
          </cell>
          <cell r="U35">
            <v>0</v>
          </cell>
          <cell r="V35">
            <v>0</v>
          </cell>
          <cell r="W35">
            <v>0</v>
          </cell>
          <cell r="X35">
            <v>0</v>
          </cell>
          <cell r="Y35">
            <v>0</v>
          </cell>
          <cell r="Z35">
            <v>0</v>
          </cell>
          <cell r="AA35">
            <v>0</v>
          </cell>
          <cell r="AB35">
            <v>0</v>
          </cell>
          <cell r="AC35">
            <v>0</v>
          </cell>
          <cell r="AD35">
            <v>0</v>
          </cell>
          <cell r="AE35">
            <v>0</v>
          </cell>
          <cell r="AF35">
            <v>0</v>
          </cell>
          <cell r="AG35">
            <v>0</v>
          </cell>
          <cell r="AH35">
            <v>0</v>
          </cell>
          <cell r="AI35">
            <v>0</v>
          </cell>
          <cell r="AJ35">
            <v>0</v>
          </cell>
          <cell r="AK35">
            <v>0</v>
          </cell>
          <cell r="AL35">
            <v>0</v>
          </cell>
          <cell r="AM35">
            <v>0</v>
          </cell>
          <cell r="AN35">
            <v>0</v>
          </cell>
          <cell r="AO35">
            <v>0</v>
          </cell>
          <cell r="AP35">
            <v>0</v>
          </cell>
          <cell r="AQ35">
            <v>0</v>
          </cell>
          <cell r="AR35">
            <v>0</v>
          </cell>
          <cell r="AS35">
            <v>0</v>
          </cell>
          <cell r="AT35">
            <v>0</v>
          </cell>
          <cell r="AU35">
            <v>0</v>
          </cell>
          <cell r="AV35">
            <v>0</v>
          </cell>
          <cell r="AW35">
            <v>0</v>
          </cell>
          <cell r="AX35">
            <v>0</v>
          </cell>
          <cell r="AY35">
            <v>0</v>
          </cell>
          <cell r="AZ35">
            <v>0</v>
          </cell>
          <cell r="BA35">
            <v>0</v>
          </cell>
          <cell r="BB35">
            <v>0</v>
          </cell>
          <cell r="BC35">
            <v>0</v>
          </cell>
          <cell r="BD35">
            <v>0</v>
          </cell>
          <cell r="BE35">
            <v>0</v>
          </cell>
          <cell r="BF35">
            <v>0</v>
          </cell>
          <cell r="BG35">
            <v>0</v>
          </cell>
          <cell r="BH35">
            <v>0</v>
          </cell>
          <cell r="BI35">
            <v>0</v>
          </cell>
        </row>
        <row r="36">
          <cell r="A36">
            <v>25</v>
          </cell>
          <cell r="B36" t="str">
            <v>世羅菜園</v>
          </cell>
          <cell r="E36" t="str">
            <v>広島</v>
          </cell>
          <cell r="F36" t="str">
            <v>A</v>
          </cell>
          <cell r="H36">
            <v>4.8</v>
          </cell>
          <cell r="I36" t="str">
            <v>9月</v>
          </cell>
          <cell r="J36">
            <v>2.0099999999999998</v>
          </cell>
          <cell r="K36" t="str">
            <v>9月</v>
          </cell>
          <cell r="L36">
            <v>2.0099999999999998</v>
          </cell>
          <cell r="O36">
            <v>0</v>
          </cell>
          <cell r="P36">
            <v>0</v>
          </cell>
          <cell r="Q36" t="str">
            <v/>
          </cell>
          <cell r="R36">
            <v>0</v>
          </cell>
          <cell r="S36">
            <v>0</v>
          </cell>
          <cell r="T36">
            <v>0</v>
          </cell>
          <cell r="U36">
            <v>0</v>
          </cell>
          <cell r="V36">
            <v>0</v>
          </cell>
          <cell r="W36">
            <v>0</v>
          </cell>
          <cell r="X36">
            <v>0</v>
          </cell>
          <cell r="Y36">
            <v>0</v>
          </cell>
          <cell r="Z36">
            <v>0</v>
          </cell>
          <cell r="AA36">
            <v>0</v>
          </cell>
          <cell r="AB36">
            <v>0</v>
          </cell>
          <cell r="AC36">
            <v>0</v>
          </cell>
          <cell r="AD36">
            <v>0</v>
          </cell>
          <cell r="AE36">
            <v>0</v>
          </cell>
          <cell r="AF36">
            <v>0</v>
          </cell>
          <cell r="AG36">
            <v>0</v>
          </cell>
          <cell r="AH36">
            <v>0</v>
          </cell>
          <cell r="AI36">
            <v>0</v>
          </cell>
          <cell r="AJ36">
            <v>0</v>
          </cell>
          <cell r="AK36">
            <v>0</v>
          </cell>
          <cell r="AL36">
            <v>0</v>
          </cell>
          <cell r="AM36">
            <v>0</v>
          </cell>
          <cell r="AN36">
            <v>0</v>
          </cell>
          <cell r="AO36">
            <v>0</v>
          </cell>
          <cell r="AP36">
            <v>0</v>
          </cell>
          <cell r="AQ36">
            <v>0</v>
          </cell>
          <cell r="AR36">
            <v>0</v>
          </cell>
          <cell r="AS36">
            <v>0</v>
          </cell>
          <cell r="AT36">
            <v>0</v>
          </cell>
          <cell r="AU36">
            <v>0</v>
          </cell>
          <cell r="AV36">
            <v>0</v>
          </cell>
          <cell r="AW36">
            <v>0</v>
          </cell>
          <cell r="AX36">
            <v>0</v>
          </cell>
          <cell r="AY36">
            <v>0</v>
          </cell>
          <cell r="AZ36">
            <v>0</v>
          </cell>
          <cell r="BA36">
            <v>0</v>
          </cell>
          <cell r="BB36">
            <v>0</v>
          </cell>
          <cell r="BC36">
            <v>0</v>
          </cell>
          <cell r="BD36">
            <v>0</v>
          </cell>
          <cell r="BE36">
            <v>0</v>
          </cell>
          <cell r="BF36">
            <v>0</v>
          </cell>
          <cell r="BG36">
            <v>0</v>
          </cell>
          <cell r="BH36">
            <v>0</v>
          </cell>
          <cell r="BI36">
            <v>0</v>
          </cell>
        </row>
        <row r="37">
          <cell r="A37">
            <v>26</v>
          </cell>
          <cell r="H37">
            <v>0</v>
          </cell>
          <cell r="O37" t="str">
            <v/>
          </cell>
          <cell r="P37" t="str">
            <v/>
          </cell>
          <cell r="Q37" t="str">
            <v/>
          </cell>
          <cell r="R37">
            <v>0</v>
          </cell>
          <cell r="S37">
            <v>0</v>
          </cell>
          <cell r="T37">
            <v>0</v>
          </cell>
          <cell r="U37">
            <v>0</v>
          </cell>
          <cell r="V37">
            <v>0</v>
          </cell>
          <cell r="W37">
            <v>0</v>
          </cell>
          <cell r="X37">
            <v>0</v>
          </cell>
          <cell r="Y37">
            <v>0</v>
          </cell>
          <cell r="Z37">
            <v>0</v>
          </cell>
          <cell r="AA37">
            <v>0</v>
          </cell>
          <cell r="AB37">
            <v>0</v>
          </cell>
          <cell r="AC37">
            <v>0</v>
          </cell>
          <cell r="AD37">
            <v>0</v>
          </cell>
          <cell r="AE37">
            <v>0</v>
          </cell>
          <cell r="AF37">
            <v>0</v>
          </cell>
          <cell r="AG37">
            <v>0</v>
          </cell>
          <cell r="AH37">
            <v>0</v>
          </cell>
          <cell r="AI37">
            <v>0</v>
          </cell>
          <cell r="AJ37">
            <v>0</v>
          </cell>
          <cell r="AK37">
            <v>0</v>
          </cell>
          <cell r="AL37">
            <v>0</v>
          </cell>
          <cell r="AM37">
            <v>0</v>
          </cell>
          <cell r="AN37">
            <v>0</v>
          </cell>
          <cell r="AO37">
            <v>0</v>
          </cell>
          <cell r="AP37">
            <v>0</v>
          </cell>
          <cell r="AQ37">
            <v>0</v>
          </cell>
          <cell r="AR37">
            <v>0</v>
          </cell>
          <cell r="AS37">
            <v>0</v>
          </cell>
          <cell r="AT37">
            <v>0</v>
          </cell>
          <cell r="AU37">
            <v>0</v>
          </cell>
          <cell r="AV37">
            <v>0</v>
          </cell>
          <cell r="AW37">
            <v>0</v>
          </cell>
          <cell r="AX37">
            <v>0</v>
          </cell>
          <cell r="AY37">
            <v>0</v>
          </cell>
          <cell r="AZ37">
            <v>0</v>
          </cell>
          <cell r="BA37">
            <v>0</v>
          </cell>
          <cell r="BB37">
            <v>0</v>
          </cell>
          <cell r="BC37">
            <v>0</v>
          </cell>
          <cell r="BD37">
            <v>0</v>
          </cell>
          <cell r="BE37">
            <v>0</v>
          </cell>
          <cell r="BF37">
            <v>0</v>
          </cell>
          <cell r="BG37">
            <v>0</v>
          </cell>
          <cell r="BH37">
            <v>0</v>
          </cell>
          <cell r="BI37">
            <v>0</v>
          </cell>
        </row>
        <row r="38">
          <cell r="A38">
            <v>27</v>
          </cell>
          <cell r="H38">
            <v>0</v>
          </cell>
          <cell r="O38" t="str">
            <v/>
          </cell>
          <cell r="P38" t="str">
            <v/>
          </cell>
          <cell r="Q38" t="str">
            <v/>
          </cell>
          <cell r="R38">
            <v>0</v>
          </cell>
          <cell r="S38">
            <v>0</v>
          </cell>
          <cell r="T38">
            <v>0</v>
          </cell>
          <cell r="U38">
            <v>0</v>
          </cell>
          <cell r="V38">
            <v>0</v>
          </cell>
          <cell r="W38">
            <v>0</v>
          </cell>
          <cell r="X38">
            <v>0</v>
          </cell>
          <cell r="Y38">
            <v>0</v>
          </cell>
          <cell r="Z38">
            <v>0</v>
          </cell>
          <cell r="AA38">
            <v>0</v>
          </cell>
          <cell r="AB38">
            <v>0</v>
          </cell>
          <cell r="AC38">
            <v>0</v>
          </cell>
          <cell r="AD38">
            <v>0</v>
          </cell>
          <cell r="AE38">
            <v>0</v>
          </cell>
          <cell r="AF38">
            <v>0</v>
          </cell>
          <cell r="AG38">
            <v>0</v>
          </cell>
          <cell r="AH38">
            <v>0</v>
          </cell>
          <cell r="AI38">
            <v>0</v>
          </cell>
          <cell r="AJ38">
            <v>0</v>
          </cell>
          <cell r="AK38">
            <v>0</v>
          </cell>
          <cell r="AL38">
            <v>0</v>
          </cell>
          <cell r="AM38">
            <v>0</v>
          </cell>
          <cell r="AN38">
            <v>0</v>
          </cell>
          <cell r="AO38">
            <v>0</v>
          </cell>
          <cell r="AP38">
            <v>0</v>
          </cell>
          <cell r="AQ38">
            <v>0</v>
          </cell>
          <cell r="AR38">
            <v>0</v>
          </cell>
          <cell r="AS38">
            <v>0</v>
          </cell>
          <cell r="AT38">
            <v>0</v>
          </cell>
          <cell r="AU38">
            <v>0</v>
          </cell>
          <cell r="AV38">
            <v>0</v>
          </cell>
          <cell r="AW38">
            <v>0</v>
          </cell>
          <cell r="AX38">
            <v>0</v>
          </cell>
          <cell r="AY38">
            <v>0</v>
          </cell>
          <cell r="AZ38">
            <v>0</v>
          </cell>
          <cell r="BA38">
            <v>0</v>
          </cell>
          <cell r="BB38">
            <v>0</v>
          </cell>
          <cell r="BC38">
            <v>0</v>
          </cell>
          <cell r="BD38">
            <v>0</v>
          </cell>
          <cell r="BE38">
            <v>0</v>
          </cell>
          <cell r="BF38">
            <v>0</v>
          </cell>
          <cell r="BG38">
            <v>0</v>
          </cell>
          <cell r="BH38">
            <v>0</v>
          </cell>
          <cell r="BI38">
            <v>0</v>
          </cell>
        </row>
        <row r="39">
          <cell r="A39">
            <v>28</v>
          </cell>
          <cell r="B39" t="str">
            <v>世羅菜園２</v>
          </cell>
          <cell r="E39" t="str">
            <v>広島</v>
          </cell>
          <cell r="F39" t="str">
            <v>R</v>
          </cell>
          <cell r="H39">
            <v>4.2</v>
          </cell>
          <cell r="I39" t="str">
            <v>6月</v>
          </cell>
          <cell r="J39">
            <v>1.4</v>
          </cell>
          <cell r="K39" t="str">
            <v>6月</v>
          </cell>
          <cell r="L39">
            <v>1.4</v>
          </cell>
          <cell r="O39">
            <v>25.875144720873848</v>
          </cell>
          <cell r="P39">
            <v>24.89832945140833</v>
          </cell>
          <cell r="Q39" t="str">
            <v/>
          </cell>
          <cell r="R39">
            <v>0</v>
          </cell>
          <cell r="S39">
            <v>0</v>
          </cell>
          <cell r="T39">
            <v>5007.1428571428569</v>
          </cell>
          <cell r="U39">
            <v>15492.857142857143</v>
          </cell>
          <cell r="V39">
            <v>7465.7142857142862</v>
          </cell>
          <cell r="W39">
            <v>9651.1871438874841</v>
          </cell>
          <cell r="X39">
            <v>9093.9073783994427</v>
          </cell>
          <cell r="Y39">
            <v>8361.4008061442055</v>
          </cell>
          <cell r="Z39">
            <v>7178.6168972029718</v>
          </cell>
          <cell r="AA39">
            <v>6277.4615390192112</v>
          </cell>
          <cell r="AB39">
            <v>7183.0319138620061</v>
          </cell>
          <cell r="AC39">
            <v>10266.703084243249</v>
          </cell>
          <cell r="AD39">
            <v>272.45935443996882</v>
          </cell>
          <cell r="AE39">
            <v>0</v>
          </cell>
          <cell r="AF39">
            <v>8912.5714285714275</v>
          </cell>
          <cell r="AG39">
            <v>13654.28892046116</v>
          </cell>
          <cell r="AH39">
            <v>6749.9854256000554</v>
          </cell>
          <cell r="AI39">
            <v>8923.0293850356284</v>
          </cell>
          <cell r="AJ39">
            <v>7476.699397201508</v>
          </cell>
          <cell r="AK39">
            <v>6671.2857142857147</v>
          </cell>
          <cell r="AL39">
            <v>7017.4110411692936</v>
          </cell>
          <cell r="AM39">
            <v>6287.771037340166</v>
          </cell>
          <cell r="AN39">
            <v>7063.2602173214873</v>
          </cell>
          <cell r="AO39">
            <v>10238.128937707976</v>
          </cell>
          <cell r="AP39">
            <v>0</v>
          </cell>
          <cell r="AQ39">
            <v>0</v>
          </cell>
          <cell r="AR39">
            <v>850</v>
          </cell>
          <cell r="AS39">
            <v>13524.290523548883</v>
          </cell>
          <cell r="AT39">
            <v>6786.1062142677092</v>
          </cell>
          <cell r="AU39">
            <v>8968.639560227406</v>
          </cell>
          <cell r="AV39">
            <v>1938.9668302543541</v>
          </cell>
          <cell r="AW39">
            <v>0</v>
          </cell>
          <cell r="AX39">
            <v>0</v>
          </cell>
          <cell r="AY39">
            <v>0</v>
          </cell>
          <cell r="AZ39">
            <v>0</v>
          </cell>
          <cell r="BA39">
            <v>0</v>
          </cell>
          <cell r="BB39">
            <v>0</v>
          </cell>
          <cell r="BC39">
            <v>0</v>
          </cell>
          <cell r="BD39">
            <v>0</v>
          </cell>
          <cell r="BE39">
            <v>0</v>
          </cell>
          <cell r="BF39">
            <v>0</v>
          </cell>
          <cell r="BG39">
            <v>0</v>
          </cell>
          <cell r="BH39">
            <v>0</v>
          </cell>
          <cell r="BI39">
            <v>0</v>
          </cell>
        </row>
        <row r="40">
          <cell r="A40">
            <v>29</v>
          </cell>
          <cell r="B40" t="str">
            <v>世羅菜園２</v>
          </cell>
          <cell r="E40" t="str">
            <v>広島</v>
          </cell>
          <cell r="F40" t="str">
            <v>A</v>
          </cell>
          <cell r="H40">
            <v>4.8</v>
          </cell>
          <cell r="I40" t="str">
            <v>6月</v>
          </cell>
          <cell r="J40">
            <v>1.4</v>
          </cell>
          <cell r="K40" t="str">
            <v>6月</v>
          </cell>
          <cell r="L40">
            <v>1.4</v>
          </cell>
          <cell r="O40">
            <v>0</v>
          </cell>
          <cell r="P40">
            <v>0</v>
          </cell>
          <cell r="Q40" t="str">
            <v/>
          </cell>
          <cell r="R40">
            <v>0</v>
          </cell>
          <cell r="S40">
            <v>0</v>
          </cell>
          <cell r="T40">
            <v>0</v>
          </cell>
          <cell r="U40">
            <v>0</v>
          </cell>
          <cell r="V40">
            <v>0</v>
          </cell>
          <cell r="W40">
            <v>0</v>
          </cell>
          <cell r="X40">
            <v>0</v>
          </cell>
          <cell r="Y40">
            <v>0</v>
          </cell>
          <cell r="Z40">
            <v>0</v>
          </cell>
          <cell r="AA40">
            <v>0</v>
          </cell>
          <cell r="AB40">
            <v>0</v>
          </cell>
          <cell r="AC40">
            <v>0</v>
          </cell>
          <cell r="AD40">
            <v>0</v>
          </cell>
          <cell r="AE40">
            <v>0</v>
          </cell>
          <cell r="AF40">
            <v>0</v>
          </cell>
          <cell r="AG40">
            <v>0</v>
          </cell>
          <cell r="AH40">
            <v>0</v>
          </cell>
          <cell r="AI40">
            <v>0</v>
          </cell>
          <cell r="AJ40">
            <v>0</v>
          </cell>
          <cell r="AK40">
            <v>0</v>
          </cell>
          <cell r="AL40">
            <v>0</v>
          </cell>
          <cell r="AM40">
            <v>0</v>
          </cell>
          <cell r="AN40">
            <v>0</v>
          </cell>
          <cell r="AO40">
            <v>0</v>
          </cell>
          <cell r="AP40">
            <v>0</v>
          </cell>
          <cell r="AQ40">
            <v>0</v>
          </cell>
          <cell r="AR40">
            <v>0</v>
          </cell>
          <cell r="AS40">
            <v>0</v>
          </cell>
          <cell r="AT40">
            <v>0</v>
          </cell>
          <cell r="AU40">
            <v>0</v>
          </cell>
          <cell r="AV40">
            <v>0</v>
          </cell>
          <cell r="AW40">
            <v>0</v>
          </cell>
          <cell r="AX40">
            <v>0</v>
          </cell>
          <cell r="AY40">
            <v>0</v>
          </cell>
          <cell r="AZ40">
            <v>0</v>
          </cell>
          <cell r="BA40">
            <v>0</v>
          </cell>
          <cell r="BB40">
            <v>0</v>
          </cell>
          <cell r="BC40">
            <v>0</v>
          </cell>
          <cell r="BD40">
            <v>0</v>
          </cell>
          <cell r="BE40">
            <v>0</v>
          </cell>
          <cell r="BF40">
            <v>0</v>
          </cell>
          <cell r="BG40">
            <v>0</v>
          </cell>
          <cell r="BH40">
            <v>0</v>
          </cell>
          <cell r="BI40">
            <v>0</v>
          </cell>
        </row>
        <row r="41">
          <cell r="A41">
            <v>30</v>
          </cell>
          <cell r="H41">
            <v>0</v>
          </cell>
          <cell r="O41" t="str">
            <v/>
          </cell>
          <cell r="P41" t="str">
            <v/>
          </cell>
          <cell r="Q41" t="str">
            <v/>
          </cell>
          <cell r="R41">
            <v>0</v>
          </cell>
          <cell r="S41">
            <v>0</v>
          </cell>
          <cell r="T41">
            <v>0</v>
          </cell>
          <cell r="U41">
            <v>0</v>
          </cell>
          <cell r="V41">
            <v>0</v>
          </cell>
          <cell r="W41">
            <v>0</v>
          </cell>
          <cell r="X41">
            <v>0</v>
          </cell>
          <cell r="Y41">
            <v>0</v>
          </cell>
          <cell r="Z41">
            <v>0</v>
          </cell>
          <cell r="AA41">
            <v>0</v>
          </cell>
          <cell r="AB41">
            <v>0</v>
          </cell>
          <cell r="AC41">
            <v>0</v>
          </cell>
          <cell r="AD41">
            <v>0</v>
          </cell>
          <cell r="AE41">
            <v>0</v>
          </cell>
          <cell r="AF41">
            <v>0</v>
          </cell>
          <cell r="AG41">
            <v>0</v>
          </cell>
          <cell r="AH41">
            <v>0</v>
          </cell>
          <cell r="AI41">
            <v>0</v>
          </cell>
          <cell r="AJ41">
            <v>0</v>
          </cell>
          <cell r="AK41">
            <v>0</v>
          </cell>
          <cell r="AL41">
            <v>0</v>
          </cell>
          <cell r="AM41">
            <v>0</v>
          </cell>
          <cell r="AN41">
            <v>0</v>
          </cell>
          <cell r="AO41">
            <v>0</v>
          </cell>
          <cell r="AP41">
            <v>0</v>
          </cell>
          <cell r="AQ41">
            <v>0</v>
          </cell>
          <cell r="AR41">
            <v>0</v>
          </cell>
          <cell r="AS41">
            <v>0</v>
          </cell>
          <cell r="AT41">
            <v>0</v>
          </cell>
          <cell r="AU41">
            <v>0</v>
          </cell>
          <cell r="AV41">
            <v>0</v>
          </cell>
          <cell r="AW41">
            <v>0</v>
          </cell>
          <cell r="AX41">
            <v>0</v>
          </cell>
          <cell r="AY41">
            <v>0</v>
          </cell>
          <cell r="AZ41">
            <v>0</v>
          </cell>
          <cell r="BA41">
            <v>0</v>
          </cell>
          <cell r="BB41">
            <v>0</v>
          </cell>
          <cell r="BC41">
            <v>0</v>
          </cell>
          <cell r="BD41">
            <v>0</v>
          </cell>
          <cell r="BE41">
            <v>0</v>
          </cell>
          <cell r="BF41">
            <v>0</v>
          </cell>
          <cell r="BG41">
            <v>0</v>
          </cell>
          <cell r="BH41">
            <v>0</v>
          </cell>
          <cell r="BI41">
            <v>0</v>
          </cell>
        </row>
        <row r="42">
          <cell r="A42">
            <v>31</v>
          </cell>
          <cell r="H42">
            <v>0</v>
          </cell>
          <cell r="O42" t="str">
            <v/>
          </cell>
          <cell r="P42" t="str">
            <v/>
          </cell>
          <cell r="Q42" t="str">
            <v/>
          </cell>
          <cell r="R42">
            <v>0</v>
          </cell>
          <cell r="S42">
            <v>0</v>
          </cell>
          <cell r="T42">
            <v>0</v>
          </cell>
          <cell r="U42">
            <v>0</v>
          </cell>
          <cell r="V42">
            <v>0</v>
          </cell>
          <cell r="W42">
            <v>0</v>
          </cell>
          <cell r="X42">
            <v>0</v>
          </cell>
          <cell r="Y42">
            <v>0</v>
          </cell>
          <cell r="Z42">
            <v>0</v>
          </cell>
          <cell r="AA42">
            <v>0</v>
          </cell>
          <cell r="AB42">
            <v>0</v>
          </cell>
          <cell r="AC42">
            <v>0</v>
          </cell>
          <cell r="AD42">
            <v>0</v>
          </cell>
          <cell r="AE42">
            <v>0</v>
          </cell>
          <cell r="AF42">
            <v>0</v>
          </cell>
          <cell r="AG42">
            <v>0</v>
          </cell>
          <cell r="AH42">
            <v>0</v>
          </cell>
          <cell r="AI42">
            <v>0</v>
          </cell>
          <cell r="AJ42">
            <v>0</v>
          </cell>
          <cell r="AK42">
            <v>0</v>
          </cell>
          <cell r="AL42">
            <v>0</v>
          </cell>
          <cell r="AM42">
            <v>0</v>
          </cell>
          <cell r="AN42">
            <v>0</v>
          </cell>
          <cell r="AO42">
            <v>0</v>
          </cell>
          <cell r="AP42">
            <v>0</v>
          </cell>
          <cell r="AQ42">
            <v>0</v>
          </cell>
          <cell r="AR42">
            <v>0</v>
          </cell>
          <cell r="AS42">
            <v>0</v>
          </cell>
          <cell r="AT42">
            <v>0</v>
          </cell>
          <cell r="AU42">
            <v>0</v>
          </cell>
          <cell r="AV42">
            <v>0</v>
          </cell>
          <cell r="AW42">
            <v>0</v>
          </cell>
          <cell r="AX42">
            <v>0</v>
          </cell>
          <cell r="AY42">
            <v>0</v>
          </cell>
          <cell r="AZ42">
            <v>0</v>
          </cell>
          <cell r="BA42">
            <v>0</v>
          </cell>
          <cell r="BB42">
            <v>0</v>
          </cell>
          <cell r="BC42">
            <v>0</v>
          </cell>
          <cell r="BD42">
            <v>0</v>
          </cell>
          <cell r="BE42">
            <v>0</v>
          </cell>
          <cell r="BF42">
            <v>0</v>
          </cell>
          <cell r="BG42">
            <v>0</v>
          </cell>
          <cell r="BH42">
            <v>0</v>
          </cell>
          <cell r="BI42">
            <v>0</v>
          </cell>
        </row>
        <row r="43">
          <cell r="A43">
            <v>32</v>
          </cell>
          <cell r="H43">
            <v>0</v>
          </cell>
          <cell r="O43" t="str">
            <v/>
          </cell>
          <cell r="P43" t="str">
            <v/>
          </cell>
          <cell r="Q43" t="str">
            <v/>
          </cell>
          <cell r="R43">
            <v>0</v>
          </cell>
          <cell r="S43">
            <v>0</v>
          </cell>
          <cell r="T43">
            <v>0</v>
          </cell>
          <cell r="U43">
            <v>0</v>
          </cell>
          <cell r="V43">
            <v>0</v>
          </cell>
          <cell r="W43">
            <v>0</v>
          </cell>
          <cell r="X43">
            <v>0</v>
          </cell>
          <cell r="Y43">
            <v>0</v>
          </cell>
          <cell r="Z43">
            <v>0</v>
          </cell>
          <cell r="AA43">
            <v>0</v>
          </cell>
          <cell r="AB43">
            <v>0</v>
          </cell>
          <cell r="AC43">
            <v>0</v>
          </cell>
          <cell r="AD43">
            <v>0</v>
          </cell>
          <cell r="AE43">
            <v>0</v>
          </cell>
          <cell r="AF43">
            <v>0</v>
          </cell>
          <cell r="AG43">
            <v>0</v>
          </cell>
          <cell r="AH43">
            <v>0</v>
          </cell>
          <cell r="AI43">
            <v>0</v>
          </cell>
          <cell r="AJ43">
            <v>0</v>
          </cell>
          <cell r="AK43">
            <v>0</v>
          </cell>
          <cell r="AL43">
            <v>0</v>
          </cell>
          <cell r="AM43">
            <v>0</v>
          </cell>
          <cell r="AN43">
            <v>0</v>
          </cell>
          <cell r="AO43">
            <v>0</v>
          </cell>
          <cell r="AP43">
            <v>0</v>
          </cell>
          <cell r="AQ43">
            <v>0</v>
          </cell>
          <cell r="AR43">
            <v>0</v>
          </cell>
          <cell r="AS43">
            <v>0</v>
          </cell>
          <cell r="AT43">
            <v>0</v>
          </cell>
          <cell r="AU43">
            <v>0</v>
          </cell>
          <cell r="AV43">
            <v>0</v>
          </cell>
          <cell r="AW43">
            <v>0</v>
          </cell>
          <cell r="AX43">
            <v>0</v>
          </cell>
          <cell r="AY43">
            <v>0</v>
          </cell>
          <cell r="AZ43">
            <v>0</v>
          </cell>
          <cell r="BA43">
            <v>0</v>
          </cell>
          <cell r="BB43">
            <v>0</v>
          </cell>
          <cell r="BC43">
            <v>0</v>
          </cell>
          <cell r="BD43">
            <v>0</v>
          </cell>
          <cell r="BE43">
            <v>0</v>
          </cell>
          <cell r="BF43">
            <v>0</v>
          </cell>
          <cell r="BG43">
            <v>0</v>
          </cell>
          <cell r="BH43">
            <v>0</v>
          </cell>
          <cell r="BI43">
            <v>0</v>
          </cell>
        </row>
        <row r="44">
          <cell r="A44">
            <v>33</v>
          </cell>
          <cell r="H44">
            <v>0</v>
          </cell>
          <cell r="O44" t="str">
            <v/>
          </cell>
          <cell r="P44" t="str">
            <v/>
          </cell>
          <cell r="Q44" t="str">
            <v/>
          </cell>
          <cell r="R44">
            <v>0</v>
          </cell>
          <cell r="S44">
            <v>0</v>
          </cell>
          <cell r="T44">
            <v>0</v>
          </cell>
          <cell r="U44">
            <v>0</v>
          </cell>
          <cell r="V44">
            <v>0</v>
          </cell>
          <cell r="W44">
            <v>0</v>
          </cell>
          <cell r="X44">
            <v>0</v>
          </cell>
          <cell r="Y44">
            <v>0</v>
          </cell>
          <cell r="Z44">
            <v>0</v>
          </cell>
          <cell r="AA44">
            <v>0</v>
          </cell>
          <cell r="AB44">
            <v>0</v>
          </cell>
          <cell r="AC44">
            <v>0</v>
          </cell>
          <cell r="AD44">
            <v>0</v>
          </cell>
          <cell r="AE44">
            <v>0</v>
          </cell>
          <cell r="AF44">
            <v>0</v>
          </cell>
          <cell r="AG44">
            <v>0</v>
          </cell>
          <cell r="AH44">
            <v>0</v>
          </cell>
          <cell r="AI44">
            <v>0</v>
          </cell>
          <cell r="AJ44">
            <v>0</v>
          </cell>
          <cell r="AK44">
            <v>0</v>
          </cell>
          <cell r="AL44">
            <v>0</v>
          </cell>
          <cell r="AM44">
            <v>0</v>
          </cell>
          <cell r="AN44">
            <v>0</v>
          </cell>
          <cell r="AO44">
            <v>0</v>
          </cell>
          <cell r="AP44">
            <v>0</v>
          </cell>
          <cell r="AQ44">
            <v>0</v>
          </cell>
          <cell r="AR44">
            <v>0</v>
          </cell>
          <cell r="AS44">
            <v>0</v>
          </cell>
          <cell r="AT44">
            <v>0</v>
          </cell>
          <cell r="AU44">
            <v>0</v>
          </cell>
          <cell r="AV44">
            <v>0</v>
          </cell>
          <cell r="AW44">
            <v>0</v>
          </cell>
          <cell r="AX44">
            <v>0</v>
          </cell>
          <cell r="AY44">
            <v>0</v>
          </cell>
          <cell r="AZ44">
            <v>0</v>
          </cell>
          <cell r="BA44">
            <v>0</v>
          </cell>
          <cell r="BB44">
            <v>0</v>
          </cell>
          <cell r="BC44">
            <v>0</v>
          </cell>
          <cell r="BD44">
            <v>0</v>
          </cell>
          <cell r="BE44">
            <v>0</v>
          </cell>
          <cell r="BF44">
            <v>0</v>
          </cell>
          <cell r="BG44">
            <v>0</v>
          </cell>
          <cell r="BH44">
            <v>0</v>
          </cell>
          <cell r="BI44">
            <v>0</v>
          </cell>
        </row>
        <row r="45">
          <cell r="A45">
            <v>34</v>
          </cell>
          <cell r="B45" t="str">
            <v>四万十みはら菜園</v>
          </cell>
          <cell r="E45" t="str">
            <v>高知</v>
          </cell>
          <cell r="F45" t="str">
            <v>R</v>
          </cell>
          <cell r="H45">
            <v>4.2</v>
          </cell>
          <cell r="I45" t="str">
            <v>9月</v>
          </cell>
          <cell r="J45">
            <v>1.5</v>
          </cell>
          <cell r="K45" t="str">
            <v>9月</v>
          </cell>
          <cell r="L45">
            <v>2</v>
          </cell>
          <cell r="O45">
            <v>35.208320000000001</v>
          </cell>
          <cell r="P45">
            <v>34.158000000000008</v>
          </cell>
          <cell r="Q45" t="str">
            <v/>
          </cell>
          <cell r="R45">
            <v>0</v>
          </cell>
          <cell r="S45">
            <v>17371.428571428572</v>
          </cell>
          <cell r="T45">
            <v>19771.428571428569</v>
          </cell>
          <cell r="U45">
            <v>8707.1428571428569</v>
          </cell>
          <cell r="V45">
            <v>0</v>
          </cell>
          <cell r="W45">
            <v>1204.0816326530614</v>
          </cell>
          <cell r="X45">
            <v>11107.142857142855</v>
          </cell>
          <cell r="Y45">
            <v>11290.816326530612</v>
          </cell>
          <cell r="Z45">
            <v>9780.6122448979586</v>
          </cell>
          <cell r="AA45">
            <v>8010.2040816326526</v>
          </cell>
          <cell r="AB45">
            <v>8545.9183673469379</v>
          </cell>
          <cell r="AC45">
            <v>10051.020408163266</v>
          </cell>
          <cell r="AD45">
            <v>12678.571428571428</v>
          </cell>
          <cell r="AE45">
            <v>16658.163265306121</v>
          </cell>
          <cell r="AF45">
            <v>21981.755102040817</v>
          </cell>
          <cell r="AG45">
            <v>14435.714285714286</v>
          </cell>
          <cell r="AH45">
            <v>0</v>
          </cell>
          <cell r="AI45">
            <v>380.95238095238096</v>
          </cell>
          <cell r="AJ45">
            <v>15530.612244897959</v>
          </cell>
          <cell r="AK45">
            <v>14632.653061224488</v>
          </cell>
          <cell r="AL45">
            <v>13034.013605442175</v>
          </cell>
          <cell r="AM45">
            <v>10659.86394557823</v>
          </cell>
          <cell r="AN45">
            <v>11034.013605442176</v>
          </cell>
          <cell r="AO45">
            <v>13489.795918367345</v>
          </cell>
          <cell r="AP45">
            <v>17020.408163265307</v>
          </cell>
          <cell r="AQ45">
            <v>22476.190476190473</v>
          </cell>
          <cell r="AR45">
            <v>27598.639455782315</v>
          </cell>
          <cell r="AS45">
            <v>16800</v>
          </cell>
          <cell r="AT45">
            <v>0</v>
          </cell>
          <cell r="AU45">
            <v>469.38775510204084</v>
          </cell>
          <cell r="AV45">
            <v>1102.0408163265306</v>
          </cell>
          <cell r="AW45">
            <v>0</v>
          </cell>
          <cell r="AX45">
            <v>0</v>
          </cell>
          <cell r="AY45">
            <v>0</v>
          </cell>
          <cell r="AZ45">
            <v>0</v>
          </cell>
          <cell r="BA45">
            <v>0</v>
          </cell>
          <cell r="BB45">
            <v>0</v>
          </cell>
          <cell r="BC45">
            <v>0</v>
          </cell>
          <cell r="BD45">
            <v>0</v>
          </cell>
          <cell r="BE45">
            <v>0</v>
          </cell>
          <cell r="BF45">
            <v>0</v>
          </cell>
          <cell r="BG45">
            <v>0</v>
          </cell>
          <cell r="BH45">
            <v>0</v>
          </cell>
          <cell r="BI45">
            <v>0</v>
          </cell>
        </row>
        <row r="46">
          <cell r="A46">
            <v>35</v>
          </cell>
          <cell r="B46" t="str">
            <v>四万十みはら菜園</v>
          </cell>
          <cell r="E46" t="str">
            <v>高知</v>
          </cell>
          <cell r="F46" t="str">
            <v>P</v>
          </cell>
          <cell r="H46">
            <v>2.88</v>
          </cell>
          <cell r="I46" t="str">
            <v>9月</v>
          </cell>
          <cell r="J46">
            <v>0.35</v>
          </cell>
          <cell r="K46" t="str">
            <v>9月</v>
          </cell>
          <cell r="L46">
            <v>0.35</v>
          </cell>
          <cell r="O46">
            <v>25.853660408163268</v>
          </cell>
          <cell r="P46">
            <v>26.172628571428572</v>
          </cell>
          <cell r="Q46" t="str">
            <v/>
          </cell>
          <cell r="R46">
            <v>0</v>
          </cell>
          <cell r="S46">
            <v>4707.1428571428569</v>
          </cell>
          <cell r="T46">
            <v>4600</v>
          </cell>
          <cell r="U46">
            <v>2172.8571428571431</v>
          </cell>
          <cell r="V46">
            <v>0</v>
          </cell>
          <cell r="W46">
            <v>210.81632653061223</v>
          </cell>
          <cell r="X46">
            <v>2549.3820861678005</v>
          </cell>
          <cell r="Y46">
            <v>3506.9444444444448</v>
          </cell>
          <cell r="Z46">
            <v>2189.2361111111113</v>
          </cell>
          <cell r="AA46">
            <v>1970.4861111111111</v>
          </cell>
          <cell r="AB46">
            <v>2197.9166666666665</v>
          </cell>
          <cell r="AC46">
            <v>2876.7361111111118</v>
          </cell>
          <cell r="AD46">
            <v>3447.9166666666665</v>
          </cell>
          <cell r="AE46">
            <v>4472.2222222222217</v>
          </cell>
          <cell r="AF46">
            <v>4779.8650793650795</v>
          </cell>
          <cell r="AG46">
            <v>3217.8571428571431</v>
          </cell>
          <cell r="AH46">
            <v>0</v>
          </cell>
          <cell r="AI46">
            <v>70</v>
          </cell>
          <cell r="AJ46">
            <v>2562.8472222222222</v>
          </cell>
          <cell r="AK46">
            <v>3420.1388888888887</v>
          </cell>
          <cell r="AL46">
            <v>2121.5277777777774</v>
          </cell>
          <cell r="AM46">
            <v>2000</v>
          </cell>
          <cell r="AN46">
            <v>2128.4722222222222</v>
          </cell>
          <cell r="AO46">
            <v>2902.7777777777774</v>
          </cell>
          <cell r="AP46">
            <v>3470.4861111111109</v>
          </cell>
          <cell r="AQ46">
            <v>4524.3055555555557</v>
          </cell>
          <cell r="AR46">
            <v>4786.458333333333</v>
          </cell>
          <cell r="AS46">
            <v>3820</v>
          </cell>
          <cell r="AT46">
            <v>0</v>
          </cell>
          <cell r="AU46">
            <v>98.571428571428569</v>
          </cell>
          <cell r="AV46">
            <v>171.42857142857144</v>
          </cell>
          <cell r="AW46">
            <v>0</v>
          </cell>
          <cell r="AX46">
            <v>0</v>
          </cell>
          <cell r="AY46">
            <v>0</v>
          </cell>
          <cell r="AZ46">
            <v>0</v>
          </cell>
          <cell r="BA46">
            <v>0</v>
          </cell>
          <cell r="BB46">
            <v>0</v>
          </cell>
          <cell r="BC46">
            <v>0</v>
          </cell>
          <cell r="BD46">
            <v>0</v>
          </cell>
          <cell r="BE46">
            <v>0</v>
          </cell>
          <cell r="BF46">
            <v>0</v>
          </cell>
          <cell r="BG46">
            <v>0</v>
          </cell>
          <cell r="BH46">
            <v>0</v>
          </cell>
          <cell r="BI46">
            <v>0</v>
          </cell>
        </row>
        <row r="47">
          <cell r="A47">
            <v>36</v>
          </cell>
          <cell r="B47" t="str">
            <v>四万十みはら菜園</v>
          </cell>
          <cell r="E47" t="str">
            <v>高知</v>
          </cell>
          <cell r="F47" t="str">
            <v>M</v>
          </cell>
          <cell r="H47">
            <v>2.88</v>
          </cell>
          <cell r="O47" t="str">
            <v/>
          </cell>
          <cell r="P47" t="str">
            <v/>
          </cell>
          <cell r="Q47" t="str">
            <v/>
          </cell>
          <cell r="R47">
            <v>0</v>
          </cell>
          <cell r="S47">
            <v>0</v>
          </cell>
          <cell r="T47">
            <v>0</v>
          </cell>
          <cell r="U47">
            <v>0</v>
          </cell>
          <cell r="V47">
            <v>0</v>
          </cell>
          <cell r="W47">
            <v>0</v>
          </cell>
          <cell r="X47">
            <v>0</v>
          </cell>
          <cell r="Y47">
            <v>0</v>
          </cell>
          <cell r="Z47">
            <v>0</v>
          </cell>
          <cell r="AA47">
            <v>0</v>
          </cell>
          <cell r="AB47">
            <v>0</v>
          </cell>
          <cell r="AC47">
            <v>0</v>
          </cell>
          <cell r="AD47">
            <v>0</v>
          </cell>
          <cell r="AE47">
            <v>0</v>
          </cell>
          <cell r="AF47">
            <v>0</v>
          </cell>
          <cell r="AG47">
            <v>0</v>
          </cell>
          <cell r="AH47">
            <v>0</v>
          </cell>
          <cell r="AI47">
            <v>0</v>
          </cell>
          <cell r="AJ47">
            <v>0</v>
          </cell>
          <cell r="AK47">
            <v>0</v>
          </cell>
          <cell r="AL47">
            <v>0</v>
          </cell>
          <cell r="AM47">
            <v>0</v>
          </cell>
          <cell r="AN47">
            <v>0</v>
          </cell>
          <cell r="AO47">
            <v>0</v>
          </cell>
          <cell r="AP47">
            <v>0</v>
          </cell>
          <cell r="AQ47">
            <v>0</v>
          </cell>
          <cell r="AR47">
            <v>0</v>
          </cell>
          <cell r="AS47">
            <v>0</v>
          </cell>
          <cell r="AT47">
            <v>0</v>
          </cell>
          <cell r="AU47">
            <v>0</v>
          </cell>
          <cell r="AV47">
            <v>0</v>
          </cell>
          <cell r="AW47">
            <v>0</v>
          </cell>
          <cell r="AX47">
            <v>0</v>
          </cell>
          <cell r="AY47">
            <v>0</v>
          </cell>
          <cell r="AZ47">
            <v>0</v>
          </cell>
          <cell r="BA47">
            <v>0</v>
          </cell>
          <cell r="BB47">
            <v>0</v>
          </cell>
          <cell r="BC47">
            <v>0</v>
          </cell>
          <cell r="BD47">
            <v>0</v>
          </cell>
          <cell r="BE47">
            <v>0</v>
          </cell>
          <cell r="BF47">
            <v>0</v>
          </cell>
          <cell r="BG47">
            <v>0</v>
          </cell>
          <cell r="BH47">
            <v>0</v>
          </cell>
          <cell r="BI47">
            <v>0</v>
          </cell>
        </row>
        <row r="48">
          <cell r="A48">
            <v>37</v>
          </cell>
          <cell r="B48" t="str">
            <v>四万十みはら菜園</v>
          </cell>
          <cell r="E48" t="str">
            <v>高知</v>
          </cell>
          <cell r="F48" t="str">
            <v>高Ly</v>
          </cell>
          <cell r="H48">
            <v>3.84</v>
          </cell>
          <cell r="I48" t="str">
            <v>10月</v>
          </cell>
          <cell r="J48">
            <v>0.7</v>
          </cell>
          <cell r="O48">
            <v>28.942697142857138</v>
          </cell>
          <cell r="P48" t="str">
            <v/>
          </cell>
          <cell r="Q48" t="str">
            <v/>
          </cell>
          <cell r="R48">
            <v>0</v>
          </cell>
          <cell r="S48">
            <v>7192.8571428571431</v>
          </cell>
          <cell r="T48">
            <v>8000</v>
          </cell>
          <cell r="U48">
            <v>5457.1428571428569</v>
          </cell>
          <cell r="V48">
            <v>0</v>
          </cell>
          <cell r="W48">
            <v>0</v>
          </cell>
          <cell r="X48">
            <v>520.83333333333326</v>
          </cell>
          <cell r="Y48">
            <v>2213.541666666667</v>
          </cell>
          <cell r="Z48">
            <v>4041.6666666666665</v>
          </cell>
          <cell r="AA48">
            <v>3924.4791666666665</v>
          </cell>
          <cell r="AB48">
            <v>3906.25</v>
          </cell>
          <cell r="AC48">
            <v>4552.0833333333339</v>
          </cell>
          <cell r="AD48">
            <v>6528.645833333333</v>
          </cell>
          <cell r="AE48">
            <v>8442.7083333333321</v>
          </cell>
          <cell r="AF48">
            <v>11408.488095238095</v>
          </cell>
          <cell r="AG48">
            <v>7221.4285714285716</v>
          </cell>
          <cell r="AH48">
            <v>0</v>
          </cell>
          <cell r="AI48">
            <v>0</v>
          </cell>
          <cell r="AJ48">
            <v>651.04166666666663</v>
          </cell>
          <cell r="AK48">
            <v>2265.625</v>
          </cell>
          <cell r="AL48">
            <v>4132.8125</v>
          </cell>
          <cell r="AM48">
            <v>3906.2500000000005</v>
          </cell>
          <cell r="AN48">
            <v>3786.4583333333339</v>
          </cell>
          <cell r="AO48">
            <v>4598.9583333333339</v>
          </cell>
          <cell r="AP48">
            <v>6585.9375000000009</v>
          </cell>
          <cell r="AQ48">
            <v>8505.2083333333339</v>
          </cell>
          <cell r="AR48">
            <v>10286.458333333334</v>
          </cell>
          <cell r="AS48">
            <v>8300</v>
          </cell>
          <cell r="AT48">
            <v>0</v>
          </cell>
          <cell r="AU48">
            <v>0</v>
          </cell>
          <cell r="AV48">
            <v>0</v>
          </cell>
          <cell r="AW48">
            <v>0</v>
          </cell>
          <cell r="AX48">
            <v>0</v>
          </cell>
          <cell r="AY48">
            <v>0</v>
          </cell>
          <cell r="AZ48">
            <v>0</v>
          </cell>
          <cell r="BA48">
            <v>0</v>
          </cell>
          <cell r="BB48">
            <v>0</v>
          </cell>
          <cell r="BC48">
            <v>0</v>
          </cell>
          <cell r="BD48">
            <v>0</v>
          </cell>
          <cell r="BE48">
            <v>0</v>
          </cell>
          <cell r="BF48">
            <v>0</v>
          </cell>
          <cell r="BG48">
            <v>0</v>
          </cell>
          <cell r="BH48">
            <v>0</v>
          </cell>
          <cell r="BI48">
            <v>0</v>
          </cell>
        </row>
        <row r="49">
          <cell r="A49">
            <v>38</v>
          </cell>
          <cell r="H49">
            <v>0</v>
          </cell>
          <cell r="O49" t="str">
            <v/>
          </cell>
          <cell r="P49" t="str">
            <v/>
          </cell>
          <cell r="Q49" t="str">
            <v/>
          </cell>
          <cell r="R49">
            <v>0</v>
          </cell>
          <cell r="S49">
            <v>0</v>
          </cell>
          <cell r="T49">
            <v>0</v>
          </cell>
          <cell r="U49">
            <v>0</v>
          </cell>
          <cell r="V49">
            <v>0</v>
          </cell>
          <cell r="W49">
            <v>0</v>
          </cell>
          <cell r="X49">
            <v>0</v>
          </cell>
          <cell r="Y49">
            <v>0</v>
          </cell>
          <cell r="Z49">
            <v>0</v>
          </cell>
          <cell r="AA49">
            <v>0</v>
          </cell>
          <cell r="AB49">
            <v>0</v>
          </cell>
          <cell r="AC49">
            <v>0</v>
          </cell>
          <cell r="AD49">
            <v>0</v>
          </cell>
          <cell r="AE49">
            <v>0</v>
          </cell>
          <cell r="AF49">
            <v>0</v>
          </cell>
          <cell r="AG49">
            <v>0</v>
          </cell>
          <cell r="AH49">
            <v>0</v>
          </cell>
          <cell r="AI49">
            <v>0</v>
          </cell>
          <cell r="AJ49">
            <v>0</v>
          </cell>
          <cell r="AK49">
            <v>0</v>
          </cell>
          <cell r="AL49">
            <v>0</v>
          </cell>
          <cell r="AM49">
            <v>0</v>
          </cell>
          <cell r="AN49">
            <v>0</v>
          </cell>
          <cell r="AO49">
            <v>0</v>
          </cell>
          <cell r="AP49">
            <v>0</v>
          </cell>
          <cell r="AQ49">
            <v>0</v>
          </cell>
          <cell r="AR49">
            <v>0</v>
          </cell>
          <cell r="AS49">
            <v>0</v>
          </cell>
          <cell r="AT49">
            <v>0</v>
          </cell>
          <cell r="AU49">
            <v>0</v>
          </cell>
          <cell r="AV49">
            <v>0</v>
          </cell>
          <cell r="AW49">
            <v>0</v>
          </cell>
          <cell r="AX49">
            <v>0</v>
          </cell>
          <cell r="AY49">
            <v>0</v>
          </cell>
          <cell r="AZ49">
            <v>0</v>
          </cell>
          <cell r="BA49">
            <v>0</v>
          </cell>
          <cell r="BB49">
            <v>0</v>
          </cell>
          <cell r="BC49">
            <v>0</v>
          </cell>
          <cell r="BD49">
            <v>0</v>
          </cell>
          <cell r="BE49">
            <v>0</v>
          </cell>
          <cell r="BF49">
            <v>0</v>
          </cell>
          <cell r="BG49">
            <v>0</v>
          </cell>
          <cell r="BH49">
            <v>0</v>
          </cell>
          <cell r="BI49">
            <v>0</v>
          </cell>
        </row>
        <row r="50">
          <cell r="A50">
            <v>39</v>
          </cell>
          <cell r="H50">
            <v>0</v>
          </cell>
          <cell r="O50" t="str">
            <v/>
          </cell>
          <cell r="P50" t="str">
            <v/>
          </cell>
          <cell r="Q50" t="str">
            <v/>
          </cell>
          <cell r="R50">
            <v>0</v>
          </cell>
          <cell r="S50">
            <v>0</v>
          </cell>
          <cell r="T50">
            <v>0</v>
          </cell>
          <cell r="U50">
            <v>0</v>
          </cell>
          <cell r="V50">
            <v>0</v>
          </cell>
          <cell r="W50">
            <v>0</v>
          </cell>
          <cell r="X50">
            <v>0</v>
          </cell>
          <cell r="Y50">
            <v>0</v>
          </cell>
          <cell r="Z50">
            <v>0</v>
          </cell>
          <cell r="AA50">
            <v>0</v>
          </cell>
          <cell r="AB50">
            <v>0</v>
          </cell>
          <cell r="AC50">
            <v>0</v>
          </cell>
          <cell r="AD50">
            <v>0</v>
          </cell>
          <cell r="AE50">
            <v>0</v>
          </cell>
          <cell r="AF50">
            <v>0</v>
          </cell>
          <cell r="AG50">
            <v>0</v>
          </cell>
          <cell r="AH50">
            <v>0</v>
          </cell>
          <cell r="AI50">
            <v>0</v>
          </cell>
          <cell r="AJ50">
            <v>0</v>
          </cell>
          <cell r="AK50">
            <v>0</v>
          </cell>
          <cell r="AL50">
            <v>0</v>
          </cell>
          <cell r="AM50">
            <v>0</v>
          </cell>
          <cell r="AN50">
            <v>0</v>
          </cell>
          <cell r="AO50">
            <v>0</v>
          </cell>
          <cell r="AP50">
            <v>0</v>
          </cell>
          <cell r="AQ50">
            <v>0</v>
          </cell>
          <cell r="AR50">
            <v>0</v>
          </cell>
          <cell r="AS50">
            <v>0</v>
          </cell>
          <cell r="AT50">
            <v>0</v>
          </cell>
          <cell r="AU50">
            <v>0</v>
          </cell>
          <cell r="AV50">
            <v>0</v>
          </cell>
          <cell r="AW50">
            <v>0</v>
          </cell>
          <cell r="AX50">
            <v>0</v>
          </cell>
          <cell r="AY50">
            <v>0</v>
          </cell>
          <cell r="AZ50">
            <v>0</v>
          </cell>
          <cell r="BA50">
            <v>0</v>
          </cell>
          <cell r="BB50">
            <v>0</v>
          </cell>
          <cell r="BC50">
            <v>0</v>
          </cell>
          <cell r="BD50">
            <v>0</v>
          </cell>
          <cell r="BE50">
            <v>0</v>
          </cell>
          <cell r="BF50">
            <v>0</v>
          </cell>
          <cell r="BG50">
            <v>0</v>
          </cell>
          <cell r="BH50">
            <v>0</v>
          </cell>
          <cell r="BI50">
            <v>0</v>
          </cell>
        </row>
        <row r="51">
          <cell r="A51">
            <v>40</v>
          </cell>
          <cell r="B51" t="str">
            <v>四万十みはら菜園</v>
          </cell>
          <cell r="E51" t="str">
            <v>高知</v>
          </cell>
          <cell r="F51" t="str">
            <v>高Ly(B)</v>
          </cell>
          <cell r="H51">
            <v>0</v>
          </cell>
          <cell r="I51" t="str">
            <v>10月</v>
          </cell>
          <cell r="J51">
            <v>0.7</v>
          </cell>
          <cell r="O51">
            <v>0</v>
          </cell>
          <cell r="P51" t="str">
            <v/>
          </cell>
          <cell r="Q51" t="str">
            <v/>
          </cell>
          <cell r="R51">
            <v>0</v>
          </cell>
          <cell r="S51">
            <v>0</v>
          </cell>
          <cell r="T51">
            <v>0</v>
          </cell>
          <cell r="U51">
            <v>0</v>
          </cell>
          <cell r="V51">
            <v>0</v>
          </cell>
          <cell r="W51">
            <v>0</v>
          </cell>
          <cell r="X51">
            <v>0</v>
          </cell>
          <cell r="Y51">
            <v>0</v>
          </cell>
          <cell r="Z51">
            <v>0</v>
          </cell>
          <cell r="AA51">
            <v>0</v>
          </cell>
          <cell r="AB51">
            <v>0</v>
          </cell>
          <cell r="AC51">
            <v>0</v>
          </cell>
          <cell r="AD51">
            <v>0</v>
          </cell>
          <cell r="AE51">
            <v>0</v>
          </cell>
          <cell r="AF51">
            <v>0</v>
          </cell>
          <cell r="AG51">
            <v>0</v>
          </cell>
          <cell r="AH51">
            <v>0</v>
          </cell>
          <cell r="AI51">
            <v>0</v>
          </cell>
          <cell r="AJ51">
            <v>0</v>
          </cell>
          <cell r="AK51">
            <v>0</v>
          </cell>
          <cell r="AL51">
            <v>0</v>
          </cell>
          <cell r="AM51">
            <v>0</v>
          </cell>
          <cell r="AN51">
            <v>0</v>
          </cell>
          <cell r="AO51">
            <v>0</v>
          </cell>
          <cell r="AP51">
            <v>0</v>
          </cell>
          <cell r="AQ51">
            <v>0</v>
          </cell>
          <cell r="AR51">
            <v>0</v>
          </cell>
          <cell r="AS51">
            <v>0</v>
          </cell>
          <cell r="AT51">
            <v>0</v>
          </cell>
          <cell r="AU51">
            <v>0</v>
          </cell>
          <cell r="AV51">
            <v>0</v>
          </cell>
          <cell r="AW51">
            <v>0</v>
          </cell>
          <cell r="AX51">
            <v>0</v>
          </cell>
          <cell r="AY51">
            <v>0</v>
          </cell>
          <cell r="AZ51">
            <v>0</v>
          </cell>
          <cell r="BA51">
            <v>0</v>
          </cell>
          <cell r="BB51">
            <v>0</v>
          </cell>
          <cell r="BC51">
            <v>0</v>
          </cell>
          <cell r="BD51">
            <v>0</v>
          </cell>
          <cell r="BE51">
            <v>0</v>
          </cell>
          <cell r="BF51">
            <v>0</v>
          </cell>
          <cell r="BG51">
            <v>0</v>
          </cell>
          <cell r="BH51">
            <v>0</v>
          </cell>
          <cell r="BI51">
            <v>0</v>
          </cell>
        </row>
        <row r="52">
          <cell r="A52">
            <v>41</v>
          </cell>
          <cell r="B52" t="str">
            <v>四万十みはら菜園</v>
          </cell>
          <cell r="E52" t="str">
            <v>高知</v>
          </cell>
          <cell r="F52" t="str">
            <v>A</v>
          </cell>
          <cell r="H52">
            <v>4.8</v>
          </cell>
          <cell r="I52" t="str">
            <v>9月</v>
          </cell>
          <cell r="J52">
            <v>1.5</v>
          </cell>
          <cell r="K52" t="str">
            <v>9月</v>
          </cell>
          <cell r="L52">
            <v>2</v>
          </cell>
          <cell r="O52">
            <v>0</v>
          </cell>
          <cell r="P52">
            <v>0</v>
          </cell>
          <cell r="Q52" t="str">
            <v/>
          </cell>
          <cell r="R52">
            <v>0</v>
          </cell>
          <cell r="S52">
            <v>0</v>
          </cell>
          <cell r="T52">
            <v>0</v>
          </cell>
          <cell r="U52">
            <v>0</v>
          </cell>
          <cell r="V52">
            <v>0</v>
          </cell>
          <cell r="W52">
            <v>0</v>
          </cell>
          <cell r="X52">
            <v>0</v>
          </cell>
          <cell r="Y52">
            <v>0</v>
          </cell>
          <cell r="Z52">
            <v>0</v>
          </cell>
          <cell r="AA52">
            <v>0</v>
          </cell>
          <cell r="AB52">
            <v>0</v>
          </cell>
          <cell r="AC52">
            <v>0</v>
          </cell>
          <cell r="AD52">
            <v>0</v>
          </cell>
          <cell r="AE52">
            <v>0</v>
          </cell>
          <cell r="AF52">
            <v>0</v>
          </cell>
          <cell r="AG52">
            <v>0</v>
          </cell>
          <cell r="AH52">
            <v>0</v>
          </cell>
          <cell r="AI52">
            <v>0</v>
          </cell>
          <cell r="AJ52">
            <v>0</v>
          </cell>
          <cell r="AK52">
            <v>0</v>
          </cell>
          <cell r="AL52">
            <v>0</v>
          </cell>
          <cell r="AM52">
            <v>0</v>
          </cell>
          <cell r="AN52">
            <v>0</v>
          </cell>
          <cell r="AO52">
            <v>0</v>
          </cell>
          <cell r="AP52">
            <v>0</v>
          </cell>
          <cell r="AQ52">
            <v>0</v>
          </cell>
          <cell r="AR52">
            <v>0</v>
          </cell>
          <cell r="AS52">
            <v>0</v>
          </cell>
          <cell r="AT52">
            <v>0</v>
          </cell>
          <cell r="AU52">
            <v>0</v>
          </cell>
          <cell r="AV52">
            <v>0</v>
          </cell>
          <cell r="AW52">
            <v>0</v>
          </cell>
          <cell r="AX52">
            <v>0</v>
          </cell>
          <cell r="AY52">
            <v>0</v>
          </cell>
          <cell r="AZ52">
            <v>0</v>
          </cell>
          <cell r="BA52">
            <v>0</v>
          </cell>
          <cell r="BB52">
            <v>0</v>
          </cell>
          <cell r="BC52">
            <v>0</v>
          </cell>
          <cell r="BD52">
            <v>0</v>
          </cell>
          <cell r="BE52">
            <v>0</v>
          </cell>
          <cell r="BF52">
            <v>0</v>
          </cell>
          <cell r="BG52">
            <v>0</v>
          </cell>
          <cell r="BH52">
            <v>0</v>
          </cell>
          <cell r="BI52">
            <v>0</v>
          </cell>
        </row>
        <row r="53">
          <cell r="A53">
            <v>42</v>
          </cell>
          <cell r="H53">
            <v>0</v>
          </cell>
          <cell r="O53" t="str">
            <v/>
          </cell>
          <cell r="P53" t="str">
            <v/>
          </cell>
          <cell r="Q53" t="str">
            <v/>
          </cell>
          <cell r="R53">
            <v>0</v>
          </cell>
          <cell r="S53">
            <v>0</v>
          </cell>
          <cell r="T53">
            <v>0</v>
          </cell>
          <cell r="U53">
            <v>0</v>
          </cell>
          <cell r="V53">
            <v>0</v>
          </cell>
          <cell r="W53">
            <v>0</v>
          </cell>
          <cell r="X53">
            <v>0</v>
          </cell>
          <cell r="Y53">
            <v>0</v>
          </cell>
          <cell r="Z53">
            <v>0</v>
          </cell>
          <cell r="AA53">
            <v>0</v>
          </cell>
          <cell r="AB53">
            <v>0</v>
          </cell>
          <cell r="AC53">
            <v>0</v>
          </cell>
          <cell r="AD53">
            <v>0</v>
          </cell>
          <cell r="AE53">
            <v>0</v>
          </cell>
          <cell r="AF53">
            <v>0</v>
          </cell>
          <cell r="AG53">
            <v>0</v>
          </cell>
          <cell r="AH53">
            <v>0</v>
          </cell>
          <cell r="AI53">
            <v>0</v>
          </cell>
          <cell r="AJ53">
            <v>0</v>
          </cell>
          <cell r="AK53">
            <v>0</v>
          </cell>
          <cell r="AL53">
            <v>0</v>
          </cell>
          <cell r="AM53">
            <v>0</v>
          </cell>
          <cell r="AN53">
            <v>0</v>
          </cell>
          <cell r="AO53">
            <v>0</v>
          </cell>
          <cell r="AP53">
            <v>0</v>
          </cell>
          <cell r="AQ53">
            <v>0</v>
          </cell>
          <cell r="AR53">
            <v>0</v>
          </cell>
          <cell r="AS53">
            <v>0</v>
          </cell>
          <cell r="AT53">
            <v>0</v>
          </cell>
          <cell r="AU53">
            <v>0</v>
          </cell>
          <cell r="AV53">
            <v>0</v>
          </cell>
          <cell r="AW53">
            <v>0</v>
          </cell>
          <cell r="AX53">
            <v>0</v>
          </cell>
          <cell r="AY53">
            <v>0</v>
          </cell>
          <cell r="AZ53">
            <v>0</v>
          </cell>
          <cell r="BA53">
            <v>0</v>
          </cell>
          <cell r="BB53">
            <v>0</v>
          </cell>
          <cell r="BC53">
            <v>0</v>
          </cell>
          <cell r="BD53">
            <v>0</v>
          </cell>
          <cell r="BE53">
            <v>0</v>
          </cell>
          <cell r="BF53">
            <v>0</v>
          </cell>
          <cell r="BG53">
            <v>0</v>
          </cell>
          <cell r="BH53">
            <v>0</v>
          </cell>
          <cell r="BI53">
            <v>0</v>
          </cell>
        </row>
        <row r="54">
          <cell r="A54">
            <v>43</v>
          </cell>
          <cell r="H54">
            <v>0</v>
          </cell>
          <cell r="O54" t="str">
            <v/>
          </cell>
          <cell r="P54" t="str">
            <v/>
          </cell>
          <cell r="Q54" t="str">
            <v/>
          </cell>
          <cell r="R54">
            <v>0</v>
          </cell>
          <cell r="S54">
            <v>0</v>
          </cell>
          <cell r="T54">
            <v>0</v>
          </cell>
          <cell r="U54">
            <v>0</v>
          </cell>
          <cell r="V54">
            <v>0</v>
          </cell>
          <cell r="W54">
            <v>0</v>
          </cell>
          <cell r="X54">
            <v>0</v>
          </cell>
          <cell r="Y54">
            <v>0</v>
          </cell>
          <cell r="Z54">
            <v>0</v>
          </cell>
          <cell r="AA54">
            <v>0</v>
          </cell>
          <cell r="AB54">
            <v>0</v>
          </cell>
          <cell r="AC54">
            <v>0</v>
          </cell>
          <cell r="AD54">
            <v>0</v>
          </cell>
          <cell r="AE54">
            <v>0</v>
          </cell>
          <cell r="AF54">
            <v>0</v>
          </cell>
          <cell r="AG54">
            <v>0</v>
          </cell>
          <cell r="AH54">
            <v>0</v>
          </cell>
          <cell r="AI54">
            <v>0</v>
          </cell>
          <cell r="AJ54">
            <v>0</v>
          </cell>
          <cell r="AK54">
            <v>0</v>
          </cell>
          <cell r="AL54">
            <v>0</v>
          </cell>
          <cell r="AM54">
            <v>0</v>
          </cell>
          <cell r="AN54">
            <v>0</v>
          </cell>
          <cell r="AO54">
            <v>0</v>
          </cell>
          <cell r="AP54">
            <v>0</v>
          </cell>
          <cell r="AQ54">
            <v>0</v>
          </cell>
          <cell r="AR54">
            <v>0</v>
          </cell>
          <cell r="AS54">
            <v>0</v>
          </cell>
          <cell r="AT54">
            <v>0</v>
          </cell>
          <cell r="AU54">
            <v>0</v>
          </cell>
          <cell r="AV54">
            <v>0</v>
          </cell>
          <cell r="AW54">
            <v>0</v>
          </cell>
          <cell r="AX54">
            <v>0</v>
          </cell>
          <cell r="AY54">
            <v>0</v>
          </cell>
          <cell r="AZ54">
            <v>0</v>
          </cell>
          <cell r="BA54">
            <v>0</v>
          </cell>
          <cell r="BB54">
            <v>0</v>
          </cell>
          <cell r="BC54">
            <v>0</v>
          </cell>
          <cell r="BD54">
            <v>0</v>
          </cell>
          <cell r="BE54">
            <v>0</v>
          </cell>
          <cell r="BF54">
            <v>0</v>
          </cell>
          <cell r="BG54">
            <v>0</v>
          </cell>
          <cell r="BH54">
            <v>0</v>
          </cell>
          <cell r="BI54">
            <v>0</v>
          </cell>
        </row>
        <row r="55">
          <cell r="A55">
            <v>44</v>
          </cell>
          <cell r="H55">
            <v>0</v>
          </cell>
          <cell r="O55" t="str">
            <v/>
          </cell>
          <cell r="P55" t="str">
            <v/>
          </cell>
          <cell r="Q55" t="str">
            <v/>
          </cell>
          <cell r="R55">
            <v>0</v>
          </cell>
          <cell r="S55">
            <v>0</v>
          </cell>
          <cell r="T55">
            <v>0</v>
          </cell>
          <cell r="U55">
            <v>0</v>
          </cell>
          <cell r="V55">
            <v>0</v>
          </cell>
          <cell r="W55">
            <v>0</v>
          </cell>
          <cell r="X55">
            <v>0</v>
          </cell>
          <cell r="Y55">
            <v>0</v>
          </cell>
          <cell r="Z55">
            <v>0</v>
          </cell>
          <cell r="AA55">
            <v>0</v>
          </cell>
          <cell r="AB55">
            <v>0</v>
          </cell>
          <cell r="AC55">
            <v>0</v>
          </cell>
          <cell r="AD55">
            <v>0</v>
          </cell>
          <cell r="AE55">
            <v>0</v>
          </cell>
          <cell r="AF55">
            <v>0</v>
          </cell>
          <cell r="AG55">
            <v>0</v>
          </cell>
          <cell r="AH55">
            <v>0</v>
          </cell>
          <cell r="AI55">
            <v>0</v>
          </cell>
          <cell r="AJ55">
            <v>0</v>
          </cell>
          <cell r="AK55">
            <v>0</v>
          </cell>
          <cell r="AL55">
            <v>0</v>
          </cell>
          <cell r="AM55">
            <v>0</v>
          </cell>
          <cell r="AN55">
            <v>0</v>
          </cell>
          <cell r="AO55">
            <v>0</v>
          </cell>
          <cell r="AP55">
            <v>0</v>
          </cell>
          <cell r="AQ55">
            <v>0</v>
          </cell>
          <cell r="AR55">
            <v>0</v>
          </cell>
          <cell r="AS55">
            <v>0</v>
          </cell>
          <cell r="AT55">
            <v>0</v>
          </cell>
          <cell r="AU55">
            <v>0</v>
          </cell>
          <cell r="AV55">
            <v>0</v>
          </cell>
          <cell r="AW55">
            <v>0</v>
          </cell>
          <cell r="AX55">
            <v>0</v>
          </cell>
          <cell r="AY55">
            <v>0</v>
          </cell>
          <cell r="AZ55">
            <v>0</v>
          </cell>
          <cell r="BA55">
            <v>0</v>
          </cell>
          <cell r="BB55">
            <v>0</v>
          </cell>
          <cell r="BC55">
            <v>0</v>
          </cell>
          <cell r="BD55">
            <v>0</v>
          </cell>
          <cell r="BE55">
            <v>0</v>
          </cell>
          <cell r="BF55">
            <v>0</v>
          </cell>
          <cell r="BG55">
            <v>0</v>
          </cell>
          <cell r="BH55">
            <v>0</v>
          </cell>
          <cell r="BI55">
            <v>0</v>
          </cell>
        </row>
        <row r="56">
          <cell r="A56">
            <v>45</v>
          </cell>
          <cell r="H56">
            <v>0</v>
          </cell>
          <cell r="O56" t="str">
            <v/>
          </cell>
          <cell r="P56" t="str">
            <v/>
          </cell>
          <cell r="Q56" t="str">
            <v/>
          </cell>
          <cell r="R56">
            <v>0</v>
          </cell>
          <cell r="S56">
            <v>0</v>
          </cell>
          <cell r="T56">
            <v>0</v>
          </cell>
          <cell r="U56">
            <v>0</v>
          </cell>
          <cell r="V56">
            <v>0</v>
          </cell>
          <cell r="W56">
            <v>0</v>
          </cell>
          <cell r="X56">
            <v>0</v>
          </cell>
          <cell r="Y56">
            <v>0</v>
          </cell>
          <cell r="Z56">
            <v>0</v>
          </cell>
          <cell r="AA56">
            <v>0</v>
          </cell>
          <cell r="AB56">
            <v>0</v>
          </cell>
          <cell r="AC56">
            <v>0</v>
          </cell>
          <cell r="AD56">
            <v>0</v>
          </cell>
          <cell r="AE56">
            <v>0</v>
          </cell>
          <cell r="AF56">
            <v>0</v>
          </cell>
          <cell r="AG56">
            <v>0</v>
          </cell>
          <cell r="AH56">
            <v>0</v>
          </cell>
          <cell r="AI56">
            <v>0</v>
          </cell>
          <cell r="AJ56">
            <v>0</v>
          </cell>
          <cell r="AK56">
            <v>0</v>
          </cell>
          <cell r="AL56">
            <v>0</v>
          </cell>
          <cell r="AM56">
            <v>0</v>
          </cell>
          <cell r="AN56">
            <v>0</v>
          </cell>
          <cell r="AO56">
            <v>0</v>
          </cell>
          <cell r="AP56">
            <v>0</v>
          </cell>
          <cell r="AQ56">
            <v>0</v>
          </cell>
          <cell r="AR56">
            <v>0</v>
          </cell>
          <cell r="AS56">
            <v>0</v>
          </cell>
          <cell r="AT56">
            <v>0</v>
          </cell>
          <cell r="AU56">
            <v>0</v>
          </cell>
          <cell r="AV56">
            <v>0</v>
          </cell>
          <cell r="AW56">
            <v>0</v>
          </cell>
          <cell r="AX56">
            <v>0</v>
          </cell>
          <cell r="AY56">
            <v>0</v>
          </cell>
          <cell r="AZ56">
            <v>0</v>
          </cell>
          <cell r="BA56">
            <v>0</v>
          </cell>
          <cell r="BB56">
            <v>0</v>
          </cell>
          <cell r="BC56">
            <v>0</v>
          </cell>
          <cell r="BD56">
            <v>0</v>
          </cell>
          <cell r="BE56">
            <v>0</v>
          </cell>
          <cell r="BF56">
            <v>0</v>
          </cell>
          <cell r="BG56">
            <v>0</v>
          </cell>
          <cell r="BH56">
            <v>0</v>
          </cell>
          <cell r="BI56">
            <v>0</v>
          </cell>
        </row>
        <row r="57">
          <cell r="A57">
            <v>46</v>
          </cell>
          <cell r="B57" t="str">
            <v>響灘菜園</v>
          </cell>
          <cell r="E57" t="str">
            <v>福岡</v>
          </cell>
          <cell r="F57" t="str">
            <v>R</v>
          </cell>
          <cell r="H57">
            <v>4.2</v>
          </cell>
          <cell r="I57" t="str">
            <v>10月</v>
          </cell>
          <cell r="J57">
            <v>1.1000000000000001</v>
          </cell>
          <cell r="K57" t="str">
            <v>10月</v>
          </cell>
          <cell r="L57">
            <v>2.2000000000000002</v>
          </cell>
          <cell r="O57">
            <v>29.791138506688512</v>
          </cell>
          <cell r="P57">
            <v>27.787764469014469</v>
          </cell>
          <cell r="Q57" t="str">
            <v/>
          </cell>
          <cell r="R57">
            <v>0</v>
          </cell>
          <cell r="S57">
            <v>142.85714285714286</v>
          </cell>
          <cell r="T57">
            <v>2971.4285714285711</v>
          </cell>
          <cell r="U57">
            <v>2385.7142857142858</v>
          </cell>
          <cell r="V57">
            <v>0</v>
          </cell>
          <cell r="W57">
            <v>0</v>
          </cell>
          <cell r="X57">
            <v>2748.2993197278911</v>
          </cell>
          <cell r="Y57">
            <v>4292.5170068027219</v>
          </cell>
          <cell r="Z57">
            <v>7464.7959183673465</v>
          </cell>
          <cell r="AA57">
            <v>5818.0272108843537</v>
          </cell>
          <cell r="AB57">
            <v>5380.4958019243732</v>
          </cell>
          <cell r="AC57">
            <v>6153.2540193254481</v>
          </cell>
          <cell r="AD57">
            <v>8328.7911636125918</v>
          </cell>
          <cell r="AE57">
            <v>14124.245418888275</v>
          </cell>
          <cell r="AF57">
            <v>15106.841657984514</v>
          </cell>
          <cell r="AG57">
            <v>8607.1428571428569</v>
          </cell>
          <cell r="AH57">
            <v>0</v>
          </cell>
          <cell r="AI57">
            <v>0</v>
          </cell>
          <cell r="AJ57">
            <v>6108.8435374149667</v>
          </cell>
          <cell r="AK57">
            <v>8503.4013605442178</v>
          </cell>
          <cell r="AL57">
            <v>15596.258503401359</v>
          </cell>
          <cell r="AM57">
            <v>11350.340136054421</v>
          </cell>
          <cell r="AN57">
            <v>10203.538742824458</v>
          </cell>
          <cell r="AO57">
            <v>12406.447263590122</v>
          </cell>
          <cell r="AP57">
            <v>17052.913883271023</v>
          </cell>
          <cell r="AQ57">
            <v>28370.97939776511</v>
          </cell>
          <cell r="AR57">
            <v>22615.976946334085</v>
          </cell>
          <cell r="AS57">
            <v>13346.256971256971</v>
          </cell>
          <cell r="AT57">
            <v>0</v>
          </cell>
          <cell r="AU57">
            <v>0</v>
          </cell>
          <cell r="AV57">
            <v>0</v>
          </cell>
          <cell r="AW57">
            <v>0</v>
          </cell>
          <cell r="AX57">
            <v>0</v>
          </cell>
          <cell r="AY57">
            <v>0</v>
          </cell>
          <cell r="AZ57">
            <v>0</v>
          </cell>
          <cell r="BA57">
            <v>0</v>
          </cell>
          <cell r="BB57">
            <v>0</v>
          </cell>
          <cell r="BC57">
            <v>0</v>
          </cell>
          <cell r="BD57">
            <v>0</v>
          </cell>
          <cell r="BE57">
            <v>0</v>
          </cell>
          <cell r="BF57">
            <v>0</v>
          </cell>
          <cell r="BG57">
            <v>0</v>
          </cell>
          <cell r="BH57">
            <v>0</v>
          </cell>
          <cell r="BI57">
            <v>0</v>
          </cell>
        </row>
        <row r="58">
          <cell r="A58">
            <v>47</v>
          </cell>
          <cell r="B58" t="str">
            <v>響灘菜園</v>
          </cell>
          <cell r="E58" t="str">
            <v>福岡</v>
          </cell>
          <cell r="F58" t="str">
            <v>P</v>
          </cell>
          <cell r="H58">
            <v>2.88</v>
          </cell>
          <cell r="I58" t="str">
            <v>10月</v>
          </cell>
          <cell r="J58">
            <v>0.55000000000000004</v>
          </cell>
          <cell r="K58" t="str">
            <v>10月</v>
          </cell>
          <cell r="L58">
            <v>0.55000000000000004</v>
          </cell>
          <cell r="O58">
            <v>19.969169511329511</v>
          </cell>
          <cell r="P58">
            <v>19.657259077259077</v>
          </cell>
          <cell r="Q58" t="str">
            <v/>
          </cell>
          <cell r="R58">
            <v>0</v>
          </cell>
          <cell r="S58">
            <v>5571.4285714285716</v>
          </cell>
          <cell r="T58">
            <v>6864.2857142857138</v>
          </cell>
          <cell r="U58">
            <v>514.28571428571422</v>
          </cell>
          <cell r="V58">
            <v>0</v>
          </cell>
          <cell r="W58">
            <v>0</v>
          </cell>
          <cell r="X58">
            <v>414.18650793650801</v>
          </cell>
          <cell r="Y58">
            <v>2217.2619047619046</v>
          </cell>
          <cell r="Z58">
            <v>3100.8352102102108</v>
          </cell>
          <cell r="AA58">
            <v>3105.1587301587301</v>
          </cell>
          <cell r="AB58">
            <v>2419.6093414843413</v>
          </cell>
          <cell r="AC58">
            <v>2692.0819629152966</v>
          </cell>
          <cell r="AD58">
            <v>4120.6124279040941</v>
          </cell>
          <cell r="AE58">
            <v>8212.1034725201389</v>
          </cell>
          <cell r="AF58">
            <v>6510.8600743600737</v>
          </cell>
          <cell r="AG58">
            <v>5342.8571428571431</v>
          </cell>
          <cell r="AH58">
            <v>0</v>
          </cell>
          <cell r="AI58">
            <v>0</v>
          </cell>
          <cell r="AJ58">
            <v>513.39285714285722</v>
          </cell>
          <cell r="AK58">
            <v>2286.7063492063494</v>
          </cell>
          <cell r="AL58">
            <v>3160.35901973402</v>
          </cell>
          <cell r="AM58">
            <v>3040.6746031746029</v>
          </cell>
          <cell r="AN58">
            <v>2333.094254969255</v>
          </cell>
          <cell r="AO58">
            <v>2707.9348693932034</v>
          </cell>
          <cell r="AP58">
            <v>4268.8819772153101</v>
          </cell>
          <cell r="AQ58">
            <v>8247.6449663949661</v>
          </cell>
          <cell r="AR58">
            <v>6145.9897397397399</v>
          </cell>
          <cell r="AS58">
            <v>4636.8131524381524</v>
          </cell>
          <cell r="AT58">
            <v>198.41269841269846</v>
          </cell>
          <cell r="AU58">
            <v>0</v>
          </cell>
          <cell r="AV58">
            <v>0</v>
          </cell>
          <cell r="AW58">
            <v>0</v>
          </cell>
          <cell r="AX58">
            <v>0</v>
          </cell>
          <cell r="AY58">
            <v>0</v>
          </cell>
          <cell r="AZ58">
            <v>0</v>
          </cell>
          <cell r="BA58">
            <v>0</v>
          </cell>
          <cell r="BB58">
            <v>0</v>
          </cell>
          <cell r="BC58">
            <v>0</v>
          </cell>
          <cell r="BD58">
            <v>0</v>
          </cell>
          <cell r="BE58">
            <v>0</v>
          </cell>
          <cell r="BF58">
            <v>0</v>
          </cell>
          <cell r="BG58">
            <v>0</v>
          </cell>
          <cell r="BH58">
            <v>0</v>
          </cell>
          <cell r="BI58">
            <v>0</v>
          </cell>
        </row>
        <row r="59">
          <cell r="A59">
            <v>48</v>
          </cell>
          <cell r="B59" t="str">
            <v>響灘菜園</v>
          </cell>
          <cell r="E59" t="str">
            <v>福岡</v>
          </cell>
          <cell r="F59" t="str">
            <v>M</v>
          </cell>
          <cell r="H59">
            <v>2.88</v>
          </cell>
          <cell r="I59" t="str">
            <v>10月</v>
          </cell>
          <cell r="J59">
            <v>0.55000000000000004</v>
          </cell>
          <cell r="O59">
            <v>21.348751242151245</v>
          </cell>
          <cell r="P59" t="str">
            <v/>
          </cell>
          <cell r="Q59" t="str">
            <v/>
          </cell>
          <cell r="R59">
            <v>0</v>
          </cell>
          <cell r="S59">
            <v>5600</v>
          </cell>
          <cell r="T59">
            <v>6664.2857142857147</v>
          </cell>
          <cell r="U59">
            <v>5035.7142857142862</v>
          </cell>
          <cell r="V59">
            <v>0</v>
          </cell>
          <cell r="W59">
            <v>0</v>
          </cell>
          <cell r="X59">
            <v>201.14087301587301</v>
          </cell>
          <cell r="Y59">
            <v>2596.7261904761908</v>
          </cell>
          <cell r="Z59">
            <v>3512.2510903760904</v>
          </cell>
          <cell r="AA59">
            <v>3003.4722222222226</v>
          </cell>
          <cell r="AB59">
            <v>2413.3277622860955</v>
          </cell>
          <cell r="AC59">
            <v>3043.4973664140334</v>
          </cell>
          <cell r="AD59">
            <v>4987.0257161923828</v>
          </cell>
          <cell r="AE59">
            <v>8982.9878241336573</v>
          </cell>
          <cell r="AF59">
            <v>6629.7556187139526</v>
          </cell>
          <cell r="AG59">
            <v>5400</v>
          </cell>
          <cell r="AH59">
            <v>0</v>
          </cell>
          <cell r="AI59">
            <v>0</v>
          </cell>
          <cell r="AJ59">
            <v>0</v>
          </cell>
          <cell r="AK59">
            <v>0</v>
          </cell>
          <cell r="AL59">
            <v>0</v>
          </cell>
          <cell r="AM59">
            <v>0</v>
          </cell>
          <cell r="AN59">
            <v>0</v>
          </cell>
          <cell r="AO59">
            <v>0</v>
          </cell>
          <cell r="AP59">
            <v>0</v>
          </cell>
          <cell r="AQ59">
            <v>0</v>
          </cell>
          <cell r="AR59">
            <v>0</v>
          </cell>
          <cell r="AS59">
            <v>0</v>
          </cell>
          <cell r="AT59">
            <v>0</v>
          </cell>
          <cell r="AU59">
            <v>0</v>
          </cell>
          <cell r="AV59">
            <v>0</v>
          </cell>
          <cell r="AW59">
            <v>0</v>
          </cell>
          <cell r="AX59">
            <v>0</v>
          </cell>
          <cell r="AY59">
            <v>0</v>
          </cell>
          <cell r="AZ59">
            <v>0</v>
          </cell>
          <cell r="BA59">
            <v>0</v>
          </cell>
          <cell r="BB59">
            <v>0</v>
          </cell>
          <cell r="BC59">
            <v>0</v>
          </cell>
          <cell r="BD59">
            <v>0</v>
          </cell>
          <cell r="BE59">
            <v>0</v>
          </cell>
          <cell r="BF59">
            <v>0</v>
          </cell>
          <cell r="BG59">
            <v>0</v>
          </cell>
          <cell r="BH59">
            <v>0</v>
          </cell>
          <cell r="BI59">
            <v>0</v>
          </cell>
        </row>
        <row r="60">
          <cell r="A60">
            <v>49</v>
          </cell>
          <cell r="B60" t="str">
            <v>響灘菜園</v>
          </cell>
          <cell r="E60" t="str">
            <v>福岡</v>
          </cell>
          <cell r="F60" t="str">
            <v>高Ly</v>
          </cell>
          <cell r="H60">
            <v>3.84</v>
          </cell>
          <cell r="O60" t="str">
            <v/>
          </cell>
          <cell r="P60" t="str">
            <v/>
          </cell>
          <cell r="Q60" t="str">
            <v/>
          </cell>
          <cell r="R60">
            <v>0</v>
          </cell>
          <cell r="S60">
            <v>0</v>
          </cell>
          <cell r="T60">
            <v>0</v>
          </cell>
          <cell r="U60">
            <v>0</v>
          </cell>
          <cell r="V60">
            <v>0</v>
          </cell>
          <cell r="W60">
            <v>0</v>
          </cell>
          <cell r="X60">
            <v>0</v>
          </cell>
          <cell r="Y60">
            <v>0</v>
          </cell>
          <cell r="Z60">
            <v>0</v>
          </cell>
          <cell r="AA60">
            <v>0</v>
          </cell>
          <cell r="AB60">
            <v>0</v>
          </cell>
          <cell r="AC60">
            <v>0</v>
          </cell>
          <cell r="AD60">
            <v>0</v>
          </cell>
          <cell r="AE60">
            <v>0</v>
          </cell>
          <cell r="AF60">
            <v>0</v>
          </cell>
          <cell r="AG60">
            <v>0</v>
          </cell>
          <cell r="AH60">
            <v>0</v>
          </cell>
          <cell r="AI60">
            <v>0</v>
          </cell>
          <cell r="AJ60">
            <v>0</v>
          </cell>
          <cell r="AK60">
            <v>0</v>
          </cell>
          <cell r="AL60">
            <v>0</v>
          </cell>
          <cell r="AM60">
            <v>0</v>
          </cell>
          <cell r="AN60">
            <v>0</v>
          </cell>
          <cell r="AO60">
            <v>0</v>
          </cell>
          <cell r="AP60">
            <v>0</v>
          </cell>
          <cell r="AQ60">
            <v>0</v>
          </cell>
          <cell r="AR60">
            <v>0</v>
          </cell>
          <cell r="AS60">
            <v>0</v>
          </cell>
          <cell r="AT60">
            <v>0</v>
          </cell>
          <cell r="AU60">
            <v>0</v>
          </cell>
          <cell r="AV60">
            <v>0</v>
          </cell>
          <cell r="AW60">
            <v>0</v>
          </cell>
          <cell r="AX60">
            <v>0</v>
          </cell>
          <cell r="AY60">
            <v>0</v>
          </cell>
          <cell r="AZ60">
            <v>0</v>
          </cell>
          <cell r="BA60">
            <v>0</v>
          </cell>
          <cell r="BB60">
            <v>0</v>
          </cell>
          <cell r="BC60">
            <v>0</v>
          </cell>
          <cell r="BD60">
            <v>0</v>
          </cell>
          <cell r="BE60">
            <v>0</v>
          </cell>
          <cell r="BF60">
            <v>0</v>
          </cell>
          <cell r="BG60">
            <v>0</v>
          </cell>
          <cell r="BH60">
            <v>0</v>
          </cell>
          <cell r="BI60">
            <v>0</v>
          </cell>
        </row>
        <row r="61">
          <cell r="A61">
            <v>50</v>
          </cell>
          <cell r="B61" t="str">
            <v>響灘菜園</v>
          </cell>
          <cell r="E61" t="str">
            <v>福岡</v>
          </cell>
          <cell r="F61" t="str">
            <v>PM</v>
          </cell>
          <cell r="H61">
            <v>2.88</v>
          </cell>
          <cell r="K61" t="str">
            <v>10月</v>
          </cell>
          <cell r="L61">
            <v>0.55000000000000004</v>
          </cell>
          <cell r="O61" t="str">
            <v/>
          </cell>
          <cell r="P61">
            <v>18.674396123396125</v>
          </cell>
          <cell r="Q61" t="str">
            <v/>
          </cell>
          <cell r="R61">
            <v>0</v>
          </cell>
          <cell r="S61">
            <v>0</v>
          </cell>
          <cell r="T61">
            <v>0</v>
          </cell>
          <cell r="U61">
            <v>0</v>
          </cell>
          <cell r="V61">
            <v>0</v>
          </cell>
          <cell r="W61">
            <v>0</v>
          </cell>
          <cell r="X61">
            <v>0</v>
          </cell>
          <cell r="Y61">
            <v>0</v>
          </cell>
          <cell r="Z61">
            <v>0</v>
          </cell>
          <cell r="AA61">
            <v>0</v>
          </cell>
          <cell r="AB61">
            <v>0</v>
          </cell>
          <cell r="AC61">
            <v>0</v>
          </cell>
          <cell r="AD61">
            <v>0</v>
          </cell>
          <cell r="AE61">
            <v>0</v>
          </cell>
          <cell r="AF61">
            <v>0</v>
          </cell>
          <cell r="AG61">
            <v>0</v>
          </cell>
          <cell r="AH61">
            <v>0</v>
          </cell>
          <cell r="AI61">
            <v>0</v>
          </cell>
          <cell r="AJ61">
            <v>487.72321428571433</v>
          </cell>
          <cell r="AK61">
            <v>2172.3710317460318</v>
          </cell>
          <cell r="AL61">
            <v>3002.3410687473188</v>
          </cell>
          <cell r="AM61">
            <v>2888.6408730158728</v>
          </cell>
          <cell r="AN61">
            <v>2216.4395422207922</v>
          </cell>
          <cell r="AO61">
            <v>2572.5381259235428</v>
          </cell>
          <cell r="AP61">
            <v>4055.4378783545444</v>
          </cell>
          <cell r="AQ61">
            <v>7835.2627180752179</v>
          </cell>
          <cell r="AR61">
            <v>5838.6902527527527</v>
          </cell>
          <cell r="AS61">
            <v>4404.9724948162448</v>
          </cell>
          <cell r="AT61">
            <v>188.49206349206352</v>
          </cell>
          <cell r="AU61">
            <v>0</v>
          </cell>
          <cell r="AV61">
            <v>0</v>
          </cell>
          <cell r="AW61">
            <v>0</v>
          </cell>
          <cell r="AX61">
            <v>0</v>
          </cell>
          <cell r="AY61">
            <v>0</v>
          </cell>
          <cell r="AZ61">
            <v>0</v>
          </cell>
          <cell r="BA61">
            <v>0</v>
          </cell>
          <cell r="BB61">
            <v>0</v>
          </cell>
          <cell r="BC61">
            <v>0</v>
          </cell>
          <cell r="BD61">
            <v>0</v>
          </cell>
          <cell r="BE61">
            <v>0</v>
          </cell>
          <cell r="BF61">
            <v>0</v>
          </cell>
          <cell r="BG61">
            <v>0</v>
          </cell>
          <cell r="BH61">
            <v>0</v>
          </cell>
          <cell r="BI61">
            <v>0</v>
          </cell>
        </row>
        <row r="62">
          <cell r="A62">
            <v>51</v>
          </cell>
          <cell r="H62">
            <v>0</v>
          </cell>
          <cell r="O62" t="str">
            <v/>
          </cell>
          <cell r="P62" t="str">
            <v/>
          </cell>
          <cell r="Q62" t="str">
            <v/>
          </cell>
          <cell r="R62">
            <v>0</v>
          </cell>
          <cell r="S62">
            <v>0</v>
          </cell>
          <cell r="T62">
            <v>0</v>
          </cell>
          <cell r="U62">
            <v>0</v>
          </cell>
          <cell r="V62">
            <v>0</v>
          </cell>
          <cell r="W62">
            <v>0</v>
          </cell>
          <cell r="X62">
            <v>0</v>
          </cell>
          <cell r="Y62">
            <v>0</v>
          </cell>
          <cell r="Z62">
            <v>0</v>
          </cell>
          <cell r="AA62">
            <v>0</v>
          </cell>
          <cell r="AB62">
            <v>0</v>
          </cell>
          <cell r="AC62">
            <v>0</v>
          </cell>
          <cell r="AD62">
            <v>0</v>
          </cell>
          <cell r="AE62">
            <v>0</v>
          </cell>
          <cell r="AF62">
            <v>0</v>
          </cell>
          <cell r="AG62">
            <v>0</v>
          </cell>
          <cell r="AH62">
            <v>0</v>
          </cell>
          <cell r="AI62">
            <v>0</v>
          </cell>
          <cell r="AJ62">
            <v>0</v>
          </cell>
          <cell r="AK62">
            <v>0</v>
          </cell>
          <cell r="AL62">
            <v>0</v>
          </cell>
          <cell r="AM62">
            <v>0</v>
          </cell>
          <cell r="AN62">
            <v>0</v>
          </cell>
          <cell r="AO62">
            <v>0</v>
          </cell>
          <cell r="AP62">
            <v>0</v>
          </cell>
          <cell r="AQ62">
            <v>0</v>
          </cell>
          <cell r="AR62">
            <v>0</v>
          </cell>
          <cell r="AS62">
            <v>0</v>
          </cell>
          <cell r="AT62">
            <v>0</v>
          </cell>
          <cell r="AU62">
            <v>0</v>
          </cell>
          <cell r="AV62">
            <v>0</v>
          </cell>
          <cell r="AW62">
            <v>0</v>
          </cell>
          <cell r="AX62">
            <v>0</v>
          </cell>
          <cell r="AY62">
            <v>0</v>
          </cell>
          <cell r="AZ62">
            <v>0</v>
          </cell>
          <cell r="BA62">
            <v>0</v>
          </cell>
          <cell r="BB62">
            <v>0</v>
          </cell>
          <cell r="BC62">
            <v>0</v>
          </cell>
          <cell r="BD62">
            <v>0</v>
          </cell>
          <cell r="BE62">
            <v>0</v>
          </cell>
          <cell r="BF62">
            <v>0</v>
          </cell>
          <cell r="BG62">
            <v>0</v>
          </cell>
          <cell r="BH62">
            <v>0</v>
          </cell>
          <cell r="BI62">
            <v>0</v>
          </cell>
        </row>
        <row r="63">
          <cell r="A63">
            <v>52</v>
          </cell>
          <cell r="B63" t="str">
            <v>響灘菜園</v>
          </cell>
          <cell r="E63" t="str">
            <v>福岡</v>
          </cell>
          <cell r="F63" t="str">
            <v>高Ly(B)</v>
          </cell>
          <cell r="H63">
            <v>0</v>
          </cell>
          <cell r="O63" t="str">
            <v/>
          </cell>
          <cell r="P63" t="str">
            <v/>
          </cell>
          <cell r="Q63" t="str">
            <v/>
          </cell>
          <cell r="R63">
            <v>0</v>
          </cell>
          <cell r="S63">
            <v>0</v>
          </cell>
          <cell r="T63">
            <v>0</v>
          </cell>
          <cell r="U63">
            <v>0</v>
          </cell>
          <cell r="V63">
            <v>0</v>
          </cell>
          <cell r="W63">
            <v>0</v>
          </cell>
          <cell r="X63">
            <v>0</v>
          </cell>
          <cell r="Y63">
            <v>0</v>
          </cell>
          <cell r="Z63">
            <v>0</v>
          </cell>
          <cell r="AA63">
            <v>0</v>
          </cell>
          <cell r="AB63">
            <v>0</v>
          </cell>
          <cell r="AC63">
            <v>0</v>
          </cell>
          <cell r="AD63">
            <v>0</v>
          </cell>
          <cell r="AE63">
            <v>0</v>
          </cell>
          <cell r="AF63">
            <v>0</v>
          </cell>
          <cell r="AG63">
            <v>0</v>
          </cell>
          <cell r="AH63">
            <v>0</v>
          </cell>
          <cell r="AI63">
            <v>0</v>
          </cell>
          <cell r="AJ63">
            <v>0</v>
          </cell>
          <cell r="AK63">
            <v>0</v>
          </cell>
          <cell r="AL63">
            <v>0</v>
          </cell>
          <cell r="AM63">
            <v>0</v>
          </cell>
          <cell r="AN63">
            <v>0</v>
          </cell>
          <cell r="AO63">
            <v>0</v>
          </cell>
          <cell r="AP63">
            <v>0</v>
          </cell>
          <cell r="AQ63">
            <v>0</v>
          </cell>
          <cell r="AR63">
            <v>0</v>
          </cell>
          <cell r="AS63">
            <v>0</v>
          </cell>
          <cell r="AT63">
            <v>0</v>
          </cell>
          <cell r="AU63">
            <v>0</v>
          </cell>
          <cell r="AV63">
            <v>0</v>
          </cell>
          <cell r="AW63">
            <v>0</v>
          </cell>
          <cell r="AX63">
            <v>0</v>
          </cell>
          <cell r="AY63">
            <v>0</v>
          </cell>
          <cell r="AZ63">
            <v>0</v>
          </cell>
          <cell r="BA63">
            <v>0</v>
          </cell>
          <cell r="BB63">
            <v>0</v>
          </cell>
          <cell r="BC63">
            <v>0</v>
          </cell>
          <cell r="BD63">
            <v>0</v>
          </cell>
          <cell r="BE63">
            <v>0</v>
          </cell>
          <cell r="BF63">
            <v>0</v>
          </cell>
          <cell r="BG63">
            <v>0</v>
          </cell>
          <cell r="BH63">
            <v>0</v>
          </cell>
          <cell r="BI63">
            <v>0</v>
          </cell>
        </row>
        <row r="64">
          <cell r="A64">
            <v>53</v>
          </cell>
          <cell r="B64" t="str">
            <v>響灘菜園</v>
          </cell>
          <cell r="E64" t="str">
            <v>福岡</v>
          </cell>
          <cell r="F64" t="str">
            <v>A</v>
          </cell>
          <cell r="H64">
            <v>4.8</v>
          </cell>
          <cell r="I64" t="str">
            <v>10月</v>
          </cell>
          <cell r="J64">
            <v>2.2000000000000002</v>
          </cell>
          <cell r="K64" t="str">
            <v>10月</v>
          </cell>
          <cell r="L64">
            <v>2.2000000000000002</v>
          </cell>
          <cell r="O64">
            <v>0</v>
          </cell>
          <cell r="P64">
            <v>0</v>
          </cell>
          <cell r="Q64" t="str">
            <v/>
          </cell>
          <cell r="R64">
            <v>0</v>
          </cell>
          <cell r="S64">
            <v>0</v>
          </cell>
          <cell r="T64">
            <v>0</v>
          </cell>
          <cell r="U64">
            <v>0</v>
          </cell>
          <cell r="V64">
            <v>0</v>
          </cell>
          <cell r="W64">
            <v>0</v>
          </cell>
          <cell r="X64">
            <v>0</v>
          </cell>
          <cell r="Y64">
            <v>0</v>
          </cell>
          <cell r="Z64">
            <v>0</v>
          </cell>
          <cell r="AA64">
            <v>0</v>
          </cell>
          <cell r="AB64">
            <v>0</v>
          </cell>
          <cell r="AC64">
            <v>0</v>
          </cell>
          <cell r="AD64">
            <v>0</v>
          </cell>
          <cell r="AE64">
            <v>0</v>
          </cell>
          <cell r="AF64">
            <v>0</v>
          </cell>
          <cell r="AG64">
            <v>0</v>
          </cell>
          <cell r="AH64">
            <v>0</v>
          </cell>
          <cell r="AI64">
            <v>0</v>
          </cell>
          <cell r="AJ64">
            <v>0</v>
          </cell>
          <cell r="AK64">
            <v>0</v>
          </cell>
          <cell r="AL64">
            <v>0</v>
          </cell>
          <cell r="AM64">
            <v>0</v>
          </cell>
          <cell r="AN64">
            <v>0</v>
          </cell>
          <cell r="AO64">
            <v>0</v>
          </cell>
          <cell r="AP64">
            <v>0</v>
          </cell>
          <cell r="AQ64">
            <v>0</v>
          </cell>
          <cell r="AR64">
            <v>0</v>
          </cell>
          <cell r="AS64">
            <v>0</v>
          </cell>
          <cell r="AT64">
            <v>0</v>
          </cell>
          <cell r="AU64">
            <v>0</v>
          </cell>
          <cell r="AV64">
            <v>0</v>
          </cell>
          <cell r="AW64">
            <v>0</v>
          </cell>
          <cell r="AX64">
            <v>0</v>
          </cell>
          <cell r="AY64">
            <v>0</v>
          </cell>
          <cell r="AZ64">
            <v>0</v>
          </cell>
          <cell r="BA64">
            <v>0</v>
          </cell>
          <cell r="BB64">
            <v>0</v>
          </cell>
          <cell r="BC64">
            <v>0</v>
          </cell>
          <cell r="BD64">
            <v>0</v>
          </cell>
          <cell r="BE64">
            <v>0</v>
          </cell>
          <cell r="BF64">
            <v>0</v>
          </cell>
          <cell r="BG64">
            <v>0</v>
          </cell>
          <cell r="BH64">
            <v>0</v>
          </cell>
          <cell r="BI64">
            <v>0</v>
          </cell>
        </row>
        <row r="65">
          <cell r="A65">
            <v>54</v>
          </cell>
          <cell r="H65">
            <v>0</v>
          </cell>
          <cell r="O65" t="str">
            <v/>
          </cell>
          <cell r="P65" t="str">
            <v/>
          </cell>
          <cell r="Q65" t="str">
            <v/>
          </cell>
          <cell r="R65">
            <v>0</v>
          </cell>
          <cell r="S65">
            <v>0</v>
          </cell>
          <cell r="T65">
            <v>0</v>
          </cell>
          <cell r="U65">
            <v>0</v>
          </cell>
          <cell r="V65">
            <v>0</v>
          </cell>
          <cell r="W65">
            <v>0</v>
          </cell>
          <cell r="X65">
            <v>0</v>
          </cell>
          <cell r="Y65">
            <v>0</v>
          </cell>
          <cell r="Z65">
            <v>0</v>
          </cell>
          <cell r="AA65">
            <v>0</v>
          </cell>
          <cell r="AB65">
            <v>0</v>
          </cell>
          <cell r="AC65">
            <v>0</v>
          </cell>
          <cell r="AD65">
            <v>0</v>
          </cell>
          <cell r="AE65">
            <v>0</v>
          </cell>
          <cell r="AF65">
            <v>0</v>
          </cell>
          <cell r="AG65">
            <v>0</v>
          </cell>
          <cell r="AH65">
            <v>0</v>
          </cell>
          <cell r="AI65">
            <v>0</v>
          </cell>
          <cell r="AJ65">
            <v>0</v>
          </cell>
          <cell r="AK65">
            <v>0</v>
          </cell>
          <cell r="AL65">
            <v>0</v>
          </cell>
          <cell r="AM65">
            <v>0</v>
          </cell>
          <cell r="AN65">
            <v>0</v>
          </cell>
          <cell r="AO65">
            <v>0</v>
          </cell>
          <cell r="AP65">
            <v>0</v>
          </cell>
          <cell r="AQ65">
            <v>0</v>
          </cell>
          <cell r="AR65">
            <v>0</v>
          </cell>
          <cell r="AS65">
            <v>0</v>
          </cell>
          <cell r="AT65">
            <v>0</v>
          </cell>
          <cell r="AU65">
            <v>0</v>
          </cell>
          <cell r="AV65">
            <v>0</v>
          </cell>
          <cell r="AW65">
            <v>0</v>
          </cell>
          <cell r="AX65">
            <v>0</v>
          </cell>
          <cell r="AY65">
            <v>0</v>
          </cell>
          <cell r="AZ65">
            <v>0</v>
          </cell>
          <cell r="BA65">
            <v>0</v>
          </cell>
          <cell r="BB65">
            <v>0</v>
          </cell>
          <cell r="BC65">
            <v>0</v>
          </cell>
          <cell r="BD65">
            <v>0</v>
          </cell>
          <cell r="BE65">
            <v>0</v>
          </cell>
          <cell r="BF65">
            <v>0</v>
          </cell>
          <cell r="BG65">
            <v>0</v>
          </cell>
          <cell r="BH65">
            <v>0</v>
          </cell>
          <cell r="BI65">
            <v>0</v>
          </cell>
        </row>
        <row r="66">
          <cell r="A66">
            <v>55</v>
          </cell>
          <cell r="H66">
            <v>0</v>
          </cell>
          <cell r="O66" t="str">
            <v/>
          </cell>
          <cell r="P66" t="str">
            <v/>
          </cell>
          <cell r="Q66" t="str">
            <v/>
          </cell>
          <cell r="R66">
            <v>0</v>
          </cell>
          <cell r="S66">
            <v>0</v>
          </cell>
          <cell r="T66">
            <v>0</v>
          </cell>
          <cell r="U66">
            <v>0</v>
          </cell>
          <cell r="V66">
            <v>0</v>
          </cell>
          <cell r="W66">
            <v>0</v>
          </cell>
          <cell r="X66">
            <v>0</v>
          </cell>
          <cell r="Y66">
            <v>0</v>
          </cell>
          <cell r="Z66">
            <v>0</v>
          </cell>
          <cell r="AA66">
            <v>0</v>
          </cell>
          <cell r="AB66">
            <v>0</v>
          </cell>
          <cell r="AC66">
            <v>0</v>
          </cell>
          <cell r="AD66">
            <v>0</v>
          </cell>
          <cell r="AE66">
            <v>0</v>
          </cell>
          <cell r="AF66">
            <v>0</v>
          </cell>
          <cell r="AG66">
            <v>0</v>
          </cell>
          <cell r="AH66">
            <v>0</v>
          </cell>
          <cell r="AI66">
            <v>0</v>
          </cell>
          <cell r="AJ66">
            <v>0</v>
          </cell>
          <cell r="AK66">
            <v>0</v>
          </cell>
          <cell r="AL66">
            <v>0</v>
          </cell>
          <cell r="AM66">
            <v>0</v>
          </cell>
          <cell r="AN66">
            <v>0</v>
          </cell>
          <cell r="AO66">
            <v>0</v>
          </cell>
          <cell r="AP66">
            <v>0</v>
          </cell>
          <cell r="AQ66">
            <v>0</v>
          </cell>
          <cell r="AR66">
            <v>0</v>
          </cell>
          <cell r="AS66">
            <v>0</v>
          </cell>
          <cell r="AT66">
            <v>0</v>
          </cell>
          <cell r="AU66">
            <v>0</v>
          </cell>
          <cell r="AV66">
            <v>0</v>
          </cell>
          <cell r="AW66">
            <v>0</v>
          </cell>
          <cell r="AX66">
            <v>0</v>
          </cell>
          <cell r="AY66">
            <v>0</v>
          </cell>
          <cell r="AZ66">
            <v>0</v>
          </cell>
          <cell r="BA66">
            <v>0</v>
          </cell>
          <cell r="BB66">
            <v>0</v>
          </cell>
          <cell r="BC66">
            <v>0</v>
          </cell>
          <cell r="BD66">
            <v>0</v>
          </cell>
          <cell r="BE66">
            <v>0</v>
          </cell>
          <cell r="BF66">
            <v>0</v>
          </cell>
          <cell r="BG66">
            <v>0</v>
          </cell>
          <cell r="BH66">
            <v>0</v>
          </cell>
          <cell r="BI66">
            <v>0</v>
          </cell>
        </row>
        <row r="67">
          <cell r="A67">
            <v>56</v>
          </cell>
          <cell r="H67">
            <v>0</v>
          </cell>
          <cell r="O67" t="str">
            <v/>
          </cell>
          <cell r="P67" t="str">
            <v/>
          </cell>
          <cell r="Q67" t="str">
            <v/>
          </cell>
          <cell r="R67">
            <v>0</v>
          </cell>
          <cell r="S67">
            <v>0</v>
          </cell>
          <cell r="T67">
            <v>0</v>
          </cell>
          <cell r="U67">
            <v>0</v>
          </cell>
          <cell r="V67">
            <v>0</v>
          </cell>
          <cell r="W67">
            <v>0</v>
          </cell>
          <cell r="X67">
            <v>0</v>
          </cell>
          <cell r="Y67">
            <v>0</v>
          </cell>
          <cell r="Z67">
            <v>0</v>
          </cell>
          <cell r="AA67">
            <v>0</v>
          </cell>
          <cell r="AB67">
            <v>0</v>
          </cell>
          <cell r="AC67">
            <v>0</v>
          </cell>
          <cell r="AD67">
            <v>0</v>
          </cell>
          <cell r="AE67">
            <v>0</v>
          </cell>
          <cell r="AF67">
            <v>0</v>
          </cell>
          <cell r="AG67">
            <v>0</v>
          </cell>
          <cell r="AH67">
            <v>0</v>
          </cell>
          <cell r="AI67">
            <v>0</v>
          </cell>
          <cell r="AJ67">
            <v>0</v>
          </cell>
          <cell r="AK67">
            <v>0</v>
          </cell>
          <cell r="AL67">
            <v>0</v>
          </cell>
          <cell r="AM67">
            <v>0</v>
          </cell>
          <cell r="AN67">
            <v>0</v>
          </cell>
          <cell r="AO67">
            <v>0</v>
          </cell>
          <cell r="AP67">
            <v>0</v>
          </cell>
          <cell r="AQ67">
            <v>0</v>
          </cell>
          <cell r="AR67">
            <v>0</v>
          </cell>
          <cell r="AS67">
            <v>0</v>
          </cell>
          <cell r="AT67">
            <v>0</v>
          </cell>
          <cell r="AU67">
            <v>0</v>
          </cell>
          <cell r="AV67">
            <v>0</v>
          </cell>
          <cell r="AW67">
            <v>0</v>
          </cell>
          <cell r="AX67">
            <v>0</v>
          </cell>
          <cell r="AY67">
            <v>0</v>
          </cell>
          <cell r="AZ67">
            <v>0</v>
          </cell>
          <cell r="BA67">
            <v>0</v>
          </cell>
          <cell r="BB67">
            <v>0</v>
          </cell>
          <cell r="BC67">
            <v>0</v>
          </cell>
          <cell r="BD67">
            <v>0</v>
          </cell>
          <cell r="BE67">
            <v>0</v>
          </cell>
          <cell r="BF67">
            <v>0</v>
          </cell>
          <cell r="BG67">
            <v>0</v>
          </cell>
          <cell r="BH67">
            <v>0</v>
          </cell>
          <cell r="BI67">
            <v>0</v>
          </cell>
        </row>
        <row r="68">
          <cell r="A68">
            <v>57</v>
          </cell>
          <cell r="H68">
            <v>0</v>
          </cell>
          <cell r="O68" t="str">
            <v/>
          </cell>
          <cell r="P68" t="str">
            <v/>
          </cell>
          <cell r="Q68" t="str">
            <v/>
          </cell>
          <cell r="R68">
            <v>0</v>
          </cell>
          <cell r="S68">
            <v>0</v>
          </cell>
          <cell r="T68">
            <v>0</v>
          </cell>
          <cell r="U68">
            <v>0</v>
          </cell>
          <cell r="V68">
            <v>0</v>
          </cell>
          <cell r="W68">
            <v>0</v>
          </cell>
          <cell r="X68">
            <v>0</v>
          </cell>
          <cell r="Y68">
            <v>0</v>
          </cell>
          <cell r="Z68">
            <v>0</v>
          </cell>
          <cell r="AA68">
            <v>0</v>
          </cell>
          <cell r="AB68">
            <v>0</v>
          </cell>
          <cell r="AC68">
            <v>0</v>
          </cell>
          <cell r="AD68">
            <v>0</v>
          </cell>
          <cell r="AE68">
            <v>0</v>
          </cell>
          <cell r="AF68">
            <v>0</v>
          </cell>
          <cell r="AG68">
            <v>0</v>
          </cell>
          <cell r="AH68">
            <v>0</v>
          </cell>
          <cell r="AI68">
            <v>0</v>
          </cell>
          <cell r="AJ68">
            <v>0</v>
          </cell>
          <cell r="AK68">
            <v>0</v>
          </cell>
          <cell r="AL68">
            <v>0</v>
          </cell>
          <cell r="AM68">
            <v>0</v>
          </cell>
          <cell r="AN68">
            <v>0</v>
          </cell>
          <cell r="AO68">
            <v>0</v>
          </cell>
          <cell r="AP68">
            <v>0</v>
          </cell>
          <cell r="AQ68">
            <v>0</v>
          </cell>
          <cell r="AR68">
            <v>0</v>
          </cell>
          <cell r="AS68">
            <v>0</v>
          </cell>
          <cell r="AT68">
            <v>0</v>
          </cell>
          <cell r="AU68">
            <v>0</v>
          </cell>
          <cell r="AV68">
            <v>0</v>
          </cell>
          <cell r="AW68">
            <v>0</v>
          </cell>
          <cell r="AX68">
            <v>0</v>
          </cell>
          <cell r="AY68">
            <v>0</v>
          </cell>
          <cell r="AZ68">
            <v>0</v>
          </cell>
          <cell r="BA68">
            <v>0</v>
          </cell>
          <cell r="BB68">
            <v>0</v>
          </cell>
          <cell r="BC68">
            <v>0</v>
          </cell>
          <cell r="BD68">
            <v>0</v>
          </cell>
          <cell r="BE68">
            <v>0</v>
          </cell>
          <cell r="BF68">
            <v>0</v>
          </cell>
          <cell r="BG68">
            <v>0</v>
          </cell>
          <cell r="BH68">
            <v>0</v>
          </cell>
          <cell r="BI68">
            <v>0</v>
          </cell>
        </row>
        <row r="69">
          <cell r="A69">
            <v>58</v>
          </cell>
          <cell r="B69" t="str">
            <v>安曇野菜園</v>
          </cell>
          <cell r="E69" t="str">
            <v>長野</v>
          </cell>
          <cell r="F69" t="str">
            <v>R</v>
          </cell>
          <cell r="H69">
            <v>4.2</v>
          </cell>
          <cell r="I69" t="str">
            <v>5月</v>
          </cell>
          <cell r="J69">
            <v>1.6</v>
          </cell>
          <cell r="K69" t="str">
            <v>8月</v>
          </cell>
          <cell r="L69">
            <v>1.6</v>
          </cell>
          <cell r="O69">
            <v>16.520691280702767</v>
          </cell>
          <cell r="P69">
            <v>16.670929375861039</v>
          </cell>
          <cell r="Q69" t="str">
            <v/>
          </cell>
          <cell r="R69">
            <v>0</v>
          </cell>
          <cell r="S69">
            <v>57.142857142857146</v>
          </cell>
          <cell r="T69">
            <v>1157.1428571428571</v>
          </cell>
          <cell r="U69">
            <v>85.714285714285722</v>
          </cell>
          <cell r="V69">
            <v>612.85714285714289</v>
          </cell>
          <cell r="W69">
            <v>5155.9784418112713</v>
          </cell>
          <cell r="X69">
            <v>14621.650002173799</v>
          </cell>
          <cell r="Y69">
            <v>8341.7208917684275</v>
          </cell>
          <cell r="Z69">
            <v>5739.590038712452</v>
          </cell>
          <cell r="AA69">
            <v>4592.4446863170097</v>
          </cell>
          <cell r="AB69">
            <v>3842.9903054657661</v>
          </cell>
          <cell r="AC69">
            <v>6799.0816812580679</v>
          </cell>
          <cell r="AD69">
            <v>11929.653593265641</v>
          </cell>
          <cell r="AE69">
            <v>6403.4689318671653</v>
          </cell>
          <cell r="AF69">
            <v>0</v>
          </cell>
          <cell r="AG69">
            <v>0</v>
          </cell>
          <cell r="AH69">
            <v>2866.0072985992051</v>
          </cell>
          <cell r="AI69">
            <v>5395.8225739130376</v>
          </cell>
          <cell r="AJ69">
            <v>8797.1428571428569</v>
          </cell>
          <cell r="AK69">
            <v>7590.6171603596695</v>
          </cell>
          <cell r="AL69">
            <v>5605.3973988788803</v>
          </cell>
          <cell r="AM69">
            <v>4548.4617396898075</v>
          </cell>
          <cell r="AN69">
            <v>3716.7242859161961</v>
          </cell>
          <cell r="AO69">
            <v>6951.4030043413914</v>
          </cell>
          <cell r="AP69">
            <v>12118.874629008642</v>
          </cell>
          <cell r="AQ69">
            <v>5917.8514363828435</v>
          </cell>
          <cell r="AR69">
            <v>0</v>
          </cell>
          <cell r="AS69">
            <v>0</v>
          </cell>
          <cell r="AT69">
            <v>3043.2377681644216</v>
          </cell>
          <cell r="AU69">
            <v>5424.3063900621064</v>
          </cell>
          <cell r="AV69">
            <v>1234.2857142857142</v>
          </cell>
          <cell r="AW69">
            <v>0</v>
          </cell>
          <cell r="AX69">
            <v>0</v>
          </cell>
          <cell r="AY69">
            <v>0</v>
          </cell>
          <cell r="AZ69">
            <v>0</v>
          </cell>
          <cell r="BA69">
            <v>0</v>
          </cell>
          <cell r="BB69">
            <v>0</v>
          </cell>
          <cell r="BC69">
            <v>0</v>
          </cell>
          <cell r="BD69">
            <v>0</v>
          </cell>
          <cell r="BE69">
            <v>0</v>
          </cell>
          <cell r="BF69">
            <v>0</v>
          </cell>
          <cell r="BG69">
            <v>0</v>
          </cell>
          <cell r="BH69">
            <v>0</v>
          </cell>
          <cell r="BI69">
            <v>0</v>
          </cell>
        </row>
        <row r="70">
          <cell r="A70">
            <v>59</v>
          </cell>
          <cell r="B70" t="str">
            <v>安曇野菜園</v>
          </cell>
          <cell r="E70" t="str">
            <v>長野</v>
          </cell>
          <cell r="F70" t="str">
            <v>A</v>
          </cell>
          <cell r="H70">
            <v>4.8</v>
          </cell>
          <cell r="I70" t="str">
            <v>5月</v>
          </cell>
          <cell r="J70">
            <v>1.6</v>
          </cell>
          <cell r="K70" t="str">
            <v>8月</v>
          </cell>
          <cell r="L70">
            <v>1.6</v>
          </cell>
          <cell r="O70">
            <v>0</v>
          </cell>
          <cell r="P70">
            <v>0</v>
          </cell>
          <cell r="Q70" t="str">
            <v/>
          </cell>
          <cell r="R70">
            <v>0</v>
          </cell>
          <cell r="S70">
            <v>0</v>
          </cell>
          <cell r="T70">
            <v>0</v>
          </cell>
          <cell r="U70">
            <v>0</v>
          </cell>
          <cell r="V70">
            <v>0</v>
          </cell>
          <cell r="W70">
            <v>0</v>
          </cell>
          <cell r="X70">
            <v>0</v>
          </cell>
          <cell r="Y70">
            <v>0</v>
          </cell>
          <cell r="Z70">
            <v>0</v>
          </cell>
          <cell r="AA70">
            <v>0</v>
          </cell>
          <cell r="AB70">
            <v>0</v>
          </cell>
          <cell r="AC70">
            <v>0</v>
          </cell>
          <cell r="AD70">
            <v>0</v>
          </cell>
          <cell r="AE70">
            <v>0</v>
          </cell>
          <cell r="AF70">
            <v>0</v>
          </cell>
          <cell r="AG70">
            <v>0</v>
          </cell>
          <cell r="AH70">
            <v>0</v>
          </cell>
          <cell r="AI70">
            <v>0</v>
          </cell>
          <cell r="AJ70">
            <v>0</v>
          </cell>
          <cell r="AK70">
            <v>0</v>
          </cell>
          <cell r="AL70">
            <v>0</v>
          </cell>
          <cell r="AM70">
            <v>0</v>
          </cell>
          <cell r="AN70">
            <v>0</v>
          </cell>
          <cell r="AO70">
            <v>0</v>
          </cell>
          <cell r="AP70">
            <v>0</v>
          </cell>
          <cell r="AQ70">
            <v>0</v>
          </cell>
          <cell r="AR70">
            <v>0</v>
          </cell>
          <cell r="AS70">
            <v>0</v>
          </cell>
          <cell r="AT70">
            <v>0</v>
          </cell>
          <cell r="AU70">
            <v>0</v>
          </cell>
          <cell r="AV70">
            <v>0</v>
          </cell>
          <cell r="AW70">
            <v>0</v>
          </cell>
          <cell r="AX70">
            <v>0</v>
          </cell>
          <cell r="AY70">
            <v>0</v>
          </cell>
          <cell r="AZ70">
            <v>0</v>
          </cell>
          <cell r="BA70">
            <v>0</v>
          </cell>
          <cell r="BB70">
            <v>0</v>
          </cell>
          <cell r="BC70">
            <v>0</v>
          </cell>
          <cell r="BD70">
            <v>0</v>
          </cell>
          <cell r="BE70">
            <v>0</v>
          </cell>
          <cell r="BF70">
            <v>0</v>
          </cell>
          <cell r="BG70">
            <v>0</v>
          </cell>
          <cell r="BH70">
            <v>0</v>
          </cell>
          <cell r="BI70">
            <v>0</v>
          </cell>
        </row>
        <row r="71">
          <cell r="A71">
            <v>60</v>
          </cell>
          <cell r="H71">
            <v>0</v>
          </cell>
          <cell r="O71" t="str">
            <v/>
          </cell>
          <cell r="P71" t="str">
            <v/>
          </cell>
          <cell r="Q71" t="str">
            <v/>
          </cell>
          <cell r="R71">
            <v>0</v>
          </cell>
          <cell r="S71">
            <v>0</v>
          </cell>
          <cell r="T71">
            <v>0</v>
          </cell>
          <cell r="U71">
            <v>0</v>
          </cell>
          <cell r="V71">
            <v>0</v>
          </cell>
          <cell r="W71">
            <v>0</v>
          </cell>
          <cell r="X71">
            <v>0</v>
          </cell>
          <cell r="Y71">
            <v>0</v>
          </cell>
          <cell r="Z71">
            <v>0</v>
          </cell>
          <cell r="AA71">
            <v>0</v>
          </cell>
          <cell r="AB71">
            <v>0</v>
          </cell>
          <cell r="AC71">
            <v>0</v>
          </cell>
          <cell r="AD71">
            <v>0</v>
          </cell>
          <cell r="AE71">
            <v>0</v>
          </cell>
          <cell r="AF71">
            <v>0</v>
          </cell>
          <cell r="AG71">
            <v>0</v>
          </cell>
          <cell r="AH71">
            <v>0</v>
          </cell>
          <cell r="AI71">
            <v>0</v>
          </cell>
          <cell r="AJ71">
            <v>0</v>
          </cell>
          <cell r="AK71">
            <v>0</v>
          </cell>
          <cell r="AL71">
            <v>0</v>
          </cell>
          <cell r="AM71">
            <v>0</v>
          </cell>
          <cell r="AN71">
            <v>0</v>
          </cell>
          <cell r="AO71">
            <v>0</v>
          </cell>
          <cell r="AP71">
            <v>0</v>
          </cell>
          <cell r="AQ71">
            <v>0</v>
          </cell>
          <cell r="AR71">
            <v>0</v>
          </cell>
          <cell r="AS71">
            <v>0</v>
          </cell>
          <cell r="AT71">
            <v>0</v>
          </cell>
          <cell r="AU71">
            <v>0</v>
          </cell>
          <cell r="AV71">
            <v>0</v>
          </cell>
          <cell r="AW71">
            <v>0</v>
          </cell>
          <cell r="AX71">
            <v>0</v>
          </cell>
          <cell r="AY71">
            <v>0</v>
          </cell>
          <cell r="AZ71">
            <v>0</v>
          </cell>
          <cell r="BA71">
            <v>0</v>
          </cell>
          <cell r="BB71">
            <v>0</v>
          </cell>
          <cell r="BC71">
            <v>0</v>
          </cell>
          <cell r="BD71">
            <v>0</v>
          </cell>
          <cell r="BE71">
            <v>0</v>
          </cell>
          <cell r="BF71">
            <v>0</v>
          </cell>
          <cell r="BG71">
            <v>0</v>
          </cell>
          <cell r="BH71">
            <v>0</v>
          </cell>
          <cell r="BI71">
            <v>0</v>
          </cell>
        </row>
        <row r="72">
          <cell r="A72">
            <v>61</v>
          </cell>
          <cell r="H72">
            <v>0</v>
          </cell>
          <cell r="O72" t="str">
            <v/>
          </cell>
          <cell r="P72" t="str">
            <v/>
          </cell>
          <cell r="Q72" t="str">
            <v/>
          </cell>
          <cell r="R72">
            <v>0</v>
          </cell>
          <cell r="S72">
            <v>0</v>
          </cell>
          <cell r="T72">
            <v>0</v>
          </cell>
          <cell r="U72">
            <v>0</v>
          </cell>
          <cell r="V72">
            <v>0</v>
          </cell>
          <cell r="W72">
            <v>0</v>
          </cell>
          <cell r="X72">
            <v>0</v>
          </cell>
          <cell r="Y72">
            <v>0</v>
          </cell>
          <cell r="Z72">
            <v>0</v>
          </cell>
          <cell r="AA72">
            <v>0</v>
          </cell>
          <cell r="AB72">
            <v>0</v>
          </cell>
          <cell r="AC72">
            <v>0</v>
          </cell>
          <cell r="AD72">
            <v>0</v>
          </cell>
          <cell r="AE72">
            <v>0</v>
          </cell>
          <cell r="AF72">
            <v>0</v>
          </cell>
          <cell r="AG72">
            <v>0</v>
          </cell>
          <cell r="AH72">
            <v>0</v>
          </cell>
          <cell r="AI72">
            <v>0</v>
          </cell>
          <cell r="AJ72">
            <v>0</v>
          </cell>
          <cell r="AK72">
            <v>0</v>
          </cell>
          <cell r="AL72">
            <v>0</v>
          </cell>
          <cell r="AM72">
            <v>0</v>
          </cell>
          <cell r="AN72">
            <v>0</v>
          </cell>
          <cell r="AO72">
            <v>0</v>
          </cell>
          <cell r="AP72">
            <v>0</v>
          </cell>
          <cell r="AQ72">
            <v>0</v>
          </cell>
          <cell r="AR72">
            <v>0</v>
          </cell>
          <cell r="AS72">
            <v>0</v>
          </cell>
          <cell r="AT72">
            <v>0</v>
          </cell>
          <cell r="AU72">
            <v>0</v>
          </cell>
          <cell r="AV72">
            <v>0</v>
          </cell>
          <cell r="AW72">
            <v>0</v>
          </cell>
          <cell r="AX72">
            <v>0</v>
          </cell>
          <cell r="AY72">
            <v>0</v>
          </cell>
          <cell r="AZ72">
            <v>0</v>
          </cell>
          <cell r="BA72">
            <v>0</v>
          </cell>
          <cell r="BB72">
            <v>0</v>
          </cell>
          <cell r="BC72">
            <v>0</v>
          </cell>
          <cell r="BD72">
            <v>0</v>
          </cell>
          <cell r="BE72">
            <v>0</v>
          </cell>
          <cell r="BF72">
            <v>0</v>
          </cell>
          <cell r="BG72">
            <v>0</v>
          </cell>
          <cell r="BH72">
            <v>0</v>
          </cell>
          <cell r="BI72">
            <v>0</v>
          </cell>
        </row>
        <row r="73">
          <cell r="A73">
            <v>62</v>
          </cell>
          <cell r="H73">
            <v>0</v>
          </cell>
          <cell r="O73" t="str">
            <v/>
          </cell>
          <cell r="P73" t="str">
            <v/>
          </cell>
          <cell r="Q73" t="str">
            <v/>
          </cell>
          <cell r="R73">
            <v>0</v>
          </cell>
          <cell r="S73">
            <v>0</v>
          </cell>
          <cell r="T73">
            <v>0</v>
          </cell>
          <cell r="U73">
            <v>0</v>
          </cell>
          <cell r="V73">
            <v>0</v>
          </cell>
          <cell r="W73">
            <v>0</v>
          </cell>
          <cell r="X73">
            <v>0</v>
          </cell>
          <cell r="Y73">
            <v>0</v>
          </cell>
          <cell r="Z73">
            <v>0</v>
          </cell>
          <cell r="AA73">
            <v>0</v>
          </cell>
          <cell r="AB73">
            <v>0</v>
          </cell>
          <cell r="AC73">
            <v>0</v>
          </cell>
          <cell r="AD73">
            <v>0</v>
          </cell>
          <cell r="AE73">
            <v>0</v>
          </cell>
          <cell r="AF73">
            <v>0</v>
          </cell>
          <cell r="AG73">
            <v>0</v>
          </cell>
          <cell r="AH73">
            <v>0</v>
          </cell>
          <cell r="AI73">
            <v>0</v>
          </cell>
          <cell r="AJ73">
            <v>0</v>
          </cell>
          <cell r="AK73">
            <v>0</v>
          </cell>
          <cell r="AL73">
            <v>0</v>
          </cell>
          <cell r="AM73">
            <v>0</v>
          </cell>
          <cell r="AN73">
            <v>0</v>
          </cell>
          <cell r="AO73">
            <v>0</v>
          </cell>
          <cell r="AP73">
            <v>0</v>
          </cell>
          <cell r="AQ73">
            <v>0</v>
          </cell>
          <cell r="AR73">
            <v>0</v>
          </cell>
          <cell r="AS73">
            <v>0</v>
          </cell>
          <cell r="AT73">
            <v>0</v>
          </cell>
          <cell r="AU73">
            <v>0</v>
          </cell>
          <cell r="AV73">
            <v>0</v>
          </cell>
          <cell r="AW73">
            <v>0</v>
          </cell>
          <cell r="AX73">
            <v>0</v>
          </cell>
          <cell r="AY73">
            <v>0</v>
          </cell>
          <cell r="AZ73">
            <v>0</v>
          </cell>
          <cell r="BA73">
            <v>0</v>
          </cell>
          <cell r="BB73">
            <v>0</v>
          </cell>
          <cell r="BC73">
            <v>0</v>
          </cell>
          <cell r="BD73">
            <v>0</v>
          </cell>
          <cell r="BE73">
            <v>0</v>
          </cell>
          <cell r="BF73">
            <v>0</v>
          </cell>
          <cell r="BG73">
            <v>0</v>
          </cell>
          <cell r="BH73">
            <v>0</v>
          </cell>
          <cell r="BI73">
            <v>0</v>
          </cell>
        </row>
        <row r="74">
          <cell r="A74">
            <v>63</v>
          </cell>
          <cell r="H74">
            <v>0</v>
          </cell>
          <cell r="O74" t="str">
            <v/>
          </cell>
          <cell r="P74" t="str">
            <v/>
          </cell>
          <cell r="Q74" t="str">
            <v/>
          </cell>
          <cell r="R74">
            <v>0</v>
          </cell>
          <cell r="S74">
            <v>0</v>
          </cell>
          <cell r="T74">
            <v>0</v>
          </cell>
          <cell r="U74">
            <v>0</v>
          </cell>
          <cell r="V74">
            <v>0</v>
          </cell>
          <cell r="W74">
            <v>0</v>
          </cell>
          <cell r="X74">
            <v>0</v>
          </cell>
          <cell r="Y74">
            <v>0</v>
          </cell>
          <cell r="Z74">
            <v>0</v>
          </cell>
          <cell r="AA74">
            <v>0</v>
          </cell>
          <cell r="AB74">
            <v>0</v>
          </cell>
          <cell r="AC74">
            <v>0</v>
          </cell>
          <cell r="AD74">
            <v>0</v>
          </cell>
          <cell r="AE74">
            <v>0</v>
          </cell>
          <cell r="AF74">
            <v>0</v>
          </cell>
          <cell r="AG74">
            <v>0</v>
          </cell>
          <cell r="AH74">
            <v>0</v>
          </cell>
          <cell r="AI74">
            <v>0</v>
          </cell>
          <cell r="AJ74">
            <v>0</v>
          </cell>
          <cell r="AK74">
            <v>0</v>
          </cell>
          <cell r="AL74">
            <v>0</v>
          </cell>
          <cell r="AM74">
            <v>0</v>
          </cell>
          <cell r="AN74">
            <v>0</v>
          </cell>
          <cell r="AO74">
            <v>0</v>
          </cell>
          <cell r="AP74">
            <v>0</v>
          </cell>
          <cell r="AQ74">
            <v>0</v>
          </cell>
          <cell r="AR74">
            <v>0</v>
          </cell>
          <cell r="AS74">
            <v>0</v>
          </cell>
          <cell r="AT74">
            <v>0</v>
          </cell>
          <cell r="AU74">
            <v>0</v>
          </cell>
          <cell r="AV74">
            <v>0</v>
          </cell>
          <cell r="AW74">
            <v>0</v>
          </cell>
          <cell r="AX74">
            <v>0</v>
          </cell>
          <cell r="AY74">
            <v>0</v>
          </cell>
          <cell r="AZ74">
            <v>0</v>
          </cell>
          <cell r="BA74">
            <v>0</v>
          </cell>
          <cell r="BB74">
            <v>0</v>
          </cell>
          <cell r="BC74">
            <v>0</v>
          </cell>
          <cell r="BD74">
            <v>0</v>
          </cell>
          <cell r="BE74">
            <v>0</v>
          </cell>
          <cell r="BF74">
            <v>0</v>
          </cell>
          <cell r="BG74">
            <v>0</v>
          </cell>
          <cell r="BH74">
            <v>0</v>
          </cell>
          <cell r="BI74">
            <v>0</v>
          </cell>
        </row>
        <row r="75">
          <cell r="A75">
            <v>64</v>
          </cell>
          <cell r="B75" t="str">
            <v>新地菜園</v>
          </cell>
          <cell r="E75" t="str">
            <v>福島</v>
          </cell>
          <cell r="F75" t="str">
            <v>高Ly</v>
          </cell>
          <cell r="H75">
            <v>3.84</v>
          </cell>
          <cell r="O75" t="str">
            <v/>
          </cell>
          <cell r="P75" t="str">
            <v/>
          </cell>
          <cell r="Q75" t="str">
            <v/>
          </cell>
          <cell r="R75">
            <v>0</v>
          </cell>
          <cell r="S75">
            <v>0</v>
          </cell>
          <cell r="T75">
            <v>0</v>
          </cell>
          <cell r="U75">
            <v>0</v>
          </cell>
          <cell r="V75">
            <v>0</v>
          </cell>
          <cell r="W75">
            <v>0</v>
          </cell>
          <cell r="X75">
            <v>0</v>
          </cell>
          <cell r="Y75">
            <v>0</v>
          </cell>
          <cell r="Z75">
            <v>0</v>
          </cell>
          <cell r="AA75">
            <v>0</v>
          </cell>
          <cell r="AB75">
            <v>0</v>
          </cell>
          <cell r="AC75">
            <v>0</v>
          </cell>
          <cell r="AD75">
            <v>0</v>
          </cell>
          <cell r="AE75">
            <v>0</v>
          </cell>
          <cell r="AF75">
            <v>0</v>
          </cell>
          <cell r="AG75">
            <v>0</v>
          </cell>
          <cell r="AH75">
            <v>0</v>
          </cell>
          <cell r="AI75">
            <v>0</v>
          </cell>
          <cell r="AJ75">
            <v>0</v>
          </cell>
          <cell r="AK75">
            <v>0</v>
          </cell>
          <cell r="AL75">
            <v>0</v>
          </cell>
          <cell r="AM75">
            <v>0</v>
          </cell>
          <cell r="AN75">
            <v>0</v>
          </cell>
          <cell r="AO75">
            <v>0</v>
          </cell>
          <cell r="AP75">
            <v>0</v>
          </cell>
          <cell r="AQ75">
            <v>0</v>
          </cell>
          <cell r="AR75">
            <v>0</v>
          </cell>
          <cell r="AS75">
            <v>0</v>
          </cell>
          <cell r="AT75">
            <v>0</v>
          </cell>
          <cell r="AU75">
            <v>0</v>
          </cell>
          <cell r="AV75">
            <v>0</v>
          </cell>
          <cell r="AW75">
            <v>0</v>
          </cell>
          <cell r="AX75">
            <v>0</v>
          </cell>
          <cell r="AY75">
            <v>0</v>
          </cell>
          <cell r="AZ75">
            <v>0</v>
          </cell>
          <cell r="BA75">
            <v>0</v>
          </cell>
          <cell r="BB75">
            <v>0</v>
          </cell>
          <cell r="BC75">
            <v>0</v>
          </cell>
          <cell r="BD75">
            <v>0</v>
          </cell>
          <cell r="BE75">
            <v>0</v>
          </cell>
          <cell r="BF75">
            <v>0</v>
          </cell>
          <cell r="BG75">
            <v>0</v>
          </cell>
          <cell r="BH75">
            <v>0</v>
          </cell>
          <cell r="BI75">
            <v>0</v>
          </cell>
        </row>
        <row r="76">
          <cell r="A76">
            <v>65</v>
          </cell>
          <cell r="B76" t="str">
            <v>新地菜園</v>
          </cell>
          <cell r="E76" t="str">
            <v>福島</v>
          </cell>
          <cell r="F76" t="str">
            <v>高Ly(B)</v>
          </cell>
          <cell r="H76">
            <v>0</v>
          </cell>
          <cell r="O76" t="str">
            <v/>
          </cell>
          <cell r="P76" t="str">
            <v/>
          </cell>
          <cell r="Q76" t="str">
            <v/>
          </cell>
          <cell r="R76">
            <v>0</v>
          </cell>
          <cell r="S76">
            <v>0</v>
          </cell>
          <cell r="T76">
            <v>0</v>
          </cell>
          <cell r="U76">
            <v>0</v>
          </cell>
          <cell r="V76">
            <v>0</v>
          </cell>
          <cell r="W76">
            <v>0</v>
          </cell>
          <cell r="X76">
            <v>0</v>
          </cell>
          <cell r="Y76">
            <v>0</v>
          </cell>
          <cell r="Z76">
            <v>0</v>
          </cell>
          <cell r="AA76">
            <v>0</v>
          </cell>
          <cell r="AB76">
            <v>0</v>
          </cell>
          <cell r="AC76">
            <v>0</v>
          </cell>
          <cell r="AD76">
            <v>0</v>
          </cell>
          <cell r="AE76">
            <v>0</v>
          </cell>
          <cell r="AF76">
            <v>0</v>
          </cell>
          <cell r="AG76">
            <v>0</v>
          </cell>
          <cell r="AH76">
            <v>0</v>
          </cell>
          <cell r="AI76">
            <v>0</v>
          </cell>
          <cell r="AJ76">
            <v>0</v>
          </cell>
          <cell r="AK76">
            <v>0</v>
          </cell>
          <cell r="AL76">
            <v>0</v>
          </cell>
          <cell r="AM76">
            <v>0</v>
          </cell>
          <cell r="AN76">
            <v>0</v>
          </cell>
          <cell r="AO76">
            <v>0</v>
          </cell>
          <cell r="AP76">
            <v>0</v>
          </cell>
          <cell r="AQ76">
            <v>0</v>
          </cell>
          <cell r="AR76">
            <v>0</v>
          </cell>
          <cell r="AS76">
            <v>0</v>
          </cell>
          <cell r="AT76">
            <v>0</v>
          </cell>
          <cell r="AU76">
            <v>0</v>
          </cell>
          <cell r="AV76">
            <v>0</v>
          </cell>
          <cell r="AW76">
            <v>0</v>
          </cell>
          <cell r="AX76">
            <v>0</v>
          </cell>
          <cell r="AY76">
            <v>0</v>
          </cell>
          <cell r="AZ76">
            <v>0</v>
          </cell>
          <cell r="BA76">
            <v>0</v>
          </cell>
          <cell r="BB76">
            <v>0</v>
          </cell>
          <cell r="BC76">
            <v>0</v>
          </cell>
          <cell r="BD76">
            <v>0</v>
          </cell>
          <cell r="BE76">
            <v>0</v>
          </cell>
          <cell r="BF76">
            <v>0</v>
          </cell>
          <cell r="BG76">
            <v>0</v>
          </cell>
          <cell r="BH76">
            <v>0</v>
          </cell>
          <cell r="BI76">
            <v>0</v>
          </cell>
        </row>
        <row r="77">
          <cell r="A77">
            <v>66</v>
          </cell>
          <cell r="H77">
            <v>0</v>
          </cell>
          <cell r="O77" t="str">
            <v/>
          </cell>
          <cell r="P77" t="str">
            <v/>
          </cell>
          <cell r="Q77" t="str">
            <v/>
          </cell>
          <cell r="R77">
            <v>0</v>
          </cell>
          <cell r="S77">
            <v>0</v>
          </cell>
          <cell r="T77">
            <v>0</v>
          </cell>
          <cell r="U77">
            <v>0</v>
          </cell>
          <cell r="V77">
            <v>0</v>
          </cell>
          <cell r="W77">
            <v>0</v>
          </cell>
          <cell r="X77">
            <v>0</v>
          </cell>
          <cell r="Y77">
            <v>0</v>
          </cell>
          <cell r="Z77">
            <v>0</v>
          </cell>
          <cell r="AA77">
            <v>0</v>
          </cell>
          <cell r="AB77">
            <v>0</v>
          </cell>
          <cell r="AC77">
            <v>0</v>
          </cell>
          <cell r="AD77">
            <v>0</v>
          </cell>
          <cell r="AE77">
            <v>0</v>
          </cell>
          <cell r="AF77">
            <v>0</v>
          </cell>
          <cell r="AG77">
            <v>0</v>
          </cell>
          <cell r="AH77">
            <v>0</v>
          </cell>
          <cell r="AI77">
            <v>0</v>
          </cell>
          <cell r="AJ77">
            <v>0</v>
          </cell>
          <cell r="AK77">
            <v>0</v>
          </cell>
          <cell r="AL77">
            <v>0</v>
          </cell>
          <cell r="AM77">
            <v>0</v>
          </cell>
          <cell r="AN77">
            <v>0</v>
          </cell>
          <cell r="AO77">
            <v>0</v>
          </cell>
          <cell r="AP77">
            <v>0</v>
          </cell>
          <cell r="AQ77">
            <v>0</v>
          </cell>
          <cell r="AR77">
            <v>0</v>
          </cell>
          <cell r="AS77">
            <v>0</v>
          </cell>
          <cell r="AT77">
            <v>0</v>
          </cell>
          <cell r="AU77">
            <v>0</v>
          </cell>
          <cell r="AV77">
            <v>0</v>
          </cell>
          <cell r="AW77">
            <v>0</v>
          </cell>
          <cell r="AX77">
            <v>0</v>
          </cell>
          <cell r="AY77">
            <v>0</v>
          </cell>
          <cell r="AZ77">
            <v>0</v>
          </cell>
          <cell r="BA77">
            <v>0</v>
          </cell>
          <cell r="BB77">
            <v>0</v>
          </cell>
          <cell r="BC77">
            <v>0</v>
          </cell>
          <cell r="BD77">
            <v>0</v>
          </cell>
          <cell r="BE77">
            <v>0</v>
          </cell>
          <cell r="BF77">
            <v>0</v>
          </cell>
          <cell r="BG77">
            <v>0</v>
          </cell>
          <cell r="BH77">
            <v>0</v>
          </cell>
          <cell r="BI77">
            <v>0</v>
          </cell>
        </row>
        <row r="78">
          <cell r="A78">
            <v>67</v>
          </cell>
          <cell r="H78">
            <v>0</v>
          </cell>
          <cell r="O78" t="str">
            <v/>
          </cell>
          <cell r="P78" t="str">
            <v/>
          </cell>
          <cell r="Q78" t="str">
            <v/>
          </cell>
          <cell r="R78">
            <v>0</v>
          </cell>
          <cell r="S78">
            <v>0</v>
          </cell>
          <cell r="T78">
            <v>0</v>
          </cell>
          <cell r="U78">
            <v>0</v>
          </cell>
          <cell r="V78">
            <v>0</v>
          </cell>
          <cell r="W78">
            <v>0</v>
          </cell>
          <cell r="X78">
            <v>0</v>
          </cell>
          <cell r="Y78">
            <v>0</v>
          </cell>
          <cell r="Z78">
            <v>0</v>
          </cell>
          <cell r="AA78">
            <v>0</v>
          </cell>
          <cell r="AB78">
            <v>0</v>
          </cell>
          <cell r="AC78">
            <v>0</v>
          </cell>
          <cell r="AD78">
            <v>0</v>
          </cell>
          <cell r="AE78">
            <v>0</v>
          </cell>
          <cell r="AF78">
            <v>0</v>
          </cell>
          <cell r="AG78">
            <v>0</v>
          </cell>
          <cell r="AH78">
            <v>0</v>
          </cell>
          <cell r="AI78">
            <v>0</v>
          </cell>
          <cell r="AJ78">
            <v>0</v>
          </cell>
          <cell r="AK78">
            <v>0</v>
          </cell>
          <cell r="AL78">
            <v>0</v>
          </cell>
          <cell r="AM78">
            <v>0</v>
          </cell>
          <cell r="AN78">
            <v>0</v>
          </cell>
          <cell r="AO78">
            <v>0</v>
          </cell>
          <cell r="AP78">
            <v>0</v>
          </cell>
          <cell r="AQ78">
            <v>0</v>
          </cell>
          <cell r="AR78">
            <v>0</v>
          </cell>
          <cell r="AS78">
            <v>0</v>
          </cell>
          <cell r="AT78">
            <v>0</v>
          </cell>
          <cell r="AU78">
            <v>0</v>
          </cell>
          <cell r="AV78">
            <v>0</v>
          </cell>
          <cell r="AW78">
            <v>0</v>
          </cell>
          <cell r="AX78">
            <v>0</v>
          </cell>
          <cell r="AY78">
            <v>0</v>
          </cell>
          <cell r="AZ78">
            <v>0</v>
          </cell>
          <cell r="BA78">
            <v>0</v>
          </cell>
          <cell r="BB78">
            <v>0</v>
          </cell>
          <cell r="BC78">
            <v>0</v>
          </cell>
          <cell r="BD78">
            <v>0</v>
          </cell>
          <cell r="BE78">
            <v>0</v>
          </cell>
          <cell r="BF78">
            <v>0</v>
          </cell>
          <cell r="BG78">
            <v>0</v>
          </cell>
          <cell r="BH78">
            <v>0</v>
          </cell>
          <cell r="BI78">
            <v>0</v>
          </cell>
        </row>
        <row r="79">
          <cell r="A79">
            <v>68</v>
          </cell>
          <cell r="H79">
            <v>0</v>
          </cell>
          <cell r="O79" t="str">
            <v/>
          </cell>
          <cell r="P79" t="str">
            <v/>
          </cell>
          <cell r="Q79" t="str">
            <v/>
          </cell>
          <cell r="R79">
            <v>0</v>
          </cell>
          <cell r="S79">
            <v>0</v>
          </cell>
          <cell r="T79">
            <v>0</v>
          </cell>
          <cell r="U79">
            <v>0</v>
          </cell>
          <cell r="V79">
            <v>0</v>
          </cell>
          <cell r="W79">
            <v>0</v>
          </cell>
          <cell r="X79">
            <v>0</v>
          </cell>
          <cell r="Y79">
            <v>0</v>
          </cell>
          <cell r="Z79">
            <v>0</v>
          </cell>
          <cell r="AA79">
            <v>0</v>
          </cell>
          <cell r="AB79">
            <v>0</v>
          </cell>
          <cell r="AC79">
            <v>0</v>
          </cell>
          <cell r="AD79">
            <v>0</v>
          </cell>
          <cell r="AE79">
            <v>0</v>
          </cell>
          <cell r="AF79">
            <v>0</v>
          </cell>
          <cell r="AG79">
            <v>0</v>
          </cell>
          <cell r="AH79">
            <v>0</v>
          </cell>
          <cell r="AI79">
            <v>0</v>
          </cell>
          <cell r="AJ79">
            <v>0</v>
          </cell>
          <cell r="AK79">
            <v>0</v>
          </cell>
          <cell r="AL79">
            <v>0</v>
          </cell>
          <cell r="AM79">
            <v>0</v>
          </cell>
          <cell r="AN79">
            <v>0</v>
          </cell>
          <cell r="AO79">
            <v>0</v>
          </cell>
          <cell r="AP79">
            <v>0</v>
          </cell>
          <cell r="AQ79">
            <v>0</v>
          </cell>
          <cell r="AR79">
            <v>0</v>
          </cell>
          <cell r="AS79">
            <v>0</v>
          </cell>
          <cell r="AT79">
            <v>0</v>
          </cell>
          <cell r="AU79">
            <v>0</v>
          </cell>
          <cell r="AV79">
            <v>0</v>
          </cell>
          <cell r="AW79">
            <v>0</v>
          </cell>
          <cell r="AX79">
            <v>0</v>
          </cell>
          <cell r="AY79">
            <v>0</v>
          </cell>
          <cell r="AZ79">
            <v>0</v>
          </cell>
          <cell r="BA79">
            <v>0</v>
          </cell>
          <cell r="BB79">
            <v>0</v>
          </cell>
          <cell r="BC79">
            <v>0</v>
          </cell>
          <cell r="BD79">
            <v>0</v>
          </cell>
          <cell r="BE79">
            <v>0</v>
          </cell>
          <cell r="BF79">
            <v>0</v>
          </cell>
          <cell r="BG79">
            <v>0</v>
          </cell>
          <cell r="BH79">
            <v>0</v>
          </cell>
          <cell r="BI79">
            <v>0</v>
          </cell>
        </row>
        <row r="80">
          <cell r="A80">
            <v>69</v>
          </cell>
          <cell r="H80">
            <v>0</v>
          </cell>
          <cell r="O80" t="str">
            <v/>
          </cell>
          <cell r="P80" t="str">
            <v/>
          </cell>
          <cell r="Q80" t="str">
            <v/>
          </cell>
          <cell r="R80">
            <v>0</v>
          </cell>
          <cell r="S80">
            <v>0</v>
          </cell>
          <cell r="T80">
            <v>0</v>
          </cell>
          <cell r="U80">
            <v>0</v>
          </cell>
          <cell r="V80">
            <v>0</v>
          </cell>
          <cell r="W80">
            <v>0</v>
          </cell>
          <cell r="X80">
            <v>0</v>
          </cell>
          <cell r="Y80">
            <v>0</v>
          </cell>
          <cell r="Z80">
            <v>0</v>
          </cell>
          <cell r="AA80">
            <v>0</v>
          </cell>
          <cell r="AB80">
            <v>0</v>
          </cell>
          <cell r="AC80">
            <v>0</v>
          </cell>
          <cell r="AD80">
            <v>0</v>
          </cell>
          <cell r="AE80">
            <v>0</v>
          </cell>
          <cell r="AF80">
            <v>0</v>
          </cell>
          <cell r="AG80">
            <v>0</v>
          </cell>
          <cell r="AH80">
            <v>0</v>
          </cell>
          <cell r="AI80">
            <v>0</v>
          </cell>
          <cell r="AJ80">
            <v>0</v>
          </cell>
          <cell r="AK80">
            <v>0</v>
          </cell>
          <cell r="AL80">
            <v>0</v>
          </cell>
          <cell r="AM80">
            <v>0</v>
          </cell>
          <cell r="AN80">
            <v>0</v>
          </cell>
          <cell r="AO80">
            <v>0</v>
          </cell>
          <cell r="AP80">
            <v>0</v>
          </cell>
          <cell r="AQ80">
            <v>0</v>
          </cell>
          <cell r="AR80">
            <v>0</v>
          </cell>
          <cell r="AS80">
            <v>0</v>
          </cell>
          <cell r="AT80">
            <v>0</v>
          </cell>
          <cell r="AU80">
            <v>0</v>
          </cell>
          <cell r="AV80">
            <v>0</v>
          </cell>
          <cell r="AW80">
            <v>0</v>
          </cell>
          <cell r="AX80">
            <v>0</v>
          </cell>
          <cell r="AY80">
            <v>0</v>
          </cell>
          <cell r="AZ80">
            <v>0</v>
          </cell>
          <cell r="BA80">
            <v>0</v>
          </cell>
          <cell r="BB80">
            <v>0</v>
          </cell>
          <cell r="BC80">
            <v>0</v>
          </cell>
          <cell r="BD80">
            <v>0</v>
          </cell>
          <cell r="BE80">
            <v>0</v>
          </cell>
          <cell r="BF80">
            <v>0</v>
          </cell>
          <cell r="BG80">
            <v>0</v>
          </cell>
          <cell r="BH80">
            <v>0</v>
          </cell>
          <cell r="BI80">
            <v>0</v>
          </cell>
        </row>
        <row r="81">
          <cell r="A81">
            <v>70</v>
          </cell>
          <cell r="B81" t="str">
            <v>波野菜園</v>
          </cell>
          <cell r="E81" t="str">
            <v>熊本</v>
          </cell>
          <cell r="F81" t="str">
            <v>R</v>
          </cell>
          <cell r="H81">
            <v>4.2</v>
          </cell>
          <cell r="I81" t="str">
            <v>5月</v>
          </cell>
          <cell r="J81">
            <v>1.5</v>
          </cell>
          <cell r="K81" t="str">
            <v>5月</v>
          </cell>
          <cell r="L81">
            <v>1</v>
          </cell>
          <cell r="O81">
            <v>5.652499999999999</v>
          </cell>
          <cell r="P81">
            <v>19.81124333333333</v>
          </cell>
          <cell r="Q81" t="str">
            <v/>
          </cell>
          <cell r="R81">
            <v>0</v>
          </cell>
          <cell r="S81">
            <v>0</v>
          </cell>
          <cell r="T81">
            <v>0</v>
          </cell>
          <cell r="U81">
            <v>0</v>
          </cell>
          <cell r="V81">
            <v>0</v>
          </cell>
          <cell r="W81">
            <v>0</v>
          </cell>
          <cell r="X81">
            <v>8303.0753968253957</v>
          </cell>
          <cell r="Y81">
            <v>6210.8134920634911</v>
          </cell>
          <cell r="Z81">
            <v>5447.4206349206343</v>
          </cell>
          <cell r="AA81">
            <v>226.19047619047615</v>
          </cell>
          <cell r="AB81">
            <v>0</v>
          </cell>
          <cell r="AC81">
            <v>0</v>
          </cell>
          <cell r="AD81">
            <v>0</v>
          </cell>
          <cell r="AE81">
            <v>6591.0544217687066</v>
          </cell>
          <cell r="AF81">
            <v>6746.6122448979595</v>
          </cell>
          <cell r="AG81">
            <v>6338.3061224489793</v>
          </cell>
          <cell r="AH81">
            <v>4958.408163265306</v>
          </cell>
          <cell r="AI81">
            <v>3604.8571428571431</v>
          </cell>
          <cell r="AJ81">
            <v>7554.892857142856</v>
          </cell>
          <cell r="AK81">
            <v>5965.7738095238092</v>
          </cell>
          <cell r="AL81">
            <v>5409.7222222222217</v>
          </cell>
          <cell r="AM81">
            <v>0</v>
          </cell>
          <cell r="AN81">
            <v>0</v>
          </cell>
          <cell r="AO81">
            <v>0</v>
          </cell>
          <cell r="AP81">
            <v>0</v>
          </cell>
          <cell r="AQ81">
            <v>10339.86394557823</v>
          </cell>
          <cell r="AR81">
            <v>9539.4217687074834</v>
          </cell>
          <cell r="AS81">
            <v>12812.272108843536</v>
          </cell>
          <cell r="AT81">
            <v>8439.3061224489793</v>
          </cell>
          <cell r="AU81">
            <v>6688.5306122448983</v>
          </cell>
          <cell r="AV81">
            <v>1355.5102040816325</v>
          </cell>
          <cell r="AW81">
            <v>0</v>
          </cell>
          <cell r="AX81">
            <v>0</v>
          </cell>
          <cell r="AY81">
            <v>0</v>
          </cell>
          <cell r="AZ81">
            <v>0</v>
          </cell>
          <cell r="BA81">
            <v>0</v>
          </cell>
          <cell r="BB81">
            <v>0</v>
          </cell>
          <cell r="BC81">
            <v>0</v>
          </cell>
          <cell r="BD81">
            <v>0</v>
          </cell>
          <cell r="BE81">
            <v>0</v>
          </cell>
          <cell r="BF81">
            <v>0</v>
          </cell>
          <cell r="BG81">
            <v>0</v>
          </cell>
          <cell r="BH81">
            <v>0</v>
          </cell>
          <cell r="BI81">
            <v>0</v>
          </cell>
        </row>
        <row r="82">
          <cell r="A82">
            <v>71</v>
          </cell>
          <cell r="B82" t="str">
            <v>波野菜園</v>
          </cell>
          <cell r="E82" t="str">
            <v>熊本</v>
          </cell>
          <cell r="F82" t="str">
            <v>P</v>
          </cell>
          <cell r="H82">
            <v>2.88</v>
          </cell>
          <cell r="I82" t="str">
            <v>5月</v>
          </cell>
          <cell r="J82">
            <v>0.5</v>
          </cell>
          <cell r="K82" t="str">
            <v>5月</v>
          </cell>
          <cell r="L82">
            <v>1</v>
          </cell>
          <cell r="O82">
            <v>12.197698256318713</v>
          </cell>
          <cell r="P82">
            <v>14.206470857142861</v>
          </cell>
          <cell r="Q82" t="str">
            <v/>
          </cell>
          <cell r="R82">
            <v>0</v>
          </cell>
          <cell r="S82">
            <v>0</v>
          </cell>
          <cell r="T82">
            <v>0</v>
          </cell>
          <cell r="U82">
            <v>1263.2358310681973</v>
          </cell>
          <cell r="V82">
            <v>7238.5714285714284</v>
          </cell>
          <cell r="W82">
            <v>4806.1240952220878</v>
          </cell>
          <cell r="X82">
            <v>3618.4693877551013</v>
          </cell>
          <cell r="Y82">
            <v>2252.8571428571431</v>
          </cell>
          <cell r="Z82">
            <v>1814.047619047619</v>
          </cell>
          <cell r="AA82">
            <v>54.285714285714285</v>
          </cell>
          <cell r="AB82">
            <v>0</v>
          </cell>
          <cell r="AC82">
            <v>0</v>
          </cell>
          <cell r="AD82">
            <v>128.96825396825398</v>
          </cell>
          <cell r="AE82">
            <v>10166.706349206352</v>
          </cell>
          <cell r="AF82">
            <v>8751</v>
          </cell>
          <cell r="AG82">
            <v>7155.3809523809532</v>
          </cell>
          <cell r="AH82">
            <v>4595.3809523809523</v>
          </cell>
          <cell r="AI82">
            <v>3750.2857142857142</v>
          </cell>
          <cell r="AJ82">
            <v>6770.8571428571422</v>
          </cell>
          <cell r="AK82">
            <v>4397.1428571428569</v>
          </cell>
          <cell r="AL82">
            <v>3483.333333333333</v>
          </cell>
          <cell r="AM82">
            <v>0</v>
          </cell>
          <cell r="AN82">
            <v>0</v>
          </cell>
          <cell r="AO82">
            <v>0</v>
          </cell>
          <cell r="AP82">
            <v>257.93650793650795</v>
          </cell>
          <cell r="AQ82">
            <v>10312.698412698413</v>
          </cell>
          <cell r="AR82">
            <v>8097.0039682539682</v>
          </cell>
          <cell r="AS82">
            <v>8049.7222222222226</v>
          </cell>
          <cell r="AT82">
            <v>6042.4404761904761</v>
          </cell>
          <cell r="AU82">
            <v>5768.75</v>
          </cell>
          <cell r="AV82">
            <v>1284.6428571428571</v>
          </cell>
          <cell r="AW82">
            <v>0</v>
          </cell>
          <cell r="AX82">
            <v>0</v>
          </cell>
          <cell r="AY82">
            <v>0</v>
          </cell>
          <cell r="AZ82">
            <v>0</v>
          </cell>
          <cell r="BA82">
            <v>0</v>
          </cell>
          <cell r="BB82">
            <v>0</v>
          </cell>
          <cell r="BC82">
            <v>0</v>
          </cell>
          <cell r="BD82">
            <v>0</v>
          </cell>
          <cell r="BE82">
            <v>0</v>
          </cell>
          <cell r="BF82">
            <v>0</v>
          </cell>
          <cell r="BG82">
            <v>0</v>
          </cell>
          <cell r="BH82">
            <v>0</v>
          </cell>
          <cell r="BI82">
            <v>0</v>
          </cell>
        </row>
        <row r="83">
          <cell r="A83">
            <v>72</v>
          </cell>
          <cell r="B83" t="str">
            <v>波野菜園</v>
          </cell>
          <cell r="E83" t="str">
            <v>熊本</v>
          </cell>
          <cell r="F83" t="str">
            <v>M</v>
          </cell>
          <cell r="H83">
            <v>2.88</v>
          </cell>
          <cell r="O83" t="str">
            <v/>
          </cell>
          <cell r="P83" t="str">
            <v/>
          </cell>
          <cell r="Q83" t="str">
            <v/>
          </cell>
          <cell r="R83">
            <v>0</v>
          </cell>
          <cell r="S83">
            <v>0</v>
          </cell>
          <cell r="T83">
            <v>0</v>
          </cell>
          <cell r="U83">
            <v>0</v>
          </cell>
          <cell r="V83">
            <v>0</v>
          </cell>
          <cell r="W83">
            <v>0</v>
          </cell>
          <cell r="X83">
            <v>0</v>
          </cell>
          <cell r="Y83">
            <v>0</v>
          </cell>
          <cell r="Z83">
            <v>0</v>
          </cell>
          <cell r="AA83">
            <v>0</v>
          </cell>
          <cell r="AB83">
            <v>0</v>
          </cell>
          <cell r="AC83">
            <v>0</v>
          </cell>
          <cell r="AD83">
            <v>0</v>
          </cell>
          <cell r="AE83">
            <v>0</v>
          </cell>
          <cell r="AF83">
            <v>0</v>
          </cell>
          <cell r="AG83">
            <v>0</v>
          </cell>
          <cell r="AH83">
            <v>0</v>
          </cell>
          <cell r="AI83">
            <v>0</v>
          </cell>
          <cell r="AJ83">
            <v>0</v>
          </cell>
          <cell r="AK83">
            <v>0</v>
          </cell>
          <cell r="AL83">
            <v>0</v>
          </cell>
          <cell r="AM83">
            <v>0</v>
          </cell>
          <cell r="AN83">
            <v>0</v>
          </cell>
          <cell r="AO83">
            <v>0</v>
          </cell>
          <cell r="AP83">
            <v>0</v>
          </cell>
          <cell r="AQ83">
            <v>0</v>
          </cell>
          <cell r="AR83">
            <v>0</v>
          </cell>
          <cell r="AS83">
            <v>0</v>
          </cell>
          <cell r="AT83">
            <v>0</v>
          </cell>
          <cell r="AU83">
            <v>0</v>
          </cell>
          <cell r="AV83">
            <v>0</v>
          </cell>
          <cell r="AW83">
            <v>0</v>
          </cell>
          <cell r="AX83">
            <v>0</v>
          </cell>
          <cell r="AY83">
            <v>0</v>
          </cell>
          <cell r="AZ83">
            <v>0</v>
          </cell>
          <cell r="BA83">
            <v>0</v>
          </cell>
          <cell r="BB83">
            <v>0</v>
          </cell>
          <cell r="BC83">
            <v>0</v>
          </cell>
          <cell r="BD83">
            <v>0</v>
          </cell>
          <cell r="BE83">
            <v>0</v>
          </cell>
          <cell r="BF83">
            <v>0</v>
          </cell>
          <cell r="BG83">
            <v>0</v>
          </cell>
          <cell r="BH83">
            <v>0</v>
          </cell>
          <cell r="BI83">
            <v>0</v>
          </cell>
        </row>
        <row r="84">
          <cell r="A84">
            <v>73</v>
          </cell>
          <cell r="B84" t="str">
            <v>波野菜園</v>
          </cell>
          <cell r="E84" t="str">
            <v>熊本</v>
          </cell>
          <cell r="F84" t="str">
            <v>A</v>
          </cell>
          <cell r="H84">
            <v>4.8</v>
          </cell>
          <cell r="I84" t="str">
            <v>5月</v>
          </cell>
          <cell r="J84">
            <v>1.5</v>
          </cell>
          <cell r="K84" t="str">
            <v>5月</v>
          </cell>
          <cell r="L84">
            <v>1</v>
          </cell>
          <cell r="O84">
            <v>0</v>
          </cell>
          <cell r="P84">
            <v>0</v>
          </cell>
          <cell r="Q84" t="str">
            <v/>
          </cell>
          <cell r="R84">
            <v>0</v>
          </cell>
          <cell r="S84">
            <v>0</v>
          </cell>
          <cell r="T84">
            <v>0</v>
          </cell>
          <cell r="U84">
            <v>0</v>
          </cell>
          <cell r="V84">
            <v>0</v>
          </cell>
          <cell r="W84">
            <v>0</v>
          </cell>
          <cell r="X84">
            <v>0</v>
          </cell>
          <cell r="Y84">
            <v>0</v>
          </cell>
          <cell r="Z84">
            <v>0</v>
          </cell>
          <cell r="AA84">
            <v>0</v>
          </cell>
          <cell r="AB84">
            <v>0</v>
          </cell>
          <cell r="AC84">
            <v>0</v>
          </cell>
          <cell r="AD84">
            <v>0</v>
          </cell>
          <cell r="AE84">
            <v>0</v>
          </cell>
          <cell r="AF84">
            <v>0</v>
          </cell>
          <cell r="AG84">
            <v>0</v>
          </cell>
          <cell r="AH84">
            <v>0</v>
          </cell>
          <cell r="AI84">
            <v>0</v>
          </cell>
          <cell r="AJ84">
            <v>0</v>
          </cell>
          <cell r="AK84">
            <v>0</v>
          </cell>
          <cell r="AL84">
            <v>0</v>
          </cell>
          <cell r="AM84">
            <v>0</v>
          </cell>
          <cell r="AN84">
            <v>0</v>
          </cell>
          <cell r="AO84">
            <v>0</v>
          </cell>
          <cell r="AP84">
            <v>0</v>
          </cell>
          <cell r="AQ84">
            <v>0</v>
          </cell>
          <cell r="AR84">
            <v>0</v>
          </cell>
          <cell r="AS84">
            <v>0</v>
          </cell>
          <cell r="AT84">
            <v>0</v>
          </cell>
          <cell r="AU84">
            <v>0</v>
          </cell>
          <cell r="AV84">
            <v>0</v>
          </cell>
          <cell r="AW84">
            <v>0</v>
          </cell>
          <cell r="AX84">
            <v>0</v>
          </cell>
          <cell r="AY84">
            <v>0</v>
          </cell>
          <cell r="AZ84">
            <v>0</v>
          </cell>
          <cell r="BA84">
            <v>0</v>
          </cell>
          <cell r="BB84">
            <v>0</v>
          </cell>
          <cell r="BC84">
            <v>0</v>
          </cell>
          <cell r="BD84">
            <v>0</v>
          </cell>
          <cell r="BE84">
            <v>0</v>
          </cell>
          <cell r="BF84">
            <v>0</v>
          </cell>
          <cell r="BG84">
            <v>0</v>
          </cell>
          <cell r="BH84">
            <v>0</v>
          </cell>
          <cell r="BI84">
            <v>0</v>
          </cell>
        </row>
        <row r="85">
          <cell r="A85">
            <v>74</v>
          </cell>
          <cell r="H85">
            <v>0</v>
          </cell>
          <cell r="O85" t="str">
            <v/>
          </cell>
          <cell r="P85" t="str">
            <v/>
          </cell>
          <cell r="Q85" t="str">
            <v/>
          </cell>
          <cell r="R85">
            <v>0</v>
          </cell>
          <cell r="S85">
            <v>0</v>
          </cell>
          <cell r="T85">
            <v>0</v>
          </cell>
          <cell r="U85">
            <v>0</v>
          </cell>
          <cell r="V85">
            <v>0</v>
          </cell>
          <cell r="W85">
            <v>0</v>
          </cell>
          <cell r="X85">
            <v>0</v>
          </cell>
          <cell r="Y85">
            <v>0</v>
          </cell>
          <cell r="Z85">
            <v>0</v>
          </cell>
          <cell r="AA85">
            <v>0</v>
          </cell>
          <cell r="AB85">
            <v>0</v>
          </cell>
          <cell r="AC85">
            <v>0</v>
          </cell>
          <cell r="AD85">
            <v>0</v>
          </cell>
          <cell r="AE85">
            <v>0</v>
          </cell>
          <cell r="AF85">
            <v>0</v>
          </cell>
          <cell r="AG85">
            <v>0</v>
          </cell>
          <cell r="AH85">
            <v>0</v>
          </cell>
          <cell r="AI85">
            <v>0</v>
          </cell>
          <cell r="AJ85">
            <v>0</v>
          </cell>
          <cell r="AK85">
            <v>0</v>
          </cell>
          <cell r="AL85">
            <v>0</v>
          </cell>
          <cell r="AM85">
            <v>0</v>
          </cell>
          <cell r="AN85">
            <v>0</v>
          </cell>
          <cell r="AO85">
            <v>0</v>
          </cell>
          <cell r="AP85">
            <v>0</v>
          </cell>
          <cell r="AQ85">
            <v>0</v>
          </cell>
          <cell r="AR85">
            <v>0</v>
          </cell>
          <cell r="AS85">
            <v>0</v>
          </cell>
          <cell r="AT85">
            <v>0</v>
          </cell>
          <cell r="AU85">
            <v>0</v>
          </cell>
          <cell r="AV85">
            <v>0</v>
          </cell>
          <cell r="AW85">
            <v>0</v>
          </cell>
          <cell r="AX85">
            <v>0</v>
          </cell>
          <cell r="AY85">
            <v>0</v>
          </cell>
          <cell r="AZ85">
            <v>0</v>
          </cell>
          <cell r="BA85">
            <v>0</v>
          </cell>
          <cell r="BB85">
            <v>0</v>
          </cell>
          <cell r="BC85">
            <v>0</v>
          </cell>
          <cell r="BD85">
            <v>0</v>
          </cell>
          <cell r="BE85">
            <v>0</v>
          </cell>
          <cell r="BF85">
            <v>0</v>
          </cell>
          <cell r="BG85">
            <v>0</v>
          </cell>
          <cell r="BH85">
            <v>0</v>
          </cell>
          <cell r="BI85">
            <v>0</v>
          </cell>
        </row>
        <row r="86">
          <cell r="A86">
            <v>75</v>
          </cell>
          <cell r="H86">
            <v>0</v>
          </cell>
          <cell r="O86" t="str">
            <v/>
          </cell>
          <cell r="P86" t="str">
            <v/>
          </cell>
          <cell r="Q86" t="str">
            <v/>
          </cell>
          <cell r="R86">
            <v>0</v>
          </cell>
          <cell r="S86">
            <v>0</v>
          </cell>
          <cell r="T86">
            <v>0</v>
          </cell>
          <cell r="U86">
            <v>0</v>
          </cell>
          <cell r="V86">
            <v>0</v>
          </cell>
          <cell r="W86">
            <v>0</v>
          </cell>
          <cell r="X86">
            <v>0</v>
          </cell>
          <cell r="Y86">
            <v>0</v>
          </cell>
          <cell r="Z86">
            <v>0</v>
          </cell>
          <cell r="AA86">
            <v>0</v>
          </cell>
          <cell r="AB86">
            <v>0</v>
          </cell>
          <cell r="AC86">
            <v>0</v>
          </cell>
          <cell r="AD86">
            <v>0</v>
          </cell>
          <cell r="AE86">
            <v>0</v>
          </cell>
          <cell r="AF86">
            <v>0</v>
          </cell>
          <cell r="AG86">
            <v>0</v>
          </cell>
          <cell r="AH86">
            <v>0</v>
          </cell>
          <cell r="AI86">
            <v>0</v>
          </cell>
          <cell r="AJ86">
            <v>0</v>
          </cell>
          <cell r="AK86">
            <v>0</v>
          </cell>
          <cell r="AL86">
            <v>0</v>
          </cell>
          <cell r="AM86">
            <v>0</v>
          </cell>
          <cell r="AN86">
            <v>0</v>
          </cell>
          <cell r="AO86">
            <v>0</v>
          </cell>
          <cell r="AP86">
            <v>0</v>
          </cell>
          <cell r="AQ86">
            <v>0</v>
          </cell>
          <cell r="AR86">
            <v>0</v>
          </cell>
          <cell r="AS86">
            <v>0</v>
          </cell>
          <cell r="AT86">
            <v>0</v>
          </cell>
          <cell r="AU86">
            <v>0</v>
          </cell>
          <cell r="AV86">
            <v>0</v>
          </cell>
          <cell r="AW86">
            <v>0</v>
          </cell>
          <cell r="AX86">
            <v>0</v>
          </cell>
          <cell r="AY86">
            <v>0</v>
          </cell>
          <cell r="AZ86">
            <v>0</v>
          </cell>
          <cell r="BA86">
            <v>0</v>
          </cell>
          <cell r="BB86">
            <v>0</v>
          </cell>
          <cell r="BC86">
            <v>0</v>
          </cell>
          <cell r="BD86">
            <v>0</v>
          </cell>
          <cell r="BE86">
            <v>0</v>
          </cell>
          <cell r="BF86">
            <v>0</v>
          </cell>
          <cell r="BG86">
            <v>0</v>
          </cell>
          <cell r="BH86">
            <v>0</v>
          </cell>
          <cell r="BI86">
            <v>0</v>
          </cell>
        </row>
        <row r="87">
          <cell r="A87">
            <v>76</v>
          </cell>
          <cell r="H87">
            <v>0</v>
          </cell>
          <cell r="O87" t="str">
            <v/>
          </cell>
          <cell r="P87" t="str">
            <v/>
          </cell>
          <cell r="Q87" t="str">
            <v/>
          </cell>
          <cell r="R87">
            <v>0</v>
          </cell>
          <cell r="S87">
            <v>0</v>
          </cell>
          <cell r="T87">
            <v>0</v>
          </cell>
          <cell r="U87">
            <v>0</v>
          </cell>
          <cell r="V87">
            <v>0</v>
          </cell>
          <cell r="W87">
            <v>0</v>
          </cell>
          <cell r="X87">
            <v>0</v>
          </cell>
          <cell r="Y87">
            <v>0</v>
          </cell>
          <cell r="Z87">
            <v>0</v>
          </cell>
          <cell r="AA87">
            <v>0</v>
          </cell>
          <cell r="AB87">
            <v>0</v>
          </cell>
          <cell r="AC87">
            <v>0</v>
          </cell>
          <cell r="AD87">
            <v>0</v>
          </cell>
          <cell r="AE87">
            <v>0</v>
          </cell>
          <cell r="AF87">
            <v>0</v>
          </cell>
          <cell r="AG87">
            <v>0</v>
          </cell>
          <cell r="AH87">
            <v>0</v>
          </cell>
          <cell r="AI87">
            <v>0</v>
          </cell>
          <cell r="AJ87">
            <v>0</v>
          </cell>
          <cell r="AK87">
            <v>0</v>
          </cell>
          <cell r="AL87">
            <v>0</v>
          </cell>
          <cell r="AM87">
            <v>0</v>
          </cell>
          <cell r="AN87">
            <v>0</v>
          </cell>
          <cell r="AO87">
            <v>0</v>
          </cell>
          <cell r="AP87">
            <v>0</v>
          </cell>
          <cell r="AQ87">
            <v>0</v>
          </cell>
          <cell r="AR87">
            <v>0</v>
          </cell>
          <cell r="AS87">
            <v>0</v>
          </cell>
          <cell r="AT87">
            <v>0</v>
          </cell>
          <cell r="AU87">
            <v>0</v>
          </cell>
          <cell r="AV87">
            <v>0</v>
          </cell>
          <cell r="AW87">
            <v>0</v>
          </cell>
          <cell r="AX87">
            <v>0</v>
          </cell>
          <cell r="AY87">
            <v>0</v>
          </cell>
          <cell r="AZ87">
            <v>0</v>
          </cell>
          <cell r="BA87">
            <v>0</v>
          </cell>
          <cell r="BB87">
            <v>0</v>
          </cell>
          <cell r="BC87">
            <v>0</v>
          </cell>
          <cell r="BD87">
            <v>0</v>
          </cell>
          <cell r="BE87">
            <v>0</v>
          </cell>
          <cell r="BF87">
            <v>0</v>
          </cell>
          <cell r="BG87">
            <v>0</v>
          </cell>
          <cell r="BH87">
            <v>0</v>
          </cell>
          <cell r="BI87">
            <v>0</v>
          </cell>
        </row>
        <row r="88">
          <cell r="A88">
            <v>77</v>
          </cell>
          <cell r="H88">
            <v>0</v>
          </cell>
          <cell r="O88" t="str">
            <v/>
          </cell>
          <cell r="P88" t="str">
            <v/>
          </cell>
          <cell r="Q88" t="str">
            <v/>
          </cell>
          <cell r="R88">
            <v>0</v>
          </cell>
          <cell r="S88">
            <v>0</v>
          </cell>
          <cell r="T88">
            <v>0</v>
          </cell>
          <cell r="U88">
            <v>0</v>
          </cell>
          <cell r="V88">
            <v>0</v>
          </cell>
          <cell r="W88">
            <v>0</v>
          </cell>
          <cell r="X88">
            <v>0</v>
          </cell>
          <cell r="Y88">
            <v>0</v>
          </cell>
          <cell r="Z88">
            <v>0</v>
          </cell>
          <cell r="AA88">
            <v>0</v>
          </cell>
          <cell r="AB88">
            <v>0</v>
          </cell>
          <cell r="AC88">
            <v>0</v>
          </cell>
          <cell r="AD88">
            <v>0</v>
          </cell>
          <cell r="AE88">
            <v>0</v>
          </cell>
          <cell r="AF88">
            <v>0</v>
          </cell>
          <cell r="AG88">
            <v>0</v>
          </cell>
          <cell r="AH88">
            <v>0</v>
          </cell>
          <cell r="AI88">
            <v>0</v>
          </cell>
          <cell r="AJ88">
            <v>0</v>
          </cell>
          <cell r="AK88">
            <v>0</v>
          </cell>
          <cell r="AL88">
            <v>0</v>
          </cell>
          <cell r="AM88">
            <v>0</v>
          </cell>
          <cell r="AN88">
            <v>0</v>
          </cell>
          <cell r="AO88">
            <v>0</v>
          </cell>
          <cell r="AP88">
            <v>0</v>
          </cell>
          <cell r="AQ88">
            <v>0</v>
          </cell>
          <cell r="AR88">
            <v>0</v>
          </cell>
          <cell r="AS88">
            <v>0</v>
          </cell>
          <cell r="AT88">
            <v>0</v>
          </cell>
          <cell r="AU88">
            <v>0</v>
          </cell>
          <cell r="AV88">
            <v>0</v>
          </cell>
          <cell r="AW88">
            <v>0</v>
          </cell>
          <cell r="AX88">
            <v>0</v>
          </cell>
          <cell r="AY88">
            <v>0</v>
          </cell>
          <cell r="AZ88">
            <v>0</v>
          </cell>
          <cell r="BA88">
            <v>0</v>
          </cell>
          <cell r="BB88">
            <v>0</v>
          </cell>
          <cell r="BC88">
            <v>0</v>
          </cell>
          <cell r="BD88">
            <v>0</v>
          </cell>
          <cell r="BE88">
            <v>0</v>
          </cell>
          <cell r="BF88">
            <v>0</v>
          </cell>
          <cell r="BG88">
            <v>0</v>
          </cell>
          <cell r="BH88">
            <v>0</v>
          </cell>
          <cell r="BI88">
            <v>0</v>
          </cell>
        </row>
        <row r="89">
          <cell r="A89">
            <v>78</v>
          </cell>
          <cell r="B89" t="str">
            <v>千歳農場</v>
          </cell>
          <cell r="C89" t="str">
            <v>B</v>
          </cell>
          <cell r="E89" t="str">
            <v>北海道</v>
          </cell>
          <cell r="F89" t="str">
            <v>R</v>
          </cell>
          <cell r="H89">
            <v>4.2</v>
          </cell>
          <cell r="I89" t="str">
            <v>7月</v>
          </cell>
          <cell r="J89">
            <v>0.5</v>
          </cell>
          <cell r="K89" t="str">
            <v>5月</v>
          </cell>
          <cell r="L89">
            <v>0.3</v>
          </cell>
          <cell r="O89">
            <v>47.557623675000002</v>
          </cell>
          <cell r="P89">
            <v>37.455993349374999</v>
          </cell>
          <cell r="Q89" t="str">
            <v/>
          </cell>
          <cell r="R89">
            <v>0</v>
          </cell>
          <cell r="S89">
            <v>0</v>
          </cell>
          <cell r="T89">
            <v>0</v>
          </cell>
          <cell r="U89">
            <v>4950</v>
          </cell>
          <cell r="V89">
            <v>12735.714285714286</v>
          </cell>
          <cell r="W89">
            <v>8111.2244897959181</v>
          </cell>
          <cell r="X89">
            <v>6104.625850340135</v>
          </cell>
          <cell r="Y89">
            <v>5918.367346938775</v>
          </cell>
          <cell r="Z89">
            <v>5472.7891156462574</v>
          </cell>
          <cell r="AA89">
            <v>4646.2585034013609</v>
          </cell>
          <cell r="AB89">
            <v>3051.0204081632655</v>
          </cell>
          <cell r="AC89">
            <v>0</v>
          </cell>
          <cell r="AD89">
            <v>0</v>
          </cell>
          <cell r="AE89">
            <v>1156.3111607142857</v>
          </cell>
          <cell r="AF89">
            <v>4469.9074999999993</v>
          </cell>
          <cell r="AG89">
            <v>5490.4255687499999</v>
          </cell>
          <cell r="AH89">
            <v>4635.7619129464301</v>
          </cell>
          <cell r="AI89">
            <v>3454.5428571428574</v>
          </cell>
          <cell r="AJ89">
            <v>2325.0835714285718</v>
          </cell>
          <cell r="AK89">
            <v>1417.1101530612245</v>
          </cell>
          <cell r="AL89">
            <v>1353.1421938775511</v>
          </cell>
          <cell r="AM89">
            <v>1389.8112244897961</v>
          </cell>
          <cell r="AN89">
            <v>1062.1848214285715</v>
          </cell>
          <cell r="AO89">
            <v>0</v>
          </cell>
          <cell r="AP89">
            <v>0</v>
          </cell>
          <cell r="AQ89">
            <v>1261.4303571428572</v>
          </cell>
          <cell r="AR89">
            <v>3262.0146428571429</v>
          </cell>
          <cell r="AS89">
            <v>3275.5914940178582</v>
          </cell>
          <cell r="AT89">
            <v>2757.9294771428576</v>
          </cell>
          <cell r="AU89">
            <v>2066.5542857142859</v>
          </cell>
          <cell r="AV89">
            <v>408.85714285714283</v>
          </cell>
          <cell r="AW89">
            <v>0</v>
          </cell>
          <cell r="AX89">
            <v>0</v>
          </cell>
          <cell r="AY89">
            <v>0</v>
          </cell>
          <cell r="AZ89">
            <v>0</v>
          </cell>
          <cell r="BA89">
            <v>0</v>
          </cell>
          <cell r="BB89">
            <v>0</v>
          </cell>
          <cell r="BC89">
            <v>0</v>
          </cell>
          <cell r="BD89">
            <v>0</v>
          </cell>
          <cell r="BE89">
            <v>0</v>
          </cell>
          <cell r="BF89">
            <v>0</v>
          </cell>
          <cell r="BG89">
            <v>0</v>
          </cell>
          <cell r="BH89">
            <v>0</v>
          </cell>
          <cell r="BI89">
            <v>0</v>
          </cell>
        </row>
        <row r="90">
          <cell r="A90">
            <v>79</v>
          </cell>
          <cell r="B90" t="str">
            <v>千歳農場</v>
          </cell>
          <cell r="C90" t="str">
            <v>B</v>
          </cell>
          <cell r="E90" t="str">
            <v>北海道</v>
          </cell>
          <cell r="F90" t="str">
            <v>高Ly</v>
          </cell>
          <cell r="H90">
            <v>3.84</v>
          </cell>
          <cell r="K90" t="str">
            <v>5月</v>
          </cell>
          <cell r="L90">
            <v>0.6</v>
          </cell>
          <cell r="O90" t="str">
            <v/>
          </cell>
          <cell r="P90">
            <v>24.50542553085938</v>
          </cell>
          <cell r="Q90" t="str">
            <v/>
          </cell>
          <cell r="R90">
            <v>0</v>
          </cell>
          <cell r="S90">
            <v>0</v>
          </cell>
          <cell r="T90">
            <v>0</v>
          </cell>
          <cell r="U90">
            <v>0</v>
          </cell>
          <cell r="V90">
            <v>0</v>
          </cell>
          <cell r="W90">
            <v>0</v>
          </cell>
          <cell r="X90">
            <v>0</v>
          </cell>
          <cell r="Y90">
            <v>0</v>
          </cell>
          <cell r="Z90">
            <v>0</v>
          </cell>
          <cell r="AA90">
            <v>0</v>
          </cell>
          <cell r="AB90">
            <v>0</v>
          </cell>
          <cell r="AC90">
            <v>0</v>
          </cell>
          <cell r="AD90">
            <v>0</v>
          </cell>
          <cell r="AE90">
            <v>1580.8941650390625</v>
          </cell>
          <cell r="AF90">
            <v>6162.9762137276784</v>
          </cell>
          <cell r="AG90">
            <v>9167.3229037039637</v>
          </cell>
          <cell r="AH90">
            <v>6337.9557403564459</v>
          </cell>
          <cell r="AI90">
            <v>4723.0078125</v>
          </cell>
          <cell r="AJ90">
            <v>3177.7778320312505</v>
          </cell>
          <cell r="AK90">
            <v>1937.4552873883929</v>
          </cell>
          <cell r="AL90">
            <v>1849.9990931919644</v>
          </cell>
          <cell r="AM90">
            <v>1900.1325334821429</v>
          </cell>
          <cell r="AN90">
            <v>1452.205810546875</v>
          </cell>
          <cell r="AO90">
            <v>0</v>
          </cell>
          <cell r="AP90">
            <v>0</v>
          </cell>
          <cell r="AQ90">
            <v>1724.61181640625</v>
          </cell>
          <cell r="AR90">
            <v>4459.78564453125</v>
          </cell>
          <cell r="AS90">
            <v>4478.3477457275403</v>
          </cell>
          <cell r="AT90">
            <v>3770.6067070312502</v>
          </cell>
          <cell r="AU90">
            <v>2825.2774135044642</v>
          </cell>
          <cell r="AV90">
            <v>558.44573102678578</v>
          </cell>
          <cell r="AW90">
            <v>0</v>
          </cell>
          <cell r="AX90">
            <v>0</v>
          </cell>
          <cell r="AY90">
            <v>0</v>
          </cell>
          <cell r="AZ90">
            <v>0</v>
          </cell>
          <cell r="BA90">
            <v>0</v>
          </cell>
          <cell r="BB90">
            <v>0</v>
          </cell>
          <cell r="BC90">
            <v>0</v>
          </cell>
          <cell r="BD90">
            <v>0</v>
          </cell>
          <cell r="BE90">
            <v>0</v>
          </cell>
          <cell r="BF90">
            <v>0</v>
          </cell>
          <cell r="BG90">
            <v>0</v>
          </cell>
          <cell r="BH90">
            <v>0</v>
          </cell>
          <cell r="BI90">
            <v>0</v>
          </cell>
        </row>
        <row r="91">
          <cell r="A91">
            <v>80</v>
          </cell>
          <cell r="B91" t="str">
            <v>千歳農場</v>
          </cell>
          <cell r="C91" t="str">
            <v>C</v>
          </cell>
          <cell r="E91" t="str">
            <v>北海道</v>
          </cell>
          <cell r="F91" t="str">
            <v>R</v>
          </cell>
          <cell r="H91">
            <v>4.2</v>
          </cell>
          <cell r="O91" t="str">
            <v/>
          </cell>
          <cell r="P91" t="str">
            <v/>
          </cell>
          <cell r="Q91" t="str">
            <v/>
          </cell>
          <cell r="R91">
            <v>0</v>
          </cell>
          <cell r="S91">
            <v>0</v>
          </cell>
          <cell r="T91">
            <v>0</v>
          </cell>
          <cell r="U91">
            <v>0</v>
          </cell>
          <cell r="V91">
            <v>0</v>
          </cell>
          <cell r="W91">
            <v>0</v>
          </cell>
          <cell r="X91">
            <v>0</v>
          </cell>
          <cell r="Y91">
            <v>0</v>
          </cell>
          <cell r="Z91">
            <v>0</v>
          </cell>
          <cell r="AA91">
            <v>0</v>
          </cell>
          <cell r="AB91">
            <v>0</v>
          </cell>
          <cell r="AC91">
            <v>0</v>
          </cell>
          <cell r="AD91">
            <v>0</v>
          </cell>
          <cell r="AE91">
            <v>0</v>
          </cell>
          <cell r="AF91">
            <v>0</v>
          </cell>
          <cell r="AG91">
            <v>0</v>
          </cell>
          <cell r="AH91">
            <v>0</v>
          </cell>
          <cell r="AI91">
            <v>0</v>
          </cell>
          <cell r="AJ91">
            <v>0</v>
          </cell>
          <cell r="AK91">
            <v>0</v>
          </cell>
          <cell r="AL91">
            <v>14.831632653061224</v>
          </cell>
          <cell r="AM91">
            <v>727.52763073979577</v>
          </cell>
          <cell r="AN91">
            <v>665.36352040816325</v>
          </cell>
          <cell r="AO91">
            <v>1472.6720264668365</v>
          </cell>
          <cell r="AP91">
            <v>2392.8448660714289</v>
          </cell>
          <cell r="AQ91">
            <v>2539.5366071428571</v>
          </cell>
          <cell r="AR91">
            <v>2513.1786830357146</v>
          </cell>
          <cell r="AS91">
            <v>2524.218247767858</v>
          </cell>
          <cell r="AT91">
            <v>2184.578738839286</v>
          </cell>
          <cell r="AU91">
            <v>1723.9366071428572</v>
          </cell>
          <cell r="AV91">
            <v>0</v>
          </cell>
          <cell r="AW91">
            <v>0</v>
          </cell>
          <cell r="AX91">
            <v>0</v>
          </cell>
          <cell r="AY91">
            <v>0</v>
          </cell>
          <cell r="AZ91">
            <v>0</v>
          </cell>
          <cell r="BA91">
            <v>0</v>
          </cell>
          <cell r="BB91">
            <v>0</v>
          </cell>
          <cell r="BC91">
            <v>0</v>
          </cell>
          <cell r="BD91">
            <v>0</v>
          </cell>
          <cell r="BE91">
            <v>0</v>
          </cell>
          <cell r="BF91">
            <v>0</v>
          </cell>
          <cell r="BG91">
            <v>0</v>
          </cell>
          <cell r="BH91">
            <v>0</v>
          </cell>
          <cell r="BI91">
            <v>0</v>
          </cell>
        </row>
        <row r="92">
          <cell r="A92">
            <v>81</v>
          </cell>
          <cell r="B92" t="str">
            <v>千歳農場</v>
          </cell>
          <cell r="C92" t="str">
            <v>C</v>
          </cell>
          <cell r="E92" t="str">
            <v>北海道</v>
          </cell>
          <cell r="F92" t="str">
            <v>高Ly</v>
          </cell>
          <cell r="H92">
            <v>3.84</v>
          </cell>
          <cell r="K92" t="str">
            <v>9月</v>
          </cell>
          <cell r="L92">
            <v>0.53</v>
          </cell>
          <cell r="O92" t="str">
            <v/>
          </cell>
          <cell r="P92">
            <v>27.347092423651137</v>
          </cell>
          <cell r="Q92" t="str">
            <v/>
          </cell>
          <cell r="R92">
            <v>0</v>
          </cell>
          <cell r="S92">
            <v>0</v>
          </cell>
          <cell r="T92">
            <v>0</v>
          </cell>
          <cell r="U92">
            <v>0</v>
          </cell>
          <cell r="V92">
            <v>0</v>
          </cell>
          <cell r="W92">
            <v>0</v>
          </cell>
          <cell r="X92">
            <v>0</v>
          </cell>
          <cell r="Y92">
            <v>0</v>
          </cell>
          <cell r="Z92">
            <v>0</v>
          </cell>
          <cell r="AA92">
            <v>0</v>
          </cell>
          <cell r="AB92">
            <v>0</v>
          </cell>
          <cell r="AC92">
            <v>0</v>
          </cell>
          <cell r="AD92">
            <v>0</v>
          </cell>
          <cell r="AE92">
            <v>0</v>
          </cell>
          <cell r="AF92">
            <v>0</v>
          </cell>
          <cell r="AG92">
            <v>0</v>
          </cell>
          <cell r="AH92">
            <v>0</v>
          </cell>
          <cell r="AI92">
            <v>2370.7914344059218</v>
          </cell>
          <cell r="AJ92">
            <v>3601.2454287354954</v>
          </cell>
          <cell r="AK92">
            <v>2016.3655280707958</v>
          </cell>
          <cell r="AL92">
            <v>1391.5058027840382</v>
          </cell>
          <cell r="AM92">
            <v>1608.729765465544</v>
          </cell>
          <cell r="AN92">
            <v>1781.4182713629748</v>
          </cell>
          <cell r="AO92">
            <v>3711.0090211240931</v>
          </cell>
          <cell r="AP92">
            <v>4159.6778509622436</v>
          </cell>
          <cell r="AQ92">
            <v>4370.7136060350012</v>
          </cell>
          <cell r="AR92">
            <v>4229.7228445500004</v>
          </cell>
          <cell r="AS92">
            <v>4370.7136060350003</v>
          </cell>
          <cell r="AT92">
            <v>4132.7916960290622</v>
          </cell>
          <cell r="AU92">
            <v>3965.3651667656245</v>
          </cell>
          <cell r="AV92">
            <v>2643.5767778437498</v>
          </cell>
          <cell r="AW92">
            <v>0</v>
          </cell>
          <cell r="AX92">
            <v>0</v>
          </cell>
          <cell r="AY92">
            <v>0</v>
          </cell>
          <cell r="AZ92">
            <v>0</v>
          </cell>
          <cell r="BA92">
            <v>0</v>
          </cell>
          <cell r="BB92">
            <v>0</v>
          </cell>
          <cell r="BC92">
            <v>0</v>
          </cell>
          <cell r="BD92">
            <v>0</v>
          </cell>
          <cell r="BE92">
            <v>0</v>
          </cell>
          <cell r="BF92">
            <v>0</v>
          </cell>
          <cell r="BG92">
            <v>0</v>
          </cell>
          <cell r="BH92">
            <v>0</v>
          </cell>
          <cell r="BI92">
            <v>0</v>
          </cell>
        </row>
        <row r="93">
          <cell r="A93">
            <v>82</v>
          </cell>
          <cell r="H93">
            <v>0</v>
          </cell>
          <cell r="O93" t="str">
            <v/>
          </cell>
          <cell r="P93" t="str">
            <v/>
          </cell>
          <cell r="Q93" t="str">
            <v/>
          </cell>
          <cell r="R93">
            <v>0</v>
          </cell>
          <cell r="S93">
            <v>0</v>
          </cell>
          <cell r="T93">
            <v>0</v>
          </cell>
          <cell r="U93">
            <v>0</v>
          </cell>
          <cell r="V93">
            <v>0</v>
          </cell>
          <cell r="W93">
            <v>0</v>
          </cell>
          <cell r="X93">
            <v>0</v>
          </cell>
          <cell r="Y93">
            <v>0</v>
          </cell>
          <cell r="Z93">
            <v>0</v>
          </cell>
          <cell r="AA93">
            <v>0</v>
          </cell>
          <cell r="AB93">
            <v>0</v>
          </cell>
          <cell r="AC93">
            <v>0</v>
          </cell>
          <cell r="AD93">
            <v>0</v>
          </cell>
          <cell r="AE93">
            <v>0</v>
          </cell>
          <cell r="AF93">
            <v>0</v>
          </cell>
          <cell r="AG93">
            <v>0</v>
          </cell>
          <cell r="AH93">
            <v>0</v>
          </cell>
          <cell r="AI93">
            <v>0</v>
          </cell>
          <cell r="AJ93">
            <v>0</v>
          </cell>
          <cell r="AK93">
            <v>0</v>
          </cell>
          <cell r="AL93">
            <v>0</v>
          </cell>
          <cell r="AM93">
            <v>0</v>
          </cell>
          <cell r="AN93">
            <v>0</v>
          </cell>
          <cell r="AO93">
            <v>0</v>
          </cell>
          <cell r="AP93">
            <v>0</v>
          </cell>
          <cell r="AQ93">
            <v>0</v>
          </cell>
          <cell r="AR93">
            <v>0</v>
          </cell>
          <cell r="AS93">
            <v>0</v>
          </cell>
          <cell r="AT93">
            <v>0</v>
          </cell>
          <cell r="AU93">
            <v>0</v>
          </cell>
          <cell r="AV93">
            <v>0</v>
          </cell>
          <cell r="AW93">
            <v>0</v>
          </cell>
          <cell r="AX93">
            <v>0</v>
          </cell>
          <cell r="AY93">
            <v>0</v>
          </cell>
          <cell r="AZ93">
            <v>0</v>
          </cell>
          <cell r="BA93">
            <v>0</v>
          </cell>
          <cell r="BB93">
            <v>0</v>
          </cell>
          <cell r="BC93">
            <v>0</v>
          </cell>
          <cell r="BD93">
            <v>0</v>
          </cell>
          <cell r="BE93">
            <v>0</v>
          </cell>
          <cell r="BF93">
            <v>0</v>
          </cell>
          <cell r="BG93">
            <v>0</v>
          </cell>
          <cell r="BH93">
            <v>0</v>
          </cell>
          <cell r="BI93">
            <v>0</v>
          </cell>
        </row>
        <row r="94">
          <cell r="A94">
            <v>83</v>
          </cell>
          <cell r="H94">
            <v>0</v>
          </cell>
          <cell r="O94" t="str">
            <v/>
          </cell>
          <cell r="P94" t="str">
            <v/>
          </cell>
          <cell r="Q94" t="str">
            <v/>
          </cell>
          <cell r="R94">
            <v>0</v>
          </cell>
          <cell r="S94">
            <v>0</v>
          </cell>
          <cell r="T94">
            <v>0</v>
          </cell>
          <cell r="U94">
            <v>0</v>
          </cell>
          <cell r="V94">
            <v>0</v>
          </cell>
          <cell r="W94">
            <v>0</v>
          </cell>
          <cell r="X94">
            <v>0</v>
          </cell>
          <cell r="Y94">
            <v>0</v>
          </cell>
          <cell r="Z94">
            <v>0</v>
          </cell>
          <cell r="AA94">
            <v>0</v>
          </cell>
          <cell r="AB94">
            <v>0</v>
          </cell>
          <cell r="AC94">
            <v>0</v>
          </cell>
          <cell r="AD94">
            <v>0</v>
          </cell>
          <cell r="AE94">
            <v>0</v>
          </cell>
          <cell r="AF94">
            <v>0</v>
          </cell>
          <cell r="AG94">
            <v>0</v>
          </cell>
          <cell r="AH94">
            <v>0</v>
          </cell>
          <cell r="AI94">
            <v>0</v>
          </cell>
          <cell r="AJ94">
            <v>0</v>
          </cell>
          <cell r="AK94">
            <v>0</v>
          </cell>
          <cell r="AL94">
            <v>0</v>
          </cell>
          <cell r="AM94">
            <v>0</v>
          </cell>
          <cell r="AN94">
            <v>0</v>
          </cell>
          <cell r="AO94">
            <v>0</v>
          </cell>
          <cell r="AP94">
            <v>0</v>
          </cell>
          <cell r="AQ94">
            <v>0</v>
          </cell>
          <cell r="AR94">
            <v>0</v>
          </cell>
          <cell r="AS94">
            <v>0</v>
          </cell>
          <cell r="AT94">
            <v>0</v>
          </cell>
          <cell r="AU94">
            <v>0</v>
          </cell>
          <cell r="AV94">
            <v>0</v>
          </cell>
          <cell r="AW94">
            <v>0</v>
          </cell>
          <cell r="AX94">
            <v>0</v>
          </cell>
          <cell r="AY94">
            <v>0</v>
          </cell>
          <cell r="AZ94">
            <v>0</v>
          </cell>
          <cell r="BA94">
            <v>0</v>
          </cell>
          <cell r="BB94">
            <v>0</v>
          </cell>
          <cell r="BC94">
            <v>0</v>
          </cell>
          <cell r="BD94">
            <v>0</v>
          </cell>
          <cell r="BE94">
            <v>0</v>
          </cell>
          <cell r="BF94">
            <v>0</v>
          </cell>
          <cell r="BG94">
            <v>0</v>
          </cell>
          <cell r="BH94">
            <v>0</v>
          </cell>
          <cell r="BI94">
            <v>0</v>
          </cell>
        </row>
        <row r="95">
          <cell r="A95">
            <v>84</v>
          </cell>
          <cell r="B95" t="str">
            <v>千歳農場</v>
          </cell>
          <cell r="E95" t="str">
            <v>北海道</v>
          </cell>
          <cell r="F95" t="str">
            <v>高Ly(B)</v>
          </cell>
          <cell r="H95">
            <v>0</v>
          </cell>
          <cell r="O95" t="str">
            <v/>
          </cell>
          <cell r="P95" t="str">
            <v/>
          </cell>
          <cell r="Q95" t="str">
            <v/>
          </cell>
          <cell r="R95">
            <v>0</v>
          </cell>
          <cell r="S95">
            <v>0</v>
          </cell>
          <cell r="T95">
            <v>0</v>
          </cell>
          <cell r="U95">
            <v>0</v>
          </cell>
          <cell r="V95">
            <v>0</v>
          </cell>
          <cell r="W95">
            <v>0</v>
          </cell>
          <cell r="X95">
            <v>0</v>
          </cell>
          <cell r="Y95">
            <v>0</v>
          </cell>
          <cell r="Z95">
            <v>0</v>
          </cell>
          <cell r="AA95">
            <v>0</v>
          </cell>
          <cell r="AB95">
            <v>0</v>
          </cell>
          <cell r="AC95">
            <v>0</v>
          </cell>
          <cell r="AD95">
            <v>0</v>
          </cell>
          <cell r="AE95">
            <v>0</v>
          </cell>
          <cell r="AF95">
            <v>0</v>
          </cell>
          <cell r="AG95">
            <v>0</v>
          </cell>
          <cell r="AH95">
            <v>0</v>
          </cell>
          <cell r="AI95">
            <v>0</v>
          </cell>
          <cell r="AJ95">
            <v>0</v>
          </cell>
          <cell r="AK95">
            <v>0</v>
          </cell>
          <cell r="AL95">
            <v>0</v>
          </cell>
          <cell r="AM95">
            <v>0</v>
          </cell>
          <cell r="AN95">
            <v>0</v>
          </cell>
          <cell r="AO95">
            <v>0</v>
          </cell>
          <cell r="AP95">
            <v>0</v>
          </cell>
          <cell r="AQ95">
            <v>0</v>
          </cell>
          <cell r="AR95">
            <v>0</v>
          </cell>
          <cell r="AS95">
            <v>0</v>
          </cell>
          <cell r="AT95">
            <v>0</v>
          </cell>
          <cell r="AU95">
            <v>0</v>
          </cell>
          <cell r="AV95">
            <v>0</v>
          </cell>
          <cell r="AW95">
            <v>0</v>
          </cell>
          <cell r="AX95">
            <v>0</v>
          </cell>
          <cell r="AY95">
            <v>0</v>
          </cell>
          <cell r="AZ95">
            <v>0</v>
          </cell>
          <cell r="BA95">
            <v>0</v>
          </cell>
          <cell r="BB95">
            <v>0</v>
          </cell>
          <cell r="BC95">
            <v>0</v>
          </cell>
          <cell r="BD95">
            <v>0</v>
          </cell>
          <cell r="BE95">
            <v>0</v>
          </cell>
          <cell r="BF95">
            <v>0</v>
          </cell>
          <cell r="BG95">
            <v>0</v>
          </cell>
          <cell r="BH95">
            <v>0</v>
          </cell>
          <cell r="BI95">
            <v>0</v>
          </cell>
        </row>
        <row r="96">
          <cell r="A96">
            <v>85</v>
          </cell>
          <cell r="B96" t="str">
            <v>千歳農場</v>
          </cell>
          <cell r="E96" t="str">
            <v>北海道</v>
          </cell>
          <cell r="F96" t="str">
            <v>A</v>
          </cell>
          <cell r="H96">
            <v>4.8</v>
          </cell>
          <cell r="O96" t="str">
            <v/>
          </cell>
          <cell r="P96" t="str">
            <v/>
          </cell>
          <cell r="Q96" t="str">
            <v/>
          </cell>
          <cell r="R96">
            <v>0</v>
          </cell>
          <cell r="S96">
            <v>0</v>
          </cell>
          <cell r="T96">
            <v>0</v>
          </cell>
          <cell r="U96">
            <v>0</v>
          </cell>
          <cell r="V96">
            <v>0</v>
          </cell>
          <cell r="W96">
            <v>0</v>
          </cell>
          <cell r="X96">
            <v>0</v>
          </cell>
          <cell r="Y96">
            <v>0</v>
          </cell>
          <cell r="Z96">
            <v>0</v>
          </cell>
          <cell r="AA96">
            <v>0</v>
          </cell>
          <cell r="AB96">
            <v>0</v>
          </cell>
          <cell r="AC96">
            <v>0</v>
          </cell>
          <cell r="AD96">
            <v>0</v>
          </cell>
          <cell r="AE96">
            <v>0</v>
          </cell>
          <cell r="AF96">
            <v>0</v>
          </cell>
          <cell r="AG96">
            <v>0</v>
          </cell>
          <cell r="AH96">
            <v>0</v>
          </cell>
          <cell r="AI96">
            <v>0</v>
          </cell>
          <cell r="AJ96">
            <v>0</v>
          </cell>
          <cell r="AK96">
            <v>0</v>
          </cell>
          <cell r="AL96">
            <v>0</v>
          </cell>
          <cell r="AM96">
            <v>0</v>
          </cell>
          <cell r="AN96">
            <v>0</v>
          </cell>
          <cell r="AO96">
            <v>0</v>
          </cell>
          <cell r="AP96">
            <v>0</v>
          </cell>
          <cell r="AQ96">
            <v>0</v>
          </cell>
          <cell r="AR96">
            <v>0</v>
          </cell>
          <cell r="AS96">
            <v>0</v>
          </cell>
          <cell r="AT96">
            <v>0</v>
          </cell>
          <cell r="AU96">
            <v>0</v>
          </cell>
          <cell r="AV96">
            <v>0</v>
          </cell>
          <cell r="AW96">
            <v>0</v>
          </cell>
          <cell r="AX96">
            <v>0</v>
          </cell>
          <cell r="AY96">
            <v>0</v>
          </cell>
          <cell r="AZ96">
            <v>0</v>
          </cell>
          <cell r="BA96">
            <v>0</v>
          </cell>
          <cell r="BB96">
            <v>0</v>
          </cell>
          <cell r="BC96">
            <v>0</v>
          </cell>
          <cell r="BD96">
            <v>0</v>
          </cell>
          <cell r="BE96">
            <v>0</v>
          </cell>
          <cell r="BF96">
            <v>0</v>
          </cell>
          <cell r="BG96">
            <v>0</v>
          </cell>
          <cell r="BH96">
            <v>0</v>
          </cell>
          <cell r="BI96">
            <v>0</v>
          </cell>
        </row>
        <row r="97">
          <cell r="A97">
            <v>86</v>
          </cell>
          <cell r="H97">
            <v>0</v>
          </cell>
          <cell r="O97" t="str">
            <v/>
          </cell>
          <cell r="P97" t="str">
            <v/>
          </cell>
          <cell r="Q97" t="str">
            <v/>
          </cell>
          <cell r="R97">
            <v>0</v>
          </cell>
          <cell r="S97">
            <v>0</v>
          </cell>
          <cell r="T97">
            <v>0</v>
          </cell>
          <cell r="U97">
            <v>0</v>
          </cell>
          <cell r="V97">
            <v>0</v>
          </cell>
          <cell r="W97">
            <v>0</v>
          </cell>
          <cell r="X97">
            <v>0</v>
          </cell>
          <cell r="Y97">
            <v>0</v>
          </cell>
          <cell r="Z97">
            <v>0</v>
          </cell>
          <cell r="AA97">
            <v>0</v>
          </cell>
          <cell r="AB97">
            <v>0</v>
          </cell>
          <cell r="AC97">
            <v>0</v>
          </cell>
          <cell r="AD97">
            <v>0</v>
          </cell>
          <cell r="AE97">
            <v>0</v>
          </cell>
          <cell r="AF97">
            <v>0</v>
          </cell>
          <cell r="AG97">
            <v>0</v>
          </cell>
          <cell r="AH97">
            <v>0</v>
          </cell>
          <cell r="AI97">
            <v>0</v>
          </cell>
          <cell r="AJ97">
            <v>0</v>
          </cell>
          <cell r="AK97">
            <v>0</v>
          </cell>
          <cell r="AL97">
            <v>0</v>
          </cell>
          <cell r="AM97">
            <v>0</v>
          </cell>
          <cell r="AN97">
            <v>0</v>
          </cell>
          <cell r="AO97">
            <v>0</v>
          </cell>
          <cell r="AP97">
            <v>0</v>
          </cell>
          <cell r="AQ97">
            <v>0</v>
          </cell>
          <cell r="AR97">
            <v>0</v>
          </cell>
          <cell r="AS97">
            <v>0</v>
          </cell>
          <cell r="AT97">
            <v>0</v>
          </cell>
          <cell r="AU97">
            <v>0</v>
          </cell>
          <cell r="AV97">
            <v>0</v>
          </cell>
          <cell r="AW97">
            <v>0</v>
          </cell>
          <cell r="AX97">
            <v>0</v>
          </cell>
          <cell r="AY97">
            <v>0</v>
          </cell>
          <cell r="AZ97">
            <v>0</v>
          </cell>
          <cell r="BA97">
            <v>0</v>
          </cell>
          <cell r="BB97">
            <v>0</v>
          </cell>
          <cell r="BC97">
            <v>0</v>
          </cell>
          <cell r="BD97">
            <v>0</v>
          </cell>
          <cell r="BE97">
            <v>0</v>
          </cell>
          <cell r="BF97">
            <v>0</v>
          </cell>
          <cell r="BG97">
            <v>0</v>
          </cell>
          <cell r="BH97">
            <v>0</v>
          </cell>
          <cell r="BI97">
            <v>0</v>
          </cell>
        </row>
        <row r="98">
          <cell r="A98">
            <v>87</v>
          </cell>
          <cell r="H98">
            <v>0</v>
          </cell>
          <cell r="O98" t="str">
            <v/>
          </cell>
          <cell r="P98" t="str">
            <v/>
          </cell>
          <cell r="Q98" t="str">
            <v/>
          </cell>
          <cell r="R98">
            <v>0</v>
          </cell>
          <cell r="S98">
            <v>0</v>
          </cell>
          <cell r="T98">
            <v>0</v>
          </cell>
          <cell r="U98">
            <v>0</v>
          </cell>
          <cell r="V98">
            <v>0</v>
          </cell>
          <cell r="W98">
            <v>0</v>
          </cell>
          <cell r="X98">
            <v>0</v>
          </cell>
          <cell r="Y98">
            <v>0</v>
          </cell>
          <cell r="Z98">
            <v>0</v>
          </cell>
          <cell r="AA98">
            <v>0</v>
          </cell>
          <cell r="AB98">
            <v>0</v>
          </cell>
          <cell r="AC98">
            <v>0</v>
          </cell>
          <cell r="AD98">
            <v>0</v>
          </cell>
          <cell r="AE98">
            <v>0</v>
          </cell>
          <cell r="AF98">
            <v>0</v>
          </cell>
          <cell r="AG98">
            <v>0</v>
          </cell>
          <cell r="AH98">
            <v>0</v>
          </cell>
          <cell r="AI98">
            <v>0</v>
          </cell>
          <cell r="AJ98">
            <v>0</v>
          </cell>
          <cell r="AK98">
            <v>0</v>
          </cell>
          <cell r="AL98">
            <v>0</v>
          </cell>
          <cell r="AM98">
            <v>0</v>
          </cell>
          <cell r="AN98">
            <v>0</v>
          </cell>
          <cell r="AO98">
            <v>0</v>
          </cell>
          <cell r="AP98">
            <v>0</v>
          </cell>
          <cell r="AQ98">
            <v>0</v>
          </cell>
          <cell r="AR98">
            <v>0</v>
          </cell>
          <cell r="AS98">
            <v>0</v>
          </cell>
          <cell r="AT98">
            <v>0</v>
          </cell>
          <cell r="AU98">
            <v>0</v>
          </cell>
          <cell r="AV98">
            <v>0</v>
          </cell>
          <cell r="AW98">
            <v>0</v>
          </cell>
          <cell r="AX98">
            <v>0</v>
          </cell>
          <cell r="AY98">
            <v>0</v>
          </cell>
          <cell r="AZ98">
            <v>0</v>
          </cell>
          <cell r="BA98">
            <v>0</v>
          </cell>
          <cell r="BB98">
            <v>0</v>
          </cell>
          <cell r="BC98">
            <v>0</v>
          </cell>
          <cell r="BD98">
            <v>0</v>
          </cell>
          <cell r="BE98">
            <v>0</v>
          </cell>
          <cell r="BF98">
            <v>0</v>
          </cell>
          <cell r="BG98">
            <v>0</v>
          </cell>
          <cell r="BH98">
            <v>0</v>
          </cell>
          <cell r="BI98">
            <v>0</v>
          </cell>
        </row>
        <row r="99">
          <cell r="A99">
            <v>88</v>
          </cell>
          <cell r="H99">
            <v>0</v>
          </cell>
          <cell r="O99" t="str">
            <v/>
          </cell>
          <cell r="P99" t="str">
            <v/>
          </cell>
          <cell r="Q99" t="str">
            <v/>
          </cell>
          <cell r="R99">
            <v>0</v>
          </cell>
          <cell r="S99">
            <v>0</v>
          </cell>
          <cell r="T99">
            <v>0</v>
          </cell>
          <cell r="U99">
            <v>0</v>
          </cell>
          <cell r="V99">
            <v>0</v>
          </cell>
          <cell r="W99">
            <v>0</v>
          </cell>
          <cell r="X99">
            <v>0</v>
          </cell>
          <cell r="Y99">
            <v>0</v>
          </cell>
          <cell r="Z99">
            <v>0</v>
          </cell>
          <cell r="AA99">
            <v>0</v>
          </cell>
          <cell r="AB99">
            <v>0</v>
          </cell>
          <cell r="AC99">
            <v>0</v>
          </cell>
          <cell r="AD99">
            <v>0</v>
          </cell>
          <cell r="AE99">
            <v>0</v>
          </cell>
          <cell r="AF99">
            <v>0</v>
          </cell>
          <cell r="AG99">
            <v>0</v>
          </cell>
          <cell r="AH99">
            <v>0</v>
          </cell>
          <cell r="AI99">
            <v>0</v>
          </cell>
          <cell r="AJ99">
            <v>0</v>
          </cell>
          <cell r="AK99">
            <v>0</v>
          </cell>
          <cell r="AL99">
            <v>0</v>
          </cell>
          <cell r="AM99">
            <v>0</v>
          </cell>
          <cell r="AN99">
            <v>0</v>
          </cell>
          <cell r="AO99">
            <v>0</v>
          </cell>
          <cell r="AP99">
            <v>0</v>
          </cell>
          <cell r="AQ99">
            <v>0</v>
          </cell>
          <cell r="AR99">
            <v>0</v>
          </cell>
          <cell r="AS99">
            <v>0</v>
          </cell>
          <cell r="AT99">
            <v>0</v>
          </cell>
          <cell r="AU99">
            <v>0</v>
          </cell>
          <cell r="AV99">
            <v>0</v>
          </cell>
          <cell r="AW99">
            <v>0</v>
          </cell>
          <cell r="AX99">
            <v>0</v>
          </cell>
          <cell r="AY99">
            <v>0</v>
          </cell>
          <cell r="AZ99">
            <v>0</v>
          </cell>
          <cell r="BA99">
            <v>0</v>
          </cell>
          <cell r="BB99">
            <v>0</v>
          </cell>
          <cell r="BC99">
            <v>0</v>
          </cell>
          <cell r="BD99">
            <v>0</v>
          </cell>
          <cell r="BE99">
            <v>0</v>
          </cell>
          <cell r="BF99">
            <v>0</v>
          </cell>
          <cell r="BG99">
            <v>0</v>
          </cell>
          <cell r="BH99">
            <v>0</v>
          </cell>
          <cell r="BI99">
            <v>0</v>
          </cell>
        </row>
        <row r="100">
          <cell r="A100">
            <v>89</v>
          </cell>
          <cell r="H100">
            <v>0</v>
          </cell>
          <cell r="O100" t="str">
            <v/>
          </cell>
          <cell r="P100" t="str">
            <v/>
          </cell>
          <cell r="Q100" t="str">
            <v/>
          </cell>
          <cell r="R100">
            <v>0</v>
          </cell>
          <cell r="S100">
            <v>0</v>
          </cell>
          <cell r="T100">
            <v>0</v>
          </cell>
          <cell r="U100">
            <v>0</v>
          </cell>
          <cell r="V100">
            <v>0</v>
          </cell>
          <cell r="W100">
            <v>0</v>
          </cell>
          <cell r="X100">
            <v>0</v>
          </cell>
          <cell r="Y100">
            <v>0</v>
          </cell>
          <cell r="Z100">
            <v>0</v>
          </cell>
          <cell r="AA100">
            <v>0</v>
          </cell>
          <cell r="AB100">
            <v>0</v>
          </cell>
          <cell r="AC100">
            <v>0</v>
          </cell>
          <cell r="AD100">
            <v>0</v>
          </cell>
          <cell r="AE100">
            <v>0</v>
          </cell>
          <cell r="AF100">
            <v>0</v>
          </cell>
          <cell r="AG100">
            <v>0</v>
          </cell>
          <cell r="AH100">
            <v>0</v>
          </cell>
          <cell r="AI100">
            <v>0</v>
          </cell>
          <cell r="AJ100">
            <v>0</v>
          </cell>
          <cell r="AK100">
            <v>0</v>
          </cell>
          <cell r="AL100">
            <v>0</v>
          </cell>
          <cell r="AM100">
            <v>0</v>
          </cell>
          <cell r="AN100">
            <v>0</v>
          </cell>
          <cell r="AO100">
            <v>0</v>
          </cell>
          <cell r="AP100">
            <v>0</v>
          </cell>
          <cell r="AQ100">
            <v>0</v>
          </cell>
          <cell r="AR100">
            <v>0</v>
          </cell>
          <cell r="AS100">
            <v>0</v>
          </cell>
          <cell r="AT100">
            <v>0</v>
          </cell>
          <cell r="AU100">
            <v>0</v>
          </cell>
          <cell r="AV100">
            <v>0</v>
          </cell>
          <cell r="AW100">
            <v>0</v>
          </cell>
          <cell r="AX100">
            <v>0</v>
          </cell>
          <cell r="AY100">
            <v>0</v>
          </cell>
          <cell r="AZ100">
            <v>0</v>
          </cell>
          <cell r="BA100">
            <v>0</v>
          </cell>
          <cell r="BB100">
            <v>0</v>
          </cell>
          <cell r="BC100">
            <v>0</v>
          </cell>
          <cell r="BD100">
            <v>0</v>
          </cell>
          <cell r="BE100">
            <v>0</v>
          </cell>
          <cell r="BF100">
            <v>0</v>
          </cell>
          <cell r="BG100">
            <v>0</v>
          </cell>
          <cell r="BH100">
            <v>0</v>
          </cell>
          <cell r="BI100">
            <v>0</v>
          </cell>
        </row>
        <row r="101">
          <cell r="A101">
            <v>90</v>
          </cell>
          <cell r="B101" t="str">
            <v>JA北ひびき</v>
          </cell>
          <cell r="E101" t="str">
            <v>北海道</v>
          </cell>
          <cell r="F101" t="str">
            <v>R</v>
          </cell>
          <cell r="H101">
            <v>4.2</v>
          </cell>
          <cell r="I101" t="str">
            <v>7月</v>
          </cell>
          <cell r="J101">
            <v>2.71</v>
          </cell>
          <cell r="K101" t="str">
            <v>7月</v>
          </cell>
          <cell r="L101">
            <v>2.5</v>
          </cell>
          <cell r="O101">
            <v>7.4851315204612838</v>
          </cell>
          <cell r="P101">
            <v>6.9568746648269899</v>
          </cell>
          <cell r="Q101" t="str">
            <v/>
          </cell>
          <cell r="R101">
            <v>0</v>
          </cell>
          <cell r="S101">
            <v>0</v>
          </cell>
          <cell r="T101">
            <v>0</v>
          </cell>
          <cell r="U101">
            <v>850</v>
          </cell>
          <cell r="V101">
            <v>25231.428571428572</v>
          </cell>
          <cell r="W101">
            <v>17935.313850748411</v>
          </cell>
          <cell r="X101">
            <v>4280.1776265136832</v>
          </cell>
          <cell r="Y101">
            <v>0</v>
          </cell>
          <cell r="Z101">
            <v>0</v>
          </cell>
          <cell r="AA101">
            <v>0</v>
          </cell>
          <cell r="AB101">
            <v>0</v>
          </cell>
          <cell r="AC101">
            <v>0</v>
          </cell>
          <cell r="AD101">
            <v>0</v>
          </cell>
          <cell r="AE101">
            <v>0</v>
          </cell>
          <cell r="AF101">
            <v>0</v>
          </cell>
          <cell r="AG101">
            <v>195.9282003473952</v>
          </cell>
          <cell r="AH101">
            <v>19208.076809742557</v>
          </cell>
          <cell r="AI101">
            <v>18085.810675591474</v>
          </cell>
          <cell r="AJ101">
            <v>3920.152557336372</v>
          </cell>
          <cell r="AK101">
            <v>0</v>
          </cell>
          <cell r="AL101">
            <v>0</v>
          </cell>
          <cell r="AM101">
            <v>0</v>
          </cell>
          <cell r="AN101">
            <v>0</v>
          </cell>
          <cell r="AO101">
            <v>0</v>
          </cell>
          <cell r="AP101">
            <v>0</v>
          </cell>
          <cell r="AQ101">
            <v>0</v>
          </cell>
          <cell r="AR101">
            <v>0</v>
          </cell>
          <cell r="AS101">
            <v>293.89230052109281</v>
          </cell>
          <cell r="AT101">
            <v>19977.459648344367</v>
          </cell>
          <cell r="AU101">
            <v>17441.252852462225</v>
          </cell>
          <cell r="AV101">
            <v>1336.7346938775509</v>
          </cell>
          <cell r="AW101">
            <v>0</v>
          </cell>
          <cell r="AX101">
            <v>0</v>
          </cell>
          <cell r="AY101">
            <v>0</v>
          </cell>
          <cell r="AZ101">
            <v>0</v>
          </cell>
          <cell r="BA101">
            <v>0</v>
          </cell>
          <cell r="BB101">
            <v>0</v>
          </cell>
          <cell r="BC101">
            <v>0</v>
          </cell>
          <cell r="BD101">
            <v>0</v>
          </cell>
          <cell r="BE101">
            <v>0</v>
          </cell>
          <cell r="BF101">
            <v>0</v>
          </cell>
          <cell r="BG101">
            <v>0</v>
          </cell>
          <cell r="BH101">
            <v>0</v>
          </cell>
          <cell r="BI101">
            <v>0</v>
          </cell>
        </row>
        <row r="102">
          <cell r="A102">
            <v>91</v>
          </cell>
          <cell r="B102" t="str">
            <v>JA北ひびき</v>
          </cell>
          <cell r="E102" t="str">
            <v>北海道</v>
          </cell>
          <cell r="F102" t="str">
            <v>P</v>
          </cell>
          <cell r="H102">
            <v>2.88</v>
          </cell>
          <cell r="I102" t="str">
            <v>7月</v>
          </cell>
          <cell r="J102">
            <v>0.51</v>
          </cell>
          <cell r="K102" t="str">
            <v>7月</v>
          </cell>
          <cell r="O102">
            <v>0</v>
          </cell>
          <cell r="P102" t="str">
            <v/>
          </cell>
          <cell r="Q102" t="str">
            <v/>
          </cell>
          <cell r="R102">
            <v>0</v>
          </cell>
          <cell r="S102">
            <v>0</v>
          </cell>
          <cell r="T102">
            <v>0</v>
          </cell>
          <cell r="U102">
            <v>0</v>
          </cell>
          <cell r="V102">
            <v>0</v>
          </cell>
          <cell r="W102">
            <v>0</v>
          </cell>
          <cell r="X102">
            <v>0</v>
          </cell>
          <cell r="Y102">
            <v>0</v>
          </cell>
          <cell r="Z102">
            <v>0</v>
          </cell>
          <cell r="AA102">
            <v>0</v>
          </cell>
          <cell r="AB102">
            <v>0</v>
          </cell>
          <cell r="AC102">
            <v>0</v>
          </cell>
          <cell r="AD102">
            <v>0</v>
          </cell>
          <cell r="AE102">
            <v>0</v>
          </cell>
          <cell r="AF102">
            <v>0</v>
          </cell>
          <cell r="AG102">
            <v>0</v>
          </cell>
          <cell r="AH102">
            <v>0</v>
          </cell>
          <cell r="AI102">
            <v>0</v>
          </cell>
          <cell r="AJ102">
            <v>0</v>
          </cell>
          <cell r="AK102">
            <v>0</v>
          </cell>
          <cell r="AL102">
            <v>0</v>
          </cell>
          <cell r="AM102">
            <v>0</v>
          </cell>
          <cell r="AN102">
            <v>0</v>
          </cell>
          <cell r="AO102">
            <v>0</v>
          </cell>
          <cell r="AP102">
            <v>0</v>
          </cell>
          <cell r="AQ102">
            <v>0</v>
          </cell>
          <cell r="AR102">
            <v>0</v>
          </cell>
          <cell r="AS102">
            <v>0</v>
          </cell>
          <cell r="AT102">
            <v>0</v>
          </cell>
          <cell r="AU102">
            <v>0</v>
          </cell>
          <cell r="AV102">
            <v>0</v>
          </cell>
          <cell r="AW102">
            <v>0</v>
          </cell>
          <cell r="AX102">
            <v>0</v>
          </cell>
          <cell r="AY102">
            <v>0</v>
          </cell>
          <cell r="AZ102">
            <v>0</v>
          </cell>
          <cell r="BA102">
            <v>0</v>
          </cell>
          <cell r="BB102">
            <v>0</v>
          </cell>
          <cell r="BC102">
            <v>0</v>
          </cell>
          <cell r="BD102">
            <v>0</v>
          </cell>
          <cell r="BE102">
            <v>0</v>
          </cell>
          <cell r="BF102">
            <v>0</v>
          </cell>
          <cell r="BG102">
            <v>0</v>
          </cell>
          <cell r="BH102">
            <v>0</v>
          </cell>
          <cell r="BI102">
            <v>0</v>
          </cell>
        </row>
        <row r="103">
          <cell r="A103">
            <v>92</v>
          </cell>
          <cell r="B103" t="str">
            <v>JA北ひびき</v>
          </cell>
          <cell r="E103" t="str">
            <v>北海道</v>
          </cell>
          <cell r="F103" t="str">
            <v>M</v>
          </cell>
          <cell r="H103">
            <v>2.88</v>
          </cell>
          <cell r="I103" t="str">
            <v>7月</v>
          </cell>
          <cell r="J103">
            <v>0.77</v>
          </cell>
          <cell r="K103" t="str">
            <v>7月</v>
          </cell>
          <cell r="L103">
            <v>1.29</v>
          </cell>
          <cell r="O103">
            <v>6.8618045124983329</v>
          </cell>
          <cell r="P103">
            <v>10.69077205452931</v>
          </cell>
          <cell r="Q103" t="str">
            <v/>
          </cell>
          <cell r="R103">
            <v>0</v>
          </cell>
          <cell r="S103">
            <v>0</v>
          </cell>
          <cell r="T103">
            <v>0</v>
          </cell>
          <cell r="U103">
            <v>1684.3144414242631</v>
          </cell>
          <cell r="V103">
            <v>8984.2857142857138</v>
          </cell>
          <cell r="W103">
            <v>6136.1242608122802</v>
          </cell>
          <cell r="X103">
            <v>1541.0723703656479</v>
          </cell>
          <cell r="Y103">
            <v>0</v>
          </cell>
          <cell r="Z103">
            <v>0</v>
          </cell>
          <cell r="AA103">
            <v>0</v>
          </cell>
          <cell r="AB103">
            <v>0</v>
          </cell>
          <cell r="AC103">
            <v>0</v>
          </cell>
          <cell r="AD103">
            <v>0</v>
          </cell>
          <cell r="AE103">
            <v>0</v>
          </cell>
          <cell r="AF103">
            <v>0</v>
          </cell>
          <cell r="AG103">
            <v>4636.9808105805514</v>
          </cell>
          <cell r="AH103">
            <v>25669.088285239042</v>
          </cell>
          <cell r="AI103">
            <v>14092.221808476726</v>
          </cell>
          <cell r="AJ103">
            <v>3487.4589232828916</v>
          </cell>
          <cell r="AK103">
            <v>0</v>
          </cell>
          <cell r="AL103">
            <v>0</v>
          </cell>
          <cell r="AM103">
            <v>0</v>
          </cell>
          <cell r="AN103">
            <v>0</v>
          </cell>
          <cell r="AO103">
            <v>0</v>
          </cell>
          <cell r="AP103">
            <v>0</v>
          </cell>
          <cell r="AQ103">
            <v>0</v>
          </cell>
          <cell r="AR103">
            <v>0</v>
          </cell>
          <cell r="AS103">
            <v>1933.7024973484872</v>
          </cell>
          <cell r="AT103">
            <v>22975.342378421607</v>
          </cell>
          <cell r="AU103">
            <v>18659.960314240507</v>
          </cell>
          <cell r="AV103">
            <v>3964.3259651217377</v>
          </cell>
          <cell r="AW103">
            <v>352.4186724468683</v>
          </cell>
          <cell r="AX103">
            <v>0</v>
          </cell>
          <cell r="AY103">
            <v>0</v>
          </cell>
          <cell r="AZ103">
            <v>0</v>
          </cell>
          <cell r="BA103">
            <v>0</v>
          </cell>
          <cell r="BB103">
            <v>0</v>
          </cell>
          <cell r="BC103">
            <v>0</v>
          </cell>
          <cell r="BD103">
            <v>0</v>
          </cell>
          <cell r="BE103">
            <v>0</v>
          </cell>
          <cell r="BF103">
            <v>0</v>
          </cell>
          <cell r="BG103">
            <v>0</v>
          </cell>
          <cell r="BH103">
            <v>0</v>
          </cell>
          <cell r="BI103">
            <v>0</v>
          </cell>
        </row>
        <row r="104">
          <cell r="A104">
            <v>93</v>
          </cell>
          <cell r="B104" t="str">
            <v>JA北ひびき</v>
          </cell>
          <cell r="E104" t="str">
            <v>北海道</v>
          </cell>
          <cell r="F104" t="str">
            <v>A</v>
          </cell>
          <cell r="H104">
            <v>4.8</v>
          </cell>
          <cell r="I104" t="str">
            <v>7月</v>
          </cell>
          <cell r="K104" t="str">
            <v>7月</v>
          </cell>
          <cell r="L104">
            <v>2.5</v>
          </cell>
          <cell r="O104" t="str">
            <v/>
          </cell>
          <cell r="P104">
            <v>0</v>
          </cell>
          <cell r="Q104" t="str">
            <v/>
          </cell>
          <cell r="R104">
            <v>0</v>
          </cell>
          <cell r="S104">
            <v>0</v>
          </cell>
          <cell r="T104">
            <v>0</v>
          </cell>
          <cell r="U104">
            <v>0</v>
          </cell>
          <cell r="V104">
            <v>0</v>
          </cell>
          <cell r="W104">
            <v>0</v>
          </cell>
          <cell r="X104">
            <v>0</v>
          </cell>
          <cell r="Y104">
            <v>0</v>
          </cell>
          <cell r="Z104">
            <v>0</v>
          </cell>
          <cell r="AA104">
            <v>0</v>
          </cell>
          <cell r="AB104">
            <v>0</v>
          </cell>
          <cell r="AC104">
            <v>0</v>
          </cell>
          <cell r="AD104">
            <v>0</v>
          </cell>
          <cell r="AE104">
            <v>0</v>
          </cell>
          <cell r="AF104">
            <v>0</v>
          </cell>
          <cell r="AG104">
            <v>0</v>
          </cell>
          <cell r="AH104">
            <v>0</v>
          </cell>
          <cell r="AI104">
            <v>0</v>
          </cell>
          <cell r="AJ104">
            <v>0</v>
          </cell>
          <cell r="AK104">
            <v>0</v>
          </cell>
          <cell r="AL104">
            <v>0</v>
          </cell>
          <cell r="AM104">
            <v>0</v>
          </cell>
          <cell r="AN104">
            <v>0</v>
          </cell>
          <cell r="AO104">
            <v>0</v>
          </cell>
          <cell r="AP104">
            <v>0</v>
          </cell>
          <cell r="AQ104">
            <v>0</v>
          </cell>
          <cell r="AR104">
            <v>0</v>
          </cell>
          <cell r="AS104">
            <v>0</v>
          </cell>
          <cell r="AT104">
            <v>0</v>
          </cell>
          <cell r="AU104">
            <v>0</v>
          </cell>
          <cell r="AV104">
            <v>0</v>
          </cell>
          <cell r="AW104">
            <v>0</v>
          </cell>
          <cell r="AX104">
            <v>0</v>
          </cell>
          <cell r="AY104">
            <v>0</v>
          </cell>
          <cell r="AZ104">
            <v>0</v>
          </cell>
          <cell r="BA104">
            <v>0</v>
          </cell>
          <cell r="BB104">
            <v>0</v>
          </cell>
          <cell r="BC104">
            <v>0</v>
          </cell>
          <cell r="BD104">
            <v>0</v>
          </cell>
          <cell r="BE104">
            <v>0</v>
          </cell>
          <cell r="BF104">
            <v>0</v>
          </cell>
          <cell r="BG104">
            <v>0</v>
          </cell>
          <cell r="BH104">
            <v>0</v>
          </cell>
          <cell r="BI104">
            <v>0</v>
          </cell>
        </row>
        <row r="105">
          <cell r="A105">
            <v>94</v>
          </cell>
          <cell r="H105">
            <v>0</v>
          </cell>
          <cell r="O105" t="str">
            <v/>
          </cell>
          <cell r="P105" t="str">
            <v/>
          </cell>
          <cell r="Q105" t="str">
            <v/>
          </cell>
          <cell r="R105">
            <v>0</v>
          </cell>
          <cell r="S105">
            <v>0</v>
          </cell>
          <cell r="T105">
            <v>0</v>
          </cell>
          <cell r="U105">
            <v>0</v>
          </cell>
          <cell r="V105">
            <v>0</v>
          </cell>
          <cell r="W105">
            <v>0</v>
          </cell>
          <cell r="X105">
            <v>0</v>
          </cell>
          <cell r="Y105">
            <v>0</v>
          </cell>
          <cell r="Z105">
            <v>0</v>
          </cell>
          <cell r="AA105">
            <v>0</v>
          </cell>
          <cell r="AB105">
            <v>0</v>
          </cell>
          <cell r="AC105">
            <v>0</v>
          </cell>
          <cell r="AD105">
            <v>0</v>
          </cell>
          <cell r="AE105">
            <v>0</v>
          </cell>
          <cell r="AF105">
            <v>0</v>
          </cell>
          <cell r="AG105">
            <v>0</v>
          </cell>
          <cell r="AH105">
            <v>0</v>
          </cell>
          <cell r="AI105">
            <v>0</v>
          </cell>
          <cell r="AJ105">
            <v>0</v>
          </cell>
          <cell r="AK105">
            <v>0</v>
          </cell>
          <cell r="AL105">
            <v>0</v>
          </cell>
          <cell r="AM105">
            <v>0</v>
          </cell>
          <cell r="AN105">
            <v>0</v>
          </cell>
          <cell r="AO105">
            <v>0</v>
          </cell>
          <cell r="AP105">
            <v>0</v>
          </cell>
          <cell r="AQ105">
            <v>0</v>
          </cell>
          <cell r="AR105">
            <v>0</v>
          </cell>
          <cell r="AS105">
            <v>0</v>
          </cell>
          <cell r="AT105">
            <v>0</v>
          </cell>
          <cell r="AU105">
            <v>0</v>
          </cell>
          <cell r="AV105">
            <v>0</v>
          </cell>
          <cell r="AW105">
            <v>0</v>
          </cell>
          <cell r="AX105">
            <v>0</v>
          </cell>
          <cell r="AY105">
            <v>0</v>
          </cell>
          <cell r="AZ105">
            <v>0</v>
          </cell>
          <cell r="BA105">
            <v>0</v>
          </cell>
          <cell r="BB105">
            <v>0</v>
          </cell>
          <cell r="BC105">
            <v>0</v>
          </cell>
          <cell r="BD105">
            <v>0</v>
          </cell>
          <cell r="BE105">
            <v>0</v>
          </cell>
          <cell r="BF105">
            <v>0</v>
          </cell>
          <cell r="BG105">
            <v>0</v>
          </cell>
          <cell r="BH105">
            <v>0</v>
          </cell>
          <cell r="BI105">
            <v>0</v>
          </cell>
        </row>
        <row r="106">
          <cell r="A106">
            <v>95</v>
          </cell>
          <cell r="H106">
            <v>0</v>
          </cell>
          <cell r="O106" t="str">
            <v/>
          </cell>
          <cell r="P106" t="str">
            <v/>
          </cell>
          <cell r="Q106" t="str">
            <v/>
          </cell>
          <cell r="R106">
            <v>0</v>
          </cell>
          <cell r="S106">
            <v>0</v>
          </cell>
          <cell r="T106">
            <v>0</v>
          </cell>
          <cell r="U106">
            <v>0</v>
          </cell>
          <cell r="V106">
            <v>0</v>
          </cell>
          <cell r="W106">
            <v>0</v>
          </cell>
          <cell r="X106">
            <v>0</v>
          </cell>
          <cell r="Y106">
            <v>0</v>
          </cell>
          <cell r="Z106">
            <v>0</v>
          </cell>
          <cell r="AA106">
            <v>0</v>
          </cell>
          <cell r="AB106">
            <v>0</v>
          </cell>
          <cell r="AC106">
            <v>0</v>
          </cell>
          <cell r="AD106">
            <v>0</v>
          </cell>
          <cell r="AE106">
            <v>0</v>
          </cell>
          <cell r="AF106">
            <v>0</v>
          </cell>
          <cell r="AG106">
            <v>0</v>
          </cell>
          <cell r="AH106">
            <v>0</v>
          </cell>
          <cell r="AI106">
            <v>0</v>
          </cell>
          <cell r="AJ106">
            <v>0</v>
          </cell>
          <cell r="AK106">
            <v>0</v>
          </cell>
          <cell r="AL106">
            <v>0</v>
          </cell>
          <cell r="AM106">
            <v>0</v>
          </cell>
          <cell r="AN106">
            <v>0</v>
          </cell>
          <cell r="AO106">
            <v>0</v>
          </cell>
          <cell r="AP106">
            <v>0</v>
          </cell>
          <cell r="AQ106">
            <v>0</v>
          </cell>
          <cell r="AR106">
            <v>0</v>
          </cell>
          <cell r="AS106">
            <v>0</v>
          </cell>
          <cell r="AT106">
            <v>0</v>
          </cell>
          <cell r="AU106">
            <v>0</v>
          </cell>
          <cell r="AV106">
            <v>0</v>
          </cell>
          <cell r="AW106">
            <v>0</v>
          </cell>
          <cell r="AX106">
            <v>0</v>
          </cell>
          <cell r="AY106">
            <v>0</v>
          </cell>
          <cell r="AZ106">
            <v>0</v>
          </cell>
          <cell r="BA106">
            <v>0</v>
          </cell>
          <cell r="BB106">
            <v>0</v>
          </cell>
          <cell r="BC106">
            <v>0</v>
          </cell>
          <cell r="BD106">
            <v>0</v>
          </cell>
          <cell r="BE106">
            <v>0</v>
          </cell>
          <cell r="BF106">
            <v>0</v>
          </cell>
          <cell r="BG106">
            <v>0</v>
          </cell>
          <cell r="BH106">
            <v>0</v>
          </cell>
          <cell r="BI106">
            <v>0</v>
          </cell>
        </row>
        <row r="107">
          <cell r="A107">
            <v>96</v>
          </cell>
          <cell r="H107">
            <v>0</v>
          </cell>
          <cell r="O107" t="str">
            <v/>
          </cell>
          <cell r="P107" t="str">
            <v/>
          </cell>
          <cell r="Q107" t="str">
            <v/>
          </cell>
          <cell r="R107">
            <v>0</v>
          </cell>
          <cell r="S107">
            <v>0</v>
          </cell>
          <cell r="T107">
            <v>0</v>
          </cell>
          <cell r="U107">
            <v>0</v>
          </cell>
          <cell r="V107">
            <v>0</v>
          </cell>
          <cell r="W107">
            <v>0</v>
          </cell>
          <cell r="X107">
            <v>0</v>
          </cell>
          <cell r="Y107">
            <v>0</v>
          </cell>
          <cell r="Z107">
            <v>0</v>
          </cell>
          <cell r="AA107">
            <v>0</v>
          </cell>
          <cell r="AB107">
            <v>0</v>
          </cell>
          <cell r="AC107">
            <v>0</v>
          </cell>
          <cell r="AD107">
            <v>0</v>
          </cell>
          <cell r="AE107">
            <v>0</v>
          </cell>
          <cell r="AF107">
            <v>0</v>
          </cell>
          <cell r="AG107">
            <v>0</v>
          </cell>
          <cell r="AH107">
            <v>0</v>
          </cell>
          <cell r="AI107">
            <v>0</v>
          </cell>
          <cell r="AJ107">
            <v>0</v>
          </cell>
          <cell r="AK107">
            <v>0</v>
          </cell>
          <cell r="AL107">
            <v>0</v>
          </cell>
          <cell r="AM107">
            <v>0</v>
          </cell>
          <cell r="AN107">
            <v>0</v>
          </cell>
          <cell r="AO107">
            <v>0</v>
          </cell>
          <cell r="AP107">
            <v>0</v>
          </cell>
          <cell r="AQ107">
            <v>0</v>
          </cell>
          <cell r="AR107">
            <v>0</v>
          </cell>
          <cell r="AS107">
            <v>0</v>
          </cell>
          <cell r="AT107">
            <v>0</v>
          </cell>
          <cell r="AU107">
            <v>0</v>
          </cell>
          <cell r="AV107">
            <v>0</v>
          </cell>
          <cell r="AW107">
            <v>0</v>
          </cell>
          <cell r="AX107">
            <v>0</v>
          </cell>
          <cell r="AY107">
            <v>0</v>
          </cell>
          <cell r="AZ107">
            <v>0</v>
          </cell>
          <cell r="BA107">
            <v>0</v>
          </cell>
          <cell r="BB107">
            <v>0</v>
          </cell>
          <cell r="BC107">
            <v>0</v>
          </cell>
          <cell r="BD107">
            <v>0</v>
          </cell>
          <cell r="BE107">
            <v>0</v>
          </cell>
          <cell r="BF107">
            <v>0</v>
          </cell>
          <cell r="BG107">
            <v>0</v>
          </cell>
          <cell r="BH107">
            <v>0</v>
          </cell>
          <cell r="BI107">
            <v>0</v>
          </cell>
        </row>
        <row r="108">
          <cell r="A108">
            <v>97</v>
          </cell>
          <cell r="H108">
            <v>0</v>
          </cell>
          <cell r="O108" t="str">
            <v/>
          </cell>
          <cell r="P108" t="str">
            <v/>
          </cell>
          <cell r="Q108" t="str">
            <v/>
          </cell>
          <cell r="R108">
            <v>0</v>
          </cell>
          <cell r="S108">
            <v>0</v>
          </cell>
          <cell r="T108">
            <v>0</v>
          </cell>
          <cell r="U108">
            <v>0</v>
          </cell>
          <cell r="V108">
            <v>0</v>
          </cell>
          <cell r="W108">
            <v>0</v>
          </cell>
          <cell r="X108">
            <v>0</v>
          </cell>
          <cell r="Y108">
            <v>0</v>
          </cell>
          <cell r="Z108">
            <v>0</v>
          </cell>
          <cell r="AA108">
            <v>0</v>
          </cell>
          <cell r="AB108">
            <v>0</v>
          </cell>
          <cell r="AC108">
            <v>0</v>
          </cell>
          <cell r="AD108">
            <v>0</v>
          </cell>
          <cell r="AE108">
            <v>0</v>
          </cell>
          <cell r="AF108">
            <v>0</v>
          </cell>
          <cell r="AG108">
            <v>0</v>
          </cell>
          <cell r="AH108">
            <v>0</v>
          </cell>
          <cell r="AI108">
            <v>0</v>
          </cell>
          <cell r="AJ108">
            <v>0</v>
          </cell>
          <cell r="AK108">
            <v>0</v>
          </cell>
          <cell r="AL108">
            <v>0</v>
          </cell>
          <cell r="AM108">
            <v>0</v>
          </cell>
          <cell r="AN108">
            <v>0</v>
          </cell>
          <cell r="AO108">
            <v>0</v>
          </cell>
          <cell r="AP108">
            <v>0</v>
          </cell>
          <cell r="AQ108">
            <v>0</v>
          </cell>
          <cell r="AR108">
            <v>0</v>
          </cell>
          <cell r="AS108">
            <v>0</v>
          </cell>
          <cell r="AT108">
            <v>0</v>
          </cell>
          <cell r="AU108">
            <v>0</v>
          </cell>
          <cell r="AV108">
            <v>0</v>
          </cell>
          <cell r="AW108">
            <v>0</v>
          </cell>
          <cell r="AX108">
            <v>0</v>
          </cell>
          <cell r="AY108">
            <v>0</v>
          </cell>
          <cell r="AZ108">
            <v>0</v>
          </cell>
          <cell r="BA108">
            <v>0</v>
          </cell>
          <cell r="BB108">
            <v>0</v>
          </cell>
          <cell r="BC108">
            <v>0</v>
          </cell>
          <cell r="BD108">
            <v>0</v>
          </cell>
          <cell r="BE108">
            <v>0</v>
          </cell>
          <cell r="BF108">
            <v>0</v>
          </cell>
          <cell r="BG108">
            <v>0</v>
          </cell>
          <cell r="BH108">
            <v>0</v>
          </cell>
          <cell r="BI108">
            <v>0</v>
          </cell>
        </row>
        <row r="109">
          <cell r="A109">
            <v>98</v>
          </cell>
          <cell r="B109" t="str">
            <v>鹿内青果</v>
          </cell>
          <cell r="E109" t="str">
            <v>北海道</v>
          </cell>
          <cell r="F109" t="str">
            <v>R</v>
          </cell>
          <cell r="H109">
            <v>4.2</v>
          </cell>
          <cell r="I109" t="str">
            <v>7月</v>
          </cell>
          <cell r="J109">
            <v>0.8</v>
          </cell>
          <cell r="K109" t="str">
            <v>7月</v>
          </cell>
          <cell r="L109">
            <v>0.7</v>
          </cell>
          <cell r="O109">
            <v>7.4677499999999997</v>
          </cell>
          <cell r="P109">
            <v>8.3759999999999994</v>
          </cell>
          <cell r="Q109" t="str">
            <v/>
          </cell>
          <cell r="R109">
            <v>0</v>
          </cell>
          <cell r="S109">
            <v>0</v>
          </cell>
          <cell r="T109">
            <v>0</v>
          </cell>
          <cell r="U109">
            <v>710</v>
          </cell>
          <cell r="V109">
            <v>8120</v>
          </cell>
          <cell r="W109">
            <v>4001.6326530612246</v>
          </cell>
          <cell r="X109">
            <v>1392.6530612244896</v>
          </cell>
          <cell r="Y109">
            <v>0</v>
          </cell>
          <cell r="Z109">
            <v>0</v>
          </cell>
          <cell r="AA109">
            <v>0</v>
          </cell>
          <cell r="AB109">
            <v>0</v>
          </cell>
          <cell r="AC109">
            <v>0</v>
          </cell>
          <cell r="AD109">
            <v>0</v>
          </cell>
          <cell r="AE109">
            <v>0</v>
          </cell>
          <cell r="AF109">
            <v>0</v>
          </cell>
          <cell r="AG109">
            <v>324.28571428571428</v>
          </cell>
          <cell r="AH109">
            <v>7365.7142857142862</v>
          </cell>
          <cell r="AI109">
            <v>5010</v>
          </cell>
          <cell r="AJ109">
            <v>1260</v>
          </cell>
          <cell r="AK109">
            <v>0</v>
          </cell>
          <cell r="AL109">
            <v>0</v>
          </cell>
          <cell r="AM109">
            <v>0</v>
          </cell>
          <cell r="AN109">
            <v>0</v>
          </cell>
          <cell r="AO109">
            <v>0</v>
          </cell>
          <cell r="AP109">
            <v>0</v>
          </cell>
          <cell r="AQ109">
            <v>0</v>
          </cell>
          <cell r="AR109">
            <v>0</v>
          </cell>
          <cell r="AS109">
            <v>401.42857142857144</v>
          </cell>
          <cell r="AT109">
            <v>7568.5714285714284</v>
          </cell>
          <cell r="AU109">
            <v>4800</v>
          </cell>
          <cell r="AV109">
            <v>420</v>
          </cell>
          <cell r="AW109">
            <v>0</v>
          </cell>
          <cell r="AX109">
            <v>0</v>
          </cell>
          <cell r="AY109">
            <v>0</v>
          </cell>
          <cell r="AZ109">
            <v>0</v>
          </cell>
          <cell r="BA109">
            <v>0</v>
          </cell>
          <cell r="BB109">
            <v>0</v>
          </cell>
          <cell r="BC109">
            <v>0</v>
          </cell>
          <cell r="BD109">
            <v>0</v>
          </cell>
          <cell r="BE109">
            <v>0</v>
          </cell>
          <cell r="BF109">
            <v>0</v>
          </cell>
          <cell r="BG109">
            <v>0</v>
          </cell>
          <cell r="BH109">
            <v>0</v>
          </cell>
          <cell r="BI109">
            <v>0</v>
          </cell>
        </row>
        <row r="110">
          <cell r="A110">
            <v>99</v>
          </cell>
          <cell r="B110" t="str">
            <v>鹿内青果</v>
          </cell>
          <cell r="E110" t="str">
            <v>北海道</v>
          </cell>
          <cell r="F110" t="str">
            <v>KC</v>
          </cell>
          <cell r="H110">
            <v>1.36</v>
          </cell>
          <cell r="I110" t="str">
            <v>7月</v>
          </cell>
          <cell r="J110">
            <v>0.2</v>
          </cell>
          <cell r="K110" t="str">
            <v>7月</v>
          </cell>
          <cell r="L110">
            <v>0.3</v>
          </cell>
          <cell r="O110">
            <v>4.4806402693821257</v>
          </cell>
          <cell r="P110">
            <v>3.0665362597536063</v>
          </cell>
          <cell r="Q110" t="str">
            <v/>
          </cell>
          <cell r="R110">
            <v>0</v>
          </cell>
          <cell r="S110">
            <v>0</v>
          </cell>
          <cell r="T110">
            <v>0</v>
          </cell>
          <cell r="U110">
            <v>668.77191056551624</v>
          </cell>
          <cell r="V110">
            <v>3304.2857142857142</v>
          </cell>
          <cell r="W110">
            <v>2051.8633956889175</v>
          </cell>
          <cell r="X110">
            <v>564.25584619827077</v>
          </cell>
          <cell r="Y110">
            <v>0</v>
          </cell>
          <cell r="Z110">
            <v>0</v>
          </cell>
          <cell r="AA110">
            <v>0</v>
          </cell>
          <cell r="AB110">
            <v>0</v>
          </cell>
          <cell r="AC110">
            <v>0</v>
          </cell>
          <cell r="AD110">
            <v>0</v>
          </cell>
          <cell r="AE110">
            <v>0</v>
          </cell>
          <cell r="AF110">
            <v>0</v>
          </cell>
          <cell r="AG110">
            <v>512.16566987052829</v>
          </cell>
          <cell r="AH110">
            <v>3079.1812850743763</v>
          </cell>
          <cell r="AI110">
            <v>2648.8154189015454</v>
          </cell>
          <cell r="AJ110">
            <v>524.25584619827077</v>
          </cell>
          <cell r="AK110">
            <v>0</v>
          </cell>
          <cell r="AL110">
            <v>0</v>
          </cell>
          <cell r="AM110">
            <v>0</v>
          </cell>
          <cell r="AN110">
            <v>0</v>
          </cell>
          <cell r="AO110">
            <v>0</v>
          </cell>
          <cell r="AP110">
            <v>0</v>
          </cell>
          <cell r="AQ110">
            <v>0</v>
          </cell>
          <cell r="AR110">
            <v>0</v>
          </cell>
          <cell r="AS110">
            <v>543.40609382622767</v>
          </cell>
          <cell r="AT110">
            <v>3143.0016933545285</v>
          </cell>
          <cell r="AU110">
            <v>2554.7629900270376</v>
          </cell>
          <cell r="AV110">
            <v>126.05042016806723</v>
          </cell>
          <cell r="AW110">
            <v>0</v>
          </cell>
          <cell r="AX110">
            <v>0</v>
          </cell>
          <cell r="AY110">
            <v>0</v>
          </cell>
          <cell r="AZ110">
            <v>0</v>
          </cell>
          <cell r="BA110">
            <v>0</v>
          </cell>
          <cell r="BB110">
            <v>0</v>
          </cell>
          <cell r="BC110">
            <v>0</v>
          </cell>
          <cell r="BD110">
            <v>0</v>
          </cell>
          <cell r="BE110">
            <v>0</v>
          </cell>
          <cell r="BF110">
            <v>0</v>
          </cell>
          <cell r="BG110">
            <v>0</v>
          </cell>
          <cell r="BH110">
            <v>0</v>
          </cell>
          <cell r="BI110">
            <v>0</v>
          </cell>
        </row>
        <row r="111">
          <cell r="A111">
            <v>100</v>
          </cell>
          <cell r="B111" t="str">
            <v>鹿内青果</v>
          </cell>
          <cell r="E111" t="str">
            <v>北海道</v>
          </cell>
          <cell r="F111" t="str">
            <v>A</v>
          </cell>
          <cell r="H111">
            <v>4.8</v>
          </cell>
          <cell r="O111" t="str">
            <v/>
          </cell>
          <cell r="P111" t="str">
            <v/>
          </cell>
          <cell r="Q111" t="str">
            <v/>
          </cell>
          <cell r="R111">
            <v>0</v>
          </cell>
          <cell r="S111">
            <v>0</v>
          </cell>
          <cell r="T111">
            <v>0</v>
          </cell>
          <cell r="U111">
            <v>0</v>
          </cell>
          <cell r="V111">
            <v>0</v>
          </cell>
          <cell r="W111">
            <v>0</v>
          </cell>
          <cell r="X111">
            <v>0</v>
          </cell>
          <cell r="Y111">
            <v>0</v>
          </cell>
          <cell r="Z111">
            <v>0</v>
          </cell>
          <cell r="AA111">
            <v>0</v>
          </cell>
          <cell r="AB111">
            <v>0</v>
          </cell>
          <cell r="AC111">
            <v>0</v>
          </cell>
          <cell r="AD111">
            <v>0</v>
          </cell>
          <cell r="AE111">
            <v>0</v>
          </cell>
          <cell r="AF111">
            <v>0</v>
          </cell>
          <cell r="AG111">
            <v>0</v>
          </cell>
          <cell r="AH111">
            <v>0</v>
          </cell>
          <cell r="AI111">
            <v>0</v>
          </cell>
          <cell r="AJ111">
            <v>0</v>
          </cell>
          <cell r="AK111">
            <v>0</v>
          </cell>
          <cell r="AL111">
            <v>0</v>
          </cell>
          <cell r="AM111">
            <v>0</v>
          </cell>
          <cell r="AN111">
            <v>0</v>
          </cell>
          <cell r="AO111">
            <v>0</v>
          </cell>
          <cell r="AP111">
            <v>0</v>
          </cell>
          <cell r="AQ111">
            <v>0</v>
          </cell>
          <cell r="AR111">
            <v>0</v>
          </cell>
          <cell r="AS111">
            <v>0</v>
          </cell>
          <cell r="AT111">
            <v>0</v>
          </cell>
          <cell r="AU111">
            <v>0</v>
          </cell>
          <cell r="AV111">
            <v>0</v>
          </cell>
          <cell r="AW111">
            <v>0</v>
          </cell>
          <cell r="AX111">
            <v>0</v>
          </cell>
          <cell r="AY111">
            <v>0</v>
          </cell>
          <cell r="AZ111">
            <v>0</v>
          </cell>
          <cell r="BA111">
            <v>0</v>
          </cell>
          <cell r="BB111">
            <v>0</v>
          </cell>
          <cell r="BC111">
            <v>0</v>
          </cell>
          <cell r="BD111">
            <v>0</v>
          </cell>
          <cell r="BE111">
            <v>0</v>
          </cell>
          <cell r="BF111">
            <v>0</v>
          </cell>
          <cell r="BG111">
            <v>0</v>
          </cell>
          <cell r="BH111">
            <v>0</v>
          </cell>
          <cell r="BI111">
            <v>0</v>
          </cell>
        </row>
        <row r="112">
          <cell r="A112">
            <v>101</v>
          </cell>
          <cell r="H112">
            <v>0</v>
          </cell>
          <cell r="O112" t="str">
            <v/>
          </cell>
          <cell r="P112" t="str">
            <v/>
          </cell>
          <cell r="Q112" t="str">
            <v/>
          </cell>
          <cell r="R112">
            <v>0</v>
          </cell>
          <cell r="S112">
            <v>0</v>
          </cell>
          <cell r="T112">
            <v>0</v>
          </cell>
          <cell r="U112">
            <v>0</v>
          </cell>
          <cell r="V112">
            <v>0</v>
          </cell>
          <cell r="W112">
            <v>0</v>
          </cell>
          <cell r="X112">
            <v>0</v>
          </cell>
          <cell r="Y112">
            <v>0</v>
          </cell>
          <cell r="Z112">
            <v>0</v>
          </cell>
          <cell r="AA112">
            <v>0</v>
          </cell>
          <cell r="AB112">
            <v>0</v>
          </cell>
          <cell r="AC112">
            <v>0</v>
          </cell>
          <cell r="AD112">
            <v>0</v>
          </cell>
          <cell r="AE112">
            <v>0</v>
          </cell>
          <cell r="AF112">
            <v>0</v>
          </cell>
          <cell r="AG112">
            <v>0</v>
          </cell>
          <cell r="AH112">
            <v>0</v>
          </cell>
          <cell r="AI112">
            <v>0</v>
          </cell>
          <cell r="AJ112">
            <v>0</v>
          </cell>
          <cell r="AK112">
            <v>0</v>
          </cell>
          <cell r="AL112">
            <v>0</v>
          </cell>
          <cell r="AM112">
            <v>0</v>
          </cell>
          <cell r="AN112">
            <v>0</v>
          </cell>
          <cell r="AO112">
            <v>0</v>
          </cell>
          <cell r="AP112">
            <v>0</v>
          </cell>
          <cell r="AQ112">
            <v>0</v>
          </cell>
          <cell r="AR112">
            <v>0</v>
          </cell>
          <cell r="AS112">
            <v>0</v>
          </cell>
          <cell r="AT112">
            <v>0</v>
          </cell>
          <cell r="AU112">
            <v>0</v>
          </cell>
          <cell r="AV112">
            <v>0</v>
          </cell>
          <cell r="AW112">
            <v>0</v>
          </cell>
          <cell r="AX112">
            <v>0</v>
          </cell>
          <cell r="AY112">
            <v>0</v>
          </cell>
          <cell r="AZ112">
            <v>0</v>
          </cell>
          <cell r="BA112">
            <v>0</v>
          </cell>
          <cell r="BB112">
            <v>0</v>
          </cell>
          <cell r="BC112">
            <v>0</v>
          </cell>
          <cell r="BD112">
            <v>0</v>
          </cell>
          <cell r="BE112">
            <v>0</v>
          </cell>
          <cell r="BF112">
            <v>0</v>
          </cell>
          <cell r="BG112">
            <v>0</v>
          </cell>
          <cell r="BH112">
            <v>0</v>
          </cell>
          <cell r="BI112">
            <v>0</v>
          </cell>
        </row>
        <row r="113">
          <cell r="A113">
            <v>102</v>
          </cell>
          <cell r="B113" t="str">
            <v>JA士幌</v>
          </cell>
          <cell r="E113" t="str">
            <v>北海道</v>
          </cell>
          <cell r="F113" t="str">
            <v>R</v>
          </cell>
          <cell r="H113">
            <v>4.2</v>
          </cell>
          <cell r="I113" t="str">
            <v>8月</v>
          </cell>
          <cell r="J113">
            <v>0.63</v>
          </cell>
          <cell r="K113" t="str">
            <v>8月</v>
          </cell>
          <cell r="L113">
            <v>0.73</v>
          </cell>
          <cell r="O113">
            <v>1.7343991518618886</v>
          </cell>
          <cell r="P113">
            <v>3.1892840238333888</v>
          </cell>
          <cell r="Q113" t="str">
            <v/>
          </cell>
          <cell r="R113">
            <v>0</v>
          </cell>
          <cell r="S113">
            <v>0</v>
          </cell>
          <cell r="T113">
            <v>0</v>
          </cell>
          <cell r="U113">
            <v>0</v>
          </cell>
          <cell r="V113">
            <v>0</v>
          </cell>
          <cell r="W113">
            <v>0</v>
          </cell>
          <cell r="X113">
            <v>2425.9060308857051</v>
          </cell>
          <cell r="Y113">
            <v>175.69269690712778</v>
          </cell>
          <cell r="Z113">
            <v>0</v>
          </cell>
          <cell r="AA113">
            <v>0</v>
          </cell>
          <cell r="AB113">
            <v>0</v>
          </cell>
          <cell r="AC113">
            <v>0</v>
          </cell>
          <cell r="AD113">
            <v>0</v>
          </cell>
          <cell r="AE113">
            <v>0</v>
          </cell>
          <cell r="AF113">
            <v>0</v>
          </cell>
          <cell r="AG113">
            <v>0</v>
          </cell>
          <cell r="AH113">
            <v>99.206349206349216</v>
          </cell>
          <cell r="AI113">
            <v>2802.0282186948853</v>
          </cell>
          <cell r="AJ113">
            <v>2519.6755226480827</v>
          </cell>
          <cell r="AK113">
            <v>122.36928420871509</v>
          </cell>
          <cell r="AL113">
            <v>0</v>
          </cell>
          <cell r="AM113">
            <v>0</v>
          </cell>
          <cell r="AN113">
            <v>0</v>
          </cell>
          <cell r="AO113">
            <v>0</v>
          </cell>
          <cell r="AP113">
            <v>0</v>
          </cell>
          <cell r="AQ113">
            <v>0</v>
          </cell>
          <cell r="AR113">
            <v>0</v>
          </cell>
          <cell r="AS113">
            <v>0</v>
          </cell>
          <cell r="AT113">
            <v>119.04761904761905</v>
          </cell>
          <cell r="AU113">
            <v>2903.4391534391539</v>
          </cell>
          <cell r="AV113">
            <v>727.51322751322732</v>
          </cell>
          <cell r="AW113">
            <v>0</v>
          </cell>
          <cell r="AX113">
            <v>0</v>
          </cell>
          <cell r="AY113">
            <v>0</v>
          </cell>
          <cell r="AZ113">
            <v>0</v>
          </cell>
          <cell r="BA113">
            <v>0</v>
          </cell>
          <cell r="BB113">
            <v>0</v>
          </cell>
          <cell r="BC113">
            <v>0</v>
          </cell>
          <cell r="BD113">
            <v>0</v>
          </cell>
          <cell r="BE113">
            <v>0</v>
          </cell>
          <cell r="BF113">
            <v>0</v>
          </cell>
          <cell r="BG113">
            <v>0</v>
          </cell>
          <cell r="BH113">
            <v>0</v>
          </cell>
          <cell r="BI113">
            <v>0</v>
          </cell>
        </row>
        <row r="114">
          <cell r="A114">
            <v>103</v>
          </cell>
          <cell r="B114" t="str">
            <v>JA士幌</v>
          </cell>
          <cell r="E114" t="str">
            <v>北海道</v>
          </cell>
          <cell r="F114" t="str">
            <v>A</v>
          </cell>
          <cell r="H114">
            <v>4.8</v>
          </cell>
          <cell r="I114" t="str">
            <v>8月</v>
          </cell>
          <cell r="J114">
            <v>0.63</v>
          </cell>
          <cell r="K114" t="str">
            <v>8月</v>
          </cell>
          <cell r="L114">
            <v>0.73</v>
          </cell>
          <cell r="O114">
            <v>0</v>
          </cell>
          <cell r="P114">
            <v>0</v>
          </cell>
          <cell r="Q114" t="str">
            <v/>
          </cell>
          <cell r="R114">
            <v>0</v>
          </cell>
          <cell r="S114">
            <v>0</v>
          </cell>
          <cell r="T114">
            <v>0</v>
          </cell>
          <cell r="U114">
            <v>0</v>
          </cell>
          <cell r="V114">
            <v>0</v>
          </cell>
          <cell r="W114">
            <v>0</v>
          </cell>
          <cell r="X114">
            <v>0</v>
          </cell>
          <cell r="Y114">
            <v>0</v>
          </cell>
          <cell r="Z114">
            <v>0</v>
          </cell>
          <cell r="AA114">
            <v>0</v>
          </cell>
          <cell r="AB114">
            <v>0</v>
          </cell>
          <cell r="AC114">
            <v>0</v>
          </cell>
          <cell r="AD114">
            <v>0</v>
          </cell>
          <cell r="AE114">
            <v>0</v>
          </cell>
          <cell r="AF114">
            <v>0</v>
          </cell>
          <cell r="AG114">
            <v>0</v>
          </cell>
          <cell r="AH114">
            <v>0</v>
          </cell>
          <cell r="AI114">
            <v>0</v>
          </cell>
          <cell r="AJ114">
            <v>0</v>
          </cell>
          <cell r="AK114">
            <v>0</v>
          </cell>
          <cell r="AL114">
            <v>0</v>
          </cell>
          <cell r="AM114">
            <v>0</v>
          </cell>
          <cell r="AN114">
            <v>0</v>
          </cell>
          <cell r="AO114">
            <v>0</v>
          </cell>
          <cell r="AP114">
            <v>0</v>
          </cell>
          <cell r="AQ114">
            <v>0</v>
          </cell>
          <cell r="AR114">
            <v>0</v>
          </cell>
          <cell r="AS114">
            <v>0</v>
          </cell>
          <cell r="AT114">
            <v>0</v>
          </cell>
          <cell r="AU114">
            <v>0</v>
          </cell>
          <cell r="AV114">
            <v>0</v>
          </cell>
          <cell r="AW114">
            <v>0</v>
          </cell>
          <cell r="AX114">
            <v>0</v>
          </cell>
          <cell r="AY114">
            <v>0</v>
          </cell>
          <cell r="AZ114">
            <v>0</v>
          </cell>
          <cell r="BA114">
            <v>0</v>
          </cell>
          <cell r="BB114">
            <v>0</v>
          </cell>
          <cell r="BC114">
            <v>0</v>
          </cell>
          <cell r="BD114">
            <v>0</v>
          </cell>
          <cell r="BE114">
            <v>0</v>
          </cell>
          <cell r="BF114">
            <v>0</v>
          </cell>
          <cell r="BG114">
            <v>0</v>
          </cell>
          <cell r="BH114">
            <v>0</v>
          </cell>
          <cell r="BI114">
            <v>0</v>
          </cell>
        </row>
        <row r="115">
          <cell r="A115">
            <v>104</v>
          </cell>
          <cell r="H115">
            <v>0</v>
          </cell>
          <cell r="O115" t="str">
            <v/>
          </cell>
          <cell r="P115" t="str">
            <v/>
          </cell>
          <cell r="Q115" t="str">
            <v/>
          </cell>
          <cell r="R115">
            <v>0</v>
          </cell>
          <cell r="S115">
            <v>0</v>
          </cell>
          <cell r="T115">
            <v>0</v>
          </cell>
          <cell r="U115">
            <v>0</v>
          </cell>
          <cell r="V115">
            <v>0</v>
          </cell>
          <cell r="W115">
            <v>0</v>
          </cell>
          <cell r="X115">
            <v>0</v>
          </cell>
          <cell r="Y115">
            <v>0</v>
          </cell>
          <cell r="Z115">
            <v>0</v>
          </cell>
          <cell r="AA115">
            <v>0</v>
          </cell>
          <cell r="AB115">
            <v>0</v>
          </cell>
          <cell r="AC115">
            <v>0</v>
          </cell>
          <cell r="AD115">
            <v>0</v>
          </cell>
          <cell r="AE115">
            <v>0</v>
          </cell>
          <cell r="AF115">
            <v>0</v>
          </cell>
          <cell r="AG115">
            <v>0</v>
          </cell>
          <cell r="AH115">
            <v>0</v>
          </cell>
          <cell r="AI115">
            <v>0</v>
          </cell>
          <cell r="AJ115">
            <v>0</v>
          </cell>
          <cell r="AK115">
            <v>0</v>
          </cell>
          <cell r="AL115">
            <v>0</v>
          </cell>
          <cell r="AM115">
            <v>0</v>
          </cell>
          <cell r="AN115">
            <v>0</v>
          </cell>
          <cell r="AO115">
            <v>0</v>
          </cell>
          <cell r="AP115">
            <v>0</v>
          </cell>
          <cell r="AQ115">
            <v>0</v>
          </cell>
          <cell r="AR115">
            <v>0</v>
          </cell>
          <cell r="AS115">
            <v>0</v>
          </cell>
          <cell r="AT115">
            <v>0</v>
          </cell>
          <cell r="AU115">
            <v>0</v>
          </cell>
          <cell r="AV115">
            <v>0</v>
          </cell>
          <cell r="AW115">
            <v>0</v>
          </cell>
          <cell r="AX115">
            <v>0</v>
          </cell>
          <cell r="AY115">
            <v>0</v>
          </cell>
          <cell r="AZ115">
            <v>0</v>
          </cell>
          <cell r="BA115">
            <v>0</v>
          </cell>
          <cell r="BB115">
            <v>0</v>
          </cell>
          <cell r="BC115">
            <v>0</v>
          </cell>
          <cell r="BD115">
            <v>0</v>
          </cell>
          <cell r="BE115">
            <v>0</v>
          </cell>
          <cell r="BF115">
            <v>0</v>
          </cell>
          <cell r="BG115">
            <v>0</v>
          </cell>
          <cell r="BH115">
            <v>0</v>
          </cell>
          <cell r="BI115">
            <v>0</v>
          </cell>
        </row>
        <row r="116">
          <cell r="A116">
            <v>105</v>
          </cell>
          <cell r="B116" t="str">
            <v>JA札幌</v>
          </cell>
          <cell r="E116" t="str">
            <v>北海道</v>
          </cell>
          <cell r="F116" t="str">
            <v>KC</v>
          </cell>
          <cell r="H116">
            <v>1.36</v>
          </cell>
          <cell r="I116" t="str">
            <v>7月</v>
          </cell>
          <cell r="J116">
            <v>0.3</v>
          </cell>
          <cell r="K116" t="str">
            <v>7月</v>
          </cell>
          <cell r="L116">
            <v>0.35</v>
          </cell>
          <cell r="O116">
            <v>5.0317602414084233</v>
          </cell>
          <cell r="P116">
            <v>3.9132107358745349</v>
          </cell>
          <cell r="Q116" t="str">
            <v/>
          </cell>
          <cell r="R116">
            <v>0</v>
          </cell>
          <cell r="S116">
            <v>0</v>
          </cell>
          <cell r="T116">
            <v>0</v>
          </cell>
          <cell r="U116">
            <v>1337.5438211310325</v>
          </cell>
          <cell r="V116">
            <v>5635.7142857142853</v>
          </cell>
          <cell r="W116">
            <v>3256.1557752233921</v>
          </cell>
          <cell r="X116">
            <v>870.05723868516111</v>
          </cell>
          <cell r="Y116">
            <v>0</v>
          </cell>
          <cell r="Z116">
            <v>0</v>
          </cell>
          <cell r="AA116">
            <v>0</v>
          </cell>
          <cell r="AB116">
            <v>0</v>
          </cell>
          <cell r="AC116">
            <v>0</v>
          </cell>
          <cell r="AD116">
            <v>0</v>
          </cell>
          <cell r="AE116">
            <v>0</v>
          </cell>
          <cell r="AF116">
            <v>0</v>
          </cell>
          <cell r="AG116">
            <v>618.85468618052892</v>
          </cell>
          <cell r="AH116">
            <v>4618.7719276115649</v>
          </cell>
          <cell r="AI116">
            <v>3973.2231283523174</v>
          </cell>
          <cell r="AJ116">
            <v>859.91318106211202</v>
          </cell>
          <cell r="AK116">
            <v>0</v>
          </cell>
          <cell r="AL116">
            <v>0</v>
          </cell>
          <cell r="AM116">
            <v>0</v>
          </cell>
          <cell r="AN116">
            <v>0</v>
          </cell>
          <cell r="AO116">
            <v>0</v>
          </cell>
          <cell r="AP116">
            <v>0</v>
          </cell>
          <cell r="AQ116">
            <v>0</v>
          </cell>
          <cell r="AR116">
            <v>0</v>
          </cell>
          <cell r="AS116">
            <v>695.71532211407794</v>
          </cell>
          <cell r="AT116">
            <v>4714.5025400317936</v>
          </cell>
          <cell r="AU116">
            <v>3842.6486867212288</v>
          </cell>
          <cell r="AV116">
            <v>252.10084033613447</v>
          </cell>
          <cell r="AW116">
            <v>0</v>
          </cell>
          <cell r="AX116">
            <v>0</v>
          </cell>
          <cell r="AY116">
            <v>0</v>
          </cell>
          <cell r="AZ116">
            <v>0</v>
          </cell>
          <cell r="BA116">
            <v>0</v>
          </cell>
          <cell r="BB116">
            <v>0</v>
          </cell>
          <cell r="BC116">
            <v>0</v>
          </cell>
          <cell r="BD116">
            <v>0</v>
          </cell>
          <cell r="BE116">
            <v>0</v>
          </cell>
          <cell r="BF116">
            <v>0</v>
          </cell>
          <cell r="BG116">
            <v>0</v>
          </cell>
          <cell r="BH116">
            <v>0</v>
          </cell>
          <cell r="BI116">
            <v>0</v>
          </cell>
        </row>
        <row r="117">
          <cell r="A117">
            <v>106</v>
          </cell>
          <cell r="H117">
            <v>0</v>
          </cell>
          <cell r="O117" t="str">
            <v/>
          </cell>
          <cell r="P117" t="str">
            <v/>
          </cell>
          <cell r="Q117" t="str">
            <v/>
          </cell>
          <cell r="R117">
            <v>0</v>
          </cell>
          <cell r="S117">
            <v>0</v>
          </cell>
          <cell r="T117">
            <v>0</v>
          </cell>
          <cell r="U117">
            <v>0</v>
          </cell>
          <cell r="V117">
            <v>0</v>
          </cell>
          <cell r="W117">
            <v>0</v>
          </cell>
          <cell r="X117">
            <v>0</v>
          </cell>
          <cell r="Y117">
            <v>0</v>
          </cell>
          <cell r="Z117">
            <v>0</v>
          </cell>
          <cell r="AA117">
            <v>0</v>
          </cell>
          <cell r="AB117">
            <v>0</v>
          </cell>
          <cell r="AC117">
            <v>0</v>
          </cell>
          <cell r="AD117">
            <v>0</v>
          </cell>
          <cell r="AE117">
            <v>0</v>
          </cell>
          <cell r="AF117">
            <v>0</v>
          </cell>
          <cell r="AG117">
            <v>0</v>
          </cell>
          <cell r="AH117">
            <v>0</v>
          </cell>
          <cell r="AI117">
            <v>0</v>
          </cell>
          <cell r="AJ117">
            <v>0</v>
          </cell>
          <cell r="AK117">
            <v>0</v>
          </cell>
          <cell r="AL117">
            <v>0</v>
          </cell>
          <cell r="AM117">
            <v>0</v>
          </cell>
          <cell r="AN117">
            <v>0</v>
          </cell>
          <cell r="AO117">
            <v>0</v>
          </cell>
          <cell r="AP117">
            <v>0</v>
          </cell>
          <cell r="AQ117">
            <v>0</v>
          </cell>
          <cell r="AR117">
            <v>0</v>
          </cell>
          <cell r="AS117">
            <v>0</v>
          </cell>
          <cell r="AT117">
            <v>0</v>
          </cell>
          <cell r="AU117">
            <v>0</v>
          </cell>
          <cell r="AV117">
            <v>0</v>
          </cell>
          <cell r="AW117">
            <v>0</v>
          </cell>
          <cell r="AX117">
            <v>0</v>
          </cell>
          <cell r="AY117">
            <v>0</v>
          </cell>
          <cell r="AZ117">
            <v>0</v>
          </cell>
          <cell r="BA117">
            <v>0</v>
          </cell>
          <cell r="BB117">
            <v>0</v>
          </cell>
          <cell r="BC117">
            <v>0</v>
          </cell>
          <cell r="BD117">
            <v>0</v>
          </cell>
          <cell r="BE117">
            <v>0</v>
          </cell>
          <cell r="BF117">
            <v>0</v>
          </cell>
          <cell r="BG117">
            <v>0</v>
          </cell>
          <cell r="BH117">
            <v>0</v>
          </cell>
          <cell r="BI117">
            <v>0</v>
          </cell>
        </row>
        <row r="118">
          <cell r="A118">
            <v>107</v>
          </cell>
          <cell r="H118">
            <v>0</v>
          </cell>
          <cell r="O118" t="str">
            <v/>
          </cell>
          <cell r="P118" t="str">
            <v/>
          </cell>
          <cell r="Q118" t="str">
            <v/>
          </cell>
          <cell r="R118">
            <v>0</v>
          </cell>
          <cell r="S118">
            <v>0</v>
          </cell>
          <cell r="T118">
            <v>0</v>
          </cell>
          <cell r="U118">
            <v>0</v>
          </cell>
          <cell r="V118">
            <v>0</v>
          </cell>
          <cell r="W118">
            <v>0</v>
          </cell>
          <cell r="X118">
            <v>0</v>
          </cell>
          <cell r="Y118">
            <v>0</v>
          </cell>
          <cell r="Z118">
            <v>0</v>
          </cell>
          <cell r="AA118">
            <v>0</v>
          </cell>
          <cell r="AB118">
            <v>0</v>
          </cell>
          <cell r="AC118">
            <v>0</v>
          </cell>
          <cell r="AD118">
            <v>0</v>
          </cell>
          <cell r="AE118">
            <v>0</v>
          </cell>
          <cell r="AF118">
            <v>0</v>
          </cell>
          <cell r="AG118">
            <v>0</v>
          </cell>
          <cell r="AH118">
            <v>0</v>
          </cell>
          <cell r="AI118">
            <v>0</v>
          </cell>
          <cell r="AJ118">
            <v>0</v>
          </cell>
          <cell r="AK118">
            <v>0</v>
          </cell>
          <cell r="AL118">
            <v>0</v>
          </cell>
          <cell r="AM118">
            <v>0</v>
          </cell>
          <cell r="AN118">
            <v>0</v>
          </cell>
          <cell r="AO118">
            <v>0</v>
          </cell>
          <cell r="AP118">
            <v>0</v>
          </cell>
          <cell r="AQ118">
            <v>0</v>
          </cell>
          <cell r="AR118">
            <v>0</v>
          </cell>
          <cell r="AS118">
            <v>0</v>
          </cell>
          <cell r="AT118">
            <v>0</v>
          </cell>
          <cell r="AU118">
            <v>0</v>
          </cell>
          <cell r="AV118">
            <v>0</v>
          </cell>
          <cell r="AW118">
            <v>0</v>
          </cell>
          <cell r="AX118">
            <v>0</v>
          </cell>
          <cell r="AY118">
            <v>0</v>
          </cell>
          <cell r="AZ118">
            <v>0</v>
          </cell>
          <cell r="BA118">
            <v>0</v>
          </cell>
          <cell r="BB118">
            <v>0</v>
          </cell>
          <cell r="BC118">
            <v>0</v>
          </cell>
          <cell r="BD118">
            <v>0</v>
          </cell>
          <cell r="BE118">
            <v>0</v>
          </cell>
          <cell r="BF118">
            <v>0</v>
          </cell>
          <cell r="BG118">
            <v>0</v>
          </cell>
          <cell r="BH118">
            <v>0</v>
          </cell>
          <cell r="BI118">
            <v>0</v>
          </cell>
        </row>
        <row r="119">
          <cell r="A119">
            <v>108</v>
          </cell>
          <cell r="H119">
            <v>0</v>
          </cell>
          <cell r="O119" t="str">
            <v/>
          </cell>
          <cell r="P119" t="str">
            <v/>
          </cell>
          <cell r="Q119" t="str">
            <v/>
          </cell>
          <cell r="R119">
            <v>0</v>
          </cell>
          <cell r="S119">
            <v>0</v>
          </cell>
          <cell r="T119">
            <v>0</v>
          </cell>
          <cell r="U119">
            <v>0</v>
          </cell>
          <cell r="V119">
            <v>0</v>
          </cell>
          <cell r="W119">
            <v>0</v>
          </cell>
          <cell r="X119">
            <v>0</v>
          </cell>
          <cell r="Y119">
            <v>0</v>
          </cell>
          <cell r="Z119">
            <v>0</v>
          </cell>
          <cell r="AA119">
            <v>0</v>
          </cell>
          <cell r="AB119">
            <v>0</v>
          </cell>
          <cell r="AC119">
            <v>0</v>
          </cell>
          <cell r="AD119">
            <v>0</v>
          </cell>
          <cell r="AE119">
            <v>0</v>
          </cell>
          <cell r="AF119">
            <v>0</v>
          </cell>
          <cell r="AG119">
            <v>0</v>
          </cell>
          <cell r="AH119">
            <v>0</v>
          </cell>
          <cell r="AI119">
            <v>0</v>
          </cell>
          <cell r="AJ119">
            <v>0</v>
          </cell>
          <cell r="AK119">
            <v>0</v>
          </cell>
          <cell r="AL119">
            <v>0</v>
          </cell>
          <cell r="AM119">
            <v>0</v>
          </cell>
          <cell r="AN119">
            <v>0</v>
          </cell>
          <cell r="AO119">
            <v>0</v>
          </cell>
          <cell r="AP119">
            <v>0</v>
          </cell>
          <cell r="AQ119">
            <v>0</v>
          </cell>
          <cell r="AR119">
            <v>0</v>
          </cell>
          <cell r="AS119">
            <v>0</v>
          </cell>
          <cell r="AT119">
            <v>0</v>
          </cell>
          <cell r="AU119">
            <v>0</v>
          </cell>
          <cell r="AV119">
            <v>0</v>
          </cell>
          <cell r="AW119">
            <v>0</v>
          </cell>
          <cell r="AX119">
            <v>0</v>
          </cell>
          <cell r="AY119">
            <v>0</v>
          </cell>
          <cell r="AZ119">
            <v>0</v>
          </cell>
          <cell r="BA119">
            <v>0</v>
          </cell>
          <cell r="BB119">
            <v>0</v>
          </cell>
          <cell r="BC119">
            <v>0</v>
          </cell>
          <cell r="BD119">
            <v>0</v>
          </cell>
          <cell r="BE119">
            <v>0</v>
          </cell>
          <cell r="BF119">
            <v>0</v>
          </cell>
          <cell r="BG119">
            <v>0</v>
          </cell>
          <cell r="BH119">
            <v>0</v>
          </cell>
          <cell r="BI119">
            <v>0</v>
          </cell>
        </row>
        <row r="120">
          <cell r="A120">
            <v>109</v>
          </cell>
          <cell r="H120">
            <v>0</v>
          </cell>
          <cell r="O120" t="str">
            <v/>
          </cell>
          <cell r="P120" t="str">
            <v/>
          </cell>
          <cell r="Q120" t="str">
            <v/>
          </cell>
          <cell r="R120">
            <v>0</v>
          </cell>
          <cell r="S120">
            <v>0</v>
          </cell>
          <cell r="T120">
            <v>0</v>
          </cell>
          <cell r="U120">
            <v>0</v>
          </cell>
          <cell r="V120">
            <v>0</v>
          </cell>
          <cell r="W120">
            <v>0</v>
          </cell>
          <cell r="X120">
            <v>0</v>
          </cell>
          <cell r="Y120">
            <v>0</v>
          </cell>
          <cell r="Z120">
            <v>0</v>
          </cell>
          <cell r="AA120">
            <v>0</v>
          </cell>
          <cell r="AB120">
            <v>0</v>
          </cell>
          <cell r="AC120">
            <v>0</v>
          </cell>
          <cell r="AD120">
            <v>0</v>
          </cell>
          <cell r="AE120">
            <v>0</v>
          </cell>
          <cell r="AF120">
            <v>0</v>
          </cell>
          <cell r="AG120">
            <v>0</v>
          </cell>
          <cell r="AH120">
            <v>0</v>
          </cell>
          <cell r="AI120">
            <v>0</v>
          </cell>
          <cell r="AJ120">
            <v>0</v>
          </cell>
          <cell r="AK120">
            <v>0</v>
          </cell>
          <cell r="AL120">
            <v>0</v>
          </cell>
          <cell r="AM120">
            <v>0</v>
          </cell>
          <cell r="AN120">
            <v>0</v>
          </cell>
          <cell r="AO120">
            <v>0</v>
          </cell>
          <cell r="AP120">
            <v>0</v>
          </cell>
          <cell r="AQ120">
            <v>0</v>
          </cell>
          <cell r="AR120">
            <v>0</v>
          </cell>
          <cell r="AS120">
            <v>0</v>
          </cell>
          <cell r="AT120">
            <v>0</v>
          </cell>
          <cell r="AU120">
            <v>0</v>
          </cell>
          <cell r="AV120">
            <v>0</v>
          </cell>
          <cell r="AW120">
            <v>0</v>
          </cell>
          <cell r="AX120">
            <v>0</v>
          </cell>
          <cell r="AY120">
            <v>0</v>
          </cell>
          <cell r="AZ120">
            <v>0</v>
          </cell>
          <cell r="BA120">
            <v>0</v>
          </cell>
          <cell r="BB120">
            <v>0</v>
          </cell>
          <cell r="BC120">
            <v>0</v>
          </cell>
          <cell r="BD120">
            <v>0</v>
          </cell>
          <cell r="BE120">
            <v>0</v>
          </cell>
          <cell r="BF120">
            <v>0</v>
          </cell>
          <cell r="BG120">
            <v>0</v>
          </cell>
          <cell r="BH120">
            <v>0</v>
          </cell>
          <cell r="BI120">
            <v>0</v>
          </cell>
        </row>
        <row r="121">
          <cell r="A121">
            <v>110</v>
          </cell>
          <cell r="B121" t="str">
            <v>御坊</v>
          </cell>
          <cell r="E121" t="str">
            <v>和歌山</v>
          </cell>
          <cell r="F121" t="str">
            <v>KC</v>
          </cell>
          <cell r="H121">
            <v>1.36</v>
          </cell>
          <cell r="I121" t="str">
            <v>10月</v>
          </cell>
          <cell r="J121">
            <v>0.3</v>
          </cell>
          <cell r="K121" t="str">
            <v>10月</v>
          </cell>
          <cell r="L121">
            <v>0.25</v>
          </cell>
          <cell r="O121">
            <v>10.255285040178572</v>
          </cell>
          <cell r="P121">
            <v>11.661965548214287</v>
          </cell>
          <cell r="Q121" t="str">
            <v/>
          </cell>
          <cell r="R121">
            <v>0</v>
          </cell>
          <cell r="S121">
            <v>3885.7142857142858</v>
          </cell>
          <cell r="T121">
            <v>3585.7142857142858</v>
          </cell>
          <cell r="U121">
            <v>1628.5714285714284</v>
          </cell>
          <cell r="V121">
            <v>0</v>
          </cell>
          <cell r="W121">
            <v>0</v>
          </cell>
          <cell r="X121">
            <v>9.795918367346939</v>
          </cell>
          <cell r="Y121">
            <v>973.46938775510193</v>
          </cell>
          <cell r="Z121">
            <v>2408.5714285714289</v>
          </cell>
          <cell r="AA121">
            <v>2239.6039690876351</v>
          </cell>
          <cell r="AB121">
            <v>1760.4737394957981</v>
          </cell>
          <cell r="AC121">
            <v>2375.8211462710083</v>
          </cell>
          <cell r="AD121">
            <v>3283.5654181985292</v>
          </cell>
          <cell r="AE121">
            <v>3819.6690126050421</v>
          </cell>
          <cell r="AF121">
            <v>3258.1251313025214</v>
          </cell>
          <cell r="AG121">
            <v>2221.4285714285716</v>
          </cell>
          <cell r="AH121">
            <v>271.42857142857144</v>
          </cell>
          <cell r="AI121">
            <v>0</v>
          </cell>
          <cell r="AJ121">
            <v>29.387755102040817</v>
          </cell>
          <cell r="AK121">
            <v>1066.5306122448978</v>
          </cell>
          <cell r="AL121">
            <v>2445.5053721488598</v>
          </cell>
          <cell r="AM121">
            <v>2206.4119222689073</v>
          </cell>
          <cell r="AN121">
            <v>1709.550945378151</v>
          </cell>
          <cell r="AO121">
            <v>2404.8744189863442</v>
          </cell>
          <cell r="AP121">
            <v>3303.6162683823527</v>
          </cell>
          <cell r="AQ121">
            <v>3831.4425157563028</v>
          </cell>
          <cell r="AR121">
            <v>2890.1168592436979</v>
          </cell>
          <cell r="AS121">
            <v>1292.8571428571429</v>
          </cell>
          <cell r="AT121">
            <v>257.14285714285711</v>
          </cell>
          <cell r="AU121">
            <v>0</v>
          </cell>
          <cell r="AV121">
            <v>0</v>
          </cell>
          <cell r="AW121">
            <v>0</v>
          </cell>
          <cell r="AX121">
            <v>0</v>
          </cell>
          <cell r="AY121">
            <v>0</v>
          </cell>
          <cell r="AZ121">
            <v>0</v>
          </cell>
          <cell r="BA121">
            <v>0</v>
          </cell>
          <cell r="BB121">
            <v>0</v>
          </cell>
          <cell r="BC121">
            <v>0</v>
          </cell>
          <cell r="BD121">
            <v>0</v>
          </cell>
          <cell r="BE121">
            <v>0</v>
          </cell>
          <cell r="BF121">
            <v>0</v>
          </cell>
          <cell r="BG121">
            <v>0</v>
          </cell>
          <cell r="BH121">
            <v>0</v>
          </cell>
          <cell r="BI121">
            <v>0</v>
          </cell>
        </row>
        <row r="122">
          <cell r="A122">
            <v>111</v>
          </cell>
          <cell r="H122">
            <v>0</v>
          </cell>
          <cell r="O122" t="str">
            <v/>
          </cell>
          <cell r="P122" t="str">
            <v/>
          </cell>
          <cell r="Q122" t="str">
            <v/>
          </cell>
          <cell r="R122">
            <v>0</v>
          </cell>
          <cell r="S122">
            <v>0</v>
          </cell>
          <cell r="T122">
            <v>0</v>
          </cell>
          <cell r="U122">
            <v>0</v>
          </cell>
          <cell r="V122">
            <v>0</v>
          </cell>
          <cell r="W122">
            <v>0</v>
          </cell>
          <cell r="X122">
            <v>0</v>
          </cell>
          <cell r="Y122">
            <v>0</v>
          </cell>
          <cell r="Z122">
            <v>0</v>
          </cell>
          <cell r="AA122">
            <v>0</v>
          </cell>
          <cell r="AB122">
            <v>0</v>
          </cell>
          <cell r="AC122">
            <v>0</v>
          </cell>
          <cell r="AD122">
            <v>0</v>
          </cell>
          <cell r="AE122">
            <v>0</v>
          </cell>
          <cell r="AF122">
            <v>0</v>
          </cell>
          <cell r="AG122">
            <v>0</v>
          </cell>
          <cell r="AH122">
            <v>0</v>
          </cell>
          <cell r="AI122">
            <v>0</v>
          </cell>
          <cell r="AJ122">
            <v>0</v>
          </cell>
          <cell r="AK122">
            <v>0</v>
          </cell>
          <cell r="AL122">
            <v>0</v>
          </cell>
          <cell r="AM122">
            <v>0</v>
          </cell>
          <cell r="AN122">
            <v>0</v>
          </cell>
          <cell r="AO122">
            <v>0</v>
          </cell>
          <cell r="AP122">
            <v>0</v>
          </cell>
          <cell r="AQ122">
            <v>0</v>
          </cell>
          <cell r="AR122">
            <v>0</v>
          </cell>
          <cell r="AS122">
            <v>0</v>
          </cell>
          <cell r="AT122">
            <v>0</v>
          </cell>
          <cell r="AU122">
            <v>0</v>
          </cell>
          <cell r="AV122">
            <v>0</v>
          </cell>
          <cell r="AW122">
            <v>0</v>
          </cell>
          <cell r="AX122">
            <v>0</v>
          </cell>
          <cell r="AY122">
            <v>0</v>
          </cell>
          <cell r="AZ122">
            <v>0</v>
          </cell>
          <cell r="BA122">
            <v>0</v>
          </cell>
          <cell r="BB122">
            <v>0</v>
          </cell>
          <cell r="BC122">
            <v>0</v>
          </cell>
          <cell r="BD122">
            <v>0</v>
          </cell>
          <cell r="BE122">
            <v>0</v>
          </cell>
          <cell r="BF122">
            <v>0</v>
          </cell>
          <cell r="BG122">
            <v>0</v>
          </cell>
          <cell r="BH122">
            <v>0</v>
          </cell>
          <cell r="BI122">
            <v>0</v>
          </cell>
        </row>
        <row r="123">
          <cell r="A123">
            <v>112</v>
          </cell>
          <cell r="H123">
            <v>0</v>
          </cell>
          <cell r="O123" t="str">
            <v/>
          </cell>
          <cell r="P123" t="str">
            <v/>
          </cell>
          <cell r="Q123" t="str">
            <v/>
          </cell>
          <cell r="R123">
            <v>0</v>
          </cell>
          <cell r="S123">
            <v>0</v>
          </cell>
          <cell r="T123">
            <v>0</v>
          </cell>
          <cell r="U123">
            <v>0</v>
          </cell>
          <cell r="V123">
            <v>0</v>
          </cell>
          <cell r="W123">
            <v>0</v>
          </cell>
          <cell r="X123">
            <v>0</v>
          </cell>
          <cell r="Y123">
            <v>0</v>
          </cell>
          <cell r="Z123">
            <v>0</v>
          </cell>
          <cell r="AA123">
            <v>0</v>
          </cell>
          <cell r="AB123">
            <v>0</v>
          </cell>
          <cell r="AC123">
            <v>0</v>
          </cell>
          <cell r="AD123">
            <v>0</v>
          </cell>
          <cell r="AE123">
            <v>0</v>
          </cell>
          <cell r="AF123">
            <v>0</v>
          </cell>
          <cell r="AG123">
            <v>0</v>
          </cell>
          <cell r="AH123">
            <v>0</v>
          </cell>
          <cell r="AI123">
            <v>0</v>
          </cell>
          <cell r="AJ123">
            <v>0</v>
          </cell>
          <cell r="AK123">
            <v>0</v>
          </cell>
          <cell r="AL123">
            <v>0</v>
          </cell>
          <cell r="AM123">
            <v>0</v>
          </cell>
          <cell r="AN123">
            <v>0</v>
          </cell>
          <cell r="AO123">
            <v>0</v>
          </cell>
          <cell r="AP123">
            <v>0</v>
          </cell>
          <cell r="AQ123">
            <v>0</v>
          </cell>
          <cell r="AR123">
            <v>0</v>
          </cell>
          <cell r="AS123">
            <v>0</v>
          </cell>
          <cell r="AT123">
            <v>0</v>
          </cell>
          <cell r="AU123">
            <v>0</v>
          </cell>
          <cell r="AV123">
            <v>0</v>
          </cell>
          <cell r="AW123">
            <v>0</v>
          </cell>
          <cell r="AX123">
            <v>0</v>
          </cell>
          <cell r="AY123">
            <v>0</v>
          </cell>
          <cell r="AZ123">
            <v>0</v>
          </cell>
          <cell r="BA123">
            <v>0</v>
          </cell>
          <cell r="BB123">
            <v>0</v>
          </cell>
          <cell r="BC123">
            <v>0</v>
          </cell>
          <cell r="BD123">
            <v>0</v>
          </cell>
          <cell r="BE123">
            <v>0</v>
          </cell>
          <cell r="BF123">
            <v>0</v>
          </cell>
          <cell r="BG123">
            <v>0</v>
          </cell>
          <cell r="BH123">
            <v>0</v>
          </cell>
          <cell r="BI123">
            <v>0</v>
          </cell>
        </row>
        <row r="124">
          <cell r="A124">
            <v>113</v>
          </cell>
          <cell r="B124" t="str">
            <v>打田</v>
          </cell>
          <cell r="E124" t="str">
            <v>和歌山</v>
          </cell>
          <cell r="F124" t="str">
            <v>KC</v>
          </cell>
          <cell r="H124">
            <v>1.36</v>
          </cell>
          <cell r="I124" t="str">
            <v>10月</v>
          </cell>
          <cell r="J124">
            <v>0.15</v>
          </cell>
          <cell r="K124" t="str">
            <v>10月</v>
          </cell>
          <cell r="L124">
            <v>0.15</v>
          </cell>
          <cell r="O124">
            <v>6.0488558534226202</v>
          </cell>
          <cell r="P124">
            <v>5.1010189784226201</v>
          </cell>
          <cell r="Q124" t="str">
            <v/>
          </cell>
          <cell r="R124">
            <v>0</v>
          </cell>
          <cell r="S124">
            <v>822.85714285714289</v>
          </cell>
          <cell r="T124">
            <v>741.42857142857144</v>
          </cell>
          <cell r="U124">
            <v>485.71428571428572</v>
          </cell>
          <cell r="V124">
            <v>0</v>
          </cell>
          <cell r="W124">
            <v>0</v>
          </cell>
          <cell r="X124">
            <v>112.74309723889554</v>
          </cell>
          <cell r="Y124">
            <v>243.36734693877548</v>
          </cell>
          <cell r="Z124">
            <v>602.14285714285722</v>
          </cell>
          <cell r="AA124">
            <v>559.90099227190876</v>
          </cell>
          <cell r="AB124">
            <v>440.11843487394952</v>
          </cell>
          <cell r="AC124">
            <v>593.95528656775207</v>
          </cell>
          <cell r="AD124">
            <v>820.8913545496323</v>
          </cell>
          <cell r="AE124">
            <v>954.91725315126052</v>
          </cell>
          <cell r="AF124">
            <v>1150.6384256827732</v>
          </cell>
          <cell r="AG124">
            <v>1031.4285714285716</v>
          </cell>
          <cell r="AH124">
            <v>161.42857142857144</v>
          </cell>
          <cell r="AI124">
            <v>0</v>
          </cell>
          <cell r="AJ124">
            <v>106.61164465786314</v>
          </cell>
          <cell r="AK124">
            <v>266.63265306122446</v>
          </cell>
          <cell r="AL124">
            <v>611.37634303721495</v>
          </cell>
          <cell r="AM124">
            <v>551.60298056722684</v>
          </cell>
          <cell r="AN124">
            <v>427.38773634453776</v>
          </cell>
          <cell r="AO124">
            <v>601.21860474658604</v>
          </cell>
          <cell r="AP124">
            <v>825.90406709558818</v>
          </cell>
          <cell r="AQ124">
            <v>957.8606289390757</v>
          </cell>
          <cell r="AR124">
            <v>747.52921481092449</v>
          </cell>
          <cell r="AS124">
            <v>435.71428571428572</v>
          </cell>
          <cell r="AT124">
            <v>94.285714285714278</v>
          </cell>
          <cell r="AU124">
            <v>0</v>
          </cell>
          <cell r="AV124">
            <v>0</v>
          </cell>
          <cell r="AW124">
            <v>0</v>
          </cell>
          <cell r="AX124">
            <v>0</v>
          </cell>
          <cell r="AY124">
            <v>0</v>
          </cell>
          <cell r="AZ124">
            <v>0</v>
          </cell>
          <cell r="BA124">
            <v>0</v>
          </cell>
          <cell r="BB124">
            <v>0</v>
          </cell>
          <cell r="BC124">
            <v>0</v>
          </cell>
          <cell r="BD124">
            <v>0</v>
          </cell>
          <cell r="BE124">
            <v>0</v>
          </cell>
          <cell r="BF124">
            <v>0</v>
          </cell>
          <cell r="BG124">
            <v>0</v>
          </cell>
          <cell r="BH124">
            <v>0</v>
          </cell>
          <cell r="BI124">
            <v>0</v>
          </cell>
        </row>
        <row r="125">
          <cell r="A125">
            <v>114</v>
          </cell>
          <cell r="H125">
            <v>0</v>
          </cell>
          <cell r="O125" t="str">
            <v/>
          </cell>
          <cell r="P125" t="str">
            <v/>
          </cell>
          <cell r="Q125" t="str">
            <v/>
          </cell>
          <cell r="R125">
            <v>0</v>
          </cell>
          <cell r="S125">
            <v>0</v>
          </cell>
          <cell r="T125">
            <v>0</v>
          </cell>
          <cell r="U125">
            <v>0</v>
          </cell>
          <cell r="V125">
            <v>0</v>
          </cell>
          <cell r="W125">
            <v>0</v>
          </cell>
          <cell r="X125">
            <v>0</v>
          </cell>
          <cell r="Y125">
            <v>0</v>
          </cell>
          <cell r="Z125">
            <v>0</v>
          </cell>
          <cell r="AA125">
            <v>0</v>
          </cell>
          <cell r="AB125">
            <v>0</v>
          </cell>
          <cell r="AC125">
            <v>0</v>
          </cell>
          <cell r="AD125">
            <v>0</v>
          </cell>
          <cell r="AE125">
            <v>0</v>
          </cell>
          <cell r="AF125">
            <v>0</v>
          </cell>
          <cell r="AG125">
            <v>0</v>
          </cell>
          <cell r="AH125">
            <v>0</v>
          </cell>
          <cell r="AI125">
            <v>0</v>
          </cell>
          <cell r="AJ125">
            <v>0</v>
          </cell>
          <cell r="AK125">
            <v>0</v>
          </cell>
          <cell r="AL125">
            <v>0</v>
          </cell>
          <cell r="AM125">
            <v>0</v>
          </cell>
          <cell r="AN125">
            <v>0</v>
          </cell>
          <cell r="AO125">
            <v>0</v>
          </cell>
          <cell r="AP125">
            <v>0</v>
          </cell>
          <cell r="AQ125">
            <v>0</v>
          </cell>
          <cell r="AR125">
            <v>0</v>
          </cell>
          <cell r="AS125">
            <v>0</v>
          </cell>
          <cell r="AT125">
            <v>0</v>
          </cell>
          <cell r="AU125">
            <v>0</v>
          </cell>
          <cell r="AV125">
            <v>0</v>
          </cell>
          <cell r="AW125">
            <v>0</v>
          </cell>
          <cell r="AX125">
            <v>0</v>
          </cell>
          <cell r="AY125">
            <v>0</v>
          </cell>
          <cell r="AZ125">
            <v>0</v>
          </cell>
          <cell r="BA125">
            <v>0</v>
          </cell>
          <cell r="BB125">
            <v>0</v>
          </cell>
          <cell r="BC125">
            <v>0</v>
          </cell>
          <cell r="BD125">
            <v>0</v>
          </cell>
          <cell r="BE125">
            <v>0</v>
          </cell>
          <cell r="BF125">
            <v>0</v>
          </cell>
          <cell r="BG125">
            <v>0</v>
          </cell>
          <cell r="BH125">
            <v>0</v>
          </cell>
          <cell r="BI125">
            <v>0</v>
          </cell>
        </row>
        <row r="126">
          <cell r="A126">
            <v>115</v>
          </cell>
          <cell r="H126">
            <v>0</v>
          </cell>
          <cell r="O126" t="str">
            <v/>
          </cell>
          <cell r="P126" t="str">
            <v/>
          </cell>
          <cell r="Q126" t="str">
            <v/>
          </cell>
          <cell r="R126">
            <v>0</v>
          </cell>
          <cell r="S126">
            <v>0</v>
          </cell>
          <cell r="T126">
            <v>0</v>
          </cell>
          <cell r="U126">
            <v>0</v>
          </cell>
          <cell r="V126">
            <v>0</v>
          </cell>
          <cell r="W126">
            <v>0</v>
          </cell>
          <cell r="X126">
            <v>0</v>
          </cell>
          <cell r="Y126">
            <v>0</v>
          </cell>
          <cell r="Z126">
            <v>0</v>
          </cell>
          <cell r="AA126">
            <v>0</v>
          </cell>
          <cell r="AB126">
            <v>0</v>
          </cell>
          <cell r="AC126">
            <v>0</v>
          </cell>
          <cell r="AD126">
            <v>0</v>
          </cell>
          <cell r="AE126">
            <v>0</v>
          </cell>
          <cell r="AF126">
            <v>0</v>
          </cell>
          <cell r="AG126">
            <v>0</v>
          </cell>
          <cell r="AH126">
            <v>0</v>
          </cell>
          <cell r="AI126">
            <v>0</v>
          </cell>
          <cell r="AJ126">
            <v>0</v>
          </cell>
          <cell r="AK126">
            <v>0</v>
          </cell>
          <cell r="AL126">
            <v>0</v>
          </cell>
          <cell r="AM126">
            <v>0</v>
          </cell>
          <cell r="AN126">
            <v>0</v>
          </cell>
          <cell r="AO126">
            <v>0</v>
          </cell>
          <cell r="AP126">
            <v>0</v>
          </cell>
          <cell r="AQ126">
            <v>0</v>
          </cell>
          <cell r="AR126">
            <v>0</v>
          </cell>
          <cell r="AS126">
            <v>0</v>
          </cell>
          <cell r="AT126">
            <v>0</v>
          </cell>
          <cell r="AU126">
            <v>0</v>
          </cell>
          <cell r="AV126">
            <v>0</v>
          </cell>
          <cell r="AW126">
            <v>0</v>
          </cell>
          <cell r="AX126">
            <v>0</v>
          </cell>
          <cell r="AY126">
            <v>0</v>
          </cell>
          <cell r="AZ126">
            <v>0</v>
          </cell>
          <cell r="BA126">
            <v>0</v>
          </cell>
          <cell r="BB126">
            <v>0</v>
          </cell>
          <cell r="BC126">
            <v>0</v>
          </cell>
          <cell r="BD126">
            <v>0</v>
          </cell>
          <cell r="BE126">
            <v>0</v>
          </cell>
          <cell r="BF126">
            <v>0</v>
          </cell>
          <cell r="BG126">
            <v>0</v>
          </cell>
          <cell r="BH126">
            <v>0</v>
          </cell>
          <cell r="BI126">
            <v>0</v>
          </cell>
        </row>
        <row r="127">
          <cell r="A127">
            <v>116</v>
          </cell>
          <cell r="H127">
            <v>0</v>
          </cell>
          <cell r="O127" t="str">
            <v/>
          </cell>
          <cell r="P127" t="str">
            <v/>
          </cell>
          <cell r="Q127" t="str">
            <v/>
          </cell>
          <cell r="R127">
            <v>0</v>
          </cell>
          <cell r="S127">
            <v>0</v>
          </cell>
          <cell r="T127">
            <v>0</v>
          </cell>
          <cell r="U127">
            <v>0</v>
          </cell>
          <cell r="V127">
            <v>0</v>
          </cell>
          <cell r="W127">
            <v>0</v>
          </cell>
          <cell r="X127">
            <v>0</v>
          </cell>
          <cell r="Y127">
            <v>0</v>
          </cell>
          <cell r="Z127">
            <v>0</v>
          </cell>
          <cell r="AA127">
            <v>0</v>
          </cell>
          <cell r="AB127">
            <v>0</v>
          </cell>
          <cell r="AC127">
            <v>0</v>
          </cell>
          <cell r="AD127">
            <v>0</v>
          </cell>
          <cell r="AE127">
            <v>0</v>
          </cell>
          <cell r="AF127">
            <v>0</v>
          </cell>
          <cell r="AG127">
            <v>0</v>
          </cell>
          <cell r="AH127">
            <v>0</v>
          </cell>
          <cell r="AI127">
            <v>0</v>
          </cell>
          <cell r="AJ127">
            <v>0</v>
          </cell>
          <cell r="AK127">
            <v>0</v>
          </cell>
          <cell r="AL127">
            <v>0</v>
          </cell>
          <cell r="AM127">
            <v>0</v>
          </cell>
          <cell r="AN127">
            <v>0</v>
          </cell>
          <cell r="AO127">
            <v>0</v>
          </cell>
          <cell r="AP127">
            <v>0</v>
          </cell>
          <cell r="AQ127">
            <v>0</v>
          </cell>
          <cell r="AR127">
            <v>0</v>
          </cell>
          <cell r="AS127">
            <v>0</v>
          </cell>
          <cell r="AT127">
            <v>0</v>
          </cell>
          <cell r="AU127">
            <v>0</v>
          </cell>
          <cell r="AV127">
            <v>0</v>
          </cell>
          <cell r="AW127">
            <v>0</v>
          </cell>
          <cell r="AX127">
            <v>0</v>
          </cell>
          <cell r="AY127">
            <v>0</v>
          </cell>
          <cell r="AZ127">
            <v>0</v>
          </cell>
          <cell r="BA127">
            <v>0</v>
          </cell>
          <cell r="BB127">
            <v>0</v>
          </cell>
          <cell r="BC127">
            <v>0</v>
          </cell>
          <cell r="BD127">
            <v>0</v>
          </cell>
          <cell r="BE127">
            <v>0</v>
          </cell>
          <cell r="BF127">
            <v>0</v>
          </cell>
          <cell r="BG127">
            <v>0</v>
          </cell>
          <cell r="BH127">
            <v>0</v>
          </cell>
          <cell r="BI127">
            <v>0</v>
          </cell>
        </row>
        <row r="128">
          <cell r="A128">
            <v>117</v>
          </cell>
          <cell r="H128">
            <v>0</v>
          </cell>
          <cell r="O128" t="str">
            <v/>
          </cell>
          <cell r="P128" t="str">
            <v/>
          </cell>
          <cell r="Q128" t="str">
            <v/>
          </cell>
          <cell r="R128">
            <v>0</v>
          </cell>
          <cell r="S128">
            <v>0</v>
          </cell>
          <cell r="T128">
            <v>0</v>
          </cell>
          <cell r="U128">
            <v>0</v>
          </cell>
          <cell r="V128">
            <v>0</v>
          </cell>
          <cell r="W128">
            <v>0</v>
          </cell>
          <cell r="X128">
            <v>0</v>
          </cell>
          <cell r="Y128">
            <v>0</v>
          </cell>
          <cell r="Z128">
            <v>0</v>
          </cell>
          <cell r="AA128">
            <v>0</v>
          </cell>
          <cell r="AB128">
            <v>0</v>
          </cell>
          <cell r="AC128">
            <v>0</v>
          </cell>
          <cell r="AD128">
            <v>0</v>
          </cell>
          <cell r="AE128">
            <v>0</v>
          </cell>
          <cell r="AF128">
            <v>0</v>
          </cell>
          <cell r="AG128">
            <v>0</v>
          </cell>
          <cell r="AH128">
            <v>0</v>
          </cell>
          <cell r="AI128">
            <v>0</v>
          </cell>
          <cell r="AJ128">
            <v>0</v>
          </cell>
          <cell r="AK128">
            <v>0</v>
          </cell>
          <cell r="AL128">
            <v>0</v>
          </cell>
          <cell r="AM128">
            <v>0</v>
          </cell>
          <cell r="AN128">
            <v>0</v>
          </cell>
          <cell r="AO128">
            <v>0</v>
          </cell>
          <cell r="AP128">
            <v>0</v>
          </cell>
          <cell r="AQ128">
            <v>0</v>
          </cell>
          <cell r="AR128">
            <v>0</v>
          </cell>
          <cell r="AS128">
            <v>0</v>
          </cell>
          <cell r="AT128">
            <v>0</v>
          </cell>
          <cell r="AU128">
            <v>0</v>
          </cell>
          <cell r="AV128">
            <v>0</v>
          </cell>
          <cell r="AW128">
            <v>0</v>
          </cell>
          <cell r="AX128">
            <v>0</v>
          </cell>
          <cell r="AY128">
            <v>0</v>
          </cell>
          <cell r="AZ128">
            <v>0</v>
          </cell>
          <cell r="BA128">
            <v>0</v>
          </cell>
          <cell r="BB128">
            <v>0</v>
          </cell>
          <cell r="BC128">
            <v>0</v>
          </cell>
          <cell r="BD128">
            <v>0</v>
          </cell>
          <cell r="BE128">
            <v>0</v>
          </cell>
          <cell r="BF128">
            <v>0</v>
          </cell>
          <cell r="BG128">
            <v>0</v>
          </cell>
          <cell r="BH128">
            <v>0</v>
          </cell>
          <cell r="BI128">
            <v>0</v>
          </cell>
        </row>
        <row r="129">
          <cell r="A129">
            <v>118</v>
          </cell>
          <cell r="B129" t="str">
            <v>サンアグリ</v>
          </cell>
          <cell r="E129" t="str">
            <v>鳥取</v>
          </cell>
          <cell r="F129" t="str">
            <v>R</v>
          </cell>
          <cell r="H129">
            <v>4.2</v>
          </cell>
          <cell r="I129" t="str">
            <v>9月</v>
          </cell>
          <cell r="J129">
            <v>0.3</v>
          </cell>
          <cell r="K129" t="str">
            <v>9月</v>
          </cell>
          <cell r="O129">
            <v>2.3533193628337385</v>
          </cell>
          <cell r="P129" t="str">
            <v/>
          </cell>
          <cell r="Q129" t="str">
            <v/>
          </cell>
          <cell r="R129">
            <v>0</v>
          </cell>
          <cell r="S129">
            <v>0</v>
          </cell>
          <cell r="T129">
            <v>0</v>
          </cell>
          <cell r="U129">
            <v>0</v>
          </cell>
          <cell r="V129">
            <v>881.42857142857144</v>
          </cell>
          <cell r="W129">
            <v>1284.1326717241875</v>
          </cell>
          <cell r="X129">
            <v>396.80973029991122</v>
          </cell>
          <cell r="Y129">
            <v>0</v>
          </cell>
          <cell r="Z129">
            <v>0</v>
          </cell>
          <cell r="AA129">
            <v>0</v>
          </cell>
          <cell r="AB129">
            <v>0</v>
          </cell>
          <cell r="AC129">
            <v>0</v>
          </cell>
          <cell r="AD129">
            <v>0</v>
          </cell>
          <cell r="AE129">
            <v>0</v>
          </cell>
          <cell r="AF129">
            <v>0</v>
          </cell>
          <cell r="AG129">
            <v>0</v>
          </cell>
          <cell r="AH129">
            <v>0</v>
          </cell>
          <cell r="AI129">
            <v>0</v>
          </cell>
          <cell r="AJ129">
            <v>0</v>
          </cell>
          <cell r="AK129">
            <v>0</v>
          </cell>
          <cell r="AL129">
            <v>0</v>
          </cell>
          <cell r="AM129">
            <v>0</v>
          </cell>
          <cell r="AN129">
            <v>0</v>
          </cell>
          <cell r="AO129">
            <v>0</v>
          </cell>
          <cell r="AP129">
            <v>0</v>
          </cell>
          <cell r="AQ129">
            <v>0</v>
          </cell>
          <cell r="AR129">
            <v>0</v>
          </cell>
          <cell r="AS129">
            <v>0</v>
          </cell>
          <cell r="AT129">
            <v>0</v>
          </cell>
          <cell r="AU129">
            <v>0</v>
          </cell>
          <cell r="AV129">
            <v>0</v>
          </cell>
          <cell r="AW129">
            <v>0</v>
          </cell>
          <cell r="AX129">
            <v>0</v>
          </cell>
          <cell r="AY129">
            <v>0</v>
          </cell>
          <cell r="AZ129">
            <v>0</v>
          </cell>
          <cell r="BA129">
            <v>0</v>
          </cell>
          <cell r="BB129">
            <v>0</v>
          </cell>
          <cell r="BC129">
            <v>0</v>
          </cell>
          <cell r="BD129">
            <v>0</v>
          </cell>
          <cell r="BE129">
            <v>0</v>
          </cell>
          <cell r="BF129">
            <v>0</v>
          </cell>
          <cell r="BG129">
            <v>0</v>
          </cell>
          <cell r="BH129">
            <v>0</v>
          </cell>
          <cell r="BI129">
            <v>0</v>
          </cell>
        </row>
        <row r="130">
          <cell r="A130">
            <v>119</v>
          </cell>
          <cell r="B130" t="str">
            <v>サンアグリ</v>
          </cell>
          <cell r="E130" t="str">
            <v>鳥取</v>
          </cell>
          <cell r="F130" t="str">
            <v>A</v>
          </cell>
          <cell r="H130">
            <v>4.8</v>
          </cell>
          <cell r="I130" t="str">
            <v>9月</v>
          </cell>
          <cell r="J130">
            <v>0.3</v>
          </cell>
          <cell r="K130" t="str">
            <v>9月</v>
          </cell>
          <cell r="O130">
            <v>0</v>
          </cell>
          <cell r="P130" t="str">
            <v/>
          </cell>
          <cell r="Q130" t="str">
            <v/>
          </cell>
          <cell r="R130">
            <v>0</v>
          </cell>
          <cell r="S130">
            <v>0</v>
          </cell>
          <cell r="T130">
            <v>0</v>
          </cell>
          <cell r="U130">
            <v>0</v>
          </cell>
          <cell r="V130">
            <v>0</v>
          </cell>
          <cell r="W130">
            <v>0</v>
          </cell>
          <cell r="X130">
            <v>0</v>
          </cell>
          <cell r="Y130">
            <v>0</v>
          </cell>
          <cell r="Z130">
            <v>0</v>
          </cell>
          <cell r="AA130">
            <v>0</v>
          </cell>
          <cell r="AB130">
            <v>0</v>
          </cell>
          <cell r="AC130">
            <v>0</v>
          </cell>
          <cell r="AD130">
            <v>0</v>
          </cell>
          <cell r="AE130">
            <v>0</v>
          </cell>
          <cell r="AF130">
            <v>0</v>
          </cell>
          <cell r="AG130">
            <v>0</v>
          </cell>
          <cell r="AH130">
            <v>0</v>
          </cell>
          <cell r="AI130">
            <v>0</v>
          </cell>
          <cell r="AJ130">
            <v>0</v>
          </cell>
          <cell r="AK130">
            <v>0</v>
          </cell>
          <cell r="AL130">
            <v>0</v>
          </cell>
          <cell r="AM130">
            <v>0</v>
          </cell>
          <cell r="AN130">
            <v>0</v>
          </cell>
          <cell r="AO130">
            <v>0</v>
          </cell>
          <cell r="AP130">
            <v>0</v>
          </cell>
          <cell r="AQ130">
            <v>0</v>
          </cell>
          <cell r="AR130">
            <v>0</v>
          </cell>
          <cell r="AS130">
            <v>0</v>
          </cell>
          <cell r="AT130">
            <v>0</v>
          </cell>
          <cell r="AU130">
            <v>0</v>
          </cell>
          <cell r="AV130">
            <v>0</v>
          </cell>
          <cell r="AW130">
            <v>0</v>
          </cell>
          <cell r="AX130">
            <v>0</v>
          </cell>
          <cell r="AY130">
            <v>0</v>
          </cell>
          <cell r="AZ130">
            <v>0</v>
          </cell>
          <cell r="BA130">
            <v>0</v>
          </cell>
          <cell r="BB130">
            <v>0</v>
          </cell>
          <cell r="BC130">
            <v>0</v>
          </cell>
          <cell r="BD130">
            <v>0</v>
          </cell>
          <cell r="BE130">
            <v>0</v>
          </cell>
          <cell r="BF130">
            <v>0</v>
          </cell>
          <cell r="BG130">
            <v>0</v>
          </cell>
          <cell r="BH130">
            <v>0</v>
          </cell>
          <cell r="BI130">
            <v>0</v>
          </cell>
        </row>
        <row r="131">
          <cell r="A131">
            <v>120</v>
          </cell>
          <cell r="B131" t="str">
            <v>サンアグリ</v>
          </cell>
          <cell r="E131" t="str">
            <v>鳥取</v>
          </cell>
          <cell r="F131" t="str">
            <v>M</v>
          </cell>
          <cell r="H131">
            <v>2.88</v>
          </cell>
          <cell r="I131" t="str">
            <v>9月</v>
          </cell>
          <cell r="J131">
            <v>0.3</v>
          </cell>
          <cell r="K131" t="str">
            <v>9月</v>
          </cell>
          <cell r="L131">
            <v>0.6</v>
          </cell>
          <cell r="O131">
            <v>2.8753285643131536</v>
          </cell>
          <cell r="P131">
            <v>1.5640628571901889</v>
          </cell>
          <cell r="Q131" t="str">
            <v/>
          </cell>
          <cell r="R131">
            <v>0</v>
          </cell>
          <cell r="S131">
            <v>0</v>
          </cell>
          <cell r="T131">
            <v>0</v>
          </cell>
          <cell r="U131">
            <v>0</v>
          </cell>
          <cell r="V131">
            <v>1068.5714285714287</v>
          </cell>
          <cell r="W131">
            <v>1680.2359966045763</v>
          </cell>
          <cell r="X131">
            <v>565.12643491866311</v>
          </cell>
          <cell r="Y131">
            <v>0</v>
          </cell>
          <cell r="Z131">
            <v>0</v>
          </cell>
          <cell r="AA131">
            <v>0</v>
          </cell>
          <cell r="AB131">
            <v>0</v>
          </cell>
          <cell r="AC131">
            <v>0</v>
          </cell>
          <cell r="AD131">
            <v>0</v>
          </cell>
          <cell r="AE131">
            <v>0</v>
          </cell>
          <cell r="AF131">
            <v>0</v>
          </cell>
          <cell r="AG131">
            <v>0</v>
          </cell>
          <cell r="AH131">
            <v>749.77148963629566</v>
          </cell>
          <cell r="AI131">
            <v>1899.885854011708</v>
          </cell>
          <cell r="AJ131">
            <v>548.76179502165189</v>
          </cell>
          <cell r="AK131">
            <v>0</v>
          </cell>
          <cell r="AL131">
            <v>0</v>
          </cell>
          <cell r="AM131">
            <v>0</v>
          </cell>
          <cell r="AN131">
            <v>0</v>
          </cell>
          <cell r="AO131">
            <v>0</v>
          </cell>
          <cell r="AP131">
            <v>0</v>
          </cell>
          <cell r="AQ131">
            <v>0</v>
          </cell>
          <cell r="AR131">
            <v>0</v>
          </cell>
          <cell r="AS131">
            <v>0</v>
          </cell>
          <cell r="AT131">
            <v>809.81663677953361</v>
          </cell>
          <cell r="AU131">
            <v>1877.0430878208508</v>
          </cell>
          <cell r="AV131">
            <v>223.21428571428572</v>
          </cell>
          <cell r="AW131">
            <v>0</v>
          </cell>
          <cell r="AX131">
            <v>0</v>
          </cell>
          <cell r="AY131">
            <v>0</v>
          </cell>
          <cell r="AZ131">
            <v>0</v>
          </cell>
          <cell r="BA131">
            <v>0</v>
          </cell>
          <cell r="BB131">
            <v>0</v>
          </cell>
          <cell r="BC131">
            <v>0</v>
          </cell>
          <cell r="BD131">
            <v>0</v>
          </cell>
          <cell r="BE131">
            <v>0</v>
          </cell>
          <cell r="BF131">
            <v>0</v>
          </cell>
          <cell r="BG131">
            <v>0</v>
          </cell>
          <cell r="BH131">
            <v>0</v>
          </cell>
          <cell r="BI131">
            <v>0</v>
          </cell>
        </row>
        <row r="132">
          <cell r="A132">
            <v>121</v>
          </cell>
          <cell r="H132">
            <v>0</v>
          </cell>
          <cell r="O132" t="str">
            <v/>
          </cell>
          <cell r="P132" t="str">
            <v/>
          </cell>
          <cell r="Q132" t="str">
            <v/>
          </cell>
          <cell r="R132">
            <v>0</v>
          </cell>
          <cell r="S132">
            <v>0</v>
          </cell>
          <cell r="T132">
            <v>0</v>
          </cell>
          <cell r="U132">
            <v>0</v>
          </cell>
          <cell r="V132">
            <v>0</v>
          </cell>
          <cell r="W132">
            <v>0</v>
          </cell>
          <cell r="X132">
            <v>0</v>
          </cell>
          <cell r="Y132">
            <v>0</v>
          </cell>
          <cell r="Z132">
            <v>0</v>
          </cell>
          <cell r="AA132">
            <v>0</v>
          </cell>
          <cell r="AB132">
            <v>0</v>
          </cell>
          <cell r="AC132">
            <v>0</v>
          </cell>
          <cell r="AD132">
            <v>0</v>
          </cell>
          <cell r="AE132">
            <v>0</v>
          </cell>
          <cell r="AF132">
            <v>0</v>
          </cell>
          <cell r="AG132">
            <v>0</v>
          </cell>
          <cell r="AH132">
            <v>0</v>
          </cell>
          <cell r="AI132">
            <v>0</v>
          </cell>
          <cell r="AJ132">
            <v>0</v>
          </cell>
          <cell r="AK132">
            <v>0</v>
          </cell>
          <cell r="AL132">
            <v>0</v>
          </cell>
          <cell r="AM132">
            <v>0</v>
          </cell>
          <cell r="AN132">
            <v>0</v>
          </cell>
          <cell r="AO132">
            <v>0</v>
          </cell>
          <cell r="AP132">
            <v>0</v>
          </cell>
          <cell r="AQ132">
            <v>0</v>
          </cell>
          <cell r="AR132">
            <v>0</v>
          </cell>
          <cell r="AS132">
            <v>0</v>
          </cell>
          <cell r="AT132">
            <v>0</v>
          </cell>
          <cell r="AU132">
            <v>0</v>
          </cell>
          <cell r="AV132">
            <v>0</v>
          </cell>
          <cell r="AW132">
            <v>0</v>
          </cell>
          <cell r="AX132">
            <v>0</v>
          </cell>
          <cell r="AY132">
            <v>0</v>
          </cell>
          <cell r="AZ132">
            <v>0</v>
          </cell>
          <cell r="BA132">
            <v>0</v>
          </cell>
          <cell r="BB132">
            <v>0</v>
          </cell>
          <cell r="BC132">
            <v>0</v>
          </cell>
          <cell r="BD132">
            <v>0</v>
          </cell>
          <cell r="BE132">
            <v>0</v>
          </cell>
          <cell r="BF132">
            <v>0</v>
          </cell>
          <cell r="BG132">
            <v>0</v>
          </cell>
          <cell r="BH132">
            <v>0</v>
          </cell>
          <cell r="BI132">
            <v>0</v>
          </cell>
        </row>
        <row r="133">
          <cell r="A133">
            <v>122</v>
          </cell>
          <cell r="H133">
            <v>0</v>
          </cell>
          <cell r="O133" t="str">
            <v/>
          </cell>
          <cell r="P133" t="str">
            <v/>
          </cell>
          <cell r="Q133" t="str">
            <v/>
          </cell>
          <cell r="R133">
            <v>0</v>
          </cell>
          <cell r="S133">
            <v>0</v>
          </cell>
          <cell r="T133">
            <v>0</v>
          </cell>
          <cell r="U133">
            <v>0</v>
          </cell>
          <cell r="V133">
            <v>0</v>
          </cell>
          <cell r="W133">
            <v>0</v>
          </cell>
          <cell r="X133">
            <v>0</v>
          </cell>
          <cell r="Y133">
            <v>0</v>
          </cell>
          <cell r="Z133">
            <v>0</v>
          </cell>
          <cell r="AA133">
            <v>0</v>
          </cell>
          <cell r="AB133">
            <v>0</v>
          </cell>
          <cell r="AC133">
            <v>0</v>
          </cell>
          <cell r="AD133">
            <v>0</v>
          </cell>
          <cell r="AE133">
            <v>0</v>
          </cell>
          <cell r="AF133">
            <v>0</v>
          </cell>
          <cell r="AG133">
            <v>0</v>
          </cell>
          <cell r="AH133">
            <v>0</v>
          </cell>
          <cell r="AI133">
            <v>0</v>
          </cell>
          <cell r="AJ133">
            <v>0</v>
          </cell>
          <cell r="AK133">
            <v>0</v>
          </cell>
          <cell r="AL133">
            <v>0</v>
          </cell>
          <cell r="AM133">
            <v>0</v>
          </cell>
          <cell r="AN133">
            <v>0</v>
          </cell>
          <cell r="AO133">
            <v>0</v>
          </cell>
          <cell r="AP133">
            <v>0</v>
          </cell>
          <cell r="AQ133">
            <v>0</v>
          </cell>
          <cell r="AR133">
            <v>0</v>
          </cell>
          <cell r="AS133">
            <v>0</v>
          </cell>
          <cell r="AT133">
            <v>0</v>
          </cell>
          <cell r="AU133">
            <v>0</v>
          </cell>
          <cell r="AV133">
            <v>0</v>
          </cell>
          <cell r="AW133">
            <v>0</v>
          </cell>
          <cell r="AX133">
            <v>0</v>
          </cell>
          <cell r="AY133">
            <v>0</v>
          </cell>
          <cell r="AZ133">
            <v>0</v>
          </cell>
          <cell r="BA133">
            <v>0</v>
          </cell>
          <cell r="BB133">
            <v>0</v>
          </cell>
          <cell r="BC133">
            <v>0</v>
          </cell>
          <cell r="BD133">
            <v>0</v>
          </cell>
          <cell r="BE133">
            <v>0</v>
          </cell>
          <cell r="BF133">
            <v>0</v>
          </cell>
          <cell r="BG133">
            <v>0</v>
          </cell>
          <cell r="BH133">
            <v>0</v>
          </cell>
          <cell r="BI133">
            <v>0</v>
          </cell>
        </row>
        <row r="134">
          <cell r="A134">
            <v>123</v>
          </cell>
          <cell r="H134">
            <v>0</v>
          </cell>
          <cell r="O134" t="str">
            <v/>
          </cell>
          <cell r="P134" t="str">
            <v/>
          </cell>
          <cell r="Q134" t="str">
            <v/>
          </cell>
          <cell r="R134">
            <v>0</v>
          </cell>
          <cell r="S134">
            <v>0</v>
          </cell>
          <cell r="T134">
            <v>0</v>
          </cell>
          <cell r="U134">
            <v>0</v>
          </cell>
          <cell r="V134">
            <v>0</v>
          </cell>
          <cell r="W134">
            <v>0</v>
          </cell>
          <cell r="X134">
            <v>0</v>
          </cell>
          <cell r="Y134">
            <v>0</v>
          </cell>
          <cell r="Z134">
            <v>0</v>
          </cell>
          <cell r="AA134">
            <v>0</v>
          </cell>
          <cell r="AB134">
            <v>0</v>
          </cell>
          <cell r="AC134">
            <v>0</v>
          </cell>
          <cell r="AD134">
            <v>0</v>
          </cell>
          <cell r="AE134">
            <v>0</v>
          </cell>
          <cell r="AF134">
            <v>0</v>
          </cell>
          <cell r="AG134">
            <v>0</v>
          </cell>
          <cell r="AH134">
            <v>0</v>
          </cell>
          <cell r="AI134">
            <v>0</v>
          </cell>
          <cell r="AJ134">
            <v>0</v>
          </cell>
          <cell r="AK134">
            <v>0</v>
          </cell>
          <cell r="AL134">
            <v>0</v>
          </cell>
          <cell r="AM134">
            <v>0</v>
          </cell>
          <cell r="AN134">
            <v>0</v>
          </cell>
          <cell r="AO134">
            <v>0</v>
          </cell>
          <cell r="AP134">
            <v>0</v>
          </cell>
          <cell r="AQ134">
            <v>0</v>
          </cell>
          <cell r="AR134">
            <v>0</v>
          </cell>
          <cell r="AS134">
            <v>0</v>
          </cell>
          <cell r="AT134">
            <v>0</v>
          </cell>
          <cell r="AU134">
            <v>0</v>
          </cell>
          <cell r="AV134">
            <v>0</v>
          </cell>
          <cell r="AW134">
            <v>0</v>
          </cell>
          <cell r="AX134">
            <v>0</v>
          </cell>
          <cell r="AY134">
            <v>0</v>
          </cell>
          <cell r="AZ134">
            <v>0</v>
          </cell>
          <cell r="BA134">
            <v>0</v>
          </cell>
          <cell r="BB134">
            <v>0</v>
          </cell>
          <cell r="BC134">
            <v>0</v>
          </cell>
          <cell r="BD134">
            <v>0</v>
          </cell>
          <cell r="BE134">
            <v>0</v>
          </cell>
          <cell r="BF134">
            <v>0</v>
          </cell>
          <cell r="BG134">
            <v>0</v>
          </cell>
          <cell r="BH134">
            <v>0</v>
          </cell>
          <cell r="BI134">
            <v>0</v>
          </cell>
        </row>
        <row r="135">
          <cell r="A135">
            <v>124</v>
          </cell>
          <cell r="H135">
            <v>0</v>
          </cell>
          <cell r="O135" t="str">
            <v/>
          </cell>
          <cell r="P135" t="str">
            <v/>
          </cell>
          <cell r="Q135" t="str">
            <v/>
          </cell>
          <cell r="R135">
            <v>0</v>
          </cell>
          <cell r="S135">
            <v>0</v>
          </cell>
          <cell r="T135">
            <v>0</v>
          </cell>
          <cell r="U135">
            <v>0</v>
          </cell>
          <cell r="V135">
            <v>0</v>
          </cell>
          <cell r="W135">
            <v>0</v>
          </cell>
          <cell r="X135">
            <v>0</v>
          </cell>
          <cell r="Y135">
            <v>0</v>
          </cell>
          <cell r="Z135">
            <v>0</v>
          </cell>
          <cell r="AA135">
            <v>0</v>
          </cell>
          <cell r="AB135">
            <v>0</v>
          </cell>
          <cell r="AC135">
            <v>0</v>
          </cell>
          <cell r="AD135">
            <v>0</v>
          </cell>
          <cell r="AE135">
            <v>0</v>
          </cell>
          <cell r="AF135">
            <v>0</v>
          </cell>
          <cell r="AG135">
            <v>0</v>
          </cell>
          <cell r="AH135">
            <v>0</v>
          </cell>
          <cell r="AI135">
            <v>0</v>
          </cell>
          <cell r="AJ135">
            <v>0</v>
          </cell>
          <cell r="AK135">
            <v>0</v>
          </cell>
          <cell r="AL135">
            <v>0</v>
          </cell>
          <cell r="AM135">
            <v>0</v>
          </cell>
          <cell r="AN135">
            <v>0</v>
          </cell>
          <cell r="AO135">
            <v>0</v>
          </cell>
          <cell r="AP135">
            <v>0</v>
          </cell>
          <cell r="AQ135">
            <v>0</v>
          </cell>
          <cell r="AR135">
            <v>0</v>
          </cell>
          <cell r="AS135">
            <v>0</v>
          </cell>
          <cell r="AT135">
            <v>0</v>
          </cell>
          <cell r="AU135">
            <v>0</v>
          </cell>
          <cell r="AV135">
            <v>0</v>
          </cell>
          <cell r="AW135">
            <v>0</v>
          </cell>
          <cell r="AX135">
            <v>0</v>
          </cell>
          <cell r="AY135">
            <v>0</v>
          </cell>
          <cell r="AZ135">
            <v>0</v>
          </cell>
          <cell r="BA135">
            <v>0</v>
          </cell>
          <cell r="BB135">
            <v>0</v>
          </cell>
          <cell r="BC135">
            <v>0</v>
          </cell>
          <cell r="BD135">
            <v>0</v>
          </cell>
          <cell r="BE135">
            <v>0</v>
          </cell>
          <cell r="BF135">
            <v>0</v>
          </cell>
          <cell r="BG135">
            <v>0</v>
          </cell>
          <cell r="BH135">
            <v>0</v>
          </cell>
          <cell r="BI135">
            <v>0</v>
          </cell>
        </row>
        <row r="136">
          <cell r="A136">
            <v>125</v>
          </cell>
          <cell r="B136" t="str">
            <v>JA山口中央</v>
          </cell>
          <cell r="E136" t="str">
            <v>山口</v>
          </cell>
          <cell r="F136" t="str">
            <v>R</v>
          </cell>
          <cell r="H136">
            <v>4.2</v>
          </cell>
          <cell r="I136" t="str">
            <v>8月</v>
          </cell>
          <cell r="J136">
            <v>0.3</v>
          </cell>
          <cell r="K136" t="str">
            <v>8月</v>
          </cell>
          <cell r="L136">
            <v>0.3</v>
          </cell>
          <cell r="O136">
            <v>2.6072222222222221</v>
          </cell>
          <cell r="P136">
            <v>7.4083888888888882</v>
          </cell>
          <cell r="Q136" t="str">
            <v/>
          </cell>
          <cell r="R136">
            <v>0</v>
          </cell>
          <cell r="S136">
            <v>0</v>
          </cell>
          <cell r="T136">
            <v>0</v>
          </cell>
          <cell r="U136">
            <v>0</v>
          </cell>
          <cell r="V136">
            <v>0</v>
          </cell>
          <cell r="W136">
            <v>0</v>
          </cell>
          <cell r="X136">
            <v>1040.9523809523807</v>
          </cell>
          <cell r="Y136">
            <v>258.57142857142856</v>
          </cell>
          <cell r="Z136">
            <v>17.142857142857142</v>
          </cell>
          <cell r="AA136">
            <v>0</v>
          </cell>
          <cell r="AB136">
            <v>0</v>
          </cell>
          <cell r="AC136">
            <v>0</v>
          </cell>
          <cell r="AD136">
            <v>0</v>
          </cell>
          <cell r="AE136">
            <v>0</v>
          </cell>
          <cell r="AF136">
            <v>0</v>
          </cell>
          <cell r="AG136">
            <v>545.6349206349206</v>
          </cell>
          <cell r="AH136">
            <v>2136.7460317460318</v>
          </cell>
          <cell r="AI136">
            <v>1339.285714285714</v>
          </cell>
          <cell r="AJ136">
            <v>951.46825396825386</v>
          </cell>
          <cell r="AK136">
            <v>238.57142857142856</v>
          </cell>
          <cell r="AL136">
            <v>8.5714285714285712</v>
          </cell>
          <cell r="AM136">
            <v>0</v>
          </cell>
          <cell r="AN136">
            <v>0</v>
          </cell>
          <cell r="AO136">
            <v>0</v>
          </cell>
          <cell r="AP136">
            <v>0</v>
          </cell>
          <cell r="AQ136">
            <v>0</v>
          </cell>
          <cell r="AR136">
            <v>0</v>
          </cell>
          <cell r="AS136">
            <v>617.06349206349205</v>
          </cell>
          <cell r="AT136">
            <v>2130.7936507936506</v>
          </cell>
          <cell r="AU136">
            <v>1304.5634920634918</v>
          </cell>
          <cell r="AV136">
            <v>184.52380952380949</v>
          </cell>
          <cell r="AW136">
            <v>0</v>
          </cell>
          <cell r="AX136">
            <v>0</v>
          </cell>
          <cell r="AY136">
            <v>0</v>
          </cell>
          <cell r="AZ136">
            <v>0</v>
          </cell>
          <cell r="BA136">
            <v>0</v>
          </cell>
          <cell r="BB136">
            <v>0</v>
          </cell>
          <cell r="BC136">
            <v>0</v>
          </cell>
          <cell r="BD136">
            <v>0</v>
          </cell>
          <cell r="BE136">
            <v>0</v>
          </cell>
          <cell r="BF136">
            <v>0</v>
          </cell>
          <cell r="BG136">
            <v>0</v>
          </cell>
          <cell r="BH136">
            <v>0</v>
          </cell>
          <cell r="BI136">
            <v>0</v>
          </cell>
        </row>
        <row r="137">
          <cell r="A137">
            <v>126</v>
          </cell>
          <cell r="B137" t="str">
            <v>JA山口中央</v>
          </cell>
          <cell r="E137" t="str">
            <v>山口</v>
          </cell>
          <cell r="F137" t="str">
            <v>A</v>
          </cell>
          <cell r="H137">
            <v>4.8</v>
          </cell>
          <cell r="I137" t="str">
            <v>8月</v>
          </cell>
          <cell r="J137">
            <v>0.3</v>
          </cell>
          <cell r="K137" t="str">
            <v>8月</v>
          </cell>
          <cell r="L137">
            <v>0.3</v>
          </cell>
          <cell r="O137">
            <v>0</v>
          </cell>
          <cell r="P137">
            <v>0</v>
          </cell>
          <cell r="Q137" t="str">
            <v/>
          </cell>
          <cell r="R137">
            <v>0</v>
          </cell>
          <cell r="S137">
            <v>0</v>
          </cell>
          <cell r="T137">
            <v>0</v>
          </cell>
          <cell r="U137">
            <v>0</v>
          </cell>
          <cell r="V137">
            <v>0</v>
          </cell>
          <cell r="W137">
            <v>0</v>
          </cell>
          <cell r="X137">
            <v>0</v>
          </cell>
          <cell r="Y137">
            <v>0</v>
          </cell>
          <cell r="Z137">
            <v>0</v>
          </cell>
          <cell r="AA137">
            <v>0</v>
          </cell>
          <cell r="AB137">
            <v>0</v>
          </cell>
          <cell r="AC137">
            <v>0</v>
          </cell>
          <cell r="AD137">
            <v>0</v>
          </cell>
          <cell r="AE137">
            <v>0</v>
          </cell>
          <cell r="AF137">
            <v>0</v>
          </cell>
          <cell r="AG137">
            <v>0</v>
          </cell>
          <cell r="AH137">
            <v>0</v>
          </cell>
          <cell r="AI137">
            <v>0</v>
          </cell>
          <cell r="AJ137">
            <v>0</v>
          </cell>
          <cell r="AK137">
            <v>0</v>
          </cell>
          <cell r="AL137">
            <v>0</v>
          </cell>
          <cell r="AM137">
            <v>0</v>
          </cell>
          <cell r="AN137">
            <v>0</v>
          </cell>
          <cell r="AO137">
            <v>0</v>
          </cell>
          <cell r="AP137">
            <v>0</v>
          </cell>
          <cell r="AQ137">
            <v>0</v>
          </cell>
          <cell r="AR137">
            <v>0</v>
          </cell>
          <cell r="AS137">
            <v>0</v>
          </cell>
          <cell r="AT137">
            <v>0</v>
          </cell>
          <cell r="AU137">
            <v>0</v>
          </cell>
          <cell r="AV137">
            <v>0</v>
          </cell>
          <cell r="AW137">
            <v>0</v>
          </cell>
          <cell r="AX137">
            <v>0</v>
          </cell>
          <cell r="AY137">
            <v>0</v>
          </cell>
          <cell r="AZ137">
            <v>0</v>
          </cell>
          <cell r="BA137">
            <v>0</v>
          </cell>
          <cell r="BB137">
            <v>0</v>
          </cell>
          <cell r="BC137">
            <v>0</v>
          </cell>
          <cell r="BD137">
            <v>0</v>
          </cell>
          <cell r="BE137">
            <v>0</v>
          </cell>
          <cell r="BF137">
            <v>0</v>
          </cell>
          <cell r="BG137">
            <v>0</v>
          </cell>
          <cell r="BH137">
            <v>0</v>
          </cell>
          <cell r="BI137">
            <v>0</v>
          </cell>
        </row>
        <row r="138">
          <cell r="A138">
            <v>127</v>
          </cell>
          <cell r="H138">
            <v>0</v>
          </cell>
          <cell r="O138" t="str">
            <v/>
          </cell>
          <cell r="P138" t="str">
            <v/>
          </cell>
          <cell r="Q138" t="str">
            <v/>
          </cell>
          <cell r="R138">
            <v>0</v>
          </cell>
          <cell r="S138">
            <v>0</v>
          </cell>
          <cell r="T138">
            <v>0</v>
          </cell>
          <cell r="U138">
            <v>0</v>
          </cell>
          <cell r="V138">
            <v>0</v>
          </cell>
          <cell r="W138">
            <v>0</v>
          </cell>
          <cell r="X138">
            <v>0</v>
          </cell>
          <cell r="Y138">
            <v>0</v>
          </cell>
          <cell r="Z138">
            <v>0</v>
          </cell>
          <cell r="AA138">
            <v>0</v>
          </cell>
          <cell r="AB138">
            <v>0</v>
          </cell>
          <cell r="AC138">
            <v>0</v>
          </cell>
          <cell r="AD138">
            <v>0</v>
          </cell>
          <cell r="AE138">
            <v>0</v>
          </cell>
          <cell r="AF138">
            <v>0</v>
          </cell>
          <cell r="AG138">
            <v>0</v>
          </cell>
          <cell r="AH138">
            <v>0</v>
          </cell>
          <cell r="AI138">
            <v>0</v>
          </cell>
          <cell r="AJ138">
            <v>0</v>
          </cell>
          <cell r="AK138">
            <v>0</v>
          </cell>
          <cell r="AL138">
            <v>0</v>
          </cell>
          <cell r="AM138">
            <v>0</v>
          </cell>
          <cell r="AN138">
            <v>0</v>
          </cell>
          <cell r="AO138">
            <v>0</v>
          </cell>
          <cell r="AP138">
            <v>0</v>
          </cell>
          <cell r="AQ138">
            <v>0</v>
          </cell>
          <cell r="AR138">
            <v>0</v>
          </cell>
          <cell r="AS138">
            <v>0</v>
          </cell>
          <cell r="AT138">
            <v>0</v>
          </cell>
          <cell r="AU138">
            <v>0</v>
          </cell>
          <cell r="AV138">
            <v>0</v>
          </cell>
          <cell r="AW138">
            <v>0</v>
          </cell>
          <cell r="AX138">
            <v>0</v>
          </cell>
          <cell r="AY138">
            <v>0</v>
          </cell>
          <cell r="AZ138">
            <v>0</v>
          </cell>
          <cell r="BA138">
            <v>0</v>
          </cell>
          <cell r="BB138">
            <v>0</v>
          </cell>
          <cell r="BC138">
            <v>0</v>
          </cell>
          <cell r="BD138">
            <v>0</v>
          </cell>
          <cell r="BE138">
            <v>0</v>
          </cell>
          <cell r="BF138">
            <v>0</v>
          </cell>
          <cell r="BG138">
            <v>0</v>
          </cell>
          <cell r="BH138">
            <v>0</v>
          </cell>
          <cell r="BI138">
            <v>0</v>
          </cell>
        </row>
        <row r="139">
          <cell r="A139">
            <v>128</v>
          </cell>
          <cell r="H139">
            <v>0</v>
          </cell>
          <cell r="O139" t="str">
            <v/>
          </cell>
          <cell r="P139" t="str">
            <v/>
          </cell>
          <cell r="Q139" t="str">
            <v/>
          </cell>
          <cell r="R139">
            <v>0</v>
          </cell>
          <cell r="S139">
            <v>0</v>
          </cell>
          <cell r="T139">
            <v>0</v>
          </cell>
          <cell r="U139">
            <v>0</v>
          </cell>
          <cell r="V139">
            <v>0</v>
          </cell>
          <cell r="W139">
            <v>0</v>
          </cell>
          <cell r="X139">
            <v>0</v>
          </cell>
          <cell r="Y139">
            <v>0</v>
          </cell>
          <cell r="Z139">
            <v>0</v>
          </cell>
          <cell r="AA139">
            <v>0</v>
          </cell>
          <cell r="AB139">
            <v>0</v>
          </cell>
          <cell r="AC139">
            <v>0</v>
          </cell>
          <cell r="AD139">
            <v>0</v>
          </cell>
          <cell r="AE139">
            <v>0</v>
          </cell>
          <cell r="AF139">
            <v>0</v>
          </cell>
          <cell r="AG139">
            <v>0</v>
          </cell>
          <cell r="AH139">
            <v>0</v>
          </cell>
          <cell r="AI139">
            <v>0</v>
          </cell>
          <cell r="AJ139">
            <v>0</v>
          </cell>
          <cell r="AK139">
            <v>0</v>
          </cell>
          <cell r="AL139">
            <v>0</v>
          </cell>
          <cell r="AM139">
            <v>0</v>
          </cell>
          <cell r="AN139">
            <v>0</v>
          </cell>
          <cell r="AO139">
            <v>0</v>
          </cell>
          <cell r="AP139">
            <v>0</v>
          </cell>
          <cell r="AQ139">
            <v>0</v>
          </cell>
          <cell r="AR139">
            <v>0</v>
          </cell>
          <cell r="AS139">
            <v>0</v>
          </cell>
          <cell r="AT139">
            <v>0</v>
          </cell>
          <cell r="AU139">
            <v>0</v>
          </cell>
          <cell r="AV139">
            <v>0</v>
          </cell>
          <cell r="AW139">
            <v>0</v>
          </cell>
          <cell r="AX139">
            <v>0</v>
          </cell>
          <cell r="AY139">
            <v>0</v>
          </cell>
          <cell r="AZ139">
            <v>0</v>
          </cell>
          <cell r="BA139">
            <v>0</v>
          </cell>
          <cell r="BB139">
            <v>0</v>
          </cell>
          <cell r="BC139">
            <v>0</v>
          </cell>
          <cell r="BD139">
            <v>0</v>
          </cell>
          <cell r="BE139">
            <v>0</v>
          </cell>
          <cell r="BF139">
            <v>0</v>
          </cell>
          <cell r="BG139">
            <v>0</v>
          </cell>
          <cell r="BH139">
            <v>0</v>
          </cell>
          <cell r="BI139">
            <v>0</v>
          </cell>
        </row>
        <row r="140">
          <cell r="A140">
            <v>129</v>
          </cell>
          <cell r="H140">
            <v>0</v>
          </cell>
          <cell r="O140" t="str">
            <v/>
          </cell>
          <cell r="P140" t="str">
            <v/>
          </cell>
          <cell r="Q140" t="str">
            <v/>
          </cell>
          <cell r="R140">
            <v>0</v>
          </cell>
          <cell r="S140">
            <v>0</v>
          </cell>
          <cell r="T140">
            <v>0</v>
          </cell>
          <cell r="U140">
            <v>0</v>
          </cell>
          <cell r="V140">
            <v>0</v>
          </cell>
          <cell r="W140">
            <v>0</v>
          </cell>
          <cell r="X140">
            <v>0</v>
          </cell>
          <cell r="Y140">
            <v>0</v>
          </cell>
          <cell r="Z140">
            <v>0</v>
          </cell>
          <cell r="AA140">
            <v>0</v>
          </cell>
          <cell r="AB140">
            <v>0</v>
          </cell>
          <cell r="AC140">
            <v>0</v>
          </cell>
          <cell r="AD140">
            <v>0</v>
          </cell>
          <cell r="AE140">
            <v>0</v>
          </cell>
          <cell r="AF140">
            <v>0</v>
          </cell>
          <cell r="AG140">
            <v>0</v>
          </cell>
          <cell r="AH140">
            <v>0</v>
          </cell>
          <cell r="AI140">
            <v>0</v>
          </cell>
          <cell r="AJ140">
            <v>0</v>
          </cell>
          <cell r="AK140">
            <v>0</v>
          </cell>
          <cell r="AL140">
            <v>0</v>
          </cell>
          <cell r="AM140">
            <v>0</v>
          </cell>
          <cell r="AN140">
            <v>0</v>
          </cell>
          <cell r="AO140">
            <v>0</v>
          </cell>
          <cell r="AP140">
            <v>0</v>
          </cell>
          <cell r="AQ140">
            <v>0</v>
          </cell>
          <cell r="AR140">
            <v>0</v>
          </cell>
          <cell r="AS140">
            <v>0</v>
          </cell>
          <cell r="AT140">
            <v>0</v>
          </cell>
          <cell r="AU140">
            <v>0</v>
          </cell>
          <cell r="AV140">
            <v>0</v>
          </cell>
          <cell r="AW140">
            <v>0</v>
          </cell>
          <cell r="AX140">
            <v>0</v>
          </cell>
          <cell r="AY140">
            <v>0</v>
          </cell>
          <cell r="AZ140">
            <v>0</v>
          </cell>
          <cell r="BA140">
            <v>0</v>
          </cell>
          <cell r="BB140">
            <v>0</v>
          </cell>
          <cell r="BC140">
            <v>0</v>
          </cell>
          <cell r="BD140">
            <v>0</v>
          </cell>
          <cell r="BE140">
            <v>0</v>
          </cell>
          <cell r="BF140">
            <v>0</v>
          </cell>
          <cell r="BG140">
            <v>0</v>
          </cell>
          <cell r="BH140">
            <v>0</v>
          </cell>
          <cell r="BI140">
            <v>0</v>
          </cell>
        </row>
        <row r="141">
          <cell r="A141">
            <v>130</v>
          </cell>
          <cell r="H141">
            <v>0</v>
          </cell>
          <cell r="O141" t="str">
            <v/>
          </cell>
          <cell r="P141" t="str">
            <v/>
          </cell>
          <cell r="Q141" t="str">
            <v/>
          </cell>
          <cell r="R141">
            <v>0</v>
          </cell>
          <cell r="S141">
            <v>0</v>
          </cell>
          <cell r="T141">
            <v>0</v>
          </cell>
          <cell r="U141">
            <v>0</v>
          </cell>
          <cell r="V141">
            <v>0</v>
          </cell>
          <cell r="W141">
            <v>0</v>
          </cell>
          <cell r="X141">
            <v>0</v>
          </cell>
          <cell r="Y141">
            <v>0</v>
          </cell>
          <cell r="Z141">
            <v>0</v>
          </cell>
          <cell r="AA141">
            <v>0</v>
          </cell>
          <cell r="AB141">
            <v>0</v>
          </cell>
          <cell r="AC141">
            <v>0</v>
          </cell>
          <cell r="AD141">
            <v>0</v>
          </cell>
          <cell r="AE141">
            <v>0</v>
          </cell>
          <cell r="AF141">
            <v>0</v>
          </cell>
          <cell r="AG141">
            <v>0</v>
          </cell>
          <cell r="AH141">
            <v>0</v>
          </cell>
          <cell r="AI141">
            <v>0</v>
          </cell>
          <cell r="AJ141">
            <v>0</v>
          </cell>
          <cell r="AK141">
            <v>0</v>
          </cell>
          <cell r="AL141">
            <v>0</v>
          </cell>
          <cell r="AM141">
            <v>0</v>
          </cell>
          <cell r="AN141">
            <v>0</v>
          </cell>
          <cell r="AO141">
            <v>0</v>
          </cell>
          <cell r="AP141">
            <v>0</v>
          </cell>
          <cell r="AQ141">
            <v>0</v>
          </cell>
          <cell r="AR141">
            <v>0</v>
          </cell>
          <cell r="AS141">
            <v>0</v>
          </cell>
          <cell r="AT141">
            <v>0</v>
          </cell>
          <cell r="AU141">
            <v>0</v>
          </cell>
          <cell r="AV141">
            <v>0</v>
          </cell>
          <cell r="AW141">
            <v>0</v>
          </cell>
          <cell r="AX141">
            <v>0</v>
          </cell>
          <cell r="AY141">
            <v>0</v>
          </cell>
          <cell r="AZ141">
            <v>0</v>
          </cell>
          <cell r="BA141">
            <v>0</v>
          </cell>
          <cell r="BB141">
            <v>0</v>
          </cell>
          <cell r="BC141">
            <v>0</v>
          </cell>
          <cell r="BD141">
            <v>0</v>
          </cell>
          <cell r="BE141">
            <v>0</v>
          </cell>
          <cell r="BF141">
            <v>0</v>
          </cell>
          <cell r="BG141">
            <v>0</v>
          </cell>
          <cell r="BH141">
            <v>0</v>
          </cell>
          <cell r="BI141">
            <v>0</v>
          </cell>
        </row>
        <row r="142">
          <cell r="A142">
            <v>131</v>
          </cell>
          <cell r="B142" t="str">
            <v>JA真庭</v>
          </cell>
          <cell r="E142" t="str">
            <v>岡山</v>
          </cell>
          <cell r="F142" t="str">
            <v>R</v>
          </cell>
          <cell r="H142">
            <v>4.2</v>
          </cell>
          <cell r="K142" t="str">
            <v>8月</v>
          </cell>
          <cell r="L142">
            <v>0.02</v>
          </cell>
          <cell r="O142" t="str">
            <v/>
          </cell>
          <cell r="P142">
            <v>4.4549999999999992</v>
          </cell>
          <cell r="Q142" t="str">
            <v/>
          </cell>
          <cell r="R142">
            <v>0</v>
          </cell>
          <cell r="S142">
            <v>0</v>
          </cell>
          <cell r="T142">
            <v>0</v>
          </cell>
          <cell r="U142">
            <v>0</v>
          </cell>
          <cell r="V142">
            <v>0</v>
          </cell>
          <cell r="W142">
            <v>0</v>
          </cell>
          <cell r="X142">
            <v>0</v>
          </cell>
          <cell r="Y142">
            <v>0</v>
          </cell>
          <cell r="Z142">
            <v>0</v>
          </cell>
          <cell r="AA142">
            <v>0</v>
          </cell>
          <cell r="AB142">
            <v>0</v>
          </cell>
          <cell r="AC142">
            <v>0</v>
          </cell>
          <cell r="AD142">
            <v>0</v>
          </cell>
          <cell r="AE142">
            <v>0</v>
          </cell>
          <cell r="AF142">
            <v>0</v>
          </cell>
          <cell r="AG142">
            <v>0</v>
          </cell>
          <cell r="AH142">
            <v>84.183673469387756</v>
          </cell>
          <cell r="AI142">
            <v>108.67346938775508</v>
          </cell>
          <cell r="AJ142">
            <v>18.061224489795919</v>
          </cell>
          <cell r="AK142">
            <v>1.2244897959183674</v>
          </cell>
          <cell r="AL142">
            <v>0</v>
          </cell>
          <cell r="AM142">
            <v>0</v>
          </cell>
          <cell r="AN142">
            <v>0</v>
          </cell>
          <cell r="AO142">
            <v>0</v>
          </cell>
          <cell r="AP142">
            <v>0</v>
          </cell>
          <cell r="AQ142">
            <v>0</v>
          </cell>
          <cell r="AR142">
            <v>0</v>
          </cell>
          <cell r="AS142">
            <v>0</v>
          </cell>
          <cell r="AT142">
            <v>0</v>
          </cell>
          <cell r="AU142">
            <v>0</v>
          </cell>
          <cell r="AV142">
            <v>0</v>
          </cell>
          <cell r="AW142">
            <v>0</v>
          </cell>
          <cell r="AX142">
            <v>0</v>
          </cell>
          <cell r="AY142">
            <v>0</v>
          </cell>
          <cell r="AZ142">
            <v>0</v>
          </cell>
          <cell r="BA142">
            <v>0</v>
          </cell>
          <cell r="BB142">
            <v>0</v>
          </cell>
          <cell r="BC142">
            <v>0</v>
          </cell>
          <cell r="BD142">
            <v>0</v>
          </cell>
          <cell r="BE142">
            <v>0</v>
          </cell>
          <cell r="BF142">
            <v>0</v>
          </cell>
          <cell r="BG142">
            <v>0</v>
          </cell>
          <cell r="BH142">
            <v>0</v>
          </cell>
          <cell r="BI142">
            <v>0</v>
          </cell>
        </row>
        <row r="143">
          <cell r="A143">
            <v>132</v>
          </cell>
          <cell r="B143" t="str">
            <v>JA真庭</v>
          </cell>
          <cell r="E143" t="str">
            <v>岡山</v>
          </cell>
          <cell r="F143" t="str">
            <v>A</v>
          </cell>
          <cell r="H143">
            <v>4.8</v>
          </cell>
          <cell r="K143" t="str">
            <v>8月</v>
          </cell>
          <cell r="L143">
            <v>0.02</v>
          </cell>
          <cell r="O143" t="str">
            <v/>
          </cell>
          <cell r="P143">
            <v>1.4850000000000001</v>
          </cell>
          <cell r="Q143" t="str">
            <v/>
          </cell>
          <cell r="R143">
            <v>0</v>
          </cell>
          <cell r="S143">
            <v>0</v>
          </cell>
          <cell r="T143">
            <v>0</v>
          </cell>
          <cell r="U143">
            <v>0</v>
          </cell>
          <cell r="V143">
            <v>0</v>
          </cell>
          <cell r="W143">
            <v>0</v>
          </cell>
          <cell r="X143">
            <v>0</v>
          </cell>
          <cell r="Y143">
            <v>0</v>
          </cell>
          <cell r="Z143">
            <v>0</v>
          </cell>
          <cell r="AA143">
            <v>0</v>
          </cell>
          <cell r="AB143">
            <v>0</v>
          </cell>
          <cell r="AC143">
            <v>0</v>
          </cell>
          <cell r="AD143">
            <v>0</v>
          </cell>
          <cell r="AE143">
            <v>0</v>
          </cell>
          <cell r="AF143">
            <v>0</v>
          </cell>
          <cell r="AG143">
            <v>0</v>
          </cell>
          <cell r="AH143">
            <v>24.553571428571431</v>
          </cell>
          <cell r="AI143">
            <v>31.696428571428569</v>
          </cell>
          <cell r="AJ143">
            <v>5.2678571428571432</v>
          </cell>
          <cell r="AK143">
            <v>0.35714285714285715</v>
          </cell>
          <cell r="AL143">
            <v>0</v>
          </cell>
          <cell r="AM143">
            <v>0</v>
          </cell>
          <cell r="AN143">
            <v>0</v>
          </cell>
          <cell r="AO143">
            <v>0</v>
          </cell>
          <cell r="AP143">
            <v>0</v>
          </cell>
          <cell r="AQ143">
            <v>0</v>
          </cell>
          <cell r="AR143">
            <v>0</v>
          </cell>
          <cell r="AS143">
            <v>0</v>
          </cell>
          <cell r="AT143">
            <v>0</v>
          </cell>
          <cell r="AU143">
            <v>0</v>
          </cell>
          <cell r="AV143">
            <v>0</v>
          </cell>
          <cell r="AW143">
            <v>0</v>
          </cell>
          <cell r="AX143">
            <v>0</v>
          </cell>
          <cell r="AY143">
            <v>0</v>
          </cell>
          <cell r="AZ143">
            <v>0</v>
          </cell>
          <cell r="BA143">
            <v>0</v>
          </cell>
          <cell r="BB143">
            <v>0</v>
          </cell>
          <cell r="BC143">
            <v>0</v>
          </cell>
          <cell r="BD143">
            <v>0</v>
          </cell>
          <cell r="BE143">
            <v>0</v>
          </cell>
          <cell r="BF143">
            <v>0</v>
          </cell>
          <cell r="BG143">
            <v>0</v>
          </cell>
          <cell r="BH143">
            <v>0</v>
          </cell>
          <cell r="BI143">
            <v>0</v>
          </cell>
        </row>
        <row r="144">
          <cell r="A144">
            <v>133</v>
          </cell>
          <cell r="H144">
            <v>0</v>
          </cell>
          <cell r="O144" t="str">
            <v/>
          </cell>
          <cell r="P144" t="str">
            <v/>
          </cell>
          <cell r="Q144" t="str">
            <v/>
          </cell>
          <cell r="R144">
            <v>0</v>
          </cell>
          <cell r="S144">
            <v>0</v>
          </cell>
          <cell r="T144">
            <v>0</v>
          </cell>
          <cell r="U144">
            <v>0</v>
          </cell>
          <cell r="V144">
            <v>0</v>
          </cell>
          <cell r="W144">
            <v>0</v>
          </cell>
          <cell r="X144">
            <v>0</v>
          </cell>
          <cell r="Y144">
            <v>0</v>
          </cell>
          <cell r="Z144">
            <v>0</v>
          </cell>
          <cell r="AA144">
            <v>0</v>
          </cell>
          <cell r="AB144">
            <v>0</v>
          </cell>
          <cell r="AC144">
            <v>0</v>
          </cell>
          <cell r="AD144">
            <v>0</v>
          </cell>
          <cell r="AE144">
            <v>0</v>
          </cell>
          <cell r="AF144">
            <v>0</v>
          </cell>
          <cell r="AG144">
            <v>0</v>
          </cell>
          <cell r="AH144">
            <v>0</v>
          </cell>
          <cell r="AI144">
            <v>0</v>
          </cell>
          <cell r="AJ144">
            <v>0</v>
          </cell>
          <cell r="AK144">
            <v>0</v>
          </cell>
          <cell r="AL144">
            <v>0</v>
          </cell>
          <cell r="AM144">
            <v>0</v>
          </cell>
          <cell r="AN144">
            <v>0</v>
          </cell>
          <cell r="AO144">
            <v>0</v>
          </cell>
          <cell r="AP144">
            <v>0</v>
          </cell>
          <cell r="AQ144">
            <v>0</v>
          </cell>
          <cell r="AR144">
            <v>0</v>
          </cell>
          <cell r="AS144">
            <v>0</v>
          </cell>
          <cell r="AT144">
            <v>0</v>
          </cell>
          <cell r="AU144">
            <v>0</v>
          </cell>
          <cell r="AV144">
            <v>0</v>
          </cell>
          <cell r="AW144">
            <v>0</v>
          </cell>
          <cell r="AX144">
            <v>0</v>
          </cell>
          <cell r="AY144">
            <v>0</v>
          </cell>
          <cell r="AZ144">
            <v>0</v>
          </cell>
          <cell r="BA144">
            <v>0</v>
          </cell>
          <cell r="BB144">
            <v>0</v>
          </cell>
          <cell r="BC144">
            <v>0</v>
          </cell>
          <cell r="BD144">
            <v>0</v>
          </cell>
          <cell r="BE144">
            <v>0</v>
          </cell>
          <cell r="BF144">
            <v>0</v>
          </cell>
          <cell r="BG144">
            <v>0</v>
          </cell>
          <cell r="BH144">
            <v>0</v>
          </cell>
          <cell r="BI144">
            <v>0</v>
          </cell>
        </row>
        <row r="145">
          <cell r="A145">
            <v>134</v>
          </cell>
          <cell r="H145">
            <v>0</v>
          </cell>
          <cell r="O145" t="str">
            <v/>
          </cell>
          <cell r="P145" t="str">
            <v/>
          </cell>
          <cell r="Q145" t="str">
            <v/>
          </cell>
          <cell r="R145">
            <v>0</v>
          </cell>
          <cell r="S145">
            <v>0</v>
          </cell>
          <cell r="T145">
            <v>0</v>
          </cell>
          <cell r="U145">
            <v>0</v>
          </cell>
          <cell r="V145">
            <v>0</v>
          </cell>
          <cell r="W145">
            <v>0</v>
          </cell>
          <cell r="X145">
            <v>0</v>
          </cell>
          <cell r="Y145">
            <v>0</v>
          </cell>
          <cell r="Z145">
            <v>0</v>
          </cell>
          <cell r="AA145">
            <v>0</v>
          </cell>
          <cell r="AB145">
            <v>0</v>
          </cell>
          <cell r="AC145">
            <v>0</v>
          </cell>
          <cell r="AD145">
            <v>0</v>
          </cell>
          <cell r="AE145">
            <v>0</v>
          </cell>
          <cell r="AF145">
            <v>0</v>
          </cell>
          <cell r="AG145">
            <v>0</v>
          </cell>
          <cell r="AH145">
            <v>0</v>
          </cell>
          <cell r="AI145">
            <v>0</v>
          </cell>
          <cell r="AJ145">
            <v>0</v>
          </cell>
          <cell r="AK145">
            <v>0</v>
          </cell>
          <cell r="AL145">
            <v>0</v>
          </cell>
          <cell r="AM145">
            <v>0</v>
          </cell>
          <cell r="AN145">
            <v>0</v>
          </cell>
          <cell r="AO145">
            <v>0</v>
          </cell>
          <cell r="AP145">
            <v>0</v>
          </cell>
          <cell r="AQ145">
            <v>0</v>
          </cell>
          <cell r="AR145">
            <v>0</v>
          </cell>
          <cell r="AS145">
            <v>0</v>
          </cell>
          <cell r="AT145">
            <v>0</v>
          </cell>
          <cell r="AU145">
            <v>0</v>
          </cell>
          <cell r="AV145">
            <v>0</v>
          </cell>
          <cell r="AW145">
            <v>0</v>
          </cell>
          <cell r="AX145">
            <v>0</v>
          </cell>
          <cell r="AY145">
            <v>0</v>
          </cell>
          <cell r="AZ145">
            <v>0</v>
          </cell>
          <cell r="BA145">
            <v>0</v>
          </cell>
          <cell r="BB145">
            <v>0</v>
          </cell>
          <cell r="BC145">
            <v>0</v>
          </cell>
          <cell r="BD145">
            <v>0</v>
          </cell>
          <cell r="BE145">
            <v>0</v>
          </cell>
          <cell r="BF145">
            <v>0</v>
          </cell>
          <cell r="BG145">
            <v>0</v>
          </cell>
          <cell r="BH145">
            <v>0</v>
          </cell>
          <cell r="BI145">
            <v>0</v>
          </cell>
        </row>
        <row r="146">
          <cell r="A146">
            <v>135</v>
          </cell>
          <cell r="H146">
            <v>0</v>
          </cell>
          <cell r="O146" t="str">
            <v/>
          </cell>
          <cell r="P146" t="str">
            <v/>
          </cell>
          <cell r="Q146" t="str">
            <v/>
          </cell>
          <cell r="R146">
            <v>0</v>
          </cell>
          <cell r="S146">
            <v>0</v>
          </cell>
          <cell r="T146">
            <v>0</v>
          </cell>
          <cell r="U146">
            <v>0</v>
          </cell>
          <cell r="V146">
            <v>0</v>
          </cell>
          <cell r="W146">
            <v>0</v>
          </cell>
          <cell r="X146">
            <v>0</v>
          </cell>
          <cell r="Y146">
            <v>0</v>
          </cell>
          <cell r="Z146">
            <v>0</v>
          </cell>
          <cell r="AA146">
            <v>0</v>
          </cell>
          <cell r="AB146">
            <v>0</v>
          </cell>
          <cell r="AC146">
            <v>0</v>
          </cell>
          <cell r="AD146">
            <v>0</v>
          </cell>
          <cell r="AE146">
            <v>0</v>
          </cell>
          <cell r="AF146">
            <v>0</v>
          </cell>
          <cell r="AG146">
            <v>0</v>
          </cell>
          <cell r="AH146">
            <v>0</v>
          </cell>
          <cell r="AI146">
            <v>0</v>
          </cell>
          <cell r="AJ146">
            <v>0</v>
          </cell>
          <cell r="AK146">
            <v>0</v>
          </cell>
          <cell r="AL146">
            <v>0</v>
          </cell>
          <cell r="AM146">
            <v>0</v>
          </cell>
          <cell r="AN146">
            <v>0</v>
          </cell>
          <cell r="AO146">
            <v>0</v>
          </cell>
          <cell r="AP146">
            <v>0</v>
          </cell>
          <cell r="AQ146">
            <v>0</v>
          </cell>
          <cell r="AR146">
            <v>0</v>
          </cell>
          <cell r="AS146">
            <v>0</v>
          </cell>
          <cell r="AT146">
            <v>0</v>
          </cell>
          <cell r="AU146">
            <v>0</v>
          </cell>
          <cell r="AV146">
            <v>0</v>
          </cell>
          <cell r="AW146">
            <v>0</v>
          </cell>
          <cell r="AX146">
            <v>0</v>
          </cell>
          <cell r="AY146">
            <v>0</v>
          </cell>
          <cell r="AZ146">
            <v>0</v>
          </cell>
          <cell r="BA146">
            <v>0</v>
          </cell>
          <cell r="BB146">
            <v>0</v>
          </cell>
          <cell r="BC146">
            <v>0</v>
          </cell>
          <cell r="BD146">
            <v>0</v>
          </cell>
          <cell r="BE146">
            <v>0</v>
          </cell>
          <cell r="BF146">
            <v>0</v>
          </cell>
          <cell r="BG146">
            <v>0</v>
          </cell>
          <cell r="BH146">
            <v>0</v>
          </cell>
          <cell r="BI146">
            <v>0</v>
          </cell>
        </row>
        <row r="147">
          <cell r="A147">
            <v>136</v>
          </cell>
          <cell r="H147">
            <v>0</v>
          </cell>
          <cell r="O147" t="str">
            <v/>
          </cell>
          <cell r="P147" t="str">
            <v/>
          </cell>
          <cell r="Q147" t="str">
            <v/>
          </cell>
          <cell r="R147">
            <v>0</v>
          </cell>
          <cell r="S147">
            <v>0</v>
          </cell>
          <cell r="T147">
            <v>0</v>
          </cell>
          <cell r="U147">
            <v>0</v>
          </cell>
          <cell r="V147">
            <v>0</v>
          </cell>
          <cell r="W147">
            <v>0</v>
          </cell>
          <cell r="X147">
            <v>0</v>
          </cell>
          <cell r="Y147">
            <v>0</v>
          </cell>
          <cell r="Z147">
            <v>0</v>
          </cell>
          <cell r="AA147">
            <v>0</v>
          </cell>
          <cell r="AB147">
            <v>0</v>
          </cell>
          <cell r="AC147">
            <v>0</v>
          </cell>
          <cell r="AD147">
            <v>0</v>
          </cell>
          <cell r="AE147">
            <v>0</v>
          </cell>
          <cell r="AF147">
            <v>0</v>
          </cell>
          <cell r="AG147">
            <v>0</v>
          </cell>
          <cell r="AH147">
            <v>0</v>
          </cell>
          <cell r="AI147">
            <v>0</v>
          </cell>
          <cell r="AJ147">
            <v>0</v>
          </cell>
          <cell r="AK147">
            <v>0</v>
          </cell>
          <cell r="AL147">
            <v>0</v>
          </cell>
          <cell r="AM147">
            <v>0</v>
          </cell>
          <cell r="AN147">
            <v>0</v>
          </cell>
          <cell r="AO147">
            <v>0</v>
          </cell>
          <cell r="AP147">
            <v>0</v>
          </cell>
          <cell r="AQ147">
            <v>0</v>
          </cell>
          <cell r="AR147">
            <v>0</v>
          </cell>
          <cell r="AS147">
            <v>0</v>
          </cell>
          <cell r="AT147">
            <v>0</v>
          </cell>
          <cell r="AU147">
            <v>0</v>
          </cell>
          <cell r="AV147">
            <v>0</v>
          </cell>
          <cell r="AW147">
            <v>0</v>
          </cell>
          <cell r="AX147">
            <v>0</v>
          </cell>
          <cell r="AY147">
            <v>0</v>
          </cell>
          <cell r="AZ147">
            <v>0</v>
          </cell>
          <cell r="BA147">
            <v>0</v>
          </cell>
          <cell r="BB147">
            <v>0</v>
          </cell>
          <cell r="BC147">
            <v>0</v>
          </cell>
          <cell r="BD147">
            <v>0</v>
          </cell>
          <cell r="BE147">
            <v>0</v>
          </cell>
          <cell r="BF147">
            <v>0</v>
          </cell>
          <cell r="BG147">
            <v>0</v>
          </cell>
          <cell r="BH147">
            <v>0</v>
          </cell>
          <cell r="BI147">
            <v>0</v>
          </cell>
        </row>
        <row r="148">
          <cell r="A148">
            <v>137</v>
          </cell>
          <cell r="B148" t="str">
            <v>JA福岡八女</v>
          </cell>
          <cell r="C148" t="str">
            <v>冬春</v>
          </cell>
          <cell r="E148" t="str">
            <v>福岡</v>
          </cell>
          <cell r="F148" t="str">
            <v>R</v>
          </cell>
          <cell r="H148">
            <v>4.2</v>
          </cell>
          <cell r="I148" t="str">
            <v>11月</v>
          </cell>
          <cell r="J148">
            <v>1</v>
          </cell>
          <cell r="K148" t="str">
            <v>11月</v>
          </cell>
          <cell r="L148">
            <v>1</v>
          </cell>
          <cell r="O148">
            <v>10.22160336608842</v>
          </cell>
          <cell r="P148">
            <v>10.397314996889181</v>
          </cell>
          <cell r="Q148" t="str">
            <v/>
          </cell>
          <cell r="R148">
            <v>0</v>
          </cell>
          <cell r="S148">
            <v>0</v>
          </cell>
          <cell r="T148">
            <v>0</v>
          </cell>
          <cell r="U148">
            <v>0</v>
          </cell>
          <cell r="V148">
            <v>0</v>
          </cell>
          <cell r="W148">
            <v>0</v>
          </cell>
          <cell r="X148">
            <v>0</v>
          </cell>
          <cell r="Y148">
            <v>0</v>
          </cell>
          <cell r="Z148">
            <v>998.41370921081057</v>
          </cell>
          <cell r="AA148">
            <v>3292.8957448884985</v>
          </cell>
          <cell r="AB148">
            <v>3902.7497520930492</v>
          </cell>
          <cell r="AC148">
            <v>3899.7392837972548</v>
          </cell>
          <cell r="AD148">
            <v>2604.722387783982</v>
          </cell>
          <cell r="AE148">
            <v>4596.9900000697098</v>
          </cell>
          <cell r="AF148">
            <v>4321.6399937957904</v>
          </cell>
          <cell r="AG148">
            <v>720</v>
          </cell>
          <cell r="AH148">
            <v>0</v>
          </cell>
          <cell r="AI148">
            <v>0</v>
          </cell>
          <cell r="AJ148">
            <v>0</v>
          </cell>
          <cell r="AK148">
            <v>0</v>
          </cell>
          <cell r="AL148">
            <v>1123.7143345114359</v>
          </cell>
          <cell r="AM148">
            <v>3447.1958194784283</v>
          </cell>
          <cell r="AN148">
            <v>3783.9371871754115</v>
          </cell>
          <cell r="AO148">
            <v>3849.543136680818</v>
          </cell>
          <cell r="AP148">
            <v>2600.5857400784935</v>
          </cell>
          <cell r="AQ148">
            <v>4667.0768677109254</v>
          </cell>
          <cell r="AR148">
            <v>4683.4588117196809</v>
          </cell>
          <cell r="AS148">
            <v>600</v>
          </cell>
          <cell r="AT148">
            <v>0</v>
          </cell>
          <cell r="AU148">
            <v>0</v>
          </cell>
          <cell r="AV148">
            <v>0</v>
          </cell>
          <cell r="AW148">
            <v>0</v>
          </cell>
          <cell r="AX148">
            <v>0</v>
          </cell>
          <cell r="AY148">
            <v>0</v>
          </cell>
          <cell r="AZ148">
            <v>0</v>
          </cell>
          <cell r="BA148">
            <v>0</v>
          </cell>
          <cell r="BB148">
            <v>0</v>
          </cell>
          <cell r="BC148">
            <v>0</v>
          </cell>
          <cell r="BD148">
            <v>0</v>
          </cell>
          <cell r="BE148">
            <v>0</v>
          </cell>
          <cell r="BF148">
            <v>0</v>
          </cell>
          <cell r="BG148">
            <v>0</v>
          </cell>
          <cell r="BH148">
            <v>0</v>
          </cell>
          <cell r="BI148">
            <v>0</v>
          </cell>
        </row>
        <row r="149">
          <cell r="A149">
            <v>138</v>
          </cell>
          <cell r="B149" t="str">
            <v>JA福岡八女</v>
          </cell>
          <cell r="C149" t="str">
            <v>夏秋</v>
          </cell>
          <cell r="E149" t="str">
            <v>福岡</v>
          </cell>
          <cell r="F149" t="str">
            <v>R</v>
          </cell>
          <cell r="H149">
            <v>4.2</v>
          </cell>
          <cell r="I149" t="str">
            <v>7月</v>
          </cell>
          <cell r="J149">
            <v>0.5</v>
          </cell>
          <cell r="K149" t="str">
            <v>7月</v>
          </cell>
          <cell r="L149">
            <v>0.42</v>
          </cell>
          <cell r="O149">
            <v>0.95598550412630046</v>
          </cell>
          <cell r="P149">
            <v>6.7861259247868491</v>
          </cell>
          <cell r="Q149" t="str">
            <v/>
          </cell>
          <cell r="R149">
            <v>0</v>
          </cell>
          <cell r="S149">
            <v>0</v>
          </cell>
          <cell r="T149">
            <v>0</v>
          </cell>
          <cell r="U149">
            <v>0</v>
          </cell>
          <cell r="V149">
            <v>0</v>
          </cell>
          <cell r="W149">
            <v>0</v>
          </cell>
          <cell r="X149">
            <v>753.00220411092312</v>
          </cell>
          <cell r="Y149">
            <v>385.0757769918157</v>
          </cell>
          <cell r="Z149">
            <v>0</v>
          </cell>
          <cell r="AA149">
            <v>0</v>
          </cell>
          <cell r="AB149">
            <v>0</v>
          </cell>
          <cell r="AC149">
            <v>0</v>
          </cell>
          <cell r="AD149">
            <v>0</v>
          </cell>
          <cell r="AE149">
            <v>0</v>
          </cell>
          <cell r="AF149">
            <v>0</v>
          </cell>
          <cell r="AG149">
            <v>1037.0612244897959</v>
          </cell>
          <cell r="AH149">
            <v>2145.9183673469388</v>
          </cell>
          <cell r="AI149">
            <v>2205.3061224489797</v>
          </cell>
          <cell r="AJ149">
            <v>1053.6235241854185</v>
          </cell>
          <cell r="AK149">
            <v>344.21668631571748</v>
          </cell>
          <cell r="AL149">
            <v>0</v>
          </cell>
          <cell r="AM149">
            <v>0</v>
          </cell>
          <cell r="AN149">
            <v>0</v>
          </cell>
          <cell r="AO149">
            <v>0</v>
          </cell>
          <cell r="AP149">
            <v>0</v>
          </cell>
          <cell r="AQ149">
            <v>0</v>
          </cell>
          <cell r="AR149">
            <v>0</v>
          </cell>
          <cell r="AS149">
            <v>2252.1632653061224</v>
          </cell>
          <cell r="AT149">
            <v>2075.0408163265301</v>
          </cell>
          <cell r="AU149">
            <v>2219.3673469387754</v>
          </cell>
          <cell r="AV149">
            <v>370.28571428571428</v>
          </cell>
          <cell r="AW149">
            <v>0</v>
          </cell>
          <cell r="AX149">
            <v>0</v>
          </cell>
          <cell r="AY149">
            <v>0</v>
          </cell>
          <cell r="AZ149">
            <v>0</v>
          </cell>
          <cell r="BA149">
            <v>0</v>
          </cell>
          <cell r="BB149">
            <v>0</v>
          </cell>
          <cell r="BC149">
            <v>0</v>
          </cell>
          <cell r="BD149">
            <v>0</v>
          </cell>
          <cell r="BE149">
            <v>0</v>
          </cell>
          <cell r="BF149">
            <v>0</v>
          </cell>
          <cell r="BG149">
            <v>0</v>
          </cell>
          <cell r="BH149">
            <v>0</v>
          </cell>
          <cell r="BI149">
            <v>0</v>
          </cell>
        </row>
        <row r="150">
          <cell r="A150">
            <v>139</v>
          </cell>
          <cell r="B150" t="str">
            <v>JA福岡八女</v>
          </cell>
          <cell r="E150" t="str">
            <v>福岡</v>
          </cell>
          <cell r="F150" t="str">
            <v>A</v>
          </cell>
          <cell r="H150">
            <v>4.8</v>
          </cell>
          <cell r="I150" t="str">
            <v>11月</v>
          </cell>
          <cell r="J150">
            <v>1</v>
          </cell>
          <cell r="K150" t="str">
            <v>11月</v>
          </cell>
          <cell r="L150">
            <v>1</v>
          </cell>
          <cell r="O150">
            <v>0</v>
          </cell>
          <cell r="P150">
            <v>0</v>
          </cell>
          <cell r="Q150" t="str">
            <v/>
          </cell>
          <cell r="R150">
            <v>0</v>
          </cell>
          <cell r="S150">
            <v>0</v>
          </cell>
          <cell r="T150">
            <v>0</v>
          </cell>
          <cell r="U150">
            <v>0</v>
          </cell>
          <cell r="V150">
            <v>0</v>
          </cell>
          <cell r="W150">
            <v>0</v>
          </cell>
          <cell r="X150">
            <v>0</v>
          </cell>
          <cell r="Y150">
            <v>0</v>
          </cell>
          <cell r="Z150">
            <v>0</v>
          </cell>
          <cell r="AA150">
            <v>0</v>
          </cell>
          <cell r="AB150">
            <v>0</v>
          </cell>
          <cell r="AC150">
            <v>0</v>
          </cell>
          <cell r="AD150">
            <v>0</v>
          </cell>
          <cell r="AE150">
            <v>0</v>
          </cell>
          <cell r="AF150">
            <v>0</v>
          </cell>
          <cell r="AG150">
            <v>0</v>
          </cell>
          <cell r="AH150">
            <v>0</v>
          </cell>
          <cell r="AI150">
            <v>0</v>
          </cell>
          <cell r="AJ150">
            <v>0</v>
          </cell>
          <cell r="AK150">
            <v>0</v>
          </cell>
          <cell r="AL150">
            <v>0</v>
          </cell>
          <cell r="AM150">
            <v>0</v>
          </cell>
          <cell r="AN150">
            <v>0</v>
          </cell>
          <cell r="AO150">
            <v>0</v>
          </cell>
          <cell r="AP150">
            <v>0</v>
          </cell>
          <cell r="AQ150">
            <v>0</v>
          </cell>
          <cell r="AR150">
            <v>0</v>
          </cell>
          <cell r="AS150">
            <v>0</v>
          </cell>
          <cell r="AT150">
            <v>0</v>
          </cell>
          <cell r="AU150">
            <v>0</v>
          </cell>
          <cell r="AV150">
            <v>0</v>
          </cell>
          <cell r="AW150">
            <v>0</v>
          </cell>
          <cell r="AX150">
            <v>0</v>
          </cell>
          <cell r="AY150">
            <v>0</v>
          </cell>
          <cell r="AZ150">
            <v>0</v>
          </cell>
          <cell r="BA150">
            <v>0</v>
          </cell>
          <cell r="BB150">
            <v>0</v>
          </cell>
          <cell r="BC150">
            <v>0</v>
          </cell>
          <cell r="BD150">
            <v>0</v>
          </cell>
          <cell r="BE150">
            <v>0</v>
          </cell>
          <cell r="BF150">
            <v>0</v>
          </cell>
          <cell r="BG150">
            <v>0</v>
          </cell>
          <cell r="BH150">
            <v>0</v>
          </cell>
          <cell r="BI150">
            <v>0</v>
          </cell>
        </row>
        <row r="151">
          <cell r="A151">
            <v>140</v>
          </cell>
          <cell r="H151">
            <v>0</v>
          </cell>
          <cell r="O151" t="str">
            <v/>
          </cell>
          <cell r="P151" t="str">
            <v/>
          </cell>
          <cell r="Q151" t="str">
            <v/>
          </cell>
          <cell r="R151">
            <v>0</v>
          </cell>
          <cell r="S151">
            <v>0</v>
          </cell>
          <cell r="T151">
            <v>0</v>
          </cell>
          <cell r="U151">
            <v>0</v>
          </cell>
          <cell r="V151">
            <v>0</v>
          </cell>
          <cell r="W151">
            <v>0</v>
          </cell>
          <cell r="X151">
            <v>0</v>
          </cell>
          <cell r="Y151">
            <v>0</v>
          </cell>
          <cell r="Z151">
            <v>0</v>
          </cell>
          <cell r="AA151">
            <v>0</v>
          </cell>
          <cell r="AB151">
            <v>0</v>
          </cell>
          <cell r="AC151">
            <v>0</v>
          </cell>
          <cell r="AD151">
            <v>0</v>
          </cell>
          <cell r="AE151">
            <v>0</v>
          </cell>
          <cell r="AF151">
            <v>0</v>
          </cell>
          <cell r="AG151">
            <v>0</v>
          </cell>
          <cell r="AH151">
            <v>0</v>
          </cell>
          <cell r="AI151">
            <v>0</v>
          </cell>
          <cell r="AJ151">
            <v>0</v>
          </cell>
          <cell r="AK151">
            <v>0</v>
          </cell>
          <cell r="AL151">
            <v>0</v>
          </cell>
          <cell r="AM151">
            <v>0</v>
          </cell>
          <cell r="AN151">
            <v>0</v>
          </cell>
          <cell r="AO151">
            <v>0</v>
          </cell>
          <cell r="AP151">
            <v>0</v>
          </cell>
          <cell r="AQ151">
            <v>0</v>
          </cell>
          <cell r="AR151">
            <v>0</v>
          </cell>
          <cell r="AS151">
            <v>0</v>
          </cell>
          <cell r="AT151">
            <v>0</v>
          </cell>
          <cell r="AU151">
            <v>0</v>
          </cell>
          <cell r="AV151">
            <v>0</v>
          </cell>
          <cell r="AW151">
            <v>0</v>
          </cell>
          <cell r="AX151">
            <v>0</v>
          </cell>
          <cell r="AY151">
            <v>0</v>
          </cell>
          <cell r="AZ151">
            <v>0</v>
          </cell>
          <cell r="BA151">
            <v>0</v>
          </cell>
          <cell r="BB151">
            <v>0</v>
          </cell>
          <cell r="BC151">
            <v>0</v>
          </cell>
          <cell r="BD151">
            <v>0</v>
          </cell>
          <cell r="BE151">
            <v>0</v>
          </cell>
          <cell r="BF151">
            <v>0</v>
          </cell>
          <cell r="BG151">
            <v>0</v>
          </cell>
          <cell r="BH151">
            <v>0</v>
          </cell>
          <cell r="BI151">
            <v>0</v>
          </cell>
        </row>
        <row r="152">
          <cell r="A152">
            <v>141</v>
          </cell>
          <cell r="H152">
            <v>0</v>
          </cell>
          <cell r="O152" t="str">
            <v/>
          </cell>
          <cell r="P152" t="str">
            <v/>
          </cell>
          <cell r="Q152" t="str">
            <v/>
          </cell>
          <cell r="R152">
            <v>0</v>
          </cell>
          <cell r="S152">
            <v>0</v>
          </cell>
          <cell r="T152">
            <v>0</v>
          </cell>
          <cell r="U152">
            <v>0</v>
          </cell>
          <cell r="V152">
            <v>0</v>
          </cell>
          <cell r="W152">
            <v>0</v>
          </cell>
          <cell r="X152">
            <v>0</v>
          </cell>
          <cell r="Y152">
            <v>0</v>
          </cell>
          <cell r="Z152">
            <v>0</v>
          </cell>
          <cell r="AA152">
            <v>0</v>
          </cell>
          <cell r="AB152">
            <v>0</v>
          </cell>
          <cell r="AC152">
            <v>0</v>
          </cell>
          <cell r="AD152">
            <v>0</v>
          </cell>
          <cell r="AE152">
            <v>0</v>
          </cell>
          <cell r="AF152">
            <v>0</v>
          </cell>
          <cell r="AG152">
            <v>0</v>
          </cell>
          <cell r="AH152">
            <v>0</v>
          </cell>
          <cell r="AI152">
            <v>0</v>
          </cell>
          <cell r="AJ152">
            <v>0</v>
          </cell>
          <cell r="AK152">
            <v>0</v>
          </cell>
          <cell r="AL152">
            <v>0</v>
          </cell>
          <cell r="AM152">
            <v>0</v>
          </cell>
          <cell r="AN152">
            <v>0</v>
          </cell>
          <cell r="AO152">
            <v>0</v>
          </cell>
          <cell r="AP152">
            <v>0</v>
          </cell>
          <cell r="AQ152">
            <v>0</v>
          </cell>
          <cell r="AR152">
            <v>0</v>
          </cell>
          <cell r="AS152">
            <v>0</v>
          </cell>
          <cell r="AT152">
            <v>0</v>
          </cell>
          <cell r="AU152">
            <v>0</v>
          </cell>
          <cell r="AV152">
            <v>0</v>
          </cell>
          <cell r="AW152">
            <v>0</v>
          </cell>
          <cell r="AX152">
            <v>0</v>
          </cell>
          <cell r="AY152">
            <v>0</v>
          </cell>
          <cell r="AZ152">
            <v>0</v>
          </cell>
          <cell r="BA152">
            <v>0</v>
          </cell>
          <cell r="BB152">
            <v>0</v>
          </cell>
          <cell r="BC152">
            <v>0</v>
          </cell>
          <cell r="BD152">
            <v>0</v>
          </cell>
          <cell r="BE152">
            <v>0</v>
          </cell>
          <cell r="BF152">
            <v>0</v>
          </cell>
          <cell r="BG152">
            <v>0</v>
          </cell>
          <cell r="BH152">
            <v>0</v>
          </cell>
          <cell r="BI152">
            <v>0</v>
          </cell>
        </row>
        <row r="153">
          <cell r="A153">
            <v>142</v>
          </cell>
          <cell r="H153">
            <v>0</v>
          </cell>
          <cell r="O153" t="str">
            <v/>
          </cell>
          <cell r="P153" t="str">
            <v/>
          </cell>
          <cell r="Q153" t="str">
            <v/>
          </cell>
          <cell r="R153">
            <v>0</v>
          </cell>
          <cell r="S153">
            <v>0</v>
          </cell>
          <cell r="T153">
            <v>0</v>
          </cell>
          <cell r="U153">
            <v>0</v>
          </cell>
          <cell r="V153">
            <v>0</v>
          </cell>
          <cell r="W153">
            <v>0</v>
          </cell>
          <cell r="X153">
            <v>0</v>
          </cell>
          <cell r="Y153">
            <v>0</v>
          </cell>
          <cell r="Z153">
            <v>0</v>
          </cell>
          <cell r="AA153">
            <v>0</v>
          </cell>
          <cell r="AB153">
            <v>0</v>
          </cell>
          <cell r="AC153">
            <v>0</v>
          </cell>
          <cell r="AD153">
            <v>0</v>
          </cell>
          <cell r="AE153">
            <v>0</v>
          </cell>
          <cell r="AF153">
            <v>0</v>
          </cell>
          <cell r="AG153">
            <v>0</v>
          </cell>
          <cell r="AH153">
            <v>0</v>
          </cell>
          <cell r="AI153">
            <v>0</v>
          </cell>
          <cell r="AJ153">
            <v>0</v>
          </cell>
          <cell r="AK153">
            <v>0</v>
          </cell>
          <cell r="AL153">
            <v>0</v>
          </cell>
          <cell r="AM153">
            <v>0</v>
          </cell>
          <cell r="AN153">
            <v>0</v>
          </cell>
          <cell r="AO153">
            <v>0</v>
          </cell>
          <cell r="AP153">
            <v>0</v>
          </cell>
          <cell r="AQ153">
            <v>0</v>
          </cell>
          <cell r="AR153">
            <v>0</v>
          </cell>
          <cell r="AS153">
            <v>0</v>
          </cell>
          <cell r="AT153">
            <v>0</v>
          </cell>
          <cell r="AU153">
            <v>0</v>
          </cell>
          <cell r="AV153">
            <v>0</v>
          </cell>
          <cell r="AW153">
            <v>0</v>
          </cell>
          <cell r="AX153">
            <v>0</v>
          </cell>
          <cell r="AY153">
            <v>0</v>
          </cell>
          <cell r="AZ153">
            <v>0</v>
          </cell>
          <cell r="BA153">
            <v>0</v>
          </cell>
          <cell r="BB153">
            <v>0</v>
          </cell>
          <cell r="BC153">
            <v>0</v>
          </cell>
          <cell r="BD153">
            <v>0</v>
          </cell>
          <cell r="BE153">
            <v>0</v>
          </cell>
          <cell r="BF153">
            <v>0</v>
          </cell>
          <cell r="BG153">
            <v>0</v>
          </cell>
          <cell r="BH153">
            <v>0</v>
          </cell>
          <cell r="BI153">
            <v>0</v>
          </cell>
        </row>
        <row r="154">
          <cell r="A154">
            <v>143</v>
          </cell>
          <cell r="H154">
            <v>0</v>
          </cell>
          <cell r="O154" t="str">
            <v/>
          </cell>
          <cell r="P154" t="str">
            <v/>
          </cell>
          <cell r="Q154" t="str">
            <v/>
          </cell>
          <cell r="R154">
            <v>0</v>
          </cell>
          <cell r="S154">
            <v>0</v>
          </cell>
          <cell r="T154">
            <v>0</v>
          </cell>
          <cell r="U154">
            <v>0</v>
          </cell>
          <cell r="V154">
            <v>0</v>
          </cell>
          <cell r="W154">
            <v>0</v>
          </cell>
          <cell r="X154">
            <v>0</v>
          </cell>
          <cell r="Y154">
            <v>0</v>
          </cell>
          <cell r="Z154">
            <v>0</v>
          </cell>
          <cell r="AA154">
            <v>0</v>
          </cell>
          <cell r="AB154">
            <v>0</v>
          </cell>
          <cell r="AC154">
            <v>0</v>
          </cell>
          <cell r="AD154">
            <v>0</v>
          </cell>
          <cell r="AE154">
            <v>0</v>
          </cell>
          <cell r="AF154">
            <v>0</v>
          </cell>
          <cell r="AG154">
            <v>0</v>
          </cell>
          <cell r="AH154">
            <v>0</v>
          </cell>
          <cell r="AI154">
            <v>0</v>
          </cell>
          <cell r="AJ154">
            <v>0</v>
          </cell>
          <cell r="AK154">
            <v>0</v>
          </cell>
          <cell r="AL154">
            <v>0</v>
          </cell>
          <cell r="AM154">
            <v>0</v>
          </cell>
          <cell r="AN154">
            <v>0</v>
          </cell>
          <cell r="AO154">
            <v>0</v>
          </cell>
          <cell r="AP154">
            <v>0</v>
          </cell>
          <cell r="AQ154">
            <v>0</v>
          </cell>
          <cell r="AR154">
            <v>0</v>
          </cell>
          <cell r="AS154">
            <v>0</v>
          </cell>
          <cell r="AT154">
            <v>0</v>
          </cell>
          <cell r="AU154">
            <v>0</v>
          </cell>
          <cell r="AV154">
            <v>0</v>
          </cell>
          <cell r="AW154">
            <v>0</v>
          </cell>
          <cell r="AX154">
            <v>0</v>
          </cell>
          <cell r="AY154">
            <v>0</v>
          </cell>
          <cell r="AZ154">
            <v>0</v>
          </cell>
          <cell r="BA154">
            <v>0</v>
          </cell>
          <cell r="BB154">
            <v>0</v>
          </cell>
          <cell r="BC154">
            <v>0</v>
          </cell>
          <cell r="BD154">
            <v>0</v>
          </cell>
          <cell r="BE154">
            <v>0</v>
          </cell>
          <cell r="BF154">
            <v>0</v>
          </cell>
          <cell r="BG154">
            <v>0</v>
          </cell>
          <cell r="BH154">
            <v>0</v>
          </cell>
          <cell r="BI154">
            <v>0</v>
          </cell>
        </row>
        <row r="155">
          <cell r="A155">
            <v>144</v>
          </cell>
          <cell r="B155" t="str">
            <v>JA熊本宇城</v>
          </cell>
          <cell r="E155" t="str">
            <v>熊本</v>
          </cell>
          <cell r="F155" t="str">
            <v>R</v>
          </cell>
          <cell r="H155">
            <v>4.2</v>
          </cell>
          <cell r="I155" t="str">
            <v>10月</v>
          </cell>
          <cell r="J155">
            <v>1</v>
          </cell>
          <cell r="K155" t="str">
            <v>10月</v>
          </cell>
          <cell r="L155">
            <v>1</v>
          </cell>
          <cell r="O155">
            <v>8.0589190839694638</v>
          </cell>
          <cell r="P155">
            <v>8.0876417302798966</v>
          </cell>
          <cell r="Q155" t="str">
            <v/>
          </cell>
          <cell r="R155">
            <v>0</v>
          </cell>
          <cell r="S155">
            <v>0</v>
          </cell>
          <cell r="T155">
            <v>0</v>
          </cell>
          <cell r="U155">
            <v>0</v>
          </cell>
          <cell r="V155">
            <v>0</v>
          </cell>
          <cell r="W155">
            <v>0</v>
          </cell>
          <cell r="X155">
            <v>6.6469335825933422</v>
          </cell>
          <cell r="Y155">
            <v>717.60294957677729</v>
          </cell>
          <cell r="Z155">
            <v>1594.3168717868825</v>
          </cell>
          <cell r="AA155">
            <v>3057.02532412456</v>
          </cell>
          <cell r="AB155">
            <v>2542.2698239601182</v>
          </cell>
          <cell r="AC155">
            <v>3075.7695037302451</v>
          </cell>
          <cell r="AD155">
            <v>1971.1074760693082</v>
          </cell>
          <cell r="AE155">
            <v>3370.1185716016685</v>
          </cell>
          <cell r="AF155">
            <v>2569.7680497135239</v>
          </cell>
          <cell r="AG155">
            <v>283.27707673400147</v>
          </cell>
          <cell r="AH155">
            <v>0</v>
          </cell>
          <cell r="AI155">
            <v>0</v>
          </cell>
          <cell r="AJ155">
            <v>19.940800747780028</v>
          </cell>
          <cell r="AK155">
            <v>801.8860674040609</v>
          </cell>
          <cell r="AL155">
            <v>1622.6527150300324</v>
          </cell>
          <cell r="AM155">
            <v>3105.6346609890775</v>
          </cell>
          <cell r="AN155">
            <v>2477.9574527011819</v>
          </cell>
          <cell r="AO155">
            <v>3050.0065776946908</v>
          </cell>
          <cell r="AP155">
            <v>2003.0498000727009</v>
          </cell>
          <cell r="AQ155">
            <v>3374.7953125270465</v>
          </cell>
          <cell r="AR155">
            <v>2487.3651139845251</v>
          </cell>
          <cell r="AS155">
            <v>313.00133284866104</v>
          </cell>
          <cell r="AT155">
            <v>0</v>
          </cell>
          <cell r="AU155">
            <v>0</v>
          </cell>
          <cell r="AV155">
            <v>0</v>
          </cell>
          <cell r="AW155">
            <v>0</v>
          </cell>
          <cell r="AX155">
            <v>0</v>
          </cell>
          <cell r="AY155">
            <v>0</v>
          </cell>
          <cell r="AZ155">
            <v>0</v>
          </cell>
          <cell r="BA155">
            <v>0</v>
          </cell>
          <cell r="BB155">
            <v>0</v>
          </cell>
          <cell r="BC155">
            <v>0</v>
          </cell>
          <cell r="BD155">
            <v>0</v>
          </cell>
          <cell r="BE155">
            <v>0</v>
          </cell>
          <cell r="BF155">
            <v>0</v>
          </cell>
          <cell r="BG155">
            <v>0</v>
          </cell>
          <cell r="BH155">
            <v>0</v>
          </cell>
          <cell r="BI155">
            <v>0</v>
          </cell>
        </row>
        <row r="156">
          <cell r="A156">
            <v>145</v>
          </cell>
          <cell r="B156" t="str">
            <v>JA熊本宇城</v>
          </cell>
          <cell r="E156" t="str">
            <v>熊本</v>
          </cell>
          <cell r="F156" t="str">
            <v>SN</v>
          </cell>
          <cell r="H156">
            <v>2.16</v>
          </cell>
          <cell r="I156" t="str">
            <v>10月</v>
          </cell>
          <cell r="J156">
            <v>0.9</v>
          </cell>
          <cell r="K156" t="str">
            <v>10月</v>
          </cell>
          <cell r="L156">
            <v>0.9</v>
          </cell>
          <cell r="O156">
            <v>12.789620702290076</v>
          </cell>
          <cell r="P156">
            <v>11.574290198473282</v>
          </cell>
          <cell r="Q156" t="str">
            <v/>
          </cell>
          <cell r="R156">
            <v>0</v>
          </cell>
          <cell r="S156">
            <v>4971.4285714285716</v>
          </cell>
          <cell r="T156">
            <v>4071.4285714285711</v>
          </cell>
          <cell r="U156">
            <v>107.14285714285714</v>
          </cell>
          <cell r="V156">
            <v>0</v>
          </cell>
          <cell r="W156">
            <v>0</v>
          </cell>
          <cell r="X156">
            <v>1283.0999999999999</v>
          </cell>
          <cell r="Y156">
            <v>3651.7</v>
          </cell>
          <cell r="Z156">
            <v>6329.9751322751326</v>
          </cell>
          <cell r="AA156">
            <v>7550.3656084656077</v>
          </cell>
          <cell r="AB156">
            <v>5036.0005291005291</v>
          </cell>
          <cell r="AC156">
            <v>5919.8285714285712</v>
          </cell>
          <cell r="AD156">
            <v>8205.5656084656093</v>
          </cell>
          <cell r="AE156">
            <v>10310.637037037039</v>
          </cell>
          <cell r="AF156">
            <v>4239.960317460318</v>
          </cell>
          <cell r="AG156">
            <v>762.95345530918053</v>
          </cell>
          <cell r="AH156">
            <v>0</v>
          </cell>
          <cell r="AI156">
            <v>0</v>
          </cell>
          <cell r="AJ156">
            <v>2263</v>
          </cell>
          <cell r="AK156">
            <v>5136.5714285714284</v>
          </cell>
          <cell r="AL156">
            <v>6583.5714285714284</v>
          </cell>
          <cell r="AM156">
            <v>5261.4285714285716</v>
          </cell>
          <cell r="AN156">
            <v>3323.7142857142858</v>
          </cell>
          <cell r="AO156">
            <v>4400.7142857142862</v>
          </cell>
          <cell r="AP156">
            <v>6585</v>
          </cell>
          <cell r="AQ156">
            <v>8047.4285714285716</v>
          </cell>
          <cell r="AR156">
            <v>5783.5714285714284</v>
          </cell>
          <cell r="AS156">
            <v>841.20916030534352</v>
          </cell>
          <cell r="AT156">
            <v>0</v>
          </cell>
          <cell r="AU156">
            <v>0</v>
          </cell>
          <cell r="AV156">
            <v>0</v>
          </cell>
          <cell r="AW156">
            <v>0</v>
          </cell>
          <cell r="AX156">
            <v>0</v>
          </cell>
          <cell r="AY156">
            <v>0</v>
          </cell>
          <cell r="AZ156">
            <v>0</v>
          </cell>
          <cell r="BA156">
            <v>0</v>
          </cell>
          <cell r="BB156">
            <v>0</v>
          </cell>
          <cell r="BC156">
            <v>0</v>
          </cell>
          <cell r="BD156">
            <v>0</v>
          </cell>
          <cell r="BE156">
            <v>0</v>
          </cell>
          <cell r="BF156">
            <v>0</v>
          </cell>
          <cell r="BG156">
            <v>0</v>
          </cell>
          <cell r="BH156">
            <v>0</v>
          </cell>
          <cell r="BI156">
            <v>0</v>
          </cell>
        </row>
        <row r="157">
          <cell r="A157">
            <v>146</v>
          </cell>
          <cell r="B157" t="str">
            <v>JA熊本宇城</v>
          </cell>
          <cell r="E157" t="str">
            <v>熊本</v>
          </cell>
          <cell r="F157" t="str">
            <v>A</v>
          </cell>
          <cell r="H157">
            <v>4.8</v>
          </cell>
          <cell r="I157" t="str">
            <v>10月</v>
          </cell>
          <cell r="J157">
            <v>1</v>
          </cell>
          <cell r="K157" t="str">
            <v>10月</v>
          </cell>
          <cell r="L157">
            <v>1</v>
          </cell>
          <cell r="O157">
            <v>0</v>
          </cell>
          <cell r="P157">
            <v>0</v>
          </cell>
          <cell r="Q157" t="str">
            <v/>
          </cell>
          <cell r="R157">
            <v>0</v>
          </cell>
          <cell r="S157">
            <v>0</v>
          </cell>
          <cell r="T157">
            <v>0</v>
          </cell>
          <cell r="U157">
            <v>0</v>
          </cell>
          <cell r="V157">
            <v>0</v>
          </cell>
          <cell r="W157">
            <v>0</v>
          </cell>
          <cell r="X157">
            <v>0</v>
          </cell>
          <cell r="Y157">
            <v>0</v>
          </cell>
          <cell r="Z157">
            <v>0</v>
          </cell>
          <cell r="AA157">
            <v>0</v>
          </cell>
          <cell r="AB157">
            <v>0</v>
          </cell>
          <cell r="AC157">
            <v>0</v>
          </cell>
          <cell r="AD157">
            <v>0</v>
          </cell>
          <cell r="AE157">
            <v>0</v>
          </cell>
          <cell r="AF157">
            <v>0</v>
          </cell>
          <cell r="AG157">
            <v>0</v>
          </cell>
          <cell r="AH157">
            <v>0</v>
          </cell>
          <cell r="AI157">
            <v>0</v>
          </cell>
          <cell r="AJ157">
            <v>0</v>
          </cell>
          <cell r="AK157">
            <v>0</v>
          </cell>
          <cell r="AL157">
            <v>0</v>
          </cell>
          <cell r="AM157">
            <v>0</v>
          </cell>
          <cell r="AN157">
            <v>0</v>
          </cell>
          <cell r="AO157">
            <v>0</v>
          </cell>
          <cell r="AP157">
            <v>0</v>
          </cell>
          <cell r="AQ157">
            <v>0</v>
          </cell>
          <cell r="AR157">
            <v>0</v>
          </cell>
          <cell r="AS157">
            <v>0</v>
          </cell>
          <cell r="AT157">
            <v>0</v>
          </cell>
          <cell r="AU157">
            <v>0</v>
          </cell>
          <cell r="AV157">
            <v>0</v>
          </cell>
          <cell r="AW157">
            <v>0</v>
          </cell>
          <cell r="AX157">
            <v>0</v>
          </cell>
          <cell r="AY157">
            <v>0</v>
          </cell>
          <cell r="AZ157">
            <v>0</v>
          </cell>
          <cell r="BA157">
            <v>0</v>
          </cell>
          <cell r="BB157">
            <v>0</v>
          </cell>
          <cell r="BC157">
            <v>0</v>
          </cell>
          <cell r="BD157">
            <v>0</v>
          </cell>
          <cell r="BE157">
            <v>0</v>
          </cell>
          <cell r="BF157">
            <v>0</v>
          </cell>
          <cell r="BG157">
            <v>0</v>
          </cell>
          <cell r="BH157">
            <v>0</v>
          </cell>
          <cell r="BI157">
            <v>0</v>
          </cell>
        </row>
        <row r="158">
          <cell r="A158">
            <v>147</v>
          </cell>
          <cell r="H158">
            <v>0</v>
          </cell>
          <cell r="O158" t="str">
            <v/>
          </cell>
          <cell r="P158" t="str">
            <v/>
          </cell>
          <cell r="Q158" t="str">
            <v/>
          </cell>
          <cell r="R158">
            <v>0</v>
          </cell>
          <cell r="S158">
            <v>0</v>
          </cell>
          <cell r="T158">
            <v>0</v>
          </cell>
          <cell r="U158">
            <v>0</v>
          </cell>
          <cell r="V158">
            <v>0</v>
          </cell>
          <cell r="W158">
            <v>0</v>
          </cell>
          <cell r="X158">
            <v>0</v>
          </cell>
          <cell r="Y158">
            <v>0</v>
          </cell>
          <cell r="Z158">
            <v>0</v>
          </cell>
          <cell r="AA158">
            <v>0</v>
          </cell>
          <cell r="AB158">
            <v>0</v>
          </cell>
          <cell r="AC158">
            <v>0</v>
          </cell>
          <cell r="AD158">
            <v>0</v>
          </cell>
          <cell r="AE158">
            <v>0</v>
          </cell>
          <cell r="AF158">
            <v>0</v>
          </cell>
          <cell r="AG158">
            <v>0</v>
          </cell>
          <cell r="AH158">
            <v>0</v>
          </cell>
          <cell r="AI158">
            <v>0</v>
          </cell>
          <cell r="AJ158">
            <v>0</v>
          </cell>
          <cell r="AK158">
            <v>0</v>
          </cell>
          <cell r="AL158">
            <v>0</v>
          </cell>
          <cell r="AM158">
            <v>0</v>
          </cell>
          <cell r="AN158">
            <v>0</v>
          </cell>
          <cell r="AO158">
            <v>0</v>
          </cell>
          <cell r="AP158">
            <v>0</v>
          </cell>
          <cell r="AQ158">
            <v>0</v>
          </cell>
          <cell r="AR158">
            <v>0</v>
          </cell>
          <cell r="AS158">
            <v>0</v>
          </cell>
          <cell r="AT158">
            <v>0</v>
          </cell>
          <cell r="AU158">
            <v>0</v>
          </cell>
          <cell r="AV158">
            <v>0</v>
          </cell>
          <cell r="AW158">
            <v>0</v>
          </cell>
          <cell r="AX158">
            <v>0</v>
          </cell>
          <cell r="AY158">
            <v>0</v>
          </cell>
          <cell r="AZ158">
            <v>0</v>
          </cell>
          <cell r="BA158">
            <v>0</v>
          </cell>
          <cell r="BB158">
            <v>0</v>
          </cell>
          <cell r="BC158">
            <v>0</v>
          </cell>
          <cell r="BD158">
            <v>0</v>
          </cell>
          <cell r="BE158">
            <v>0</v>
          </cell>
          <cell r="BF158">
            <v>0</v>
          </cell>
          <cell r="BG158">
            <v>0</v>
          </cell>
          <cell r="BH158">
            <v>0</v>
          </cell>
          <cell r="BI158">
            <v>0</v>
          </cell>
        </row>
        <row r="159">
          <cell r="A159">
            <v>148</v>
          </cell>
          <cell r="H159">
            <v>0</v>
          </cell>
          <cell r="O159" t="str">
            <v/>
          </cell>
          <cell r="P159" t="str">
            <v/>
          </cell>
          <cell r="Q159" t="str">
            <v/>
          </cell>
          <cell r="R159">
            <v>0</v>
          </cell>
          <cell r="S159">
            <v>0</v>
          </cell>
          <cell r="T159">
            <v>0</v>
          </cell>
          <cell r="U159">
            <v>0</v>
          </cell>
          <cell r="V159">
            <v>0</v>
          </cell>
          <cell r="W159">
            <v>0</v>
          </cell>
          <cell r="X159">
            <v>0</v>
          </cell>
          <cell r="Y159">
            <v>0</v>
          </cell>
          <cell r="Z159">
            <v>0</v>
          </cell>
          <cell r="AA159">
            <v>0</v>
          </cell>
          <cell r="AB159">
            <v>0</v>
          </cell>
          <cell r="AC159">
            <v>0</v>
          </cell>
          <cell r="AD159">
            <v>0</v>
          </cell>
          <cell r="AE159">
            <v>0</v>
          </cell>
          <cell r="AF159">
            <v>0</v>
          </cell>
          <cell r="AG159">
            <v>0</v>
          </cell>
          <cell r="AH159">
            <v>0</v>
          </cell>
          <cell r="AI159">
            <v>0</v>
          </cell>
          <cell r="AJ159">
            <v>0</v>
          </cell>
          <cell r="AK159">
            <v>0</v>
          </cell>
          <cell r="AL159">
            <v>0</v>
          </cell>
          <cell r="AM159">
            <v>0</v>
          </cell>
          <cell r="AN159">
            <v>0</v>
          </cell>
          <cell r="AO159">
            <v>0</v>
          </cell>
          <cell r="AP159">
            <v>0</v>
          </cell>
          <cell r="AQ159">
            <v>0</v>
          </cell>
          <cell r="AR159">
            <v>0</v>
          </cell>
          <cell r="AS159">
            <v>0</v>
          </cell>
          <cell r="AT159">
            <v>0</v>
          </cell>
          <cell r="AU159">
            <v>0</v>
          </cell>
          <cell r="AV159">
            <v>0</v>
          </cell>
          <cell r="AW159">
            <v>0</v>
          </cell>
          <cell r="AX159">
            <v>0</v>
          </cell>
          <cell r="AY159">
            <v>0</v>
          </cell>
          <cell r="AZ159">
            <v>0</v>
          </cell>
          <cell r="BA159">
            <v>0</v>
          </cell>
          <cell r="BB159">
            <v>0</v>
          </cell>
          <cell r="BC159">
            <v>0</v>
          </cell>
          <cell r="BD159">
            <v>0</v>
          </cell>
          <cell r="BE159">
            <v>0</v>
          </cell>
          <cell r="BF159">
            <v>0</v>
          </cell>
          <cell r="BG159">
            <v>0</v>
          </cell>
          <cell r="BH159">
            <v>0</v>
          </cell>
          <cell r="BI159">
            <v>0</v>
          </cell>
        </row>
        <row r="160">
          <cell r="A160">
            <v>149</v>
          </cell>
          <cell r="H160">
            <v>0</v>
          </cell>
          <cell r="O160" t="str">
            <v/>
          </cell>
          <cell r="P160" t="str">
            <v/>
          </cell>
          <cell r="Q160" t="str">
            <v/>
          </cell>
          <cell r="R160">
            <v>0</v>
          </cell>
          <cell r="S160">
            <v>0</v>
          </cell>
          <cell r="T160">
            <v>0</v>
          </cell>
          <cell r="U160">
            <v>0</v>
          </cell>
          <cell r="V160">
            <v>0</v>
          </cell>
          <cell r="W160">
            <v>0</v>
          </cell>
          <cell r="X160">
            <v>0</v>
          </cell>
          <cell r="Y160">
            <v>0</v>
          </cell>
          <cell r="Z160">
            <v>0</v>
          </cell>
          <cell r="AA160">
            <v>0</v>
          </cell>
          <cell r="AB160">
            <v>0</v>
          </cell>
          <cell r="AC160">
            <v>0</v>
          </cell>
          <cell r="AD160">
            <v>0</v>
          </cell>
          <cell r="AE160">
            <v>0</v>
          </cell>
          <cell r="AF160">
            <v>0</v>
          </cell>
          <cell r="AG160">
            <v>0</v>
          </cell>
          <cell r="AH160">
            <v>0</v>
          </cell>
          <cell r="AI160">
            <v>0</v>
          </cell>
          <cell r="AJ160">
            <v>0</v>
          </cell>
          <cell r="AK160">
            <v>0</v>
          </cell>
          <cell r="AL160">
            <v>0</v>
          </cell>
          <cell r="AM160">
            <v>0</v>
          </cell>
          <cell r="AN160">
            <v>0</v>
          </cell>
          <cell r="AO160">
            <v>0</v>
          </cell>
          <cell r="AP160">
            <v>0</v>
          </cell>
          <cell r="AQ160">
            <v>0</v>
          </cell>
          <cell r="AR160">
            <v>0</v>
          </cell>
          <cell r="AS160">
            <v>0</v>
          </cell>
          <cell r="AT160">
            <v>0</v>
          </cell>
          <cell r="AU160">
            <v>0</v>
          </cell>
          <cell r="AV160">
            <v>0</v>
          </cell>
          <cell r="AW160">
            <v>0</v>
          </cell>
          <cell r="AX160">
            <v>0</v>
          </cell>
          <cell r="AY160">
            <v>0</v>
          </cell>
          <cell r="AZ160">
            <v>0</v>
          </cell>
          <cell r="BA160">
            <v>0</v>
          </cell>
          <cell r="BB160">
            <v>0</v>
          </cell>
          <cell r="BC160">
            <v>0</v>
          </cell>
          <cell r="BD160">
            <v>0</v>
          </cell>
          <cell r="BE160">
            <v>0</v>
          </cell>
          <cell r="BF160">
            <v>0</v>
          </cell>
          <cell r="BG160">
            <v>0</v>
          </cell>
          <cell r="BH160">
            <v>0</v>
          </cell>
          <cell r="BI160">
            <v>0</v>
          </cell>
        </row>
        <row r="161">
          <cell r="A161">
            <v>150</v>
          </cell>
          <cell r="H161">
            <v>0</v>
          </cell>
          <cell r="O161" t="str">
            <v/>
          </cell>
          <cell r="P161" t="str">
            <v/>
          </cell>
          <cell r="Q161" t="str">
            <v/>
          </cell>
          <cell r="R161">
            <v>0</v>
          </cell>
          <cell r="S161">
            <v>0</v>
          </cell>
          <cell r="T161">
            <v>0</v>
          </cell>
          <cell r="U161">
            <v>0</v>
          </cell>
          <cell r="V161">
            <v>0</v>
          </cell>
          <cell r="W161">
            <v>0</v>
          </cell>
          <cell r="X161">
            <v>0</v>
          </cell>
          <cell r="Y161">
            <v>0</v>
          </cell>
          <cell r="Z161">
            <v>0</v>
          </cell>
          <cell r="AA161">
            <v>0</v>
          </cell>
          <cell r="AB161">
            <v>0</v>
          </cell>
          <cell r="AC161">
            <v>0</v>
          </cell>
          <cell r="AD161">
            <v>0</v>
          </cell>
          <cell r="AE161">
            <v>0</v>
          </cell>
          <cell r="AF161">
            <v>0</v>
          </cell>
          <cell r="AG161">
            <v>0</v>
          </cell>
          <cell r="AH161">
            <v>0</v>
          </cell>
          <cell r="AI161">
            <v>0</v>
          </cell>
          <cell r="AJ161">
            <v>0</v>
          </cell>
          <cell r="AK161">
            <v>0</v>
          </cell>
          <cell r="AL161">
            <v>0</v>
          </cell>
          <cell r="AM161">
            <v>0</v>
          </cell>
          <cell r="AN161">
            <v>0</v>
          </cell>
          <cell r="AO161">
            <v>0</v>
          </cell>
          <cell r="AP161">
            <v>0</v>
          </cell>
          <cell r="AQ161">
            <v>0</v>
          </cell>
          <cell r="AR161">
            <v>0</v>
          </cell>
          <cell r="AS161">
            <v>0</v>
          </cell>
          <cell r="AT161">
            <v>0</v>
          </cell>
          <cell r="AU161">
            <v>0</v>
          </cell>
          <cell r="AV161">
            <v>0</v>
          </cell>
          <cell r="AW161">
            <v>0</v>
          </cell>
          <cell r="AX161">
            <v>0</v>
          </cell>
          <cell r="AY161">
            <v>0</v>
          </cell>
          <cell r="AZ161">
            <v>0</v>
          </cell>
          <cell r="BA161">
            <v>0</v>
          </cell>
          <cell r="BB161">
            <v>0</v>
          </cell>
          <cell r="BC161">
            <v>0</v>
          </cell>
          <cell r="BD161">
            <v>0</v>
          </cell>
          <cell r="BE161">
            <v>0</v>
          </cell>
          <cell r="BF161">
            <v>0</v>
          </cell>
          <cell r="BG161">
            <v>0</v>
          </cell>
          <cell r="BH161">
            <v>0</v>
          </cell>
          <cell r="BI161">
            <v>0</v>
          </cell>
        </row>
        <row r="162">
          <cell r="A162">
            <v>151</v>
          </cell>
          <cell r="B162" t="str">
            <v>JA沖縄</v>
          </cell>
          <cell r="E162" t="str">
            <v>沖縄</v>
          </cell>
          <cell r="F162" t="str">
            <v>R</v>
          </cell>
          <cell r="H162">
            <v>4.2</v>
          </cell>
          <cell r="I162" t="str">
            <v>12月</v>
          </cell>
          <cell r="J162">
            <v>0.1</v>
          </cell>
          <cell r="K162" t="str">
            <v>12月</v>
          </cell>
          <cell r="L162">
            <v>0.3</v>
          </cell>
          <cell r="O162">
            <v>0</v>
          </cell>
          <cell r="P162">
            <v>0</v>
          </cell>
          <cell r="Q162" t="str">
            <v/>
          </cell>
          <cell r="R162">
            <v>0</v>
          </cell>
          <cell r="S162">
            <v>0</v>
          </cell>
          <cell r="T162">
            <v>0</v>
          </cell>
          <cell r="U162">
            <v>0</v>
          </cell>
          <cell r="V162">
            <v>0</v>
          </cell>
          <cell r="W162">
            <v>0</v>
          </cell>
          <cell r="X162">
            <v>0</v>
          </cell>
          <cell r="Y162">
            <v>0</v>
          </cell>
          <cell r="Z162">
            <v>0</v>
          </cell>
          <cell r="AA162">
            <v>0</v>
          </cell>
          <cell r="AB162">
            <v>0</v>
          </cell>
          <cell r="AC162">
            <v>0</v>
          </cell>
          <cell r="AD162">
            <v>0</v>
          </cell>
          <cell r="AE162">
            <v>0</v>
          </cell>
          <cell r="AF162">
            <v>0</v>
          </cell>
          <cell r="AG162">
            <v>0</v>
          </cell>
          <cell r="AH162">
            <v>0</v>
          </cell>
          <cell r="AI162">
            <v>0</v>
          </cell>
          <cell r="AJ162">
            <v>0</v>
          </cell>
          <cell r="AK162">
            <v>0</v>
          </cell>
          <cell r="AL162">
            <v>0</v>
          </cell>
          <cell r="AM162">
            <v>0</v>
          </cell>
          <cell r="AN162">
            <v>0</v>
          </cell>
          <cell r="AO162">
            <v>0</v>
          </cell>
          <cell r="AP162">
            <v>0</v>
          </cell>
          <cell r="AQ162">
            <v>0</v>
          </cell>
          <cell r="AR162">
            <v>0</v>
          </cell>
          <cell r="AS162">
            <v>0</v>
          </cell>
          <cell r="AT162">
            <v>0</v>
          </cell>
          <cell r="AU162">
            <v>0</v>
          </cell>
          <cell r="AV162">
            <v>0</v>
          </cell>
          <cell r="AW162">
            <v>0</v>
          </cell>
          <cell r="AX162">
            <v>0</v>
          </cell>
          <cell r="AY162">
            <v>0</v>
          </cell>
          <cell r="AZ162">
            <v>0</v>
          </cell>
          <cell r="BA162">
            <v>0</v>
          </cell>
          <cell r="BB162">
            <v>0</v>
          </cell>
          <cell r="BC162">
            <v>0</v>
          </cell>
          <cell r="BD162">
            <v>0</v>
          </cell>
          <cell r="BE162">
            <v>0</v>
          </cell>
          <cell r="BF162">
            <v>0</v>
          </cell>
          <cell r="BG162">
            <v>0</v>
          </cell>
          <cell r="BH162">
            <v>0</v>
          </cell>
          <cell r="BI162">
            <v>0</v>
          </cell>
        </row>
        <row r="163">
          <cell r="A163">
            <v>152</v>
          </cell>
          <cell r="B163" t="str">
            <v>JA沖縄</v>
          </cell>
          <cell r="E163" t="str">
            <v>沖縄</v>
          </cell>
          <cell r="F163" t="str">
            <v>A</v>
          </cell>
          <cell r="H163">
            <v>4.8</v>
          </cell>
          <cell r="I163" t="str">
            <v>12月</v>
          </cell>
          <cell r="J163">
            <v>0.1</v>
          </cell>
          <cell r="K163" t="str">
            <v>12月</v>
          </cell>
          <cell r="L163">
            <v>0.3</v>
          </cell>
          <cell r="O163">
            <v>0</v>
          </cell>
          <cell r="P163">
            <v>0</v>
          </cell>
          <cell r="Q163" t="str">
            <v/>
          </cell>
          <cell r="R163">
            <v>0</v>
          </cell>
          <cell r="S163">
            <v>0</v>
          </cell>
          <cell r="T163">
            <v>0</v>
          </cell>
          <cell r="U163">
            <v>0</v>
          </cell>
          <cell r="V163">
            <v>0</v>
          </cell>
          <cell r="W163">
            <v>0</v>
          </cell>
          <cell r="X163">
            <v>0</v>
          </cell>
          <cell r="Y163">
            <v>0</v>
          </cell>
          <cell r="Z163">
            <v>0</v>
          </cell>
          <cell r="AA163">
            <v>0</v>
          </cell>
          <cell r="AB163">
            <v>0</v>
          </cell>
          <cell r="AC163">
            <v>0</v>
          </cell>
          <cell r="AD163">
            <v>0</v>
          </cell>
          <cell r="AE163">
            <v>0</v>
          </cell>
          <cell r="AF163">
            <v>0</v>
          </cell>
          <cell r="AG163">
            <v>0</v>
          </cell>
          <cell r="AH163">
            <v>0</v>
          </cell>
          <cell r="AI163">
            <v>0</v>
          </cell>
          <cell r="AJ163">
            <v>0</v>
          </cell>
          <cell r="AK163">
            <v>0</v>
          </cell>
          <cell r="AL163">
            <v>0</v>
          </cell>
          <cell r="AM163">
            <v>0</v>
          </cell>
          <cell r="AN163">
            <v>0</v>
          </cell>
          <cell r="AO163">
            <v>0</v>
          </cell>
          <cell r="AP163">
            <v>0</v>
          </cell>
          <cell r="AQ163">
            <v>0</v>
          </cell>
          <cell r="AR163">
            <v>0</v>
          </cell>
          <cell r="AS163">
            <v>0</v>
          </cell>
          <cell r="AT163">
            <v>0</v>
          </cell>
          <cell r="AU163">
            <v>0</v>
          </cell>
          <cell r="AV163">
            <v>0</v>
          </cell>
          <cell r="AW163">
            <v>0</v>
          </cell>
          <cell r="AX163">
            <v>0</v>
          </cell>
          <cell r="AY163">
            <v>0</v>
          </cell>
          <cell r="AZ163">
            <v>0</v>
          </cell>
          <cell r="BA163">
            <v>0</v>
          </cell>
          <cell r="BB163">
            <v>0</v>
          </cell>
          <cell r="BC163">
            <v>0</v>
          </cell>
          <cell r="BD163">
            <v>0</v>
          </cell>
          <cell r="BE163">
            <v>0</v>
          </cell>
          <cell r="BF163">
            <v>0</v>
          </cell>
          <cell r="BG163">
            <v>0</v>
          </cell>
          <cell r="BH163">
            <v>0</v>
          </cell>
          <cell r="BI163">
            <v>0</v>
          </cell>
        </row>
        <row r="164">
          <cell r="A164">
            <v>153</v>
          </cell>
          <cell r="H164">
            <v>0</v>
          </cell>
          <cell r="O164" t="str">
            <v/>
          </cell>
          <cell r="P164" t="str">
            <v/>
          </cell>
          <cell r="Q164" t="str">
            <v/>
          </cell>
          <cell r="R164">
            <v>0</v>
          </cell>
          <cell r="S164">
            <v>0</v>
          </cell>
          <cell r="T164">
            <v>0</v>
          </cell>
          <cell r="U164">
            <v>0</v>
          </cell>
          <cell r="V164">
            <v>0</v>
          </cell>
          <cell r="W164">
            <v>0</v>
          </cell>
          <cell r="X164">
            <v>0</v>
          </cell>
          <cell r="Y164">
            <v>0</v>
          </cell>
          <cell r="Z164">
            <v>0</v>
          </cell>
          <cell r="AA164">
            <v>0</v>
          </cell>
          <cell r="AB164">
            <v>0</v>
          </cell>
          <cell r="AC164">
            <v>0</v>
          </cell>
          <cell r="AD164">
            <v>0</v>
          </cell>
          <cell r="AE164">
            <v>0</v>
          </cell>
          <cell r="AF164">
            <v>0</v>
          </cell>
          <cell r="AG164">
            <v>0</v>
          </cell>
          <cell r="AH164">
            <v>0</v>
          </cell>
          <cell r="AI164">
            <v>0</v>
          </cell>
          <cell r="AJ164">
            <v>0</v>
          </cell>
          <cell r="AK164">
            <v>0</v>
          </cell>
          <cell r="AL164">
            <v>0</v>
          </cell>
          <cell r="AM164">
            <v>0</v>
          </cell>
          <cell r="AN164">
            <v>0</v>
          </cell>
          <cell r="AO164">
            <v>0</v>
          </cell>
          <cell r="AP164">
            <v>0</v>
          </cell>
          <cell r="AQ164">
            <v>0</v>
          </cell>
          <cell r="AR164">
            <v>0</v>
          </cell>
          <cell r="AS164">
            <v>0</v>
          </cell>
          <cell r="AT164">
            <v>0</v>
          </cell>
          <cell r="AU164">
            <v>0</v>
          </cell>
          <cell r="AV164">
            <v>0</v>
          </cell>
          <cell r="AW164">
            <v>0</v>
          </cell>
          <cell r="AX164">
            <v>0</v>
          </cell>
          <cell r="AY164">
            <v>0</v>
          </cell>
          <cell r="AZ164">
            <v>0</v>
          </cell>
          <cell r="BA164">
            <v>0</v>
          </cell>
          <cell r="BB164">
            <v>0</v>
          </cell>
          <cell r="BC164">
            <v>0</v>
          </cell>
          <cell r="BD164">
            <v>0</v>
          </cell>
          <cell r="BE164">
            <v>0</v>
          </cell>
          <cell r="BF164">
            <v>0</v>
          </cell>
          <cell r="BG164">
            <v>0</v>
          </cell>
          <cell r="BH164">
            <v>0</v>
          </cell>
          <cell r="BI164">
            <v>0</v>
          </cell>
        </row>
        <row r="165">
          <cell r="A165">
            <v>154</v>
          </cell>
          <cell r="H165">
            <v>0</v>
          </cell>
          <cell r="O165" t="str">
            <v/>
          </cell>
          <cell r="P165" t="str">
            <v/>
          </cell>
          <cell r="Q165" t="str">
            <v/>
          </cell>
          <cell r="R165">
            <v>0</v>
          </cell>
          <cell r="S165">
            <v>0</v>
          </cell>
          <cell r="T165">
            <v>0</v>
          </cell>
          <cell r="U165">
            <v>0</v>
          </cell>
          <cell r="V165">
            <v>0</v>
          </cell>
          <cell r="W165">
            <v>0</v>
          </cell>
          <cell r="X165">
            <v>0</v>
          </cell>
          <cell r="Y165">
            <v>0</v>
          </cell>
          <cell r="Z165">
            <v>0</v>
          </cell>
          <cell r="AA165">
            <v>0</v>
          </cell>
          <cell r="AB165">
            <v>0</v>
          </cell>
          <cell r="AC165">
            <v>0</v>
          </cell>
          <cell r="AD165">
            <v>0</v>
          </cell>
          <cell r="AE165">
            <v>0</v>
          </cell>
          <cell r="AF165">
            <v>0</v>
          </cell>
          <cell r="AG165">
            <v>0</v>
          </cell>
          <cell r="AH165">
            <v>0</v>
          </cell>
          <cell r="AI165">
            <v>0</v>
          </cell>
          <cell r="AJ165">
            <v>0</v>
          </cell>
          <cell r="AK165">
            <v>0</v>
          </cell>
          <cell r="AL165">
            <v>0</v>
          </cell>
          <cell r="AM165">
            <v>0</v>
          </cell>
          <cell r="AN165">
            <v>0</v>
          </cell>
          <cell r="AO165">
            <v>0</v>
          </cell>
          <cell r="AP165">
            <v>0</v>
          </cell>
          <cell r="AQ165">
            <v>0</v>
          </cell>
          <cell r="AR165">
            <v>0</v>
          </cell>
          <cell r="AS165">
            <v>0</v>
          </cell>
          <cell r="AT165">
            <v>0</v>
          </cell>
          <cell r="AU165">
            <v>0</v>
          </cell>
          <cell r="AV165">
            <v>0</v>
          </cell>
          <cell r="AW165">
            <v>0</v>
          </cell>
          <cell r="AX165">
            <v>0</v>
          </cell>
          <cell r="AY165">
            <v>0</v>
          </cell>
          <cell r="AZ165">
            <v>0</v>
          </cell>
          <cell r="BA165">
            <v>0</v>
          </cell>
          <cell r="BB165">
            <v>0</v>
          </cell>
          <cell r="BC165">
            <v>0</v>
          </cell>
          <cell r="BD165">
            <v>0</v>
          </cell>
          <cell r="BE165">
            <v>0</v>
          </cell>
          <cell r="BF165">
            <v>0</v>
          </cell>
          <cell r="BG165">
            <v>0</v>
          </cell>
          <cell r="BH165">
            <v>0</v>
          </cell>
          <cell r="BI165">
            <v>0</v>
          </cell>
        </row>
        <row r="166">
          <cell r="A166">
            <v>155</v>
          </cell>
          <cell r="H166">
            <v>0</v>
          </cell>
          <cell r="O166" t="str">
            <v/>
          </cell>
          <cell r="P166" t="str">
            <v/>
          </cell>
          <cell r="Q166" t="str">
            <v/>
          </cell>
          <cell r="R166">
            <v>0</v>
          </cell>
          <cell r="S166">
            <v>0</v>
          </cell>
          <cell r="T166">
            <v>0</v>
          </cell>
          <cell r="U166">
            <v>0</v>
          </cell>
          <cell r="V166">
            <v>0</v>
          </cell>
          <cell r="W166">
            <v>0</v>
          </cell>
          <cell r="X166">
            <v>0</v>
          </cell>
          <cell r="Y166">
            <v>0</v>
          </cell>
          <cell r="Z166">
            <v>0</v>
          </cell>
          <cell r="AA166">
            <v>0</v>
          </cell>
          <cell r="AB166">
            <v>0</v>
          </cell>
          <cell r="AC166">
            <v>0</v>
          </cell>
          <cell r="AD166">
            <v>0</v>
          </cell>
          <cell r="AE166">
            <v>0</v>
          </cell>
          <cell r="AF166">
            <v>0</v>
          </cell>
          <cell r="AG166">
            <v>0</v>
          </cell>
          <cell r="AH166">
            <v>0</v>
          </cell>
          <cell r="AI166">
            <v>0</v>
          </cell>
          <cell r="AJ166">
            <v>0</v>
          </cell>
          <cell r="AK166">
            <v>0</v>
          </cell>
          <cell r="AL166">
            <v>0</v>
          </cell>
          <cell r="AM166">
            <v>0</v>
          </cell>
          <cell r="AN166">
            <v>0</v>
          </cell>
          <cell r="AO166">
            <v>0</v>
          </cell>
          <cell r="AP166">
            <v>0</v>
          </cell>
          <cell r="AQ166">
            <v>0</v>
          </cell>
          <cell r="AR166">
            <v>0</v>
          </cell>
          <cell r="AS166">
            <v>0</v>
          </cell>
          <cell r="AT166">
            <v>0</v>
          </cell>
          <cell r="AU166">
            <v>0</v>
          </cell>
          <cell r="AV166">
            <v>0</v>
          </cell>
          <cell r="AW166">
            <v>0</v>
          </cell>
          <cell r="AX166">
            <v>0</v>
          </cell>
          <cell r="AY166">
            <v>0</v>
          </cell>
          <cell r="AZ166">
            <v>0</v>
          </cell>
          <cell r="BA166">
            <v>0</v>
          </cell>
          <cell r="BB166">
            <v>0</v>
          </cell>
          <cell r="BC166">
            <v>0</v>
          </cell>
          <cell r="BD166">
            <v>0</v>
          </cell>
          <cell r="BE166">
            <v>0</v>
          </cell>
          <cell r="BF166">
            <v>0</v>
          </cell>
          <cell r="BG166">
            <v>0</v>
          </cell>
          <cell r="BH166">
            <v>0</v>
          </cell>
          <cell r="BI166">
            <v>0</v>
          </cell>
        </row>
        <row r="167">
          <cell r="A167">
            <v>156</v>
          </cell>
          <cell r="H167">
            <v>0</v>
          </cell>
          <cell r="O167" t="str">
            <v/>
          </cell>
          <cell r="P167" t="str">
            <v/>
          </cell>
          <cell r="Q167" t="str">
            <v/>
          </cell>
          <cell r="R167">
            <v>0</v>
          </cell>
          <cell r="S167">
            <v>0</v>
          </cell>
          <cell r="T167">
            <v>0</v>
          </cell>
          <cell r="U167">
            <v>0</v>
          </cell>
          <cell r="V167">
            <v>0</v>
          </cell>
          <cell r="W167">
            <v>0</v>
          </cell>
          <cell r="X167">
            <v>0</v>
          </cell>
          <cell r="Y167">
            <v>0</v>
          </cell>
          <cell r="Z167">
            <v>0</v>
          </cell>
          <cell r="AA167">
            <v>0</v>
          </cell>
          <cell r="AB167">
            <v>0</v>
          </cell>
          <cell r="AC167">
            <v>0</v>
          </cell>
          <cell r="AD167">
            <v>0</v>
          </cell>
          <cell r="AE167">
            <v>0</v>
          </cell>
          <cell r="AF167">
            <v>0</v>
          </cell>
          <cell r="AG167">
            <v>0</v>
          </cell>
          <cell r="AH167">
            <v>0</v>
          </cell>
          <cell r="AI167">
            <v>0</v>
          </cell>
          <cell r="AJ167">
            <v>0</v>
          </cell>
          <cell r="AK167">
            <v>0</v>
          </cell>
          <cell r="AL167">
            <v>0</v>
          </cell>
          <cell r="AM167">
            <v>0</v>
          </cell>
          <cell r="AN167">
            <v>0</v>
          </cell>
          <cell r="AO167">
            <v>0</v>
          </cell>
          <cell r="AP167">
            <v>0</v>
          </cell>
          <cell r="AQ167">
            <v>0</v>
          </cell>
          <cell r="AR167">
            <v>0</v>
          </cell>
          <cell r="AS167">
            <v>0</v>
          </cell>
          <cell r="AT167">
            <v>0</v>
          </cell>
          <cell r="AU167">
            <v>0</v>
          </cell>
          <cell r="AV167">
            <v>0</v>
          </cell>
          <cell r="AW167">
            <v>0</v>
          </cell>
          <cell r="AX167">
            <v>0</v>
          </cell>
          <cell r="AY167">
            <v>0</v>
          </cell>
          <cell r="AZ167">
            <v>0</v>
          </cell>
          <cell r="BA167">
            <v>0</v>
          </cell>
          <cell r="BB167">
            <v>0</v>
          </cell>
          <cell r="BC167">
            <v>0</v>
          </cell>
          <cell r="BD167">
            <v>0</v>
          </cell>
          <cell r="BE167">
            <v>0</v>
          </cell>
          <cell r="BF167">
            <v>0</v>
          </cell>
          <cell r="BG167">
            <v>0</v>
          </cell>
          <cell r="BH167">
            <v>0</v>
          </cell>
          <cell r="BI167">
            <v>0</v>
          </cell>
        </row>
        <row r="168">
          <cell r="A168">
            <v>157</v>
          </cell>
          <cell r="H168">
            <v>0</v>
          </cell>
          <cell r="O168" t="str">
            <v/>
          </cell>
          <cell r="P168" t="str">
            <v/>
          </cell>
          <cell r="Q168" t="str">
            <v/>
          </cell>
          <cell r="R168">
            <v>0</v>
          </cell>
          <cell r="S168">
            <v>0</v>
          </cell>
          <cell r="T168">
            <v>0</v>
          </cell>
          <cell r="U168">
            <v>0</v>
          </cell>
          <cell r="V168">
            <v>0</v>
          </cell>
          <cell r="W168">
            <v>0</v>
          </cell>
          <cell r="X168">
            <v>0</v>
          </cell>
          <cell r="Y168">
            <v>0</v>
          </cell>
          <cell r="Z168">
            <v>0</v>
          </cell>
          <cell r="AA168">
            <v>0</v>
          </cell>
          <cell r="AB168">
            <v>0</v>
          </cell>
          <cell r="AC168">
            <v>0</v>
          </cell>
          <cell r="AD168">
            <v>0</v>
          </cell>
          <cell r="AE168">
            <v>0</v>
          </cell>
          <cell r="AF168">
            <v>0</v>
          </cell>
          <cell r="AG168">
            <v>0</v>
          </cell>
          <cell r="AH168">
            <v>0</v>
          </cell>
          <cell r="AI168">
            <v>0</v>
          </cell>
          <cell r="AJ168">
            <v>0</v>
          </cell>
          <cell r="AK168">
            <v>0</v>
          </cell>
          <cell r="AL168">
            <v>0</v>
          </cell>
          <cell r="AM168">
            <v>0</v>
          </cell>
          <cell r="AN168">
            <v>0</v>
          </cell>
          <cell r="AO168">
            <v>0</v>
          </cell>
          <cell r="AP168">
            <v>0</v>
          </cell>
          <cell r="AQ168">
            <v>0</v>
          </cell>
          <cell r="AR168">
            <v>0</v>
          </cell>
          <cell r="AS168">
            <v>0</v>
          </cell>
          <cell r="AT168">
            <v>0</v>
          </cell>
          <cell r="AU168">
            <v>0</v>
          </cell>
          <cell r="AV168">
            <v>0</v>
          </cell>
          <cell r="AW168">
            <v>0</v>
          </cell>
          <cell r="AX168">
            <v>0</v>
          </cell>
          <cell r="AY168">
            <v>0</v>
          </cell>
          <cell r="AZ168">
            <v>0</v>
          </cell>
          <cell r="BA168">
            <v>0</v>
          </cell>
          <cell r="BB168">
            <v>0</v>
          </cell>
          <cell r="BC168">
            <v>0</v>
          </cell>
          <cell r="BD168">
            <v>0</v>
          </cell>
          <cell r="BE168">
            <v>0</v>
          </cell>
          <cell r="BF168">
            <v>0</v>
          </cell>
          <cell r="BG168">
            <v>0</v>
          </cell>
          <cell r="BH168">
            <v>0</v>
          </cell>
          <cell r="BI168">
            <v>0</v>
          </cell>
        </row>
        <row r="169">
          <cell r="A169">
            <v>158</v>
          </cell>
          <cell r="H169">
            <v>0</v>
          </cell>
          <cell r="O169" t="str">
            <v/>
          </cell>
          <cell r="P169" t="str">
            <v/>
          </cell>
          <cell r="Q169" t="str">
            <v/>
          </cell>
          <cell r="R169">
            <v>0</v>
          </cell>
          <cell r="S169">
            <v>0</v>
          </cell>
          <cell r="T169">
            <v>0</v>
          </cell>
          <cell r="U169">
            <v>0</v>
          </cell>
          <cell r="V169">
            <v>0</v>
          </cell>
          <cell r="W169">
            <v>0</v>
          </cell>
          <cell r="X169">
            <v>0</v>
          </cell>
          <cell r="Y169">
            <v>0</v>
          </cell>
          <cell r="Z169">
            <v>0</v>
          </cell>
          <cell r="AA169">
            <v>0</v>
          </cell>
          <cell r="AB169">
            <v>0</v>
          </cell>
          <cell r="AC169">
            <v>0</v>
          </cell>
          <cell r="AD169">
            <v>0</v>
          </cell>
          <cell r="AE169">
            <v>0</v>
          </cell>
          <cell r="AF169">
            <v>0</v>
          </cell>
          <cell r="AG169">
            <v>0</v>
          </cell>
          <cell r="AH169">
            <v>0</v>
          </cell>
          <cell r="AI169">
            <v>0</v>
          </cell>
          <cell r="AJ169">
            <v>0</v>
          </cell>
          <cell r="AK169">
            <v>0</v>
          </cell>
          <cell r="AL169">
            <v>0</v>
          </cell>
          <cell r="AM169">
            <v>0</v>
          </cell>
          <cell r="AN169">
            <v>0</v>
          </cell>
          <cell r="AO169">
            <v>0</v>
          </cell>
          <cell r="AP169">
            <v>0</v>
          </cell>
          <cell r="AQ169">
            <v>0</v>
          </cell>
          <cell r="AR169">
            <v>0</v>
          </cell>
          <cell r="AS169">
            <v>0</v>
          </cell>
          <cell r="AT169">
            <v>0</v>
          </cell>
          <cell r="AU169">
            <v>0</v>
          </cell>
          <cell r="AV169">
            <v>0</v>
          </cell>
          <cell r="AW169">
            <v>0</v>
          </cell>
          <cell r="AX169">
            <v>0</v>
          </cell>
          <cell r="AY169">
            <v>0</v>
          </cell>
          <cell r="AZ169">
            <v>0</v>
          </cell>
          <cell r="BA169">
            <v>0</v>
          </cell>
          <cell r="BB169">
            <v>0</v>
          </cell>
          <cell r="BC169">
            <v>0</v>
          </cell>
          <cell r="BD169">
            <v>0</v>
          </cell>
          <cell r="BE169">
            <v>0</v>
          </cell>
          <cell r="BF169">
            <v>0</v>
          </cell>
          <cell r="BG169">
            <v>0</v>
          </cell>
          <cell r="BH169">
            <v>0</v>
          </cell>
          <cell r="BI169">
            <v>0</v>
          </cell>
        </row>
        <row r="170">
          <cell r="A170">
            <v>159</v>
          </cell>
          <cell r="H170">
            <v>0</v>
          </cell>
          <cell r="O170" t="str">
            <v/>
          </cell>
          <cell r="P170" t="str">
            <v/>
          </cell>
          <cell r="Q170" t="str">
            <v/>
          </cell>
          <cell r="R170">
            <v>0</v>
          </cell>
          <cell r="S170">
            <v>0</v>
          </cell>
          <cell r="T170">
            <v>0</v>
          </cell>
          <cell r="U170">
            <v>0</v>
          </cell>
          <cell r="V170">
            <v>0</v>
          </cell>
          <cell r="W170">
            <v>0</v>
          </cell>
          <cell r="X170">
            <v>0</v>
          </cell>
          <cell r="Y170">
            <v>0</v>
          </cell>
          <cell r="Z170">
            <v>0</v>
          </cell>
          <cell r="AA170">
            <v>0</v>
          </cell>
          <cell r="AB170">
            <v>0</v>
          </cell>
          <cell r="AC170">
            <v>0</v>
          </cell>
          <cell r="AD170">
            <v>0</v>
          </cell>
          <cell r="AE170">
            <v>0</v>
          </cell>
          <cell r="AF170">
            <v>0</v>
          </cell>
          <cell r="AG170">
            <v>0</v>
          </cell>
          <cell r="AH170">
            <v>0</v>
          </cell>
          <cell r="AI170">
            <v>0</v>
          </cell>
          <cell r="AJ170">
            <v>0</v>
          </cell>
          <cell r="AK170">
            <v>0</v>
          </cell>
          <cell r="AL170">
            <v>0</v>
          </cell>
          <cell r="AM170">
            <v>0</v>
          </cell>
          <cell r="AN170">
            <v>0</v>
          </cell>
          <cell r="AO170">
            <v>0</v>
          </cell>
          <cell r="AP170">
            <v>0</v>
          </cell>
          <cell r="AQ170">
            <v>0</v>
          </cell>
          <cell r="AR170">
            <v>0</v>
          </cell>
          <cell r="AS170">
            <v>0</v>
          </cell>
          <cell r="AT170">
            <v>0</v>
          </cell>
          <cell r="AU170">
            <v>0</v>
          </cell>
          <cell r="AV170">
            <v>0</v>
          </cell>
          <cell r="AW170">
            <v>0</v>
          </cell>
          <cell r="AX170">
            <v>0</v>
          </cell>
          <cell r="AY170">
            <v>0</v>
          </cell>
          <cell r="AZ170">
            <v>0</v>
          </cell>
          <cell r="BA170">
            <v>0</v>
          </cell>
          <cell r="BB170">
            <v>0</v>
          </cell>
          <cell r="BC170">
            <v>0</v>
          </cell>
          <cell r="BD170">
            <v>0</v>
          </cell>
          <cell r="BE170">
            <v>0</v>
          </cell>
          <cell r="BF170">
            <v>0</v>
          </cell>
          <cell r="BG170">
            <v>0</v>
          </cell>
          <cell r="BH170">
            <v>0</v>
          </cell>
          <cell r="BI170">
            <v>0</v>
          </cell>
        </row>
        <row r="171">
          <cell r="A171">
            <v>160</v>
          </cell>
          <cell r="H171">
            <v>0</v>
          </cell>
          <cell r="O171" t="str">
            <v/>
          </cell>
          <cell r="P171" t="str">
            <v/>
          </cell>
          <cell r="Q171" t="str">
            <v/>
          </cell>
          <cell r="R171">
            <v>0</v>
          </cell>
          <cell r="S171">
            <v>0</v>
          </cell>
          <cell r="T171">
            <v>0</v>
          </cell>
          <cell r="U171">
            <v>0</v>
          </cell>
          <cell r="V171">
            <v>0</v>
          </cell>
          <cell r="W171">
            <v>0</v>
          </cell>
          <cell r="X171">
            <v>0</v>
          </cell>
          <cell r="Y171">
            <v>0</v>
          </cell>
          <cell r="Z171">
            <v>0</v>
          </cell>
          <cell r="AA171">
            <v>0</v>
          </cell>
          <cell r="AB171">
            <v>0</v>
          </cell>
          <cell r="AC171">
            <v>0</v>
          </cell>
          <cell r="AD171">
            <v>0</v>
          </cell>
          <cell r="AE171">
            <v>0</v>
          </cell>
          <cell r="AF171">
            <v>0</v>
          </cell>
          <cell r="AG171">
            <v>0</v>
          </cell>
          <cell r="AH171">
            <v>0</v>
          </cell>
          <cell r="AI171">
            <v>0</v>
          </cell>
          <cell r="AJ171">
            <v>0</v>
          </cell>
          <cell r="AK171">
            <v>0</v>
          </cell>
          <cell r="AL171">
            <v>0</v>
          </cell>
          <cell r="AM171">
            <v>0</v>
          </cell>
          <cell r="AN171">
            <v>0</v>
          </cell>
          <cell r="AO171">
            <v>0</v>
          </cell>
          <cell r="AP171">
            <v>0</v>
          </cell>
          <cell r="AQ171">
            <v>0</v>
          </cell>
          <cell r="AR171">
            <v>0</v>
          </cell>
          <cell r="AS171">
            <v>0</v>
          </cell>
          <cell r="AT171">
            <v>0</v>
          </cell>
          <cell r="AU171">
            <v>0</v>
          </cell>
          <cell r="AV171">
            <v>0</v>
          </cell>
          <cell r="AW171">
            <v>0</v>
          </cell>
          <cell r="AX171">
            <v>0</v>
          </cell>
          <cell r="AY171">
            <v>0</v>
          </cell>
          <cell r="AZ171">
            <v>0</v>
          </cell>
          <cell r="BA171">
            <v>0</v>
          </cell>
          <cell r="BB171">
            <v>0</v>
          </cell>
          <cell r="BC171">
            <v>0</v>
          </cell>
          <cell r="BD171">
            <v>0</v>
          </cell>
          <cell r="BE171">
            <v>0</v>
          </cell>
          <cell r="BF171">
            <v>0</v>
          </cell>
          <cell r="BG171">
            <v>0</v>
          </cell>
          <cell r="BH171">
            <v>0</v>
          </cell>
          <cell r="BI171">
            <v>0</v>
          </cell>
        </row>
        <row r="172">
          <cell r="A172">
            <v>161</v>
          </cell>
          <cell r="H172">
            <v>0</v>
          </cell>
          <cell r="O172" t="str">
            <v/>
          </cell>
          <cell r="P172" t="str">
            <v/>
          </cell>
          <cell r="Q172" t="str">
            <v/>
          </cell>
          <cell r="R172">
            <v>0</v>
          </cell>
          <cell r="S172">
            <v>0</v>
          </cell>
          <cell r="T172">
            <v>0</v>
          </cell>
          <cell r="U172">
            <v>0</v>
          </cell>
          <cell r="V172">
            <v>0</v>
          </cell>
          <cell r="W172">
            <v>0</v>
          </cell>
          <cell r="X172">
            <v>0</v>
          </cell>
          <cell r="Y172">
            <v>0</v>
          </cell>
          <cell r="Z172">
            <v>0</v>
          </cell>
          <cell r="AA172">
            <v>0</v>
          </cell>
          <cell r="AB172">
            <v>0</v>
          </cell>
          <cell r="AC172">
            <v>0</v>
          </cell>
          <cell r="AD172">
            <v>0</v>
          </cell>
          <cell r="AE172">
            <v>0</v>
          </cell>
          <cell r="AF172">
            <v>0</v>
          </cell>
          <cell r="AG172">
            <v>0</v>
          </cell>
          <cell r="AH172">
            <v>0</v>
          </cell>
          <cell r="AI172">
            <v>0</v>
          </cell>
          <cell r="AJ172">
            <v>0</v>
          </cell>
          <cell r="AK172">
            <v>0</v>
          </cell>
          <cell r="AL172">
            <v>0</v>
          </cell>
          <cell r="AM172">
            <v>0</v>
          </cell>
          <cell r="AN172">
            <v>0</v>
          </cell>
          <cell r="AO172">
            <v>0</v>
          </cell>
          <cell r="AP172">
            <v>0</v>
          </cell>
          <cell r="AQ172">
            <v>0</v>
          </cell>
          <cell r="AR172">
            <v>0</v>
          </cell>
          <cell r="AS172">
            <v>0</v>
          </cell>
          <cell r="AT172">
            <v>0</v>
          </cell>
          <cell r="AU172">
            <v>0</v>
          </cell>
          <cell r="AV172">
            <v>0</v>
          </cell>
          <cell r="AW172">
            <v>0</v>
          </cell>
          <cell r="AX172">
            <v>0</v>
          </cell>
          <cell r="AY172">
            <v>0</v>
          </cell>
          <cell r="AZ172">
            <v>0</v>
          </cell>
          <cell r="BA172">
            <v>0</v>
          </cell>
          <cell r="BB172">
            <v>0</v>
          </cell>
          <cell r="BC172">
            <v>0</v>
          </cell>
          <cell r="BD172">
            <v>0</v>
          </cell>
          <cell r="BE172">
            <v>0</v>
          </cell>
          <cell r="BF172">
            <v>0</v>
          </cell>
          <cell r="BG172">
            <v>0</v>
          </cell>
          <cell r="BH172">
            <v>0</v>
          </cell>
          <cell r="BI172">
            <v>0</v>
          </cell>
        </row>
        <row r="173">
          <cell r="A173">
            <v>162</v>
          </cell>
          <cell r="H173">
            <v>0</v>
          </cell>
          <cell r="O173" t="str">
            <v/>
          </cell>
          <cell r="P173" t="str">
            <v/>
          </cell>
          <cell r="Q173" t="str">
            <v/>
          </cell>
          <cell r="R173">
            <v>0</v>
          </cell>
          <cell r="S173">
            <v>0</v>
          </cell>
          <cell r="T173">
            <v>0</v>
          </cell>
          <cell r="U173">
            <v>0</v>
          </cell>
          <cell r="V173">
            <v>0</v>
          </cell>
          <cell r="W173">
            <v>0</v>
          </cell>
          <cell r="X173">
            <v>0</v>
          </cell>
          <cell r="Y173">
            <v>0</v>
          </cell>
          <cell r="Z173">
            <v>0</v>
          </cell>
          <cell r="AA173">
            <v>0</v>
          </cell>
          <cell r="AB173">
            <v>0</v>
          </cell>
          <cell r="AC173">
            <v>0</v>
          </cell>
          <cell r="AD173">
            <v>0</v>
          </cell>
          <cell r="AE173">
            <v>0</v>
          </cell>
          <cell r="AF173">
            <v>0</v>
          </cell>
          <cell r="AG173">
            <v>0</v>
          </cell>
          <cell r="AH173">
            <v>0</v>
          </cell>
          <cell r="AI173">
            <v>0</v>
          </cell>
          <cell r="AJ173">
            <v>0</v>
          </cell>
          <cell r="AK173">
            <v>0</v>
          </cell>
          <cell r="AL173">
            <v>0</v>
          </cell>
          <cell r="AM173">
            <v>0</v>
          </cell>
          <cell r="AN173">
            <v>0</v>
          </cell>
          <cell r="AO173">
            <v>0</v>
          </cell>
          <cell r="AP173">
            <v>0</v>
          </cell>
          <cell r="AQ173">
            <v>0</v>
          </cell>
          <cell r="AR173">
            <v>0</v>
          </cell>
          <cell r="AS173">
            <v>0</v>
          </cell>
          <cell r="AT173">
            <v>0</v>
          </cell>
          <cell r="AU173">
            <v>0</v>
          </cell>
          <cell r="AV173">
            <v>0</v>
          </cell>
          <cell r="AW173">
            <v>0</v>
          </cell>
          <cell r="AX173">
            <v>0</v>
          </cell>
          <cell r="AY173">
            <v>0</v>
          </cell>
          <cell r="AZ173">
            <v>0</v>
          </cell>
          <cell r="BA173">
            <v>0</v>
          </cell>
          <cell r="BB173">
            <v>0</v>
          </cell>
          <cell r="BC173">
            <v>0</v>
          </cell>
          <cell r="BD173">
            <v>0</v>
          </cell>
          <cell r="BE173">
            <v>0</v>
          </cell>
          <cell r="BF173">
            <v>0</v>
          </cell>
          <cell r="BG173">
            <v>0</v>
          </cell>
          <cell r="BH173">
            <v>0</v>
          </cell>
          <cell r="BI173">
            <v>0</v>
          </cell>
        </row>
        <row r="174">
          <cell r="A174">
            <v>163</v>
          </cell>
          <cell r="H174">
            <v>0</v>
          </cell>
          <cell r="O174" t="str">
            <v/>
          </cell>
          <cell r="P174" t="str">
            <v/>
          </cell>
          <cell r="Q174" t="str">
            <v/>
          </cell>
          <cell r="R174">
            <v>0</v>
          </cell>
          <cell r="S174">
            <v>0</v>
          </cell>
          <cell r="T174">
            <v>0</v>
          </cell>
          <cell r="U174">
            <v>0</v>
          </cell>
          <cell r="V174">
            <v>0</v>
          </cell>
          <cell r="W174">
            <v>0</v>
          </cell>
          <cell r="X174">
            <v>0</v>
          </cell>
          <cell r="Y174">
            <v>0</v>
          </cell>
          <cell r="Z174">
            <v>0</v>
          </cell>
          <cell r="AA174">
            <v>0</v>
          </cell>
          <cell r="AB174">
            <v>0</v>
          </cell>
          <cell r="AC174">
            <v>0</v>
          </cell>
          <cell r="AD174">
            <v>0</v>
          </cell>
          <cell r="AE174">
            <v>0</v>
          </cell>
          <cell r="AF174">
            <v>0</v>
          </cell>
          <cell r="AG174">
            <v>0</v>
          </cell>
          <cell r="AH174">
            <v>0</v>
          </cell>
          <cell r="AI174">
            <v>0</v>
          </cell>
          <cell r="AJ174">
            <v>0</v>
          </cell>
          <cell r="AK174">
            <v>0</v>
          </cell>
          <cell r="AL174">
            <v>0</v>
          </cell>
          <cell r="AM174">
            <v>0</v>
          </cell>
          <cell r="AN174">
            <v>0</v>
          </cell>
          <cell r="AO174">
            <v>0</v>
          </cell>
          <cell r="AP174">
            <v>0</v>
          </cell>
          <cell r="AQ174">
            <v>0</v>
          </cell>
          <cell r="AR174">
            <v>0</v>
          </cell>
          <cell r="AS174">
            <v>0</v>
          </cell>
          <cell r="AT174">
            <v>0</v>
          </cell>
          <cell r="AU174">
            <v>0</v>
          </cell>
          <cell r="AV174">
            <v>0</v>
          </cell>
          <cell r="AW174">
            <v>0</v>
          </cell>
          <cell r="AX174">
            <v>0</v>
          </cell>
          <cell r="AY174">
            <v>0</v>
          </cell>
          <cell r="AZ174">
            <v>0</v>
          </cell>
          <cell r="BA174">
            <v>0</v>
          </cell>
          <cell r="BB174">
            <v>0</v>
          </cell>
          <cell r="BC174">
            <v>0</v>
          </cell>
          <cell r="BD174">
            <v>0</v>
          </cell>
          <cell r="BE174">
            <v>0</v>
          </cell>
          <cell r="BF174">
            <v>0</v>
          </cell>
          <cell r="BG174">
            <v>0</v>
          </cell>
          <cell r="BH174">
            <v>0</v>
          </cell>
          <cell r="BI174">
            <v>0</v>
          </cell>
        </row>
        <row r="175">
          <cell r="A175">
            <v>164</v>
          </cell>
          <cell r="H175">
            <v>0</v>
          </cell>
          <cell r="O175" t="str">
            <v/>
          </cell>
          <cell r="P175" t="str">
            <v/>
          </cell>
          <cell r="Q175" t="str">
            <v/>
          </cell>
          <cell r="R175">
            <v>0</v>
          </cell>
          <cell r="S175">
            <v>0</v>
          </cell>
          <cell r="T175">
            <v>0</v>
          </cell>
          <cell r="U175">
            <v>0</v>
          </cell>
          <cell r="V175">
            <v>0</v>
          </cell>
          <cell r="W175">
            <v>0</v>
          </cell>
          <cell r="X175">
            <v>0</v>
          </cell>
          <cell r="Y175">
            <v>0</v>
          </cell>
          <cell r="Z175">
            <v>0</v>
          </cell>
          <cell r="AA175">
            <v>0</v>
          </cell>
          <cell r="AB175">
            <v>0</v>
          </cell>
          <cell r="AC175">
            <v>0</v>
          </cell>
          <cell r="AD175">
            <v>0</v>
          </cell>
          <cell r="AE175">
            <v>0</v>
          </cell>
          <cell r="AF175">
            <v>0</v>
          </cell>
          <cell r="AG175">
            <v>0</v>
          </cell>
          <cell r="AH175">
            <v>0</v>
          </cell>
          <cell r="AI175">
            <v>0</v>
          </cell>
          <cell r="AJ175">
            <v>0</v>
          </cell>
          <cell r="AK175">
            <v>0</v>
          </cell>
          <cell r="AL175">
            <v>0</v>
          </cell>
          <cell r="AM175">
            <v>0</v>
          </cell>
          <cell r="AN175">
            <v>0</v>
          </cell>
          <cell r="AO175">
            <v>0</v>
          </cell>
          <cell r="AP175">
            <v>0</v>
          </cell>
          <cell r="AQ175">
            <v>0</v>
          </cell>
          <cell r="AR175">
            <v>0</v>
          </cell>
          <cell r="AS175">
            <v>0</v>
          </cell>
          <cell r="AT175">
            <v>0</v>
          </cell>
          <cell r="AU175">
            <v>0</v>
          </cell>
          <cell r="AV175">
            <v>0</v>
          </cell>
          <cell r="AW175">
            <v>0</v>
          </cell>
          <cell r="AX175">
            <v>0</v>
          </cell>
          <cell r="AY175">
            <v>0</v>
          </cell>
          <cell r="AZ175">
            <v>0</v>
          </cell>
          <cell r="BA175">
            <v>0</v>
          </cell>
          <cell r="BB175">
            <v>0</v>
          </cell>
          <cell r="BC175">
            <v>0</v>
          </cell>
          <cell r="BD175">
            <v>0</v>
          </cell>
          <cell r="BE175">
            <v>0</v>
          </cell>
          <cell r="BF175">
            <v>0</v>
          </cell>
          <cell r="BG175">
            <v>0</v>
          </cell>
          <cell r="BH175">
            <v>0</v>
          </cell>
          <cell r="BI175">
            <v>0</v>
          </cell>
        </row>
        <row r="176">
          <cell r="A176">
            <v>165</v>
          </cell>
          <cell r="H176">
            <v>0</v>
          </cell>
          <cell r="O176" t="str">
            <v/>
          </cell>
          <cell r="P176" t="str">
            <v/>
          </cell>
          <cell r="Q176" t="str">
            <v/>
          </cell>
          <cell r="R176">
            <v>0</v>
          </cell>
          <cell r="S176">
            <v>0</v>
          </cell>
          <cell r="T176">
            <v>0</v>
          </cell>
          <cell r="U176">
            <v>0</v>
          </cell>
          <cell r="V176">
            <v>0</v>
          </cell>
          <cell r="W176">
            <v>0</v>
          </cell>
          <cell r="X176">
            <v>0</v>
          </cell>
          <cell r="Y176">
            <v>0</v>
          </cell>
          <cell r="Z176">
            <v>0</v>
          </cell>
          <cell r="AA176">
            <v>0</v>
          </cell>
          <cell r="AB176">
            <v>0</v>
          </cell>
          <cell r="AC176">
            <v>0</v>
          </cell>
          <cell r="AD176">
            <v>0</v>
          </cell>
          <cell r="AE176">
            <v>0</v>
          </cell>
          <cell r="AF176">
            <v>0</v>
          </cell>
          <cell r="AG176">
            <v>0</v>
          </cell>
          <cell r="AH176">
            <v>0</v>
          </cell>
          <cell r="AI176">
            <v>0</v>
          </cell>
          <cell r="AJ176">
            <v>0</v>
          </cell>
          <cell r="AK176">
            <v>0</v>
          </cell>
          <cell r="AL176">
            <v>0</v>
          </cell>
          <cell r="AM176">
            <v>0</v>
          </cell>
          <cell r="AN176">
            <v>0</v>
          </cell>
          <cell r="AO176">
            <v>0</v>
          </cell>
          <cell r="AP176">
            <v>0</v>
          </cell>
          <cell r="AQ176">
            <v>0</v>
          </cell>
          <cell r="AR176">
            <v>0</v>
          </cell>
          <cell r="AS176">
            <v>0</v>
          </cell>
          <cell r="AT176">
            <v>0</v>
          </cell>
          <cell r="AU176">
            <v>0</v>
          </cell>
          <cell r="AV176">
            <v>0</v>
          </cell>
          <cell r="AW176">
            <v>0</v>
          </cell>
          <cell r="AX176">
            <v>0</v>
          </cell>
          <cell r="AY176">
            <v>0</v>
          </cell>
          <cell r="AZ176">
            <v>0</v>
          </cell>
          <cell r="BA176">
            <v>0</v>
          </cell>
          <cell r="BB176">
            <v>0</v>
          </cell>
          <cell r="BC176">
            <v>0</v>
          </cell>
          <cell r="BD176">
            <v>0</v>
          </cell>
          <cell r="BE176">
            <v>0</v>
          </cell>
          <cell r="BF176">
            <v>0</v>
          </cell>
          <cell r="BG176">
            <v>0</v>
          </cell>
          <cell r="BH176">
            <v>0</v>
          </cell>
          <cell r="BI176">
            <v>0</v>
          </cell>
        </row>
        <row r="177">
          <cell r="A177">
            <v>166</v>
          </cell>
          <cell r="H177">
            <v>0</v>
          </cell>
          <cell r="O177" t="str">
            <v/>
          </cell>
          <cell r="P177" t="str">
            <v/>
          </cell>
          <cell r="Q177" t="str">
            <v/>
          </cell>
          <cell r="R177">
            <v>0</v>
          </cell>
          <cell r="S177">
            <v>0</v>
          </cell>
          <cell r="T177">
            <v>0</v>
          </cell>
          <cell r="U177">
            <v>0</v>
          </cell>
          <cell r="V177">
            <v>0</v>
          </cell>
          <cell r="W177">
            <v>0</v>
          </cell>
          <cell r="X177">
            <v>0</v>
          </cell>
          <cell r="Y177">
            <v>0</v>
          </cell>
          <cell r="Z177">
            <v>0</v>
          </cell>
          <cell r="AA177">
            <v>0</v>
          </cell>
          <cell r="AB177">
            <v>0</v>
          </cell>
          <cell r="AC177">
            <v>0</v>
          </cell>
          <cell r="AD177">
            <v>0</v>
          </cell>
          <cell r="AE177">
            <v>0</v>
          </cell>
          <cell r="AF177">
            <v>0</v>
          </cell>
          <cell r="AG177">
            <v>0</v>
          </cell>
          <cell r="AH177">
            <v>0</v>
          </cell>
          <cell r="AI177">
            <v>0</v>
          </cell>
          <cell r="AJ177">
            <v>0</v>
          </cell>
          <cell r="AK177">
            <v>0</v>
          </cell>
          <cell r="AL177">
            <v>0</v>
          </cell>
          <cell r="AM177">
            <v>0</v>
          </cell>
          <cell r="AN177">
            <v>0</v>
          </cell>
          <cell r="AO177">
            <v>0</v>
          </cell>
          <cell r="AP177">
            <v>0</v>
          </cell>
          <cell r="AQ177">
            <v>0</v>
          </cell>
          <cell r="AR177">
            <v>0</v>
          </cell>
          <cell r="AS177">
            <v>0</v>
          </cell>
          <cell r="AT177">
            <v>0</v>
          </cell>
          <cell r="AU177">
            <v>0</v>
          </cell>
          <cell r="AV177">
            <v>0</v>
          </cell>
          <cell r="AW177">
            <v>0</v>
          </cell>
          <cell r="AX177">
            <v>0</v>
          </cell>
          <cell r="AY177">
            <v>0</v>
          </cell>
          <cell r="AZ177">
            <v>0</v>
          </cell>
          <cell r="BA177">
            <v>0</v>
          </cell>
          <cell r="BB177">
            <v>0</v>
          </cell>
          <cell r="BC177">
            <v>0</v>
          </cell>
          <cell r="BD177">
            <v>0</v>
          </cell>
          <cell r="BE177">
            <v>0</v>
          </cell>
          <cell r="BF177">
            <v>0</v>
          </cell>
          <cell r="BG177">
            <v>0</v>
          </cell>
          <cell r="BH177">
            <v>0</v>
          </cell>
          <cell r="BI177">
            <v>0</v>
          </cell>
        </row>
        <row r="178">
          <cell r="A178">
            <v>167</v>
          </cell>
          <cell r="H178">
            <v>0</v>
          </cell>
          <cell r="O178" t="str">
            <v/>
          </cell>
          <cell r="P178" t="str">
            <v/>
          </cell>
          <cell r="Q178" t="str">
            <v/>
          </cell>
          <cell r="R178">
            <v>0</v>
          </cell>
          <cell r="S178">
            <v>0</v>
          </cell>
          <cell r="T178">
            <v>0</v>
          </cell>
          <cell r="U178">
            <v>0</v>
          </cell>
          <cell r="V178">
            <v>0</v>
          </cell>
          <cell r="W178">
            <v>0</v>
          </cell>
          <cell r="X178">
            <v>0</v>
          </cell>
          <cell r="Y178">
            <v>0</v>
          </cell>
          <cell r="Z178">
            <v>0</v>
          </cell>
          <cell r="AA178">
            <v>0</v>
          </cell>
          <cell r="AB178">
            <v>0</v>
          </cell>
          <cell r="AC178">
            <v>0</v>
          </cell>
          <cell r="AD178">
            <v>0</v>
          </cell>
          <cell r="AE178">
            <v>0</v>
          </cell>
          <cell r="AF178">
            <v>0</v>
          </cell>
          <cell r="AG178">
            <v>0</v>
          </cell>
          <cell r="AH178">
            <v>0</v>
          </cell>
          <cell r="AI178">
            <v>0</v>
          </cell>
          <cell r="AJ178">
            <v>0</v>
          </cell>
          <cell r="AK178">
            <v>0</v>
          </cell>
          <cell r="AL178">
            <v>0</v>
          </cell>
          <cell r="AM178">
            <v>0</v>
          </cell>
          <cell r="AN178">
            <v>0</v>
          </cell>
          <cell r="AO178">
            <v>0</v>
          </cell>
          <cell r="AP178">
            <v>0</v>
          </cell>
          <cell r="AQ178">
            <v>0</v>
          </cell>
          <cell r="AR178">
            <v>0</v>
          </cell>
          <cell r="AS178">
            <v>0</v>
          </cell>
          <cell r="AT178">
            <v>0</v>
          </cell>
          <cell r="AU178">
            <v>0</v>
          </cell>
          <cell r="AV178">
            <v>0</v>
          </cell>
          <cell r="AW178">
            <v>0</v>
          </cell>
          <cell r="AX178">
            <v>0</v>
          </cell>
          <cell r="AY178">
            <v>0</v>
          </cell>
          <cell r="AZ178">
            <v>0</v>
          </cell>
          <cell r="BA178">
            <v>0</v>
          </cell>
          <cell r="BB178">
            <v>0</v>
          </cell>
          <cell r="BC178">
            <v>0</v>
          </cell>
          <cell r="BD178">
            <v>0</v>
          </cell>
          <cell r="BE178">
            <v>0</v>
          </cell>
          <cell r="BF178">
            <v>0</v>
          </cell>
          <cell r="BG178">
            <v>0</v>
          </cell>
          <cell r="BH178">
            <v>0</v>
          </cell>
          <cell r="BI178">
            <v>0</v>
          </cell>
        </row>
        <row r="179">
          <cell r="A179">
            <v>168</v>
          </cell>
          <cell r="H179">
            <v>0</v>
          </cell>
          <cell r="O179" t="str">
            <v/>
          </cell>
          <cell r="P179" t="str">
            <v/>
          </cell>
          <cell r="Q179" t="str">
            <v/>
          </cell>
          <cell r="R179">
            <v>0</v>
          </cell>
          <cell r="S179">
            <v>0</v>
          </cell>
          <cell r="T179">
            <v>0</v>
          </cell>
          <cell r="U179">
            <v>0</v>
          </cell>
          <cell r="V179">
            <v>0</v>
          </cell>
          <cell r="W179">
            <v>0</v>
          </cell>
          <cell r="X179">
            <v>0</v>
          </cell>
          <cell r="Y179">
            <v>0</v>
          </cell>
          <cell r="Z179">
            <v>0</v>
          </cell>
          <cell r="AA179">
            <v>0</v>
          </cell>
          <cell r="AB179">
            <v>0</v>
          </cell>
          <cell r="AC179">
            <v>0</v>
          </cell>
          <cell r="AD179">
            <v>0</v>
          </cell>
          <cell r="AE179">
            <v>0</v>
          </cell>
          <cell r="AF179">
            <v>0</v>
          </cell>
          <cell r="AG179">
            <v>0</v>
          </cell>
          <cell r="AH179">
            <v>0</v>
          </cell>
          <cell r="AI179">
            <v>0</v>
          </cell>
          <cell r="AJ179">
            <v>0</v>
          </cell>
          <cell r="AK179">
            <v>0</v>
          </cell>
          <cell r="AL179">
            <v>0</v>
          </cell>
          <cell r="AM179">
            <v>0</v>
          </cell>
          <cell r="AN179">
            <v>0</v>
          </cell>
          <cell r="AO179">
            <v>0</v>
          </cell>
          <cell r="AP179">
            <v>0</v>
          </cell>
          <cell r="AQ179">
            <v>0</v>
          </cell>
          <cell r="AR179">
            <v>0</v>
          </cell>
          <cell r="AS179">
            <v>0</v>
          </cell>
          <cell r="AT179">
            <v>0</v>
          </cell>
          <cell r="AU179">
            <v>0</v>
          </cell>
          <cell r="AV179">
            <v>0</v>
          </cell>
          <cell r="AW179">
            <v>0</v>
          </cell>
          <cell r="AX179">
            <v>0</v>
          </cell>
          <cell r="AY179">
            <v>0</v>
          </cell>
          <cell r="AZ179">
            <v>0</v>
          </cell>
          <cell r="BA179">
            <v>0</v>
          </cell>
          <cell r="BB179">
            <v>0</v>
          </cell>
          <cell r="BC179">
            <v>0</v>
          </cell>
          <cell r="BD179">
            <v>0</v>
          </cell>
          <cell r="BE179">
            <v>0</v>
          </cell>
          <cell r="BF179">
            <v>0</v>
          </cell>
          <cell r="BG179">
            <v>0</v>
          </cell>
          <cell r="BH179">
            <v>0</v>
          </cell>
          <cell r="BI179">
            <v>0</v>
          </cell>
        </row>
        <row r="180">
          <cell r="A180">
            <v>169</v>
          </cell>
          <cell r="H180">
            <v>0</v>
          </cell>
          <cell r="O180" t="str">
            <v/>
          </cell>
          <cell r="P180" t="str">
            <v/>
          </cell>
          <cell r="Q180" t="str">
            <v/>
          </cell>
          <cell r="R180">
            <v>0</v>
          </cell>
          <cell r="S180">
            <v>0</v>
          </cell>
          <cell r="T180">
            <v>0</v>
          </cell>
          <cell r="U180">
            <v>0</v>
          </cell>
          <cell r="V180">
            <v>0</v>
          </cell>
          <cell r="W180">
            <v>0</v>
          </cell>
          <cell r="X180">
            <v>0</v>
          </cell>
          <cell r="Y180">
            <v>0</v>
          </cell>
          <cell r="Z180">
            <v>0</v>
          </cell>
          <cell r="AA180">
            <v>0</v>
          </cell>
          <cell r="AB180">
            <v>0</v>
          </cell>
          <cell r="AC180">
            <v>0</v>
          </cell>
          <cell r="AD180">
            <v>0</v>
          </cell>
          <cell r="AE180">
            <v>0</v>
          </cell>
          <cell r="AF180">
            <v>0</v>
          </cell>
          <cell r="AG180">
            <v>0</v>
          </cell>
          <cell r="AH180">
            <v>0</v>
          </cell>
          <cell r="AI180">
            <v>0</v>
          </cell>
          <cell r="AJ180">
            <v>0</v>
          </cell>
          <cell r="AK180">
            <v>0</v>
          </cell>
          <cell r="AL180">
            <v>0</v>
          </cell>
          <cell r="AM180">
            <v>0</v>
          </cell>
          <cell r="AN180">
            <v>0</v>
          </cell>
          <cell r="AO180">
            <v>0</v>
          </cell>
          <cell r="AP180">
            <v>0</v>
          </cell>
          <cell r="AQ180">
            <v>0</v>
          </cell>
          <cell r="AR180">
            <v>0</v>
          </cell>
          <cell r="AS180">
            <v>0</v>
          </cell>
          <cell r="AT180">
            <v>0</v>
          </cell>
          <cell r="AU180">
            <v>0</v>
          </cell>
          <cell r="AV180">
            <v>0</v>
          </cell>
          <cell r="AW180">
            <v>0</v>
          </cell>
          <cell r="AX180">
            <v>0</v>
          </cell>
          <cell r="AY180">
            <v>0</v>
          </cell>
          <cell r="AZ180">
            <v>0</v>
          </cell>
          <cell r="BA180">
            <v>0</v>
          </cell>
          <cell r="BB180">
            <v>0</v>
          </cell>
          <cell r="BC180">
            <v>0</v>
          </cell>
          <cell r="BD180">
            <v>0</v>
          </cell>
          <cell r="BE180">
            <v>0</v>
          </cell>
          <cell r="BF180">
            <v>0</v>
          </cell>
          <cell r="BG180">
            <v>0</v>
          </cell>
          <cell r="BH180">
            <v>0</v>
          </cell>
          <cell r="BI180">
            <v>0</v>
          </cell>
        </row>
        <row r="181">
          <cell r="A181">
            <v>170</v>
          </cell>
          <cell r="H181">
            <v>0</v>
          </cell>
          <cell r="O181" t="str">
            <v/>
          </cell>
          <cell r="P181" t="str">
            <v/>
          </cell>
          <cell r="Q181" t="str">
            <v/>
          </cell>
          <cell r="R181">
            <v>0</v>
          </cell>
          <cell r="S181">
            <v>0</v>
          </cell>
          <cell r="T181">
            <v>0</v>
          </cell>
          <cell r="U181">
            <v>0</v>
          </cell>
          <cell r="V181">
            <v>0</v>
          </cell>
          <cell r="W181">
            <v>0</v>
          </cell>
          <cell r="X181">
            <v>0</v>
          </cell>
          <cell r="Y181">
            <v>0</v>
          </cell>
          <cell r="Z181">
            <v>0</v>
          </cell>
          <cell r="AA181">
            <v>0</v>
          </cell>
          <cell r="AB181">
            <v>0</v>
          </cell>
          <cell r="AC181">
            <v>0</v>
          </cell>
          <cell r="AD181">
            <v>0</v>
          </cell>
          <cell r="AE181">
            <v>0</v>
          </cell>
          <cell r="AF181">
            <v>0</v>
          </cell>
          <cell r="AG181">
            <v>0</v>
          </cell>
          <cell r="AH181">
            <v>0</v>
          </cell>
          <cell r="AI181">
            <v>0</v>
          </cell>
          <cell r="AJ181">
            <v>0</v>
          </cell>
          <cell r="AK181">
            <v>0</v>
          </cell>
          <cell r="AL181">
            <v>0</v>
          </cell>
          <cell r="AM181">
            <v>0</v>
          </cell>
          <cell r="AN181">
            <v>0</v>
          </cell>
          <cell r="AO181">
            <v>0</v>
          </cell>
          <cell r="AP181">
            <v>0</v>
          </cell>
          <cell r="AQ181">
            <v>0</v>
          </cell>
          <cell r="AR181">
            <v>0</v>
          </cell>
          <cell r="AS181">
            <v>0</v>
          </cell>
          <cell r="AT181">
            <v>0</v>
          </cell>
          <cell r="AU181">
            <v>0</v>
          </cell>
          <cell r="AV181">
            <v>0</v>
          </cell>
          <cell r="AW181">
            <v>0</v>
          </cell>
          <cell r="AX181">
            <v>0</v>
          </cell>
          <cell r="AY181">
            <v>0</v>
          </cell>
          <cell r="AZ181">
            <v>0</v>
          </cell>
          <cell r="BA181">
            <v>0</v>
          </cell>
          <cell r="BB181">
            <v>0</v>
          </cell>
          <cell r="BC181">
            <v>0</v>
          </cell>
          <cell r="BD181">
            <v>0</v>
          </cell>
          <cell r="BE181">
            <v>0</v>
          </cell>
          <cell r="BF181">
            <v>0</v>
          </cell>
          <cell r="BG181">
            <v>0</v>
          </cell>
          <cell r="BH181">
            <v>0</v>
          </cell>
          <cell r="BI181">
            <v>0</v>
          </cell>
        </row>
        <row r="182">
          <cell r="A182">
            <v>171</v>
          </cell>
          <cell r="H182">
            <v>0</v>
          </cell>
          <cell r="O182" t="str">
            <v/>
          </cell>
          <cell r="P182" t="str">
            <v/>
          </cell>
          <cell r="Q182" t="str">
            <v/>
          </cell>
          <cell r="R182">
            <v>0</v>
          </cell>
          <cell r="S182">
            <v>0</v>
          </cell>
          <cell r="T182">
            <v>0</v>
          </cell>
          <cell r="U182">
            <v>0</v>
          </cell>
          <cell r="V182">
            <v>0</v>
          </cell>
          <cell r="W182">
            <v>0</v>
          </cell>
          <cell r="X182">
            <v>0</v>
          </cell>
          <cell r="Y182">
            <v>0</v>
          </cell>
          <cell r="Z182">
            <v>0</v>
          </cell>
          <cell r="AA182">
            <v>0</v>
          </cell>
          <cell r="AB182">
            <v>0</v>
          </cell>
          <cell r="AC182">
            <v>0</v>
          </cell>
          <cell r="AD182">
            <v>0</v>
          </cell>
          <cell r="AE182">
            <v>0</v>
          </cell>
          <cell r="AF182">
            <v>0</v>
          </cell>
          <cell r="AG182">
            <v>0</v>
          </cell>
          <cell r="AH182">
            <v>0</v>
          </cell>
          <cell r="AI182">
            <v>0</v>
          </cell>
          <cell r="AJ182">
            <v>0</v>
          </cell>
          <cell r="AK182">
            <v>0</v>
          </cell>
          <cell r="AL182">
            <v>0</v>
          </cell>
          <cell r="AM182">
            <v>0</v>
          </cell>
          <cell r="AN182">
            <v>0</v>
          </cell>
          <cell r="AO182">
            <v>0</v>
          </cell>
          <cell r="AP182">
            <v>0</v>
          </cell>
          <cell r="AQ182">
            <v>0</v>
          </cell>
          <cell r="AR182">
            <v>0</v>
          </cell>
          <cell r="AS182">
            <v>0</v>
          </cell>
          <cell r="AT182">
            <v>0</v>
          </cell>
          <cell r="AU182">
            <v>0</v>
          </cell>
          <cell r="AV182">
            <v>0</v>
          </cell>
          <cell r="AW182">
            <v>0</v>
          </cell>
          <cell r="AX182">
            <v>0</v>
          </cell>
          <cell r="AY182">
            <v>0</v>
          </cell>
          <cell r="AZ182">
            <v>0</v>
          </cell>
          <cell r="BA182">
            <v>0</v>
          </cell>
          <cell r="BB182">
            <v>0</v>
          </cell>
          <cell r="BC182">
            <v>0</v>
          </cell>
          <cell r="BD182">
            <v>0</v>
          </cell>
          <cell r="BE182">
            <v>0</v>
          </cell>
          <cell r="BF182">
            <v>0</v>
          </cell>
          <cell r="BG182">
            <v>0</v>
          </cell>
          <cell r="BH182">
            <v>0</v>
          </cell>
          <cell r="BI182">
            <v>0</v>
          </cell>
        </row>
        <row r="183">
          <cell r="A183">
            <v>172</v>
          </cell>
          <cell r="H183">
            <v>0</v>
          </cell>
          <cell r="O183" t="str">
            <v/>
          </cell>
          <cell r="P183" t="str">
            <v/>
          </cell>
          <cell r="Q183" t="str">
            <v/>
          </cell>
          <cell r="R183">
            <v>0</v>
          </cell>
          <cell r="S183">
            <v>0</v>
          </cell>
          <cell r="T183">
            <v>0</v>
          </cell>
          <cell r="U183">
            <v>0</v>
          </cell>
          <cell r="V183">
            <v>0</v>
          </cell>
          <cell r="W183">
            <v>0</v>
          </cell>
          <cell r="X183">
            <v>0</v>
          </cell>
          <cell r="Y183">
            <v>0</v>
          </cell>
          <cell r="Z183">
            <v>0</v>
          </cell>
          <cell r="AA183">
            <v>0</v>
          </cell>
          <cell r="AB183">
            <v>0</v>
          </cell>
          <cell r="AC183">
            <v>0</v>
          </cell>
          <cell r="AD183">
            <v>0</v>
          </cell>
          <cell r="AE183">
            <v>0</v>
          </cell>
          <cell r="AF183">
            <v>0</v>
          </cell>
          <cell r="AG183">
            <v>0</v>
          </cell>
          <cell r="AH183">
            <v>0</v>
          </cell>
          <cell r="AI183">
            <v>0</v>
          </cell>
          <cell r="AJ183">
            <v>0</v>
          </cell>
          <cell r="AK183">
            <v>0</v>
          </cell>
          <cell r="AL183">
            <v>0</v>
          </cell>
          <cell r="AM183">
            <v>0</v>
          </cell>
          <cell r="AN183">
            <v>0</v>
          </cell>
          <cell r="AO183">
            <v>0</v>
          </cell>
          <cell r="AP183">
            <v>0</v>
          </cell>
          <cell r="AQ183">
            <v>0</v>
          </cell>
          <cell r="AR183">
            <v>0</v>
          </cell>
          <cell r="AS183">
            <v>0</v>
          </cell>
          <cell r="AT183">
            <v>0</v>
          </cell>
          <cell r="AU183">
            <v>0</v>
          </cell>
          <cell r="AV183">
            <v>0</v>
          </cell>
          <cell r="AW183">
            <v>0</v>
          </cell>
          <cell r="AX183">
            <v>0</v>
          </cell>
          <cell r="AY183">
            <v>0</v>
          </cell>
          <cell r="AZ183">
            <v>0</v>
          </cell>
          <cell r="BA183">
            <v>0</v>
          </cell>
          <cell r="BB183">
            <v>0</v>
          </cell>
          <cell r="BC183">
            <v>0</v>
          </cell>
          <cell r="BD183">
            <v>0</v>
          </cell>
          <cell r="BE183">
            <v>0</v>
          </cell>
          <cell r="BF183">
            <v>0</v>
          </cell>
          <cell r="BG183">
            <v>0</v>
          </cell>
          <cell r="BH183">
            <v>0</v>
          </cell>
          <cell r="BI183">
            <v>0</v>
          </cell>
        </row>
        <row r="184">
          <cell r="A184">
            <v>173</v>
          </cell>
          <cell r="H184">
            <v>0</v>
          </cell>
          <cell r="O184" t="str">
            <v/>
          </cell>
          <cell r="P184" t="str">
            <v/>
          </cell>
          <cell r="Q184" t="str">
            <v/>
          </cell>
          <cell r="R184">
            <v>0</v>
          </cell>
          <cell r="S184">
            <v>0</v>
          </cell>
          <cell r="T184">
            <v>0</v>
          </cell>
          <cell r="U184">
            <v>0</v>
          </cell>
          <cell r="V184">
            <v>0</v>
          </cell>
          <cell r="W184">
            <v>0</v>
          </cell>
          <cell r="X184">
            <v>0</v>
          </cell>
          <cell r="Y184">
            <v>0</v>
          </cell>
          <cell r="Z184">
            <v>0</v>
          </cell>
          <cell r="AA184">
            <v>0</v>
          </cell>
          <cell r="AB184">
            <v>0</v>
          </cell>
          <cell r="AC184">
            <v>0</v>
          </cell>
          <cell r="AD184">
            <v>0</v>
          </cell>
          <cell r="AE184">
            <v>0</v>
          </cell>
          <cell r="AF184">
            <v>0</v>
          </cell>
          <cell r="AG184">
            <v>0</v>
          </cell>
          <cell r="AH184">
            <v>0</v>
          </cell>
          <cell r="AI184">
            <v>0</v>
          </cell>
          <cell r="AJ184">
            <v>0</v>
          </cell>
          <cell r="AK184">
            <v>0</v>
          </cell>
          <cell r="AL184">
            <v>0</v>
          </cell>
          <cell r="AM184">
            <v>0</v>
          </cell>
          <cell r="AN184">
            <v>0</v>
          </cell>
          <cell r="AO184">
            <v>0</v>
          </cell>
          <cell r="AP184">
            <v>0</v>
          </cell>
          <cell r="AQ184">
            <v>0</v>
          </cell>
          <cell r="AR184">
            <v>0</v>
          </cell>
          <cell r="AS184">
            <v>0</v>
          </cell>
          <cell r="AT184">
            <v>0</v>
          </cell>
          <cell r="AU184">
            <v>0</v>
          </cell>
          <cell r="AV184">
            <v>0</v>
          </cell>
          <cell r="AW184">
            <v>0</v>
          </cell>
          <cell r="AX184">
            <v>0</v>
          </cell>
          <cell r="AY184">
            <v>0</v>
          </cell>
          <cell r="AZ184">
            <v>0</v>
          </cell>
          <cell r="BA184">
            <v>0</v>
          </cell>
          <cell r="BB184">
            <v>0</v>
          </cell>
          <cell r="BC184">
            <v>0</v>
          </cell>
          <cell r="BD184">
            <v>0</v>
          </cell>
          <cell r="BE184">
            <v>0</v>
          </cell>
          <cell r="BF184">
            <v>0</v>
          </cell>
          <cell r="BG184">
            <v>0</v>
          </cell>
          <cell r="BH184">
            <v>0</v>
          </cell>
          <cell r="BI184">
            <v>0</v>
          </cell>
        </row>
        <row r="185">
          <cell r="A185">
            <v>174</v>
          </cell>
          <cell r="H185">
            <v>0</v>
          </cell>
          <cell r="O185" t="str">
            <v/>
          </cell>
          <cell r="P185" t="str">
            <v/>
          </cell>
          <cell r="Q185" t="str">
            <v/>
          </cell>
          <cell r="R185">
            <v>0</v>
          </cell>
          <cell r="S185">
            <v>0</v>
          </cell>
          <cell r="T185">
            <v>0</v>
          </cell>
          <cell r="U185">
            <v>0</v>
          </cell>
          <cell r="V185">
            <v>0</v>
          </cell>
          <cell r="W185">
            <v>0</v>
          </cell>
          <cell r="X185">
            <v>0</v>
          </cell>
          <cell r="Y185">
            <v>0</v>
          </cell>
          <cell r="Z185">
            <v>0</v>
          </cell>
          <cell r="AA185">
            <v>0</v>
          </cell>
          <cell r="AB185">
            <v>0</v>
          </cell>
          <cell r="AC185">
            <v>0</v>
          </cell>
          <cell r="AD185">
            <v>0</v>
          </cell>
          <cell r="AE185">
            <v>0</v>
          </cell>
          <cell r="AF185">
            <v>0</v>
          </cell>
          <cell r="AG185">
            <v>0</v>
          </cell>
          <cell r="AH185">
            <v>0</v>
          </cell>
          <cell r="AI185">
            <v>0</v>
          </cell>
          <cell r="AJ185">
            <v>0</v>
          </cell>
          <cell r="AK185">
            <v>0</v>
          </cell>
          <cell r="AL185">
            <v>0</v>
          </cell>
          <cell r="AM185">
            <v>0</v>
          </cell>
          <cell r="AN185">
            <v>0</v>
          </cell>
          <cell r="AO185">
            <v>0</v>
          </cell>
          <cell r="AP185">
            <v>0</v>
          </cell>
          <cell r="AQ185">
            <v>0</v>
          </cell>
          <cell r="AR185">
            <v>0</v>
          </cell>
          <cell r="AS185">
            <v>0</v>
          </cell>
          <cell r="AT185">
            <v>0</v>
          </cell>
          <cell r="AU185">
            <v>0</v>
          </cell>
          <cell r="AV185">
            <v>0</v>
          </cell>
          <cell r="AW185">
            <v>0</v>
          </cell>
          <cell r="AX185">
            <v>0</v>
          </cell>
          <cell r="AY185">
            <v>0</v>
          </cell>
          <cell r="AZ185">
            <v>0</v>
          </cell>
          <cell r="BA185">
            <v>0</v>
          </cell>
          <cell r="BB185">
            <v>0</v>
          </cell>
          <cell r="BC185">
            <v>0</v>
          </cell>
          <cell r="BD185">
            <v>0</v>
          </cell>
          <cell r="BE185">
            <v>0</v>
          </cell>
          <cell r="BF185">
            <v>0</v>
          </cell>
          <cell r="BG185">
            <v>0</v>
          </cell>
          <cell r="BH185">
            <v>0</v>
          </cell>
          <cell r="BI185">
            <v>0</v>
          </cell>
        </row>
        <row r="186">
          <cell r="A186">
            <v>175</v>
          </cell>
          <cell r="H186">
            <v>0</v>
          </cell>
          <cell r="O186" t="str">
            <v/>
          </cell>
          <cell r="P186" t="str">
            <v/>
          </cell>
          <cell r="Q186" t="str">
            <v/>
          </cell>
          <cell r="R186">
            <v>0</v>
          </cell>
          <cell r="S186">
            <v>0</v>
          </cell>
          <cell r="T186">
            <v>0</v>
          </cell>
          <cell r="U186">
            <v>0</v>
          </cell>
          <cell r="V186">
            <v>0</v>
          </cell>
          <cell r="W186">
            <v>0</v>
          </cell>
          <cell r="X186">
            <v>0</v>
          </cell>
          <cell r="Y186">
            <v>0</v>
          </cell>
          <cell r="Z186">
            <v>0</v>
          </cell>
          <cell r="AA186">
            <v>0</v>
          </cell>
          <cell r="AB186">
            <v>0</v>
          </cell>
          <cell r="AC186">
            <v>0</v>
          </cell>
          <cell r="AD186">
            <v>0</v>
          </cell>
          <cell r="AE186">
            <v>0</v>
          </cell>
          <cell r="AF186">
            <v>0</v>
          </cell>
          <cell r="AG186">
            <v>0</v>
          </cell>
          <cell r="AH186">
            <v>0</v>
          </cell>
          <cell r="AI186">
            <v>0</v>
          </cell>
          <cell r="AJ186">
            <v>0</v>
          </cell>
          <cell r="AK186">
            <v>0</v>
          </cell>
          <cell r="AL186">
            <v>0</v>
          </cell>
          <cell r="AM186">
            <v>0</v>
          </cell>
          <cell r="AN186">
            <v>0</v>
          </cell>
          <cell r="AO186">
            <v>0</v>
          </cell>
          <cell r="AP186">
            <v>0</v>
          </cell>
          <cell r="AQ186">
            <v>0</v>
          </cell>
          <cell r="AR186">
            <v>0</v>
          </cell>
          <cell r="AS186">
            <v>0</v>
          </cell>
          <cell r="AT186">
            <v>0</v>
          </cell>
          <cell r="AU186">
            <v>0</v>
          </cell>
          <cell r="AV186">
            <v>0</v>
          </cell>
          <cell r="AW186">
            <v>0</v>
          </cell>
          <cell r="AX186">
            <v>0</v>
          </cell>
          <cell r="AY186">
            <v>0</v>
          </cell>
          <cell r="AZ186">
            <v>0</v>
          </cell>
          <cell r="BA186">
            <v>0</v>
          </cell>
          <cell r="BB186">
            <v>0</v>
          </cell>
          <cell r="BC186">
            <v>0</v>
          </cell>
          <cell r="BD186">
            <v>0</v>
          </cell>
          <cell r="BE186">
            <v>0</v>
          </cell>
          <cell r="BF186">
            <v>0</v>
          </cell>
          <cell r="BG186">
            <v>0</v>
          </cell>
          <cell r="BH186">
            <v>0</v>
          </cell>
          <cell r="BI186">
            <v>0</v>
          </cell>
        </row>
        <row r="187">
          <cell r="A187">
            <v>176</v>
          </cell>
          <cell r="H187">
            <v>0</v>
          </cell>
          <cell r="O187" t="str">
            <v/>
          </cell>
          <cell r="P187" t="str">
            <v/>
          </cell>
          <cell r="Q187" t="str">
            <v/>
          </cell>
          <cell r="R187">
            <v>0</v>
          </cell>
          <cell r="S187">
            <v>0</v>
          </cell>
          <cell r="T187">
            <v>0</v>
          </cell>
          <cell r="U187">
            <v>0</v>
          </cell>
          <cell r="V187">
            <v>0</v>
          </cell>
          <cell r="W187">
            <v>0</v>
          </cell>
          <cell r="X187">
            <v>0</v>
          </cell>
          <cell r="Y187">
            <v>0</v>
          </cell>
          <cell r="Z187">
            <v>0</v>
          </cell>
          <cell r="AA187">
            <v>0</v>
          </cell>
          <cell r="AB187">
            <v>0</v>
          </cell>
          <cell r="AC187">
            <v>0</v>
          </cell>
          <cell r="AD187">
            <v>0</v>
          </cell>
          <cell r="AE187">
            <v>0</v>
          </cell>
          <cell r="AF187">
            <v>0</v>
          </cell>
          <cell r="AG187">
            <v>0</v>
          </cell>
          <cell r="AH187">
            <v>0</v>
          </cell>
          <cell r="AI187">
            <v>0</v>
          </cell>
          <cell r="AJ187">
            <v>0</v>
          </cell>
          <cell r="AK187">
            <v>0</v>
          </cell>
          <cell r="AL187">
            <v>0</v>
          </cell>
          <cell r="AM187">
            <v>0</v>
          </cell>
          <cell r="AN187">
            <v>0</v>
          </cell>
          <cell r="AO187">
            <v>0</v>
          </cell>
          <cell r="AP187">
            <v>0</v>
          </cell>
          <cell r="AQ187">
            <v>0</v>
          </cell>
          <cell r="AR187">
            <v>0</v>
          </cell>
          <cell r="AS187">
            <v>0</v>
          </cell>
          <cell r="AT187">
            <v>0</v>
          </cell>
          <cell r="AU187">
            <v>0</v>
          </cell>
          <cell r="AV187">
            <v>0</v>
          </cell>
          <cell r="AW187">
            <v>0</v>
          </cell>
          <cell r="AX187">
            <v>0</v>
          </cell>
          <cell r="AY187">
            <v>0</v>
          </cell>
          <cell r="AZ187">
            <v>0</v>
          </cell>
          <cell r="BA187">
            <v>0</v>
          </cell>
          <cell r="BB187">
            <v>0</v>
          </cell>
          <cell r="BC187">
            <v>0</v>
          </cell>
          <cell r="BD187">
            <v>0</v>
          </cell>
          <cell r="BE187">
            <v>0</v>
          </cell>
          <cell r="BF187">
            <v>0</v>
          </cell>
          <cell r="BG187">
            <v>0</v>
          </cell>
          <cell r="BH187">
            <v>0</v>
          </cell>
          <cell r="BI187">
            <v>0</v>
          </cell>
        </row>
        <row r="188">
          <cell r="A188">
            <v>177</v>
          </cell>
          <cell r="H188">
            <v>0</v>
          </cell>
          <cell r="O188" t="str">
            <v/>
          </cell>
          <cell r="P188" t="str">
            <v/>
          </cell>
          <cell r="Q188" t="str">
            <v/>
          </cell>
          <cell r="R188">
            <v>0</v>
          </cell>
          <cell r="S188">
            <v>0</v>
          </cell>
          <cell r="T188">
            <v>0</v>
          </cell>
          <cell r="U188">
            <v>0</v>
          </cell>
          <cell r="V188">
            <v>0</v>
          </cell>
          <cell r="W188">
            <v>0</v>
          </cell>
          <cell r="X188">
            <v>0</v>
          </cell>
          <cell r="Y188">
            <v>0</v>
          </cell>
          <cell r="Z188">
            <v>0</v>
          </cell>
          <cell r="AA188">
            <v>0</v>
          </cell>
          <cell r="AB188">
            <v>0</v>
          </cell>
          <cell r="AC188">
            <v>0</v>
          </cell>
          <cell r="AD188">
            <v>0</v>
          </cell>
          <cell r="AE188">
            <v>0</v>
          </cell>
          <cell r="AF188">
            <v>0</v>
          </cell>
          <cell r="AG188">
            <v>0</v>
          </cell>
          <cell r="AH188">
            <v>0</v>
          </cell>
          <cell r="AI188">
            <v>0</v>
          </cell>
          <cell r="AJ188">
            <v>0</v>
          </cell>
          <cell r="AK188">
            <v>0</v>
          </cell>
          <cell r="AL188">
            <v>0</v>
          </cell>
          <cell r="AM188">
            <v>0</v>
          </cell>
          <cell r="AN188">
            <v>0</v>
          </cell>
          <cell r="AO188">
            <v>0</v>
          </cell>
          <cell r="AP188">
            <v>0</v>
          </cell>
          <cell r="AQ188">
            <v>0</v>
          </cell>
          <cell r="AR188">
            <v>0</v>
          </cell>
          <cell r="AS188">
            <v>0</v>
          </cell>
          <cell r="AT188">
            <v>0</v>
          </cell>
          <cell r="AU188">
            <v>0</v>
          </cell>
          <cell r="AV188">
            <v>0</v>
          </cell>
          <cell r="AW188">
            <v>0</v>
          </cell>
          <cell r="AX188">
            <v>0</v>
          </cell>
          <cell r="AY188">
            <v>0</v>
          </cell>
          <cell r="AZ188">
            <v>0</v>
          </cell>
          <cell r="BA188">
            <v>0</v>
          </cell>
          <cell r="BB188">
            <v>0</v>
          </cell>
          <cell r="BC188">
            <v>0</v>
          </cell>
          <cell r="BD188">
            <v>0</v>
          </cell>
          <cell r="BE188">
            <v>0</v>
          </cell>
          <cell r="BF188">
            <v>0</v>
          </cell>
          <cell r="BG188">
            <v>0</v>
          </cell>
          <cell r="BH188">
            <v>0</v>
          </cell>
          <cell r="BI188">
            <v>0</v>
          </cell>
        </row>
        <row r="189">
          <cell r="A189">
            <v>178</v>
          </cell>
          <cell r="H189">
            <v>0</v>
          </cell>
          <cell r="O189" t="str">
            <v/>
          </cell>
          <cell r="P189" t="str">
            <v/>
          </cell>
          <cell r="Q189" t="str">
            <v/>
          </cell>
          <cell r="R189">
            <v>0</v>
          </cell>
          <cell r="S189">
            <v>0</v>
          </cell>
          <cell r="T189">
            <v>0</v>
          </cell>
          <cell r="U189">
            <v>0</v>
          </cell>
          <cell r="V189">
            <v>0</v>
          </cell>
          <cell r="W189">
            <v>0</v>
          </cell>
          <cell r="X189">
            <v>0</v>
          </cell>
          <cell r="Y189">
            <v>0</v>
          </cell>
          <cell r="Z189">
            <v>0</v>
          </cell>
          <cell r="AA189">
            <v>0</v>
          </cell>
          <cell r="AB189">
            <v>0</v>
          </cell>
          <cell r="AC189">
            <v>0</v>
          </cell>
          <cell r="AD189">
            <v>0</v>
          </cell>
          <cell r="AE189">
            <v>0</v>
          </cell>
          <cell r="AF189">
            <v>0</v>
          </cell>
          <cell r="AG189">
            <v>0</v>
          </cell>
          <cell r="AH189">
            <v>0</v>
          </cell>
          <cell r="AI189">
            <v>0</v>
          </cell>
          <cell r="AJ189">
            <v>0</v>
          </cell>
          <cell r="AK189">
            <v>0</v>
          </cell>
          <cell r="AL189">
            <v>0</v>
          </cell>
          <cell r="AM189">
            <v>0</v>
          </cell>
          <cell r="AN189">
            <v>0</v>
          </cell>
          <cell r="AO189">
            <v>0</v>
          </cell>
          <cell r="AP189">
            <v>0</v>
          </cell>
          <cell r="AQ189">
            <v>0</v>
          </cell>
          <cell r="AR189">
            <v>0</v>
          </cell>
          <cell r="AS189">
            <v>0</v>
          </cell>
          <cell r="AT189">
            <v>0</v>
          </cell>
          <cell r="AU189">
            <v>0</v>
          </cell>
          <cell r="AV189">
            <v>0</v>
          </cell>
          <cell r="AW189">
            <v>0</v>
          </cell>
          <cell r="AX189">
            <v>0</v>
          </cell>
          <cell r="AY189">
            <v>0</v>
          </cell>
          <cell r="AZ189">
            <v>0</v>
          </cell>
          <cell r="BA189">
            <v>0</v>
          </cell>
          <cell r="BB189">
            <v>0</v>
          </cell>
          <cell r="BC189">
            <v>0</v>
          </cell>
          <cell r="BD189">
            <v>0</v>
          </cell>
          <cell r="BE189">
            <v>0</v>
          </cell>
          <cell r="BF189">
            <v>0</v>
          </cell>
          <cell r="BG189">
            <v>0</v>
          </cell>
          <cell r="BH189">
            <v>0</v>
          </cell>
          <cell r="BI189">
            <v>0</v>
          </cell>
        </row>
        <row r="190">
          <cell r="A190">
            <v>179</v>
          </cell>
          <cell r="H190">
            <v>0</v>
          </cell>
          <cell r="O190" t="str">
            <v/>
          </cell>
          <cell r="P190" t="str">
            <v/>
          </cell>
          <cell r="Q190" t="str">
            <v/>
          </cell>
          <cell r="R190">
            <v>0</v>
          </cell>
          <cell r="S190">
            <v>0</v>
          </cell>
          <cell r="T190">
            <v>0</v>
          </cell>
          <cell r="U190">
            <v>0</v>
          </cell>
          <cell r="V190">
            <v>0</v>
          </cell>
          <cell r="W190">
            <v>0</v>
          </cell>
          <cell r="X190">
            <v>0</v>
          </cell>
          <cell r="Y190">
            <v>0</v>
          </cell>
          <cell r="Z190">
            <v>0</v>
          </cell>
          <cell r="AA190">
            <v>0</v>
          </cell>
          <cell r="AB190">
            <v>0</v>
          </cell>
          <cell r="AC190">
            <v>0</v>
          </cell>
          <cell r="AD190">
            <v>0</v>
          </cell>
          <cell r="AE190">
            <v>0</v>
          </cell>
          <cell r="AF190">
            <v>0</v>
          </cell>
          <cell r="AG190">
            <v>0</v>
          </cell>
          <cell r="AH190">
            <v>0</v>
          </cell>
          <cell r="AI190">
            <v>0</v>
          </cell>
          <cell r="AJ190">
            <v>0</v>
          </cell>
          <cell r="AK190">
            <v>0</v>
          </cell>
          <cell r="AL190">
            <v>0</v>
          </cell>
          <cell r="AM190">
            <v>0</v>
          </cell>
          <cell r="AN190">
            <v>0</v>
          </cell>
          <cell r="AO190">
            <v>0</v>
          </cell>
          <cell r="AP190">
            <v>0</v>
          </cell>
          <cell r="AQ190">
            <v>0</v>
          </cell>
          <cell r="AR190">
            <v>0</v>
          </cell>
          <cell r="AS190">
            <v>0</v>
          </cell>
          <cell r="AT190">
            <v>0</v>
          </cell>
          <cell r="AU190">
            <v>0</v>
          </cell>
          <cell r="AV190">
            <v>0</v>
          </cell>
          <cell r="AW190">
            <v>0</v>
          </cell>
          <cell r="AX190">
            <v>0</v>
          </cell>
          <cell r="AY190">
            <v>0</v>
          </cell>
          <cell r="AZ190">
            <v>0</v>
          </cell>
          <cell r="BA190">
            <v>0</v>
          </cell>
          <cell r="BB190">
            <v>0</v>
          </cell>
          <cell r="BC190">
            <v>0</v>
          </cell>
          <cell r="BD190">
            <v>0</v>
          </cell>
          <cell r="BE190">
            <v>0</v>
          </cell>
          <cell r="BF190">
            <v>0</v>
          </cell>
          <cell r="BG190">
            <v>0</v>
          </cell>
          <cell r="BH190">
            <v>0</v>
          </cell>
          <cell r="BI190">
            <v>0</v>
          </cell>
        </row>
        <row r="191">
          <cell r="A191">
            <v>180</v>
          </cell>
          <cell r="H191">
            <v>0</v>
          </cell>
          <cell r="O191" t="str">
            <v/>
          </cell>
          <cell r="P191" t="str">
            <v/>
          </cell>
          <cell r="Q191" t="str">
            <v/>
          </cell>
          <cell r="R191">
            <v>0</v>
          </cell>
          <cell r="S191">
            <v>0</v>
          </cell>
          <cell r="T191">
            <v>0</v>
          </cell>
          <cell r="U191">
            <v>0</v>
          </cell>
          <cell r="V191">
            <v>0</v>
          </cell>
          <cell r="W191">
            <v>0</v>
          </cell>
          <cell r="X191">
            <v>0</v>
          </cell>
          <cell r="Y191">
            <v>0</v>
          </cell>
          <cell r="Z191">
            <v>0</v>
          </cell>
          <cell r="AA191">
            <v>0</v>
          </cell>
          <cell r="AB191">
            <v>0</v>
          </cell>
          <cell r="AC191">
            <v>0</v>
          </cell>
          <cell r="AD191">
            <v>0</v>
          </cell>
          <cell r="AE191">
            <v>0</v>
          </cell>
          <cell r="AF191">
            <v>0</v>
          </cell>
          <cell r="AG191">
            <v>0</v>
          </cell>
          <cell r="AH191">
            <v>0</v>
          </cell>
          <cell r="AI191">
            <v>0</v>
          </cell>
          <cell r="AJ191">
            <v>0</v>
          </cell>
          <cell r="AK191">
            <v>0</v>
          </cell>
          <cell r="AL191">
            <v>0</v>
          </cell>
          <cell r="AM191">
            <v>0</v>
          </cell>
          <cell r="AN191">
            <v>0</v>
          </cell>
          <cell r="AO191">
            <v>0</v>
          </cell>
          <cell r="AP191">
            <v>0</v>
          </cell>
          <cell r="AQ191">
            <v>0</v>
          </cell>
          <cell r="AR191">
            <v>0</v>
          </cell>
          <cell r="AS191">
            <v>0</v>
          </cell>
          <cell r="AT191">
            <v>0</v>
          </cell>
          <cell r="AU191">
            <v>0</v>
          </cell>
          <cell r="AV191">
            <v>0</v>
          </cell>
          <cell r="AW191">
            <v>0</v>
          </cell>
          <cell r="AX191">
            <v>0</v>
          </cell>
          <cell r="AY191">
            <v>0</v>
          </cell>
          <cell r="AZ191">
            <v>0</v>
          </cell>
          <cell r="BA191">
            <v>0</v>
          </cell>
          <cell r="BB191">
            <v>0</v>
          </cell>
          <cell r="BC191">
            <v>0</v>
          </cell>
          <cell r="BD191">
            <v>0</v>
          </cell>
          <cell r="BE191">
            <v>0</v>
          </cell>
          <cell r="BF191">
            <v>0</v>
          </cell>
          <cell r="BG191">
            <v>0</v>
          </cell>
          <cell r="BH191">
            <v>0</v>
          </cell>
          <cell r="BI191">
            <v>0</v>
          </cell>
        </row>
        <row r="192">
          <cell r="A192">
            <v>181</v>
          </cell>
          <cell r="H192">
            <v>0</v>
          </cell>
          <cell r="O192" t="str">
            <v/>
          </cell>
          <cell r="P192" t="str">
            <v/>
          </cell>
          <cell r="Q192" t="str">
            <v/>
          </cell>
          <cell r="R192">
            <v>0</v>
          </cell>
          <cell r="S192">
            <v>0</v>
          </cell>
          <cell r="T192">
            <v>0</v>
          </cell>
          <cell r="U192">
            <v>0</v>
          </cell>
          <cell r="V192">
            <v>0</v>
          </cell>
          <cell r="W192">
            <v>0</v>
          </cell>
          <cell r="X192">
            <v>0</v>
          </cell>
          <cell r="Y192">
            <v>0</v>
          </cell>
          <cell r="Z192">
            <v>0</v>
          </cell>
          <cell r="AA192">
            <v>0</v>
          </cell>
          <cell r="AB192">
            <v>0</v>
          </cell>
          <cell r="AC192">
            <v>0</v>
          </cell>
          <cell r="AD192">
            <v>0</v>
          </cell>
          <cell r="AE192">
            <v>0</v>
          </cell>
          <cell r="AF192">
            <v>0</v>
          </cell>
          <cell r="AG192">
            <v>0</v>
          </cell>
          <cell r="AH192">
            <v>0</v>
          </cell>
          <cell r="AI192">
            <v>0</v>
          </cell>
          <cell r="AJ192">
            <v>0</v>
          </cell>
          <cell r="AK192">
            <v>0</v>
          </cell>
          <cell r="AL192">
            <v>0</v>
          </cell>
          <cell r="AM192">
            <v>0</v>
          </cell>
          <cell r="AN192">
            <v>0</v>
          </cell>
          <cell r="AO192">
            <v>0</v>
          </cell>
          <cell r="AP192">
            <v>0</v>
          </cell>
          <cell r="AQ192">
            <v>0</v>
          </cell>
          <cell r="AR192">
            <v>0</v>
          </cell>
          <cell r="AS192">
            <v>0</v>
          </cell>
          <cell r="AT192">
            <v>0</v>
          </cell>
          <cell r="AU192">
            <v>0</v>
          </cell>
          <cell r="AV192">
            <v>0</v>
          </cell>
          <cell r="AW192">
            <v>0</v>
          </cell>
          <cell r="AX192">
            <v>0</v>
          </cell>
          <cell r="AY192">
            <v>0</v>
          </cell>
          <cell r="AZ192">
            <v>0</v>
          </cell>
          <cell r="BA192">
            <v>0</v>
          </cell>
          <cell r="BB192">
            <v>0</v>
          </cell>
          <cell r="BC192">
            <v>0</v>
          </cell>
          <cell r="BD192">
            <v>0</v>
          </cell>
          <cell r="BE192">
            <v>0</v>
          </cell>
          <cell r="BF192">
            <v>0</v>
          </cell>
          <cell r="BG192">
            <v>0</v>
          </cell>
          <cell r="BH192">
            <v>0</v>
          </cell>
          <cell r="BI192">
            <v>0</v>
          </cell>
        </row>
        <row r="193">
          <cell r="A193">
            <v>182</v>
          </cell>
          <cell r="H193">
            <v>0</v>
          </cell>
          <cell r="O193" t="str">
            <v/>
          </cell>
          <cell r="P193" t="str">
            <v/>
          </cell>
          <cell r="Q193" t="str">
            <v/>
          </cell>
          <cell r="R193">
            <v>0</v>
          </cell>
          <cell r="S193">
            <v>0</v>
          </cell>
          <cell r="T193">
            <v>0</v>
          </cell>
          <cell r="U193">
            <v>0</v>
          </cell>
          <cell r="V193">
            <v>0</v>
          </cell>
          <cell r="W193">
            <v>0</v>
          </cell>
          <cell r="X193">
            <v>0</v>
          </cell>
          <cell r="Y193">
            <v>0</v>
          </cell>
          <cell r="Z193">
            <v>0</v>
          </cell>
          <cell r="AA193">
            <v>0</v>
          </cell>
          <cell r="AB193">
            <v>0</v>
          </cell>
          <cell r="AC193">
            <v>0</v>
          </cell>
          <cell r="AD193">
            <v>0</v>
          </cell>
          <cell r="AE193">
            <v>0</v>
          </cell>
          <cell r="AF193">
            <v>0</v>
          </cell>
          <cell r="AG193">
            <v>0</v>
          </cell>
          <cell r="AH193">
            <v>0</v>
          </cell>
          <cell r="AI193">
            <v>0</v>
          </cell>
          <cell r="AJ193">
            <v>0</v>
          </cell>
          <cell r="AK193">
            <v>0</v>
          </cell>
          <cell r="AL193">
            <v>0</v>
          </cell>
          <cell r="AM193">
            <v>0</v>
          </cell>
          <cell r="AN193">
            <v>0</v>
          </cell>
          <cell r="AO193">
            <v>0</v>
          </cell>
          <cell r="AP193">
            <v>0</v>
          </cell>
          <cell r="AQ193">
            <v>0</v>
          </cell>
          <cell r="AR193">
            <v>0</v>
          </cell>
          <cell r="AS193">
            <v>0</v>
          </cell>
          <cell r="AT193">
            <v>0</v>
          </cell>
          <cell r="AU193">
            <v>0</v>
          </cell>
          <cell r="AV193">
            <v>0</v>
          </cell>
          <cell r="AW193">
            <v>0</v>
          </cell>
          <cell r="AX193">
            <v>0</v>
          </cell>
          <cell r="AY193">
            <v>0</v>
          </cell>
          <cell r="AZ193">
            <v>0</v>
          </cell>
          <cell r="BA193">
            <v>0</v>
          </cell>
          <cell r="BB193">
            <v>0</v>
          </cell>
          <cell r="BC193">
            <v>0</v>
          </cell>
          <cell r="BD193">
            <v>0</v>
          </cell>
          <cell r="BE193">
            <v>0</v>
          </cell>
          <cell r="BF193">
            <v>0</v>
          </cell>
          <cell r="BG193">
            <v>0</v>
          </cell>
          <cell r="BH193">
            <v>0</v>
          </cell>
          <cell r="BI193">
            <v>0</v>
          </cell>
        </row>
        <row r="194">
          <cell r="A194">
            <v>183</v>
          </cell>
          <cell r="H194">
            <v>0</v>
          </cell>
          <cell r="O194" t="str">
            <v/>
          </cell>
          <cell r="P194" t="str">
            <v/>
          </cell>
          <cell r="Q194" t="str">
            <v/>
          </cell>
          <cell r="R194">
            <v>0</v>
          </cell>
          <cell r="S194">
            <v>0</v>
          </cell>
          <cell r="T194">
            <v>0</v>
          </cell>
          <cell r="U194">
            <v>0</v>
          </cell>
          <cell r="V194">
            <v>0</v>
          </cell>
          <cell r="W194">
            <v>0</v>
          </cell>
          <cell r="X194">
            <v>0</v>
          </cell>
          <cell r="Y194">
            <v>0</v>
          </cell>
          <cell r="Z194">
            <v>0</v>
          </cell>
          <cell r="AA194">
            <v>0</v>
          </cell>
          <cell r="AB194">
            <v>0</v>
          </cell>
          <cell r="AC194">
            <v>0</v>
          </cell>
          <cell r="AD194">
            <v>0</v>
          </cell>
          <cell r="AE194">
            <v>0</v>
          </cell>
          <cell r="AF194">
            <v>0</v>
          </cell>
          <cell r="AG194">
            <v>0</v>
          </cell>
          <cell r="AH194">
            <v>0</v>
          </cell>
          <cell r="AI194">
            <v>0</v>
          </cell>
          <cell r="AJ194">
            <v>0</v>
          </cell>
          <cell r="AK194">
            <v>0</v>
          </cell>
          <cell r="AL194">
            <v>0</v>
          </cell>
          <cell r="AM194">
            <v>0</v>
          </cell>
          <cell r="AN194">
            <v>0</v>
          </cell>
          <cell r="AO194">
            <v>0</v>
          </cell>
          <cell r="AP194">
            <v>0</v>
          </cell>
          <cell r="AQ194">
            <v>0</v>
          </cell>
          <cell r="AR194">
            <v>0</v>
          </cell>
          <cell r="AS194">
            <v>0</v>
          </cell>
          <cell r="AT194">
            <v>0</v>
          </cell>
          <cell r="AU194">
            <v>0</v>
          </cell>
          <cell r="AV194">
            <v>0</v>
          </cell>
          <cell r="AW194">
            <v>0</v>
          </cell>
          <cell r="AX194">
            <v>0</v>
          </cell>
          <cell r="AY194">
            <v>0</v>
          </cell>
          <cell r="AZ194">
            <v>0</v>
          </cell>
          <cell r="BA194">
            <v>0</v>
          </cell>
          <cell r="BB194">
            <v>0</v>
          </cell>
          <cell r="BC194">
            <v>0</v>
          </cell>
          <cell r="BD194">
            <v>0</v>
          </cell>
          <cell r="BE194">
            <v>0</v>
          </cell>
          <cell r="BF194">
            <v>0</v>
          </cell>
          <cell r="BG194">
            <v>0</v>
          </cell>
          <cell r="BH194">
            <v>0</v>
          </cell>
          <cell r="BI194">
            <v>0</v>
          </cell>
        </row>
        <row r="195">
          <cell r="A195">
            <v>184</v>
          </cell>
          <cell r="H195">
            <v>0</v>
          </cell>
          <cell r="O195" t="str">
            <v/>
          </cell>
          <cell r="P195" t="str">
            <v/>
          </cell>
          <cell r="Q195" t="str">
            <v/>
          </cell>
          <cell r="R195">
            <v>0</v>
          </cell>
          <cell r="S195">
            <v>0</v>
          </cell>
          <cell r="T195">
            <v>0</v>
          </cell>
          <cell r="U195">
            <v>0</v>
          </cell>
          <cell r="V195">
            <v>0</v>
          </cell>
          <cell r="W195">
            <v>0</v>
          </cell>
          <cell r="X195">
            <v>0</v>
          </cell>
          <cell r="Y195">
            <v>0</v>
          </cell>
          <cell r="Z195">
            <v>0</v>
          </cell>
          <cell r="AA195">
            <v>0</v>
          </cell>
          <cell r="AB195">
            <v>0</v>
          </cell>
          <cell r="AC195">
            <v>0</v>
          </cell>
          <cell r="AD195">
            <v>0</v>
          </cell>
          <cell r="AE195">
            <v>0</v>
          </cell>
          <cell r="AF195">
            <v>0</v>
          </cell>
          <cell r="AG195">
            <v>0</v>
          </cell>
          <cell r="AH195">
            <v>0</v>
          </cell>
          <cell r="AI195">
            <v>0</v>
          </cell>
          <cell r="AJ195">
            <v>0</v>
          </cell>
          <cell r="AK195">
            <v>0</v>
          </cell>
          <cell r="AL195">
            <v>0</v>
          </cell>
          <cell r="AM195">
            <v>0</v>
          </cell>
          <cell r="AN195">
            <v>0</v>
          </cell>
          <cell r="AO195">
            <v>0</v>
          </cell>
          <cell r="AP195">
            <v>0</v>
          </cell>
          <cell r="AQ195">
            <v>0</v>
          </cell>
          <cell r="AR195">
            <v>0</v>
          </cell>
          <cell r="AS195">
            <v>0</v>
          </cell>
          <cell r="AT195">
            <v>0</v>
          </cell>
          <cell r="AU195">
            <v>0</v>
          </cell>
          <cell r="AV195">
            <v>0</v>
          </cell>
          <cell r="AW195">
            <v>0</v>
          </cell>
          <cell r="AX195">
            <v>0</v>
          </cell>
          <cell r="AY195">
            <v>0</v>
          </cell>
          <cell r="AZ195">
            <v>0</v>
          </cell>
          <cell r="BA195">
            <v>0</v>
          </cell>
          <cell r="BB195">
            <v>0</v>
          </cell>
          <cell r="BC195">
            <v>0</v>
          </cell>
          <cell r="BD195">
            <v>0</v>
          </cell>
          <cell r="BE195">
            <v>0</v>
          </cell>
          <cell r="BF195">
            <v>0</v>
          </cell>
          <cell r="BG195">
            <v>0</v>
          </cell>
          <cell r="BH195">
            <v>0</v>
          </cell>
          <cell r="BI195">
            <v>0</v>
          </cell>
        </row>
        <row r="196">
          <cell r="A196">
            <v>185</v>
          </cell>
          <cell r="H196">
            <v>0</v>
          </cell>
          <cell r="O196" t="str">
            <v/>
          </cell>
          <cell r="P196" t="str">
            <v/>
          </cell>
          <cell r="Q196" t="str">
            <v/>
          </cell>
          <cell r="R196">
            <v>0</v>
          </cell>
          <cell r="S196">
            <v>0</v>
          </cell>
          <cell r="T196">
            <v>0</v>
          </cell>
          <cell r="U196">
            <v>0</v>
          </cell>
          <cell r="V196">
            <v>0</v>
          </cell>
          <cell r="W196">
            <v>0</v>
          </cell>
          <cell r="X196">
            <v>0</v>
          </cell>
          <cell r="Y196">
            <v>0</v>
          </cell>
          <cell r="Z196">
            <v>0</v>
          </cell>
          <cell r="AA196">
            <v>0</v>
          </cell>
          <cell r="AB196">
            <v>0</v>
          </cell>
          <cell r="AC196">
            <v>0</v>
          </cell>
          <cell r="AD196">
            <v>0</v>
          </cell>
          <cell r="AE196">
            <v>0</v>
          </cell>
          <cell r="AF196">
            <v>0</v>
          </cell>
          <cell r="AG196">
            <v>0</v>
          </cell>
          <cell r="AH196">
            <v>0</v>
          </cell>
          <cell r="AI196">
            <v>0</v>
          </cell>
          <cell r="AJ196">
            <v>0</v>
          </cell>
          <cell r="AK196">
            <v>0</v>
          </cell>
          <cell r="AL196">
            <v>0</v>
          </cell>
          <cell r="AM196">
            <v>0</v>
          </cell>
          <cell r="AN196">
            <v>0</v>
          </cell>
          <cell r="AO196">
            <v>0</v>
          </cell>
          <cell r="AP196">
            <v>0</v>
          </cell>
          <cell r="AQ196">
            <v>0</v>
          </cell>
          <cell r="AR196">
            <v>0</v>
          </cell>
          <cell r="AS196">
            <v>0</v>
          </cell>
          <cell r="AT196">
            <v>0</v>
          </cell>
          <cell r="AU196">
            <v>0</v>
          </cell>
          <cell r="AV196">
            <v>0</v>
          </cell>
          <cell r="AW196">
            <v>0</v>
          </cell>
          <cell r="AX196">
            <v>0</v>
          </cell>
          <cell r="AY196">
            <v>0</v>
          </cell>
          <cell r="AZ196">
            <v>0</v>
          </cell>
          <cell r="BA196">
            <v>0</v>
          </cell>
          <cell r="BB196">
            <v>0</v>
          </cell>
          <cell r="BC196">
            <v>0</v>
          </cell>
          <cell r="BD196">
            <v>0</v>
          </cell>
          <cell r="BE196">
            <v>0</v>
          </cell>
          <cell r="BF196">
            <v>0</v>
          </cell>
          <cell r="BG196">
            <v>0</v>
          </cell>
          <cell r="BH196">
            <v>0</v>
          </cell>
          <cell r="BI196">
            <v>0</v>
          </cell>
        </row>
        <row r="197">
          <cell r="A197">
            <v>186</v>
          </cell>
          <cell r="H197">
            <v>0</v>
          </cell>
          <cell r="O197" t="str">
            <v/>
          </cell>
          <cell r="P197" t="str">
            <v/>
          </cell>
          <cell r="Q197" t="str">
            <v/>
          </cell>
          <cell r="R197">
            <v>0</v>
          </cell>
          <cell r="S197">
            <v>0</v>
          </cell>
          <cell r="T197">
            <v>0</v>
          </cell>
          <cell r="U197">
            <v>0</v>
          </cell>
          <cell r="V197">
            <v>0</v>
          </cell>
          <cell r="W197">
            <v>0</v>
          </cell>
          <cell r="X197">
            <v>0</v>
          </cell>
          <cell r="Y197">
            <v>0</v>
          </cell>
          <cell r="Z197">
            <v>0</v>
          </cell>
          <cell r="AA197">
            <v>0</v>
          </cell>
          <cell r="AB197">
            <v>0</v>
          </cell>
          <cell r="AC197">
            <v>0</v>
          </cell>
          <cell r="AD197">
            <v>0</v>
          </cell>
          <cell r="AE197">
            <v>0</v>
          </cell>
          <cell r="AF197">
            <v>0</v>
          </cell>
          <cell r="AG197">
            <v>0</v>
          </cell>
          <cell r="AH197">
            <v>0</v>
          </cell>
          <cell r="AI197">
            <v>0</v>
          </cell>
          <cell r="AJ197">
            <v>0</v>
          </cell>
          <cell r="AK197">
            <v>0</v>
          </cell>
          <cell r="AL197">
            <v>0</v>
          </cell>
          <cell r="AM197">
            <v>0</v>
          </cell>
          <cell r="AN197">
            <v>0</v>
          </cell>
          <cell r="AO197">
            <v>0</v>
          </cell>
          <cell r="AP197">
            <v>0</v>
          </cell>
          <cell r="AQ197">
            <v>0</v>
          </cell>
          <cell r="AR197">
            <v>0</v>
          </cell>
          <cell r="AS197">
            <v>0</v>
          </cell>
          <cell r="AT197">
            <v>0</v>
          </cell>
          <cell r="AU197">
            <v>0</v>
          </cell>
          <cell r="AV197">
            <v>0</v>
          </cell>
          <cell r="AW197">
            <v>0</v>
          </cell>
          <cell r="AX197">
            <v>0</v>
          </cell>
          <cell r="AY197">
            <v>0</v>
          </cell>
          <cell r="AZ197">
            <v>0</v>
          </cell>
          <cell r="BA197">
            <v>0</v>
          </cell>
          <cell r="BB197">
            <v>0</v>
          </cell>
          <cell r="BC197">
            <v>0</v>
          </cell>
          <cell r="BD197">
            <v>0</v>
          </cell>
          <cell r="BE197">
            <v>0</v>
          </cell>
          <cell r="BF197">
            <v>0</v>
          </cell>
          <cell r="BG197">
            <v>0</v>
          </cell>
          <cell r="BH197">
            <v>0</v>
          </cell>
          <cell r="BI197">
            <v>0</v>
          </cell>
        </row>
        <row r="198">
          <cell r="A198">
            <v>187</v>
          </cell>
          <cell r="H198">
            <v>0</v>
          </cell>
          <cell r="O198" t="str">
            <v/>
          </cell>
          <cell r="P198" t="str">
            <v/>
          </cell>
          <cell r="Q198" t="str">
            <v/>
          </cell>
          <cell r="R198">
            <v>0</v>
          </cell>
          <cell r="S198">
            <v>0</v>
          </cell>
          <cell r="T198">
            <v>0</v>
          </cell>
          <cell r="U198">
            <v>0</v>
          </cell>
          <cell r="V198">
            <v>0</v>
          </cell>
          <cell r="W198">
            <v>0</v>
          </cell>
          <cell r="X198">
            <v>0</v>
          </cell>
          <cell r="Y198">
            <v>0</v>
          </cell>
          <cell r="Z198">
            <v>0</v>
          </cell>
          <cell r="AA198">
            <v>0</v>
          </cell>
          <cell r="AB198">
            <v>0</v>
          </cell>
          <cell r="AC198">
            <v>0</v>
          </cell>
          <cell r="AD198">
            <v>0</v>
          </cell>
          <cell r="AE198">
            <v>0</v>
          </cell>
          <cell r="AF198">
            <v>0</v>
          </cell>
          <cell r="AG198">
            <v>0</v>
          </cell>
          <cell r="AH198">
            <v>0</v>
          </cell>
          <cell r="AI198">
            <v>0</v>
          </cell>
          <cell r="AJ198">
            <v>0</v>
          </cell>
          <cell r="AK198">
            <v>0</v>
          </cell>
          <cell r="AL198">
            <v>0</v>
          </cell>
          <cell r="AM198">
            <v>0</v>
          </cell>
          <cell r="AN198">
            <v>0</v>
          </cell>
          <cell r="AO198">
            <v>0</v>
          </cell>
          <cell r="AP198">
            <v>0</v>
          </cell>
          <cell r="AQ198">
            <v>0</v>
          </cell>
          <cell r="AR198">
            <v>0</v>
          </cell>
          <cell r="AS198">
            <v>0</v>
          </cell>
          <cell r="AT198">
            <v>0</v>
          </cell>
          <cell r="AU198">
            <v>0</v>
          </cell>
          <cell r="AV198">
            <v>0</v>
          </cell>
          <cell r="AW198">
            <v>0</v>
          </cell>
          <cell r="AX198">
            <v>0</v>
          </cell>
          <cell r="AY198">
            <v>0</v>
          </cell>
          <cell r="AZ198">
            <v>0</v>
          </cell>
          <cell r="BA198">
            <v>0</v>
          </cell>
          <cell r="BB198">
            <v>0</v>
          </cell>
          <cell r="BC198">
            <v>0</v>
          </cell>
          <cell r="BD198">
            <v>0</v>
          </cell>
          <cell r="BE198">
            <v>0</v>
          </cell>
          <cell r="BF198">
            <v>0</v>
          </cell>
          <cell r="BG198">
            <v>0</v>
          </cell>
          <cell r="BH198">
            <v>0</v>
          </cell>
          <cell r="BI198">
            <v>0</v>
          </cell>
        </row>
        <row r="199">
          <cell r="A199">
            <v>188</v>
          </cell>
          <cell r="H199">
            <v>0</v>
          </cell>
          <cell r="O199" t="str">
            <v/>
          </cell>
          <cell r="P199" t="str">
            <v/>
          </cell>
          <cell r="Q199" t="str">
            <v/>
          </cell>
          <cell r="R199">
            <v>0</v>
          </cell>
          <cell r="S199">
            <v>0</v>
          </cell>
          <cell r="T199">
            <v>0</v>
          </cell>
          <cell r="U199">
            <v>0</v>
          </cell>
          <cell r="V199">
            <v>0</v>
          </cell>
          <cell r="W199">
            <v>0</v>
          </cell>
          <cell r="X199">
            <v>0</v>
          </cell>
          <cell r="Y199">
            <v>0</v>
          </cell>
          <cell r="Z199">
            <v>0</v>
          </cell>
          <cell r="AA199">
            <v>0</v>
          </cell>
          <cell r="AB199">
            <v>0</v>
          </cell>
          <cell r="AC199">
            <v>0</v>
          </cell>
          <cell r="AD199">
            <v>0</v>
          </cell>
          <cell r="AE199">
            <v>0</v>
          </cell>
          <cell r="AF199">
            <v>0</v>
          </cell>
          <cell r="AG199">
            <v>0</v>
          </cell>
          <cell r="AH199">
            <v>0</v>
          </cell>
          <cell r="AI199">
            <v>0</v>
          </cell>
          <cell r="AJ199">
            <v>0</v>
          </cell>
          <cell r="AK199">
            <v>0</v>
          </cell>
          <cell r="AL199">
            <v>0</v>
          </cell>
          <cell r="AM199">
            <v>0</v>
          </cell>
          <cell r="AN199">
            <v>0</v>
          </cell>
          <cell r="AO199">
            <v>0</v>
          </cell>
          <cell r="AP199">
            <v>0</v>
          </cell>
          <cell r="AQ199">
            <v>0</v>
          </cell>
          <cell r="AR199">
            <v>0</v>
          </cell>
          <cell r="AS199">
            <v>0</v>
          </cell>
          <cell r="AT199">
            <v>0</v>
          </cell>
          <cell r="AU199">
            <v>0</v>
          </cell>
          <cell r="AV199">
            <v>0</v>
          </cell>
          <cell r="AW199">
            <v>0</v>
          </cell>
          <cell r="AX199">
            <v>0</v>
          </cell>
          <cell r="AY199">
            <v>0</v>
          </cell>
          <cell r="AZ199">
            <v>0</v>
          </cell>
          <cell r="BA199">
            <v>0</v>
          </cell>
          <cell r="BB199">
            <v>0</v>
          </cell>
          <cell r="BC199">
            <v>0</v>
          </cell>
          <cell r="BD199">
            <v>0</v>
          </cell>
          <cell r="BE199">
            <v>0</v>
          </cell>
          <cell r="BF199">
            <v>0</v>
          </cell>
          <cell r="BG199">
            <v>0</v>
          </cell>
          <cell r="BH199">
            <v>0</v>
          </cell>
          <cell r="BI199">
            <v>0</v>
          </cell>
        </row>
        <row r="200">
          <cell r="A200">
            <v>189</v>
          </cell>
          <cell r="H200">
            <v>0</v>
          </cell>
          <cell r="O200" t="str">
            <v/>
          </cell>
          <cell r="P200" t="str">
            <v/>
          </cell>
          <cell r="Q200" t="str">
            <v/>
          </cell>
          <cell r="R200">
            <v>0</v>
          </cell>
          <cell r="S200">
            <v>0</v>
          </cell>
          <cell r="T200">
            <v>0</v>
          </cell>
          <cell r="U200">
            <v>0</v>
          </cell>
          <cell r="V200">
            <v>0</v>
          </cell>
          <cell r="W200">
            <v>0</v>
          </cell>
          <cell r="X200">
            <v>0</v>
          </cell>
          <cell r="Y200">
            <v>0</v>
          </cell>
          <cell r="Z200">
            <v>0</v>
          </cell>
          <cell r="AA200">
            <v>0</v>
          </cell>
          <cell r="AB200">
            <v>0</v>
          </cell>
          <cell r="AC200">
            <v>0</v>
          </cell>
          <cell r="AD200">
            <v>0</v>
          </cell>
          <cell r="AE200">
            <v>0</v>
          </cell>
          <cell r="AF200">
            <v>0</v>
          </cell>
          <cell r="AG200">
            <v>0</v>
          </cell>
          <cell r="AH200">
            <v>0</v>
          </cell>
          <cell r="AI200">
            <v>0</v>
          </cell>
          <cell r="AJ200">
            <v>0</v>
          </cell>
          <cell r="AK200">
            <v>0</v>
          </cell>
          <cell r="AL200">
            <v>0</v>
          </cell>
          <cell r="AM200">
            <v>0</v>
          </cell>
          <cell r="AN200">
            <v>0</v>
          </cell>
          <cell r="AO200">
            <v>0</v>
          </cell>
          <cell r="AP200">
            <v>0</v>
          </cell>
          <cell r="AQ200">
            <v>0</v>
          </cell>
          <cell r="AR200">
            <v>0</v>
          </cell>
          <cell r="AS200">
            <v>0</v>
          </cell>
          <cell r="AT200">
            <v>0</v>
          </cell>
          <cell r="AU200">
            <v>0</v>
          </cell>
          <cell r="AV200">
            <v>0</v>
          </cell>
          <cell r="AW200">
            <v>0</v>
          </cell>
          <cell r="AX200">
            <v>0</v>
          </cell>
          <cell r="AY200">
            <v>0</v>
          </cell>
          <cell r="AZ200">
            <v>0</v>
          </cell>
          <cell r="BA200">
            <v>0</v>
          </cell>
          <cell r="BB200">
            <v>0</v>
          </cell>
          <cell r="BC200">
            <v>0</v>
          </cell>
          <cell r="BD200">
            <v>0</v>
          </cell>
          <cell r="BE200">
            <v>0</v>
          </cell>
          <cell r="BF200">
            <v>0</v>
          </cell>
          <cell r="BG200">
            <v>0</v>
          </cell>
          <cell r="BH200">
            <v>0</v>
          </cell>
          <cell r="BI200">
            <v>0</v>
          </cell>
        </row>
        <row r="201">
          <cell r="A201">
            <v>190</v>
          </cell>
          <cell r="H201">
            <v>0</v>
          </cell>
          <cell r="O201" t="str">
            <v/>
          </cell>
          <cell r="P201" t="str">
            <v/>
          </cell>
          <cell r="Q201" t="str">
            <v/>
          </cell>
          <cell r="R201">
            <v>0</v>
          </cell>
          <cell r="S201">
            <v>0</v>
          </cell>
          <cell r="T201">
            <v>0</v>
          </cell>
          <cell r="U201">
            <v>0</v>
          </cell>
          <cell r="V201">
            <v>0</v>
          </cell>
          <cell r="W201">
            <v>0</v>
          </cell>
          <cell r="X201">
            <v>0</v>
          </cell>
          <cell r="Y201">
            <v>0</v>
          </cell>
          <cell r="Z201">
            <v>0</v>
          </cell>
          <cell r="AA201">
            <v>0</v>
          </cell>
          <cell r="AB201">
            <v>0</v>
          </cell>
          <cell r="AC201">
            <v>0</v>
          </cell>
          <cell r="AD201">
            <v>0</v>
          </cell>
          <cell r="AE201">
            <v>0</v>
          </cell>
          <cell r="AF201">
            <v>0</v>
          </cell>
          <cell r="AG201">
            <v>0</v>
          </cell>
          <cell r="AH201">
            <v>0</v>
          </cell>
          <cell r="AI201">
            <v>0</v>
          </cell>
          <cell r="AJ201">
            <v>0</v>
          </cell>
          <cell r="AK201">
            <v>0</v>
          </cell>
          <cell r="AL201">
            <v>0</v>
          </cell>
          <cell r="AM201">
            <v>0</v>
          </cell>
          <cell r="AN201">
            <v>0</v>
          </cell>
          <cell r="AO201">
            <v>0</v>
          </cell>
          <cell r="AP201">
            <v>0</v>
          </cell>
          <cell r="AQ201">
            <v>0</v>
          </cell>
          <cell r="AR201">
            <v>0</v>
          </cell>
          <cell r="AS201">
            <v>0</v>
          </cell>
          <cell r="AT201">
            <v>0</v>
          </cell>
          <cell r="AU201">
            <v>0</v>
          </cell>
          <cell r="AV201">
            <v>0</v>
          </cell>
          <cell r="AW201">
            <v>0</v>
          </cell>
          <cell r="AX201">
            <v>0</v>
          </cell>
          <cell r="AY201">
            <v>0</v>
          </cell>
          <cell r="AZ201">
            <v>0</v>
          </cell>
          <cell r="BA201">
            <v>0</v>
          </cell>
          <cell r="BB201">
            <v>0</v>
          </cell>
          <cell r="BC201">
            <v>0</v>
          </cell>
          <cell r="BD201">
            <v>0</v>
          </cell>
          <cell r="BE201">
            <v>0</v>
          </cell>
          <cell r="BF201">
            <v>0</v>
          </cell>
          <cell r="BG201">
            <v>0</v>
          </cell>
          <cell r="BH201">
            <v>0</v>
          </cell>
          <cell r="BI201">
            <v>0</v>
          </cell>
        </row>
        <row r="202">
          <cell r="A202">
            <v>191</v>
          </cell>
          <cell r="H202">
            <v>0</v>
          </cell>
          <cell r="O202" t="str">
            <v/>
          </cell>
          <cell r="P202" t="str">
            <v/>
          </cell>
          <cell r="Q202" t="str">
            <v/>
          </cell>
          <cell r="R202">
            <v>0</v>
          </cell>
          <cell r="S202">
            <v>0</v>
          </cell>
          <cell r="T202">
            <v>0</v>
          </cell>
          <cell r="U202">
            <v>0</v>
          </cell>
          <cell r="V202">
            <v>0</v>
          </cell>
          <cell r="W202">
            <v>0</v>
          </cell>
          <cell r="X202">
            <v>0</v>
          </cell>
          <cell r="Y202">
            <v>0</v>
          </cell>
          <cell r="Z202">
            <v>0</v>
          </cell>
          <cell r="AA202">
            <v>0</v>
          </cell>
          <cell r="AB202">
            <v>0</v>
          </cell>
          <cell r="AC202">
            <v>0</v>
          </cell>
          <cell r="AD202">
            <v>0</v>
          </cell>
          <cell r="AE202">
            <v>0</v>
          </cell>
          <cell r="AF202">
            <v>0</v>
          </cell>
          <cell r="AG202">
            <v>0</v>
          </cell>
          <cell r="AH202">
            <v>0</v>
          </cell>
          <cell r="AI202">
            <v>0</v>
          </cell>
          <cell r="AJ202">
            <v>0</v>
          </cell>
          <cell r="AK202">
            <v>0</v>
          </cell>
          <cell r="AL202">
            <v>0</v>
          </cell>
          <cell r="AM202">
            <v>0</v>
          </cell>
          <cell r="AN202">
            <v>0</v>
          </cell>
          <cell r="AO202">
            <v>0</v>
          </cell>
          <cell r="AP202">
            <v>0</v>
          </cell>
          <cell r="AQ202">
            <v>0</v>
          </cell>
          <cell r="AR202">
            <v>0</v>
          </cell>
          <cell r="AS202">
            <v>0</v>
          </cell>
          <cell r="AT202">
            <v>0</v>
          </cell>
          <cell r="AU202">
            <v>0</v>
          </cell>
          <cell r="AV202">
            <v>0</v>
          </cell>
          <cell r="AW202">
            <v>0</v>
          </cell>
          <cell r="AX202">
            <v>0</v>
          </cell>
          <cell r="AY202">
            <v>0</v>
          </cell>
          <cell r="AZ202">
            <v>0</v>
          </cell>
          <cell r="BA202">
            <v>0</v>
          </cell>
          <cell r="BB202">
            <v>0</v>
          </cell>
          <cell r="BC202">
            <v>0</v>
          </cell>
          <cell r="BD202">
            <v>0</v>
          </cell>
          <cell r="BE202">
            <v>0</v>
          </cell>
          <cell r="BF202">
            <v>0</v>
          </cell>
          <cell r="BG202">
            <v>0</v>
          </cell>
          <cell r="BH202">
            <v>0</v>
          </cell>
          <cell r="BI202">
            <v>0</v>
          </cell>
        </row>
        <row r="203">
          <cell r="A203">
            <v>192</v>
          </cell>
          <cell r="H203">
            <v>0</v>
          </cell>
          <cell r="O203" t="str">
            <v/>
          </cell>
          <cell r="P203" t="str">
            <v/>
          </cell>
          <cell r="Q203" t="str">
            <v/>
          </cell>
          <cell r="R203">
            <v>0</v>
          </cell>
          <cell r="S203">
            <v>0</v>
          </cell>
          <cell r="T203">
            <v>0</v>
          </cell>
          <cell r="U203">
            <v>0</v>
          </cell>
          <cell r="V203">
            <v>0</v>
          </cell>
          <cell r="W203">
            <v>0</v>
          </cell>
          <cell r="X203">
            <v>0</v>
          </cell>
          <cell r="Y203">
            <v>0</v>
          </cell>
          <cell r="Z203">
            <v>0</v>
          </cell>
          <cell r="AA203">
            <v>0</v>
          </cell>
          <cell r="AB203">
            <v>0</v>
          </cell>
          <cell r="AC203">
            <v>0</v>
          </cell>
          <cell r="AD203">
            <v>0</v>
          </cell>
          <cell r="AE203">
            <v>0</v>
          </cell>
          <cell r="AF203">
            <v>0</v>
          </cell>
          <cell r="AG203">
            <v>0</v>
          </cell>
          <cell r="AH203">
            <v>0</v>
          </cell>
          <cell r="AI203">
            <v>0</v>
          </cell>
          <cell r="AJ203">
            <v>0</v>
          </cell>
          <cell r="AK203">
            <v>0</v>
          </cell>
          <cell r="AL203">
            <v>0</v>
          </cell>
          <cell r="AM203">
            <v>0</v>
          </cell>
          <cell r="AN203">
            <v>0</v>
          </cell>
          <cell r="AO203">
            <v>0</v>
          </cell>
          <cell r="AP203">
            <v>0</v>
          </cell>
          <cell r="AQ203">
            <v>0</v>
          </cell>
          <cell r="AR203">
            <v>0</v>
          </cell>
          <cell r="AS203">
            <v>0</v>
          </cell>
          <cell r="AT203">
            <v>0</v>
          </cell>
          <cell r="AU203">
            <v>0</v>
          </cell>
          <cell r="AV203">
            <v>0</v>
          </cell>
          <cell r="AW203">
            <v>0</v>
          </cell>
          <cell r="AX203">
            <v>0</v>
          </cell>
          <cell r="AY203">
            <v>0</v>
          </cell>
          <cell r="AZ203">
            <v>0</v>
          </cell>
          <cell r="BA203">
            <v>0</v>
          </cell>
          <cell r="BB203">
            <v>0</v>
          </cell>
          <cell r="BC203">
            <v>0</v>
          </cell>
          <cell r="BD203">
            <v>0</v>
          </cell>
          <cell r="BE203">
            <v>0</v>
          </cell>
          <cell r="BF203">
            <v>0</v>
          </cell>
          <cell r="BG203">
            <v>0</v>
          </cell>
          <cell r="BH203">
            <v>0</v>
          </cell>
          <cell r="BI203">
            <v>0</v>
          </cell>
        </row>
        <row r="204">
          <cell r="A204">
            <v>193</v>
          </cell>
          <cell r="H204">
            <v>0</v>
          </cell>
          <cell r="O204" t="str">
            <v/>
          </cell>
          <cell r="P204" t="str">
            <v/>
          </cell>
          <cell r="Q204" t="str">
            <v/>
          </cell>
          <cell r="R204">
            <v>0</v>
          </cell>
          <cell r="S204">
            <v>0</v>
          </cell>
          <cell r="T204">
            <v>0</v>
          </cell>
          <cell r="U204">
            <v>0</v>
          </cell>
          <cell r="V204">
            <v>0</v>
          </cell>
          <cell r="W204">
            <v>0</v>
          </cell>
          <cell r="X204">
            <v>0</v>
          </cell>
          <cell r="Y204">
            <v>0</v>
          </cell>
          <cell r="Z204">
            <v>0</v>
          </cell>
          <cell r="AA204">
            <v>0</v>
          </cell>
          <cell r="AB204">
            <v>0</v>
          </cell>
          <cell r="AC204">
            <v>0</v>
          </cell>
          <cell r="AD204">
            <v>0</v>
          </cell>
          <cell r="AE204">
            <v>0</v>
          </cell>
          <cell r="AF204">
            <v>0</v>
          </cell>
          <cell r="AG204">
            <v>0</v>
          </cell>
          <cell r="AH204">
            <v>0</v>
          </cell>
          <cell r="AI204">
            <v>0</v>
          </cell>
          <cell r="AJ204">
            <v>0</v>
          </cell>
          <cell r="AK204">
            <v>0</v>
          </cell>
          <cell r="AL204">
            <v>0</v>
          </cell>
          <cell r="AM204">
            <v>0</v>
          </cell>
          <cell r="AN204">
            <v>0</v>
          </cell>
          <cell r="AO204">
            <v>0</v>
          </cell>
          <cell r="AP204">
            <v>0</v>
          </cell>
          <cell r="AQ204">
            <v>0</v>
          </cell>
          <cell r="AR204">
            <v>0</v>
          </cell>
          <cell r="AS204">
            <v>0</v>
          </cell>
          <cell r="AT204">
            <v>0</v>
          </cell>
          <cell r="AU204">
            <v>0</v>
          </cell>
          <cell r="AV204">
            <v>0</v>
          </cell>
          <cell r="AW204">
            <v>0</v>
          </cell>
          <cell r="AX204">
            <v>0</v>
          </cell>
          <cell r="AY204">
            <v>0</v>
          </cell>
          <cell r="AZ204">
            <v>0</v>
          </cell>
          <cell r="BA204">
            <v>0</v>
          </cell>
          <cell r="BB204">
            <v>0</v>
          </cell>
          <cell r="BC204">
            <v>0</v>
          </cell>
          <cell r="BD204">
            <v>0</v>
          </cell>
          <cell r="BE204">
            <v>0</v>
          </cell>
          <cell r="BF204">
            <v>0</v>
          </cell>
          <cell r="BG204">
            <v>0</v>
          </cell>
          <cell r="BH204">
            <v>0</v>
          </cell>
          <cell r="BI204">
            <v>0</v>
          </cell>
        </row>
        <row r="205">
          <cell r="A205">
            <v>194</v>
          </cell>
          <cell r="H205">
            <v>0</v>
          </cell>
          <cell r="O205" t="str">
            <v/>
          </cell>
          <cell r="P205" t="str">
            <v/>
          </cell>
          <cell r="Q205" t="str">
            <v/>
          </cell>
          <cell r="R205">
            <v>0</v>
          </cell>
          <cell r="S205">
            <v>0</v>
          </cell>
          <cell r="T205">
            <v>0</v>
          </cell>
          <cell r="U205">
            <v>0</v>
          </cell>
          <cell r="V205">
            <v>0</v>
          </cell>
          <cell r="W205">
            <v>0</v>
          </cell>
          <cell r="X205">
            <v>0</v>
          </cell>
          <cell r="Y205">
            <v>0</v>
          </cell>
          <cell r="Z205">
            <v>0</v>
          </cell>
          <cell r="AA205">
            <v>0</v>
          </cell>
          <cell r="AB205">
            <v>0</v>
          </cell>
          <cell r="AC205">
            <v>0</v>
          </cell>
          <cell r="AD205">
            <v>0</v>
          </cell>
          <cell r="AE205">
            <v>0</v>
          </cell>
          <cell r="AF205">
            <v>0</v>
          </cell>
          <cell r="AG205">
            <v>0</v>
          </cell>
          <cell r="AH205">
            <v>0</v>
          </cell>
          <cell r="AI205">
            <v>0</v>
          </cell>
          <cell r="AJ205">
            <v>0</v>
          </cell>
          <cell r="AK205">
            <v>0</v>
          </cell>
          <cell r="AL205">
            <v>0</v>
          </cell>
          <cell r="AM205">
            <v>0</v>
          </cell>
          <cell r="AN205">
            <v>0</v>
          </cell>
          <cell r="AO205">
            <v>0</v>
          </cell>
          <cell r="AP205">
            <v>0</v>
          </cell>
          <cell r="AQ205">
            <v>0</v>
          </cell>
          <cell r="AR205">
            <v>0</v>
          </cell>
          <cell r="AS205">
            <v>0</v>
          </cell>
          <cell r="AT205">
            <v>0</v>
          </cell>
          <cell r="AU205">
            <v>0</v>
          </cell>
          <cell r="AV205">
            <v>0</v>
          </cell>
          <cell r="AW205">
            <v>0</v>
          </cell>
          <cell r="AX205">
            <v>0</v>
          </cell>
          <cell r="AY205">
            <v>0</v>
          </cell>
          <cell r="AZ205">
            <v>0</v>
          </cell>
          <cell r="BA205">
            <v>0</v>
          </cell>
          <cell r="BB205">
            <v>0</v>
          </cell>
          <cell r="BC205">
            <v>0</v>
          </cell>
          <cell r="BD205">
            <v>0</v>
          </cell>
          <cell r="BE205">
            <v>0</v>
          </cell>
          <cell r="BF205">
            <v>0</v>
          </cell>
          <cell r="BG205">
            <v>0</v>
          </cell>
          <cell r="BH205">
            <v>0</v>
          </cell>
          <cell r="BI205">
            <v>0</v>
          </cell>
        </row>
        <row r="206">
          <cell r="A206">
            <v>195</v>
          </cell>
          <cell r="H206">
            <v>0</v>
          </cell>
          <cell r="O206" t="str">
            <v/>
          </cell>
          <cell r="P206" t="str">
            <v/>
          </cell>
          <cell r="Q206" t="str">
            <v/>
          </cell>
          <cell r="R206">
            <v>0</v>
          </cell>
          <cell r="S206">
            <v>0</v>
          </cell>
          <cell r="T206">
            <v>0</v>
          </cell>
          <cell r="U206">
            <v>0</v>
          </cell>
          <cell r="V206">
            <v>0</v>
          </cell>
          <cell r="W206">
            <v>0</v>
          </cell>
          <cell r="X206">
            <v>0</v>
          </cell>
          <cell r="Y206">
            <v>0</v>
          </cell>
          <cell r="Z206">
            <v>0</v>
          </cell>
          <cell r="AA206">
            <v>0</v>
          </cell>
          <cell r="AB206">
            <v>0</v>
          </cell>
          <cell r="AC206">
            <v>0</v>
          </cell>
          <cell r="AD206">
            <v>0</v>
          </cell>
          <cell r="AE206">
            <v>0</v>
          </cell>
          <cell r="AF206">
            <v>0</v>
          </cell>
          <cell r="AG206">
            <v>0</v>
          </cell>
          <cell r="AH206">
            <v>0</v>
          </cell>
          <cell r="AI206">
            <v>0</v>
          </cell>
          <cell r="AJ206">
            <v>0</v>
          </cell>
          <cell r="AK206">
            <v>0</v>
          </cell>
          <cell r="AL206">
            <v>0</v>
          </cell>
          <cell r="AM206">
            <v>0</v>
          </cell>
          <cell r="AN206">
            <v>0</v>
          </cell>
          <cell r="AO206">
            <v>0</v>
          </cell>
          <cell r="AP206">
            <v>0</v>
          </cell>
          <cell r="AQ206">
            <v>0</v>
          </cell>
          <cell r="AR206">
            <v>0</v>
          </cell>
          <cell r="AS206">
            <v>0</v>
          </cell>
          <cell r="AT206">
            <v>0</v>
          </cell>
          <cell r="AU206">
            <v>0</v>
          </cell>
          <cell r="AV206">
            <v>0</v>
          </cell>
          <cell r="AW206">
            <v>0</v>
          </cell>
          <cell r="AX206">
            <v>0</v>
          </cell>
          <cell r="AY206">
            <v>0</v>
          </cell>
          <cell r="AZ206">
            <v>0</v>
          </cell>
          <cell r="BA206">
            <v>0</v>
          </cell>
          <cell r="BB206">
            <v>0</v>
          </cell>
          <cell r="BC206">
            <v>0</v>
          </cell>
          <cell r="BD206">
            <v>0</v>
          </cell>
          <cell r="BE206">
            <v>0</v>
          </cell>
          <cell r="BF206">
            <v>0</v>
          </cell>
          <cell r="BG206">
            <v>0</v>
          </cell>
          <cell r="BH206">
            <v>0</v>
          </cell>
          <cell r="BI206">
            <v>0</v>
          </cell>
        </row>
        <row r="207">
          <cell r="A207">
            <v>196</v>
          </cell>
          <cell r="H207">
            <v>0</v>
          </cell>
          <cell r="O207" t="str">
            <v/>
          </cell>
          <cell r="P207" t="str">
            <v/>
          </cell>
          <cell r="Q207" t="str">
            <v/>
          </cell>
          <cell r="R207">
            <v>0</v>
          </cell>
          <cell r="S207">
            <v>0</v>
          </cell>
          <cell r="T207">
            <v>0</v>
          </cell>
          <cell r="U207">
            <v>0</v>
          </cell>
          <cell r="V207">
            <v>0</v>
          </cell>
          <cell r="W207">
            <v>0</v>
          </cell>
          <cell r="X207">
            <v>0</v>
          </cell>
          <cell r="Y207">
            <v>0</v>
          </cell>
          <cell r="Z207">
            <v>0</v>
          </cell>
          <cell r="AA207">
            <v>0</v>
          </cell>
          <cell r="AB207">
            <v>0</v>
          </cell>
          <cell r="AC207">
            <v>0</v>
          </cell>
          <cell r="AD207">
            <v>0</v>
          </cell>
          <cell r="AE207">
            <v>0</v>
          </cell>
          <cell r="AF207">
            <v>0</v>
          </cell>
          <cell r="AG207">
            <v>0</v>
          </cell>
          <cell r="AH207">
            <v>0</v>
          </cell>
          <cell r="AI207">
            <v>0</v>
          </cell>
          <cell r="AJ207">
            <v>0</v>
          </cell>
          <cell r="AK207">
            <v>0</v>
          </cell>
          <cell r="AL207">
            <v>0</v>
          </cell>
          <cell r="AM207">
            <v>0</v>
          </cell>
          <cell r="AN207">
            <v>0</v>
          </cell>
          <cell r="AO207">
            <v>0</v>
          </cell>
          <cell r="AP207">
            <v>0</v>
          </cell>
          <cell r="AQ207">
            <v>0</v>
          </cell>
          <cell r="AR207">
            <v>0</v>
          </cell>
          <cell r="AS207">
            <v>0</v>
          </cell>
          <cell r="AT207">
            <v>0</v>
          </cell>
          <cell r="AU207">
            <v>0</v>
          </cell>
          <cell r="AV207">
            <v>0</v>
          </cell>
          <cell r="AW207">
            <v>0</v>
          </cell>
          <cell r="AX207">
            <v>0</v>
          </cell>
          <cell r="AY207">
            <v>0</v>
          </cell>
          <cell r="AZ207">
            <v>0</v>
          </cell>
          <cell r="BA207">
            <v>0</v>
          </cell>
          <cell r="BB207">
            <v>0</v>
          </cell>
          <cell r="BC207">
            <v>0</v>
          </cell>
          <cell r="BD207">
            <v>0</v>
          </cell>
          <cell r="BE207">
            <v>0</v>
          </cell>
          <cell r="BF207">
            <v>0</v>
          </cell>
          <cell r="BG207">
            <v>0</v>
          </cell>
          <cell r="BH207">
            <v>0</v>
          </cell>
          <cell r="BI207">
            <v>0</v>
          </cell>
        </row>
        <row r="208">
          <cell r="A208">
            <v>197</v>
          </cell>
          <cell r="H208">
            <v>0</v>
          </cell>
          <cell r="O208" t="str">
            <v/>
          </cell>
          <cell r="P208" t="str">
            <v/>
          </cell>
          <cell r="Q208" t="str">
            <v/>
          </cell>
          <cell r="R208">
            <v>0</v>
          </cell>
          <cell r="S208">
            <v>0</v>
          </cell>
          <cell r="T208">
            <v>0</v>
          </cell>
          <cell r="U208">
            <v>0</v>
          </cell>
          <cell r="V208">
            <v>0</v>
          </cell>
          <cell r="W208">
            <v>0</v>
          </cell>
          <cell r="X208">
            <v>0</v>
          </cell>
          <cell r="Y208">
            <v>0</v>
          </cell>
          <cell r="Z208">
            <v>0</v>
          </cell>
          <cell r="AA208">
            <v>0</v>
          </cell>
          <cell r="AB208">
            <v>0</v>
          </cell>
          <cell r="AC208">
            <v>0</v>
          </cell>
          <cell r="AD208">
            <v>0</v>
          </cell>
          <cell r="AE208">
            <v>0</v>
          </cell>
          <cell r="AF208">
            <v>0</v>
          </cell>
          <cell r="AG208">
            <v>0</v>
          </cell>
          <cell r="AH208">
            <v>0</v>
          </cell>
          <cell r="AI208">
            <v>0</v>
          </cell>
          <cell r="AJ208">
            <v>0</v>
          </cell>
          <cell r="AK208">
            <v>0</v>
          </cell>
          <cell r="AL208">
            <v>0</v>
          </cell>
          <cell r="AM208">
            <v>0</v>
          </cell>
          <cell r="AN208">
            <v>0</v>
          </cell>
          <cell r="AO208">
            <v>0</v>
          </cell>
          <cell r="AP208">
            <v>0</v>
          </cell>
          <cell r="AQ208">
            <v>0</v>
          </cell>
          <cell r="AR208">
            <v>0</v>
          </cell>
          <cell r="AS208">
            <v>0</v>
          </cell>
          <cell r="AT208">
            <v>0</v>
          </cell>
          <cell r="AU208">
            <v>0</v>
          </cell>
          <cell r="AV208">
            <v>0</v>
          </cell>
          <cell r="AW208">
            <v>0</v>
          </cell>
          <cell r="AX208">
            <v>0</v>
          </cell>
          <cell r="AY208">
            <v>0</v>
          </cell>
          <cell r="AZ208">
            <v>0</v>
          </cell>
          <cell r="BA208">
            <v>0</v>
          </cell>
          <cell r="BB208">
            <v>0</v>
          </cell>
          <cell r="BC208">
            <v>0</v>
          </cell>
          <cell r="BD208">
            <v>0</v>
          </cell>
          <cell r="BE208">
            <v>0</v>
          </cell>
          <cell r="BF208">
            <v>0</v>
          </cell>
          <cell r="BG208">
            <v>0</v>
          </cell>
          <cell r="BH208">
            <v>0</v>
          </cell>
          <cell r="BI208">
            <v>0</v>
          </cell>
        </row>
        <row r="209">
          <cell r="A209">
            <v>198</v>
          </cell>
          <cell r="H209">
            <v>0</v>
          </cell>
          <cell r="O209" t="str">
            <v/>
          </cell>
          <cell r="P209" t="str">
            <v/>
          </cell>
          <cell r="Q209" t="str">
            <v/>
          </cell>
          <cell r="R209">
            <v>0</v>
          </cell>
          <cell r="S209">
            <v>0</v>
          </cell>
          <cell r="T209">
            <v>0</v>
          </cell>
          <cell r="U209">
            <v>0</v>
          </cell>
          <cell r="V209">
            <v>0</v>
          </cell>
          <cell r="W209">
            <v>0</v>
          </cell>
          <cell r="X209">
            <v>0</v>
          </cell>
          <cell r="Y209">
            <v>0</v>
          </cell>
          <cell r="Z209">
            <v>0</v>
          </cell>
          <cell r="AA209">
            <v>0</v>
          </cell>
          <cell r="AB209">
            <v>0</v>
          </cell>
          <cell r="AC209">
            <v>0</v>
          </cell>
          <cell r="AD209">
            <v>0</v>
          </cell>
          <cell r="AE209">
            <v>0</v>
          </cell>
          <cell r="AF209">
            <v>0</v>
          </cell>
          <cell r="AG209">
            <v>0</v>
          </cell>
          <cell r="AH209">
            <v>0</v>
          </cell>
          <cell r="AI209">
            <v>0</v>
          </cell>
          <cell r="AJ209">
            <v>0</v>
          </cell>
          <cell r="AK209">
            <v>0</v>
          </cell>
          <cell r="AL209">
            <v>0</v>
          </cell>
          <cell r="AM209">
            <v>0</v>
          </cell>
          <cell r="AN209">
            <v>0</v>
          </cell>
          <cell r="AO209">
            <v>0</v>
          </cell>
          <cell r="AP209">
            <v>0</v>
          </cell>
          <cell r="AQ209">
            <v>0</v>
          </cell>
          <cell r="AR209">
            <v>0</v>
          </cell>
          <cell r="AS209">
            <v>0</v>
          </cell>
          <cell r="AT209">
            <v>0</v>
          </cell>
          <cell r="AU209">
            <v>0</v>
          </cell>
          <cell r="AV209">
            <v>0</v>
          </cell>
          <cell r="AW209">
            <v>0</v>
          </cell>
          <cell r="AX209">
            <v>0</v>
          </cell>
          <cell r="AY209">
            <v>0</v>
          </cell>
          <cell r="AZ209">
            <v>0</v>
          </cell>
          <cell r="BA209">
            <v>0</v>
          </cell>
          <cell r="BB209">
            <v>0</v>
          </cell>
          <cell r="BC209">
            <v>0</v>
          </cell>
          <cell r="BD209">
            <v>0</v>
          </cell>
          <cell r="BE209">
            <v>0</v>
          </cell>
          <cell r="BF209">
            <v>0</v>
          </cell>
          <cell r="BG209">
            <v>0</v>
          </cell>
          <cell r="BH209">
            <v>0</v>
          </cell>
          <cell r="BI209">
            <v>0</v>
          </cell>
        </row>
        <row r="210">
          <cell r="A210">
            <v>199</v>
          </cell>
          <cell r="H210">
            <v>0</v>
          </cell>
          <cell r="O210" t="str">
            <v/>
          </cell>
          <cell r="P210" t="str">
            <v/>
          </cell>
          <cell r="Q210" t="str">
            <v/>
          </cell>
          <cell r="R210">
            <v>0</v>
          </cell>
          <cell r="S210">
            <v>0</v>
          </cell>
          <cell r="T210">
            <v>0</v>
          </cell>
          <cell r="U210">
            <v>0</v>
          </cell>
          <cell r="V210">
            <v>0</v>
          </cell>
          <cell r="W210">
            <v>0</v>
          </cell>
          <cell r="X210">
            <v>0</v>
          </cell>
          <cell r="Y210">
            <v>0</v>
          </cell>
          <cell r="Z210">
            <v>0</v>
          </cell>
          <cell r="AA210">
            <v>0</v>
          </cell>
          <cell r="AB210">
            <v>0</v>
          </cell>
          <cell r="AC210">
            <v>0</v>
          </cell>
          <cell r="AD210">
            <v>0</v>
          </cell>
          <cell r="AE210">
            <v>0</v>
          </cell>
          <cell r="AF210">
            <v>0</v>
          </cell>
          <cell r="AG210">
            <v>0</v>
          </cell>
          <cell r="AH210">
            <v>0</v>
          </cell>
          <cell r="AI210">
            <v>0</v>
          </cell>
          <cell r="AJ210">
            <v>0</v>
          </cell>
          <cell r="AK210">
            <v>0</v>
          </cell>
          <cell r="AL210">
            <v>0</v>
          </cell>
          <cell r="AM210">
            <v>0</v>
          </cell>
          <cell r="AN210">
            <v>0</v>
          </cell>
          <cell r="AO210">
            <v>0</v>
          </cell>
          <cell r="AP210">
            <v>0</v>
          </cell>
          <cell r="AQ210">
            <v>0</v>
          </cell>
          <cell r="AR210">
            <v>0</v>
          </cell>
          <cell r="AS210">
            <v>0</v>
          </cell>
          <cell r="AT210">
            <v>0</v>
          </cell>
          <cell r="AU210">
            <v>0</v>
          </cell>
          <cell r="AV210">
            <v>0</v>
          </cell>
          <cell r="AW210">
            <v>0</v>
          </cell>
          <cell r="AX210">
            <v>0</v>
          </cell>
          <cell r="AY210">
            <v>0</v>
          </cell>
          <cell r="AZ210">
            <v>0</v>
          </cell>
          <cell r="BA210">
            <v>0</v>
          </cell>
          <cell r="BB210">
            <v>0</v>
          </cell>
          <cell r="BC210">
            <v>0</v>
          </cell>
          <cell r="BD210">
            <v>0</v>
          </cell>
          <cell r="BE210">
            <v>0</v>
          </cell>
          <cell r="BF210">
            <v>0</v>
          </cell>
          <cell r="BG210">
            <v>0</v>
          </cell>
          <cell r="BH210">
            <v>0</v>
          </cell>
          <cell r="BI210">
            <v>0</v>
          </cell>
        </row>
        <row r="211">
          <cell r="A211">
            <v>200</v>
          </cell>
          <cell r="H211">
            <v>0</v>
          </cell>
          <cell r="O211" t="str">
            <v/>
          </cell>
          <cell r="P211" t="str">
            <v/>
          </cell>
          <cell r="Q211" t="str">
            <v/>
          </cell>
          <cell r="R211">
            <v>0</v>
          </cell>
          <cell r="S211">
            <v>0</v>
          </cell>
          <cell r="T211">
            <v>0</v>
          </cell>
          <cell r="U211">
            <v>0</v>
          </cell>
          <cell r="V211">
            <v>0</v>
          </cell>
          <cell r="W211">
            <v>0</v>
          </cell>
          <cell r="X211">
            <v>0</v>
          </cell>
          <cell r="Y211">
            <v>0</v>
          </cell>
          <cell r="Z211">
            <v>0</v>
          </cell>
          <cell r="AA211">
            <v>0</v>
          </cell>
          <cell r="AB211">
            <v>0</v>
          </cell>
          <cell r="AC211">
            <v>0</v>
          </cell>
          <cell r="AD211">
            <v>0</v>
          </cell>
          <cell r="AE211">
            <v>0</v>
          </cell>
          <cell r="AF211">
            <v>0</v>
          </cell>
          <cell r="AG211">
            <v>0</v>
          </cell>
          <cell r="AH211">
            <v>0</v>
          </cell>
          <cell r="AI211">
            <v>0</v>
          </cell>
          <cell r="AJ211">
            <v>0</v>
          </cell>
          <cell r="AK211">
            <v>0</v>
          </cell>
          <cell r="AL211">
            <v>0</v>
          </cell>
          <cell r="AM211">
            <v>0</v>
          </cell>
          <cell r="AN211">
            <v>0</v>
          </cell>
          <cell r="AO211">
            <v>0</v>
          </cell>
          <cell r="AP211">
            <v>0</v>
          </cell>
          <cell r="AQ211">
            <v>0</v>
          </cell>
          <cell r="AR211">
            <v>0</v>
          </cell>
          <cell r="AS211">
            <v>0</v>
          </cell>
          <cell r="AT211">
            <v>0</v>
          </cell>
          <cell r="AU211">
            <v>0</v>
          </cell>
          <cell r="AV211">
            <v>0</v>
          </cell>
          <cell r="AW211">
            <v>0</v>
          </cell>
          <cell r="AX211">
            <v>0</v>
          </cell>
          <cell r="AY211">
            <v>0</v>
          </cell>
          <cell r="AZ211">
            <v>0</v>
          </cell>
          <cell r="BA211">
            <v>0</v>
          </cell>
          <cell r="BB211">
            <v>0</v>
          </cell>
          <cell r="BC211">
            <v>0</v>
          </cell>
          <cell r="BD211">
            <v>0</v>
          </cell>
          <cell r="BE211">
            <v>0</v>
          </cell>
          <cell r="BF211">
            <v>0</v>
          </cell>
          <cell r="BG211">
            <v>0</v>
          </cell>
          <cell r="BH211">
            <v>0</v>
          </cell>
          <cell r="BI211">
            <v>0</v>
          </cell>
        </row>
      </sheetData>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12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原材料マスター"/>
      <sheetName val="Sheet1"/>
      <sheetName val="Sheet2"/>
      <sheetName val="原料マスタ"/>
      <sheetName val="配合割合 (テスト後変更)"/>
      <sheetName val="Sheet3"/>
      <sheetName val="①"/>
      <sheetName val="様式"/>
      <sheetName val="配合割合_(テスト後変更)"/>
      <sheetName val="出荷計画案（箱）"/>
    </sheetNames>
    <sheetDataSet>
      <sheetData sheetId="0" refreshError="1">
        <row r="6">
          <cell r="B6">
            <v>10001</v>
          </cell>
          <cell r="C6" t="str">
            <v>脱脂粉乳（高梨）</v>
          </cell>
          <cell r="D6" t="str">
            <v>（25ｋg/袋）</v>
          </cell>
          <cell r="E6">
            <v>515.20000000000005</v>
          </cell>
          <cell r="F6" t="str">
            <v>高梨乳業㈱</v>
          </cell>
          <cell r="H6" t="str">
            <v>タカナシデイリー　</v>
          </cell>
          <cell r="I6" t="str">
            <v>045(680)2926　渋谷</v>
          </cell>
          <cell r="J6" t="str">
            <v>タカナシデイリー</v>
          </cell>
          <cell r="L6">
            <v>0.95</v>
          </cell>
          <cell r="M6">
            <v>0.01</v>
          </cell>
          <cell r="O6">
            <v>0.53300000000000003</v>
          </cell>
          <cell r="P6">
            <v>0.97</v>
          </cell>
        </row>
        <row r="7">
          <cell r="B7">
            <v>10002</v>
          </cell>
          <cell r="C7" t="str">
            <v>全粉乳（高梨）</v>
          </cell>
          <cell r="E7">
            <v>718</v>
          </cell>
          <cell r="F7" t="str">
            <v>高梨乳業㈱</v>
          </cell>
          <cell r="H7" t="str">
            <v>タカナシデイリー　</v>
          </cell>
          <cell r="I7" t="str">
            <v>045(680)2926　渋谷</v>
          </cell>
          <cell r="J7" t="str">
            <v>タカナシデイリー</v>
          </cell>
          <cell r="L7">
            <v>0.7</v>
          </cell>
          <cell r="M7">
            <v>0.25</v>
          </cell>
          <cell r="O7">
            <v>0.39300000000000002</v>
          </cell>
          <cell r="P7">
            <v>0.97</v>
          </cell>
        </row>
        <row r="8">
          <cell r="B8">
            <v>10003</v>
          </cell>
          <cell r="C8" t="str">
            <v>SCMP（ｽｲｰﾄｺｺﾅｯﾂﾐﾙｸﾌﾟﾘﾊﾟﾚｰｼｮﾝ）</v>
          </cell>
          <cell r="D8" t="str">
            <v>（砂糖49％、脱粉29％、ｺｺﾅｯﾂｵｲﾙ22％）</v>
          </cell>
          <cell r="E8">
            <v>225</v>
          </cell>
          <cell r="F8" t="str">
            <v>輸入品（オランダ）</v>
          </cell>
          <cell r="H8" t="str">
            <v>CBC㈱</v>
          </cell>
          <cell r="I8" t="str">
            <v>03(3536)4657　鈴木</v>
          </cell>
          <cell r="J8" t="str">
            <v>CBC</v>
          </cell>
          <cell r="L8">
            <v>0.27549999999999997</v>
          </cell>
          <cell r="M8">
            <v>2.8999999999999998E-3</v>
          </cell>
          <cell r="N8">
            <v>0.22</v>
          </cell>
          <cell r="O8">
            <v>0.64500000000000002</v>
          </cell>
          <cell r="P8">
            <v>0.97</v>
          </cell>
        </row>
        <row r="9">
          <cell r="B9">
            <v>10004</v>
          </cell>
          <cell r="C9" t="str">
            <v>SSV</v>
          </cell>
          <cell r="D9" t="str">
            <v>（砂糖70.9％、脱粉29％、バニラ香料0.1％）</v>
          </cell>
          <cell r="E9">
            <v>207</v>
          </cell>
          <cell r="F9" t="str">
            <v>NORTHLAND CO-CP</v>
          </cell>
          <cell r="G9" t="str">
            <v xml:space="preserve"> DAIRY CO'LDT</v>
          </cell>
          <cell r="H9" t="str">
            <v>NZMPジャパン</v>
          </cell>
          <cell r="I9" t="str">
            <v>03(5401)3934　浜島</v>
          </cell>
          <cell r="J9" t="str">
            <v>NZMPジャパン</v>
          </cell>
          <cell r="L9">
            <v>0.27549999999999997</v>
          </cell>
          <cell r="M9">
            <v>2.8999999999999998E-3</v>
          </cell>
          <cell r="O9">
            <v>0.86399999999999999</v>
          </cell>
          <cell r="P9">
            <v>0.97</v>
          </cell>
        </row>
        <row r="10">
          <cell r="B10">
            <v>10005</v>
          </cell>
          <cell r="C10" t="str">
            <v>脱脂粉乳（森永）</v>
          </cell>
          <cell r="E10">
            <v>515.20000000000005</v>
          </cell>
          <cell r="F10" t="str">
            <v>森永乳業㈱</v>
          </cell>
          <cell r="H10" t="str">
            <v>おしどり商事･カネボウ</v>
          </cell>
          <cell r="J10" t="str">
            <v>カネボウ</v>
          </cell>
          <cell r="L10">
            <v>0.95</v>
          </cell>
          <cell r="M10">
            <v>0.01</v>
          </cell>
          <cell r="P10">
            <v>0.97</v>
          </cell>
        </row>
        <row r="11">
          <cell r="B11">
            <v>10006</v>
          </cell>
          <cell r="C11" t="str">
            <v>脱脂粉乳（北乳）</v>
          </cell>
          <cell r="E11">
            <v>515.20000000000005</v>
          </cell>
          <cell r="F11" t="str">
            <v>北海道乳業㈱</v>
          </cell>
          <cell r="H11" t="str">
            <v>北海道乳業㈱</v>
          </cell>
          <cell r="J11" t="str">
            <v>北海道乳業</v>
          </cell>
          <cell r="L11">
            <v>0.95</v>
          </cell>
          <cell r="M11">
            <v>0.01</v>
          </cell>
          <cell r="P11">
            <v>0.97</v>
          </cell>
        </row>
        <row r="12">
          <cell r="B12">
            <v>10007</v>
          </cell>
          <cell r="C12" t="str">
            <v>全粉乳（北乳）</v>
          </cell>
          <cell r="E12">
            <v>718</v>
          </cell>
          <cell r="F12" t="str">
            <v>北海道乳業㈱</v>
          </cell>
          <cell r="H12" t="str">
            <v>北海道乳業㈱</v>
          </cell>
          <cell r="J12" t="str">
            <v>北海道乳業</v>
          </cell>
          <cell r="L12">
            <v>0.7</v>
          </cell>
          <cell r="M12">
            <v>0.25</v>
          </cell>
          <cell r="P12">
            <v>0.97</v>
          </cell>
        </row>
        <row r="13">
          <cell r="B13">
            <v>10008</v>
          </cell>
          <cell r="C13" t="str">
            <v>コンデンスM-1</v>
          </cell>
          <cell r="D13" t="str">
            <v>(24.5kg/缶)</v>
          </cell>
          <cell r="E13">
            <v>289.8</v>
          </cell>
          <cell r="F13" t="str">
            <v>高梨乳業㈱</v>
          </cell>
          <cell r="H13" t="str">
            <v>タカナシデイリー　</v>
          </cell>
          <cell r="I13" t="str">
            <v>045(680)2926　渋谷</v>
          </cell>
          <cell r="J13" t="str">
            <v>タカナシデイリー</v>
          </cell>
          <cell r="L13">
            <v>0.2</v>
          </cell>
          <cell r="M13">
            <v>0.08</v>
          </cell>
          <cell r="O13">
            <v>0.56399999999999995</v>
          </cell>
          <cell r="P13">
            <v>0.84399999999999997</v>
          </cell>
        </row>
        <row r="14">
          <cell r="B14">
            <v>10009</v>
          </cell>
          <cell r="C14" t="str">
            <v>殺菌乳</v>
          </cell>
          <cell r="D14" t="str">
            <v>（12ｋｇ/bag-in-box）</v>
          </cell>
          <cell r="E14">
            <v>125</v>
          </cell>
          <cell r="F14" t="str">
            <v>福島乳業㈱</v>
          </cell>
          <cell r="H14" t="str">
            <v>福島乳業㈱</v>
          </cell>
          <cell r="I14" t="str">
            <v>0245(42)6181　</v>
          </cell>
          <cell r="J14" t="str">
            <v>福島乳業</v>
          </cell>
          <cell r="L14">
            <v>8.3000000000000004E-2</v>
          </cell>
          <cell r="M14">
            <v>3.5999999999999997E-2</v>
          </cell>
          <cell r="P14">
            <v>0.13</v>
          </cell>
        </row>
        <row r="15">
          <cell r="B15">
            <v>10010</v>
          </cell>
          <cell r="C15" t="str">
            <v>乳清ケフィアＯＳ-1</v>
          </cell>
          <cell r="D15" t="str">
            <v>(20kg/缶)</v>
          </cell>
          <cell r="E15">
            <v>305</v>
          </cell>
          <cell r="F15" t="str">
            <v>大洋香料㈱</v>
          </cell>
          <cell r="H15" t="str">
            <v>大洋香料㈱</v>
          </cell>
          <cell r="I15" t="str">
            <v>03(3668)8021　加藤</v>
          </cell>
          <cell r="J15" t="str">
            <v>大洋香料</v>
          </cell>
          <cell r="O15">
            <v>0.372</v>
          </cell>
          <cell r="P15">
            <v>0.38</v>
          </cell>
        </row>
        <row r="16">
          <cell r="B16">
            <v>10011</v>
          </cell>
          <cell r="C16" t="str">
            <v>SMCP</v>
          </cell>
          <cell r="D16" t="str">
            <v>（脱粉８５％、ココア１５％）</v>
          </cell>
          <cell r="E16">
            <v>420</v>
          </cell>
          <cell r="F16" t="str">
            <v>BHAPEEMEX</v>
          </cell>
          <cell r="H16" t="str">
            <v>ユニテックフーズ㈱</v>
          </cell>
          <cell r="I16" t="str">
            <v>03(3639)2071　志賀</v>
          </cell>
          <cell r="J16" t="str">
            <v>ユニテックフーズ</v>
          </cell>
          <cell r="L16">
            <v>0.8075</v>
          </cell>
          <cell r="M16">
            <v>8.5000000000000006E-3</v>
          </cell>
          <cell r="N16">
            <v>3.4499999999999996E-2</v>
          </cell>
          <cell r="P16">
            <v>0.97</v>
          </cell>
        </row>
        <row r="17">
          <cell r="B17">
            <v>10012</v>
          </cell>
          <cell r="C17" t="str">
            <v>WMCP（全粉８５％、ココア１５％）</v>
          </cell>
          <cell r="E17">
            <v>420</v>
          </cell>
          <cell r="F17" t="str">
            <v>BHAPEEMEX</v>
          </cell>
          <cell r="H17" t="str">
            <v>ユニテックフーズ㈱</v>
          </cell>
          <cell r="I17" t="str">
            <v>03(3639)2071　志賀</v>
          </cell>
          <cell r="J17" t="str">
            <v>ユニテックフーズ</v>
          </cell>
          <cell r="L17">
            <v>0.59499999999999997</v>
          </cell>
          <cell r="M17">
            <v>0.21249999999999999</v>
          </cell>
          <cell r="N17">
            <v>3.4499999999999996E-2</v>
          </cell>
          <cell r="P17">
            <v>0.97</v>
          </cell>
        </row>
        <row r="18">
          <cell r="B18">
            <v>10013</v>
          </cell>
          <cell r="C18" t="str">
            <v>コンパウンドマーガリン</v>
          </cell>
          <cell r="E18">
            <v>720</v>
          </cell>
          <cell r="F18" t="str">
            <v>太陽油脂㈱</v>
          </cell>
          <cell r="H18" t="str">
            <v>黒越化学㈱</v>
          </cell>
          <cell r="I18" t="str">
            <v>03(3837)5882　鈴木</v>
          </cell>
          <cell r="J18" t="str">
            <v>太陽油脂</v>
          </cell>
          <cell r="K18" t="str">
            <v>→黒越化学</v>
          </cell>
          <cell r="M18">
            <v>0.55000000000000004</v>
          </cell>
          <cell r="N18">
            <v>0.28000000000000003</v>
          </cell>
          <cell r="P18">
            <v>0.85</v>
          </cell>
        </row>
        <row r="19">
          <cell r="B19">
            <v>10014</v>
          </cell>
          <cell r="C19" t="str">
            <v>高脂肪クリーム</v>
          </cell>
          <cell r="D19" t="str">
            <v>(20kg/袋）</v>
          </cell>
          <cell r="E19">
            <v>645</v>
          </cell>
          <cell r="F19" t="str">
            <v>㈱雪里</v>
          </cell>
          <cell r="H19" t="str">
            <v>㈱雪里</v>
          </cell>
          <cell r="I19" t="str">
            <v>048(443)7168　葛西</v>
          </cell>
          <cell r="J19" t="str">
            <v>雪里</v>
          </cell>
          <cell r="M19">
            <v>0.68</v>
          </cell>
          <cell r="P19">
            <v>0.7</v>
          </cell>
        </row>
        <row r="20">
          <cell r="B20">
            <v>10015</v>
          </cell>
          <cell r="C20" t="str">
            <v>ホエーパウダー</v>
          </cell>
          <cell r="D20" t="str">
            <v>（25Kg/袋）</v>
          </cell>
          <cell r="E20">
            <v>230</v>
          </cell>
          <cell r="F20" t="str">
            <v>四つ葉乳業㈱</v>
          </cell>
          <cell r="H20" t="str">
            <v>今戸食品工業㈱</v>
          </cell>
          <cell r="I20" t="str">
            <v>03(3254)2721　山本</v>
          </cell>
          <cell r="J20" t="str">
            <v>四つ葉乳業</v>
          </cell>
          <cell r="K20" t="str">
            <v>→今戸食品工業</v>
          </cell>
          <cell r="L20">
            <v>0.93500000000000005</v>
          </cell>
          <cell r="O20">
            <v>0.79700000000000004</v>
          </cell>
          <cell r="P20">
            <v>0.97</v>
          </cell>
        </row>
        <row r="21">
          <cell r="B21">
            <v>10016</v>
          </cell>
          <cell r="C21" t="str">
            <v>生乳</v>
          </cell>
          <cell r="E21">
            <v>84.6</v>
          </cell>
          <cell r="F21" t="str">
            <v>福島乳業㈱</v>
          </cell>
          <cell r="H21" t="str">
            <v>福島乳業㈱</v>
          </cell>
          <cell r="J21" t="str">
            <v>福島乳業手当て</v>
          </cell>
          <cell r="L21">
            <v>8.3000000000000004E-2</v>
          </cell>
          <cell r="M21">
            <v>3.5999999999999997E-2</v>
          </cell>
          <cell r="O21">
            <v>4.4999999999999998E-2</v>
          </cell>
          <cell r="P21">
            <v>0.13</v>
          </cell>
        </row>
        <row r="22">
          <cell r="B22">
            <v>10017</v>
          </cell>
          <cell r="C22" t="str">
            <v>はっ酵乳　（冷蔵品）</v>
          </cell>
          <cell r="D22" t="str">
            <v>　　(20kg/ｲﾝﾀｰｾﾌﾟﾄ/ﾀﾞﾝﾎﾞｰﾙ）</v>
          </cell>
          <cell r="E22">
            <v>160</v>
          </cell>
          <cell r="F22" t="str">
            <v>福島乳業㈱</v>
          </cell>
          <cell r="H22" t="str">
            <v>（株）エルビー</v>
          </cell>
          <cell r="I22" t="str">
            <v>048（769）1166　坂内</v>
          </cell>
          <cell r="J22" t="str">
            <v>福島乳業</v>
          </cell>
          <cell r="L22">
            <v>8.3000000000000004E-2</v>
          </cell>
          <cell r="M22">
            <v>3.5999999999999997E-2</v>
          </cell>
          <cell r="O22">
            <v>4.8000000000000001E-2</v>
          </cell>
          <cell r="P22">
            <v>0.13</v>
          </cell>
        </row>
        <row r="23">
          <cell r="B23">
            <v>10018</v>
          </cell>
          <cell r="C23" t="str">
            <v>フードプリパレーション</v>
          </cell>
          <cell r="D23" t="str">
            <v>（砂糖70.8％、脱粉29％、バニラ香料0.2％）</v>
          </cell>
          <cell r="E23">
            <v>220</v>
          </cell>
          <cell r="F23" t="str">
            <v>オーストラリア</v>
          </cell>
          <cell r="H23" t="str">
            <v>㈱サンフコ</v>
          </cell>
          <cell r="I23" t="str">
            <v>03(3246)2460　兀下</v>
          </cell>
          <cell r="J23" t="str">
            <v>サンフコ</v>
          </cell>
          <cell r="L23">
            <v>0.27549999999999997</v>
          </cell>
          <cell r="M23">
            <v>2.8999999999999998E-3</v>
          </cell>
          <cell r="O23">
            <v>0.86399999999999999</v>
          </cell>
          <cell r="P23">
            <v>0.99</v>
          </cell>
        </row>
        <row r="24">
          <cell r="B24">
            <v>10019</v>
          </cell>
          <cell r="C24" t="str">
            <v>乳清（オーム乳業）</v>
          </cell>
          <cell r="D24" t="str">
            <v>（20ｋｇ/bag-in-box）</v>
          </cell>
          <cell r="E24">
            <v>70</v>
          </cell>
          <cell r="F24" t="str">
            <v>オーム乳業</v>
          </cell>
          <cell r="H24" t="str">
            <v>オーム乳業</v>
          </cell>
          <cell r="O24">
            <v>0.04</v>
          </cell>
          <cell r="P24">
            <v>4.8000000000000001E-2</v>
          </cell>
        </row>
        <row r="25">
          <cell r="B25">
            <v>10020</v>
          </cell>
          <cell r="C25" t="str">
            <v>ﾊｯｺｳﾆｭｳｴｷｽP－２</v>
          </cell>
          <cell r="D25" t="str">
            <v>(18kg/缶)</v>
          </cell>
          <cell r="E25">
            <v>700</v>
          </cell>
          <cell r="F25" t="str">
            <v>大洋香料㈱</v>
          </cell>
          <cell r="H25" t="str">
            <v>大洋香料㈱</v>
          </cell>
          <cell r="I25" t="str">
            <v>03(3668)8021　東野</v>
          </cell>
          <cell r="J25" t="str">
            <v>大洋香料</v>
          </cell>
          <cell r="O25">
            <v>0.128</v>
          </cell>
          <cell r="P25">
            <v>0.16</v>
          </cell>
        </row>
        <row r="26">
          <cell r="B26">
            <v>10021</v>
          </cell>
          <cell r="C26" t="str">
            <v>ＳＭＣＯ</v>
          </cell>
          <cell r="D26" t="str">
            <v>（砂糖49％、脱粉29％、ｺｺﾅｯﾂｵｲﾙ22％）</v>
          </cell>
          <cell r="F26" t="str">
            <v>輸入品（フランス）</v>
          </cell>
          <cell r="H26" t="str">
            <v>オーム乳業</v>
          </cell>
          <cell r="J26" t="str">
            <v>オーム乳業</v>
          </cell>
        </row>
        <row r="27">
          <cell r="B27">
            <v>10022</v>
          </cell>
          <cell r="C27" t="str">
            <v>純生クリーム48％（ピュア48）</v>
          </cell>
          <cell r="E27">
            <v>670</v>
          </cell>
          <cell r="F27" t="str">
            <v>オーム乳業</v>
          </cell>
          <cell r="H27" t="str">
            <v>オーム乳業</v>
          </cell>
          <cell r="J27" t="str">
            <v>オーム乳業</v>
          </cell>
          <cell r="L27">
            <v>0.04</v>
          </cell>
          <cell r="M27">
            <v>0.48</v>
          </cell>
          <cell r="P27">
            <v>0.52</v>
          </cell>
        </row>
        <row r="28">
          <cell r="B28">
            <v>10023</v>
          </cell>
          <cell r="C28" t="str">
            <v>フローズンクリームチーズ68％Ｆａｔ</v>
          </cell>
          <cell r="E28">
            <v>440</v>
          </cell>
          <cell r="F28" t="str">
            <v>㈱野澤組</v>
          </cell>
          <cell r="H28" t="str">
            <v>オーム乳業</v>
          </cell>
          <cell r="J28" t="str">
            <v>野澤組→オーム乳業</v>
          </cell>
          <cell r="L28">
            <v>0.03</v>
          </cell>
          <cell r="M28">
            <v>0.68</v>
          </cell>
        </row>
        <row r="29">
          <cell r="B29">
            <v>10024</v>
          </cell>
          <cell r="C29" t="str">
            <v>キャラメルソース</v>
          </cell>
          <cell r="D29" t="str">
            <v>(13kg/袋)</v>
          </cell>
          <cell r="E29">
            <v>740</v>
          </cell>
          <cell r="F29" t="str">
            <v>森永商事㈱</v>
          </cell>
          <cell r="H29" t="str">
            <v>小川香料㈱</v>
          </cell>
          <cell r="I29" t="str">
            <v>03(3270)1545　高橋</v>
          </cell>
          <cell r="J29" t="str">
            <v>森永商事</v>
          </cell>
          <cell r="K29" t="str">
            <v>→小川香料</v>
          </cell>
        </row>
        <row r="30">
          <cell r="B30">
            <v>10025</v>
          </cell>
          <cell r="C30" t="str">
            <v>キャラメルミルク</v>
          </cell>
          <cell r="D30" t="str">
            <v>(24kg/缶)</v>
          </cell>
          <cell r="E30">
            <v>400</v>
          </cell>
          <cell r="F30" t="str">
            <v>筑波乳業㈱</v>
          </cell>
          <cell r="H30" t="str">
            <v>正栄食品工業㈱</v>
          </cell>
          <cell r="I30" t="str">
            <v>03(3253)8584　伊藤</v>
          </cell>
          <cell r="J30" t="str">
            <v>筑波乳業</v>
          </cell>
          <cell r="K30" t="str">
            <v>→正栄食品</v>
          </cell>
          <cell r="L30">
            <v>0.10199999999999999</v>
          </cell>
          <cell r="M30">
            <v>4.1000000000000002E-2</v>
          </cell>
          <cell r="O30">
            <v>0.55700000000000005</v>
          </cell>
          <cell r="P30">
            <v>0.70099999999999996</v>
          </cell>
        </row>
        <row r="31">
          <cell r="B31">
            <v>10026</v>
          </cell>
          <cell r="C31" t="str">
            <v>ココナッツミルクパウダー</v>
          </cell>
          <cell r="D31" t="str">
            <v>（15ｋｇ/袋）</v>
          </cell>
          <cell r="E31">
            <v>800</v>
          </cell>
          <cell r="F31" t="str">
            <v>輸入品（フィリピン）</v>
          </cell>
          <cell r="H31" t="str">
            <v>正栄食品工業㈱</v>
          </cell>
          <cell r="I31" t="str">
            <v>03(3253)8584　伊藤</v>
          </cell>
          <cell r="J31" t="str">
            <v>正栄食品工業</v>
          </cell>
          <cell r="P31">
            <v>0.95</v>
          </cell>
        </row>
        <row r="32">
          <cell r="B32">
            <v>10027</v>
          </cell>
          <cell r="C32" t="str">
            <v>アストリーム</v>
          </cell>
          <cell r="D32" t="str">
            <v>（10ｋｇ/bag-in-box）</v>
          </cell>
          <cell r="E32">
            <v>420</v>
          </cell>
          <cell r="F32" t="str">
            <v>㈱新田ゼラチン</v>
          </cell>
          <cell r="H32" t="str">
            <v>㈱新田ゼラチン</v>
          </cell>
          <cell r="I32" t="str">
            <v>03(3837)4004　奥村</v>
          </cell>
          <cell r="J32" t="str">
            <v>新田ゼラチン</v>
          </cell>
          <cell r="N32">
            <v>0.25</v>
          </cell>
          <cell r="P32">
            <v>0.25</v>
          </cell>
        </row>
        <row r="33">
          <cell r="B33">
            <v>10028</v>
          </cell>
          <cell r="C33" t="str">
            <v>純生クリーム48％</v>
          </cell>
          <cell r="E33">
            <v>620</v>
          </cell>
          <cell r="F33" t="str">
            <v>福島乳業㈱</v>
          </cell>
          <cell r="H33" t="str">
            <v>（株）エルビー</v>
          </cell>
          <cell r="I33" t="str">
            <v>048(769)1166　坂内</v>
          </cell>
          <cell r="J33" t="str">
            <v>福島乳業手当て</v>
          </cell>
          <cell r="L33">
            <v>0.04</v>
          </cell>
          <cell r="M33">
            <v>0.48</v>
          </cell>
          <cell r="P33">
            <v>0.52</v>
          </cell>
        </row>
        <row r="34">
          <cell r="B34">
            <v>10029</v>
          </cell>
          <cell r="C34" t="str">
            <v>*殺菌牛乳</v>
          </cell>
          <cell r="E34">
            <v>150</v>
          </cell>
          <cell r="F34" t="str">
            <v>全農ハイパック</v>
          </cell>
          <cell r="H34" t="str">
            <v>全農ハイパック</v>
          </cell>
          <cell r="J34" t="str">
            <v>全農ハイパック様手当て</v>
          </cell>
          <cell r="L34">
            <v>8.3000000000000004E-2</v>
          </cell>
          <cell r="M34">
            <v>3.5999999999999997E-2</v>
          </cell>
          <cell r="O34">
            <v>4.8000000000000001E-2</v>
          </cell>
          <cell r="P34">
            <v>0.13</v>
          </cell>
        </row>
        <row r="35">
          <cell r="B35">
            <v>10030</v>
          </cell>
          <cell r="C35" t="str">
            <v>FCC-68（ﾌﾛｰｽﾞﾝｸﾘｰﾑﾁｰｽﾞ）</v>
          </cell>
          <cell r="D35" t="str">
            <v>（10ｋｇ×2入り/カートン）</v>
          </cell>
          <cell r="E35">
            <v>390</v>
          </cell>
          <cell r="F35" t="str">
            <v>輸入品（ｵｰｽﾄﾗﾘｱ）</v>
          </cell>
          <cell r="G35" t="str">
            <v>Murray Goulburn Cooperative</v>
          </cell>
          <cell r="H35" t="str">
            <v>㈱野澤組</v>
          </cell>
          <cell r="I35" t="str">
            <v>03(3216)3464　高見</v>
          </cell>
          <cell r="J35" t="str">
            <v>野澤組</v>
          </cell>
          <cell r="L35">
            <v>3.0000000000000001E-3</v>
          </cell>
          <cell r="M35">
            <v>0.68</v>
          </cell>
          <cell r="O35">
            <v>2.8000000000000001E-2</v>
          </cell>
          <cell r="P35">
            <v>0.72</v>
          </cell>
        </row>
        <row r="36">
          <cell r="B36">
            <v>10031</v>
          </cell>
          <cell r="C36" t="str">
            <v>AH生クリーム（乳脂４８％）</v>
          </cell>
          <cell r="E36" t="str">
            <v>700？</v>
          </cell>
          <cell r="F36" t="str">
            <v>㈱共進牧場</v>
          </cell>
          <cell r="H36" t="str">
            <v>㈱共進牧場</v>
          </cell>
          <cell r="J36" t="str">
            <v>共進牧場手当て</v>
          </cell>
          <cell r="L36">
            <v>4.3840000000000004E-2</v>
          </cell>
          <cell r="M36">
            <v>0.48</v>
          </cell>
          <cell r="O36">
            <v>2.5000000000000001E-2</v>
          </cell>
          <cell r="P36">
            <v>0.52500000000000002</v>
          </cell>
        </row>
        <row r="37">
          <cell r="B37">
            <v>10032</v>
          </cell>
          <cell r="C37" t="str">
            <v>CWC-450</v>
          </cell>
          <cell r="D37" t="str">
            <v>（20ｋｇ/段ボールカートン）</v>
          </cell>
          <cell r="E37">
            <v>380</v>
          </cell>
          <cell r="F37" t="str">
            <v>輸入品（ｵｰｽﾄﾗﾘｱ）</v>
          </cell>
          <cell r="G37" t="str">
            <v>Murray Goulburn Cooperative</v>
          </cell>
          <cell r="H37" t="str">
            <v>㈱野澤組</v>
          </cell>
          <cell r="I37" t="str">
            <v>03(3216)3464　高見</v>
          </cell>
          <cell r="J37" t="str">
            <v>野澤組</v>
          </cell>
          <cell r="L37">
            <v>0.1918</v>
          </cell>
          <cell r="M37">
            <v>0.45</v>
          </cell>
          <cell r="O37">
            <v>0.19</v>
          </cell>
          <cell r="P37">
            <v>0.75</v>
          </cell>
        </row>
        <row r="38">
          <cell r="B38">
            <v>10033</v>
          </cell>
          <cell r="C38" t="str">
            <v>WSV（全脂粉乳調整品）</v>
          </cell>
          <cell r="D38" t="str">
            <v>（砂糖70.9％、全粉29％、バニラ香料0.1％）</v>
          </cell>
          <cell r="E38">
            <v>200</v>
          </cell>
          <cell r="F38" t="str">
            <v>NORTHLAND CO-CP</v>
          </cell>
          <cell r="G38" t="str">
            <v xml:space="preserve"> DAIRY CO'LDT</v>
          </cell>
          <cell r="H38" t="str">
            <v>NZMPジャパン</v>
          </cell>
          <cell r="I38" t="str">
            <v>03(5401)3934　浜島</v>
          </cell>
          <cell r="J38" t="str">
            <v>NZMPジャパン</v>
          </cell>
          <cell r="L38">
            <v>0.20300000000000001</v>
          </cell>
          <cell r="M38">
            <v>7.2499999999999995E-2</v>
          </cell>
          <cell r="O38">
            <v>0.86399999999999999</v>
          </cell>
          <cell r="P38">
            <v>0.98</v>
          </cell>
        </row>
        <row r="39">
          <cell r="B39">
            <v>10034</v>
          </cell>
          <cell r="C39" t="str">
            <v>CSV（クリームパウダー調整品）</v>
          </cell>
          <cell r="D39" t="str">
            <v>（砂糖70.9％、ｸﾘｰﾑﾊﾟｳﾀﾞｰ29％、ﾊﾞﾆﾗ香料0.2％）</v>
          </cell>
          <cell r="E39">
            <v>250</v>
          </cell>
          <cell r="F39" t="str">
            <v>NORTHLAND CO-CP</v>
          </cell>
          <cell r="G39" t="str">
            <v xml:space="preserve"> DAIRY CO'LDT</v>
          </cell>
          <cell r="H39" t="str">
            <v>NZMPジャパン</v>
          </cell>
          <cell r="I39" t="str">
            <v>03(5401)3934　浜島</v>
          </cell>
          <cell r="J39" t="str">
            <v>NZMPジャパン</v>
          </cell>
          <cell r="L39">
            <v>0.122</v>
          </cell>
          <cell r="M39">
            <v>0.152</v>
          </cell>
          <cell r="O39">
            <v>0.86399999999999999</v>
          </cell>
          <cell r="P39">
            <v>0.98</v>
          </cell>
        </row>
        <row r="40">
          <cell r="B40">
            <v>10035</v>
          </cell>
          <cell r="C40" t="str">
            <v>ハイファットクリームチーズ</v>
          </cell>
          <cell r="D40" t="str">
            <v>（20ｋｇ/段ボールカートン）</v>
          </cell>
          <cell r="E40">
            <v>420</v>
          </cell>
          <cell r="F40" t="str">
            <v>Tatura Milk Industries</v>
          </cell>
          <cell r="H40" t="str">
            <v>日成共益㈱</v>
          </cell>
          <cell r="I40" t="str">
            <v>03(3293)3751　林</v>
          </cell>
          <cell r="J40" t="str">
            <v>Tatura Milk Industries</v>
          </cell>
          <cell r="K40" t="str">
            <v>→日成共益</v>
          </cell>
          <cell r="L40">
            <v>8.2199999999999995E-2</v>
          </cell>
          <cell r="M40">
            <v>0.71</v>
          </cell>
          <cell r="O40">
            <v>0.05</v>
          </cell>
          <cell r="P40">
            <v>0.82</v>
          </cell>
        </row>
        <row r="41">
          <cell r="B41">
            <v>10036</v>
          </cell>
          <cell r="C41" t="str">
            <v>ココナッツミルク</v>
          </cell>
          <cell r="D41" t="str">
            <v>（396ｇ×24缶入り/ケース）</v>
          </cell>
          <cell r="E41">
            <v>454.54</v>
          </cell>
          <cell r="F41" t="str">
            <v>輸入品（フィリピン）</v>
          </cell>
          <cell r="H41" t="str">
            <v>黒越化学㈱</v>
          </cell>
          <cell r="I41" t="str">
            <v>03(3837)5882　鈴木</v>
          </cell>
          <cell r="J41" t="str">
            <v>黒越化学㈱</v>
          </cell>
          <cell r="N41">
            <v>0.26</v>
          </cell>
          <cell r="P41">
            <v>0.18</v>
          </cell>
        </row>
        <row r="42">
          <cell r="B42">
            <v>10037</v>
          </cell>
          <cell r="C42" t="str">
            <v>ココナツコンセントレート</v>
          </cell>
          <cell r="E42">
            <v>1000</v>
          </cell>
          <cell r="F42" t="str">
            <v>太陽油脂㈱</v>
          </cell>
          <cell r="H42" t="str">
            <v>黒越化学㈱</v>
          </cell>
          <cell r="I42" t="str">
            <v>03(3837)5882　鈴木</v>
          </cell>
          <cell r="J42" t="str">
            <v>太陽油脂</v>
          </cell>
          <cell r="K42" t="str">
            <v>→黒越化学</v>
          </cell>
          <cell r="N42">
            <v>0.68</v>
          </cell>
          <cell r="O42">
            <v>0</v>
          </cell>
          <cell r="P42">
            <v>0.98</v>
          </cell>
        </row>
        <row r="43">
          <cell r="B43">
            <v>10038</v>
          </cell>
          <cell r="C43" t="str">
            <v>CWC-480　〈冷凍品；MF４８％〉</v>
          </cell>
          <cell r="D43" t="str">
            <v>（20ｋｇ/段ボールカートン）</v>
          </cell>
          <cell r="E43">
            <v>385</v>
          </cell>
          <cell r="F43" t="str">
            <v>輸入品（ｵｰｽﾄﾗﾘｱ）</v>
          </cell>
          <cell r="G43" t="str">
            <v>Murray Goulburn Cooperative</v>
          </cell>
          <cell r="H43" t="str">
            <v>㈱野澤組</v>
          </cell>
          <cell r="I43" t="str">
            <v>03(3216)3464　高見</v>
          </cell>
          <cell r="J43" t="str">
            <v>野澤組</v>
          </cell>
          <cell r="L43">
            <v>0.13700000000000001</v>
          </cell>
          <cell r="M43">
            <v>0.48</v>
          </cell>
          <cell r="O43">
            <v>0.24</v>
          </cell>
          <cell r="P43">
            <v>0.8</v>
          </cell>
        </row>
        <row r="44">
          <cell r="B44">
            <v>10039</v>
          </cell>
          <cell r="C44" t="str">
            <v>脱脂粉乳（高梨）外注</v>
          </cell>
          <cell r="E44">
            <v>521.91999999999996</v>
          </cell>
          <cell r="F44" t="str">
            <v>高梨乳業㈱</v>
          </cell>
          <cell r="H44" t="str">
            <v>タカナシデイリー　</v>
          </cell>
          <cell r="I44" t="str">
            <v>045(680)2926　渋谷</v>
          </cell>
          <cell r="J44" t="str">
            <v>タカナシデイリー</v>
          </cell>
          <cell r="L44">
            <v>0.95</v>
          </cell>
          <cell r="M44">
            <v>0.01</v>
          </cell>
          <cell r="O44">
            <v>0.53300000000000003</v>
          </cell>
          <cell r="P44">
            <v>0.97</v>
          </cell>
        </row>
        <row r="45">
          <cell r="B45">
            <v>10040</v>
          </cell>
          <cell r="C45" t="str">
            <v>SSC-30</v>
          </cell>
          <cell r="D45" t="str">
            <v>（砂糖49％、脱粉29％、ｺｺﾅｯﾂｵｲﾙ22％）</v>
          </cell>
          <cell r="E45">
            <v>205</v>
          </cell>
          <cell r="F45" t="str">
            <v>輸入品（オランダ）</v>
          </cell>
          <cell r="H45" t="str">
            <v>CBC㈱</v>
          </cell>
          <cell r="I45" t="str">
            <v>03(3536)4657　鈴木</v>
          </cell>
          <cell r="J45" t="str">
            <v>CBC</v>
          </cell>
          <cell r="L45">
            <v>0.27549999999999997</v>
          </cell>
          <cell r="N45">
            <v>0.22</v>
          </cell>
          <cell r="O45">
            <v>0.64500000000000002</v>
          </cell>
          <cell r="P45">
            <v>0.97</v>
          </cell>
        </row>
        <row r="46">
          <cell r="B46">
            <v>10041</v>
          </cell>
          <cell r="C46" t="str">
            <v>醗酵乳ﾍﾟｰｽﾄ（冷蔵）</v>
          </cell>
          <cell r="D46" t="str">
            <v>13㎏.2.5㎏（冷蔵）</v>
          </cell>
          <cell r="E46">
            <v>420</v>
          </cell>
          <cell r="F46" t="str">
            <v>明治油脂</v>
          </cell>
          <cell r="H46" t="str">
            <v>黒越化学㈱</v>
          </cell>
          <cell r="I46" t="str">
            <v>03(3837)5882　鈴木</v>
          </cell>
          <cell r="J46">
            <v>0</v>
          </cell>
          <cell r="O46">
            <v>0</v>
          </cell>
          <cell r="P46">
            <v>0</v>
          </cell>
        </row>
        <row r="47">
          <cell r="B47">
            <v>10042</v>
          </cell>
          <cell r="C47" t="str">
            <v>DCC-57</v>
          </cell>
          <cell r="D47" t="str">
            <v>（20ｋｇ/段ボールカートン）</v>
          </cell>
          <cell r="E47">
            <v>450</v>
          </cell>
          <cell r="F47" t="str">
            <v>オーム乳業㈱</v>
          </cell>
          <cell r="H47" t="str">
            <v>（株）エルビー</v>
          </cell>
          <cell r="I47" t="str">
            <v>048(769)1166　坂内</v>
          </cell>
          <cell r="J47" t="str">
            <v>オーム乳業手当て</v>
          </cell>
          <cell r="L47">
            <v>0.12603999999999999</v>
          </cell>
          <cell r="M47">
            <v>0.56999999999999995</v>
          </cell>
          <cell r="O47">
            <v>6.5000000000000002E-2</v>
          </cell>
          <cell r="P47">
            <v>0.69499999999999995</v>
          </cell>
        </row>
        <row r="48">
          <cell r="B48">
            <v>10043</v>
          </cell>
          <cell r="C48" t="str">
            <v>IO-SMP</v>
          </cell>
          <cell r="D48" t="str">
            <v>（砂糖70.9％、脱粉29％、バニラ香料0.1％）</v>
          </cell>
          <cell r="E48">
            <v>0</v>
          </cell>
          <cell r="F48" t="str">
            <v>オーム乳業㈱</v>
          </cell>
          <cell r="H48" t="str">
            <v>（株）エルビー</v>
          </cell>
          <cell r="I48" t="str">
            <v>048(769)1166　坂内</v>
          </cell>
          <cell r="J48" t="str">
            <v>オーム乳業手当て</v>
          </cell>
          <cell r="O48">
            <v>0</v>
          </cell>
          <cell r="P48">
            <v>0</v>
          </cell>
        </row>
        <row r="49">
          <cell r="B49">
            <v>10044</v>
          </cell>
          <cell r="C49" t="str">
            <v>イーエフパワー</v>
          </cell>
          <cell r="E49">
            <v>75000</v>
          </cell>
          <cell r="F49" t="str">
            <v>コンビ㈱</v>
          </cell>
          <cell r="H49" t="str">
            <v>CBC㈱</v>
          </cell>
          <cell r="I49" t="str">
            <v>03(3536)4657　鈴木</v>
          </cell>
          <cell r="J49" t="str">
            <v>CBC</v>
          </cell>
          <cell r="O49">
            <v>0</v>
          </cell>
          <cell r="P49">
            <v>0</v>
          </cell>
        </row>
        <row r="50">
          <cell r="B50">
            <v>10045</v>
          </cell>
          <cell r="C50" t="str">
            <v>ﾌﾛｰｽﾞﾝｸﾘｰﾑ？？？Ｍｆ56</v>
          </cell>
          <cell r="D50">
            <v>0</v>
          </cell>
          <cell r="E50">
            <v>500</v>
          </cell>
          <cell r="F50">
            <v>0</v>
          </cell>
          <cell r="H50">
            <v>0</v>
          </cell>
          <cell r="I50">
            <v>0</v>
          </cell>
          <cell r="J50">
            <v>0</v>
          </cell>
          <cell r="L50">
            <v>0.126</v>
          </cell>
          <cell r="M50">
            <v>0.56999999999999995</v>
          </cell>
          <cell r="O50">
            <v>0</v>
          </cell>
          <cell r="P50">
            <v>0.69499999999999995</v>
          </cell>
        </row>
        <row r="51">
          <cell r="B51">
            <v>10046</v>
          </cell>
          <cell r="C51" t="str">
            <v>ＳＦＦＰ（脱脂粉乳調整品）</v>
          </cell>
          <cell r="D51" t="str">
            <v>（砂糖49％、脱粉29％、ｺｺﾅｯﾂｵｲﾙ22％）</v>
          </cell>
          <cell r="E51">
            <v>225</v>
          </cell>
          <cell r="F51" t="str">
            <v>輸入品（マレーシア）</v>
          </cell>
          <cell r="H51" t="str">
            <v>日成共益㈱</v>
          </cell>
          <cell r="I51" t="str">
            <v>03(3293)3751　林</v>
          </cell>
          <cell r="J51" t="str">
            <v>日成共益</v>
          </cell>
          <cell r="L51">
            <v>0.27549999999999997</v>
          </cell>
          <cell r="N51">
            <v>0.22</v>
          </cell>
          <cell r="O51">
            <v>0.75</v>
          </cell>
          <cell r="P51">
            <v>0.75</v>
          </cell>
        </row>
        <row r="52">
          <cell r="B52">
            <v>10047</v>
          </cell>
          <cell r="C52" t="str">
            <v>ドモビクタスＣWＣ３００</v>
          </cell>
          <cell r="E52">
            <v>450</v>
          </cell>
          <cell r="F52" t="str">
            <v>オランダ</v>
          </cell>
          <cell r="H52" t="str">
            <v>日成共益㈱</v>
          </cell>
          <cell r="I52" t="str">
            <v>03(3293)3751　林</v>
          </cell>
          <cell r="J52" t="str">
            <v>日成共益</v>
          </cell>
          <cell r="K52">
            <v>0</v>
          </cell>
          <cell r="O52">
            <v>0</v>
          </cell>
          <cell r="P52">
            <v>0</v>
          </cell>
        </row>
        <row r="53">
          <cell r="B53">
            <v>10048</v>
          </cell>
          <cell r="C53" t="str">
            <v>純生クリーム48％（針谷）</v>
          </cell>
          <cell r="D53" t="str">
            <v>（18Kg）</v>
          </cell>
          <cell r="E53">
            <v>91</v>
          </cell>
          <cell r="F53" t="str">
            <v>加藤化学㈱</v>
          </cell>
          <cell r="H53" t="str">
            <v>針谷乳業㈱</v>
          </cell>
          <cell r="I53">
            <v>0</v>
          </cell>
          <cell r="J53" t="str">
            <v>針谷乳業㈱</v>
          </cell>
          <cell r="K53">
            <v>0</v>
          </cell>
          <cell r="L53">
            <v>0.02</v>
          </cell>
          <cell r="M53">
            <v>0.47</v>
          </cell>
          <cell r="O53">
            <v>0.03</v>
          </cell>
          <cell r="P53">
            <v>0.53500000000000003</v>
          </cell>
        </row>
        <row r="54">
          <cell r="B54">
            <v>10049</v>
          </cell>
          <cell r="C54" t="str">
            <v>乳清（オーム乳業）　ﾃｽﾄ１（仮称）</v>
          </cell>
          <cell r="D54" t="str">
            <v>（20ｋｇ/bag-in-box）</v>
          </cell>
          <cell r="E54">
            <v>70</v>
          </cell>
          <cell r="F54" t="str">
            <v>オーム乳業</v>
          </cell>
          <cell r="H54" t="str">
            <v>オーム乳業</v>
          </cell>
          <cell r="I54">
            <v>0</v>
          </cell>
          <cell r="J54">
            <v>0</v>
          </cell>
          <cell r="O54">
            <v>0.04</v>
          </cell>
          <cell r="P54">
            <v>4.8000000000000001E-2</v>
          </cell>
        </row>
        <row r="55">
          <cell r="B55">
            <v>0</v>
          </cell>
          <cell r="C55">
            <v>0</v>
          </cell>
          <cell r="D55">
            <v>0</v>
          </cell>
          <cell r="E55">
            <v>0</v>
          </cell>
          <cell r="F55">
            <v>0</v>
          </cell>
          <cell r="H55">
            <v>0</v>
          </cell>
          <cell r="I55">
            <v>0</v>
          </cell>
          <cell r="J55">
            <v>0</v>
          </cell>
          <cell r="L55">
            <v>9.8000000000000004E-2</v>
          </cell>
          <cell r="O55">
            <v>0</v>
          </cell>
          <cell r="P55">
            <v>0</v>
          </cell>
        </row>
        <row r="56">
          <cell r="B56">
            <v>20001</v>
          </cell>
          <cell r="C56" t="str">
            <v>果糖ぶどう糖液糖</v>
          </cell>
          <cell r="D56" t="str">
            <v>(24.5kg/缶)</v>
          </cell>
          <cell r="E56">
            <v>56</v>
          </cell>
          <cell r="F56" t="str">
            <v>加藤化学㈱</v>
          </cell>
          <cell r="H56" t="str">
            <v>加藤化学㈱</v>
          </cell>
          <cell r="I56">
            <v>0</v>
          </cell>
          <cell r="J56" t="str">
            <v>加藤化学</v>
          </cell>
          <cell r="K56">
            <v>0</v>
          </cell>
          <cell r="L56">
            <v>0.2</v>
          </cell>
          <cell r="M56">
            <v>0.08</v>
          </cell>
          <cell r="O56">
            <v>0.75</v>
          </cell>
          <cell r="P56">
            <v>0.75</v>
          </cell>
        </row>
        <row r="57">
          <cell r="B57">
            <v>20002</v>
          </cell>
          <cell r="C57" t="str">
            <v>ビートグラニュー糖</v>
          </cell>
          <cell r="D57" t="str">
            <v>(30kg/袋)</v>
          </cell>
          <cell r="E57">
            <v>106</v>
          </cell>
          <cell r="F57" t="str">
            <v>関東砂糖㈱</v>
          </cell>
          <cell r="H57" t="str">
            <v>カネボウ</v>
          </cell>
          <cell r="I57">
            <v>0</v>
          </cell>
          <cell r="J57" t="str">
            <v>カネボウ</v>
          </cell>
          <cell r="K57">
            <v>0</v>
          </cell>
          <cell r="M57">
            <v>0.63</v>
          </cell>
          <cell r="O57">
            <v>1</v>
          </cell>
          <cell r="P57">
            <v>1</v>
          </cell>
        </row>
        <row r="58">
          <cell r="B58">
            <v>20003</v>
          </cell>
          <cell r="C58" t="str">
            <v>含水結晶精製ぶどう糖</v>
          </cell>
          <cell r="D58">
            <v>0</v>
          </cell>
          <cell r="E58">
            <v>91</v>
          </cell>
          <cell r="F58" t="str">
            <v>加藤化学㈱</v>
          </cell>
          <cell r="H58" t="str">
            <v>加藤化学㈱</v>
          </cell>
          <cell r="I58">
            <v>0</v>
          </cell>
          <cell r="J58" t="str">
            <v>加藤化学</v>
          </cell>
          <cell r="K58">
            <v>0</v>
          </cell>
          <cell r="N58">
            <v>0.6</v>
          </cell>
          <cell r="O58">
            <v>1</v>
          </cell>
          <cell r="P58">
            <v>1</v>
          </cell>
        </row>
        <row r="59">
          <cell r="B59">
            <v>20004</v>
          </cell>
          <cell r="C59" t="str">
            <v>精製ハチミツ</v>
          </cell>
          <cell r="D59" t="str">
            <v>(25kg/缶)</v>
          </cell>
          <cell r="E59">
            <v>720</v>
          </cell>
          <cell r="F59" t="str">
            <v>東和化成工業㈱</v>
          </cell>
          <cell r="H59" t="str">
            <v>東京ハネー</v>
          </cell>
          <cell r="I59">
            <v>0</v>
          </cell>
          <cell r="J59" t="str">
            <v>東京ハネー</v>
          </cell>
          <cell r="O59">
            <v>0.79700000000000004</v>
          </cell>
          <cell r="P59">
            <v>0.8</v>
          </cell>
        </row>
        <row r="60">
          <cell r="B60">
            <v>20005</v>
          </cell>
          <cell r="C60" t="str">
            <v>アマルティーシロップ</v>
          </cell>
          <cell r="D60" t="str">
            <v>(22kg/缶)</v>
          </cell>
          <cell r="E60">
            <v>185</v>
          </cell>
          <cell r="F60" t="str">
            <v>参松工業㈱</v>
          </cell>
          <cell r="G60" t="str">
            <v>Murray Goulburn Cooperative</v>
          </cell>
          <cell r="H60" t="str">
            <v>CBC㈱</v>
          </cell>
          <cell r="I60" t="str">
            <v>03(3536)4657　鈴木</v>
          </cell>
          <cell r="J60" t="str">
            <v>CBC</v>
          </cell>
          <cell r="K60">
            <v>0</v>
          </cell>
          <cell r="L60">
            <v>0.27400000000000002</v>
          </cell>
          <cell r="M60">
            <v>0.36</v>
          </cell>
          <cell r="O60">
            <v>0.75</v>
          </cell>
          <cell r="P60">
            <v>0.75</v>
          </cell>
        </row>
        <row r="61">
          <cell r="B61">
            <v>20006</v>
          </cell>
          <cell r="C61" t="str">
            <v>純果糖</v>
          </cell>
          <cell r="D61" t="str">
            <v>(20kg/袋)</v>
          </cell>
          <cell r="E61">
            <v>160</v>
          </cell>
          <cell r="F61" t="str">
            <v>加藤化学㈱</v>
          </cell>
          <cell r="H61" t="str">
            <v>加藤化学㈱</v>
          </cell>
          <cell r="I61">
            <v>0</v>
          </cell>
          <cell r="J61" t="str">
            <v>加藤化学</v>
          </cell>
          <cell r="K61">
            <v>0</v>
          </cell>
          <cell r="L61">
            <v>0.08</v>
          </cell>
          <cell r="M61">
            <v>0.02</v>
          </cell>
          <cell r="O61">
            <v>1</v>
          </cell>
          <cell r="P61">
            <v>1</v>
          </cell>
        </row>
        <row r="62">
          <cell r="B62">
            <v>20007</v>
          </cell>
          <cell r="C62" t="str">
            <v>クリサンタAR-P</v>
          </cell>
          <cell r="D62">
            <v>0</v>
          </cell>
          <cell r="E62">
            <v>18000</v>
          </cell>
          <cell r="F62" t="str">
            <v>大日本インキ化学㈱</v>
          </cell>
          <cell r="H62" t="str">
            <v>CBC㈱</v>
          </cell>
          <cell r="I62" t="str">
            <v>03(3536)4657　鈴木</v>
          </cell>
          <cell r="J62" t="str">
            <v>CBC</v>
          </cell>
          <cell r="K62">
            <v>0</v>
          </cell>
          <cell r="L62">
            <v>0.01</v>
          </cell>
          <cell r="M62">
            <v>0.255</v>
          </cell>
          <cell r="O62">
            <v>0.99</v>
          </cell>
          <cell r="P62">
            <v>0.99</v>
          </cell>
        </row>
        <row r="63">
          <cell r="B63">
            <v>20008</v>
          </cell>
          <cell r="C63" t="str">
            <v>トレハオース</v>
          </cell>
          <cell r="D63" t="str">
            <v>(25.5kg/缶)</v>
          </cell>
          <cell r="E63">
            <v>280</v>
          </cell>
          <cell r="F63" t="str">
            <v>㈱林原</v>
          </cell>
          <cell r="H63" t="str">
            <v>CBC㈱</v>
          </cell>
          <cell r="I63" t="str">
            <v>03(3536)4657　鈴木</v>
          </cell>
          <cell r="J63" t="str">
            <v>CBC</v>
          </cell>
          <cell r="K63" t="str">
            <v>→タカナシデーリィ</v>
          </cell>
          <cell r="O63">
            <v>1</v>
          </cell>
          <cell r="P63">
            <v>1</v>
          </cell>
        </row>
        <row r="64">
          <cell r="B64">
            <v>20009</v>
          </cell>
          <cell r="C64" t="str">
            <v>キシリット</v>
          </cell>
          <cell r="D64" t="str">
            <v>(25kg/缶)</v>
          </cell>
          <cell r="E64">
            <v>720</v>
          </cell>
          <cell r="F64" t="str">
            <v>東和化成工業㈱</v>
          </cell>
          <cell r="H64" t="str">
            <v>CBC㈱</v>
          </cell>
          <cell r="I64" t="str">
            <v>03(3536)4657　鈴木</v>
          </cell>
          <cell r="J64" t="str">
            <v>名古屋牛乳手当て</v>
          </cell>
          <cell r="K64" t="str">
            <v>→関東砂糖</v>
          </cell>
          <cell r="L64">
            <v>0.26</v>
          </cell>
          <cell r="M64">
            <v>0.3</v>
          </cell>
          <cell r="O64">
            <v>1</v>
          </cell>
          <cell r="P64">
            <v>1</v>
          </cell>
        </row>
        <row r="65">
          <cell r="B65">
            <v>20010</v>
          </cell>
          <cell r="C65" t="str">
            <v>マルチソルブ75/77</v>
          </cell>
          <cell r="D65" t="str">
            <v>(22kg/缶)</v>
          </cell>
          <cell r="E65">
            <v>185</v>
          </cell>
          <cell r="F65" t="str">
            <v>参松工業㈱</v>
          </cell>
          <cell r="G65" t="str">
            <v>Tatura Milk Industries</v>
          </cell>
          <cell r="H65" t="str">
            <v>伊藤忠商事㈱</v>
          </cell>
          <cell r="I65" t="str">
            <v>03(3497)6244　沢野井</v>
          </cell>
          <cell r="J65" t="str">
            <v>伊藤忠商事</v>
          </cell>
          <cell r="K65" t="str">
            <v>→CBC</v>
          </cell>
          <cell r="L65">
            <v>0.12330000000000002</v>
          </cell>
          <cell r="M65">
            <v>0.55000000000000004</v>
          </cell>
          <cell r="O65">
            <v>0.77</v>
          </cell>
          <cell r="P65">
            <v>0.77</v>
          </cell>
        </row>
        <row r="66">
          <cell r="B66">
            <v>20011</v>
          </cell>
          <cell r="C66" t="str">
            <v>さとうきび一番糖</v>
          </cell>
          <cell r="D66" t="str">
            <v>(20kg/袋)</v>
          </cell>
          <cell r="E66">
            <v>300</v>
          </cell>
          <cell r="F66" t="str">
            <v>東京ハネー</v>
          </cell>
          <cell r="H66" t="str">
            <v>関東砂糖㈱</v>
          </cell>
          <cell r="I66">
            <v>0</v>
          </cell>
          <cell r="J66" t="str">
            <v>三井製糖</v>
          </cell>
          <cell r="K66" t="str">
            <v>→関東砂糖</v>
          </cell>
          <cell r="L66">
            <v>0.19950000000000001</v>
          </cell>
          <cell r="M66">
            <v>7.1249999999999994E-2</v>
          </cell>
          <cell r="N66">
            <v>0.23499999999999999</v>
          </cell>
          <cell r="O66">
            <v>1</v>
          </cell>
          <cell r="P66">
            <v>1</v>
          </cell>
        </row>
        <row r="67">
          <cell r="B67">
            <v>20012</v>
          </cell>
          <cell r="C67" t="str">
            <v>日食テイストオリゴ糖</v>
          </cell>
          <cell r="D67" t="str">
            <v>(25kg/缶)</v>
          </cell>
          <cell r="E67">
            <v>390</v>
          </cell>
          <cell r="F67" t="str">
            <v>東京ハネー</v>
          </cell>
          <cell r="H67" t="str">
            <v>CBC㈱</v>
          </cell>
          <cell r="I67" t="str">
            <v>03(3536)4657　鈴木</v>
          </cell>
          <cell r="J67" t="str">
            <v>日本食品加工</v>
          </cell>
          <cell r="K67" t="str">
            <v>→CBC</v>
          </cell>
          <cell r="L67">
            <v>0.8075</v>
          </cell>
          <cell r="M67">
            <v>8.5000000000000006E-3</v>
          </cell>
          <cell r="N67">
            <v>8.2500000000000004E-2</v>
          </cell>
          <cell r="O67">
            <v>0.72</v>
          </cell>
          <cell r="P67">
            <v>0.72</v>
          </cell>
        </row>
        <row r="68">
          <cell r="B68">
            <v>20013</v>
          </cell>
          <cell r="C68" t="str">
            <v>サンスイートＳＵ－200</v>
          </cell>
          <cell r="D68" t="str">
            <v>（10ｋｇ/袋）</v>
          </cell>
          <cell r="E68">
            <v>20000</v>
          </cell>
          <cell r="F68" t="str">
            <v>㈱三栄源FFI</v>
          </cell>
          <cell r="G68">
            <v>0</v>
          </cell>
          <cell r="H68" t="str">
            <v>㈱三栄源FFI</v>
          </cell>
          <cell r="I68" t="str">
            <v>03(3241)2146　花木</v>
          </cell>
          <cell r="J68" t="str">
            <v>三栄源FFI</v>
          </cell>
          <cell r="K68" t="str">
            <v>→正栄食品工業</v>
          </cell>
          <cell r="L68">
            <v>0.49399999999999999</v>
          </cell>
          <cell r="M68">
            <v>0.124</v>
          </cell>
          <cell r="O68">
            <v>0.99</v>
          </cell>
          <cell r="P68">
            <v>0.99</v>
          </cell>
        </row>
        <row r="69">
          <cell r="B69">
            <v>20014</v>
          </cell>
          <cell r="C69" t="str">
            <v>果糖ぶどう糖液糖（福島）</v>
          </cell>
          <cell r="D69" t="str">
            <v>（10ｋｇ×2袋）</v>
          </cell>
          <cell r="E69">
            <v>62</v>
          </cell>
          <cell r="F69" t="str">
            <v>加藤化学㈱</v>
          </cell>
          <cell r="G69" t="str">
            <v>Murray Goulburn Cooperative</v>
          </cell>
          <cell r="H69" t="str">
            <v>福島乳業㈱手当て</v>
          </cell>
          <cell r="I69">
            <v>0</v>
          </cell>
          <cell r="J69">
            <v>0</v>
          </cell>
          <cell r="K69">
            <v>0</v>
          </cell>
          <cell r="L69">
            <v>0.26</v>
          </cell>
          <cell r="M69">
            <v>0.19</v>
          </cell>
          <cell r="O69">
            <v>0.75</v>
          </cell>
          <cell r="P69">
            <v>0.75</v>
          </cell>
        </row>
        <row r="70">
          <cell r="B70">
            <v>20015</v>
          </cell>
          <cell r="C70" t="str">
            <v>果糖ぶどう糖液糖（Bｘ70°）</v>
          </cell>
          <cell r="D70">
            <v>0</v>
          </cell>
          <cell r="E70">
            <v>0</v>
          </cell>
          <cell r="F70">
            <v>0</v>
          </cell>
          <cell r="H70">
            <v>0</v>
          </cell>
          <cell r="I70">
            <v>0</v>
          </cell>
          <cell r="J70" t="str">
            <v>名古屋牛乳手当て</v>
          </cell>
          <cell r="K70">
            <v>0</v>
          </cell>
          <cell r="L70">
            <v>7.2999999999999995E-2</v>
          </cell>
          <cell r="M70">
            <v>2.5999999999999999E-2</v>
          </cell>
          <cell r="N70">
            <v>3.4000000000000002E-2</v>
          </cell>
          <cell r="O70">
            <v>0.7</v>
          </cell>
          <cell r="P70">
            <v>0.7</v>
          </cell>
        </row>
        <row r="71">
          <cell r="B71">
            <v>20016</v>
          </cell>
          <cell r="C71" t="str">
            <v>テトラップ</v>
          </cell>
          <cell r="D71">
            <v>0</v>
          </cell>
          <cell r="E71">
            <v>300</v>
          </cell>
          <cell r="F71">
            <v>0</v>
          </cell>
          <cell r="G71" t="str">
            <v>Murray Goulburn Cooperative</v>
          </cell>
          <cell r="H71" t="str">
            <v>CBC㈱</v>
          </cell>
          <cell r="I71" t="str">
            <v>03(3536)4657　鈴木</v>
          </cell>
          <cell r="J71">
            <v>0</v>
          </cell>
          <cell r="K71">
            <v>0</v>
          </cell>
          <cell r="L71">
            <v>8.5000000000000006E-2</v>
          </cell>
          <cell r="M71">
            <v>0.52</v>
          </cell>
          <cell r="O71">
            <v>0</v>
          </cell>
          <cell r="P71">
            <v>0</v>
          </cell>
        </row>
        <row r="72">
          <cell r="B72">
            <v>20017</v>
          </cell>
          <cell r="C72" t="str">
            <v>脱タンパク蜂蜜アカシア</v>
          </cell>
          <cell r="D72">
            <v>0</v>
          </cell>
          <cell r="E72">
            <v>390</v>
          </cell>
          <cell r="F72" t="str">
            <v>東京ハネー</v>
          </cell>
          <cell r="H72" t="str">
            <v>東京ハネー</v>
          </cell>
          <cell r="I72">
            <v>0</v>
          </cell>
          <cell r="J72" t="str">
            <v>東京ハネー</v>
          </cell>
          <cell r="K72">
            <v>0</v>
          </cell>
          <cell r="L72">
            <v>0.06</v>
          </cell>
          <cell r="O72">
            <v>0.77200000000000002</v>
          </cell>
          <cell r="P72">
            <v>0.80100000000000005</v>
          </cell>
        </row>
        <row r="73">
          <cell r="B73">
            <v>20018</v>
          </cell>
          <cell r="C73" t="str">
            <v>果糖ぶどう糖液糖（オーム）</v>
          </cell>
          <cell r="D73">
            <v>0</v>
          </cell>
          <cell r="E73">
            <v>77</v>
          </cell>
          <cell r="F73">
            <v>0</v>
          </cell>
          <cell r="G73">
            <v>0</v>
          </cell>
          <cell r="H73">
            <v>0</v>
          </cell>
          <cell r="I73">
            <v>0</v>
          </cell>
          <cell r="J73">
            <v>0</v>
          </cell>
          <cell r="K73">
            <v>0</v>
          </cell>
          <cell r="L73">
            <v>8.3000000000000004E-2</v>
          </cell>
          <cell r="M73">
            <v>3.5000000000000003E-2</v>
          </cell>
          <cell r="O73">
            <v>0</v>
          </cell>
          <cell r="P73">
            <v>0</v>
          </cell>
        </row>
        <row r="74">
          <cell r="B74">
            <v>20019</v>
          </cell>
          <cell r="C74" t="str">
            <v>果糖ぶどう糖液糖（いかるが）</v>
          </cell>
          <cell r="D74">
            <v>0</v>
          </cell>
          <cell r="E74">
            <v>75</v>
          </cell>
          <cell r="F74">
            <v>0</v>
          </cell>
          <cell r="G74">
            <v>0</v>
          </cell>
          <cell r="H74">
            <v>0</v>
          </cell>
          <cell r="I74">
            <v>0</v>
          </cell>
          <cell r="J74">
            <v>0</v>
          </cell>
          <cell r="K74">
            <v>0</v>
          </cell>
          <cell r="N74">
            <v>1</v>
          </cell>
          <cell r="O74">
            <v>0</v>
          </cell>
          <cell r="P74">
            <v>0</v>
          </cell>
        </row>
        <row r="75">
          <cell r="B75">
            <v>20020</v>
          </cell>
          <cell r="C75" t="str">
            <v>果糖ぶどう糖液糖（名古屋）</v>
          </cell>
          <cell r="D75">
            <v>0</v>
          </cell>
          <cell r="E75">
            <v>69</v>
          </cell>
          <cell r="F75">
            <v>0</v>
          </cell>
          <cell r="G75">
            <v>0</v>
          </cell>
          <cell r="H75">
            <v>0</v>
          </cell>
          <cell r="I75">
            <v>0</v>
          </cell>
          <cell r="J75">
            <v>0</v>
          </cell>
          <cell r="K75">
            <v>0</v>
          </cell>
          <cell r="L75">
            <v>8.3000000000000004E-2</v>
          </cell>
          <cell r="M75">
            <v>3.5000000000000003E-2</v>
          </cell>
          <cell r="O75">
            <v>0</v>
          </cell>
          <cell r="P75">
            <v>0</v>
          </cell>
        </row>
        <row r="76">
          <cell r="B76">
            <v>20021</v>
          </cell>
          <cell r="C76" t="str">
            <v>トランスオリゴＴＡ－75</v>
          </cell>
          <cell r="D76">
            <v>0</v>
          </cell>
          <cell r="E76">
            <v>120</v>
          </cell>
          <cell r="F76" t="str">
            <v>加藤化学㈱</v>
          </cell>
          <cell r="G76">
            <v>0</v>
          </cell>
          <cell r="H76" t="str">
            <v>加藤化学㈱</v>
          </cell>
          <cell r="I76">
            <v>0</v>
          </cell>
          <cell r="J76" t="str">
            <v>加藤化学</v>
          </cell>
          <cell r="K76">
            <v>0</v>
          </cell>
          <cell r="N76">
            <v>0.66849999999999998</v>
          </cell>
          <cell r="O76">
            <v>0.75</v>
          </cell>
          <cell r="P76">
            <v>0.75</v>
          </cell>
        </row>
        <row r="77">
          <cell r="B77">
            <v>20022</v>
          </cell>
          <cell r="C77" t="str">
            <v>サンスイートＳＡ－5050</v>
          </cell>
          <cell r="D77">
            <v>0</v>
          </cell>
          <cell r="E77">
            <v>16800</v>
          </cell>
          <cell r="F77" t="str">
            <v>㈱三栄源FFI</v>
          </cell>
          <cell r="G77">
            <v>0</v>
          </cell>
          <cell r="H77" t="str">
            <v>㈱三栄源FFI</v>
          </cell>
          <cell r="I77" t="str">
            <v>03(3241)2146　花木</v>
          </cell>
          <cell r="J77" t="str">
            <v>三栄源FFI</v>
          </cell>
          <cell r="K77">
            <v>0</v>
          </cell>
          <cell r="L77">
            <v>0.08</v>
          </cell>
          <cell r="M77">
            <v>0.03</v>
          </cell>
          <cell r="O77">
            <v>0</v>
          </cell>
          <cell r="P77">
            <v>0</v>
          </cell>
        </row>
        <row r="78">
          <cell r="B78">
            <v>20023</v>
          </cell>
          <cell r="C78" t="str">
            <v>サンマルト-S</v>
          </cell>
          <cell r="D78" t="str">
            <v>(20kg/袋)</v>
          </cell>
          <cell r="E78">
            <v>220</v>
          </cell>
          <cell r="F78" t="str">
            <v>㈱林原</v>
          </cell>
          <cell r="G78">
            <v>0</v>
          </cell>
          <cell r="H78" t="str">
            <v>CBC㈱</v>
          </cell>
          <cell r="I78" t="str">
            <v>03(3536)4657　鈴木</v>
          </cell>
          <cell r="J78" t="str">
            <v>CBC</v>
          </cell>
          <cell r="K78">
            <v>0</v>
          </cell>
          <cell r="L78">
            <v>7.2999999999999995E-2</v>
          </cell>
          <cell r="M78">
            <v>2.8000000000000001E-2</v>
          </cell>
          <cell r="N78">
            <v>3.3000000000000002E-2</v>
          </cell>
          <cell r="O78">
            <v>0.97</v>
          </cell>
          <cell r="P78">
            <v>0.24</v>
          </cell>
        </row>
        <row r="79">
          <cell r="B79">
            <v>20024</v>
          </cell>
          <cell r="C79" t="str">
            <v>サネット</v>
          </cell>
          <cell r="D79">
            <v>0</v>
          </cell>
          <cell r="E79">
            <v>10800</v>
          </cell>
          <cell r="F79" t="str">
            <v>武田薬品工業</v>
          </cell>
          <cell r="G79">
            <v>0</v>
          </cell>
          <cell r="H79">
            <v>0</v>
          </cell>
          <cell r="I79">
            <v>0</v>
          </cell>
          <cell r="J79">
            <v>0</v>
          </cell>
          <cell r="K79">
            <v>0</v>
          </cell>
          <cell r="N79">
            <v>2.1999999999999999E-2</v>
          </cell>
          <cell r="O79">
            <v>0.99</v>
          </cell>
          <cell r="P79">
            <v>0.1</v>
          </cell>
        </row>
        <row r="80">
          <cell r="B80">
            <v>20025</v>
          </cell>
          <cell r="C80" t="str">
            <v>Milchen（還元乳糖）</v>
          </cell>
          <cell r="D80">
            <v>0</v>
          </cell>
          <cell r="E80">
            <v>535</v>
          </cell>
          <cell r="F80" t="str">
            <v>東和化成工業㈱</v>
          </cell>
          <cell r="G80">
            <v>0</v>
          </cell>
          <cell r="H80" t="str">
            <v>CBC㈱</v>
          </cell>
          <cell r="I80" t="str">
            <v>03(3536)4657　鈴木</v>
          </cell>
          <cell r="J80" t="str">
            <v>CBC</v>
          </cell>
          <cell r="K80">
            <v>0</v>
          </cell>
          <cell r="O80">
            <v>0.99</v>
          </cell>
          <cell r="P80">
            <v>0.1</v>
          </cell>
        </row>
        <row r="81">
          <cell r="B81">
            <v>20026</v>
          </cell>
          <cell r="C81">
            <v>0</v>
          </cell>
          <cell r="D81">
            <v>0</v>
          </cell>
          <cell r="E81">
            <v>0</v>
          </cell>
          <cell r="F81">
            <v>0</v>
          </cell>
          <cell r="G81">
            <v>0</v>
          </cell>
          <cell r="H81">
            <v>0</v>
          </cell>
          <cell r="I81">
            <v>0</v>
          </cell>
          <cell r="J81">
            <v>0</v>
          </cell>
          <cell r="K81">
            <v>0</v>
          </cell>
          <cell r="O81">
            <v>0.75</v>
          </cell>
          <cell r="P81">
            <v>0</v>
          </cell>
        </row>
        <row r="82">
          <cell r="B82">
            <v>20027</v>
          </cell>
          <cell r="C82">
            <v>0</v>
          </cell>
          <cell r="D82">
            <v>0</v>
          </cell>
          <cell r="E82">
            <v>0</v>
          </cell>
          <cell r="F82">
            <v>0</v>
          </cell>
          <cell r="G82">
            <v>0</v>
          </cell>
          <cell r="H82">
            <v>0</v>
          </cell>
          <cell r="I82">
            <v>0</v>
          </cell>
          <cell r="J82">
            <v>0</v>
          </cell>
          <cell r="K82">
            <v>0</v>
          </cell>
          <cell r="O82">
            <v>0</v>
          </cell>
          <cell r="P82">
            <v>0</v>
          </cell>
        </row>
        <row r="83">
          <cell r="B83">
            <v>0</v>
          </cell>
          <cell r="C83">
            <v>0</v>
          </cell>
          <cell r="D83">
            <v>0</v>
          </cell>
          <cell r="E83">
            <v>0</v>
          </cell>
          <cell r="F83">
            <v>0</v>
          </cell>
          <cell r="G83">
            <v>0</v>
          </cell>
          <cell r="H83">
            <v>0</v>
          </cell>
          <cell r="I83">
            <v>0</v>
          </cell>
          <cell r="J83">
            <v>0</v>
          </cell>
          <cell r="K83">
            <v>0</v>
          </cell>
          <cell r="O83">
            <v>0</v>
          </cell>
          <cell r="P83">
            <v>0</v>
          </cell>
        </row>
        <row r="84">
          <cell r="B84">
            <v>0</v>
          </cell>
          <cell r="C84">
            <v>0</v>
          </cell>
          <cell r="D84">
            <v>0</v>
          </cell>
          <cell r="E84">
            <v>0</v>
          </cell>
          <cell r="F84">
            <v>0</v>
          </cell>
          <cell r="G84">
            <v>0</v>
          </cell>
          <cell r="H84">
            <v>0</v>
          </cell>
          <cell r="I84">
            <v>0</v>
          </cell>
          <cell r="J84">
            <v>0</v>
          </cell>
          <cell r="K84">
            <v>0</v>
          </cell>
          <cell r="O84">
            <v>0</v>
          </cell>
          <cell r="P84">
            <v>0</v>
          </cell>
        </row>
        <row r="85">
          <cell r="B85">
            <v>30001</v>
          </cell>
          <cell r="C85" t="str">
            <v>レモン混濁果汁400GPL</v>
          </cell>
          <cell r="D85">
            <v>0</v>
          </cell>
          <cell r="E85">
            <v>470</v>
          </cell>
          <cell r="F85" t="str">
            <v>ベンチュラー</v>
          </cell>
          <cell r="G85" t="str">
            <v>同組合連合会</v>
          </cell>
          <cell r="H85" t="str">
            <v>小川香料㈱</v>
          </cell>
          <cell r="I85" t="str">
            <v>03(3270)1545　鈴木</v>
          </cell>
          <cell r="J85" t="str">
            <v>ベンチュラー</v>
          </cell>
          <cell r="K85" t="str">
            <v>→小川香料</v>
          </cell>
          <cell r="O85">
            <v>0.4</v>
          </cell>
          <cell r="P85">
            <v>0.42</v>
          </cell>
        </row>
        <row r="86">
          <cell r="B86">
            <v>30002</v>
          </cell>
          <cell r="C86" t="str">
            <v>Vijayアルフォンソマンゴーパルプ</v>
          </cell>
          <cell r="D86" t="str">
            <v>（3.2ｋｇ/缶）</v>
          </cell>
          <cell r="E86">
            <v>562.5</v>
          </cell>
          <cell r="F86" t="str">
            <v>輸入品(インド）</v>
          </cell>
          <cell r="G86">
            <v>0</v>
          </cell>
          <cell r="H86" t="str">
            <v>㈱シタール</v>
          </cell>
          <cell r="I86" t="str">
            <v>043(272)7050　増田</v>
          </cell>
          <cell r="J86" t="str">
            <v>シタール</v>
          </cell>
          <cell r="K86">
            <v>0</v>
          </cell>
          <cell r="O86">
            <v>0.21</v>
          </cell>
          <cell r="P86">
            <v>0.25</v>
          </cell>
        </row>
        <row r="87">
          <cell r="B87">
            <v>30003</v>
          </cell>
          <cell r="C87" t="str">
            <v>メロン５倍混濁果汁冷凍</v>
          </cell>
          <cell r="D87" t="str">
            <v>(20kg/缶）</v>
          </cell>
          <cell r="E87">
            <v>865</v>
          </cell>
          <cell r="F87" t="str">
            <v>日本果実加工㈱</v>
          </cell>
          <cell r="G87">
            <v>0</v>
          </cell>
          <cell r="H87" t="str">
            <v>CBC㈱</v>
          </cell>
          <cell r="I87" t="str">
            <v>03(3536)4657　鈴木</v>
          </cell>
          <cell r="J87" t="str">
            <v>日本果実加工㈱</v>
          </cell>
          <cell r="K87" t="str">
            <v>→CBC</v>
          </cell>
          <cell r="L87">
            <v>0.27550000000000002</v>
          </cell>
          <cell r="O87">
            <v>0.3</v>
          </cell>
          <cell r="P87">
            <v>0.3</v>
          </cell>
        </row>
        <row r="88">
          <cell r="B88">
            <v>30004</v>
          </cell>
          <cell r="C88" t="str">
            <v>1/5マスクメロン果汁</v>
          </cell>
          <cell r="D88">
            <v>0</v>
          </cell>
          <cell r="E88">
            <v>1390</v>
          </cell>
          <cell r="F88" t="str">
            <v>太陽化学㈱</v>
          </cell>
          <cell r="G88" t="str">
            <v>同組合連合会</v>
          </cell>
          <cell r="H88" t="str">
            <v>CBC㈱</v>
          </cell>
          <cell r="I88" t="str">
            <v>03(3536)4657　鈴木</v>
          </cell>
          <cell r="J88" t="str">
            <v>太陽化学</v>
          </cell>
          <cell r="K88" t="str">
            <v>→CBC</v>
          </cell>
          <cell r="L88">
            <v>0.27550000000000002</v>
          </cell>
          <cell r="O88">
            <v>0.3</v>
          </cell>
          <cell r="P88">
            <v>0.3</v>
          </cell>
        </row>
        <row r="89">
          <cell r="B89">
            <v>30005</v>
          </cell>
          <cell r="C89" t="str">
            <v>Papaya Juice Conc（約２倍）</v>
          </cell>
          <cell r="D89" t="str">
            <v>(19kg/缶）</v>
          </cell>
          <cell r="E89">
            <v>510</v>
          </cell>
          <cell r="F89" t="str">
            <v>佳美食品工業(有）</v>
          </cell>
          <cell r="G89" t="str">
            <v>（輸入品　台湾）</v>
          </cell>
          <cell r="H89" t="str">
            <v>栄光貿易→小川香料㈱</v>
          </cell>
          <cell r="I89" t="str">
            <v>03(3270)1545　鈴木</v>
          </cell>
          <cell r="J89" t="str">
            <v>佳美食品</v>
          </cell>
          <cell r="K89" t="str">
            <v>→小川香料</v>
          </cell>
          <cell r="O89">
            <v>0</v>
          </cell>
          <cell r="P89">
            <v>0.24</v>
          </cell>
        </row>
        <row r="90">
          <cell r="B90">
            <v>30006</v>
          </cell>
          <cell r="C90" t="str">
            <v>ﾊﾟﾊﾟｲﾔﾋﾟｭｰﾚ（ﾄﾛﾋﾟｶﾙﾊﾜｲｱﾝ）</v>
          </cell>
          <cell r="D90" t="str">
            <v>(18.14kg/ｹｰｽ）</v>
          </cell>
          <cell r="E90">
            <v>392</v>
          </cell>
          <cell r="F90" t="str">
            <v>Tropical Hawaiian</v>
          </cell>
          <cell r="G90" t="str">
            <v xml:space="preserve"> Products（ハワイ）</v>
          </cell>
          <cell r="H90" t="str">
            <v>CBC㈱</v>
          </cell>
          <cell r="I90" t="str">
            <v>03(3536)4657　鈴木</v>
          </cell>
          <cell r="J90" t="str">
            <v>日本果実加工㈱</v>
          </cell>
          <cell r="K90" t="str">
            <v>→CBC</v>
          </cell>
          <cell r="O90">
            <v>0</v>
          </cell>
          <cell r="P90">
            <v>0.1</v>
          </cell>
        </row>
        <row r="91">
          <cell r="B91">
            <v>30007</v>
          </cell>
          <cell r="C91" t="str">
            <v>ﾊﾟﾊﾟｲﾔﾋﾟｭｰﾚ(ﾊﾟﾊﾟｲﾔｵｰﾁｬｰﾄﾞ）</v>
          </cell>
          <cell r="D91" t="str">
            <v>(18.14kg/ｹｰｽ）</v>
          </cell>
          <cell r="E91">
            <v>393</v>
          </cell>
          <cell r="F91" t="str">
            <v>日本果実加工㈱</v>
          </cell>
          <cell r="G91">
            <v>0</v>
          </cell>
          <cell r="H91" t="str">
            <v>CBC㈱</v>
          </cell>
          <cell r="I91" t="str">
            <v>03(3536)4657　鈴木</v>
          </cell>
          <cell r="J91" t="str">
            <v>日本果実加工㈱</v>
          </cell>
          <cell r="K91" t="str">
            <v>→CBC</v>
          </cell>
          <cell r="O91">
            <v>0</v>
          </cell>
          <cell r="P91">
            <v>0.1</v>
          </cell>
        </row>
        <row r="92">
          <cell r="B92">
            <v>30008</v>
          </cell>
          <cell r="C92" t="str">
            <v>ﾊﾞﾚﾝｼｱｵﾚﾝｼﾞ冷凍果汁55</v>
          </cell>
          <cell r="D92" t="str">
            <v>(21.5kg/缶）</v>
          </cell>
          <cell r="E92">
            <v>410</v>
          </cell>
          <cell r="F92" t="str">
            <v>愛媛県青果農業協</v>
          </cell>
          <cell r="G92" t="str">
            <v>同組合連合会</v>
          </cell>
          <cell r="H92" t="str">
            <v>CBC㈱</v>
          </cell>
          <cell r="I92" t="str">
            <v>03(3536)4657　鈴木</v>
          </cell>
          <cell r="J92" t="str">
            <v>愛媛青果連</v>
          </cell>
          <cell r="K92" t="str">
            <v>→CBC</v>
          </cell>
          <cell r="L92">
            <v>0</v>
          </cell>
          <cell r="O92">
            <v>0</v>
          </cell>
          <cell r="P92">
            <v>0.55000000000000004</v>
          </cell>
        </row>
        <row r="93">
          <cell r="B93">
            <v>30009</v>
          </cell>
          <cell r="C93" t="str">
            <v>パイン濃縮混濁果汁冷凍ハワイ</v>
          </cell>
          <cell r="D93" t="str">
            <v>(23kg/缶）</v>
          </cell>
          <cell r="E93">
            <v>590</v>
          </cell>
          <cell r="F93" t="str">
            <v>日本果実加工㈱</v>
          </cell>
          <cell r="H93" t="str">
            <v>CBC㈱</v>
          </cell>
          <cell r="I93" t="str">
            <v>03(3536)4657　鈴木</v>
          </cell>
          <cell r="J93" t="str">
            <v>日本果実加工</v>
          </cell>
          <cell r="K93" t="str">
            <v>→CBC</v>
          </cell>
          <cell r="O93">
            <v>0</v>
          </cell>
          <cell r="P93">
            <v>0</v>
          </cell>
        </row>
        <row r="94">
          <cell r="B94">
            <v>30011</v>
          </cell>
          <cell r="C94" t="str">
            <v>夏みかん１／6濃縮果汁</v>
          </cell>
          <cell r="D94" t="str">
            <v>(22kg/缶）</v>
          </cell>
          <cell r="E94">
            <v>790</v>
          </cell>
          <cell r="F94" t="str">
            <v>ｼﾞｪｲｴｲﾌｰｽﾞ大分</v>
          </cell>
          <cell r="G94">
            <v>0</v>
          </cell>
          <cell r="H94" t="str">
            <v>サンヨーﾌｰｽﾞ</v>
          </cell>
          <cell r="I94" t="str">
            <v>03(3667)1474　三城</v>
          </cell>
          <cell r="J94" t="str">
            <v>ｼﾞｪｲｴｲﾌｰｽﾞ大分</v>
          </cell>
          <cell r="K94" t="str">
            <v>→サンヨーﾌｰｽﾞ</v>
          </cell>
          <cell r="L94">
            <v>0</v>
          </cell>
          <cell r="O94">
            <v>0</v>
          </cell>
          <cell r="P94">
            <v>0</v>
          </cell>
        </row>
        <row r="95">
          <cell r="B95">
            <v>30012</v>
          </cell>
          <cell r="C95" t="str">
            <v>温州冷凍果汁４５</v>
          </cell>
          <cell r="D95" t="str">
            <v>(21.5kg/缶）</v>
          </cell>
          <cell r="E95">
            <v>340</v>
          </cell>
          <cell r="F95" t="str">
            <v>愛媛県青果農業協</v>
          </cell>
          <cell r="G95" t="str">
            <v>同組合連合会</v>
          </cell>
          <cell r="H95" t="str">
            <v>CBC㈱</v>
          </cell>
          <cell r="I95" t="str">
            <v>03(3536)4662　黒沼</v>
          </cell>
          <cell r="J95" t="str">
            <v>愛媛青果連</v>
          </cell>
          <cell r="K95" t="str">
            <v>→CBC</v>
          </cell>
          <cell r="L95">
            <v>0</v>
          </cell>
          <cell r="O95">
            <v>0</v>
          </cell>
          <cell r="P95">
            <v>0</v>
          </cell>
        </row>
        <row r="96">
          <cell r="B96">
            <v>30013</v>
          </cell>
          <cell r="C96" t="str">
            <v>甘夏みかんさのう</v>
          </cell>
          <cell r="D96" t="str">
            <v>(18.5kg/缶）</v>
          </cell>
          <cell r="E96">
            <v>310</v>
          </cell>
          <cell r="F96" t="str">
            <v>大洋食品㈱</v>
          </cell>
          <cell r="G96">
            <v>0</v>
          </cell>
          <cell r="H96" t="str">
            <v>サンヨーﾌｰｽﾞ</v>
          </cell>
          <cell r="I96" t="str">
            <v>03(3667)1474　三城</v>
          </cell>
          <cell r="J96" t="str">
            <v>大洋食品㈱</v>
          </cell>
          <cell r="K96" t="str">
            <v>→サンヨーﾌｰｽﾞ</v>
          </cell>
          <cell r="L96">
            <v>0</v>
          </cell>
          <cell r="O96">
            <v>0</v>
          </cell>
          <cell r="P96">
            <v>0</v>
          </cell>
        </row>
        <row r="97">
          <cell r="B97">
            <v>30014</v>
          </cell>
          <cell r="C97" t="str">
            <v>グレープフル―ツ濃縮果汁№5420</v>
          </cell>
          <cell r="D97" t="str">
            <v>(20kg／缶）</v>
          </cell>
          <cell r="E97">
            <v>490</v>
          </cell>
          <cell r="F97" t="str">
            <v>輸入品(イスラエル）</v>
          </cell>
          <cell r="G97" t="str">
            <v>同組合連合会</v>
          </cell>
          <cell r="H97" t="str">
            <v>雄山商事㈱</v>
          </cell>
          <cell r="I97">
            <v>0</v>
          </cell>
          <cell r="J97" t="str">
            <v>輸入品(イスラエル）</v>
          </cell>
          <cell r="K97" t="str">
            <v>→雄山商事</v>
          </cell>
          <cell r="L97">
            <v>0</v>
          </cell>
          <cell r="O97">
            <v>0</v>
          </cell>
          <cell r="P97">
            <v>0</v>
          </cell>
        </row>
        <row r="98">
          <cell r="B98">
            <v>30015</v>
          </cell>
          <cell r="C98" t="str">
            <v>CLARIFIED WATER　MELON　JUICE CONC.</v>
          </cell>
          <cell r="D98" t="str">
            <v>(22kg/缶）</v>
          </cell>
          <cell r="E98">
            <v>1350</v>
          </cell>
          <cell r="F98" t="str">
            <v>佳美食品工業(有）</v>
          </cell>
          <cell r="G98" t="str">
            <v>（輸入品　台湾）</v>
          </cell>
          <cell r="H98" t="str">
            <v>サンヨーﾌｰｽﾞ</v>
          </cell>
          <cell r="I98" t="str">
            <v>03(3667)1474　三城</v>
          </cell>
          <cell r="J98" t="str">
            <v>サンヨーフーズ</v>
          </cell>
          <cell r="K98" t="str">
            <v>→ＣBＣ</v>
          </cell>
          <cell r="L98">
            <v>0</v>
          </cell>
          <cell r="O98">
            <v>0.6</v>
          </cell>
          <cell r="P98">
            <v>0.6</v>
          </cell>
        </row>
        <row r="99">
          <cell r="B99">
            <v>30016</v>
          </cell>
          <cell r="C99" t="str">
            <v xml:space="preserve"> ストロベリー濃縮果汁1/5ＥＰ</v>
          </cell>
          <cell r="D99" t="str">
            <v>冷凍(22kg/缶）</v>
          </cell>
          <cell r="E99">
            <v>1680</v>
          </cell>
          <cell r="F99" t="str">
            <v>大洋香料㈱</v>
          </cell>
          <cell r="G99">
            <v>0</v>
          </cell>
          <cell r="H99" t="str">
            <v>大洋香料㈱</v>
          </cell>
          <cell r="I99" t="str">
            <v>03(3668)8021　東野</v>
          </cell>
          <cell r="J99">
            <v>0</v>
          </cell>
          <cell r="K99">
            <v>0</v>
          </cell>
          <cell r="O99">
            <v>0</v>
          </cell>
          <cell r="P99">
            <v>0</v>
          </cell>
        </row>
        <row r="100">
          <cell r="B100">
            <v>30017</v>
          </cell>
          <cell r="C100" t="str">
            <v>グァバピューレ</v>
          </cell>
          <cell r="D100" t="str">
            <v>（17.5ｋｇ／パック）</v>
          </cell>
          <cell r="E100">
            <v>330</v>
          </cell>
          <cell r="F100" t="str">
            <v>佳美食品工業(有）</v>
          </cell>
          <cell r="G100" t="str">
            <v>同組合連合会</v>
          </cell>
          <cell r="H100" t="str">
            <v>栄光貿易→小川香料㈱</v>
          </cell>
          <cell r="I100" t="str">
            <v>03(3270)1545　鈴木</v>
          </cell>
          <cell r="J100" t="str">
            <v>佳美食品</v>
          </cell>
          <cell r="K100" t="str">
            <v>→小川香料</v>
          </cell>
          <cell r="O100">
            <v>0.1</v>
          </cell>
          <cell r="P100">
            <v>0.13800000000000001</v>
          </cell>
        </row>
        <row r="101">
          <cell r="B101">
            <v>30018</v>
          </cell>
          <cell r="C101" t="str">
            <v>びわ透明果汁</v>
          </cell>
          <cell r="D101" t="str">
            <v>冷凍(18.5kg/缶）</v>
          </cell>
          <cell r="E101">
            <v>580</v>
          </cell>
          <cell r="F101" t="str">
            <v>サンヨーﾌｰｽﾞ</v>
          </cell>
          <cell r="G101">
            <v>0</v>
          </cell>
          <cell r="H101" t="str">
            <v>サンヨーﾌｰｽﾞ</v>
          </cell>
          <cell r="I101" t="str">
            <v>03(3667)1474　三城</v>
          </cell>
          <cell r="J101">
            <v>0</v>
          </cell>
          <cell r="K101">
            <v>0</v>
          </cell>
          <cell r="O101">
            <v>0</v>
          </cell>
          <cell r="P101">
            <v>0</v>
          </cell>
        </row>
        <row r="102">
          <cell r="B102">
            <v>30019</v>
          </cell>
          <cell r="C102" t="str">
            <v>冷凍レモン減酸透明濃縮果汁№5510</v>
          </cell>
          <cell r="D102" t="str">
            <v>(20kg／缶）</v>
          </cell>
          <cell r="E102">
            <v>540</v>
          </cell>
          <cell r="F102" t="str">
            <v>雄山商事㈱</v>
          </cell>
          <cell r="G102">
            <v>0</v>
          </cell>
          <cell r="H102" t="str">
            <v>雄山商事㈱</v>
          </cell>
          <cell r="I102" t="str">
            <v>03(3403)0771　松井</v>
          </cell>
          <cell r="J102" t="str">
            <v>雄山商事</v>
          </cell>
          <cell r="K102">
            <v>0</v>
          </cell>
          <cell r="L102">
            <v>0</v>
          </cell>
          <cell r="O102">
            <v>0.4</v>
          </cell>
          <cell r="P102">
            <v>0.35</v>
          </cell>
        </row>
        <row r="103">
          <cell r="B103">
            <v>30020</v>
          </cell>
          <cell r="C103" t="str">
            <v>レモン濃縮透明果汁400GPL</v>
          </cell>
          <cell r="D103" t="str">
            <v>(20kg／缶）</v>
          </cell>
          <cell r="E103">
            <v>490</v>
          </cell>
          <cell r="F103" t="str">
            <v>雄山商事㈱</v>
          </cell>
          <cell r="G103" t="str">
            <v>（輸入品　台湾）</v>
          </cell>
          <cell r="H103" t="str">
            <v>雄山商事㈱</v>
          </cell>
          <cell r="I103" t="str">
            <v>03(3403)0771　松井</v>
          </cell>
          <cell r="J103" t="str">
            <v>雄山商事</v>
          </cell>
          <cell r="K103">
            <v>0</v>
          </cell>
          <cell r="O103">
            <v>0.4</v>
          </cell>
          <cell r="P103">
            <v>0.42</v>
          </cell>
        </row>
        <row r="104">
          <cell r="B104">
            <v>30021</v>
          </cell>
          <cell r="C104" t="str">
            <v>ｱﾙﾌｫﾝｿﾏﾝｺﾞﾊﾟﾙﾌﾟ</v>
          </cell>
          <cell r="D104" t="str">
            <v>（3.1ｋｇ/缶）</v>
          </cell>
          <cell r="E104">
            <v>380</v>
          </cell>
          <cell r="F104" t="str">
            <v>雄山商事㈱</v>
          </cell>
          <cell r="G104">
            <v>0</v>
          </cell>
          <cell r="H104" t="str">
            <v>雄山商事㈱</v>
          </cell>
          <cell r="I104" t="str">
            <v>03(3403)0771　後藤</v>
          </cell>
          <cell r="J104" t="str">
            <v>雄山商事</v>
          </cell>
          <cell r="K104">
            <v>0</v>
          </cell>
          <cell r="O104">
            <v>0.153</v>
          </cell>
          <cell r="P104">
            <v>0.17</v>
          </cell>
        </row>
        <row r="105">
          <cell r="B105">
            <v>30022</v>
          </cell>
          <cell r="C105" t="str">
            <v>ALPHONSO MANGO PLUP</v>
          </cell>
          <cell r="D105" t="str">
            <v>（3.2ｋｇ/缶）</v>
          </cell>
          <cell r="E105">
            <v>500</v>
          </cell>
          <cell r="F105" t="str">
            <v>㈱兼松</v>
          </cell>
          <cell r="G105">
            <v>0</v>
          </cell>
          <cell r="H105" t="str">
            <v>㈱兼松</v>
          </cell>
          <cell r="I105">
            <v>0</v>
          </cell>
          <cell r="J105" t="str">
            <v>兼松</v>
          </cell>
          <cell r="K105">
            <v>0</v>
          </cell>
          <cell r="L105">
            <v>0.27550000000000002</v>
          </cell>
          <cell r="O105">
            <v>0.21</v>
          </cell>
          <cell r="P105">
            <v>0.25</v>
          </cell>
        </row>
        <row r="106">
          <cell r="B106">
            <v>30023</v>
          </cell>
          <cell r="C106" t="str">
            <v>アップルマンゴ透明濃縮果汁</v>
          </cell>
          <cell r="D106" t="str">
            <v>(22kg/缶）</v>
          </cell>
          <cell r="E106">
            <v>980</v>
          </cell>
          <cell r="F106" t="str">
            <v>佳美食品工業(有）</v>
          </cell>
          <cell r="G106" t="str">
            <v>（輸入品　台湾）</v>
          </cell>
          <cell r="H106" t="str">
            <v>CBC㈱</v>
          </cell>
          <cell r="I106" t="str">
            <v>03(3536)4661　黒沼</v>
          </cell>
          <cell r="J106" t="str">
            <v>太陽化学㈱</v>
          </cell>
          <cell r="K106" t="str">
            <v>→ＣBＣ</v>
          </cell>
          <cell r="L106">
            <v>0</v>
          </cell>
          <cell r="O106">
            <v>0.5</v>
          </cell>
          <cell r="P106">
            <v>0.35</v>
          </cell>
        </row>
        <row r="107">
          <cell r="B107">
            <v>30024</v>
          </cell>
          <cell r="C107" t="str">
            <v>42°Ｂｘ人参混濁汁冷凍（約７倍）</v>
          </cell>
          <cell r="D107" t="str">
            <v>(21kg／缶）</v>
          </cell>
          <cell r="E107">
            <v>700</v>
          </cell>
          <cell r="F107" t="str">
            <v>オーストラリア</v>
          </cell>
          <cell r="G107" t="str">
            <v>→日本果実加工</v>
          </cell>
          <cell r="H107" t="str">
            <v>サンヨーﾌｰｽﾞ</v>
          </cell>
          <cell r="I107" t="str">
            <v>03(3667)1474　三城</v>
          </cell>
          <cell r="J107" t="str">
            <v>サンヨーフーズ</v>
          </cell>
          <cell r="K107" t="str">
            <v>→サンヨーﾌｰｽﾞ</v>
          </cell>
          <cell r="O107">
            <v>0.42</v>
          </cell>
          <cell r="P107">
            <v>0.45</v>
          </cell>
        </row>
        <row r="108">
          <cell r="B108">
            <v>30025</v>
          </cell>
          <cell r="C108" t="str">
            <v>赤ピーマン濃縮汁Bx38(１２倍)</v>
          </cell>
          <cell r="D108" t="str">
            <v>(21kg／缶）</v>
          </cell>
          <cell r="E108">
            <v>1600</v>
          </cell>
          <cell r="F108" t="str">
            <v>オーストラリア</v>
          </cell>
          <cell r="G108">
            <v>0</v>
          </cell>
          <cell r="H108" t="str">
            <v>サンヨーﾌｰｽﾞ</v>
          </cell>
          <cell r="I108" t="str">
            <v>03(3667)1474　三城</v>
          </cell>
          <cell r="J108" t="str">
            <v>サンヨーフーズ</v>
          </cell>
          <cell r="K108">
            <v>0</v>
          </cell>
          <cell r="L108">
            <v>0.27550000000000002</v>
          </cell>
          <cell r="O108">
            <v>0.38</v>
          </cell>
          <cell r="P108">
            <v>0.4</v>
          </cell>
        </row>
        <row r="109">
          <cell r="B109">
            <v>30026</v>
          </cell>
          <cell r="C109" t="str">
            <v>アロエ汁</v>
          </cell>
          <cell r="D109" t="str">
            <v>（17.5ｋｇ／缶）</v>
          </cell>
          <cell r="E109">
            <v>315</v>
          </cell>
          <cell r="F109" t="str">
            <v>サンヨーﾌｰｽﾞ</v>
          </cell>
          <cell r="G109">
            <v>0</v>
          </cell>
          <cell r="H109" t="str">
            <v>サンヨーﾌｰｽﾞ</v>
          </cell>
          <cell r="I109" t="str">
            <v>03(3667)1474　三城</v>
          </cell>
          <cell r="J109" t="str">
            <v>サンヨーフーズ</v>
          </cell>
          <cell r="K109">
            <v>0</v>
          </cell>
          <cell r="O109">
            <v>0.03</v>
          </cell>
          <cell r="P109">
            <v>0.03</v>
          </cell>
        </row>
        <row r="110">
          <cell r="B110">
            <v>30027</v>
          </cell>
          <cell r="C110" t="str">
            <v>ﾋﾟｰﾁ４倍混濁果汁冷凍</v>
          </cell>
          <cell r="D110" t="str">
            <v>(20kg/缶）</v>
          </cell>
          <cell r="E110">
            <v>534</v>
          </cell>
          <cell r="F110" t="str">
            <v>日本果実加工㈱</v>
          </cell>
          <cell r="G110">
            <v>0</v>
          </cell>
          <cell r="H110" t="str">
            <v>CBC㈱</v>
          </cell>
          <cell r="I110" t="str">
            <v>03(3536)4657　鈴木</v>
          </cell>
          <cell r="J110" t="str">
            <v>日本果実加工</v>
          </cell>
          <cell r="K110" t="str">
            <v>→ＣBＣ</v>
          </cell>
          <cell r="O110">
            <v>0.32</v>
          </cell>
          <cell r="P110">
            <v>0.34</v>
          </cell>
        </row>
        <row r="111">
          <cell r="B111">
            <v>30028</v>
          </cell>
          <cell r="C111" t="str">
            <v>ペアー濃縮果汁（Ｆ）</v>
          </cell>
          <cell r="D111" t="str">
            <v>(23kg／缶）</v>
          </cell>
          <cell r="E111">
            <v>590</v>
          </cell>
          <cell r="F111" t="str">
            <v>日本果実加工㈱</v>
          </cell>
          <cell r="G111">
            <v>0</v>
          </cell>
          <cell r="H111" t="str">
            <v>CBC㈱</v>
          </cell>
          <cell r="I111" t="str">
            <v>03(3536)4657　鈴木</v>
          </cell>
          <cell r="J111" t="str">
            <v>日本果実加工</v>
          </cell>
          <cell r="K111" t="str">
            <v>→CBC</v>
          </cell>
          <cell r="O111">
            <v>0.7</v>
          </cell>
          <cell r="P111">
            <v>0.72</v>
          </cell>
        </row>
        <row r="112">
          <cell r="B112">
            <v>30029</v>
          </cell>
          <cell r="C112" t="str">
            <v>ＳＺＫ　ラ･フランス混濁果汁</v>
          </cell>
          <cell r="D112" t="str">
            <v>(19kg／缶）</v>
          </cell>
          <cell r="E112">
            <v>430</v>
          </cell>
          <cell r="F112" t="str">
            <v>鈴木食品製造</v>
          </cell>
          <cell r="G112">
            <v>0</v>
          </cell>
          <cell r="H112" t="str">
            <v>サンヨーﾌｰｽﾞ</v>
          </cell>
          <cell r="I112" t="str">
            <v>03(3667)1474　三城</v>
          </cell>
          <cell r="J112" t="str">
            <v>鈴木食品製造</v>
          </cell>
          <cell r="K112" t="str">
            <v>→サンヨーﾌｰｽﾞ</v>
          </cell>
          <cell r="O112">
            <v>0.12</v>
          </cell>
          <cell r="P112">
            <v>0.14000000000000001</v>
          </cell>
        </row>
        <row r="113">
          <cell r="B113">
            <v>30030</v>
          </cell>
          <cell r="C113" t="str">
            <v>洋梨シロップ漬５Ｍ</v>
          </cell>
          <cell r="D113" t="str">
            <v>(19kg/缶,固形量 11.5kg）</v>
          </cell>
          <cell r="E113">
            <v>457.89473684210526</v>
          </cell>
          <cell r="F113" t="str">
            <v>サンヨーﾌｰｽﾞ</v>
          </cell>
          <cell r="G113">
            <v>0</v>
          </cell>
          <cell r="H113" t="str">
            <v>サンヨーﾌｰｽﾞ</v>
          </cell>
          <cell r="I113" t="str">
            <v>03(3667)1474　三城</v>
          </cell>
          <cell r="J113" t="str">
            <v>サンヨーフーズ</v>
          </cell>
          <cell r="K113">
            <v>0</v>
          </cell>
          <cell r="O113">
            <v>0</v>
          </cell>
          <cell r="P113">
            <v>0</v>
          </cell>
        </row>
        <row r="114">
          <cell r="B114">
            <v>30031</v>
          </cell>
          <cell r="C114" t="str">
            <v>1/5柑橘パイン混合果汁52Ｂｘ</v>
          </cell>
          <cell r="D114" t="str">
            <v>(22kg/缶）</v>
          </cell>
          <cell r="E114">
            <v>510</v>
          </cell>
          <cell r="F114" t="str">
            <v>愛媛県青果農業協</v>
          </cell>
          <cell r="G114">
            <v>0</v>
          </cell>
          <cell r="H114" t="str">
            <v>CBC㈱</v>
          </cell>
          <cell r="I114" t="str">
            <v>03(3536)4657　鈴木</v>
          </cell>
          <cell r="J114" t="str">
            <v>愛媛青果連</v>
          </cell>
          <cell r="K114" t="str">
            <v>→ＣBＣ</v>
          </cell>
          <cell r="O114">
            <v>0</v>
          </cell>
          <cell r="P114">
            <v>0</v>
          </cell>
        </row>
        <row r="115">
          <cell r="B115">
            <v>30032</v>
          </cell>
          <cell r="C115" t="str">
            <v>冷凍レッドｸﾞﾚｰﾌﾟ濃縮果汁（1/6）</v>
          </cell>
          <cell r="D115" t="str">
            <v>(20kg/缶）</v>
          </cell>
          <cell r="E115">
            <v>650</v>
          </cell>
          <cell r="F115" t="str">
            <v>雄山商事㈱</v>
          </cell>
          <cell r="G115">
            <v>0</v>
          </cell>
          <cell r="H115" t="str">
            <v>雄山商事㈱</v>
          </cell>
          <cell r="I115" t="str">
            <v>03(3403)0771　金子</v>
          </cell>
          <cell r="J115" t="str">
            <v>雄山商事㈱</v>
          </cell>
          <cell r="K115">
            <v>0</v>
          </cell>
          <cell r="O115">
            <v>0</v>
          </cell>
          <cell r="P115">
            <v>0</v>
          </cell>
        </row>
        <row r="116">
          <cell r="B116">
            <v>30033</v>
          </cell>
          <cell r="C116" t="str">
            <v>巨峰1/5透明果汁</v>
          </cell>
          <cell r="D116" t="str">
            <v>(21kg/缶）</v>
          </cell>
          <cell r="E116">
            <v>1350</v>
          </cell>
          <cell r="F116" t="str">
            <v>サンヨーﾌｰｽﾞ</v>
          </cell>
          <cell r="G116">
            <v>0</v>
          </cell>
          <cell r="H116" t="str">
            <v>サンヨーﾌｰｽﾞ</v>
          </cell>
          <cell r="I116" t="str">
            <v>03(3667)1474　三城</v>
          </cell>
          <cell r="J116" t="str">
            <v>サンヨーフーズ</v>
          </cell>
          <cell r="K116">
            <v>0</v>
          </cell>
          <cell r="O116">
            <v>0</v>
          </cell>
          <cell r="P116">
            <v>0</v>
          </cell>
        </row>
        <row r="117">
          <cell r="B117">
            <v>30034</v>
          </cell>
          <cell r="C117" t="str">
            <v>ｽﾄﾛﾍﾞﾘｰｺﾝｸT-3（1/5）</v>
          </cell>
          <cell r="D117">
            <v>0</v>
          </cell>
          <cell r="E117">
            <v>1100</v>
          </cell>
          <cell r="F117" t="str">
            <v>太陽化学㈱</v>
          </cell>
          <cell r="G117">
            <v>0</v>
          </cell>
          <cell r="H117" t="str">
            <v>CBC㈱</v>
          </cell>
          <cell r="I117" t="str">
            <v>03(3536)4657　鈴木</v>
          </cell>
          <cell r="J117" t="str">
            <v>太陽化学㈱</v>
          </cell>
          <cell r="K117" t="str">
            <v>→ＣBＣ</v>
          </cell>
          <cell r="O117">
            <v>0</v>
          </cell>
          <cell r="P117">
            <v>0.35</v>
          </cell>
        </row>
        <row r="118">
          <cell r="B118">
            <v>30035</v>
          </cell>
          <cell r="C118" t="str">
            <v>ｳｪﾙﾁ冷凍レッドｸﾞﾚｰﾌﾟ濃縮果汁</v>
          </cell>
          <cell r="D118" t="str">
            <v>(24kg/缶）</v>
          </cell>
          <cell r="E118">
            <v>650</v>
          </cell>
          <cell r="F118" t="str">
            <v>雄山商事㈱</v>
          </cell>
          <cell r="G118">
            <v>0</v>
          </cell>
          <cell r="H118" t="str">
            <v>雄山商事㈱</v>
          </cell>
          <cell r="I118" t="str">
            <v>03(3403)0771　金子</v>
          </cell>
          <cell r="J118" t="str">
            <v>雄山商事㈱</v>
          </cell>
          <cell r="K118">
            <v>0</v>
          </cell>
          <cell r="O118">
            <v>0</v>
          </cell>
          <cell r="P118">
            <v>0</v>
          </cell>
        </row>
        <row r="119">
          <cell r="B119">
            <v>30036</v>
          </cell>
          <cell r="C119" t="str">
            <v>1/7ストロベリー濃縮果汁</v>
          </cell>
          <cell r="D119" t="str">
            <v>（23kg／缶）</v>
          </cell>
          <cell r="E119">
            <v>1750</v>
          </cell>
          <cell r="F119" t="str">
            <v>東京果汁工業</v>
          </cell>
          <cell r="G119">
            <v>0</v>
          </cell>
          <cell r="H119" t="str">
            <v>昭和農芸㈱</v>
          </cell>
          <cell r="I119" t="str">
            <v>03(3661)2820　秋山</v>
          </cell>
          <cell r="J119" t="str">
            <v>昭和農芸</v>
          </cell>
          <cell r="K119">
            <v>0</v>
          </cell>
          <cell r="O119">
            <v>0</v>
          </cell>
          <cell r="P119">
            <v>0</v>
          </cell>
        </row>
        <row r="120">
          <cell r="B120">
            <v>30037</v>
          </cell>
          <cell r="C120" t="str">
            <v>ルクマペースト</v>
          </cell>
          <cell r="D120">
            <v>0</v>
          </cell>
          <cell r="E120">
            <v>800</v>
          </cell>
          <cell r="F120" t="str">
            <v>？</v>
          </cell>
          <cell r="G120">
            <v>0</v>
          </cell>
          <cell r="H120" t="str">
            <v>黒越化学㈱</v>
          </cell>
          <cell r="I120" t="str">
            <v>03(3837)5882　鈴木</v>
          </cell>
          <cell r="J120" t="str">
            <v>？</v>
          </cell>
          <cell r="K120" t="str">
            <v>→黒越化学</v>
          </cell>
          <cell r="O120">
            <v>0.65</v>
          </cell>
          <cell r="P120">
            <v>0.1</v>
          </cell>
        </row>
        <row r="121">
          <cell r="B121">
            <v>30038</v>
          </cell>
          <cell r="C121" t="str">
            <v>りんご５倍透明果汁</v>
          </cell>
          <cell r="D121">
            <v>0</v>
          </cell>
          <cell r="E121">
            <v>300</v>
          </cell>
          <cell r="F121" t="str">
            <v>日本果実加工㈱</v>
          </cell>
          <cell r="G121">
            <v>0</v>
          </cell>
          <cell r="H121" t="str">
            <v>CBC㈱</v>
          </cell>
          <cell r="I121" t="str">
            <v>03(3536)4657　鈴木</v>
          </cell>
          <cell r="J121" t="str">
            <v>日本果実加工</v>
          </cell>
          <cell r="K121" t="str">
            <v>→CBC</v>
          </cell>
          <cell r="O121">
            <v>0</v>
          </cell>
          <cell r="P121">
            <v>0</v>
          </cell>
        </row>
        <row r="122">
          <cell r="B122">
            <v>30039</v>
          </cell>
          <cell r="C122" t="str">
            <v>1/5アセロラ透明果汁</v>
          </cell>
          <cell r="D122" t="str">
            <v>(20kg/缶）</v>
          </cell>
          <cell r="E122">
            <v>1780</v>
          </cell>
          <cell r="F122" t="str">
            <v>日本果実加工㈱</v>
          </cell>
          <cell r="G122" t="str">
            <v>同組合連合会</v>
          </cell>
          <cell r="H122" t="str">
            <v>CBC㈱</v>
          </cell>
          <cell r="I122" t="str">
            <v>03(3536)4657　鈴木</v>
          </cell>
          <cell r="J122" t="str">
            <v>日本果実加工</v>
          </cell>
          <cell r="K122" t="str">
            <v>→CBC</v>
          </cell>
          <cell r="O122">
            <v>0</v>
          </cell>
          <cell r="P122">
            <v>0.3</v>
          </cell>
        </row>
        <row r="123">
          <cell r="B123">
            <v>30040</v>
          </cell>
          <cell r="C123" t="str">
            <v>バナナピューレ（ブラジル産）</v>
          </cell>
          <cell r="D123" t="str">
            <v>（3.4ｋｇ/缶）</v>
          </cell>
          <cell r="E123">
            <v>289.21568627450984</v>
          </cell>
          <cell r="F123" t="str">
            <v>デュアスロダス社</v>
          </cell>
          <cell r="G123" t="str">
            <v>（ブラジル）</v>
          </cell>
          <cell r="H123" t="str">
            <v>伊藤忠商事</v>
          </cell>
          <cell r="I123" t="str">
            <v>03(3497)6242　青木</v>
          </cell>
          <cell r="J123" t="str">
            <v>デュアスロダス社</v>
          </cell>
          <cell r="K123" t="str">
            <v>→伊藤忠商事</v>
          </cell>
          <cell r="O123">
            <v>0.23</v>
          </cell>
          <cell r="P123">
            <v>0.25</v>
          </cell>
        </row>
        <row r="124">
          <cell r="B124">
            <v>30041</v>
          </cell>
          <cell r="C124" t="str">
            <v>ライチ透明濃縮果汁70°</v>
          </cell>
          <cell r="D124" t="str">
            <v>（22kg／缶）</v>
          </cell>
          <cell r="E124">
            <v>1550</v>
          </cell>
          <cell r="F124" t="str">
            <v>東京果汁工業</v>
          </cell>
          <cell r="G124">
            <v>0</v>
          </cell>
          <cell r="H124" t="str">
            <v>坂本香料㈱</v>
          </cell>
          <cell r="I124" t="str">
            <v>03(3842)2021　梶田</v>
          </cell>
          <cell r="J124" t="str">
            <v>坂本香料</v>
          </cell>
          <cell r="K124">
            <v>0</v>
          </cell>
          <cell r="O124">
            <v>0.7</v>
          </cell>
          <cell r="P124">
            <v>0.71</v>
          </cell>
        </row>
        <row r="125">
          <cell r="B125">
            <v>30042</v>
          </cell>
          <cell r="C125" t="str">
            <v>バナナピューレ（フィリピン産）</v>
          </cell>
          <cell r="D125" t="str">
            <v>（25ｋｇ／アセプティックバック）</v>
          </cell>
          <cell r="E125">
            <v>275</v>
          </cell>
          <cell r="F125" t="str">
            <v>Profood International Corp.</v>
          </cell>
          <cell r="G125" t="str">
            <v>（フィリピン）</v>
          </cell>
          <cell r="H125" t="str">
            <v>黒越化学㈱</v>
          </cell>
          <cell r="I125" t="str">
            <v>03(3837)5882　鈴木</v>
          </cell>
          <cell r="J125" t="str">
            <v>Profood International Corp.</v>
          </cell>
          <cell r="K125" t="str">
            <v>→黒越化学</v>
          </cell>
          <cell r="O125">
            <v>0</v>
          </cell>
          <cell r="P125">
            <v>0.25</v>
          </cell>
        </row>
        <row r="126">
          <cell r="B126">
            <v>30043</v>
          </cell>
          <cell r="C126" t="str">
            <v>りんご５倍透明果汁</v>
          </cell>
          <cell r="D126" t="str">
            <v>（23ｋｇ/缶）</v>
          </cell>
          <cell r="E126">
            <v>300</v>
          </cell>
          <cell r="F126" t="str">
            <v>日本果実加工㈱</v>
          </cell>
          <cell r="G126">
            <v>0</v>
          </cell>
          <cell r="H126" t="str">
            <v>CBC㈱</v>
          </cell>
          <cell r="I126" t="str">
            <v>03(3536)4657　鈴木</v>
          </cell>
          <cell r="J126" t="str">
            <v>日本果実加工</v>
          </cell>
          <cell r="K126" t="str">
            <v>→CBC</v>
          </cell>
          <cell r="O126">
            <v>0.51</v>
          </cell>
          <cell r="P126">
            <v>0.55000000000000004</v>
          </cell>
        </row>
        <row r="127">
          <cell r="B127">
            <v>30044</v>
          </cell>
          <cell r="C127" t="str">
            <v>1/4リンゴ混濁濃縮果汁</v>
          </cell>
          <cell r="D127" t="str">
            <v>(21kg/缶）</v>
          </cell>
          <cell r="E127">
            <v>325</v>
          </cell>
          <cell r="F127" t="str">
            <v>青森りんご加工</v>
          </cell>
          <cell r="G127">
            <v>0</v>
          </cell>
          <cell r="H127" t="str">
            <v>坂本香料㈱</v>
          </cell>
          <cell r="I127" t="str">
            <v>03(3842)2021　梶田</v>
          </cell>
          <cell r="J127" t="str">
            <v>青森りんご加工</v>
          </cell>
          <cell r="K127" t="str">
            <v>→坂本香料</v>
          </cell>
          <cell r="O127">
            <v>0.4</v>
          </cell>
          <cell r="P127">
            <v>0.42</v>
          </cell>
        </row>
        <row r="128">
          <cell r="B128">
            <v>30045</v>
          </cell>
          <cell r="C128" t="str">
            <v>濃縮コンコードグレープ果汁（68Ｂｘ）</v>
          </cell>
          <cell r="D128" t="str">
            <v>(24kg/缶）</v>
          </cell>
          <cell r="E128">
            <v>510</v>
          </cell>
          <cell r="F128" t="str">
            <v>ウェルチ社</v>
          </cell>
          <cell r="G128" t="str">
            <v>（アメリカ）</v>
          </cell>
          <cell r="H128" t="str">
            <v>ｻﾝﾖｰﾌｰｽﾞ</v>
          </cell>
          <cell r="I128" t="str">
            <v>03(3667)1474　三城</v>
          </cell>
          <cell r="J128" t="str">
            <v>不二家サンヨー</v>
          </cell>
          <cell r="K128" t="str">
            <v>→ｻﾝﾖｰﾌｰｽﾞ</v>
          </cell>
          <cell r="O128">
            <v>0.68</v>
          </cell>
          <cell r="P128">
            <v>0.68</v>
          </cell>
        </row>
        <row r="129">
          <cell r="B129">
            <v>30046</v>
          </cell>
          <cell r="C129" t="str">
            <v>Ｗａｔｅｒｍｅｌｏｎ　Ｅｘｔｒａｃｔ　ＷＯＮＦ</v>
          </cell>
          <cell r="D129" t="str">
            <v>(22kg/缶）</v>
          </cell>
          <cell r="E129">
            <v>980</v>
          </cell>
          <cell r="F129" t="str">
            <v>American Fruit Processors</v>
          </cell>
          <cell r="G129" t="str">
            <v>（アメリカ）</v>
          </cell>
          <cell r="H129" t="str">
            <v>黒越化学㈱</v>
          </cell>
          <cell r="I129" t="str">
            <v>03(3837)5882　鈴木</v>
          </cell>
          <cell r="J129" t="str">
            <v>American Fruit Processors</v>
          </cell>
          <cell r="K129" t="str">
            <v>→黒越化学</v>
          </cell>
          <cell r="O129">
            <v>0.60499999999999998</v>
          </cell>
          <cell r="P129">
            <v>0.65</v>
          </cell>
        </row>
        <row r="130">
          <cell r="B130">
            <v>30047</v>
          </cell>
          <cell r="C130" t="str">
            <v>梅透明濃縮果汁30ＵＦ</v>
          </cell>
          <cell r="D130">
            <v>0</v>
          </cell>
          <cell r="E130">
            <v>1450</v>
          </cell>
          <cell r="F130">
            <v>0</v>
          </cell>
          <cell r="G130">
            <v>0</v>
          </cell>
          <cell r="H130" t="str">
            <v>坂本香料㈱</v>
          </cell>
          <cell r="I130" t="str">
            <v>03(3842)2021　梶田</v>
          </cell>
          <cell r="J130" t="str">
            <v>坂本香料</v>
          </cell>
          <cell r="K130">
            <v>0</v>
          </cell>
          <cell r="O130">
            <v>0</v>
          </cell>
          <cell r="P130">
            <v>0</v>
          </cell>
        </row>
        <row r="131">
          <cell r="B131">
            <v>30048</v>
          </cell>
          <cell r="C131" t="str">
            <v>冷凍アプリコット透明濃縮果汁</v>
          </cell>
          <cell r="D131" t="str">
            <v>(20kg/缶）</v>
          </cell>
          <cell r="E131">
            <v>1360</v>
          </cell>
          <cell r="F131" t="str">
            <v>ドイツ（輸入品）⇒</v>
          </cell>
          <cell r="G131" t="str">
            <v>雄山商事㈱</v>
          </cell>
          <cell r="H131" t="str">
            <v>雄山商事㈱</v>
          </cell>
          <cell r="I131" t="str">
            <v>03(3403)0771　金子</v>
          </cell>
          <cell r="J131" t="str">
            <v>雄山商事㈱</v>
          </cell>
          <cell r="K131">
            <v>0</v>
          </cell>
          <cell r="O131">
            <v>0</v>
          </cell>
          <cell r="P131">
            <v>0</v>
          </cell>
        </row>
        <row r="132">
          <cell r="B132">
            <v>30049</v>
          </cell>
          <cell r="C132" t="str">
            <v>1/2.25アセロラ透明果汁</v>
          </cell>
          <cell r="D132" t="str">
            <v>(17.5kg/缶）</v>
          </cell>
          <cell r="E132">
            <v>0</v>
          </cell>
          <cell r="F132" t="str">
            <v>新星フーズ㈱</v>
          </cell>
          <cell r="G132">
            <v>0</v>
          </cell>
          <cell r="H132" t="str">
            <v>新星フーズ㈱</v>
          </cell>
          <cell r="I132">
            <v>0</v>
          </cell>
          <cell r="J132">
            <v>0</v>
          </cell>
          <cell r="K132">
            <v>0</v>
          </cell>
          <cell r="O132">
            <v>0</v>
          </cell>
          <cell r="P132">
            <v>0</v>
          </cell>
        </row>
        <row r="133">
          <cell r="B133">
            <v>30050</v>
          </cell>
          <cell r="C133" t="str">
            <v>ﾋﾟｰﾁ1/5透明果汁S（ｲｴﾛｰﾋﾟｰﾁ)</v>
          </cell>
          <cell r="D133" t="str">
            <v>(21.5kg/缶）</v>
          </cell>
          <cell r="E133">
            <v>540</v>
          </cell>
          <cell r="F133" t="str">
            <v>輸入品（アメリカ）</v>
          </cell>
          <cell r="G133">
            <v>0</v>
          </cell>
          <cell r="H133" t="str">
            <v>サンヨーﾌｰｽﾞ</v>
          </cell>
          <cell r="I133" t="str">
            <v>03(3667)1474　三城</v>
          </cell>
          <cell r="J133" t="str">
            <v>サンヨーフーズ</v>
          </cell>
          <cell r="K133">
            <v>0</v>
          </cell>
          <cell r="O133">
            <v>0.42</v>
          </cell>
          <cell r="P133">
            <v>0.42</v>
          </cell>
        </row>
        <row r="134">
          <cell r="B134">
            <v>30051</v>
          </cell>
          <cell r="C134" t="str">
            <v>ピーチピューレ（長野興農）</v>
          </cell>
          <cell r="D134" t="str">
            <v>(18.5kg/缶）</v>
          </cell>
          <cell r="E134">
            <v>140</v>
          </cell>
          <cell r="F134" t="str">
            <v>長野興農</v>
          </cell>
          <cell r="G134">
            <v>0</v>
          </cell>
          <cell r="H134" t="str">
            <v>黒越化学㈱</v>
          </cell>
          <cell r="I134" t="str">
            <v>03(3837)5882　鈴木</v>
          </cell>
          <cell r="J134" t="str">
            <v>長野興農</v>
          </cell>
          <cell r="K134" t="str">
            <v>→黒越化学</v>
          </cell>
          <cell r="O134">
            <v>0.08</v>
          </cell>
          <cell r="P134">
            <v>0.13</v>
          </cell>
        </row>
        <row r="135">
          <cell r="B135">
            <v>30052</v>
          </cell>
          <cell r="C135" t="str">
            <v>ドライアプリコット</v>
          </cell>
          <cell r="D135" t="str">
            <v>（3ｍｍカット品）（10ｋｇ/段ボール）</v>
          </cell>
          <cell r="E135">
            <v>570</v>
          </cell>
          <cell r="F135" t="str">
            <v>ETEM OZSOY(トルコ)⇒兼松（輸入）⇒</v>
          </cell>
          <cell r="G135" t="str">
            <v>日本フルーツ加工㈱（国内加工メーカー）</v>
          </cell>
          <cell r="H135" t="str">
            <v>雄山商事㈱</v>
          </cell>
          <cell r="I135" t="str">
            <v>03(3403)0771　金子</v>
          </cell>
          <cell r="J135" t="str">
            <v>雄山商事㈱</v>
          </cell>
          <cell r="K135">
            <v>0</v>
          </cell>
          <cell r="O135">
            <v>0</v>
          </cell>
          <cell r="P135">
            <v>0</v>
          </cell>
        </row>
        <row r="136">
          <cell r="B136">
            <v>30053</v>
          </cell>
          <cell r="C136" t="str">
            <v>ｱﾙﾌｫﾝｿﾏﾝｺﾞﾋﾟｭｰﾚKO#2001</v>
          </cell>
          <cell r="D136" t="str">
            <v>（3.1ｋｇ/缶）</v>
          </cell>
          <cell r="E136">
            <v>360</v>
          </cell>
          <cell r="F136" t="str">
            <v>FOODS AND INNS社</v>
          </cell>
          <cell r="G136" t="str">
            <v>（インド）</v>
          </cell>
          <cell r="H136" t="str">
            <v>雄山商事㈱</v>
          </cell>
          <cell r="I136" t="str">
            <v>03(3403)0772　金子</v>
          </cell>
          <cell r="J136" t="str">
            <v>雄山商事㈱</v>
          </cell>
          <cell r="K136" t="str">
            <v>→黒越化学</v>
          </cell>
          <cell r="O136">
            <v>0.21</v>
          </cell>
          <cell r="P136">
            <v>0.5</v>
          </cell>
        </row>
        <row r="137">
          <cell r="B137">
            <v>30054</v>
          </cell>
          <cell r="C137" t="str">
            <v>ペアー濃縮混濁果汁Ｄ５０</v>
          </cell>
          <cell r="D137" t="str">
            <v>(20kg/缶）</v>
          </cell>
          <cell r="E137">
            <v>3300</v>
          </cell>
          <cell r="F137" t="str">
            <v>武蔵野香料㈱</v>
          </cell>
          <cell r="G137" t="str">
            <v>→日本果実加工</v>
          </cell>
          <cell r="H137" t="str">
            <v>ｻﾝﾖｰﾌｰｽﾞ</v>
          </cell>
          <cell r="I137" t="str">
            <v>03(3667)1474　三城</v>
          </cell>
          <cell r="J137" t="str">
            <v>ｵｰｽﾄﾗﾘｱ→湘南香料</v>
          </cell>
          <cell r="K137" t="str">
            <v>→ｻﾝﾖｰﾌｰｽﾞ</v>
          </cell>
          <cell r="O137">
            <v>0.5</v>
          </cell>
          <cell r="P137">
            <v>0.52</v>
          </cell>
        </row>
        <row r="138">
          <cell r="B138">
            <v>30055</v>
          </cell>
          <cell r="C138" t="str">
            <v>冷凍スウィーティー透明果汁4525</v>
          </cell>
          <cell r="D138" t="str">
            <v>(21.5kg/缶）</v>
          </cell>
          <cell r="E138">
            <v>3500</v>
          </cell>
          <cell r="F138" t="str">
            <v>小川香料㈱</v>
          </cell>
          <cell r="G138" t="str">
            <v>ジャパン㈱</v>
          </cell>
          <cell r="H138" t="str">
            <v>小川香料㈱</v>
          </cell>
          <cell r="I138" t="str">
            <v>03(3270)1545　鈴木</v>
          </cell>
          <cell r="J138" t="str">
            <v>小川香料</v>
          </cell>
          <cell r="K138">
            <v>0</v>
          </cell>
          <cell r="O138">
            <v>0.42</v>
          </cell>
          <cell r="P138">
            <v>0.42</v>
          </cell>
        </row>
        <row r="139">
          <cell r="B139">
            <v>30056</v>
          </cell>
          <cell r="C139" t="str">
            <v>ピーチピューレ（不二家サンヨー）</v>
          </cell>
          <cell r="D139" t="str">
            <v>(18.5kg/缶）</v>
          </cell>
          <cell r="E139">
            <v>2900</v>
          </cell>
          <cell r="F139" t="str">
            <v>ノックス㈱</v>
          </cell>
          <cell r="G139" t="str">
            <v>（輸入品　台湾）</v>
          </cell>
          <cell r="H139" t="str">
            <v>ｻﾝﾖｰﾌｰｽﾞ</v>
          </cell>
          <cell r="I139" t="str">
            <v>03(3667)1474　三城</v>
          </cell>
          <cell r="J139" t="str">
            <v>不二家サンヨー</v>
          </cell>
          <cell r="K139" t="str">
            <v>→ｻﾝﾖｰﾌｰｽﾞ</v>
          </cell>
          <cell r="O139">
            <v>0.08</v>
          </cell>
          <cell r="P139">
            <v>0.13</v>
          </cell>
        </row>
        <row r="140">
          <cell r="B140">
            <v>30057</v>
          </cell>
          <cell r="C140" t="str">
            <v>とまと透明濃縮汁（33°）</v>
          </cell>
          <cell r="D140" t="str">
            <v>(21kg/缶）</v>
          </cell>
          <cell r="E140">
            <v>3300</v>
          </cell>
          <cell r="F140" t="str">
            <v>武蔵野香料㈱</v>
          </cell>
          <cell r="G140" t="str">
            <v>日本フルーツ加工㈱（国内加工メーカー）</v>
          </cell>
          <cell r="H140" t="str">
            <v>サンヨーﾌｰｽﾞ</v>
          </cell>
          <cell r="I140" t="str">
            <v>03(3667)1474　三城</v>
          </cell>
          <cell r="J140" t="str">
            <v>サンヨーフーズ</v>
          </cell>
          <cell r="K140" t="str">
            <v>→ｻﾝﾖｰﾌｰｽﾞ</v>
          </cell>
          <cell r="O140">
            <v>0.32</v>
          </cell>
          <cell r="P140">
            <v>0.34</v>
          </cell>
        </row>
        <row r="141">
          <cell r="B141">
            <v>30058</v>
          </cell>
          <cell r="C141" t="str">
            <v>ストロベリー濃縮果汁Ｂｘ65°</v>
          </cell>
          <cell r="D141" t="str">
            <v>（25ｋｇ/ペール缶）</v>
          </cell>
          <cell r="E141">
            <v>4000</v>
          </cell>
          <cell r="F141" t="str">
            <v>坂本香料㈱</v>
          </cell>
          <cell r="G141" t="str">
            <v>（輸入品　ｵｰｽﾄﾘｱ）</v>
          </cell>
          <cell r="H141" t="str">
            <v>坂本香料㈱</v>
          </cell>
          <cell r="I141" t="str">
            <v>03(3842)2021　梶田</v>
          </cell>
          <cell r="J141" t="str">
            <v>坂本香料</v>
          </cell>
          <cell r="K141" t="str">
            <v>→CBC</v>
          </cell>
          <cell r="O141">
            <v>0.65</v>
          </cell>
          <cell r="P141">
            <v>0.66</v>
          </cell>
        </row>
        <row r="142">
          <cell r="B142">
            <v>30059</v>
          </cell>
          <cell r="C142" t="str">
            <v>賞味01りんごクリーム</v>
          </cell>
          <cell r="D142" t="str">
            <v>(18.5kg/缶）</v>
          </cell>
          <cell r="E142">
            <v>4300</v>
          </cell>
          <cell r="F142" t="str">
            <v>小川香料㈱</v>
          </cell>
          <cell r="G142">
            <v>0</v>
          </cell>
          <cell r="H142" t="str">
            <v>ｻﾝﾖｰﾌｰｽﾞ</v>
          </cell>
          <cell r="I142" t="str">
            <v>03(3667)1474　三城</v>
          </cell>
          <cell r="J142" t="str">
            <v>不二家サンヨー</v>
          </cell>
          <cell r="K142" t="str">
            <v>→ｻﾝﾖｰﾌｰｽﾞ</v>
          </cell>
          <cell r="O142">
            <v>0.126</v>
          </cell>
          <cell r="P142">
            <v>0.14499999999999999</v>
          </cell>
        </row>
        <row r="143">
          <cell r="B143">
            <v>30060</v>
          </cell>
          <cell r="C143" t="str">
            <v>CLARIFIED APPLE JUICE CONC.</v>
          </cell>
          <cell r="D143" t="str">
            <v>(22kg/缶）</v>
          </cell>
          <cell r="E143">
            <v>3700</v>
          </cell>
          <cell r="F143" t="str">
            <v>小川香料㈱</v>
          </cell>
          <cell r="G143" t="str">
            <v>（輸入品　台湾）</v>
          </cell>
          <cell r="H143" t="str">
            <v>小川香料㈱</v>
          </cell>
          <cell r="I143" t="str">
            <v>03(3270)1545　鈴木</v>
          </cell>
          <cell r="J143" t="str">
            <v>小川香料</v>
          </cell>
          <cell r="K143" t="str">
            <v>→黒越化学</v>
          </cell>
          <cell r="O143">
            <v>0.7</v>
          </cell>
          <cell r="P143">
            <v>0.7</v>
          </cell>
        </row>
        <row r="144">
          <cell r="B144">
            <v>30061</v>
          </cell>
          <cell r="C144" t="str">
            <v>54BX（6倍濃縮)温州みかん濃縮果汁</v>
          </cell>
          <cell r="D144" t="str">
            <v>（21Kg/5G缶）</v>
          </cell>
          <cell r="E144">
            <v>3450</v>
          </cell>
          <cell r="F144" t="str">
            <v>大洋香料㈱</v>
          </cell>
          <cell r="G144" t="str">
            <v>組合連合会</v>
          </cell>
          <cell r="H144" t="str">
            <v>大洋香料㈱</v>
          </cell>
          <cell r="I144" t="str">
            <v>03(3668)8021　東野</v>
          </cell>
          <cell r="J144" t="str">
            <v>大洋香料</v>
          </cell>
          <cell r="K144" t="str">
            <v>組合連合会</v>
          </cell>
          <cell r="O144">
            <v>0.54</v>
          </cell>
          <cell r="P144">
            <v>0.54</v>
          </cell>
        </row>
        <row r="145">
          <cell r="B145">
            <v>30062</v>
          </cell>
          <cell r="C145" t="str">
            <v>製造95りんごクリーム</v>
          </cell>
          <cell r="D145" t="str">
            <v>(18.5kg/缶）</v>
          </cell>
          <cell r="E145">
            <v>4600</v>
          </cell>
          <cell r="F145" t="str">
            <v>稲畑香料㈱</v>
          </cell>
          <cell r="G145" t="str">
            <v>ジャパン㈱</v>
          </cell>
          <cell r="H145" t="str">
            <v>稲畑香料㈱</v>
          </cell>
          <cell r="I145" t="str">
            <v>03(3664)9162　柴田</v>
          </cell>
          <cell r="J145" t="str">
            <v>稲畑香料</v>
          </cell>
          <cell r="K145" t="str">
            <v>→ｻﾝﾖｰﾌｰｽﾞ</v>
          </cell>
          <cell r="O145">
            <v>0.126</v>
          </cell>
          <cell r="P145">
            <v>0.14499999999999999</v>
          </cell>
        </row>
        <row r="146">
          <cell r="B146">
            <v>30063</v>
          </cell>
          <cell r="C146" t="str">
            <v>冷凍マンゴ透明濃縮果汁＃8662</v>
          </cell>
          <cell r="D146" t="str">
            <v>(20kg/缶）</v>
          </cell>
          <cell r="E146">
            <v>5200</v>
          </cell>
          <cell r="F146" t="str">
            <v>ケミコムジャパン㈱</v>
          </cell>
          <cell r="G146" t="str">
            <v>（輸入品　ｵｰｽﾄﾘｱ）</v>
          </cell>
          <cell r="H146" t="str">
            <v>雄山商事㈱</v>
          </cell>
          <cell r="I146" t="str">
            <v>03(3403)0771　金子</v>
          </cell>
          <cell r="J146" t="str">
            <v>雄山商事㈱</v>
          </cell>
          <cell r="K146">
            <v>0</v>
          </cell>
          <cell r="L146">
            <v>0</v>
          </cell>
          <cell r="O146">
            <v>0.6</v>
          </cell>
          <cell r="P146">
            <v>0.62</v>
          </cell>
        </row>
        <row r="147">
          <cell r="B147">
            <v>30064</v>
          </cell>
          <cell r="C147" t="str">
            <v>冷凍グレープフルーツ濃縮果汁Ｎｏ5113</v>
          </cell>
          <cell r="D147" t="str">
            <v>(20kg/缶）</v>
          </cell>
          <cell r="E147">
            <v>3900</v>
          </cell>
          <cell r="F147" t="str">
            <v>小川香料㈱</v>
          </cell>
          <cell r="G147">
            <v>0</v>
          </cell>
          <cell r="H147" t="str">
            <v>雄山商事㈱</v>
          </cell>
          <cell r="I147" t="str">
            <v>03(3403)0772　金子</v>
          </cell>
          <cell r="J147" t="str">
            <v>雄山商事㈱</v>
          </cell>
          <cell r="K147" t="str">
            <v>→ｻﾝﾖｰﾌｰｽﾞ</v>
          </cell>
          <cell r="O147">
            <v>0.126</v>
          </cell>
          <cell r="P147">
            <v>0.5</v>
          </cell>
        </row>
        <row r="148">
          <cell r="B148">
            <v>30065</v>
          </cell>
          <cell r="C148" t="str">
            <v>カリン透明濃縮果汁</v>
          </cell>
          <cell r="D148" t="str">
            <v>(24kg/缶）</v>
          </cell>
          <cell r="E148">
            <v>8500</v>
          </cell>
          <cell r="F148" t="str">
            <v>ダニスコカルター</v>
          </cell>
          <cell r="G148" t="str">
            <v>ジャパン㈱</v>
          </cell>
          <cell r="H148" t="str">
            <v>ダニスコカルタージャパン㈱</v>
          </cell>
          <cell r="I148" t="str">
            <v>03(3270)1545　鈴木</v>
          </cell>
          <cell r="J148" t="str">
            <v>ﾀﾞﾆｽｺｶﾙﾀｰｼﾞｬﾊﾟﾝ</v>
          </cell>
          <cell r="K148" t="str">
            <v>→CBC</v>
          </cell>
          <cell r="O148">
            <v>0.7</v>
          </cell>
          <cell r="P148">
            <v>0.7</v>
          </cell>
        </row>
        <row r="149">
          <cell r="B149">
            <v>30066</v>
          </cell>
          <cell r="C149" t="str">
            <v>18Brixアルフォンソマンゴ透明果汁</v>
          </cell>
          <cell r="D149" t="str">
            <v>（19ｋｇ/缶）</v>
          </cell>
          <cell r="E149">
            <v>680</v>
          </cell>
          <cell r="F149" t="str">
            <v>東京フードテクノ㈱</v>
          </cell>
          <cell r="G149">
            <v>0</v>
          </cell>
          <cell r="H149" t="str">
            <v>黒越化学㈱</v>
          </cell>
          <cell r="I149" t="str">
            <v>03(3837)5882　鈴木</v>
          </cell>
          <cell r="J149" t="str">
            <v>東京フードテクノ</v>
          </cell>
          <cell r="K149" t="str">
            <v>→黒越化学</v>
          </cell>
          <cell r="O149">
            <v>0.18</v>
          </cell>
          <cell r="P149">
            <v>0.18</v>
          </cell>
        </row>
        <row r="150">
          <cell r="B150">
            <v>30067</v>
          </cell>
          <cell r="C150" t="str">
            <v>白ぶどう5倍透明濃縮果汁</v>
          </cell>
          <cell r="D150" t="str">
            <v>(18.5kg/缶）</v>
          </cell>
          <cell r="E150">
            <v>550</v>
          </cell>
          <cell r="F150" t="str">
            <v>日本果実加工㈱</v>
          </cell>
          <cell r="G150">
            <v>0</v>
          </cell>
          <cell r="H150" t="str">
            <v>CBC㈱</v>
          </cell>
          <cell r="I150" t="str">
            <v>03(3536)4657　鈴木</v>
          </cell>
          <cell r="J150" t="str">
            <v>日本果実加工</v>
          </cell>
          <cell r="K150" t="str">
            <v>→CBC</v>
          </cell>
          <cell r="O150">
            <v>0.55400000000000005</v>
          </cell>
          <cell r="P150">
            <v>0.55400000000000005</v>
          </cell>
        </row>
        <row r="151">
          <cell r="B151">
            <v>30068</v>
          </cell>
          <cell r="C151" t="str">
            <v>ケベックワイルドブルーべリー濃縮果汁</v>
          </cell>
          <cell r="D151" t="str">
            <v>(24kg/缶）</v>
          </cell>
          <cell r="E151">
            <v>3600</v>
          </cell>
          <cell r="F151" t="str">
            <v>小川香料㈱</v>
          </cell>
          <cell r="G151">
            <v>0</v>
          </cell>
          <cell r="H151" t="str">
            <v>黒越化学㈱</v>
          </cell>
          <cell r="I151" t="str">
            <v>03(3837)5882　鈴木</v>
          </cell>
          <cell r="J151">
            <v>0</v>
          </cell>
          <cell r="K151" t="str">
            <v>→黒越化学</v>
          </cell>
          <cell r="O151">
            <v>0.68</v>
          </cell>
          <cell r="P151">
            <v>0.68</v>
          </cell>
        </row>
        <row r="152">
          <cell r="B152">
            <v>30069</v>
          </cell>
          <cell r="C152" t="str">
            <v>柑橘パイン混合冷凍果汁55</v>
          </cell>
          <cell r="D152">
            <v>0</v>
          </cell>
          <cell r="E152">
            <v>510</v>
          </cell>
          <cell r="F152" t="str">
            <v>愛媛県青果農業協</v>
          </cell>
          <cell r="G152">
            <v>0</v>
          </cell>
          <cell r="H152" t="str">
            <v>CBC㈱</v>
          </cell>
          <cell r="I152" t="str">
            <v>03(3536)4657　鈴木</v>
          </cell>
          <cell r="J152" t="str">
            <v>愛媛青果連</v>
          </cell>
          <cell r="K152" t="str">
            <v>→ＣBＣ</v>
          </cell>
          <cell r="O152">
            <v>0.54</v>
          </cell>
          <cell r="P152">
            <v>0.5</v>
          </cell>
        </row>
        <row r="153">
          <cell r="B153">
            <v>30070</v>
          </cell>
          <cell r="C153" t="str">
            <v>キウイ透明濃縮果汁65°</v>
          </cell>
          <cell r="D153" t="str">
            <v>(24kg/缶）</v>
          </cell>
          <cell r="E153">
            <v>600</v>
          </cell>
          <cell r="F153">
            <v>0</v>
          </cell>
          <cell r="G153" t="str">
            <v>（ブラジル）</v>
          </cell>
          <cell r="H153">
            <v>0</v>
          </cell>
          <cell r="I153">
            <v>0</v>
          </cell>
          <cell r="J153">
            <v>0</v>
          </cell>
          <cell r="K153" t="str">
            <v>→ｻﾝﾖｰﾌｰｽﾞ</v>
          </cell>
          <cell r="O153">
            <v>0.65</v>
          </cell>
          <cell r="P153">
            <v>0.65</v>
          </cell>
        </row>
        <row r="154">
          <cell r="B154">
            <v>30071</v>
          </cell>
          <cell r="C154" t="str">
            <v>うんしゅうみかんジュース</v>
          </cell>
          <cell r="D154" t="str">
            <v>（18.5Ｋｇ）</v>
          </cell>
          <cell r="E154">
            <v>3400</v>
          </cell>
          <cell r="F154" t="str">
            <v>大洋香料㈱</v>
          </cell>
          <cell r="G154">
            <v>0</v>
          </cell>
          <cell r="H154" t="str">
            <v>サンヨーﾌｰｽﾞ</v>
          </cell>
          <cell r="I154" t="str">
            <v>03(3667)1474　三城</v>
          </cell>
          <cell r="J154" t="str">
            <v>サンヨーフーズ</v>
          </cell>
          <cell r="K154" t="str">
            <v>→ｻﾝﾖｰﾌｰｽﾞ</v>
          </cell>
          <cell r="O154">
            <v>0.18</v>
          </cell>
          <cell r="P154">
            <v>0.18</v>
          </cell>
        </row>
        <row r="155">
          <cell r="B155">
            <v>30072</v>
          </cell>
          <cell r="C155" t="str">
            <v>バナナピューレ（エクアドル）</v>
          </cell>
          <cell r="D155" t="str">
            <v>（21ｋｇ/bib）</v>
          </cell>
          <cell r="E155">
            <v>3600</v>
          </cell>
          <cell r="F155" t="str">
            <v>坂本香料㈱</v>
          </cell>
          <cell r="G155" t="str">
            <v>（フィリピン）</v>
          </cell>
          <cell r="H155">
            <v>0</v>
          </cell>
          <cell r="I155">
            <v>0</v>
          </cell>
          <cell r="J155">
            <v>0</v>
          </cell>
          <cell r="K155" t="str">
            <v>→CBC</v>
          </cell>
          <cell r="O155">
            <v>0.55400000000000005</v>
          </cell>
          <cell r="P155">
            <v>0.55400000000000005</v>
          </cell>
        </row>
        <row r="156">
          <cell r="B156">
            <v>30073</v>
          </cell>
          <cell r="C156" t="str">
            <v>コミニュティッドオレンジ＃3643</v>
          </cell>
          <cell r="D156" t="str">
            <v>（25ｋｇ/bib）</v>
          </cell>
          <cell r="E156">
            <v>3500</v>
          </cell>
          <cell r="F156" t="str">
            <v>昭和農芸㈱</v>
          </cell>
          <cell r="G156">
            <v>0</v>
          </cell>
          <cell r="H156" t="str">
            <v>雄山商事㈱</v>
          </cell>
          <cell r="I156" t="str">
            <v>03(3403)0772　金子</v>
          </cell>
          <cell r="J156" t="str">
            <v>雄山商事㈱</v>
          </cell>
          <cell r="K156" t="str">
            <v>→黒越化学</v>
          </cell>
          <cell r="O156">
            <v>0.68</v>
          </cell>
          <cell r="P156">
            <v>0.40500000000000003</v>
          </cell>
        </row>
        <row r="157">
          <cell r="B157">
            <v>30074</v>
          </cell>
          <cell r="C157" t="str">
            <v>ブラッドオレンジ濃縮果汁５０°</v>
          </cell>
          <cell r="D157" t="str">
            <v>（25ｋｇ/ペール缶）</v>
          </cell>
          <cell r="E157">
            <v>4500</v>
          </cell>
          <cell r="F157" t="str">
            <v>小川香料㈱</v>
          </cell>
          <cell r="G157">
            <v>0</v>
          </cell>
          <cell r="H157" t="str">
            <v>黒越化学㈱</v>
          </cell>
          <cell r="I157" t="str">
            <v>03(3837)5882　鈴木</v>
          </cell>
          <cell r="J157">
            <v>0</v>
          </cell>
          <cell r="K157" t="str">
            <v>→黒越化学</v>
          </cell>
          <cell r="O157">
            <v>0.4</v>
          </cell>
          <cell r="P157">
            <v>0.42</v>
          </cell>
        </row>
        <row r="158">
          <cell r="B158">
            <v>30075</v>
          </cell>
          <cell r="C158" t="str">
            <v>アセロラピューレ</v>
          </cell>
          <cell r="D158" t="str">
            <v>（１８Kg／缶）</v>
          </cell>
          <cell r="E158">
            <v>3100</v>
          </cell>
          <cell r="F158" t="str">
            <v>ノックス㈱</v>
          </cell>
          <cell r="G158" t="str">
            <v>（アメリカ）</v>
          </cell>
          <cell r="H158" t="str">
            <v>黒越化学㈱</v>
          </cell>
          <cell r="I158" t="str">
            <v>03(3837)5882　鈴木</v>
          </cell>
          <cell r="J158">
            <v>0</v>
          </cell>
          <cell r="K158" t="str">
            <v>→黒越化学</v>
          </cell>
          <cell r="O158">
            <v>0.65</v>
          </cell>
          <cell r="P158">
            <v>0.65</v>
          </cell>
        </row>
        <row r="159">
          <cell r="B159">
            <v>0</v>
          </cell>
          <cell r="C159">
            <v>0</v>
          </cell>
          <cell r="D159" t="str">
            <v>（18.5Ｋｇ）</v>
          </cell>
          <cell r="E159">
            <v>0</v>
          </cell>
          <cell r="F159">
            <v>0</v>
          </cell>
          <cell r="G159" t="str">
            <v>（アメリカ）</v>
          </cell>
          <cell r="H159">
            <v>0</v>
          </cell>
          <cell r="I159">
            <v>0</v>
          </cell>
          <cell r="J159">
            <v>0</v>
          </cell>
          <cell r="K159">
            <v>0</v>
          </cell>
          <cell r="O159">
            <v>0.60499999999999998</v>
          </cell>
          <cell r="P159">
            <v>0.65</v>
          </cell>
        </row>
        <row r="160">
          <cell r="B160">
            <v>40001</v>
          </cell>
          <cell r="C160" t="str">
            <v>アップルフレーバーB40959</v>
          </cell>
          <cell r="D160" t="str">
            <v>（21ｋｇ/bib）</v>
          </cell>
          <cell r="E160">
            <v>3500</v>
          </cell>
          <cell r="F160" t="str">
            <v>小川香料㈱</v>
          </cell>
          <cell r="G160">
            <v>0</v>
          </cell>
          <cell r="H160" t="str">
            <v>小川香料㈱</v>
          </cell>
          <cell r="I160" t="str">
            <v>03(3270)1545　鈴木</v>
          </cell>
          <cell r="J160" t="str">
            <v>小川香料</v>
          </cell>
          <cell r="K160">
            <v>0</v>
          </cell>
          <cell r="O160">
            <v>0</v>
          </cell>
          <cell r="P160">
            <v>0</v>
          </cell>
        </row>
        <row r="161">
          <cell r="B161">
            <v>40002</v>
          </cell>
          <cell r="C161" t="str">
            <v>アップルフレーバー90-0116</v>
          </cell>
          <cell r="D161" t="str">
            <v>（25ｋｇ/bib）</v>
          </cell>
          <cell r="E161">
            <v>2900</v>
          </cell>
          <cell r="F161" t="str">
            <v>ノックス㈱</v>
          </cell>
          <cell r="G161" t="str">
            <v>雄山商事㈱</v>
          </cell>
          <cell r="H161" t="str">
            <v>ノックス㈱</v>
          </cell>
          <cell r="I161" t="str">
            <v>03(3984)3636　菅谷</v>
          </cell>
          <cell r="J161" t="str">
            <v>ノックス</v>
          </cell>
          <cell r="K161">
            <v>0</v>
          </cell>
          <cell r="O161">
            <v>0.65</v>
          </cell>
          <cell r="P161">
            <v>0.40500000000000003</v>
          </cell>
        </row>
        <row r="162">
          <cell r="B162">
            <v>40003</v>
          </cell>
          <cell r="C162" t="str">
            <v>アップルエッセンス1382</v>
          </cell>
          <cell r="D162" t="str">
            <v>（25ｋｇ/ペール缶）</v>
          </cell>
          <cell r="E162">
            <v>3300</v>
          </cell>
          <cell r="F162" t="str">
            <v>武蔵野香料㈱</v>
          </cell>
          <cell r="G162">
            <v>0</v>
          </cell>
          <cell r="H162" t="str">
            <v>武蔵野香料㈱</v>
          </cell>
          <cell r="I162" t="str">
            <v>03(3333)5650　寺内</v>
          </cell>
          <cell r="J162" t="str">
            <v>武蔵野香料</v>
          </cell>
          <cell r="K162">
            <v>0</v>
          </cell>
          <cell r="O162">
            <v>0.60499999999999998</v>
          </cell>
          <cell r="P162">
            <v>0.65</v>
          </cell>
        </row>
        <row r="163">
          <cell r="B163">
            <v>40004</v>
          </cell>
          <cell r="C163" t="str">
            <v>アップルフレーバーJF-50171</v>
          </cell>
          <cell r="D163" t="str">
            <v>（１８Kg／缶）</v>
          </cell>
          <cell r="E163">
            <v>4000</v>
          </cell>
          <cell r="F163" t="str">
            <v>坂本香料㈱</v>
          </cell>
          <cell r="G163">
            <v>0</v>
          </cell>
          <cell r="H163" t="str">
            <v>坂本香料㈱</v>
          </cell>
          <cell r="I163" t="str">
            <v>03(3842)2021　梶田</v>
          </cell>
          <cell r="J163" t="str">
            <v>坂本香料</v>
          </cell>
          <cell r="K163">
            <v>0</v>
          </cell>
          <cell r="O163">
            <v>0.08</v>
          </cell>
          <cell r="P163">
            <v>0.08</v>
          </cell>
        </row>
        <row r="164">
          <cell r="B164">
            <v>40005</v>
          </cell>
          <cell r="C164" t="str">
            <v>アップルフレーバーR-41277</v>
          </cell>
          <cell r="D164" t="str">
            <v>（17ｋｇ/缶）</v>
          </cell>
          <cell r="E164">
            <v>4300</v>
          </cell>
          <cell r="F164" t="str">
            <v>小川香料㈱</v>
          </cell>
          <cell r="G164" t="str">
            <v>雄山商事㈱</v>
          </cell>
          <cell r="H164" t="str">
            <v>小川香料㈱</v>
          </cell>
          <cell r="I164" t="str">
            <v>03(3270)1545　鈴木</v>
          </cell>
          <cell r="J164" t="str">
            <v>小川香料</v>
          </cell>
          <cell r="K164" t="str">
            <v>→黒越化学</v>
          </cell>
          <cell r="O164">
            <v>0.09</v>
          </cell>
          <cell r="P164">
            <v>0.09</v>
          </cell>
        </row>
        <row r="165">
          <cell r="B165">
            <v>40006</v>
          </cell>
          <cell r="C165" t="str">
            <v>アップルフレーバーR-41279</v>
          </cell>
          <cell r="D165" t="str">
            <v>（3ｋｇ/缶.固形量2ｋｇ）</v>
          </cell>
          <cell r="E165">
            <v>3700</v>
          </cell>
          <cell r="F165" t="str">
            <v>小川香料㈱</v>
          </cell>
          <cell r="G165" t="str">
            <v>（ベトナム）</v>
          </cell>
          <cell r="H165" t="str">
            <v>小川香料㈱</v>
          </cell>
          <cell r="I165" t="str">
            <v>03(3270)1545　鈴木</v>
          </cell>
          <cell r="J165" t="str">
            <v>小川香料</v>
          </cell>
          <cell r="K165" t="str">
            <v>→黒越化学</v>
          </cell>
          <cell r="O165">
            <v>0</v>
          </cell>
          <cell r="P165">
            <v>0</v>
          </cell>
        </row>
        <row r="166">
          <cell r="B166">
            <v>40007</v>
          </cell>
          <cell r="C166" t="str">
            <v>アップルフレーバー64-033Ｂ</v>
          </cell>
          <cell r="D166" t="str">
            <v>（3ｋｇ/缶.固形量2ｋｇ）</v>
          </cell>
          <cell r="E166">
            <v>3450</v>
          </cell>
          <cell r="F166" t="str">
            <v>大洋香料㈱</v>
          </cell>
          <cell r="G166" t="str">
            <v>（ベトナム）</v>
          </cell>
          <cell r="H166" t="str">
            <v>大洋香料㈱</v>
          </cell>
          <cell r="I166" t="str">
            <v>03(3668)8021　東野</v>
          </cell>
          <cell r="J166" t="str">
            <v>大洋香料</v>
          </cell>
          <cell r="K166" t="str">
            <v>→黒越化学</v>
          </cell>
          <cell r="O166">
            <v>0.03</v>
          </cell>
          <cell r="P166">
            <v>0.03</v>
          </cell>
        </row>
        <row r="167">
          <cell r="B167">
            <v>40008</v>
          </cell>
          <cell r="C167" t="str">
            <v>コウチャフレーバーFT-55013</v>
          </cell>
          <cell r="D167" t="str">
            <v>(18kg/缶）</v>
          </cell>
          <cell r="E167">
            <v>4600</v>
          </cell>
          <cell r="F167" t="str">
            <v>稲畑香料㈱</v>
          </cell>
          <cell r="G167">
            <v>0</v>
          </cell>
          <cell r="H167" t="str">
            <v>稲畑香料㈱</v>
          </cell>
          <cell r="I167" t="str">
            <v>03(3664)9162　柴田</v>
          </cell>
          <cell r="J167" t="str">
            <v>稲畑香料</v>
          </cell>
          <cell r="K167" t="str">
            <v>→ｻﾝﾖｰﾌｰｽﾞ</v>
          </cell>
          <cell r="O167">
            <v>0.03</v>
          </cell>
          <cell r="P167">
            <v>0.03</v>
          </cell>
        </row>
        <row r="168">
          <cell r="B168">
            <v>40009</v>
          </cell>
          <cell r="C168" t="str">
            <v>ｷﾞｭｳﾆｭｳﾌﾚｰﾊﾞｰCCA-29485</v>
          </cell>
          <cell r="D168" t="str">
            <v>(21ｋｇ／缶)</v>
          </cell>
          <cell r="E168">
            <v>5200</v>
          </cell>
          <cell r="F168" t="str">
            <v>ケミコムジャパン㈱</v>
          </cell>
          <cell r="G168" t="str">
            <v>（ベトナム）</v>
          </cell>
          <cell r="H168" t="str">
            <v>ケミコムジャパン㈱</v>
          </cell>
          <cell r="I168" t="str">
            <v>045(322)9726　北野</v>
          </cell>
          <cell r="J168" t="str">
            <v>ケミコムジャパン</v>
          </cell>
          <cell r="K168" t="str">
            <v>→黒越化学</v>
          </cell>
          <cell r="O168">
            <v>0.6</v>
          </cell>
          <cell r="P168">
            <v>0.6</v>
          </cell>
        </row>
        <row r="169">
          <cell r="B169">
            <v>40010</v>
          </cell>
          <cell r="C169" t="str">
            <v>シンナモンフレーバーJ69330</v>
          </cell>
          <cell r="D169" t="str">
            <v>(21.5kg/缶）</v>
          </cell>
          <cell r="E169">
            <v>3900</v>
          </cell>
          <cell r="F169" t="str">
            <v>小川香料㈱</v>
          </cell>
          <cell r="G169" t="str">
            <v>（インド）</v>
          </cell>
          <cell r="H169" t="str">
            <v>小川香料㈱</v>
          </cell>
          <cell r="I169" t="str">
            <v>03(3270)1545　鈴木</v>
          </cell>
          <cell r="J169" t="str">
            <v>小川香料</v>
          </cell>
          <cell r="K169" t="str">
            <v>→ＣBＣ</v>
          </cell>
          <cell r="O169">
            <v>0.55000000000000004</v>
          </cell>
          <cell r="P169">
            <v>0.56999999999999995</v>
          </cell>
        </row>
        <row r="170">
          <cell r="B170">
            <v>40011</v>
          </cell>
          <cell r="C170" t="str">
            <v>スウィートプラス　Ｌ</v>
          </cell>
          <cell r="D170" t="str">
            <v>（25ｋｇ/ペール缶）</v>
          </cell>
          <cell r="E170">
            <v>8500</v>
          </cell>
          <cell r="F170" t="str">
            <v>ダニスコカルター</v>
          </cell>
          <cell r="G170" t="str">
            <v>（輸入品　ｵｰｽﾄﾘｱ）</v>
          </cell>
          <cell r="H170" t="str">
            <v>ダニスコカルタージャパン㈱</v>
          </cell>
          <cell r="I170">
            <v>0</v>
          </cell>
          <cell r="J170" t="str">
            <v>ﾀﾞﾆｽｺｶﾙﾀｰｼﾞｬﾊﾟﾝ</v>
          </cell>
          <cell r="K170" t="str">
            <v>→ｻﾝﾖｰﾌｰｽﾞ</v>
          </cell>
          <cell r="O170">
            <v>0</v>
          </cell>
          <cell r="P170">
            <v>0</v>
          </cell>
        </row>
        <row r="171">
          <cell r="B171">
            <v>40012</v>
          </cell>
          <cell r="C171" t="str">
            <v>ﾌﾞﾗｯｸﾃｨｰﾌﾚｰﾊﾞｰAR-0735</v>
          </cell>
          <cell r="D171" t="str">
            <v>(18g/缶）</v>
          </cell>
          <cell r="E171">
            <v>3800</v>
          </cell>
          <cell r="F171" t="str">
            <v>協和香料興産㈱</v>
          </cell>
          <cell r="G171" t="str">
            <v>（輸入品　ｵｰｽﾄﾘｱ）</v>
          </cell>
          <cell r="H171" t="str">
            <v>協和香料興産㈱</v>
          </cell>
          <cell r="I171" t="str">
            <v>03(3436)0971　浜町</v>
          </cell>
          <cell r="J171" t="str">
            <v>協和香料興産</v>
          </cell>
          <cell r="K171" t="str">
            <v>→黒越化学</v>
          </cell>
          <cell r="O171">
            <v>0.32</v>
          </cell>
          <cell r="P171">
            <v>0.32</v>
          </cell>
        </row>
        <row r="172">
          <cell r="B172">
            <v>40013</v>
          </cell>
          <cell r="C172" t="str">
            <v>ﾏﾝｺﾞｰﾌﾚｰﾊﾞｰG-3522-EA</v>
          </cell>
          <cell r="D172" t="str">
            <v>（17ｋｇ/缶）</v>
          </cell>
          <cell r="E172">
            <v>4500</v>
          </cell>
          <cell r="F172" t="str">
            <v>栄香料㈱</v>
          </cell>
          <cell r="G172" t="str">
            <v>（輸入品　台湾）</v>
          </cell>
          <cell r="H172" t="str">
            <v>栄香料㈱</v>
          </cell>
          <cell r="I172" t="str">
            <v>03(3270)0731　中山</v>
          </cell>
          <cell r="J172" t="str">
            <v>栄香料</v>
          </cell>
          <cell r="K172" t="str">
            <v>→黒越化学</v>
          </cell>
          <cell r="O172">
            <v>0.12</v>
          </cell>
          <cell r="P172">
            <v>0.16</v>
          </cell>
        </row>
        <row r="173">
          <cell r="B173">
            <v>40014</v>
          </cell>
          <cell r="C173" t="str">
            <v>マンゴーフレーバーR-36867</v>
          </cell>
          <cell r="D173" t="str">
            <v>(22kg/缶）</v>
          </cell>
          <cell r="E173">
            <v>3600</v>
          </cell>
          <cell r="F173" t="str">
            <v>小川香料㈱</v>
          </cell>
          <cell r="G173" t="str">
            <v>（輸入品　台湾）</v>
          </cell>
          <cell r="H173" t="str">
            <v>小川香料㈱</v>
          </cell>
          <cell r="I173" t="str">
            <v>03(3270)1545　鈴木</v>
          </cell>
          <cell r="J173" t="str">
            <v>小川香料</v>
          </cell>
          <cell r="K173" t="str">
            <v>→ｻﾝﾖｰﾌｰｽﾞ</v>
          </cell>
          <cell r="O173">
            <v>0.12</v>
          </cell>
          <cell r="P173">
            <v>0.18</v>
          </cell>
        </row>
        <row r="174">
          <cell r="B174">
            <v>40015</v>
          </cell>
          <cell r="C174" t="str">
            <v>マルトールプラス3％溶液</v>
          </cell>
          <cell r="D174" t="str">
            <v>（旧ベルトールプラス3％溶液）</v>
          </cell>
          <cell r="E174">
            <v>5000</v>
          </cell>
          <cell r="F174" t="str">
            <v>㈱三栄源FFI</v>
          </cell>
          <cell r="G174" t="str">
            <v>ジャパン㈱</v>
          </cell>
          <cell r="H174" t="str">
            <v>㈱三栄源FFI</v>
          </cell>
          <cell r="I174" t="str">
            <v>03(3241)2146　花木</v>
          </cell>
          <cell r="J174" t="str">
            <v>㈱三栄源FFI</v>
          </cell>
          <cell r="K174" t="str">
            <v>→ｻﾝﾖｰﾌｰｽﾞ</v>
          </cell>
          <cell r="O174">
            <v>0.3</v>
          </cell>
          <cell r="P174">
            <v>0.3</v>
          </cell>
        </row>
        <row r="175">
          <cell r="B175">
            <v>40016</v>
          </cell>
          <cell r="C175" t="str">
            <v>メロンフレーバー　Ｒ51403</v>
          </cell>
          <cell r="D175" t="str">
            <v>（19ｋｇ/缶　固形量11.4Ｋｇ）</v>
          </cell>
          <cell r="E175">
            <v>3850</v>
          </cell>
          <cell r="F175" t="str">
            <v>小川香料㈱</v>
          </cell>
          <cell r="G175">
            <v>0</v>
          </cell>
          <cell r="H175" t="str">
            <v>小川香料㈱</v>
          </cell>
          <cell r="I175" t="str">
            <v>03(3270)1545　鈴木</v>
          </cell>
          <cell r="J175" t="str">
            <v>小川香料</v>
          </cell>
          <cell r="K175" t="str">
            <v>→ｻﾝﾖｰﾌｰｽﾞ</v>
          </cell>
          <cell r="O175">
            <v>0.126</v>
          </cell>
          <cell r="P175">
            <v>0.14499999999999999</v>
          </cell>
        </row>
        <row r="176">
          <cell r="B176">
            <v>40017</v>
          </cell>
          <cell r="C176" t="str">
            <v>メロンフレーバー　62-695</v>
          </cell>
          <cell r="D176" t="str">
            <v>（19ｋｇ/缶　固形量10.3Ｋｇ）</v>
          </cell>
          <cell r="E176">
            <v>3400</v>
          </cell>
          <cell r="F176" t="str">
            <v>大洋香料㈱</v>
          </cell>
          <cell r="G176" t="str">
            <v>（メキシコ）</v>
          </cell>
          <cell r="H176" t="str">
            <v>大洋香料㈱</v>
          </cell>
          <cell r="I176" t="str">
            <v>03(3668)8021　東野</v>
          </cell>
          <cell r="J176" t="str">
            <v>大洋香料</v>
          </cell>
          <cell r="K176" t="str">
            <v>→ｻﾝﾖｰﾌｰｽﾞ</v>
          </cell>
          <cell r="O176">
            <v>0.6</v>
          </cell>
          <cell r="P176">
            <v>0.62</v>
          </cell>
        </row>
        <row r="177">
          <cell r="B177">
            <v>40018</v>
          </cell>
          <cell r="C177" t="str">
            <v>ﾊﾟﾊﾟｲﾔﾌﾚｰﾊﾞｰ　　H-79966</v>
          </cell>
          <cell r="D177" t="str">
            <v>(19kg／缶)</v>
          </cell>
          <cell r="E177">
            <v>3600</v>
          </cell>
          <cell r="F177" t="str">
            <v>坂本香料㈱</v>
          </cell>
          <cell r="G177" t="str">
            <v>（台湾、沖縄）</v>
          </cell>
          <cell r="H177" t="str">
            <v>坂本香料㈱</v>
          </cell>
          <cell r="I177" t="str">
            <v>03(3842)2021　梶田</v>
          </cell>
          <cell r="J177" t="str">
            <v>坂本香料</v>
          </cell>
          <cell r="K177">
            <v>0</v>
          </cell>
          <cell r="O177">
            <v>0.08</v>
          </cell>
          <cell r="P177">
            <v>0.08</v>
          </cell>
        </row>
        <row r="178">
          <cell r="B178">
            <v>40019</v>
          </cell>
          <cell r="C178" t="str">
            <v>カキフレーバー　100-663</v>
          </cell>
          <cell r="D178" t="str">
            <v>(20kg／缶)</v>
          </cell>
          <cell r="E178">
            <v>3500</v>
          </cell>
          <cell r="F178" t="str">
            <v>昭和農芸㈱</v>
          </cell>
          <cell r="G178">
            <v>0</v>
          </cell>
          <cell r="H178" t="str">
            <v>昭和農芸㈱</v>
          </cell>
          <cell r="I178" t="str">
            <v>03(3661)2820　秋山</v>
          </cell>
          <cell r="J178" t="str">
            <v>昭和農芸</v>
          </cell>
          <cell r="K178" t="str">
            <v>→ｻﾝﾖｰﾌｰｽﾞ</v>
          </cell>
          <cell r="O178">
            <v>0.5</v>
          </cell>
          <cell r="P178">
            <v>0.51</v>
          </cell>
        </row>
        <row r="179">
          <cell r="B179">
            <v>40020</v>
          </cell>
          <cell r="C179" t="str">
            <v>パパイヤフレーバー　R 59338</v>
          </cell>
          <cell r="D179" t="str">
            <v>（19ｋｇ/缶）</v>
          </cell>
          <cell r="E179">
            <v>4500</v>
          </cell>
          <cell r="F179" t="str">
            <v>小川香料㈱</v>
          </cell>
          <cell r="G179" t="str">
            <v>（輸入品　台湾）</v>
          </cell>
          <cell r="H179" t="str">
            <v>小川香料㈱</v>
          </cell>
          <cell r="I179" t="str">
            <v>03(3270)1545　鈴木</v>
          </cell>
          <cell r="J179" t="str">
            <v>小川香料</v>
          </cell>
          <cell r="K179" t="str">
            <v>→黒越化学</v>
          </cell>
          <cell r="O179">
            <v>0.15</v>
          </cell>
          <cell r="P179">
            <v>0.18</v>
          </cell>
        </row>
        <row r="180">
          <cell r="B180">
            <v>40021</v>
          </cell>
          <cell r="C180" t="str">
            <v>Pineapple 991220Ａ</v>
          </cell>
          <cell r="D180" t="str">
            <v>(18.5kg/缶）</v>
          </cell>
          <cell r="E180">
            <v>3100</v>
          </cell>
          <cell r="F180" t="str">
            <v>ノックス㈱</v>
          </cell>
          <cell r="G180" t="str">
            <v>（輸入品　中国）</v>
          </cell>
          <cell r="H180" t="str">
            <v>ノックス㈱</v>
          </cell>
          <cell r="I180" t="str">
            <v>03(3984)3636　菅谷</v>
          </cell>
          <cell r="J180" t="str">
            <v>ノックス</v>
          </cell>
          <cell r="K180" t="str">
            <v>→CBC</v>
          </cell>
          <cell r="O180">
            <v>7.0000000000000007E-2</v>
          </cell>
          <cell r="P180">
            <v>0.2</v>
          </cell>
        </row>
        <row r="181">
          <cell r="B181">
            <v>40022</v>
          </cell>
          <cell r="C181" t="str">
            <v>コーヒーフレーバー　Ｒ16540</v>
          </cell>
          <cell r="D181" t="str">
            <v>(24kg/缶）</v>
          </cell>
          <cell r="E181">
            <v>4300</v>
          </cell>
          <cell r="F181" t="str">
            <v>小川香料㈱</v>
          </cell>
          <cell r="G181">
            <v>0</v>
          </cell>
          <cell r="H181" t="str">
            <v>小川香料㈱</v>
          </cell>
          <cell r="I181" t="str">
            <v>03(3270)1545　鈴木</v>
          </cell>
          <cell r="J181" t="str">
            <v>小川香料</v>
          </cell>
          <cell r="K181" t="str">
            <v>→黒越化学</v>
          </cell>
          <cell r="O181">
            <v>0.68</v>
          </cell>
          <cell r="P181">
            <v>0.68</v>
          </cell>
        </row>
        <row r="182">
          <cell r="B182">
            <v>40023</v>
          </cell>
          <cell r="C182" t="str">
            <v>牛乳ベース　ＣＢ-9347</v>
          </cell>
          <cell r="D182">
            <v>0</v>
          </cell>
          <cell r="E182">
            <v>5000</v>
          </cell>
          <cell r="F182" t="str">
            <v>ケミコムジャパン㈱</v>
          </cell>
          <cell r="G182">
            <v>0</v>
          </cell>
          <cell r="H182" t="str">
            <v>ケミコムジャパン㈱</v>
          </cell>
          <cell r="I182" t="str">
            <v>045(322)9726　北野</v>
          </cell>
          <cell r="J182" t="str">
            <v>ケミコムジャパン</v>
          </cell>
          <cell r="K182" t="str">
            <v>→ＣBＣ</v>
          </cell>
          <cell r="O182">
            <v>0.18</v>
          </cell>
          <cell r="P182">
            <v>0.18</v>
          </cell>
        </row>
        <row r="183">
          <cell r="B183">
            <v>40024</v>
          </cell>
          <cell r="C183" t="str">
            <v>クリームソーダ80/0221</v>
          </cell>
          <cell r="D183" t="str">
            <v>(24kg／缶)</v>
          </cell>
          <cell r="E183">
            <v>3235</v>
          </cell>
          <cell r="F183" t="str">
            <v>ノックス㈱</v>
          </cell>
          <cell r="G183">
            <v>0</v>
          </cell>
          <cell r="H183" t="str">
            <v>ノックス㈱</v>
          </cell>
          <cell r="I183" t="str">
            <v>03(3984)3636　菅谷</v>
          </cell>
          <cell r="J183" t="str">
            <v>ノックス</v>
          </cell>
          <cell r="K183" t="str">
            <v>→CBC</v>
          </cell>
          <cell r="O183">
            <v>0.65</v>
          </cell>
          <cell r="P183">
            <v>0.65</v>
          </cell>
        </row>
        <row r="184">
          <cell r="B184">
            <v>40025</v>
          </cell>
          <cell r="C184" t="str">
            <v>オレンジM</v>
          </cell>
          <cell r="D184" t="str">
            <v>（18.5Ｋｇ）</v>
          </cell>
          <cell r="E184">
            <v>2100</v>
          </cell>
          <cell r="F184" t="str">
            <v>坂本香料㈱</v>
          </cell>
          <cell r="G184">
            <v>0</v>
          </cell>
          <cell r="H184" t="str">
            <v>CBC㈱</v>
          </cell>
          <cell r="I184" t="str">
            <v>03(3536)4657　鈴木</v>
          </cell>
          <cell r="J184" t="str">
            <v>坂本香料</v>
          </cell>
          <cell r="K184" t="str">
            <v>→CBC</v>
          </cell>
          <cell r="O184">
            <v>0</v>
          </cell>
          <cell r="P184">
            <v>0</v>
          </cell>
        </row>
        <row r="185">
          <cell r="B185">
            <v>40026</v>
          </cell>
          <cell r="C185" t="str">
            <v>レモン№3</v>
          </cell>
          <cell r="D185" t="str">
            <v>（21ｋｇ/bib）</v>
          </cell>
          <cell r="E185">
            <v>2300</v>
          </cell>
          <cell r="F185" t="str">
            <v>坂本香料㈱</v>
          </cell>
          <cell r="G185" t="str">
            <v>ジャパン㈱</v>
          </cell>
          <cell r="H185" t="str">
            <v>CBC㈱</v>
          </cell>
          <cell r="I185" t="str">
            <v>03(3536)4657　鈴木</v>
          </cell>
          <cell r="J185" t="str">
            <v>坂本香料</v>
          </cell>
          <cell r="K185" t="str">
            <v>→CBC</v>
          </cell>
          <cell r="O185">
            <v>0</v>
          </cell>
          <cell r="P185">
            <v>0</v>
          </cell>
        </row>
        <row r="186">
          <cell r="B186">
            <v>40027</v>
          </cell>
          <cell r="C186" t="str">
            <v>ヨーグルトフレーバー　J-84870</v>
          </cell>
          <cell r="D186" t="str">
            <v>（25ｋｇ/bib）</v>
          </cell>
          <cell r="E186">
            <v>2900</v>
          </cell>
          <cell r="F186" t="str">
            <v>小川香料㈱</v>
          </cell>
          <cell r="G186">
            <v>0</v>
          </cell>
          <cell r="H186" t="str">
            <v>小川香料㈱</v>
          </cell>
          <cell r="I186" t="str">
            <v>03(3270)1545　鈴木</v>
          </cell>
          <cell r="J186" t="str">
            <v>小川香料</v>
          </cell>
          <cell r="K186">
            <v>0</v>
          </cell>
          <cell r="O186">
            <v>0</v>
          </cell>
          <cell r="P186">
            <v>0.40500000000000003</v>
          </cell>
        </row>
        <row r="187">
          <cell r="B187">
            <v>40028</v>
          </cell>
          <cell r="C187" t="str">
            <v>ナツミカンエッセンスZS0132</v>
          </cell>
          <cell r="D187" t="str">
            <v>（25ｋｇ/ペール缶）</v>
          </cell>
          <cell r="E187">
            <v>3800</v>
          </cell>
          <cell r="F187" t="str">
            <v>協和香料興産㈱</v>
          </cell>
          <cell r="G187">
            <v>0</v>
          </cell>
          <cell r="H187" t="str">
            <v>協和香料興産㈱</v>
          </cell>
          <cell r="I187" t="str">
            <v>03(3436)0971　浜町</v>
          </cell>
          <cell r="J187" t="str">
            <v>協和香料興産</v>
          </cell>
          <cell r="K187" t="str">
            <v>→黒越化学</v>
          </cell>
          <cell r="O187">
            <v>0.5</v>
          </cell>
          <cell r="P187">
            <v>0.5</v>
          </cell>
        </row>
        <row r="188">
          <cell r="B188">
            <v>40029</v>
          </cell>
          <cell r="C188" t="str">
            <v>ナツミカンフレーバー32－189</v>
          </cell>
          <cell r="D188" t="str">
            <v>（１８Kg／缶）</v>
          </cell>
          <cell r="E188">
            <v>3850</v>
          </cell>
          <cell r="F188" t="str">
            <v>昭和農芸㈱</v>
          </cell>
          <cell r="G188">
            <v>0</v>
          </cell>
          <cell r="H188" t="str">
            <v>昭和農芸㈱</v>
          </cell>
          <cell r="I188" t="str">
            <v>03(3661)2820　秋山</v>
          </cell>
          <cell r="J188" t="str">
            <v>昭和農芸</v>
          </cell>
          <cell r="K188" t="str">
            <v>→黒越化学</v>
          </cell>
          <cell r="O188">
            <v>0.08</v>
          </cell>
          <cell r="P188">
            <v>0.08</v>
          </cell>
        </row>
        <row r="189">
          <cell r="B189">
            <v>40030</v>
          </cell>
          <cell r="C189" t="str">
            <v>レモンエッセンス　36-007</v>
          </cell>
          <cell r="D189" t="str">
            <v>（17ｋｇ/缶）</v>
          </cell>
          <cell r="E189">
            <v>3650</v>
          </cell>
          <cell r="F189" t="str">
            <v>大洋香料㈱</v>
          </cell>
          <cell r="G189">
            <v>0</v>
          </cell>
          <cell r="H189" t="str">
            <v>大洋香料㈱</v>
          </cell>
          <cell r="I189" t="str">
            <v>03(3668)8021　東野</v>
          </cell>
          <cell r="J189" t="str">
            <v>大洋香料</v>
          </cell>
          <cell r="K189">
            <v>0</v>
          </cell>
          <cell r="O189">
            <v>0.09</v>
          </cell>
          <cell r="P189">
            <v>0.09</v>
          </cell>
        </row>
        <row r="190">
          <cell r="B190">
            <v>40031</v>
          </cell>
          <cell r="C190" t="str">
            <v>レモンエッセンス　ＡＭ-0564</v>
          </cell>
          <cell r="D190" t="str">
            <v>（3ｋｇ/缶.固形量2ｋｇ）</v>
          </cell>
          <cell r="E190">
            <v>3700</v>
          </cell>
          <cell r="F190" t="str">
            <v>協和香料興産㈱</v>
          </cell>
          <cell r="G190" t="str">
            <v>（ベトナム）</v>
          </cell>
          <cell r="H190" t="str">
            <v>協和香料興産㈱</v>
          </cell>
          <cell r="I190" t="str">
            <v>03(3436)0971　浜町</v>
          </cell>
          <cell r="J190" t="str">
            <v>協和香料興産</v>
          </cell>
          <cell r="K190" t="str">
            <v>→黒越化学</v>
          </cell>
          <cell r="O190">
            <v>0</v>
          </cell>
          <cell r="P190">
            <v>0</v>
          </cell>
        </row>
        <row r="191">
          <cell r="B191">
            <v>40032</v>
          </cell>
          <cell r="C191" t="str">
            <v>グレープフルーツフレーバーＲ42972</v>
          </cell>
          <cell r="D191" t="str">
            <v>（3.05ｋｇ/缶　　固形量1.8ｋｇ）</v>
          </cell>
          <cell r="E191">
            <v>5500</v>
          </cell>
          <cell r="F191" t="str">
            <v>小川香料㈱</v>
          </cell>
          <cell r="G191">
            <v>0</v>
          </cell>
          <cell r="H191" t="str">
            <v>小川香料㈱</v>
          </cell>
          <cell r="I191" t="str">
            <v>03(3270)1545　鈴木</v>
          </cell>
          <cell r="J191" t="str">
            <v>小川香料</v>
          </cell>
          <cell r="K191" t="str">
            <v>→黒越化学</v>
          </cell>
          <cell r="O191">
            <v>0.03</v>
          </cell>
          <cell r="P191">
            <v>0.03</v>
          </cell>
        </row>
        <row r="192">
          <cell r="B192">
            <v>40033</v>
          </cell>
          <cell r="C192" t="str">
            <v>グレープフルーツエッセンスＺＴ0.341</v>
          </cell>
          <cell r="D192" t="str">
            <v>（旧ベルトールプラス3％溶液）</v>
          </cell>
          <cell r="E192">
            <v>4500</v>
          </cell>
          <cell r="F192" t="str">
            <v>協和香料興産㈱</v>
          </cell>
          <cell r="G192" t="str">
            <v>ジャパン㈱</v>
          </cell>
          <cell r="H192" t="str">
            <v>協和香料興産㈱</v>
          </cell>
          <cell r="I192" t="str">
            <v>03(3436)0971　浜町</v>
          </cell>
          <cell r="J192" t="str">
            <v>協和香料興産</v>
          </cell>
          <cell r="K192" t="str">
            <v>→ｻﾝﾖｰﾌｰｽﾞ</v>
          </cell>
          <cell r="O192">
            <v>0.03</v>
          </cell>
          <cell r="P192">
            <v>0.03</v>
          </cell>
        </row>
        <row r="193">
          <cell r="B193">
            <v>40034</v>
          </cell>
          <cell r="C193" t="str">
            <v>グレープフルーツフレーバーＦＴ69984</v>
          </cell>
          <cell r="D193" t="str">
            <v>(21ｋｇ／缶)</v>
          </cell>
          <cell r="E193">
            <v>6800</v>
          </cell>
          <cell r="F193" t="str">
            <v>稲畑香料㈱</v>
          </cell>
          <cell r="G193" t="str">
            <v>（ベトナム）</v>
          </cell>
          <cell r="H193" t="str">
            <v>稲畑香料㈱</v>
          </cell>
          <cell r="I193" t="str">
            <v>03(3664)9162　柴田</v>
          </cell>
          <cell r="J193" t="str">
            <v>稲畑香料</v>
          </cell>
          <cell r="K193" t="str">
            <v>→黒越化学</v>
          </cell>
          <cell r="O193">
            <v>0.6</v>
          </cell>
          <cell r="P193">
            <v>0.6</v>
          </cell>
        </row>
        <row r="194">
          <cell r="B194">
            <v>40035</v>
          </cell>
          <cell r="C194" t="str">
            <v>スイカフレーバーＲ63155</v>
          </cell>
          <cell r="D194" t="str">
            <v>(21.5kg/缶）</v>
          </cell>
          <cell r="E194">
            <v>4950</v>
          </cell>
          <cell r="F194" t="str">
            <v>小川香料㈱</v>
          </cell>
          <cell r="G194">
            <v>0</v>
          </cell>
          <cell r="H194" t="str">
            <v>小川香料㈱</v>
          </cell>
          <cell r="I194" t="str">
            <v>03(3270)1545　鈴木</v>
          </cell>
          <cell r="J194" t="str">
            <v>小川香料</v>
          </cell>
          <cell r="K194" t="str">
            <v>→ＣBＣ</v>
          </cell>
          <cell r="O194">
            <v>0.55000000000000004</v>
          </cell>
          <cell r="P194">
            <v>0.56999999999999995</v>
          </cell>
        </row>
        <row r="195">
          <cell r="B195">
            <v>40036</v>
          </cell>
          <cell r="C195" t="str">
            <v>スイカフレーバーＲ10628</v>
          </cell>
          <cell r="D195" t="str">
            <v>（25ｋｇ/ペール缶）</v>
          </cell>
          <cell r="E195">
            <v>3400</v>
          </cell>
          <cell r="F195" t="str">
            <v>小川香料㈱</v>
          </cell>
          <cell r="G195" t="str">
            <v>（輸入品　ｵｰｽﾄﾘｱ）</v>
          </cell>
          <cell r="H195" t="str">
            <v>小川香料㈱</v>
          </cell>
          <cell r="I195" t="str">
            <v>03(3270)1545　鈴木</v>
          </cell>
          <cell r="J195" t="str">
            <v>小川香料</v>
          </cell>
          <cell r="K195">
            <v>0</v>
          </cell>
          <cell r="O195">
            <v>0.65</v>
          </cell>
          <cell r="P195">
            <v>0.65</v>
          </cell>
        </row>
        <row r="196">
          <cell r="B196">
            <v>40037</v>
          </cell>
          <cell r="C196" t="str">
            <v>ｸｰﾘﾝｸﾞﾌﾚｰﾊﾞｰＢＦ-67426</v>
          </cell>
          <cell r="D196" t="str">
            <v>（旧ベルトールプラス3％溶液）</v>
          </cell>
          <cell r="E196">
            <v>5000</v>
          </cell>
          <cell r="F196" t="str">
            <v>㈱三栄源FFI</v>
          </cell>
          <cell r="G196" t="str">
            <v>ジャパン㈱</v>
          </cell>
          <cell r="H196" t="str">
            <v>㈱三栄源FFI</v>
          </cell>
          <cell r="I196" t="str">
            <v>03(3241)2146　花木</v>
          </cell>
          <cell r="J196" t="str">
            <v>㈱三栄源FFI</v>
          </cell>
          <cell r="K196" t="str">
            <v>→黒越化学</v>
          </cell>
          <cell r="O196">
            <v>0.32</v>
          </cell>
          <cell r="P196">
            <v>0.32</v>
          </cell>
        </row>
        <row r="197">
          <cell r="B197">
            <v>40038</v>
          </cell>
          <cell r="C197" t="str">
            <v>ストロベリーフレーバーＮＯ70408</v>
          </cell>
          <cell r="D197" t="str">
            <v>（17ｋｇ/缶）</v>
          </cell>
          <cell r="E197">
            <v>5000</v>
          </cell>
          <cell r="F197" t="str">
            <v>㈱三栄源FFI</v>
          </cell>
          <cell r="G197" t="str">
            <v>（輸入品　台湾）</v>
          </cell>
          <cell r="H197" t="str">
            <v>㈱三栄源FFI</v>
          </cell>
          <cell r="I197" t="str">
            <v>03(3241)2146　花木</v>
          </cell>
          <cell r="J197" t="str">
            <v>㈱三栄源FFI</v>
          </cell>
          <cell r="K197">
            <v>0</v>
          </cell>
          <cell r="O197">
            <v>0.12</v>
          </cell>
          <cell r="P197">
            <v>0.16</v>
          </cell>
        </row>
        <row r="198">
          <cell r="B198">
            <v>40039</v>
          </cell>
          <cell r="C198" t="str">
            <v>ストロベリーフレーバーＫＦ3362</v>
          </cell>
          <cell r="D198">
            <v>0</v>
          </cell>
          <cell r="E198">
            <v>3500</v>
          </cell>
          <cell r="F198" t="str">
            <v>坂本香料㈱</v>
          </cell>
          <cell r="G198">
            <v>0</v>
          </cell>
          <cell r="H198" t="str">
            <v>坂本香料㈱</v>
          </cell>
          <cell r="I198" t="str">
            <v>03(3842)2021　梶田</v>
          </cell>
          <cell r="J198" t="str">
            <v>坂本香料（㈱</v>
          </cell>
          <cell r="K198" t="str">
            <v>→黒越化学</v>
          </cell>
          <cell r="O198">
            <v>0.12</v>
          </cell>
          <cell r="P198">
            <v>0.18</v>
          </cell>
        </row>
        <row r="199">
          <cell r="B199">
            <v>40040</v>
          </cell>
          <cell r="C199" t="str">
            <v>ブランディーＨ76302</v>
          </cell>
          <cell r="D199" t="str">
            <v>（21ｋｇ/缶）</v>
          </cell>
          <cell r="E199">
            <v>3800</v>
          </cell>
          <cell r="F199" t="str">
            <v>坂本香料㈱</v>
          </cell>
          <cell r="G199">
            <v>0</v>
          </cell>
          <cell r="H199" t="str">
            <v>坂本香料㈱</v>
          </cell>
          <cell r="I199" t="str">
            <v>03(3842)2021　梶田</v>
          </cell>
          <cell r="J199" t="str">
            <v>坂本香料（㈱</v>
          </cell>
          <cell r="K199" t="str">
            <v>→ｻﾝﾖｰﾌｰｽﾞ</v>
          </cell>
          <cell r="O199">
            <v>0.3</v>
          </cell>
          <cell r="P199">
            <v>0.3</v>
          </cell>
        </row>
        <row r="200">
          <cell r="B200">
            <v>40041</v>
          </cell>
          <cell r="C200" t="str">
            <v>コウチャフレーバーＪ32923</v>
          </cell>
          <cell r="D200" t="str">
            <v>（19ｋｇ/缶　固形量11.4Ｋｇ）</v>
          </cell>
          <cell r="E200">
            <v>3900</v>
          </cell>
          <cell r="F200" t="str">
            <v>小川香料㈱</v>
          </cell>
          <cell r="G200" t="str">
            <v>（輸入品　台湾）</v>
          </cell>
          <cell r="H200" t="str">
            <v>小川香料㈱</v>
          </cell>
          <cell r="I200" t="str">
            <v>03(3270)1545　鈴木</v>
          </cell>
          <cell r="J200" t="str">
            <v>小川香料</v>
          </cell>
          <cell r="K200" t="str">
            <v>→ｻﾝﾖｰﾌｰｽﾞ</v>
          </cell>
          <cell r="O200">
            <v>0</v>
          </cell>
          <cell r="P200">
            <v>0</v>
          </cell>
        </row>
        <row r="201">
          <cell r="B201">
            <v>40042</v>
          </cell>
          <cell r="C201" t="str">
            <v>ビワフレーバー60-063</v>
          </cell>
          <cell r="D201" t="str">
            <v>（19ｋｇ/缶　固形量10.3Ｋｇ）</v>
          </cell>
          <cell r="E201">
            <v>0</v>
          </cell>
          <cell r="F201" t="str">
            <v>大洋香料㈱</v>
          </cell>
          <cell r="G201" t="str">
            <v>（メキシコ）</v>
          </cell>
          <cell r="H201" t="str">
            <v>大洋香料㈱</v>
          </cell>
          <cell r="I201" t="str">
            <v>03(3668)8021　東野</v>
          </cell>
          <cell r="J201" t="str">
            <v>大洋香料</v>
          </cell>
          <cell r="K201" t="str">
            <v>→ｻﾝﾖｰﾌｰｽﾞ</v>
          </cell>
          <cell r="O201">
            <v>0</v>
          </cell>
          <cell r="P201">
            <v>0</v>
          </cell>
        </row>
        <row r="202">
          <cell r="B202">
            <v>40043</v>
          </cell>
          <cell r="C202" t="str">
            <v>グァバフレーバー　№73260</v>
          </cell>
          <cell r="D202">
            <v>0</v>
          </cell>
          <cell r="E202">
            <v>5800</v>
          </cell>
          <cell r="F202" t="str">
            <v>㈱三栄源FFI</v>
          </cell>
          <cell r="G202">
            <v>0</v>
          </cell>
          <cell r="H202" t="str">
            <v>㈱三栄源FFI</v>
          </cell>
          <cell r="I202" t="str">
            <v>03(3241)2146　花木</v>
          </cell>
          <cell r="J202" t="str">
            <v>㈱三栄源FFI</v>
          </cell>
          <cell r="K202" t="str">
            <v>→CBC</v>
          </cell>
          <cell r="O202">
            <v>0.08</v>
          </cell>
          <cell r="P202">
            <v>0.08</v>
          </cell>
        </row>
        <row r="203">
          <cell r="B203">
            <v>40044</v>
          </cell>
          <cell r="C203" t="str">
            <v>レモンエッセンス　B-6240</v>
          </cell>
          <cell r="D203" t="str">
            <v>(20kg／缶)</v>
          </cell>
          <cell r="E203">
            <v>2900</v>
          </cell>
          <cell r="F203" t="str">
            <v>宮坂香料㈱</v>
          </cell>
          <cell r="G203">
            <v>0</v>
          </cell>
          <cell r="H203" t="str">
            <v>宮坂香料㈱</v>
          </cell>
          <cell r="I203" t="str">
            <v>03(3241)6101　金子</v>
          </cell>
          <cell r="J203" t="str">
            <v>宮坂香料</v>
          </cell>
          <cell r="K203">
            <v>0</v>
          </cell>
          <cell r="L203">
            <v>0</v>
          </cell>
          <cell r="M203">
            <v>0</v>
          </cell>
          <cell r="N203">
            <v>0</v>
          </cell>
          <cell r="O203">
            <v>0.5</v>
          </cell>
          <cell r="P203">
            <v>0.51</v>
          </cell>
        </row>
        <row r="204">
          <cell r="B204">
            <v>40045</v>
          </cell>
          <cell r="C204" t="str">
            <v>リョクチャフレーバーＲ50490</v>
          </cell>
          <cell r="D204" t="str">
            <v>（19ｋｇ/缶）</v>
          </cell>
          <cell r="E204">
            <v>0</v>
          </cell>
          <cell r="F204" t="str">
            <v>小川香料㈱</v>
          </cell>
          <cell r="G204" t="str">
            <v>（輸入品　台湾）</v>
          </cell>
          <cell r="H204" t="str">
            <v>小川香料㈱</v>
          </cell>
          <cell r="I204" t="str">
            <v>03(3270)1545　鈴木</v>
          </cell>
          <cell r="J204" t="str">
            <v>小川香料㈱</v>
          </cell>
          <cell r="K204">
            <v>0</v>
          </cell>
          <cell r="O204">
            <v>0.15</v>
          </cell>
          <cell r="P204">
            <v>0.18</v>
          </cell>
        </row>
        <row r="205">
          <cell r="B205">
            <v>40046</v>
          </cell>
          <cell r="C205" t="str">
            <v>ココアフレーバーＪ－88369</v>
          </cell>
          <cell r="D205">
            <v>0</v>
          </cell>
          <cell r="E205">
            <v>3800</v>
          </cell>
          <cell r="F205" t="str">
            <v>小川香料㈱</v>
          </cell>
          <cell r="G205">
            <v>0</v>
          </cell>
          <cell r="H205" t="str">
            <v>小川香料㈱</v>
          </cell>
          <cell r="I205" t="str">
            <v>03(3270)1545　鈴木</v>
          </cell>
          <cell r="J205" t="str">
            <v>小川香料</v>
          </cell>
          <cell r="K205">
            <v>0</v>
          </cell>
          <cell r="L205">
            <v>0</v>
          </cell>
          <cell r="M205">
            <v>0</v>
          </cell>
          <cell r="N205">
            <v>0</v>
          </cell>
          <cell r="O205">
            <v>7.0000000000000007E-2</v>
          </cell>
          <cell r="P205">
            <v>0.12</v>
          </cell>
        </row>
        <row r="206">
          <cell r="B206">
            <v>40047</v>
          </cell>
          <cell r="C206" t="str">
            <v>ココアフレーバーＡＳ－1022</v>
          </cell>
          <cell r="D206" t="str">
            <v>(200kg/ドラム）</v>
          </cell>
          <cell r="E206">
            <v>3800</v>
          </cell>
          <cell r="F206" t="str">
            <v>協和香料興産㈱</v>
          </cell>
          <cell r="G206">
            <v>0</v>
          </cell>
          <cell r="H206" t="str">
            <v>協和香料興産㈱</v>
          </cell>
          <cell r="I206" t="str">
            <v>03(3436)0971　浜町</v>
          </cell>
          <cell r="J206" t="str">
            <v>協和香料興産</v>
          </cell>
          <cell r="K206" t="str">
            <v>→黒越化学</v>
          </cell>
          <cell r="O206">
            <v>0.1</v>
          </cell>
          <cell r="P206">
            <v>0.51</v>
          </cell>
        </row>
        <row r="207">
          <cell r="B207">
            <v>40048</v>
          </cell>
          <cell r="C207" t="str">
            <v>ミルクフレーバーR-05785</v>
          </cell>
          <cell r="D207" t="str">
            <v>（20Kg/缶）</v>
          </cell>
          <cell r="E207">
            <v>3900</v>
          </cell>
          <cell r="F207" t="str">
            <v>小川香料㈱</v>
          </cell>
          <cell r="G207" t="str">
            <v>（オーストラリア）</v>
          </cell>
          <cell r="H207" t="str">
            <v>小川香料㈱</v>
          </cell>
          <cell r="I207" t="str">
            <v>03(3270)1545　鈴木</v>
          </cell>
          <cell r="J207" t="str">
            <v>小川香料</v>
          </cell>
          <cell r="K207" t="str">
            <v>→CBC</v>
          </cell>
          <cell r="O207">
            <v>0.3</v>
          </cell>
          <cell r="P207">
            <v>0</v>
          </cell>
        </row>
        <row r="208">
          <cell r="B208">
            <v>40049</v>
          </cell>
          <cell r="C208" t="str">
            <v>シロブドウフレーバー60-433</v>
          </cell>
          <cell r="D208" t="str">
            <v>(23Kg/缶）</v>
          </cell>
          <cell r="E208">
            <v>3500</v>
          </cell>
          <cell r="F208" t="str">
            <v>昭和農芸㈱</v>
          </cell>
          <cell r="G208" t="str">
            <v>(イスラエル）</v>
          </cell>
          <cell r="H208" t="str">
            <v>昭和農芸㈱</v>
          </cell>
          <cell r="I208" t="str">
            <v>03(3661)2820　秋山</v>
          </cell>
          <cell r="J208" t="str">
            <v>昭和農芸</v>
          </cell>
          <cell r="K208" t="str">
            <v>→ｻﾝﾖｰﾌｰｽﾞ</v>
          </cell>
          <cell r="O208">
            <v>0.6</v>
          </cell>
          <cell r="P208">
            <v>0</v>
          </cell>
        </row>
        <row r="209">
          <cell r="B209">
            <v>40050</v>
          </cell>
          <cell r="C209" t="str">
            <v>アロエヨーグルト№15</v>
          </cell>
          <cell r="D209" t="str">
            <v>(18.5kg/缶）</v>
          </cell>
          <cell r="E209">
            <v>3700</v>
          </cell>
          <cell r="F209" t="str">
            <v>日本香料薬品㈱</v>
          </cell>
          <cell r="G209">
            <v>0</v>
          </cell>
          <cell r="H209" t="str">
            <v>日本香料薬品㈱</v>
          </cell>
          <cell r="I209">
            <v>0</v>
          </cell>
          <cell r="J209" t="str">
            <v>日本香料薬品</v>
          </cell>
          <cell r="K209" t="str">
            <v>→ｻﾝﾖｰﾌｰｽﾞ</v>
          </cell>
          <cell r="O209">
            <v>0.04</v>
          </cell>
          <cell r="P209">
            <v>0</v>
          </cell>
        </row>
        <row r="210">
          <cell r="B210">
            <v>40051</v>
          </cell>
          <cell r="C210" t="str">
            <v>ピーチフレーバーJ46949</v>
          </cell>
          <cell r="D210">
            <v>0</v>
          </cell>
          <cell r="E210">
            <v>3300</v>
          </cell>
          <cell r="F210" t="str">
            <v>小川香料㈱</v>
          </cell>
          <cell r="G210">
            <v>0</v>
          </cell>
          <cell r="H210" t="str">
            <v>小川香料㈱</v>
          </cell>
          <cell r="I210" t="str">
            <v>03(3270)1545　鈴木</v>
          </cell>
          <cell r="J210" t="str">
            <v>小川香料</v>
          </cell>
          <cell r="K210" t="str">
            <v>→ｻﾝﾖｰﾌｰｽﾞ</v>
          </cell>
          <cell r="O210">
            <v>0.54</v>
          </cell>
          <cell r="P210">
            <v>0.54</v>
          </cell>
        </row>
        <row r="211">
          <cell r="B211">
            <v>40052</v>
          </cell>
          <cell r="C211" t="str">
            <v>ﾗﾌﾗﾝｽﾌﾚｰﾊﾞｰＲ34294</v>
          </cell>
          <cell r="D211" t="str">
            <v>(23.0Kg/缶）</v>
          </cell>
          <cell r="E211">
            <v>4300</v>
          </cell>
          <cell r="F211" t="str">
            <v>小川香料㈱</v>
          </cell>
          <cell r="G211" t="str">
            <v>(イスラエル）</v>
          </cell>
          <cell r="H211" t="str">
            <v>小川香料㈱</v>
          </cell>
          <cell r="I211" t="str">
            <v>03(3270)1545　鈴木</v>
          </cell>
          <cell r="J211" t="str">
            <v>小川香料</v>
          </cell>
          <cell r="K211" t="str">
            <v>→ｻﾝﾖｰﾌｰｽﾞ</v>
          </cell>
          <cell r="O211">
            <v>0.6</v>
          </cell>
          <cell r="P211">
            <v>0.6</v>
          </cell>
        </row>
        <row r="212">
          <cell r="B212">
            <v>40053</v>
          </cell>
          <cell r="C212" t="str">
            <v>ﾍﾟｱｰﾌﾚｰﾊﾞｰＷＳ　ＡＳ-0765</v>
          </cell>
          <cell r="D212" t="str">
            <v>（23ｋｇ/缶）</v>
          </cell>
          <cell r="E212">
            <v>4200</v>
          </cell>
          <cell r="F212" t="str">
            <v>協和香料興産㈱</v>
          </cell>
          <cell r="G212">
            <v>0</v>
          </cell>
          <cell r="H212" t="str">
            <v>協和香料興産㈱</v>
          </cell>
          <cell r="I212" t="str">
            <v>03(3436)0971　浜町</v>
          </cell>
          <cell r="J212" t="str">
            <v>協和香料興産</v>
          </cell>
          <cell r="K212">
            <v>0</v>
          </cell>
          <cell r="O212">
            <v>0.64</v>
          </cell>
          <cell r="P212">
            <v>0.64</v>
          </cell>
        </row>
        <row r="213">
          <cell r="B213">
            <v>40054</v>
          </cell>
          <cell r="C213" t="str">
            <v>ﾏｽｷﾝｸﾞﾌﾚｰﾊﾞｰ　CCA-28487</v>
          </cell>
          <cell r="D213" t="str">
            <v>（25Ｋｇ）</v>
          </cell>
          <cell r="E213">
            <v>2900</v>
          </cell>
          <cell r="F213" t="str">
            <v>ケミコムジャパン㈱</v>
          </cell>
          <cell r="G213" t="str">
            <v>（輸入品　ｵｰｽﾄﾘｱ）</v>
          </cell>
          <cell r="H213" t="str">
            <v>ケミコムジャパン㈱</v>
          </cell>
          <cell r="I213" t="str">
            <v>045(322)9726　北野</v>
          </cell>
          <cell r="J213" t="str">
            <v>ケミコムジャパン</v>
          </cell>
          <cell r="K213">
            <v>0</v>
          </cell>
          <cell r="O213">
            <v>0.65</v>
          </cell>
          <cell r="P213">
            <v>0.65</v>
          </cell>
        </row>
        <row r="214">
          <cell r="B214">
            <v>40055</v>
          </cell>
          <cell r="C214" t="str">
            <v>ﾏﾝｺﾞｰﾌﾚｰﾊﾞｰ　Ｇ-3522-ＮＡ</v>
          </cell>
          <cell r="D214" t="str">
            <v>（18.5Ｋｇ/缶）</v>
          </cell>
          <cell r="E214">
            <v>4500</v>
          </cell>
          <cell r="F214" t="str">
            <v>栄香料㈱</v>
          </cell>
          <cell r="G214">
            <v>0</v>
          </cell>
          <cell r="H214" t="str">
            <v>栄香料㈱</v>
          </cell>
          <cell r="I214" t="str">
            <v>03(3270)0731　中山</v>
          </cell>
          <cell r="J214" t="str">
            <v>栄香料</v>
          </cell>
          <cell r="K214">
            <v>0</v>
          </cell>
          <cell r="O214">
            <v>0.65</v>
          </cell>
          <cell r="P214">
            <v>0.65</v>
          </cell>
        </row>
        <row r="215">
          <cell r="B215">
            <v>40056</v>
          </cell>
          <cell r="C215" t="str">
            <v>ｱﾛｴﾖｰｸﾞﾙﾄﾌﾚｰﾊﾞｰ　67-145</v>
          </cell>
          <cell r="D215" t="str">
            <v>（20ｋｇ）</v>
          </cell>
          <cell r="E215">
            <v>3700</v>
          </cell>
          <cell r="F215" t="str">
            <v>大洋香料㈱</v>
          </cell>
          <cell r="G215" t="str">
            <v>（輸入品　コスタリカ）</v>
          </cell>
          <cell r="H215" t="str">
            <v>大洋香料㈱</v>
          </cell>
          <cell r="I215" t="str">
            <v>03(3668)8021　東野</v>
          </cell>
          <cell r="J215" t="str">
            <v>大洋香料</v>
          </cell>
          <cell r="K215">
            <v>0</v>
          </cell>
          <cell r="O215">
            <v>0</v>
          </cell>
          <cell r="P215">
            <v>0.6</v>
          </cell>
        </row>
        <row r="216">
          <cell r="B216">
            <v>40057</v>
          </cell>
          <cell r="C216" t="str">
            <v>ﾎﾜｲﾄｸﾞﾚｰﾌﾟﾌﾚｰﾊﾞｰCCA-37016</v>
          </cell>
          <cell r="D216" t="str">
            <v>（20ｋｇ/缶）</v>
          </cell>
          <cell r="E216">
            <v>4000</v>
          </cell>
          <cell r="F216" t="str">
            <v>ケミコムジャパン㈱</v>
          </cell>
          <cell r="G216" t="str">
            <v>（中国）</v>
          </cell>
          <cell r="H216" t="str">
            <v>ケミコムジャパン㈱</v>
          </cell>
          <cell r="I216" t="str">
            <v>045(322)9726　北野</v>
          </cell>
          <cell r="J216" t="str">
            <v>ケミコムジャパン</v>
          </cell>
          <cell r="K216">
            <v>0</v>
          </cell>
          <cell r="O216">
            <v>0.4</v>
          </cell>
          <cell r="P216">
            <v>0.4</v>
          </cell>
        </row>
        <row r="217">
          <cell r="B217">
            <v>40058</v>
          </cell>
          <cell r="C217" t="str">
            <v>ﾏﾝｺﾞｰﾌﾚｰﾊﾞｰ　Ｇ-3522-ＥＮ</v>
          </cell>
          <cell r="D217" t="str">
            <v>（24Kg/缶）</v>
          </cell>
          <cell r="E217">
            <v>4500</v>
          </cell>
          <cell r="F217" t="str">
            <v>栄香料㈱</v>
          </cell>
          <cell r="G217" t="str">
            <v>（輸入品　台湾）</v>
          </cell>
          <cell r="H217" t="str">
            <v>栄香料㈱</v>
          </cell>
          <cell r="I217" t="str">
            <v>03(3270)0731　中山</v>
          </cell>
          <cell r="J217" t="str">
            <v>栄香料</v>
          </cell>
          <cell r="K217" t="str">
            <v>→ウエスト　→黒越化学</v>
          </cell>
          <cell r="O217">
            <v>0.6</v>
          </cell>
          <cell r="P217">
            <v>0.6</v>
          </cell>
        </row>
        <row r="218">
          <cell r="B218">
            <v>40059</v>
          </cell>
          <cell r="C218" t="str">
            <v>ﾏｽｶｯﾄﾌﾚｰﾊﾞｰ　Ｒ68006</v>
          </cell>
          <cell r="D218" t="str">
            <v>（22ｋｇ/缶）</v>
          </cell>
          <cell r="E218">
            <v>3600</v>
          </cell>
          <cell r="F218" t="str">
            <v>小川香料㈱</v>
          </cell>
          <cell r="G218" t="str">
            <v>（輸入品　コスタリカ）</v>
          </cell>
          <cell r="H218" t="str">
            <v>小川香料㈱</v>
          </cell>
          <cell r="I218" t="str">
            <v>03(3270)1545　鈴木</v>
          </cell>
          <cell r="J218" t="str">
            <v>小川香料</v>
          </cell>
          <cell r="K218">
            <v>0</v>
          </cell>
          <cell r="O218">
            <v>0.6</v>
          </cell>
          <cell r="P218">
            <v>0.6</v>
          </cell>
        </row>
        <row r="219">
          <cell r="B219">
            <v>40060</v>
          </cell>
          <cell r="C219" t="str">
            <v>ﾏﾝｺﾞｰﾌﾚｰﾊﾞｰ　R 69475</v>
          </cell>
          <cell r="D219" t="str">
            <v>（21ｋｇ/缶）</v>
          </cell>
          <cell r="E219">
            <v>3600</v>
          </cell>
          <cell r="F219" t="str">
            <v>小川香料㈱</v>
          </cell>
          <cell r="G219">
            <v>0</v>
          </cell>
          <cell r="H219" t="str">
            <v>小川香料㈱</v>
          </cell>
          <cell r="I219" t="str">
            <v>03(3270)1545　鈴木</v>
          </cell>
          <cell r="J219" t="str">
            <v>小川香料</v>
          </cell>
          <cell r="K219">
            <v>0</v>
          </cell>
          <cell r="O219">
            <v>0</v>
          </cell>
          <cell r="P219">
            <v>0.53</v>
          </cell>
        </row>
        <row r="220">
          <cell r="B220">
            <v>40061</v>
          </cell>
          <cell r="C220" t="str">
            <v>ﾗｲﾁﾌﾚｰﾊﾞｰ　Ｒ67220</v>
          </cell>
          <cell r="D220" t="str">
            <v>(20kg／缶)</v>
          </cell>
          <cell r="E220">
            <v>3900</v>
          </cell>
          <cell r="F220" t="str">
            <v>小川香料㈱</v>
          </cell>
          <cell r="G220" t="str">
            <v>（輸入品　台湾）</v>
          </cell>
          <cell r="H220" t="str">
            <v>小川香料㈱</v>
          </cell>
          <cell r="I220" t="str">
            <v>03(3270)1545　鈴木</v>
          </cell>
          <cell r="J220" t="str">
            <v>小川香料</v>
          </cell>
          <cell r="K220">
            <v>0</v>
          </cell>
          <cell r="O220">
            <v>0</v>
          </cell>
          <cell r="P220">
            <v>0.63</v>
          </cell>
        </row>
        <row r="221">
          <cell r="B221">
            <v>40062</v>
          </cell>
          <cell r="C221" t="str">
            <v>コーヒーエッセンスＧ3237－ＭＡ</v>
          </cell>
          <cell r="D221" t="str">
            <v>（23ｋｇ/缶）（12ｋｇ/bib）</v>
          </cell>
          <cell r="E221">
            <v>3400</v>
          </cell>
          <cell r="F221" t="str">
            <v>栄香料㈱</v>
          </cell>
          <cell r="G221">
            <v>0</v>
          </cell>
          <cell r="H221" t="str">
            <v>栄香料㈱</v>
          </cell>
          <cell r="I221" t="str">
            <v>03(3270)0731　中山</v>
          </cell>
          <cell r="J221" t="str">
            <v>栄香料</v>
          </cell>
          <cell r="K221" t="str">
            <v>→黒越化学</v>
          </cell>
          <cell r="O221">
            <v>0</v>
          </cell>
          <cell r="P221">
            <v>0.63</v>
          </cell>
        </row>
        <row r="222">
          <cell r="B222">
            <v>40063</v>
          </cell>
          <cell r="C222" t="str">
            <v xml:space="preserve">モカスペシャルＮＦ1433－ＡＢ　 　　 </v>
          </cell>
          <cell r="D222" t="str">
            <v>（25ｋｇ/ﾍﾟｰﾙ缶）</v>
          </cell>
          <cell r="E222">
            <v>3200</v>
          </cell>
          <cell r="F222" t="str">
            <v>栄香料(㈱</v>
          </cell>
          <cell r="G222" t="str">
            <v>（イタリア-シチリア産）</v>
          </cell>
          <cell r="H222" t="str">
            <v>栄香料㈱</v>
          </cell>
          <cell r="I222" t="str">
            <v>03(3270)0731　中山</v>
          </cell>
          <cell r="J222" t="str">
            <v>栄香料</v>
          </cell>
          <cell r="K222" t="str">
            <v>→日本ｼｰﾍﾞﾙﾍｸﾞﾅｰ</v>
          </cell>
          <cell r="O222">
            <v>0.48</v>
          </cell>
          <cell r="P222">
            <v>0.48</v>
          </cell>
        </row>
        <row r="223">
          <cell r="B223">
            <v>40064</v>
          </cell>
          <cell r="C223" t="str">
            <v>チョコレートﾌﾚｰﾊﾞｰQー01219</v>
          </cell>
          <cell r="D223" t="str">
            <v>（22ｋｇ/缶）</v>
          </cell>
          <cell r="E223">
            <v>6300</v>
          </cell>
          <cell r="F223" t="str">
            <v>坂本香料㈱</v>
          </cell>
          <cell r="G223">
            <v>0</v>
          </cell>
          <cell r="H223" t="str">
            <v>坂本香料㈱</v>
          </cell>
          <cell r="I223" t="str">
            <v>03(3842)2021　梶田</v>
          </cell>
          <cell r="J223" t="str">
            <v>坂本香料（㈱</v>
          </cell>
          <cell r="K223">
            <v>0</v>
          </cell>
          <cell r="O223">
            <v>0.5</v>
          </cell>
          <cell r="P223">
            <v>0.5</v>
          </cell>
        </row>
        <row r="224">
          <cell r="B224">
            <v>40065</v>
          </cell>
          <cell r="C224" t="str">
            <v>コーヒーブースターG1776－PB</v>
          </cell>
          <cell r="D224" t="str">
            <v>（21ｋｇ/缶）</v>
          </cell>
          <cell r="E224">
            <v>5800</v>
          </cell>
          <cell r="F224" t="str">
            <v>栄香料㈱</v>
          </cell>
          <cell r="G224" t="str">
            <v>販売者：ｳｴｽﾄｺｰﾎﾟﾚｰｼｮﾝ</v>
          </cell>
          <cell r="H224">
            <v>0</v>
          </cell>
          <cell r="I224" t="str">
            <v>03(3270)0731　中山</v>
          </cell>
          <cell r="J224" t="str">
            <v>栄香料</v>
          </cell>
          <cell r="K224">
            <v>0</v>
          </cell>
          <cell r="O224">
            <v>0.48</v>
          </cell>
          <cell r="P224">
            <v>0.5</v>
          </cell>
        </row>
        <row r="225">
          <cell r="B225">
            <v>40066</v>
          </cell>
          <cell r="C225" t="str">
            <v>キャラメルフレーバーＲ66927</v>
          </cell>
          <cell r="D225">
            <v>0</v>
          </cell>
          <cell r="E225">
            <v>4600</v>
          </cell>
          <cell r="F225" t="str">
            <v>小川香料㈱</v>
          </cell>
          <cell r="G225" t="str">
            <v>製造者：サンフーズ</v>
          </cell>
          <cell r="H225" t="str">
            <v>小川香料㈱</v>
          </cell>
          <cell r="I225" t="str">
            <v>03(3270)1545　鈴木</v>
          </cell>
          <cell r="J225" t="str">
            <v>小川香料</v>
          </cell>
          <cell r="K225">
            <v>0</v>
          </cell>
          <cell r="O225">
            <v>0.57999999999999996</v>
          </cell>
          <cell r="P225">
            <v>0</v>
          </cell>
        </row>
        <row r="226">
          <cell r="B226">
            <v>40067</v>
          </cell>
          <cell r="C226" t="str">
            <v>コーヒーフレーバー　J97057</v>
          </cell>
          <cell r="D226" t="str">
            <v>（255ｋｇ/ドラム）</v>
          </cell>
          <cell r="E226">
            <v>3800</v>
          </cell>
          <cell r="F226" t="str">
            <v>小川香料㈱</v>
          </cell>
          <cell r="G226">
            <v>0</v>
          </cell>
          <cell r="H226" t="str">
            <v>小川香料㈱</v>
          </cell>
          <cell r="I226" t="str">
            <v>03(3270)1545　鈴木</v>
          </cell>
          <cell r="J226" t="str">
            <v>小川香料</v>
          </cell>
          <cell r="K226">
            <v>0</v>
          </cell>
          <cell r="O226">
            <v>0.48</v>
          </cell>
          <cell r="P226">
            <v>0.5</v>
          </cell>
        </row>
        <row r="227">
          <cell r="B227">
            <v>40068</v>
          </cell>
          <cell r="C227" t="str">
            <v>クオリティーブースター</v>
          </cell>
          <cell r="D227" t="str">
            <v>（旧クオリティーブースターＭ）</v>
          </cell>
          <cell r="E227">
            <v>4000</v>
          </cell>
          <cell r="F227" t="str">
            <v>協和香料興産㈱</v>
          </cell>
          <cell r="G227" t="str">
            <v>販売者：ｳｴｽﾄｺｰﾎﾟﾚｰｼｮﾝ</v>
          </cell>
          <cell r="H227" t="str">
            <v>森村商事</v>
          </cell>
          <cell r="I227" t="str">
            <v>03(3502)1635　北島</v>
          </cell>
          <cell r="J227" t="str">
            <v>森村商事</v>
          </cell>
          <cell r="K227" t="str">
            <v>→日本果実加工→ＣＢＣ</v>
          </cell>
          <cell r="O227">
            <v>0.48</v>
          </cell>
          <cell r="P227">
            <v>0.5</v>
          </cell>
        </row>
        <row r="228">
          <cell r="B228">
            <v>40069</v>
          </cell>
          <cell r="C228" t="str">
            <v>テーストエンハンサーＲ15072</v>
          </cell>
          <cell r="D228" t="str">
            <v>（20ｋｇ/缶）</v>
          </cell>
          <cell r="E228">
            <v>4500</v>
          </cell>
          <cell r="F228" t="str">
            <v>小川香料㈱</v>
          </cell>
          <cell r="G228" t="str">
            <v>製造者：サンフーズ</v>
          </cell>
          <cell r="H228" t="str">
            <v>小川香料㈱</v>
          </cell>
          <cell r="I228" t="str">
            <v>03(3270)1545　鈴木</v>
          </cell>
          <cell r="J228" t="str">
            <v>小川香料</v>
          </cell>
          <cell r="K228">
            <v>0</v>
          </cell>
          <cell r="O228">
            <v>0.57999999999999996</v>
          </cell>
          <cell r="P228">
            <v>0.3</v>
          </cell>
        </row>
        <row r="229">
          <cell r="B229">
            <v>40070</v>
          </cell>
          <cell r="C229" t="str">
            <v>バニラオイルA1490</v>
          </cell>
          <cell r="D229">
            <v>0</v>
          </cell>
          <cell r="E229">
            <v>6900</v>
          </cell>
          <cell r="F229" t="str">
            <v>横山香料㈱</v>
          </cell>
          <cell r="G229" t="str">
            <v>（ガンシュメル社）</v>
          </cell>
          <cell r="H229" t="str">
            <v>横山香料㈱</v>
          </cell>
          <cell r="I229" t="str">
            <v>047(396)1251  柳橋</v>
          </cell>
          <cell r="J229" t="str">
            <v>横山香料</v>
          </cell>
          <cell r="K229">
            <v>0</v>
          </cell>
          <cell r="O229">
            <v>0.57999999999999996</v>
          </cell>
          <cell r="P229">
            <v>0</v>
          </cell>
        </row>
        <row r="230">
          <cell r="B230">
            <v>40071</v>
          </cell>
          <cell r="C230" t="str">
            <v>バニラフレーバー9776</v>
          </cell>
          <cell r="D230" t="str">
            <v>（22ｋｇ/缶）</v>
          </cell>
          <cell r="E230">
            <v>4300</v>
          </cell>
          <cell r="F230" t="str">
            <v>横山香料</v>
          </cell>
          <cell r="G230">
            <v>0</v>
          </cell>
          <cell r="H230" t="str">
            <v>横山香料㈱</v>
          </cell>
          <cell r="I230" t="str">
            <v>047(396)1251  柳橋</v>
          </cell>
          <cell r="J230" t="str">
            <v>横山香料</v>
          </cell>
          <cell r="K230" t="str">
            <v>→黒越化学</v>
          </cell>
          <cell r="O230">
            <v>0</v>
          </cell>
          <cell r="P230">
            <v>0</v>
          </cell>
        </row>
        <row r="231">
          <cell r="B231">
            <v>40072</v>
          </cell>
          <cell r="C231" t="str">
            <v>ﾌﾙｰﾂミックスフレーバーＲ42526</v>
          </cell>
          <cell r="D231" t="str">
            <v>（22ｋｇ/缶）</v>
          </cell>
          <cell r="E231">
            <v>4500</v>
          </cell>
          <cell r="F231" t="str">
            <v>小川香料㈱</v>
          </cell>
          <cell r="G231">
            <v>0</v>
          </cell>
          <cell r="H231" t="str">
            <v>小川香料㈱</v>
          </cell>
          <cell r="I231" t="str">
            <v>03(3270)1545　鈴木</v>
          </cell>
          <cell r="J231" t="str">
            <v>小川香料</v>
          </cell>
          <cell r="K231">
            <v>0</v>
          </cell>
          <cell r="O231">
            <v>0</v>
          </cell>
          <cell r="P231">
            <v>0.3</v>
          </cell>
        </row>
        <row r="232">
          <cell r="B232">
            <v>40073</v>
          </cell>
          <cell r="C232" t="str">
            <v>ﾏｽｶｯﾄﾌﾚｰﾊﾞｰ　Ｒ67436</v>
          </cell>
          <cell r="D232" t="str">
            <v>（22.5ｋｇ／缶）</v>
          </cell>
          <cell r="E232">
            <v>3000</v>
          </cell>
          <cell r="F232" t="str">
            <v>小川香料㈱</v>
          </cell>
          <cell r="G232" t="str">
            <v>（ガンシュメル社）</v>
          </cell>
          <cell r="H232" t="str">
            <v>小川香料㈱</v>
          </cell>
          <cell r="I232" t="str">
            <v>03(3270)1545　鈴木</v>
          </cell>
          <cell r="J232" t="str">
            <v>小川香料</v>
          </cell>
          <cell r="K232">
            <v>0</v>
          </cell>
          <cell r="O232">
            <v>0.57999999999999996</v>
          </cell>
          <cell r="P232">
            <v>0.65</v>
          </cell>
        </row>
        <row r="233">
          <cell r="B233">
            <v>40074</v>
          </cell>
          <cell r="C233" t="str">
            <v>キョホウフレーバーJ81060</v>
          </cell>
          <cell r="D233" t="str">
            <v>（17ｋｇ/缶）</v>
          </cell>
          <cell r="E233">
            <v>3750</v>
          </cell>
          <cell r="F233" t="str">
            <v>小川香料㈱</v>
          </cell>
          <cell r="G233" t="str">
            <v>（エジプト・カロッサ種）</v>
          </cell>
          <cell r="H233" t="str">
            <v>小川香料㈱</v>
          </cell>
          <cell r="I233" t="str">
            <v>03(3270)1545　鈴木</v>
          </cell>
          <cell r="J233" t="str">
            <v>小川香料</v>
          </cell>
          <cell r="K233" t="str">
            <v>→サンヨーフーズ</v>
          </cell>
          <cell r="O233">
            <v>0</v>
          </cell>
          <cell r="P233">
            <v>0.25</v>
          </cell>
        </row>
        <row r="234">
          <cell r="B234">
            <v>40075</v>
          </cell>
          <cell r="C234" t="str">
            <v>グレープフレーバー41-144</v>
          </cell>
          <cell r="D234">
            <v>0</v>
          </cell>
          <cell r="E234">
            <v>3500</v>
          </cell>
          <cell r="F234" t="str">
            <v>昭和農芸㈱</v>
          </cell>
          <cell r="G234" t="str">
            <v>(台湾）</v>
          </cell>
          <cell r="H234" t="str">
            <v>昭和農芸㈱</v>
          </cell>
          <cell r="I234" t="str">
            <v>03(3661)2820　秋山</v>
          </cell>
          <cell r="J234" t="str">
            <v>昭和農芸</v>
          </cell>
          <cell r="K234" t="str">
            <v>→東京ﾌｰﾄﾞﾃｸﾉ</v>
          </cell>
          <cell r="P234">
            <v>0.15</v>
          </cell>
        </row>
        <row r="235">
          <cell r="B235">
            <v>40076</v>
          </cell>
          <cell r="C235" t="str">
            <v>ブドウフレーバーＲ66047</v>
          </cell>
          <cell r="D235" t="str">
            <v>(25kg／缶)</v>
          </cell>
          <cell r="E235">
            <v>0</v>
          </cell>
          <cell r="F235" t="str">
            <v>小川香料㈱</v>
          </cell>
          <cell r="G235">
            <v>0</v>
          </cell>
          <cell r="H235" t="str">
            <v>小川香料㈱</v>
          </cell>
          <cell r="I235" t="str">
            <v>03(3270)1545　鈴木</v>
          </cell>
          <cell r="J235" t="str">
            <v>小川香料</v>
          </cell>
          <cell r="K235">
            <v>0</v>
          </cell>
          <cell r="P235">
            <v>0.65</v>
          </cell>
        </row>
        <row r="236">
          <cell r="B236">
            <v>40077</v>
          </cell>
          <cell r="C236" t="str">
            <v>レモンフレーバーR62632</v>
          </cell>
          <cell r="D236" t="str">
            <v>（20ｋｇ/缶）</v>
          </cell>
          <cell r="E236">
            <v>4200</v>
          </cell>
          <cell r="F236" t="str">
            <v>小川香料㈱</v>
          </cell>
          <cell r="G236">
            <v>0</v>
          </cell>
          <cell r="H236" t="str">
            <v>小川香料㈱</v>
          </cell>
          <cell r="I236" t="str">
            <v>03(3270)1545　鈴木</v>
          </cell>
          <cell r="J236" t="str">
            <v>小川香料</v>
          </cell>
          <cell r="K236">
            <v>0</v>
          </cell>
          <cell r="O236">
            <v>0.37</v>
          </cell>
          <cell r="P236">
            <v>0.37</v>
          </cell>
        </row>
        <row r="237">
          <cell r="B237">
            <v>40078</v>
          </cell>
          <cell r="C237" t="str">
            <v>スクイーズレモン№65226（N）</v>
          </cell>
          <cell r="D237" t="str">
            <v>（20ｋｇ/缶）</v>
          </cell>
          <cell r="E237">
            <v>5000</v>
          </cell>
          <cell r="F237" t="str">
            <v>㈱三栄源FFI</v>
          </cell>
          <cell r="G237" t="str">
            <v>(台湾）</v>
          </cell>
          <cell r="H237" t="str">
            <v>㈱三栄源FFI</v>
          </cell>
          <cell r="I237" t="str">
            <v>03(3241)2146　花木</v>
          </cell>
          <cell r="J237" t="str">
            <v>㈱三栄源FFI</v>
          </cell>
          <cell r="K237">
            <v>0</v>
          </cell>
          <cell r="O237">
            <v>0.65</v>
          </cell>
          <cell r="P237">
            <v>0</v>
          </cell>
        </row>
        <row r="238">
          <cell r="B238">
            <v>40079</v>
          </cell>
          <cell r="C238" t="str">
            <v>ナッツフレーバーＲ75092</v>
          </cell>
          <cell r="D238" t="str">
            <v>（18.5Ｋｇ/缶）</v>
          </cell>
          <cell r="E238">
            <v>3800</v>
          </cell>
          <cell r="F238" t="str">
            <v>小川香料㈱</v>
          </cell>
          <cell r="H238" t="str">
            <v>小川香料㈱</v>
          </cell>
          <cell r="I238" t="str">
            <v>03(3270)1545　鈴木</v>
          </cell>
          <cell r="J238" t="str">
            <v>小川香料</v>
          </cell>
          <cell r="K238" t="str">
            <v>→CBC</v>
          </cell>
          <cell r="O238">
            <v>0.08</v>
          </cell>
          <cell r="P238">
            <v>0</v>
          </cell>
        </row>
        <row r="239">
          <cell r="B239">
            <v>40080</v>
          </cell>
          <cell r="C239" t="str">
            <v>コーヒーフレーバーR18600</v>
          </cell>
          <cell r="D239" t="str">
            <v>（25ｋｇ/bib）</v>
          </cell>
          <cell r="E239">
            <v>3900</v>
          </cell>
          <cell r="F239" t="str">
            <v>小川香料㈱</v>
          </cell>
          <cell r="G239" t="str">
            <v>（フィリピン）</v>
          </cell>
          <cell r="H239" t="str">
            <v>小川香料㈱</v>
          </cell>
          <cell r="I239" t="str">
            <v>03(3270)1545　鈴木</v>
          </cell>
          <cell r="J239" t="str">
            <v>小川香料</v>
          </cell>
          <cell r="K239" t="str">
            <v>→CBC</v>
          </cell>
          <cell r="O239">
            <v>0.08</v>
          </cell>
          <cell r="P239">
            <v>0</v>
          </cell>
        </row>
        <row r="240">
          <cell r="B240">
            <v>40081</v>
          </cell>
          <cell r="C240" t="str">
            <v>ストロベリー　90427</v>
          </cell>
          <cell r="D240" t="str">
            <v>（20ｋｇ/缶）</v>
          </cell>
          <cell r="E240">
            <v>3700</v>
          </cell>
          <cell r="F240" t="str">
            <v>富士香料化工㈱</v>
          </cell>
          <cell r="G240">
            <v>0</v>
          </cell>
          <cell r="H240" t="str">
            <v>黒越化学㈱</v>
          </cell>
          <cell r="I240" t="str">
            <v>03(3837)5882　鈴木</v>
          </cell>
          <cell r="J240" t="str">
            <v>富士香料化工</v>
          </cell>
          <cell r="K240" t="str">
            <v>→黒越化学</v>
          </cell>
          <cell r="O240">
            <v>0</v>
          </cell>
          <cell r="P240">
            <v>0</v>
          </cell>
        </row>
        <row r="241">
          <cell r="B241">
            <v>40082</v>
          </cell>
          <cell r="C241" t="str">
            <v>ストロベリーフレーバー　KF-2745</v>
          </cell>
          <cell r="D241">
            <v>0</v>
          </cell>
          <cell r="E241">
            <v>3900</v>
          </cell>
          <cell r="F241" t="str">
            <v>坂本香料㈱</v>
          </cell>
          <cell r="H241" t="str">
            <v>坂本香料㈱</v>
          </cell>
          <cell r="I241" t="str">
            <v>03(3842)2021　梶田</v>
          </cell>
          <cell r="J241" t="str">
            <v>坂本香料</v>
          </cell>
          <cell r="K241">
            <v>0</v>
          </cell>
          <cell r="O241">
            <v>0.08</v>
          </cell>
          <cell r="P241">
            <v>0</v>
          </cell>
        </row>
        <row r="242">
          <cell r="B242">
            <v>40083</v>
          </cell>
          <cell r="C242" t="str">
            <v>ストロベリーフレーバー　Ｈ-79931</v>
          </cell>
          <cell r="D242" t="str">
            <v>（20ｋｇ/缶）</v>
          </cell>
          <cell r="E242">
            <v>3600</v>
          </cell>
          <cell r="F242" t="str">
            <v>坂本香料㈱</v>
          </cell>
          <cell r="G242" t="str">
            <v>（フィリピン）</v>
          </cell>
          <cell r="H242" t="str">
            <v>CBC㈱</v>
          </cell>
          <cell r="I242" t="str">
            <v>03(3536)4657　鈴木</v>
          </cell>
          <cell r="J242" t="str">
            <v>坂本香料</v>
          </cell>
          <cell r="K242">
            <v>0</v>
          </cell>
          <cell r="O242">
            <v>0.08</v>
          </cell>
          <cell r="P242">
            <v>0</v>
          </cell>
        </row>
        <row r="243">
          <cell r="B243">
            <v>40084</v>
          </cell>
          <cell r="C243" t="str">
            <v>ストロベリーフレーバーＡＳ1101</v>
          </cell>
          <cell r="D243" t="str">
            <v>（259ｋｇ/ドラム）</v>
          </cell>
          <cell r="E243">
            <v>3800</v>
          </cell>
          <cell r="F243" t="str">
            <v>協和香料興産㈱</v>
          </cell>
          <cell r="G243">
            <v>0</v>
          </cell>
          <cell r="H243" t="str">
            <v>協和香料興産㈱</v>
          </cell>
          <cell r="I243" t="str">
            <v>03(3436)0971　浜町</v>
          </cell>
          <cell r="J243" t="str">
            <v>協和香料興産</v>
          </cell>
          <cell r="K243" t="str">
            <v>→CBC</v>
          </cell>
          <cell r="O243">
            <v>0.57999999999999996</v>
          </cell>
          <cell r="P243">
            <v>0</v>
          </cell>
        </row>
        <row r="244">
          <cell r="B244">
            <v>40085</v>
          </cell>
          <cell r="C244" t="str">
            <v>みかんエッセンス1323</v>
          </cell>
          <cell r="D244" t="str">
            <v>（255ｋｇ/ドラム）</v>
          </cell>
          <cell r="E244">
            <v>3700</v>
          </cell>
          <cell r="F244" t="str">
            <v>武蔵野香料㈱</v>
          </cell>
          <cell r="H244" t="str">
            <v>㈱武蔵野香料化学研究所</v>
          </cell>
          <cell r="I244" t="str">
            <v>03(3333)5650　寺内</v>
          </cell>
          <cell r="J244" t="str">
            <v>武蔵野香料</v>
          </cell>
          <cell r="K244" t="str">
            <v>→CBC</v>
          </cell>
          <cell r="O244">
            <v>0</v>
          </cell>
          <cell r="P244">
            <v>0</v>
          </cell>
        </row>
        <row r="245">
          <cell r="B245">
            <v>40086</v>
          </cell>
          <cell r="C245" t="str">
            <v>青みかんフレーバーＪＦ-50221</v>
          </cell>
          <cell r="D245" t="str">
            <v>（旧クオリティーブースターＭ）</v>
          </cell>
          <cell r="E245">
            <v>3500</v>
          </cell>
          <cell r="F245" t="str">
            <v>坂本香料㈱</v>
          </cell>
          <cell r="H245" t="str">
            <v>坂本香料㈱</v>
          </cell>
          <cell r="I245" t="str">
            <v>03(3842)2021　梶田</v>
          </cell>
          <cell r="J245" t="str">
            <v>坂本香料</v>
          </cell>
          <cell r="K245" t="str">
            <v>→CBC</v>
          </cell>
          <cell r="P245">
            <v>0</v>
          </cell>
        </row>
        <row r="246">
          <cell r="B246">
            <v>40087</v>
          </cell>
          <cell r="C246" t="str">
            <v>コーヒーフレーバーJ71703</v>
          </cell>
          <cell r="D246" t="str">
            <v>（259ｋｇ/ドラム）</v>
          </cell>
          <cell r="E246">
            <v>3900</v>
          </cell>
          <cell r="F246" t="str">
            <v>小川香料㈱</v>
          </cell>
          <cell r="G246" t="str">
            <v>（ガンシュメル社）</v>
          </cell>
          <cell r="H246" t="str">
            <v>小川香料㈱</v>
          </cell>
          <cell r="I246" t="str">
            <v>03(3270)1545　鈴木</v>
          </cell>
          <cell r="J246" t="str">
            <v>小川香料</v>
          </cell>
          <cell r="K246">
            <v>0</v>
          </cell>
          <cell r="O246">
            <v>0.6</v>
          </cell>
          <cell r="P246">
            <v>0</v>
          </cell>
        </row>
        <row r="247">
          <cell r="B247">
            <v>40088</v>
          </cell>
          <cell r="C247" t="str">
            <v>アーモンドフレーバー96-081</v>
          </cell>
          <cell r="D247" t="str">
            <v>（18.5Ｋｇ/缶）</v>
          </cell>
          <cell r="E247">
            <v>4000</v>
          </cell>
          <cell r="F247" t="str">
            <v>大洋香料㈱</v>
          </cell>
          <cell r="G247">
            <v>0</v>
          </cell>
          <cell r="H247" t="str">
            <v>大洋香料㈱</v>
          </cell>
          <cell r="I247" t="str">
            <v>03(3668)8021　東野</v>
          </cell>
          <cell r="J247" t="str">
            <v>大洋香料</v>
          </cell>
          <cell r="K247">
            <v>0</v>
          </cell>
          <cell r="O247">
            <v>0</v>
          </cell>
          <cell r="P247">
            <v>0</v>
          </cell>
        </row>
        <row r="248">
          <cell r="B248">
            <v>40089</v>
          </cell>
          <cell r="C248" t="str">
            <v>ストロベリー　14924F</v>
          </cell>
          <cell r="D248" t="str">
            <v>（18.5Ｋｇ/缶）</v>
          </cell>
          <cell r="E248">
            <v>3900</v>
          </cell>
          <cell r="F248" t="str">
            <v>富士香料化工㈱</v>
          </cell>
          <cell r="G248">
            <v>0</v>
          </cell>
          <cell r="H248" t="str">
            <v>黒越化学㈱</v>
          </cell>
          <cell r="I248" t="str">
            <v>03(3837)5882　鈴木</v>
          </cell>
          <cell r="J248" t="str">
            <v>富士香料化工</v>
          </cell>
          <cell r="K248" t="str">
            <v>→黒越化学</v>
          </cell>
          <cell r="P248">
            <v>0</v>
          </cell>
        </row>
        <row r="249">
          <cell r="B249">
            <v>40090</v>
          </cell>
          <cell r="C249" t="str">
            <v>ストロベリーフレーバーＡＴ－1311</v>
          </cell>
          <cell r="D249" t="str">
            <v>（旧クオリティーブースターＭ）</v>
          </cell>
          <cell r="E249">
            <v>4000</v>
          </cell>
          <cell r="F249" t="str">
            <v>協和香料興産㈱</v>
          </cell>
          <cell r="G249" t="str">
            <v>（アメリカ）</v>
          </cell>
          <cell r="H249" t="str">
            <v>協和香料興産㈱</v>
          </cell>
          <cell r="I249" t="str">
            <v>03(3436)0971　浜町</v>
          </cell>
          <cell r="J249" t="str">
            <v>協和香料興産</v>
          </cell>
          <cell r="K249" t="str">
            <v>→日本ｼｰﾍﾞﾙﾍｸﾞﾅｰ</v>
          </cell>
          <cell r="O249">
            <v>0.6</v>
          </cell>
          <cell r="P249">
            <v>0</v>
          </cell>
        </row>
        <row r="250">
          <cell r="B250">
            <v>40091</v>
          </cell>
          <cell r="C250" t="str">
            <v>アーモンドフレーバー96-004</v>
          </cell>
          <cell r="D250" t="str">
            <v>（18.14Ｋｇ/bib）</v>
          </cell>
          <cell r="E250">
            <v>4100</v>
          </cell>
          <cell r="F250" t="str">
            <v>大洋香料㈱</v>
          </cell>
          <cell r="G250" t="str">
            <v>（アメリカ）</v>
          </cell>
          <cell r="H250" t="str">
            <v>大洋香料㈱</v>
          </cell>
          <cell r="I250" t="str">
            <v>03(3668)8021　東野</v>
          </cell>
          <cell r="J250" t="str">
            <v>大洋香料</v>
          </cell>
          <cell r="K250" t="str">
            <v>→CBC</v>
          </cell>
          <cell r="P250">
            <v>0</v>
          </cell>
        </row>
        <row r="251">
          <cell r="B251">
            <v>40092</v>
          </cell>
          <cell r="C251" t="str">
            <v>アップルリカバリーＲ03903（冷蔵）</v>
          </cell>
          <cell r="D251" t="str">
            <v>（18.5Ｋｇ/缶）</v>
          </cell>
          <cell r="E251">
            <v>3900</v>
          </cell>
          <cell r="F251" t="str">
            <v>小川香料㈱</v>
          </cell>
          <cell r="G251" t="str">
            <v>(台湾）</v>
          </cell>
          <cell r="H251" t="str">
            <v>小川香料㈱</v>
          </cell>
          <cell r="I251" t="str">
            <v>03(3270)1545　鈴木</v>
          </cell>
          <cell r="J251" t="str">
            <v>小川香料</v>
          </cell>
          <cell r="K251" t="str">
            <v>→東京ﾌｰﾄﾞﾃｸﾉ</v>
          </cell>
          <cell r="P251">
            <v>0</v>
          </cell>
        </row>
        <row r="252">
          <cell r="B252">
            <v>40093</v>
          </cell>
          <cell r="C252" t="str">
            <v>パインアップルＲ77904</v>
          </cell>
          <cell r="D252" t="str">
            <v>(18.5kg/缶）</v>
          </cell>
          <cell r="E252">
            <v>0</v>
          </cell>
          <cell r="F252" t="str">
            <v>小川香料㈱</v>
          </cell>
          <cell r="G252" t="str">
            <v>（アメリカ）</v>
          </cell>
          <cell r="H252" t="str">
            <v>小川香料㈱</v>
          </cell>
          <cell r="I252" t="str">
            <v>03(3270)1545　鈴木</v>
          </cell>
          <cell r="J252" t="str">
            <v>小川香料</v>
          </cell>
          <cell r="K252" t="str">
            <v>→サンヨーﾌｰｽﾞ</v>
          </cell>
          <cell r="P252">
            <v>0</v>
          </cell>
        </row>
        <row r="253">
          <cell r="B253">
            <v>40094</v>
          </cell>
          <cell r="C253" t="str">
            <v>パインアップルＲ77902</v>
          </cell>
          <cell r="D253" t="str">
            <v>(25kg/缶）</v>
          </cell>
          <cell r="E253">
            <v>0</v>
          </cell>
          <cell r="F253" t="str">
            <v>小川香料㈱</v>
          </cell>
          <cell r="G253" t="str">
            <v>（アメリカ）</v>
          </cell>
          <cell r="H253" t="str">
            <v>小川香料㈱</v>
          </cell>
          <cell r="I253" t="str">
            <v>03(3270)1545　鈴木</v>
          </cell>
          <cell r="J253" t="str">
            <v>小川香料</v>
          </cell>
          <cell r="K253" t="str">
            <v>→サンヨーフーズ</v>
          </cell>
          <cell r="O253">
            <v>0.70499999999999996</v>
          </cell>
          <cell r="P253">
            <v>0</v>
          </cell>
        </row>
        <row r="254">
          <cell r="B254">
            <v>40095</v>
          </cell>
          <cell r="C254" t="str">
            <v>コーヒーフレーバー№70306</v>
          </cell>
          <cell r="D254" t="str">
            <v>（18.5Ｋｇ/缶）</v>
          </cell>
          <cell r="E254">
            <v>6500</v>
          </cell>
          <cell r="F254" t="str">
            <v>㈱三栄源FFI</v>
          </cell>
          <cell r="G254" t="str">
            <v>(台湾）</v>
          </cell>
          <cell r="H254" t="str">
            <v>㈱三栄源FFI</v>
          </cell>
          <cell r="I254" t="str">
            <v>03(3241)2146　花木</v>
          </cell>
          <cell r="J254" t="str">
            <v>三栄源FFI</v>
          </cell>
          <cell r="K254" t="str">
            <v>→東京ﾌｰﾄﾞﾃｸﾉ</v>
          </cell>
          <cell r="O254">
            <v>7.2499999999999995E-2</v>
          </cell>
          <cell r="P254">
            <v>0</v>
          </cell>
        </row>
        <row r="255">
          <cell r="B255">
            <v>40096</v>
          </cell>
          <cell r="C255" t="str">
            <v>ライチフレーバーＫＳＡ-385</v>
          </cell>
          <cell r="D255" t="str">
            <v>（21ｋｇ/缶）</v>
          </cell>
          <cell r="E255">
            <v>3500</v>
          </cell>
          <cell r="F255" t="str">
            <v>坂本香料㈱</v>
          </cell>
          <cell r="G255">
            <v>0</v>
          </cell>
          <cell r="H255" t="str">
            <v>坂本香料㈱</v>
          </cell>
          <cell r="I255" t="str">
            <v>03(3842)2021　梶田</v>
          </cell>
          <cell r="J255" t="str">
            <v>坂本香料</v>
          </cell>
          <cell r="K255" t="str">
            <v>→CBC</v>
          </cell>
          <cell r="O255">
            <v>0</v>
          </cell>
          <cell r="P255">
            <v>0</v>
          </cell>
        </row>
        <row r="256">
          <cell r="B256">
            <v>40097</v>
          </cell>
          <cell r="C256" t="str">
            <v>ライチフレーバーＳＬ-60162</v>
          </cell>
          <cell r="D256" t="str">
            <v>（20ｋｇ/缶）</v>
          </cell>
          <cell r="E256">
            <v>3500</v>
          </cell>
          <cell r="F256" t="str">
            <v>坂本香料㈱</v>
          </cell>
          <cell r="G256" t="str">
            <v>（アメリカ）</v>
          </cell>
          <cell r="H256" t="str">
            <v>坂本香料㈱</v>
          </cell>
          <cell r="I256" t="str">
            <v>03(3842)2021　梶田</v>
          </cell>
          <cell r="J256" t="str">
            <v>坂本香料</v>
          </cell>
          <cell r="K256" t="str">
            <v>→サンヨーフーズ</v>
          </cell>
          <cell r="O256">
            <v>0.65</v>
          </cell>
          <cell r="P256">
            <v>0</v>
          </cell>
        </row>
        <row r="257">
          <cell r="B257">
            <v>40098</v>
          </cell>
          <cell r="C257" t="str">
            <v>ライチフレーバーＲ83299</v>
          </cell>
          <cell r="D257" t="str">
            <v>（20ｋｇ/缶）</v>
          </cell>
          <cell r="E257">
            <v>3900</v>
          </cell>
          <cell r="F257" t="str">
            <v>小川香料㈱</v>
          </cell>
          <cell r="G257">
            <v>0</v>
          </cell>
          <cell r="H257" t="str">
            <v>小川香料㈱</v>
          </cell>
          <cell r="I257" t="str">
            <v>03(3270)1545　鈴木</v>
          </cell>
          <cell r="J257" t="str">
            <v>小川香料</v>
          </cell>
          <cell r="K257">
            <v>0</v>
          </cell>
          <cell r="O257">
            <v>7.2499999999999995E-2</v>
          </cell>
          <cell r="P257">
            <v>0</v>
          </cell>
        </row>
        <row r="258">
          <cell r="B258">
            <v>40099</v>
          </cell>
          <cell r="C258" t="str">
            <v>ライチフレーバーＲ83300</v>
          </cell>
          <cell r="D258" t="str">
            <v>（18.5ｋｇ/缶）</v>
          </cell>
          <cell r="E258">
            <v>6600</v>
          </cell>
          <cell r="F258" t="str">
            <v>小川香料㈱</v>
          </cell>
          <cell r="H258" t="str">
            <v>小川香料㈱</v>
          </cell>
          <cell r="I258" t="str">
            <v>03(3270)1545　鈴木</v>
          </cell>
          <cell r="J258" t="str">
            <v>小川香料</v>
          </cell>
          <cell r="K258" t="str">
            <v>→黒越化学</v>
          </cell>
          <cell r="P258">
            <v>0</v>
          </cell>
        </row>
        <row r="259">
          <cell r="B259">
            <v>40100</v>
          </cell>
          <cell r="C259" t="str">
            <v>ウーロンチャフレーバーＫ-4117</v>
          </cell>
          <cell r="D259" t="str">
            <v>（18.5ｋｇ/缶）</v>
          </cell>
          <cell r="E259">
            <v>5000</v>
          </cell>
          <cell r="F259" t="str">
            <v>昭和農芸㈱</v>
          </cell>
          <cell r="H259" t="str">
            <v>昭和農芸㈱</v>
          </cell>
          <cell r="I259" t="str">
            <v>03(3661)2820　秋山</v>
          </cell>
          <cell r="J259" t="str">
            <v>昭和農芸</v>
          </cell>
          <cell r="K259" t="str">
            <v>→CBC</v>
          </cell>
          <cell r="O259">
            <v>0</v>
          </cell>
          <cell r="P259">
            <v>0</v>
          </cell>
        </row>
        <row r="260">
          <cell r="B260">
            <v>40101</v>
          </cell>
          <cell r="C260" t="str">
            <v>バナナフレーバー　№72827</v>
          </cell>
          <cell r="D260" t="str">
            <v>（18.5ｋｇ/缶）</v>
          </cell>
          <cell r="E260">
            <v>4500</v>
          </cell>
          <cell r="F260" t="str">
            <v>㈱三栄源FFI</v>
          </cell>
          <cell r="H260" t="str">
            <v>㈱三栄源FFI</v>
          </cell>
          <cell r="I260" t="str">
            <v>03(3241)2146　花木</v>
          </cell>
          <cell r="J260" t="str">
            <v>三栄源FFI</v>
          </cell>
          <cell r="K260" t="str">
            <v>→サンヨーフーズ</v>
          </cell>
          <cell r="P260">
            <v>0</v>
          </cell>
        </row>
        <row r="261">
          <cell r="B261">
            <v>40102</v>
          </cell>
          <cell r="C261" t="str">
            <v>ﾊﾞﾅﾅﾌﾚｰﾊﾞｰ　WS　PU-0221</v>
          </cell>
          <cell r="D261" t="str">
            <v>（25ｋｇ/ペール缶）</v>
          </cell>
          <cell r="E261">
            <v>3900</v>
          </cell>
          <cell r="F261" t="str">
            <v>協和香料興産㈱</v>
          </cell>
          <cell r="H261" t="str">
            <v>協和香料興産㈱</v>
          </cell>
          <cell r="I261" t="str">
            <v>03(3436)0971　浜町</v>
          </cell>
          <cell r="J261" t="str">
            <v>協和香料興産</v>
          </cell>
          <cell r="K261" t="str">
            <v>→日本ｼｰﾍﾞﾙﾍｸﾞﾅｰ</v>
          </cell>
          <cell r="P261">
            <v>0</v>
          </cell>
        </row>
        <row r="262">
          <cell r="B262">
            <v>40103</v>
          </cell>
          <cell r="C262" t="str">
            <v>マルチハンサー№１</v>
          </cell>
          <cell r="D262">
            <v>0</v>
          </cell>
          <cell r="E262">
            <v>9600</v>
          </cell>
          <cell r="F262" t="str">
            <v>㈱三栄源FFI</v>
          </cell>
          <cell r="G262">
            <v>0</v>
          </cell>
          <cell r="H262" t="str">
            <v>㈱三栄源FFI</v>
          </cell>
          <cell r="I262" t="str">
            <v>03(3241)2146　花木</v>
          </cell>
          <cell r="J262" t="str">
            <v>三栄源FFI</v>
          </cell>
          <cell r="K262" t="str">
            <v>→黒越化学</v>
          </cell>
          <cell r="O262">
            <v>0.86299999999999999</v>
          </cell>
          <cell r="P262">
            <v>0</v>
          </cell>
        </row>
        <row r="263">
          <cell r="B263">
            <v>40104</v>
          </cell>
          <cell r="C263" t="str">
            <v>ピーチフレーバー　№66266</v>
          </cell>
          <cell r="D263" t="str">
            <v>（24ｋｇ/ペール缶）</v>
          </cell>
          <cell r="E263">
            <v>4500</v>
          </cell>
          <cell r="F263" t="str">
            <v>㈱三栄源FFI</v>
          </cell>
          <cell r="H263" t="str">
            <v>㈱三栄源FFI</v>
          </cell>
          <cell r="I263" t="str">
            <v>03(3241)2146　鈴木</v>
          </cell>
          <cell r="J263" t="str">
            <v>㈱三栄源FFI</v>
          </cell>
          <cell r="K263" t="str">
            <v>→サンヨーフーズ</v>
          </cell>
          <cell r="P263">
            <v>0</v>
          </cell>
        </row>
        <row r="264">
          <cell r="B264">
            <v>40105</v>
          </cell>
          <cell r="C264" t="str">
            <v>ココナッツＳＰ-42145</v>
          </cell>
          <cell r="D264" t="str">
            <v>（25ｋｇ/ペール缶）</v>
          </cell>
          <cell r="E264">
            <v>9000</v>
          </cell>
          <cell r="F264" t="str">
            <v>栄香料㈱</v>
          </cell>
          <cell r="H264" t="str">
            <v>栄香料㈱</v>
          </cell>
          <cell r="I264" t="str">
            <v>03(3270)0731　中山</v>
          </cell>
          <cell r="J264" t="str">
            <v>栄香料</v>
          </cell>
          <cell r="K264" t="str">
            <v>→日本ｼｰﾍﾞﾙﾍｸﾞﾅｰ</v>
          </cell>
          <cell r="P264">
            <v>0</v>
          </cell>
        </row>
        <row r="265">
          <cell r="B265">
            <v>40106</v>
          </cell>
          <cell r="C265" t="str">
            <v>レモンエッセンスＡＵ－0445</v>
          </cell>
          <cell r="D265" t="str">
            <v>（19ｋｇ/缶）</v>
          </cell>
          <cell r="E265">
            <v>3300</v>
          </cell>
          <cell r="F265" t="str">
            <v>協和香料興産㈱</v>
          </cell>
          <cell r="G265">
            <v>0</v>
          </cell>
          <cell r="H265" t="str">
            <v>協和香料興産㈱</v>
          </cell>
          <cell r="I265" t="str">
            <v>03(3436)0971　浜町</v>
          </cell>
          <cell r="J265" t="str">
            <v>協和香料興産</v>
          </cell>
          <cell r="K265">
            <v>0</v>
          </cell>
          <cell r="P265">
            <v>0</v>
          </cell>
        </row>
        <row r="266">
          <cell r="B266">
            <v>40107</v>
          </cell>
          <cell r="C266" t="str">
            <v>レモンエッセンスAU-0532</v>
          </cell>
          <cell r="D266" t="str">
            <v>（旧ベルトールプラス3％溶液）</v>
          </cell>
          <cell r="E266">
            <v>3700</v>
          </cell>
          <cell r="F266" t="str">
            <v>協和香料興産㈱</v>
          </cell>
          <cell r="G266" t="str">
            <v>ジャパン㈱</v>
          </cell>
          <cell r="H266" t="str">
            <v>協和香料興産㈱</v>
          </cell>
          <cell r="I266" t="str">
            <v>03(3436)0971　浜町</v>
          </cell>
          <cell r="J266" t="str">
            <v>協和香料興産</v>
          </cell>
          <cell r="K266" t="str">
            <v>→黒越化学</v>
          </cell>
          <cell r="P266">
            <v>0</v>
          </cell>
        </row>
        <row r="267">
          <cell r="B267">
            <v>40108</v>
          </cell>
          <cell r="C267" t="str">
            <v>メロンフレーバー　62-1131</v>
          </cell>
          <cell r="D267" t="str">
            <v>（旧ベルトールプラス3％溶液）</v>
          </cell>
          <cell r="E267">
            <v>4100</v>
          </cell>
          <cell r="F267" t="str">
            <v>大洋香料㈱</v>
          </cell>
          <cell r="G267" t="str">
            <v>ジャパン㈱</v>
          </cell>
          <cell r="H267" t="str">
            <v>大洋香料㈱</v>
          </cell>
          <cell r="I267" t="str">
            <v>03(3668)8021　東野</v>
          </cell>
          <cell r="J267" t="str">
            <v>大洋香料</v>
          </cell>
          <cell r="K267" t="str">
            <v>→日本ｼｰﾍﾞﾙﾍｸﾞﾅｰ</v>
          </cell>
          <cell r="P267">
            <v>0</v>
          </cell>
        </row>
        <row r="268">
          <cell r="B268">
            <v>40109</v>
          </cell>
          <cell r="C268" t="str">
            <v>ビワフレーバー62-1044</v>
          </cell>
          <cell r="D268" t="str">
            <v>（28ｋｇ/ペール缶）</v>
          </cell>
          <cell r="E268">
            <v>0</v>
          </cell>
          <cell r="F268">
            <v>0</v>
          </cell>
          <cell r="G268" t="str">
            <v>（オランダ）</v>
          </cell>
          <cell r="H268" t="str">
            <v>大洋香料㈱</v>
          </cell>
          <cell r="I268" t="str">
            <v>03(3668)8021　東野</v>
          </cell>
          <cell r="J268" t="str">
            <v>大洋香料</v>
          </cell>
          <cell r="K268" t="str">
            <v>→日本ｼｰﾍﾞﾙﾍｸﾞﾅｰ</v>
          </cell>
          <cell r="P268">
            <v>0</v>
          </cell>
        </row>
        <row r="269">
          <cell r="B269">
            <v>40110</v>
          </cell>
          <cell r="C269" t="str">
            <v>へーゼルナッツフレーバーZU-0215</v>
          </cell>
          <cell r="D269" t="str">
            <v>（23ｋｇ/ペール缶）</v>
          </cell>
          <cell r="E269">
            <v>3900</v>
          </cell>
          <cell r="F269" t="str">
            <v>協和香料興産㈱</v>
          </cell>
          <cell r="G269" t="str">
            <v>（エクアドル）</v>
          </cell>
          <cell r="H269" t="str">
            <v>協和香料興産㈱</v>
          </cell>
          <cell r="I269" t="str">
            <v>03(3436)0971　浜町</v>
          </cell>
          <cell r="J269" t="str">
            <v>協和香料興産</v>
          </cell>
          <cell r="K269" t="str">
            <v>→日本ｼｰﾍﾞﾙﾍｸﾞﾅｰ</v>
          </cell>
          <cell r="P269">
            <v>0.5</v>
          </cell>
        </row>
        <row r="270">
          <cell r="B270">
            <v>40111</v>
          </cell>
          <cell r="C270" t="str">
            <v>ﾋﾟｰﾁｴｯｾﾝｽ　G-3515-CE</v>
          </cell>
          <cell r="D270" t="str">
            <v>(22kg/缶）</v>
          </cell>
          <cell r="E270">
            <v>4700</v>
          </cell>
          <cell r="F270" t="str">
            <v>栄香料㈱</v>
          </cell>
          <cell r="G270" t="str">
            <v>(台湾）</v>
          </cell>
          <cell r="H270" t="str">
            <v>栄香料㈱</v>
          </cell>
          <cell r="I270" t="str">
            <v>03(3270)0731　中山</v>
          </cell>
          <cell r="J270" t="str">
            <v>栄香料</v>
          </cell>
          <cell r="K270" t="str">
            <v>→黒越化学</v>
          </cell>
          <cell r="P270">
            <v>0.5</v>
          </cell>
        </row>
        <row r="271">
          <cell r="B271">
            <v>40112</v>
          </cell>
          <cell r="C271" t="str">
            <v>ﾋﾟｰﾁﾌﾚｰﾊﾞｰ　AL05117</v>
          </cell>
          <cell r="D271" t="str">
            <v>(22kg/缶）</v>
          </cell>
          <cell r="E271">
            <v>3200</v>
          </cell>
          <cell r="F271" t="str">
            <v>小川香料㈱</v>
          </cell>
          <cell r="H271" t="str">
            <v>小川香料㈱</v>
          </cell>
          <cell r="I271" t="str">
            <v>03(3270)1545　鈴木</v>
          </cell>
          <cell r="J271" t="str">
            <v>小川香料</v>
          </cell>
          <cell r="K271">
            <v>0</v>
          </cell>
          <cell r="O271">
            <v>0</v>
          </cell>
          <cell r="P271">
            <v>0</v>
          </cell>
        </row>
        <row r="272">
          <cell r="B272">
            <v>40113</v>
          </cell>
          <cell r="C272" t="str">
            <v>ｱｾﾛﾗﾄﾞﾘﾝｸ　FTO－710</v>
          </cell>
          <cell r="D272">
            <v>0</v>
          </cell>
          <cell r="E272">
            <v>4650</v>
          </cell>
          <cell r="F272" t="str">
            <v>稲畑香料㈱</v>
          </cell>
          <cell r="H272" t="str">
            <v>稲畑香料㈱</v>
          </cell>
          <cell r="I272" t="str">
            <v>03(3664)9162　柴田</v>
          </cell>
          <cell r="J272" t="str">
            <v>稲畑香料</v>
          </cell>
          <cell r="K272">
            <v>0</v>
          </cell>
          <cell r="P272">
            <v>0</v>
          </cell>
        </row>
        <row r="273">
          <cell r="B273">
            <v>40114</v>
          </cell>
          <cell r="C273" t="str">
            <v>アセロラフレーバー　C-21125</v>
          </cell>
          <cell r="D273" t="str">
            <v>（旧ベルトールプラス3％溶液）</v>
          </cell>
          <cell r="E273">
            <v>3550</v>
          </cell>
          <cell r="F273" t="str">
            <v>小川香料㈱</v>
          </cell>
          <cell r="G273" t="str">
            <v>ジャパン㈱</v>
          </cell>
          <cell r="H273" t="str">
            <v>小川香料㈱</v>
          </cell>
          <cell r="I273" t="str">
            <v>03(3270)1545　鈴木</v>
          </cell>
          <cell r="J273" t="str">
            <v>小川香料</v>
          </cell>
          <cell r="K273">
            <v>0</v>
          </cell>
        </row>
        <row r="274">
          <cell r="B274">
            <v>40115</v>
          </cell>
          <cell r="C274" t="str">
            <v>ｸﾞﾚｰﾌﾟﾌﾙｰﾂﾌﾚｰﾊﾞｰ22-027</v>
          </cell>
          <cell r="D274" t="str">
            <v>（21ｋｇ/缶）</v>
          </cell>
          <cell r="E274">
            <v>3800</v>
          </cell>
          <cell r="F274" t="str">
            <v>大洋香料㈱</v>
          </cell>
          <cell r="H274" t="str">
            <v>大洋香料㈱</v>
          </cell>
          <cell r="I274" t="str">
            <v>03(3668)8021　東野</v>
          </cell>
          <cell r="J274" t="str">
            <v>大洋香料</v>
          </cell>
          <cell r="K274" t="str">
            <v>→CBC</v>
          </cell>
          <cell r="P274">
            <v>0</v>
          </cell>
        </row>
        <row r="275">
          <cell r="B275">
            <v>40116</v>
          </cell>
          <cell r="C275" t="str">
            <v>ﾘｮｸﾁｬﾌﾚｰﾊﾞｰSNー1300（冷蔵）</v>
          </cell>
          <cell r="D275" t="str">
            <v>（旧ベルトールプラス3％溶液）</v>
          </cell>
          <cell r="E275">
            <v>2000</v>
          </cell>
          <cell r="F275" t="str">
            <v>昭和農芸㈱</v>
          </cell>
          <cell r="G275" t="str">
            <v>ジャパン㈱</v>
          </cell>
          <cell r="H275" t="str">
            <v>昭和農芸㈱</v>
          </cell>
          <cell r="I275" t="str">
            <v>03(3661)2820　秋山</v>
          </cell>
          <cell r="J275" t="str">
            <v>昭和農芸</v>
          </cell>
          <cell r="K275">
            <v>0</v>
          </cell>
          <cell r="P275">
            <v>0.24</v>
          </cell>
        </row>
        <row r="276">
          <cell r="B276">
            <v>40117</v>
          </cell>
          <cell r="C276" t="str">
            <v>緑茶KMー06（冷蔵）</v>
          </cell>
          <cell r="D276" t="str">
            <v>（旧ベルトールプラス3％溶液）</v>
          </cell>
          <cell r="E276">
            <v>5500</v>
          </cell>
          <cell r="F276" t="str">
            <v>太陽化学</v>
          </cell>
          <cell r="G276" t="str">
            <v>ジャパン㈱</v>
          </cell>
          <cell r="H276" t="str">
            <v>CBC㈱</v>
          </cell>
          <cell r="I276" t="str">
            <v>03(3536)4657　鈴木</v>
          </cell>
          <cell r="J276">
            <v>0</v>
          </cell>
          <cell r="K276">
            <v>0</v>
          </cell>
          <cell r="N276">
            <v>0</v>
          </cell>
          <cell r="P276">
            <v>0.24</v>
          </cell>
        </row>
        <row r="277">
          <cell r="B277">
            <v>40118</v>
          </cell>
          <cell r="C277" t="str">
            <v>STフレーバー№09207（N）</v>
          </cell>
          <cell r="D277">
            <v>0</v>
          </cell>
          <cell r="E277">
            <v>9000</v>
          </cell>
          <cell r="F277" t="str">
            <v>㈱三栄源FFI</v>
          </cell>
          <cell r="G277" t="str">
            <v>ジャパン㈱</v>
          </cell>
          <cell r="H277" t="str">
            <v>㈱三栄源FFI</v>
          </cell>
          <cell r="I277" t="str">
            <v>03(3241)2146　花木</v>
          </cell>
          <cell r="J277" t="str">
            <v>㈱三栄源FFI</v>
          </cell>
          <cell r="K277">
            <v>0</v>
          </cell>
          <cell r="P277">
            <v>0</v>
          </cell>
        </row>
        <row r="278">
          <cell r="B278">
            <v>40119</v>
          </cell>
          <cell r="C278" t="str">
            <v>とまとフレーバー42-036</v>
          </cell>
          <cell r="D278" t="str">
            <v>（旧ベルトールプラス3％溶液）</v>
          </cell>
          <cell r="E278">
            <v>4650</v>
          </cell>
          <cell r="F278" t="str">
            <v>大洋香料㈱</v>
          </cell>
          <cell r="G278" t="str">
            <v>ジャパン㈱</v>
          </cell>
          <cell r="H278" t="str">
            <v>大洋香料㈱</v>
          </cell>
          <cell r="I278" t="str">
            <v>03(3668)8021　東野</v>
          </cell>
          <cell r="J278" t="str">
            <v>大洋香料</v>
          </cell>
          <cell r="K278">
            <v>0</v>
          </cell>
          <cell r="O278">
            <v>0.16</v>
          </cell>
          <cell r="P278">
            <v>0.2</v>
          </cell>
        </row>
        <row r="279">
          <cell r="B279">
            <v>40120</v>
          </cell>
          <cell r="C279" t="str">
            <v>コーヒーフレーバーAL19472</v>
          </cell>
          <cell r="D279">
            <v>0</v>
          </cell>
          <cell r="E279">
            <v>4000</v>
          </cell>
          <cell r="F279" t="str">
            <v>小川香料㈱</v>
          </cell>
          <cell r="G279" t="str">
            <v>ジャパン㈱</v>
          </cell>
          <cell r="H279" t="str">
            <v>小川香料㈱</v>
          </cell>
          <cell r="I279" t="str">
            <v>03(3270)1545　鈴木</v>
          </cell>
          <cell r="J279" t="str">
            <v>小川香料</v>
          </cell>
          <cell r="K279">
            <v>0</v>
          </cell>
          <cell r="P279">
            <v>0</v>
          </cell>
        </row>
        <row r="280">
          <cell r="B280">
            <v>40121</v>
          </cell>
          <cell r="C280" t="str">
            <v>モカスペシャルNF-1433-AH</v>
          </cell>
          <cell r="D280">
            <v>0</v>
          </cell>
          <cell r="E280">
            <v>3700</v>
          </cell>
          <cell r="F280" t="str">
            <v>栄香料㈱</v>
          </cell>
          <cell r="G280">
            <v>0</v>
          </cell>
          <cell r="H280" t="str">
            <v>栄香料㈱</v>
          </cell>
          <cell r="I280" t="str">
            <v>03(3270)0731　中山</v>
          </cell>
          <cell r="J280" t="str">
            <v>栄香料</v>
          </cell>
          <cell r="K280">
            <v>0</v>
          </cell>
          <cell r="P280">
            <v>0</v>
          </cell>
        </row>
        <row r="281">
          <cell r="B281">
            <v>40122</v>
          </cell>
          <cell r="C281" t="str">
            <v>ｺｳﾁｬﾌﾚｰﾊﾞｰ　K-2017DJ　（冷蔵）</v>
          </cell>
          <cell r="D281">
            <v>0</v>
          </cell>
          <cell r="E281">
            <v>5900</v>
          </cell>
          <cell r="F281" t="str">
            <v>昭和農芸㈱</v>
          </cell>
          <cell r="G281">
            <v>0</v>
          </cell>
          <cell r="H281" t="str">
            <v>昭和農芸㈱</v>
          </cell>
          <cell r="I281" t="str">
            <v>03(3661)2820　秋山</v>
          </cell>
          <cell r="J281" t="str">
            <v>昭和農芸</v>
          </cell>
          <cell r="K281">
            <v>0</v>
          </cell>
          <cell r="P281">
            <v>0</v>
          </cell>
        </row>
        <row r="282">
          <cell r="B282">
            <v>40123</v>
          </cell>
          <cell r="C282" t="str">
            <v>アーモンドフレーバーZU-1004</v>
          </cell>
          <cell r="D282" t="str">
            <v>（20.8ｋｇ/ｱｾﾌﾟﾃｨｯｸﾊﾞｯｸ）</v>
          </cell>
          <cell r="E282">
            <v>3800</v>
          </cell>
          <cell r="F282" t="str">
            <v>協和香料興産㈱</v>
          </cell>
          <cell r="G282" t="str">
            <v>（エクアドル）</v>
          </cell>
          <cell r="H282" t="str">
            <v>協和香料興産㈱</v>
          </cell>
          <cell r="I282" t="str">
            <v>03(3436)0971　浜町</v>
          </cell>
          <cell r="J282" t="str">
            <v>協和香料興産</v>
          </cell>
          <cell r="K282" t="str">
            <v>→CBC</v>
          </cell>
          <cell r="P282">
            <v>0</v>
          </cell>
        </row>
        <row r="283">
          <cell r="B283">
            <v>40124</v>
          </cell>
          <cell r="C283" t="str">
            <v>黄桃フレーバーKF-3684</v>
          </cell>
          <cell r="D283">
            <v>0</v>
          </cell>
          <cell r="E283">
            <v>4000</v>
          </cell>
          <cell r="F283" t="str">
            <v>坂本香料㈱</v>
          </cell>
          <cell r="G283">
            <v>0</v>
          </cell>
          <cell r="H283" t="str">
            <v>坂本香料㈱</v>
          </cell>
          <cell r="I283" t="str">
            <v>03(3842)2021　梶田</v>
          </cell>
          <cell r="J283" t="str">
            <v>坂本香料</v>
          </cell>
          <cell r="K283">
            <v>0</v>
          </cell>
          <cell r="P283">
            <v>0</v>
          </cell>
        </row>
        <row r="284">
          <cell r="B284">
            <v>40125</v>
          </cell>
          <cell r="C284" t="str">
            <v>アプリコットエッセンスG-1973-G</v>
          </cell>
          <cell r="D284">
            <v>0</v>
          </cell>
          <cell r="E284">
            <v>4800</v>
          </cell>
          <cell r="F284" t="str">
            <v>栄香料㈱</v>
          </cell>
          <cell r="G284" t="str">
            <v>（韓国）</v>
          </cell>
          <cell r="H284" t="str">
            <v>栄香料㈱</v>
          </cell>
          <cell r="I284" t="str">
            <v>03(3270)0731　中山</v>
          </cell>
          <cell r="J284" t="str">
            <v>栄香料</v>
          </cell>
          <cell r="K284">
            <v>0</v>
          </cell>
          <cell r="P284">
            <v>0</v>
          </cell>
        </row>
        <row r="285">
          <cell r="B285">
            <v>40126</v>
          </cell>
          <cell r="C285" t="str">
            <v>アプリコットフレーバーJ77228</v>
          </cell>
          <cell r="D285">
            <v>0</v>
          </cell>
          <cell r="E285">
            <v>3600</v>
          </cell>
          <cell r="F285" t="str">
            <v>小川香料㈱</v>
          </cell>
          <cell r="G285">
            <v>0</v>
          </cell>
          <cell r="H285" t="str">
            <v>小川香料㈱</v>
          </cell>
          <cell r="I285" t="str">
            <v>03(3270)1545　鈴木</v>
          </cell>
          <cell r="J285" t="str">
            <v>小川香料</v>
          </cell>
          <cell r="K285">
            <v>0</v>
          </cell>
          <cell r="N285">
            <v>0</v>
          </cell>
          <cell r="P285">
            <v>0</v>
          </cell>
        </row>
        <row r="286">
          <cell r="B286">
            <v>40127</v>
          </cell>
          <cell r="C286" t="str">
            <v>アップルエッセンス　G-3703-A</v>
          </cell>
          <cell r="D286">
            <v>0</v>
          </cell>
          <cell r="E286">
            <v>3400</v>
          </cell>
          <cell r="F286" t="str">
            <v>栄香料㈱</v>
          </cell>
          <cell r="G286">
            <v>0</v>
          </cell>
          <cell r="H286" t="str">
            <v>栄香料㈱</v>
          </cell>
          <cell r="I286" t="str">
            <v>03(3270)0731　中山</v>
          </cell>
          <cell r="J286" t="str">
            <v>栄香料</v>
          </cell>
          <cell r="K286">
            <v>0</v>
          </cell>
          <cell r="P286">
            <v>0</v>
          </cell>
        </row>
        <row r="287">
          <cell r="B287">
            <v>40128</v>
          </cell>
          <cell r="C287" t="str">
            <v>アップルエッセンス　1444</v>
          </cell>
          <cell r="D287" t="str">
            <v>（　　ｋｇ/缶）【冷凍】</v>
          </cell>
          <cell r="E287">
            <v>3800</v>
          </cell>
          <cell r="F287" t="str">
            <v>武蔵野香料㈱</v>
          </cell>
          <cell r="G287">
            <v>0</v>
          </cell>
          <cell r="H287" t="str">
            <v>㈱武蔵野香料化学研究所</v>
          </cell>
          <cell r="I287" t="str">
            <v>03(3333)5650　寺内</v>
          </cell>
          <cell r="J287" t="str">
            <v>武蔵野香料</v>
          </cell>
          <cell r="K287" t="str">
            <v>→CBC</v>
          </cell>
          <cell r="O287">
            <v>7.0000000000000007E-2</v>
          </cell>
          <cell r="P287">
            <v>0</v>
          </cell>
        </row>
        <row r="288">
          <cell r="B288">
            <v>40129</v>
          </cell>
          <cell r="C288" t="str">
            <v>サンアロマFAM　No.9603(N)</v>
          </cell>
          <cell r="D288">
            <v>0</v>
          </cell>
          <cell r="E288">
            <v>5500</v>
          </cell>
          <cell r="F288" t="str">
            <v>㈱三栄源FFI</v>
          </cell>
          <cell r="G288" t="str">
            <v>（ポルトガル）</v>
          </cell>
          <cell r="H288" t="str">
            <v>㈱三栄源FFI</v>
          </cell>
          <cell r="I288" t="str">
            <v>03(3241)2146　花木</v>
          </cell>
          <cell r="J288" t="str">
            <v>㈱三栄源FFI</v>
          </cell>
          <cell r="K288" t="str">
            <v>→CBC</v>
          </cell>
          <cell r="O288">
            <v>0.23499999999999999</v>
          </cell>
          <cell r="P288">
            <v>0</v>
          </cell>
        </row>
        <row r="289">
          <cell r="B289">
            <v>40130</v>
          </cell>
          <cell r="C289" t="str">
            <v>ウンシュウミカンエッセンス　MU-1020</v>
          </cell>
          <cell r="D289">
            <v>0</v>
          </cell>
          <cell r="E289">
            <v>3300</v>
          </cell>
          <cell r="F289" t="str">
            <v>協和香料興産㈱</v>
          </cell>
          <cell r="G289">
            <v>0</v>
          </cell>
          <cell r="H289" t="str">
            <v>協和香料興産㈱</v>
          </cell>
          <cell r="I289" t="str">
            <v>03(3436)0971　浜町</v>
          </cell>
          <cell r="J289" t="str">
            <v>協和香料興産</v>
          </cell>
          <cell r="K289" t="str">
            <v>→CBC</v>
          </cell>
          <cell r="N289">
            <v>0</v>
          </cell>
          <cell r="P289">
            <v>0</v>
          </cell>
        </row>
        <row r="290">
          <cell r="B290">
            <v>40131</v>
          </cell>
          <cell r="C290" t="str">
            <v>ミカンエッセンスG-1550-HA</v>
          </cell>
          <cell r="D290">
            <v>0</v>
          </cell>
          <cell r="E290">
            <v>3000</v>
          </cell>
          <cell r="F290" t="str">
            <v>栄香料㈱</v>
          </cell>
          <cell r="G290" t="str">
            <v>ジャパン㈱</v>
          </cell>
          <cell r="H290" t="str">
            <v>栄香料㈱</v>
          </cell>
          <cell r="I290" t="str">
            <v>03(3270)0731　中山</v>
          </cell>
          <cell r="J290" t="str">
            <v>栄香料</v>
          </cell>
          <cell r="K290" t="str">
            <v>→CBC</v>
          </cell>
          <cell r="P290">
            <v>0</v>
          </cell>
        </row>
        <row r="291">
          <cell r="B291">
            <v>40132</v>
          </cell>
          <cell r="C291" t="str">
            <v>ﾖｰｸﾞﾙﾄﾌﾚｰﾊﾞｰ　CCA-45796</v>
          </cell>
          <cell r="D291" t="str">
            <v>（18ｋｇ／缶）</v>
          </cell>
          <cell r="E291">
            <v>0</v>
          </cell>
          <cell r="F291" t="str">
            <v>ケミコムジャパン㈱</v>
          </cell>
          <cell r="H291" t="str">
            <v>ケミコムジャパン㈱</v>
          </cell>
          <cell r="I291" t="str">
            <v>045(322)9726　北野</v>
          </cell>
          <cell r="J291" t="str">
            <v>ケミコムジャパン</v>
          </cell>
          <cell r="K291">
            <v>0</v>
          </cell>
          <cell r="P291">
            <v>0</v>
          </cell>
        </row>
        <row r="292">
          <cell r="B292">
            <v>40133</v>
          </cell>
          <cell r="C292" t="str">
            <v>オレンジアロマコンク　200-188　</v>
          </cell>
          <cell r="D292">
            <v>0</v>
          </cell>
          <cell r="E292">
            <v>8000</v>
          </cell>
          <cell r="F292" t="str">
            <v>昭和農芸㈱</v>
          </cell>
          <cell r="H292" t="str">
            <v>昭和農芸㈱</v>
          </cell>
          <cell r="I292" t="str">
            <v>03(3661)2820　秋山</v>
          </cell>
          <cell r="J292" t="str">
            <v>昭和農芸</v>
          </cell>
          <cell r="K292">
            <v>0</v>
          </cell>
          <cell r="N292">
            <v>0.23</v>
          </cell>
          <cell r="P292">
            <v>0</v>
          </cell>
        </row>
        <row r="293">
          <cell r="B293">
            <v>40134</v>
          </cell>
          <cell r="C293" t="str">
            <v>ストロベリーフレーバー　ＡＬ25379</v>
          </cell>
          <cell r="D293">
            <v>0</v>
          </cell>
          <cell r="E293">
            <v>4400</v>
          </cell>
          <cell r="F293" t="str">
            <v>小川香料㈱</v>
          </cell>
          <cell r="H293" t="str">
            <v>小川香料㈱</v>
          </cell>
          <cell r="I293" t="str">
            <v>03(3270)1545　鈴木</v>
          </cell>
          <cell r="J293" t="str">
            <v>小川香料</v>
          </cell>
          <cell r="K293">
            <v>0</v>
          </cell>
          <cell r="P293">
            <v>0</v>
          </cell>
        </row>
        <row r="294">
          <cell r="B294">
            <v>40135</v>
          </cell>
          <cell r="C294" t="str">
            <v>オレンジエッセンス　ＡＫ-1082</v>
          </cell>
          <cell r="D294" t="str">
            <v>（旧ベルトールプラス3％溶液）</v>
          </cell>
          <cell r="E294">
            <v>3100</v>
          </cell>
          <cell r="F294" t="str">
            <v>協和香料興産㈱</v>
          </cell>
          <cell r="G294" t="str">
            <v>ジャパン㈱</v>
          </cell>
          <cell r="H294" t="str">
            <v>協和香料興産㈱</v>
          </cell>
          <cell r="I294" t="str">
            <v>03(3436)0971　浜町</v>
          </cell>
          <cell r="J294" t="str">
            <v>協和香料興産</v>
          </cell>
          <cell r="K294">
            <v>0</v>
          </cell>
          <cell r="P294">
            <v>0</v>
          </cell>
        </row>
        <row r="295">
          <cell r="B295">
            <v>40136</v>
          </cell>
          <cell r="C295" t="str">
            <v>パイナップル　82-0728Ａ</v>
          </cell>
          <cell r="D295" t="str">
            <v>（25ｋｇ／缶）</v>
          </cell>
          <cell r="E295">
            <v>2694</v>
          </cell>
          <cell r="F295" t="str">
            <v>ノックス㈱</v>
          </cell>
          <cell r="H295" t="str">
            <v>ノックス㈱</v>
          </cell>
          <cell r="I295" t="str">
            <v>03(3984)3636　菅谷</v>
          </cell>
          <cell r="J295" t="str">
            <v>ノックス</v>
          </cell>
          <cell r="K295">
            <v>0</v>
          </cell>
          <cell r="P295">
            <v>0</v>
          </cell>
        </row>
        <row r="296">
          <cell r="B296">
            <v>40137</v>
          </cell>
          <cell r="C296" t="str">
            <v>アセロラフレーバー　ＦＴ－76418</v>
          </cell>
          <cell r="D296" t="str">
            <v>（2ｋｇ×７袋）</v>
          </cell>
          <cell r="E296">
            <v>3000</v>
          </cell>
          <cell r="F296" t="str">
            <v>稲畑香料㈱</v>
          </cell>
          <cell r="G296">
            <v>0</v>
          </cell>
          <cell r="H296" t="str">
            <v>稲畑香料㈱</v>
          </cell>
          <cell r="I296" t="str">
            <v>03(3664)9162　柴田</v>
          </cell>
          <cell r="J296" t="str">
            <v>稲畑香料</v>
          </cell>
          <cell r="K296">
            <v>0</v>
          </cell>
          <cell r="O296">
            <v>0</v>
          </cell>
          <cell r="P296">
            <v>0</v>
          </cell>
        </row>
        <row r="297">
          <cell r="B297">
            <v>40138</v>
          </cell>
          <cell r="C297" t="str">
            <v>ジンジャーエールエッセンスｓｗ66021</v>
          </cell>
          <cell r="D297">
            <v>0</v>
          </cell>
          <cell r="E297">
            <v>4200</v>
          </cell>
          <cell r="F297" t="str">
            <v>塩野香料</v>
          </cell>
          <cell r="H297" t="str">
            <v>塩野香料</v>
          </cell>
          <cell r="I297">
            <v>0</v>
          </cell>
          <cell r="J297" t="str">
            <v>塩野香料</v>
          </cell>
          <cell r="K297">
            <v>0</v>
          </cell>
          <cell r="P297">
            <v>0</v>
          </cell>
        </row>
        <row r="298">
          <cell r="B298">
            <v>40139</v>
          </cell>
          <cell r="C298" t="str">
            <v>マンゴーエッセンスG-3797-MA</v>
          </cell>
          <cell r="D298">
            <v>0</v>
          </cell>
          <cell r="E298">
            <v>3800</v>
          </cell>
          <cell r="F298" t="str">
            <v>栄香料㈱</v>
          </cell>
          <cell r="H298" t="str">
            <v>栄香料㈱</v>
          </cell>
          <cell r="I298" t="str">
            <v>03(3270)0731　中山</v>
          </cell>
          <cell r="J298" t="str">
            <v>栄香料</v>
          </cell>
          <cell r="K298">
            <v>0</v>
          </cell>
          <cell r="P298">
            <v>0</v>
          </cell>
        </row>
        <row r="299">
          <cell r="B299">
            <v>40140</v>
          </cell>
          <cell r="C299" t="str">
            <v>グレープフルーツエッセンスZU-1220</v>
          </cell>
          <cell r="D299">
            <v>0</v>
          </cell>
          <cell r="E299">
            <v>4400</v>
          </cell>
          <cell r="F299" t="str">
            <v>協和香料興産㈱</v>
          </cell>
          <cell r="H299" t="str">
            <v>協和香料興産㈱</v>
          </cell>
          <cell r="I299" t="str">
            <v>03(3436)0971　浜町</v>
          </cell>
          <cell r="J299" t="str">
            <v>協和香料興産</v>
          </cell>
          <cell r="K299">
            <v>0</v>
          </cell>
          <cell r="P299">
            <v>0</v>
          </cell>
        </row>
        <row r="300">
          <cell r="B300">
            <v>40141</v>
          </cell>
          <cell r="C300" t="str">
            <v>グレープフルーツフレーバー102－933</v>
          </cell>
          <cell r="D300">
            <v>0</v>
          </cell>
          <cell r="E300">
            <v>4000</v>
          </cell>
          <cell r="F300" t="str">
            <v>昭和農芸㈱</v>
          </cell>
          <cell r="G300">
            <v>0</v>
          </cell>
          <cell r="H300" t="str">
            <v>昭和農芸㈱</v>
          </cell>
          <cell r="I300" t="str">
            <v>03(3661)2820　秋山</v>
          </cell>
          <cell r="J300" t="str">
            <v>昭和農芸</v>
          </cell>
          <cell r="K300">
            <v>0</v>
          </cell>
          <cell r="P300">
            <v>0</v>
          </cell>
        </row>
        <row r="301">
          <cell r="B301">
            <v>40142</v>
          </cell>
          <cell r="C301" t="str">
            <v>Coffee Flavour Conc.#1709708158</v>
          </cell>
          <cell r="D301">
            <v>0</v>
          </cell>
          <cell r="E301">
            <v>35000</v>
          </cell>
          <cell r="F301" t="str">
            <v>Silesia(Germany)</v>
          </cell>
          <cell r="G301">
            <v>0</v>
          </cell>
          <cell r="H301" t="str">
            <v>黒越化学</v>
          </cell>
          <cell r="I301" t="str">
            <v>03(3837)5882　鈴木</v>
          </cell>
          <cell r="J301" t="str">
            <v>Silesia(Germany)</v>
          </cell>
          <cell r="K301" t="str">
            <v>→CBC</v>
          </cell>
          <cell r="P301">
            <v>0</v>
          </cell>
        </row>
        <row r="302">
          <cell r="B302">
            <v>40143</v>
          </cell>
          <cell r="C302" t="str">
            <v>コーヒーフレーバー　ＡＬ37715</v>
          </cell>
          <cell r="D302">
            <v>0</v>
          </cell>
          <cell r="E302">
            <v>5050</v>
          </cell>
          <cell r="F302" t="str">
            <v>小川香料㈱</v>
          </cell>
          <cell r="H302" t="str">
            <v>小川香料㈱</v>
          </cell>
          <cell r="I302" t="str">
            <v>03(3270)1545　鈴木</v>
          </cell>
          <cell r="J302" t="str">
            <v>小川香料</v>
          </cell>
          <cell r="K302">
            <v>0</v>
          </cell>
          <cell r="O302">
            <v>0</v>
          </cell>
          <cell r="P302">
            <v>0</v>
          </cell>
        </row>
        <row r="303">
          <cell r="B303">
            <v>40144</v>
          </cell>
          <cell r="C303" t="str">
            <v>ﾏｽｶｯﾄｴｯｾﾝｽ　G-3506-E</v>
          </cell>
          <cell r="D303">
            <v>0</v>
          </cell>
          <cell r="E303">
            <v>3200</v>
          </cell>
          <cell r="F303" t="str">
            <v>栄香料㈱</v>
          </cell>
          <cell r="H303" t="str">
            <v>栄香料㈱</v>
          </cell>
          <cell r="I303" t="str">
            <v>03(3270)0731　中山</v>
          </cell>
          <cell r="J303" t="str">
            <v>栄香料</v>
          </cell>
          <cell r="K303">
            <v>0</v>
          </cell>
          <cell r="N303">
            <v>0</v>
          </cell>
          <cell r="P303">
            <v>0</v>
          </cell>
        </row>
        <row r="304">
          <cell r="B304">
            <v>40145</v>
          </cell>
          <cell r="C304" t="str">
            <v>ライチフレーバー3009</v>
          </cell>
          <cell r="D304">
            <v>0</v>
          </cell>
          <cell r="E304">
            <v>3500</v>
          </cell>
          <cell r="F304" t="str">
            <v>武蔵野香料㈱</v>
          </cell>
          <cell r="G304" t="str">
            <v>ジャパン㈱</v>
          </cell>
          <cell r="H304" t="str">
            <v>㈱武蔵野香料化学研究所</v>
          </cell>
          <cell r="I304" t="str">
            <v>03(3333)5650　寺内</v>
          </cell>
          <cell r="J304" t="str">
            <v>武蔵野香料</v>
          </cell>
          <cell r="K304">
            <v>0</v>
          </cell>
          <cell r="O304">
            <v>0</v>
          </cell>
          <cell r="P304">
            <v>0</v>
          </cell>
        </row>
        <row r="305">
          <cell r="B305">
            <v>40146</v>
          </cell>
          <cell r="C305" t="str">
            <v>ドラゴンフルーツエッセンスAW－0245</v>
          </cell>
          <cell r="E305">
            <v>4200</v>
          </cell>
          <cell r="F305" t="str">
            <v>協和香料興産㈱</v>
          </cell>
          <cell r="H305" t="str">
            <v>協和香料興産㈱</v>
          </cell>
          <cell r="I305" t="str">
            <v>03(3436)0971　浜町</v>
          </cell>
          <cell r="J305" t="str">
            <v>協和香料興産</v>
          </cell>
          <cell r="K305" t="str">
            <v>→丸善薬品産業</v>
          </cell>
          <cell r="P305">
            <v>0</v>
          </cell>
        </row>
        <row r="306">
          <cell r="B306">
            <v>40147</v>
          </cell>
          <cell r="C306" t="str">
            <v>ドリンクエッセンスG-3094－H</v>
          </cell>
          <cell r="D306">
            <v>0</v>
          </cell>
          <cell r="E306">
            <v>3200</v>
          </cell>
          <cell r="F306" t="str">
            <v>栄香料㈱</v>
          </cell>
          <cell r="H306" t="str">
            <v>栄香料㈱</v>
          </cell>
          <cell r="I306" t="str">
            <v>03(3270)0731　中山</v>
          </cell>
          <cell r="J306" t="str">
            <v>栄香料</v>
          </cell>
          <cell r="K306" t="str">
            <v>→丸善薬品産業</v>
          </cell>
          <cell r="P306">
            <v>0</v>
          </cell>
        </row>
        <row r="307">
          <cell r="B307">
            <v>40148</v>
          </cell>
          <cell r="C307" t="str">
            <v>ハクトウフレーバーC65800</v>
          </cell>
          <cell r="D307">
            <v>0</v>
          </cell>
          <cell r="E307">
            <v>3000</v>
          </cell>
          <cell r="F307" t="str">
            <v>小川香料㈱</v>
          </cell>
          <cell r="G307" t="str">
            <v>ジャパン㈱</v>
          </cell>
          <cell r="H307" t="str">
            <v>小川香料㈱</v>
          </cell>
          <cell r="I307" t="str">
            <v>03(3270)1545　鈴木</v>
          </cell>
          <cell r="J307" t="str">
            <v>小川香料</v>
          </cell>
          <cell r="K307" t="str">
            <v>→CBC</v>
          </cell>
          <cell r="O307">
            <v>0</v>
          </cell>
          <cell r="P307">
            <v>0</v>
          </cell>
        </row>
        <row r="308">
          <cell r="B308">
            <v>40149</v>
          </cell>
          <cell r="C308" t="str">
            <v>Coffee Flavour Type Booster 1109709232</v>
          </cell>
          <cell r="D308">
            <v>0</v>
          </cell>
          <cell r="E308">
            <v>6350</v>
          </cell>
          <cell r="F308" t="str">
            <v>Silesia(Germany)</v>
          </cell>
          <cell r="H308" t="str">
            <v>黒越化学</v>
          </cell>
          <cell r="I308" t="str">
            <v>03(3837)5882　鈴木</v>
          </cell>
          <cell r="J308" t="str">
            <v>Silesia(Germany)</v>
          </cell>
          <cell r="K308" t="str">
            <v>→黒越化学</v>
          </cell>
          <cell r="N308">
            <v>0</v>
          </cell>
          <cell r="O308">
            <v>0</v>
          </cell>
          <cell r="P308">
            <v>0</v>
          </cell>
        </row>
        <row r="309">
          <cell r="B309">
            <v>40150</v>
          </cell>
          <cell r="C309" t="str">
            <v>コーヒーフレーバー　ＡＬ41145</v>
          </cell>
          <cell r="D309">
            <v>0</v>
          </cell>
          <cell r="E309">
            <v>4400</v>
          </cell>
          <cell r="F309" t="str">
            <v>小川香料㈱</v>
          </cell>
          <cell r="H309" t="str">
            <v>小川香料㈱</v>
          </cell>
          <cell r="I309" t="str">
            <v>03(3270)1545　鈴木</v>
          </cell>
          <cell r="J309" t="str">
            <v>小川香料</v>
          </cell>
          <cell r="O309">
            <v>0</v>
          </cell>
          <cell r="P309">
            <v>0</v>
          </cell>
        </row>
        <row r="310">
          <cell r="B310">
            <v>40151</v>
          </cell>
          <cell r="C310" t="str">
            <v>バニラミルクヨーグルトエッセンスAT－1308</v>
          </cell>
          <cell r="D310">
            <v>0</v>
          </cell>
          <cell r="E310">
            <v>2950</v>
          </cell>
          <cell r="F310" t="str">
            <v>協和香料興産㈱</v>
          </cell>
          <cell r="H310" t="str">
            <v>協和香料興産㈱</v>
          </cell>
          <cell r="I310" t="str">
            <v>03(3436)0971　浜町</v>
          </cell>
          <cell r="J310" t="str">
            <v>協和香料興産</v>
          </cell>
          <cell r="K310">
            <v>0</v>
          </cell>
          <cell r="P310">
            <v>0</v>
          </cell>
        </row>
        <row r="311">
          <cell r="B311">
            <v>40152</v>
          </cell>
          <cell r="C311" t="str">
            <v>レモンフレーバーAL46405</v>
          </cell>
          <cell r="E311">
            <v>3900</v>
          </cell>
          <cell r="F311" t="str">
            <v>小川香料㈱</v>
          </cell>
          <cell r="H311" t="str">
            <v>小川香料㈱</v>
          </cell>
          <cell r="I311" t="str">
            <v>03(3270)1545　鈴木</v>
          </cell>
          <cell r="J311" t="str">
            <v>小川香料</v>
          </cell>
          <cell r="K311">
            <v>0</v>
          </cell>
          <cell r="P311">
            <v>0</v>
          </cell>
        </row>
        <row r="312">
          <cell r="B312">
            <v>40153</v>
          </cell>
          <cell r="C312" t="str">
            <v>コーヒーフレーバーAL50109</v>
          </cell>
          <cell r="D312">
            <v>0</v>
          </cell>
          <cell r="E312">
            <v>4400</v>
          </cell>
          <cell r="F312" t="str">
            <v>小川香料㈱</v>
          </cell>
          <cell r="H312" t="str">
            <v>小川香料㈱</v>
          </cell>
          <cell r="I312" t="str">
            <v>03(3270)1546　鈴木</v>
          </cell>
          <cell r="J312" t="str">
            <v>小川香料</v>
          </cell>
          <cell r="K312">
            <v>0</v>
          </cell>
          <cell r="L312">
            <v>0</v>
          </cell>
          <cell r="P312">
            <v>0</v>
          </cell>
        </row>
        <row r="313">
          <cell r="B313">
            <v>40154</v>
          </cell>
          <cell r="C313" t="str">
            <v>グレープフルーツフレーバー103-461</v>
          </cell>
          <cell r="E313">
            <v>4000</v>
          </cell>
          <cell r="F313" t="str">
            <v>昭和農芸㈱</v>
          </cell>
          <cell r="H313" t="str">
            <v>昭和農芸㈱</v>
          </cell>
          <cell r="I313" t="str">
            <v>03(3661)2820　秋山</v>
          </cell>
          <cell r="J313" t="str">
            <v>昭和農芸</v>
          </cell>
          <cell r="K313">
            <v>0</v>
          </cell>
          <cell r="L313">
            <v>0</v>
          </cell>
          <cell r="P313">
            <v>0</v>
          </cell>
        </row>
        <row r="314">
          <cell r="B314">
            <v>40155</v>
          </cell>
          <cell r="C314" t="str">
            <v>グレープフルーツエッセンスＺＷ-0502</v>
          </cell>
          <cell r="E314">
            <v>3900</v>
          </cell>
          <cell r="F314" t="str">
            <v>協和香料興産㈱</v>
          </cell>
          <cell r="H314" t="str">
            <v>協和香料興産㈱</v>
          </cell>
          <cell r="I314" t="str">
            <v>03(3436)0971　浜町</v>
          </cell>
          <cell r="J314" t="str">
            <v>協和香料興産</v>
          </cell>
          <cell r="K314">
            <v>0</v>
          </cell>
          <cell r="P314">
            <v>0</v>
          </cell>
        </row>
        <row r="315">
          <cell r="B315">
            <v>40156</v>
          </cell>
          <cell r="C315" t="str">
            <v>ミルクテーストフレーバーＣＬ6226</v>
          </cell>
          <cell r="D315">
            <v>0</v>
          </cell>
          <cell r="E315">
            <v>4400</v>
          </cell>
          <cell r="F315" t="str">
            <v>ケミコムジャパン㈱</v>
          </cell>
          <cell r="G315">
            <v>0</v>
          </cell>
          <cell r="H315" t="str">
            <v>ケミコムジャパン㈱</v>
          </cell>
          <cell r="I315" t="str">
            <v>045(322)9726　北野</v>
          </cell>
          <cell r="J315" t="str">
            <v>ケミコムジャパン</v>
          </cell>
          <cell r="K315">
            <v>0</v>
          </cell>
          <cell r="P315">
            <v>0</v>
          </cell>
        </row>
        <row r="316">
          <cell r="B316">
            <v>40157</v>
          </cell>
          <cell r="C316" t="str">
            <v>ヨーグルトエッセンスSＷ-66648</v>
          </cell>
          <cell r="D316">
            <v>0</v>
          </cell>
          <cell r="E316">
            <v>3400</v>
          </cell>
          <cell r="F316" t="str">
            <v>塩野香料</v>
          </cell>
          <cell r="H316" t="str">
            <v>塩野香料</v>
          </cell>
          <cell r="I316" t="str">
            <v>03(3251)7338　飯島</v>
          </cell>
          <cell r="J316" t="str">
            <v>塩野香料</v>
          </cell>
          <cell r="K316">
            <v>0</v>
          </cell>
          <cell r="P316">
            <v>0</v>
          </cell>
        </row>
        <row r="317">
          <cell r="B317">
            <v>40158</v>
          </cell>
          <cell r="C317" t="str">
            <v>ヨーグルトエッセンスＫ-7338</v>
          </cell>
          <cell r="E317">
            <v>3000</v>
          </cell>
          <cell r="F317" t="str">
            <v>宮坂香料㈱</v>
          </cell>
          <cell r="H317" t="str">
            <v>宮坂香料㈱</v>
          </cell>
          <cell r="I317" t="str">
            <v>03(3241)6101　金子</v>
          </cell>
          <cell r="J317" t="str">
            <v>宮坂香料</v>
          </cell>
          <cell r="K317" t="str">
            <v>宮坂香料</v>
          </cell>
          <cell r="N317">
            <v>0</v>
          </cell>
          <cell r="O317">
            <v>0</v>
          </cell>
          <cell r="P317">
            <v>0</v>
          </cell>
        </row>
        <row r="318">
          <cell r="B318">
            <v>40159</v>
          </cell>
          <cell r="C318" t="str">
            <v>nat. green Tea Flavor Houji 3-110834202</v>
          </cell>
          <cell r="D318">
            <v>0</v>
          </cell>
          <cell r="E318">
            <v>7050</v>
          </cell>
          <cell r="F318" t="str">
            <v>ヴィルド</v>
          </cell>
          <cell r="G318">
            <v>0</v>
          </cell>
          <cell r="H318" t="str">
            <v>黒越化学</v>
          </cell>
          <cell r="I318" t="str">
            <v>03(3837)5882　鈴木</v>
          </cell>
          <cell r="J318">
            <v>0</v>
          </cell>
          <cell r="K318">
            <v>0</v>
          </cell>
          <cell r="P318">
            <v>0</v>
          </cell>
        </row>
        <row r="319">
          <cell r="B319">
            <v>40160</v>
          </cell>
          <cell r="C319" t="str">
            <v>ホウジチャフレーバー１０３‐７７９</v>
          </cell>
          <cell r="D319">
            <v>0</v>
          </cell>
          <cell r="E319">
            <v>0</v>
          </cell>
          <cell r="F319" t="str">
            <v>昭和農芸㈱</v>
          </cell>
          <cell r="G319">
            <v>0</v>
          </cell>
          <cell r="H319" t="str">
            <v>昭和農芸㈱</v>
          </cell>
          <cell r="I319" t="str">
            <v>03(3661)2820　秋山</v>
          </cell>
          <cell r="J319" t="str">
            <v>昭和農芸</v>
          </cell>
          <cell r="K319" t="str">
            <v>→CBC</v>
          </cell>
          <cell r="P319">
            <v>0</v>
          </cell>
        </row>
        <row r="320">
          <cell r="B320">
            <v>40161</v>
          </cell>
          <cell r="C320" t="str">
            <v>オレンジエッセンス　G-3669-C</v>
          </cell>
          <cell r="D320" t="str">
            <v>（旧クオリティーブースターＭ）</v>
          </cell>
          <cell r="E320">
            <v>4500</v>
          </cell>
          <cell r="F320" t="str">
            <v>栄香料㈱</v>
          </cell>
          <cell r="G320">
            <v>0</v>
          </cell>
          <cell r="H320" t="str">
            <v>栄香料㈱</v>
          </cell>
          <cell r="I320" t="str">
            <v>03(3270)0731　中山</v>
          </cell>
          <cell r="J320" t="str">
            <v>栄香料</v>
          </cell>
          <cell r="K320">
            <v>0</v>
          </cell>
          <cell r="P320">
            <v>0</v>
          </cell>
        </row>
        <row r="321">
          <cell r="B321">
            <v>40162</v>
          </cell>
          <cell r="C321" t="str">
            <v>ピーチフレーバーWS　NW-0502</v>
          </cell>
          <cell r="D321">
            <v>0</v>
          </cell>
          <cell r="E321">
            <v>3900</v>
          </cell>
          <cell r="F321" t="str">
            <v>協和香料興産㈱</v>
          </cell>
          <cell r="H321" t="str">
            <v>協和香料興産㈱</v>
          </cell>
          <cell r="I321" t="str">
            <v>03(3436)0971　浜町</v>
          </cell>
          <cell r="J321" t="str">
            <v>協和香料興産</v>
          </cell>
          <cell r="K321" t="str">
            <v>→CBC</v>
          </cell>
          <cell r="L321">
            <v>0</v>
          </cell>
          <cell r="N321">
            <v>0</v>
          </cell>
          <cell r="O321">
            <v>0</v>
          </cell>
          <cell r="P321">
            <v>0</v>
          </cell>
        </row>
        <row r="322">
          <cell r="B322">
            <v>40163</v>
          </cell>
          <cell r="C322" t="str">
            <v>ｸﾘｰﾑﾘｷｭｰﾙﾌﾚｰﾊﾞｰ　77-048</v>
          </cell>
          <cell r="D322" t="str">
            <v>（１ｋｇ／袋）</v>
          </cell>
          <cell r="E322">
            <v>4750</v>
          </cell>
          <cell r="F322" t="str">
            <v>大洋香料㈱</v>
          </cell>
          <cell r="G322">
            <v>0</v>
          </cell>
          <cell r="H322" t="str">
            <v>大洋香料㈱</v>
          </cell>
          <cell r="I322" t="str">
            <v>03(3668)8021　加藤</v>
          </cell>
          <cell r="J322" t="str">
            <v>大洋香料</v>
          </cell>
          <cell r="K322">
            <v>0</v>
          </cell>
          <cell r="L322">
            <v>0</v>
          </cell>
          <cell r="P322">
            <v>0</v>
          </cell>
        </row>
        <row r="323">
          <cell r="B323">
            <v>40164</v>
          </cell>
          <cell r="C323" t="str">
            <v>ブラッドオレンジﾌﾚｰﾊﾞｰ22-231</v>
          </cell>
          <cell r="D323">
            <v>0</v>
          </cell>
          <cell r="E323">
            <v>0</v>
          </cell>
          <cell r="F323" t="str">
            <v>大洋香料㈱</v>
          </cell>
          <cell r="G323">
            <v>0</v>
          </cell>
          <cell r="H323" t="str">
            <v>大洋香料㈱</v>
          </cell>
          <cell r="I323" t="str">
            <v>03(3668)8021　加藤</v>
          </cell>
          <cell r="J323" t="str">
            <v>大洋香料</v>
          </cell>
          <cell r="K323">
            <v>0</v>
          </cell>
          <cell r="P323">
            <v>0</v>
          </cell>
        </row>
        <row r="324">
          <cell r="B324">
            <v>40165</v>
          </cell>
          <cell r="C324" t="str">
            <v>ブラッドオレンジエッセンスＳＷ66647</v>
          </cell>
          <cell r="D324">
            <v>0</v>
          </cell>
          <cell r="E324">
            <v>3400</v>
          </cell>
          <cell r="F324" t="str">
            <v>塩野香料</v>
          </cell>
          <cell r="G324">
            <v>0</v>
          </cell>
          <cell r="H324" t="str">
            <v>塩野香料</v>
          </cell>
          <cell r="I324" t="str">
            <v>03(3251)7338　飯島</v>
          </cell>
          <cell r="J324" t="str">
            <v>塩野香料</v>
          </cell>
          <cell r="K324">
            <v>0</v>
          </cell>
          <cell r="N324">
            <v>0.32500000000000001</v>
          </cell>
          <cell r="O324">
            <v>0.59399999999999997</v>
          </cell>
          <cell r="P324">
            <v>0</v>
          </cell>
        </row>
        <row r="325">
          <cell r="B325">
            <v>40166</v>
          </cell>
          <cell r="C325" t="str">
            <v>キーウィﾌﾚｰﾊﾞｰ62－754</v>
          </cell>
          <cell r="D325">
            <v>0</v>
          </cell>
          <cell r="E325">
            <v>3200</v>
          </cell>
          <cell r="F325" t="str">
            <v>大洋香料㈱</v>
          </cell>
          <cell r="G325">
            <v>0</v>
          </cell>
          <cell r="H325" t="str">
            <v>大洋香料㈱</v>
          </cell>
          <cell r="I325" t="str">
            <v>03(3668)8021　加藤</v>
          </cell>
          <cell r="J325" t="str">
            <v>大洋香料</v>
          </cell>
          <cell r="K325">
            <v>0</v>
          </cell>
          <cell r="L325">
            <v>0</v>
          </cell>
          <cell r="P325">
            <v>0</v>
          </cell>
        </row>
        <row r="326">
          <cell r="B326">
            <v>40167</v>
          </cell>
          <cell r="C326" t="str">
            <v>グレープフルーツエッセンスＺＷ-0708</v>
          </cell>
          <cell r="D326">
            <v>0</v>
          </cell>
          <cell r="E326">
            <v>4100</v>
          </cell>
          <cell r="F326" t="str">
            <v>協和香料興産㈱</v>
          </cell>
          <cell r="H326" t="str">
            <v>協和香料興産㈱</v>
          </cell>
          <cell r="I326" t="str">
            <v>03(3436)0971　浜町</v>
          </cell>
          <cell r="J326" t="str">
            <v>協和香料興産</v>
          </cell>
          <cell r="K326">
            <v>0</v>
          </cell>
          <cell r="L326">
            <v>0</v>
          </cell>
          <cell r="O326">
            <v>0</v>
          </cell>
          <cell r="P326">
            <v>0</v>
          </cell>
        </row>
        <row r="327">
          <cell r="B327">
            <v>40168</v>
          </cell>
          <cell r="C327" t="str">
            <v>牛乳ベースＣＣＡ50466</v>
          </cell>
          <cell r="D327">
            <v>0</v>
          </cell>
          <cell r="E327">
            <v>5200</v>
          </cell>
          <cell r="F327" t="str">
            <v>ケミコムジャパン㈱</v>
          </cell>
          <cell r="G327">
            <v>0</v>
          </cell>
          <cell r="H327" t="str">
            <v>ケミコムジャパン㈱</v>
          </cell>
          <cell r="I327" t="str">
            <v>045(322)9726　北野</v>
          </cell>
          <cell r="J327" t="str">
            <v>ケミコムジャパン</v>
          </cell>
          <cell r="K327">
            <v>0</v>
          </cell>
          <cell r="O327">
            <v>0.86299999999999999</v>
          </cell>
          <cell r="P327">
            <v>0</v>
          </cell>
        </row>
        <row r="328">
          <cell r="B328">
            <v>40169</v>
          </cell>
          <cell r="C328" t="str">
            <v>ｺﾝﾃﾞﾝｽﾐﾙｸﾌﾚｰﾊﾞｰＰＷ-0614</v>
          </cell>
          <cell r="D328">
            <v>0</v>
          </cell>
          <cell r="E328">
            <v>3800</v>
          </cell>
          <cell r="F328" t="str">
            <v>協和香料興産㈱</v>
          </cell>
          <cell r="G328">
            <v>0</v>
          </cell>
          <cell r="H328" t="str">
            <v>協和香料興産㈱</v>
          </cell>
          <cell r="I328" t="str">
            <v>03(3436)0971　浜町</v>
          </cell>
          <cell r="J328" t="str">
            <v>協和香料興産</v>
          </cell>
          <cell r="K328">
            <v>0</v>
          </cell>
          <cell r="L328">
            <v>9.5000000000000001E-2</v>
          </cell>
          <cell r="P328">
            <v>0</v>
          </cell>
        </row>
        <row r="329">
          <cell r="B329">
            <v>40170</v>
          </cell>
          <cell r="C329" t="str">
            <v>ﾐﾙｸｾｰｷﾌﾚｰﾊﾞｰＮＷ-0602</v>
          </cell>
          <cell r="D329">
            <v>0</v>
          </cell>
          <cell r="E329">
            <v>4300</v>
          </cell>
          <cell r="F329" t="str">
            <v>協和香料興産㈱</v>
          </cell>
          <cell r="G329">
            <v>0</v>
          </cell>
          <cell r="H329" t="str">
            <v>協和香料興産㈱</v>
          </cell>
          <cell r="I329" t="str">
            <v>03(3436)0971　浜町</v>
          </cell>
          <cell r="J329" t="str">
            <v>協和香料興産</v>
          </cell>
          <cell r="K329">
            <v>0</v>
          </cell>
          <cell r="L329">
            <v>9.5000000000000001E-2</v>
          </cell>
          <cell r="O329">
            <v>0</v>
          </cell>
          <cell r="P329">
            <v>0</v>
          </cell>
        </row>
        <row r="330">
          <cell r="B330">
            <v>40171</v>
          </cell>
          <cell r="C330">
            <v>0</v>
          </cell>
          <cell r="D330">
            <v>0</v>
          </cell>
          <cell r="E330">
            <v>0</v>
          </cell>
          <cell r="F330">
            <v>0</v>
          </cell>
          <cell r="G330">
            <v>0</v>
          </cell>
          <cell r="H330">
            <v>0</v>
          </cell>
          <cell r="I330">
            <v>0</v>
          </cell>
          <cell r="J330">
            <v>0</v>
          </cell>
          <cell r="K330">
            <v>0</v>
          </cell>
          <cell r="P330">
            <v>0</v>
          </cell>
        </row>
        <row r="331">
          <cell r="B331">
            <v>40172</v>
          </cell>
          <cell r="C331">
            <v>0</v>
          </cell>
          <cell r="D331">
            <v>0</v>
          </cell>
          <cell r="E331">
            <v>0</v>
          </cell>
          <cell r="F331">
            <v>0</v>
          </cell>
          <cell r="G331">
            <v>0</v>
          </cell>
          <cell r="H331">
            <v>0</v>
          </cell>
          <cell r="I331">
            <v>0</v>
          </cell>
          <cell r="J331">
            <v>0</v>
          </cell>
          <cell r="K331">
            <v>0</v>
          </cell>
          <cell r="N331">
            <v>0</v>
          </cell>
          <cell r="O331">
            <v>0.86299999999999999</v>
          </cell>
          <cell r="P331">
            <v>0</v>
          </cell>
        </row>
        <row r="332">
          <cell r="B332">
            <v>0</v>
          </cell>
          <cell r="C332">
            <v>0</v>
          </cell>
          <cell r="D332">
            <v>0</v>
          </cell>
          <cell r="E332">
            <v>0</v>
          </cell>
          <cell r="F332">
            <v>0</v>
          </cell>
          <cell r="G332">
            <v>0</v>
          </cell>
          <cell r="H332">
            <v>0</v>
          </cell>
          <cell r="I332">
            <v>0</v>
          </cell>
          <cell r="J332">
            <v>0</v>
          </cell>
          <cell r="K332">
            <v>0</v>
          </cell>
          <cell r="P332">
            <v>0</v>
          </cell>
        </row>
        <row r="333">
          <cell r="B333">
            <v>50001</v>
          </cell>
          <cell r="C333" t="str">
            <v>アナトーベース</v>
          </cell>
          <cell r="D333">
            <v>0</v>
          </cell>
          <cell r="E333">
            <v>2520</v>
          </cell>
          <cell r="F333" t="str">
            <v>㈱三栄源FFI</v>
          </cell>
          <cell r="G333">
            <v>0</v>
          </cell>
          <cell r="H333" t="str">
            <v>㈱三栄源FFI</v>
          </cell>
          <cell r="I333" t="str">
            <v>03(3241)2146　花木</v>
          </cell>
          <cell r="J333" t="str">
            <v>三栄源FFI</v>
          </cell>
          <cell r="K333">
            <v>0</v>
          </cell>
          <cell r="O333">
            <v>0</v>
          </cell>
          <cell r="P333">
            <v>0</v>
          </cell>
        </row>
        <row r="334">
          <cell r="B334">
            <v>50002</v>
          </cell>
          <cell r="C334" t="str">
            <v>アンナットーN2RＫ</v>
          </cell>
          <cell r="D334">
            <v>0</v>
          </cell>
          <cell r="E334">
            <v>3300</v>
          </cell>
          <cell r="F334" t="str">
            <v>㈱ダイワ化成</v>
          </cell>
          <cell r="G334" t="str">
            <v>メント㈱</v>
          </cell>
          <cell r="H334" t="str">
            <v>CBC㈱</v>
          </cell>
          <cell r="I334" t="str">
            <v>03(3536)4657　鈴木</v>
          </cell>
          <cell r="J334" t="str">
            <v>ダイワ化成</v>
          </cell>
          <cell r="K334" t="str">
            <v>→CBC</v>
          </cell>
          <cell r="P334">
            <v>0</v>
          </cell>
        </row>
        <row r="335">
          <cell r="B335">
            <v>50003</v>
          </cell>
          <cell r="C335" t="str">
            <v>カラメルS-65</v>
          </cell>
          <cell r="D335" t="str">
            <v>（22.5ｋｇ／缶）</v>
          </cell>
          <cell r="E335">
            <v>385</v>
          </cell>
          <cell r="F335" t="str">
            <v>森田フードシステム㈱</v>
          </cell>
          <cell r="G335">
            <v>0</v>
          </cell>
          <cell r="H335" t="str">
            <v>CBC㈱</v>
          </cell>
          <cell r="I335" t="str">
            <v>03(3536)4657　鈴木</v>
          </cell>
          <cell r="J335" t="str">
            <v>森田フードシステム</v>
          </cell>
          <cell r="K335" t="str">
            <v>→CBC</v>
          </cell>
          <cell r="O335">
            <v>0</v>
          </cell>
          <cell r="P335">
            <v>0.65</v>
          </cell>
        </row>
        <row r="336">
          <cell r="B336">
            <v>50004</v>
          </cell>
          <cell r="C336" t="str">
            <v>カロチンベース　№80S</v>
          </cell>
          <cell r="D336">
            <v>0</v>
          </cell>
          <cell r="E336">
            <v>5850</v>
          </cell>
          <cell r="F336" t="str">
            <v>㈱三栄源FFI</v>
          </cell>
          <cell r="G336">
            <v>0</v>
          </cell>
          <cell r="H336" t="str">
            <v>㈱三栄源FFI</v>
          </cell>
          <cell r="I336" t="str">
            <v>03(3241)2146　鈴木</v>
          </cell>
          <cell r="J336" t="str">
            <v>三栄源FFI</v>
          </cell>
          <cell r="K336">
            <v>0</v>
          </cell>
          <cell r="N336">
            <v>0</v>
          </cell>
          <cell r="O336">
            <v>0</v>
          </cell>
          <cell r="P336">
            <v>0</v>
          </cell>
        </row>
        <row r="337">
          <cell r="B337">
            <v>50005</v>
          </cell>
          <cell r="C337" t="str">
            <v>サンエロー№2SF</v>
          </cell>
          <cell r="D337">
            <v>0</v>
          </cell>
          <cell r="E337">
            <v>5300</v>
          </cell>
          <cell r="F337" t="str">
            <v>㈱三栄源FFI</v>
          </cell>
          <cell r="G337">
            <v>0</v>
          </cell>
          <cell r="H337" t="str">
            <v>㈱三栄源FFI</v>
          </cell>
          <cell r="I337" t="str">
            <v>03(3241)2146　花木</v>
          </cell>
          <cell r="J337" t="str">
            <v>三栄源FFI</v>
          </cell>
          <cell r="K337">
            <v>0</v>
          </cell>
          <cell r="N337">
            <v>0</v>
          </cell>
          <cell r="O337">
            <v>0</v>
          </cell>
          <cell r="P337">
            <v>0</v>
          </cell>
        </row>
        <row r="338">
          <cell r="B338">
            <v>50006</v>
          </cell>
          <cell r="C338" t="str">
            <v>サンレッド№1</v>
          </cell>
          <cell r="D338">
            <v>0</v>
          </cell>
          <cell r="E338">
            <v>11600</v>
          </cell>
          <cell r="F338" t="str">
            <v>㈱三栄源FFI</v>
          </cell>
          <cell r="G338" t="str">
            <v>メント㈱</v>
          </cell>
          <cell r="H338" t="str">
            <v>㈱三栄源FFI</v>
          </cell>
          <cell r="I338" t="str">
            <v>03(3241)2146　花木</v>
          </cell>
          <cell r="J338" t="str">
            <v>三栄源FFI</v>
          </cell>
          <cell r="K338" t="str">
            <v>→CBC</v>
          </cell>
          <cell r="O338">
            <v>0</v>
          </cell>
          <cell r="P338">
            <v>0</v>
          </cell>
        </row>
        <row r="339">
          <cell r="B339">
            <v>50007</v>
          </cell>
          <cell r="C339" t="str">
            <v>サンレッド№5A</v>
          </cell>
          <cell r="D339">
            <v>0</v>
          </cell>
          <cell r="E339">
            <v>7750</v>
          </cell>
          <cell r="F339" t="str">
            <v>㈱三栄源FFI</v>
          </cell>
          <cell r="G339" t="str">
            <v>メント㈱</v>
          </cell>
          <cell r="H339" t="str">
            <v>㈱三栄源FFI</v>
          </cell>
          <cell r="I339" t="str">
            <v>03(3241)2146　花木</v>
          </cell>
          <cell r="J339" t="str">
            <v>三栄源FFI</v>
          </cell>
          <cell r="K339" t="str">
            <v>→CBC</v>
          </cell>
          <cell r="N339">
            <v>0</v>
          </cell>
          <cell r="O339">
            <v>0</v>
          </cell>
          <cell r="P339">
            <v>0</v>
          </cell>
        </row>
        <row r="340">
          <cell r="B340">
            <v>50008</v>
          </cell>
          <cell r="C340" t="str">
            <v>サンレッドMR</v>
          </cell>
          <cell r="D340">
            <v>0</v>
          </cell>
          <cell r="E340">
            <v>2400</v>
          </cell>
          <cell r="F340" t="str">
            <v>㈱三栄源FFI</v>
          </cell>
          <cell r="G340">
            <v>0</v>
          </cell>
          <cell r="H340" t="str">
            <v>㈱三栄源FFI</v>
          </cell>
          <cell r="I340" t="str">
            <v>03(3241)2146　花木</v>
          </cell>
          <cell r="J340" t="str">
            <v>三栄源FFI</v>
          </cell>
          <cell r="K340">
            <v>0</v>
          </cell>
          <cell r="L340">
            <v>0</v>
          </cell>
          <cell r="O340">
            <v>0</v>
          </cell>
          <cell r="P340">
            <v>0</v>
          </cell>
        </row>
        <row r="341">
          <cell r="B341">
            <v>50009</v>
          </cell>
          <cell r="C341" t="str">
            <v>タナカラブルーS</v>
          </cell>
          <cell r="D341">
            <v>0</v>
          </cell>
          <cell r="E341">
            <v>10000</v>
          </cell>
          <cell r="F341" t="str">
            <v>東京田辺製薬㈱</v>
          </cell>
          <cell r="G341">
            <v>0</v>
          </cell>
          <cell r="H341" t="str">
            <v>CBC㈱</v>
          </cell>
          <cell r="I341" t="str">
            <v>03(3536)4657　鈴木</v>
          </cell>
          <cell r="J341" t="str">
            <v>東京田辺製薬</v>
          </cell>
          <cell r="K341" t="str">
            <v>→CBC</v>
          </cell>
          <cell r="L341">
            <v>0</v>
          </cell>
          <cell r="P341">
            <v>0</v>
          </cell>
        </row>
        <row r="342">
          <cell r="B342">
            <v>50010</v>
          </cell>
          <cell r="C342" t="str">
            <v>ハイレッドRAD</v>
          </cell>
          <cell r="D342" t="str">
            <v>(21.7kg/個）</v>
          </cell>
          <cell r="E342">
            <v>6500</v>
          </cell>
          <cell r="F342" t="str">
            <v>㈱ダイワ化成</v>
          </cell>
          <cell r="H342" t="str">
            <v>CBC㈱</v>
          </cell>
          <cell r="I342" t="str">
            <v>03(3536)4657　鈴木</v>
          </cell>
          <cell r="J342" t="str">
            <v>ダイワ化成</v>
          </cell>
          <cell r="K342" t="str">
            <v>→CBC</v>
          </cell>
          <cell r="N342">
            <v>0</v>
          </cell>
          <cell r="O342">
            <v>0.2</v>
          </cell>
          <cell r="P342">
            <v>0</v>
          </cell>
        </row>
        <row r="343">
          <cell r="B343">
            <v>50011</v>
          </cell>
          <cell r="C343" t="str">
            <v>メロンカラーCG</v>
          </cell>
          <cell r="D343">
            <v>0</v>
          </cell>
          <cell r="E343">
            <v>6000</v>
          </cell>
          <cell r="F343" t="str">
            <v>㈱三栄源FFI</v>
          </cell>
          <cell r="G343">
            <v>0</v>
          </cell>
          <cell r="H343" t="str">
            <v>㈱三栄源FFI</v>
          </cell>
          <cell r="I343" t="str">
            <v>03(3241)2146　花木</v>
          </cell>
          <cell r="J343" t="str">
            <v>三栄源FFI</v>
          </cell>
          <cell r="K343">
            <v>0</v>
          </cell>
          <cell r="O343">
            <v>0.20699999999999999</v>
          </cell>
          <cell r="P343">
            <v>0</v>
          </cell>
        </row>
        <row r="344">
          <cell r="B344">
            <v>50012</v>
          </cell>
          <cell r="C344" t="str">
            <v>アンナットーN5</v>
          </cell>
          <cell r="D344" t="str">
            <v>（２Kg／１本）</v>
          </cell>
          <cell r="E344">
            <v>1650</v>
          </cell>
          <cell r="F344" t="str">
            <v>㈱ダイワ化成</v>
          </cell>
          <cell r="G344">
            <v>0</v>
          </cell>
          <cell r="H344" t="str">
            <v>CBC㈱</v>
          </cell>
          <cell r="I344" t="str">
            <v>03(3536)4657　鈴木</v>
          </cell>
          <cell r="J344" t="str">
            <v>ダイワ化成</v>
          </cell>
          <cell r="K344" t="str">
            <v>→CBC</v>
          </cell>
          <cell r="N344">
            <v>0</v>
          </cell>
          <cell r="P344">
            <v>0</v>
          </cell>
        </row>
        <row r="345">
          <cell r="B345">
            <v>50013</v>
          </cell>
          <cell r="C345">
            <v>0</v>
          </cell>
          <cell r="D345">
            <v>0</v>
          </cell>
          <cell r="E345">
            <v>0</v>
          </cell>
          <cell r="F345">
            <v>0</v>
          </cell>
          <cell r="H345">
            <v>0</v>
          </cell>
          <cell r="I345">
            <v>0</v>
          </cell>
          <cell r="J345">
            <v>0</v>
          </cell>
          <cell r="K345">
            <v>0</v>
          </cell>
          <cell r="P345">
            <v>0</v>
          </cell>
        </row>
        <row r="346">
          <cell r="B346">
            <v>0</v>
          </cell>
          <cell r="C346">
            <v>0</v>
          </cell>
          <cell r="D346">
            <v>0</v>
          </cell>
          <cell r="E346">
            <v>0</v>
          </cell>
          <cell r="F346">
            <v>0</v>
          </cell>
          <cell r="G346">
            <v>0</v>
          </cell>
          <cell r="H346">
            <v>0</v>
          </cell>
          <cell r="I346">
            <v>0</v>
          </cell>
          <cell r="J346">
            <v>0</v>
          </cell>
          <cell r="K346">
            <v>0</v>
          </cell>
          <cell r="O346">
            <v>0</v>
          </cell>
          <cell r="P346">
            <v>0</v>
          </cell>
        </row>
        <row r="347">
          <cell r="B347">
            <v>60001</v>
          </cell>
          <cell r="C347" t="str">
            <v>アビセルRC-N30</v>
          </cell>
          <cell r="D347">
            <v>0</v>
          </cell>
          <cell r="E347">
            <v>1490</v>
          </cell>
          <cell r="F347" t="str">
            <v>㈱旭化成</v>
          </cell>
          <cell r="G347">
            <v>0</v>
          </cell>
          <cell r="H347" t="str">
            <v>㈱三栄源FFI</v>
          </cell>
          <cell r="I347" t="str">
            <v>03(3241)2146　花木</v>
          </cell>
          <cell r="J347" t="str">
            <v>三栄源FFI</v>
          </cell>
          <cell r="K347">
            <v>0</v>
          </cell>
          <cell r="O347">
            <v>0</v>
          </cell>
          <cell r="P347">
            <v>1</v>
          </cell>
        </row>
        <row r="348">
          <cell r="B348">
            <v>60002</v>
          </cell>
          <cell r="C348" t="str">
            <v>SM-900（大豆多糖類）</v>
          </cell>
          <cell r="D348">
            <v>0</v>
          </cell>
          <cell r="E348">
            <v>2200</v>
          </cell>
          <cell r="F348" t="str">
            <v>㈱三栄源FFI</v>
          </cell>
          <cell r="G348">
            <v>0</v>
          </cell>
          <cell r="H348" t="str">
            <v>㈱三栄源FFI</v>
          </cell>
          <cell r="I348" t="str">
            <v>03(3241)2146　鈴木</v>
          </cell>
          <cell r="J348" t="str">
            <v>三栄源FFI</v>
          </cell>
          <cell r="K348">
            <v>0</v>
          </cell>
          <cell r="O348">
            <v>0</v>
          </cell>
          <cell r="P348">
            <v>1</v>
          </cell>
        </row>
        <row r="349">
          <cell r="B349">
            <v>60003</v>
          </cell>
          <cell r="C349" t="str">
            <v>キサンタンガム　VS-900</v>
          </cell>
          <cell r="D349">
            <v>0</v>
          </cell>
          <cell r="E349">
            <v>4000</v>
          </cell>
          <cell r="F349" t="str">
            <v>㈱新田ゼラチン</v>
          </cell>
          <cell r="H349" t="str">
            <v>㈱新田ゼラチン</v>
          </cell>
          <cell r="I349" t="str">
            <v>03(3837)4004　奥村</v>
          </cell>
          <cell r="J349" t="str">
            <v>新田ゼラチン</v>
          </cell>
          <cell r="K349">
            <v>0</v>
          </cell>
          <cell r="P349">
            <v>1</v>
          </cell>
        </row>
        <row r="350">
          <cell r="B350">
            <v>60004</v>
          </cell>
          <cell r="C350" t="str">
            <v>ゲニューラクターK100</v>
          </cell>
          <cell r="D350">
            <v>0</v>
          </cell>
          <cell r="E350">
            <v>2300</v>
          </cell>
          <cell r="F350" t="str">
            <v>㈱三晶</v>
          </cell>
          <cell r="G350">
            <v>0</v>
          </cell>
          <cell r="H350" t="str">
            <v>CBC㈱</v>
          </cell>
          <cell r="I350" t="str">
            <v>03(3536)4657　鈴木</v>
          </cell>
          <cell r="J350" t="str">
            <v>CBC</v>
          </cell>
          <cell r="K350">
            <v>0</v>
          </cell>
          <cell r="O350">
            <v>0</v>
          </cell>
          <cell r="P350">
            <v>1</v>
          </cell>
        </row>
        <row r="351">
          <cell r="B351">
            <v>60005</v>
          </cell>
          <cell r="C351" t="str">
            <v>サチアゲルCG-30</v>
          </cell>
          <cell r="D351" t="str">
            <v>（1ｋｇ/ビン）</v>
          </cell>
          <cell r="E351">
            <v>1680</v>
          </cell>
          <cell r="F351" t="str">
            <v>ユニテックフーズ㈱</v>
          </cell>
          <cell r="G351">
            <v>0</v>
          </cell>
          <cell r="H351" t="str">
            <v>ユニテックフーズ㈱</v>
          </cell>
          <cell r="I351" t="str">
            <v>03(3639)2071　志賀</v>
          </cell>
          <cell r="J351" t="str">
            <v>ユニテックフーズ</v>
          </cell>
          <cell r="K351">
            <v>0</v>
          </cell>
          <cell r="O351">
            <v>0</v>
          </cell>
          <cell r="P351">
            <v>1</v>
          </cell>
        </row>
        <row r="352">
          <cell r="B352">
            <v>60006</v>
          </cell>
          <cell r="C352" t="str">
            <v>ショ糖脂肪酸エステルP-1570</v>
          </cell>
          <cell r="D352">
            <v>0</v>
          </cell>
          <cell r="E352">
            <v>2610</v>
          </cell>
          <cell r="F352" t="str">
            <v>三菱化学フーズ㈱</v>
          </cell>
          <cell r="G352">
            <v>0</v>
          </cell>
          <cell r="H352" t="str">
            <v>CBC㈱</v>
          </cell>
          <cell r="I352" t="str">
            <v>03(3536)4657　鈴木</v>
          </cell>
          <cell r="J352" t="str">
            <v>CBC</v>
          </cell>
          <cell r="K352">
            <v>0</v>
          </cell>
          <cell r="O352">
            <v>0</v>
          </cell>
          <cell r="P352">
            <v>1</v>
          </cell>
        </row>
        <row r="353">
          <cell r="B353">
            <v>60007</v>
          </cell>
          <cell r="C353" t="str">
            <v>スノーゲルA-7081</v>
          </cell>
          <cell r="D353">
            <v>0</v>
          </cell>
          <cell r="E353">
            <v>2550</v>
          </cell>
          <cell r="F353" t="str">
            <v>ユニテックフーズ㈱</v>
          </cell>
          <cell r="G353" t="str">
            <v>メント㈱</v>
          </cell>
          <cell r="H353" t="str">
            <v>ユニテックフーズ㈱</v>
          </cell>
          <cell r="I353" t="str">
            <v>03(3639)2071　志賀</v>
          </cell>
          <cell r="J353" t="str">
            <v>ユニテックフーズ</v>
          </cell>
          <cell r="K353">
            <v>0</v>
          </cell>
          <cell r="O353">
            <v>0.57999999999999996</v>
          </cell>
          <cell r="P353">
            <v>1</v>
          </cell>
        </row>
        <row r="354">
          <cell r="B354">
            <v>60008</v>
          </cell>
          <cell r="C354" t="str">
            <v>水溶性ゼラチンFA</v>
          </cell>
          <cell r="D354">
            <v>0</v>
          </cell>
          <cell r="E354">
            <v>1400</v>
          </cell>
          <cell r="F354" t="str">
            <v>㈱新田ゼラチン</v>
          </cell>
          <cell r="G354" t="str">
            <v>メント㈱</v>
          </cell>
          <cell r="H354" t="str">
            <v>㈱新田ゼラチン</v>
          </cell>
          <cell r="I354" t="str">
            <v>03(3837)4004　奥村</v>
          </cell>
          <cell r="J354" t="str">
            <v>新田ゼラチン</v>
          </cell>
          <cell r="K354">
            <v>0</v>
          </cell>
          <cell r="O354">
            <v>0</v>
          </cell>
          <cell r="P354">
            <v>0.9</v>
          </cell>
        </row>
        <row r="355">
          <cell r="B355">
            <v>60009</v>
          </cell>
          <cell r="C355" t="str">
            <v>ゼラチンFYB200-S</v>
          </cell>
          <cell r="D355">
            <v>0</v>
          </cell>
          <cell r="E355">
            <v>700</v>
          </cell>
          <cell r="F355" t="str">
            <v>㈱新田ゼラチン</v>
          </cell>
          <cell r="G355" t="str">
            <v>メント㈱</v>
          </cell>
          <cell r="H355" t="str">
            <v>㈱新田ゼラチン</v>
          </cell>
          <cell r="I355" t="str">
            <v>03(3837)4004　奥村</v>
          </cell>
          <cell r="J355" t="str">
            <v>新田ゼラチン</v>
          </cell>
          <cell r="K355">
            <v>0</v>
          </cell>
          <cell r="O355">
            <v>0</v>
          </cell>
          <cell r="P355">
            <v>0.875</v>
          </cell>
        </row>
        <row r="356">
          <cell r="B356">
            <v>60010</v>
          </cell>
          <cell r="C356" t="str">
            <v>セロゲンF-810A</v>
          </cell>
          <cell r="D356" t="str">
            <v>(2kg/ポリボトル）</v>
          </cell>
          <cell r="E356">
            <v>980</v>
          </cell>
          <cell r="F356" t="str">
            <v>第一工業製薬㈱</v>
          </cell>
          <cell r="G356">
            <v>0</v>
          </cell>
          <cell r="H356" t="str">
            <v>CBC㈱</v>
          </cell>
          <cell r="I356" t="str">
            <v>03(3536)4657　鈴木</v>
          </cell>
          <cell r="J356" t="str">
            <v>CBC</v>
          </cell>
          <cell r="K356">
            <v>0</v>
          </cell>
          <cell r="P356">
            <v>0.99</v>
          </cell>
        </row>
        <row r="357">
          <cell r="B357">
            <v>60011</v>
          </cell>
          <cell r="C357" t="str">
            <v>タカラゲン CT-7</v>
          </cell>
          <cell r="D357">
            <v>0</v>
          </cell>
          <cell r="E357">
            <v>1900</v>
          </cell>
          <cell r="F357" t="str">
            <v>タカラゲン</v>
          </cell>
          <cell r="G357">
            <v>0</v>
          </cell>
          <cell r="H357" t="str">
            <v>CBC㈱</v>
          </cell>
          <cell r="I357" t="str">
            <v>03(3536)4657　鈴木</v>
          </cell>
          <cell r="J357" t="str">
            <v>CBC</v>
          </cell>
          <cell r="K357">
            <v>0</v>
          </cell>
          <cell r="P357">
            <v>0.99</v>
          </cell>
        </row>
        <row r="358">
          <cell r="B358">
            <v>60012</v>
          </cell>
          <cell r="C358" t="str">
            <v>粉末寒天EL-8</v>
          </cell>
          <cell r="D358">
            <v>0</v>
          </cell>
          <cell r="E358">
            <v>2000</v>
          </cell>
          <cell r="F358" t="str">
            <v>伊那食品工業㈱</v>
          </cell>
          <cell r="H358" t="str">
            <v>伊那食品工業㈱</v>
          </cell>
          <cell r="I358" t="str">
            <v>03(3235)8861　吉川</v>
          </cell>
          <cell r="J358" t="str">
            <v>伊那食品工業</v>
          </cell>
          <cell r="K358">
            <v>0</v>
          </cell>
          <cell r="N358">
            <v>0</v>
          </cell>
          <cell r="O358">
            <v>0.04</v>
          </cell>
          <cell r="P358">
            <v>0.99</v>
          </cell>
        </row>
        <row r="359">
          <cell r="B359">
            <v>60013</v>
          </cell>
          <cell r="C359" t="str">
            <v>ペクチンAYD-30</v>
          </cell>
          <cell r="D359">
            <v>0</v>
          </cell>
          <cell r="E359">
            <v>1900</v>
          </cell>
          <cell r="F359" t="str">
            <v>ユニテックフーズ㈱</v>
          </cell>
          <cell r="G359">
            <v>0</v>
          </cell>
          <cell r="H359" t="str">
            <v>㈱新田ゼラチン</v>
          </cell>
          <cell r="I359" t="str">
            <v>03(3837)4004　</v>
          </cell>
          <cell r="J359" t="str">
            <v>新田ゼラチン</v>
          </cell>
          <cell r="K359">
            <v>0</v>
          </cell>
          <cell r="P359">
            <v>0.99</v>
          </cell>
        </row>
        <row r="360">
          <cell r="B360">
            <v>60014</v>
          </cell>
          <cell r="C360" t="str">
            <v>ペクチンAYD-358</v>
          </cell>
          <cell r="D360">
            <v>0</v>
          </cell>
          <cell r="E360">
            <v>2050</v>
          </cell>
          <cell r="F360" t="str">
            <v>ユニテックフーズ㈱</v>
          </cell>
          <cell r="G360" t="str">
            <v>メント㈱</v>
          </cell>
          <cell r="H360" t="str">
            <v>㈱新田ゼラチン</v>
          </cell>
          <cell r="I360" t="str">
            <v>03(3837)4004　</v>
          </cell>
          <cell r="J360" t="str">
            <v>新田ゼラチン</v>
          </cell>
          <cell r="K360" t="str">
            <v>→CBC</v>
          </cell>
          <cell r="P360">
            <v>0.99</v>
          </cell>
        </row>
        <row r="361">
          <cell r="B361">
            <v>60015</v>
          </cell>
          <cell r="C361" t="str">
            <v>ビドガムSP-175</v>
          </cell>
          <cell r="D361" t="str">
            <v>（1ｋｇ×10袋）</v>
          </cell>
          <cell r="E361">
            <v>1400</v>
          </cell>
          <cell r="F361" t="str">
            <v>ユニテックフーズ㈱</v>
          </cell>
          <cell r="H361" t="str">
            <v>ユニテックフーズ㈱</v>
          </cell>
          <cell r="I361" t="str">
            <v>03(3639)2071　志賀</v>
          </cell>
          <cell r="J361" t="str">
            <v>ユニテックフーズ</v>
          </cell>
          <cell r="K361">
            <v>0</v>
          </cell>
          <cell r="N361">
            <v>0.623</v>
          </cell>
          <cell r="P361">
            <v>0.99</v>
          </cell>
        </row>
        <row r="362">
          <cell r="B362">
            <v>60016</v>
          </cell>
          <cell r="C362" t="str">
            <v>ホモゲン1158</v>
          </cell>
          <cell r="D362">
            <v>0</v>
          </cell>
          <cell r="E362">
            <v>2350</v>
          </cell>
          <cell r="F362" t="str">
            <v>㈱三栄源FFI</v>
          </cell>
          <cell r="H362" t="str">
            <v>㈱三栄源FFI</v>
          </cell>
          <cell r="I362" t="str">
            <v>03(3241)2146　花木</v>
          </cell>
          <cell r="J362" t="str">
            <v>三栄源FFI</v>
          </cell>
          <cell r="K362">
            <v>0</v>
          </cell>
          <cell r="N362">
            <v>0.23</v>
          </cell>
          <cell r="P362">
            <v>0.99</v>
          </cell>
        </row>
        <row r="363">
          <cell r="B363">
            <v>60017</v>
          </cell>
          <cell r="C363" t="str">
            <v>スノーゲルA-7082</v>
          </cell>
          <cell r="D363">
            <v>0</v>
          </cell>
          <cell r="E363">
            <v>2150</v>
          </cell>
          <cell r="F363" t="str">
            <v>ユニテックフーズ㈱</v>
          </cell>
          <cell r="H363" t="str">
            <v>ユニテックフーズ㈱</v>
          </cell>
          <cell r="I363" t="str">
            <v>03(3639)2071　志賀</v>
          </cell>
          <cell r="J363" t="str">
            <v>ユニテックフーズ</v>
          </cell>
          <cell r="K363">
            <v>0</v>
          </cell>
          <cell r="P363">
            <v>0</v>
          </cell>
        </row>
        <row r="364">
          <cell r="B364">
            <v>60018</v>
          </cell>
          <cell r="C364" t="str">
            <v>ﾎﾟﾘｸﾞﾘｴｽﾃﾙSWA-10D</v>
          </cell>
          <cell r="D364" t="str">
            <v>（12ｋｇ／缶）</v>
          </cell>
          <cell r="E364">
            <v>990</v>
          </cell>
          <cell r="F364" t="str">
            <v>三菱化学フーズ㈱</v>
          </cell>
          <cell r="G364" t="str">
            <v>(FRANCE)</v>
          </cell>
          <cell r="H364" t="str">
            <v>CBC㈱</v>
          </cell>
          <cell r="I364" t="str">
            <v>03(3536)4657　鈴木</v>
          </cell>
          <cell r="J364" t="str">
            <v>三菱化学フーズ</v>
          </cell>
          <cell r="K364" t="str">
            <v>→CBC</v>
          </cell>
          <cell r="N364">
            <v>0</v>
          </cell>
          <cell r="O364">
            <v>0</v>
          </cell>
          <cell r="P364">
            <v>0</v>
          </cell>
        </row>
        <row r="365">
          <cell r="B365">
            <v>60019</v>
          </cell>
          <cell r="C365" t="str">
            <v>イエローコーンスターチ</v>
          </cell>
          <cell r="D365">
            <v>0</v>
          </cell>
          <cell r="E365">
            <v>78</v>
          </cell>
          <cell r="F365" t="str">
            <v>加藤化学㈱</v>
          </cell>
          <cell r="G365">
            <v>0</v>
          </cell>
          <cell r="H365" t="str">
            <v>加藤化学㈱</v>
          </cell>
          <cell r="I365">
            <v>0</v>
          </cell>
          <cell r="J365" t="str">
            <v>加藤化学</v>
          </cell>
          <cell r="K365">
            <v>0</v>
          </cell>
          <cell r="O365">
            <v>0.86299999999999999</v>
          </cell>
          <cell r="P365">
            <v>0.872</v>
          </cell>
        </row>
        <row r="366">
          <cell r="B366">
            <v>60020</v>
          </cell>
          <cell r="C366" t="str">
            <v>FLANOGEN ADA 60</v>
          </cell>
          <cell r="D366" t="str">
            <v>（1ｋｇ/ビン）</v>
          </cell>
          <cell r="E366">
            <v>3100</v>
          </cell>
          <cell r="F366" t="str">
            <v>ユニテックフーズ㈱</v>
          </cell>
          <cell r="G366">
            <v>0</v>
          </cell>
          <cell r="H366" t="str">
            <v>ユニテックフーズ㈱</v>
          </cell>
          <cell r="I366" t="str">
            <v>03(3639)2071　志賀</v>
          </cell>
          <cell r="J366" t="str">
            <v>ユニテックフーズ</v>
          </cell>
          <cell r="K366">
            <v>0</v>
          </cell>
          <cell r="N366">
            <v>0.23</v>
          </cell>
          <cell r="O366">
            <v>0</v>
          </cell>
          <cell r="P366">
            <v>1</v>
          </cell>
        </row>
        <row r="367">
          <cell r="B367">
            <v>60021</v>
          </cell>
          <cell r="C367" t="str">
            <v>モノエステル-P</v>
          </cell>
          <cell r="D367">
            <v>0</v>
          </cell>
          <cell r="E367">
            <v>13000</v>
          </cell>
          <cell r="F367" t="str">
            <v>三菱化成フーズ</v>
          </cell>
          <cell r="G367">
            <v>0</v>
          </cell>
          <cell r="H367" t="str">
            <v>東京サンダイヤ</v>
          </cell>
          <cell r="I367" t="str">
            <v>03(3947)1661　村形</v>
          </cell>
          <cell r="J367" t="str">
            <v>東京サンダイヤ</v>
          </cell>
          <cell r="K367">
            <v>0</v>
          </cell>
          <cell r="O367">
            <v>0</v>
          </cell>
          <cell r="P367">
            <v>0</v>
          </cell>
        </row>
        <row r="368">
          <cell r="B368">
            <v>60022</v>
          </cell>
          <cell r="C368" t="str">
            <v>アワブレークG-109</v>
          </cell>
          <cell r="D368">
            <v>0</v>
          </cell>
          <cell r="E368">
            <v>1840</v>
          </cell>
          <cell r="F368" t="str">
            <v>太陽化学</v>
          </cell>
          <cell r="H368" t="str">
            <v>CBC㈱</v>
          </cell>
          <cell r="I368" t="str">
            <v>03(3536)4657　鈴木</v>
          </cell>
          <cell r="J368" t="str">
            <v>太陽化学</v>
          </cell>
          <cell r="K368" t="str">
            <v>→CBC</v>
          </cell>
          <cell r="L368">
            <v>0</v>
          </cell>
          <cell r="P368">
            <v>0</v>
          </cell>
        </row>
        <row r="369">
          <cell r="B369">
            <v>60023</v>
          </cell>
          <cell r="C369" t="str">
            <v>イナゲルＸＨ-373</v>
          </cell>
          <cell r="D369">
            <v>0</v>
          </cell>
          <cell r="E369">
            <v>3000</v>
          </cell>
          <cell r="F369" t="str">
            <v>伊那食品工業㈱</v>
          </cell>
          <cell r="H369" t="str">
            <v>伊那食品工業㈱</v>
          </cell>
          <cell r="I369" t="str">
            <v>03(3235)8861　吉川</v>
          </cell>
          <cell r="J369" t="str">
            <v>伊那食品工業</v>
          </cell>
          <cell r="K369">
            <v>0</v>
          </cell>
          <cell r="L369">
            <v>0</v>
          </cell>
          <cell r="O369">
            <v>0</v>
          </cell>
          <cell r="P369">
            <v>0</v>
          </cell>
        </row>
        <row r="370">
          <cell r="B370">
            <v>0</v>
          </cell>
          <cell r="C370">
            <v>0</v>
          </cell>
          <cell r="D370" t="str">
            <v>（22.5ｋｇ／缶）</v>
          </cell>
          <cell r="E370">
            <v>0</v>
          </cell>
          <cell r="F370">
            <v>0</v>
          </cell>
          <cell r="H370">
            <v>0</v>
          </cell>
          <cell r="I370">
            <v>0</v>
          </cell>
          <cell r="J370">
            <v>0</v>
          </cell>
          <cell r="K370">
            <v>0</v>
          </cell>
          <cell r="N370">
            <v>0</v>
          </cell>
          <cell r="O370">
            <v>0</v>
          </cell>
          <cell r="P370">
            <v>0</v>
          </cell>
        </row>
        <row r="371">
          <cell r="B371">
            <v>70001</v>
          </cell>
          <cell r="C371" t="str">
            <v>宇治煎茶葉(梅印）</v>
          </cell>
          <cell r="D371">
            <v>0</v>
          </cell>
          <cell r="E371">
            <v>2000</v>
          </cell>
          <cell r="F371" t="str">
            <v>あいや</v>
          </cell>
          <cell r="G371">
            <v>0</v>
          </cell>
          <cell r="H371" t="str">
            <v>小川香料㈱</v>
          </cell>
          <cell r="I371" t="str">
            <v>03(3270)1545　高橋</v>
          </cell>
          <cell r="J371" t="str">
            <v>小川香料㈱</v>
          </cell>
          <cell r="K371">
            <v>0</v>
          </cell>
          <cell r="P371">
            <v>0</v>
          </cell>
        </row>
        <row r="372">
          <cell r="B372">
            <v>70002</v>
          </cell>
          <cell r="C372" t="str">
            <v>玉露茶葉（吉印）</v>
          </cell>
          <cell r="D372">
            <v>0</v>
          </cell>
          <cell r="E372">
            <v>8000</v>
          </cell>
          <cell r="F372" t="str">
            <v>あいや</v>
          </cell>
          <cell r="G372">
            <v>0</v>
          </cell>
          <cell r="H372" t="str">
            <v>小川香料㈱</v>
          </cell>
          <cell r="I372" t="str">
            <v>03(3270)1545　高橋</v>
          </cell>
          <cell r="J372" t="str">
            <v>小川香料㈱</v>
          </cell>
          <cell r="K372">
            <v>0</v>
          </cell>
          <cell r="P372">
            <v>0</v>
          </cell>
        </row>
        <row r="373">
          <cell r="B373">
            <v>70003</v>
          </cell>
          <cell r="C373" t="str">
            <v>ほうじ茶葉(上）</v>
          </cell>
          <cell r="D373">
            <v>0</v>
          </cell>
          <cell r="E373">
            <v>1800</v>
          </cell>
          <cell r="F373" t="str">
            <v>あいや</v>
          </cell>
          <cell r="H373" t="str">
            <v>小川香料㈱</v>
          </cell>
          <cell r="I373" t="str">
            <v>03(3270)1545　高橋</v>
          </cell>
          <cell r="J373" t="str">
            <v>小川香料㈱</v>
          </cell>
          <cell r="K373">
            <v>0</v>
          </cell>
          <cell r="N373">
            <v>0</v>
          </cell>
          <cell r="O373">
            <v>0</v>
          </cell>
          <cell r="P373">
            <v>0</v>
          </cell>
        </row>
        <row r="374">
          <cell r="B374">
            <v>70004</v>
          </cell>
          <cell r="C374" t="str">
            <v>烏龍茶2B</v>
          </cell>
          <cell r="D374">
            <v>0</v>
          </cell>
          <cell r="E374">
            <v>915</v>
          </cell>
          <cell r="F374" t="str">
            <v>丸成商事㈱</v>
          </cell>
          <cell r="G374">
            <v>0</v>
          </cell>
          <cell r="H374" t="str">
            <v>丸成商事㈱</v>
          </cell>
          <cell r="I374">
            <v>0</v>
          </cell>
          <cell r="J374" t="str">
            <v>丸成商事</v>
          </cell>
          <cell r="K374">
            <v>0</v>
          </cell>
          <cell r="L374">
            <v>0</v>
          </cell>
          <cell r="P374">
            <v>0</v>
          </cell>
        </row>
        <row r="375">
          <cell r="B375">
            <v>70005</v>
          </cell>
          <cell r="C375" t="str">
            <v>烏龍茶LB</v>
          </cell>
          <cell r="D375">
            <v>0</v>
          </cell>
          <cell r="E375">
            <v>865</v>
          </cell>
          <cell r="F375" t="str">
            <v>丸成商事㈱</v>
          </cell>
          <cell r="G375">
            <v>0</v>
          </cell>
          <cell r="H375" t="str">
            <v>丸成商事㈱</v>
          </cell>
          <cell r="I375">
            <v>0</v>
          </cell>
          <cell r="J375" t="str">
            <v>丸成商事</v>
          </cell>
          <cell r="K375">
            <v>0</v>
          </cell>
          <cell r="L375">
            <v>0</v>
          </cell>
          <cell r="P375">
            <v>0</v>
          </cell>
        </row>
        <row r="376">
          <cell r="B376">
            <v>70006</v>
          </cell>
          <cell r="C376" t="str">
            <v>大粒大麦EB-1（二条大麦）</v>
          </cell>
          <cell r="D376" t="str">
            <v>（1ｋｇ/ビン）</v>
          </cell>
          <cell r="E376">
            <v>153</v>
          </cell>
          <cell r="F376" t="str">
            <v>三井農林㈱</v>
          </cell>
          <cell r="G376">
            <v>0</v>
          </cell>
          <cell r="H376" t="str">
            <v>CBC㈱</v>
          </cell>
          <cell r="I376" t="str">
            <v>03(3536)4657　鈴木</v>
          </cell>
          <cell r="J376" t="str">
            <v>CBC</v>
          </cell>
          <cell r="K376">
            <v>0</v>
          </cell>
          <cell r="N376">
            <v>0</v>
          </cell>
          <cell r="O376">
            <v>0</v>
          </cell>
          <cell r="P376">
            <v>0</v>
          </cell>
        </row>
        <row r="377">
          <cell r="B377">
            <v>70007</v>
          </cell>
          <cell r="C377" t="str">
            <v>大粒大麦L-36</v>
          </cell>
          <cell r="D377">
            <v>0</v>
          </cell>
          <cell r="E377">
            <v>152</v>
          </cell>
          <cell r="F377" t="str">
            <v>日本紅茶㈱</v>
          </cell>
          <cell r="G377">
            <v>0</v>
          </cell>
          <cell r="H377" t="str">
            <v>CBC㈱</v>
          </cell>
          <cell r="I377" t="str">
            <v>03(3536)4657　鈴木</v>
          </cell>
          <cell r="J377" t="str">
            <v>CBC</v>
          </cell>
          <cell r="K377">
            <v>0</v>
          </cell>
          <cell r="L377">
            <v>0</v>
          </cell>
          <cell r="P377">
            <v>0</v>
          </cell>
        </row>
        <row r="378">
          <cell r="B378">
            <v>70008</v>
          </cell>
          <cell r="C378" t="str">
            <v>紅茶葉（CY-7533）</v>
          </cell>
          <cell r="D378">
            <v>0</v>
          </cell>
          <cell r="E378">
            <v>670</v>
          </cell>
          <cell r="F378" t="str">
            <v>ＢＢＬジャパン㈱</v>
          </cell>
          <cell r="G378">
            <v>0</v>
          </cell>
          <cell r="H378" t="str">
            <v>CBC㈱</v>
          </cell>
          <cell r="I378" t="str">
            <v>03(3536)4657　鈴木</v>
          </cell>
          <cell r="J378" t="str">
            <v>CBC</v>
          </cell>
          <cell r="K378">
            <v>0</v>
          </cell>
          <cell r="L378">
            <v>0</v>
          </cell>
          <cell r="N378">
            <v>0</v>
          </cell>
          <cell r="O378">
            <v>0</v>
          </cell>
          <cell r="P378">
            <v>0</v>
          </cell>
        </row>
        <row r="379">
          <cell r="B379">
            <v>70009</v>
          </cell>
          <cell r="C379" t="str">
            <v>紅茶葉（CY-7310）</v>
          </cell>
          <cell r="D379" t="str">
            <v>（２Kg／１本）</v>
          </cell>
          <cell r="E379">
            <v>630</v>
          </cell>
          <cell r="F379" t="str">
            <v>日本紅茶㈱</v>
          </cell>
          <cell r="G379">
            <v>0</v>
          </cell>
          <cell r="H379" t="str">
            <v>CBC㈱</v>
          </cell>
          <cell r="I379" t="str">
            <v>03(3536)4657　鈴木</v>
          </cell>
          <cell r="J379" t="str">
            <v>CBC</v>
          </cell>
          <cell r="K379">
            <v>0</v>
          </cell>
          <cell r="P379">
            <v>0</v>
          </cell>
        </row>
        <row r="380">
          <cell r="B380">
            <v>70010</v>
          </cell>
          <cell r="C380" t="str">
            <v>紅茶葉（EG-9155）</v>
          </cell>
          <cell r="D380">
            <v>0</v>
          </cell>
          <cell r="E380">
            <v>1830</v>
          </cell>
          <cell r="F380" t="str">
            <v>日本紅茶㈱</v>
          </cell>
          <cell r="G380">
            <v>0</v>
          </cell>
          <cell r="H380" t="str">
            <v>CBC㈱</v>
          </cell>
          <cell r="I380" t="str">
            <v>03(3536)4657　鈴木</v>
          </cell>
          <cell r="J380" t="str">
            <v>CBC</v>
          </cell>
          <cell r="K380">
            <v>0</v>
          </cell>
          <cell r="L380">
            <v>0</v>
          </cell>
          <cell r="P380">
            <v>0</v>
          </cell>
        </row>
        <row r="381">
          <cell r="B381">
            <v>70011</v>
          </cell>
          <cell r="C381" t="str">
            <v>紅茶STD533ＢＯＰ</v>
          </cell>
          <cell r="D381">
            <v>0</v>
          </cell>
          <cell r="E381">
            <v>695</v>
          </cell>
          <cell r="F381" t="str">
            <v>スタッセン</v>
          </cell>
          <cell r="G381">
            <v>0</v>
          </cell>
          <cell r="H381" t="str">
            <v>㈱ユニカフェ</v>
          </cell>
          <cell r="I381" t="str">
            <v>03(3504)3496　大屋</v>
          </cell>
          <cell r="J381" t="str">
            <v>ユニカフェ</v>
          </cell>
          <cell r="K381">
            <v>0</v>
          </cell>
          <cell r="L381">
            <v>0</v>
          </cell>
          <cell r="P381">
            <v>0</v>
          </cell>
        </row>
        <row r="382">
          <cell r="B382">
            <v>70012</v>
          </cell>
          <cell r="C382" t="str">
            <v>紅茶葉（DJ-8567）</v>
          </cell>
          <cell r="D382">
            <v>0</v>
          </cell>
          <cell r="E382">
            <v>1260</v>
          </cell>
          <cell r="F382" t="str">
            <v>日本紅茶㈱</v>
          </cell>
          <cell r="G382">
            <v>0</v>
          </cell>
          <cell r="H382" t="str">
            <v>CBC㈱</v>
          </cell>
          <cell r="I382" t="str">
            <v>03(3536)4657　鈴木</v>
          </cell>
          <cell r="J382" t="str">
            <v>CBC</v>
          </cell>
          <cell r="K382">
            <v>0</v>
          </cell>
          <cell r="L382">
            <v>0</v>
          </cell>
          <cell r="O382">
            <v>0</v>
          </cell>
          <cell r="P382">
            <v>0</v>
          </cell>
        </row>
        <row r="383">
          <cell r="B383">
            <v>70013</v>
          </cell>
          <cell r="C383" t="str">
            <v>グットホストインド紅茶№7</v>
          </cell>
          <cell r="D383">
            <v>0</v>
          </cell>
          <cell r="E383">
            <v>4580</v>
          </cell>
          <cell r="F383">
            <v>0</v>
          </cell>
          <cell r="G383">
            <v>0</v>
          </cell>
          <cell r="H383" t="str">
            <v>㈱ユニカフェ</v>
          </cell>
          <cell r="I383" t="str">
            <v>03(3504)3496　大屋</v>
          </cell>
          <cell r="J383" t="str">
            <v>ユニカフェ</v>
          </cell>
          <cell r="K383">
            <v>0</v>
          </cell>
          <cell r="L383">
            <v>0</v>
          </cell>
          <cell r="O383">
            <v>0</v>
          </cell>
          <cell r="P383">
            <v>0</v>
          </cell>
        </row>
        <row r="384">
          <cell r="B384">
            <v>70014</v>
          </cell>
          <cell r="C384" t="str">
            <v>減肥茶A</v>
          </cell>
          <cell r="D384">
            <v>0</v>
          </cell>
          <cell r="E384">
            <v>844</v>
          </cell>
          <cell r="F384" t="str">
            <v>第一貿易㈱</v>
          </cell>
          <cell r="G384">
            <v>0</v>
          </cell>
          <cell r="H384" t="str">
            <v>第一貿易㈱</v>
          </cell>
          <cell r="I384">
            <v>0</v>
          </cell>
          <cell r="J384" t="str">
            <v>第一貿易</v>
          </cell>
          <cell r="K384">
            <v>0</v>
          </cell>
          <cell r="P384">
            <v>0</v>
          </cell>
        </row>
        <row r="385">
          <cell r="B385">
            <v>70015</v>
          </cell>
          <cell r="C385" t="str">
            <v>減肥茶B</v>
          </cell>
          <cell r="D385">
            <v>0</v>
          </cell>
          <cell r="E385">
            <v>1387</v>
          </cell>
          <cell r="F385" t="str">
            <v>第一貿易㈱</v>
          </cell>
          <cell r="G385">
            <v>0</v>
          </cell>
          <cell r="H385" t="str">
            <v>第一貿易㈱</v>
          </cell>
          <cell r="I385">
            <v>0</v>
          </cell>
          <cell r="J385" t="str">
            <v>第一貿易</v>
          </cell>
          <cell r="K385">
            <v>0</v>
          </cell>
          <cell r="O385">
            <v>0</v>
          </cell>
          <cell r="P385">
            <v>0</v>
          </cell>
        </row>
        <row r="386">
          <cell r="B386">
            <v>70016</v>
          </cell>
          <cell r="C386" t="str">
            <v>玉露入り宇治煎茶</v>
          </cell>
          <cell r="D386">
            <v>0</v>
          </cell>
          <cell r="E386">
            <v>1750</v>
          </cell>
          <cell r="F386" t="str">
            <v>西村番茶屋本店</v>
          </cell>
          <cell r="G386">
            <v>0</v>
          </cell>
          <cell r="H386" t="str">
            <v>伊藤忠商事（株）</v>
          </cell>
          <cell r="I386" t="str">
            <v>03（3497）6245橋本</v>
          </cell>
          <cell r="J386">
            <v>0</v>
          </cell>
          <cell r="K386">
            <v>0</v>
          </cell>
          <cell r="P386">
            <v>0</v>
          </cell>
        </row>
        <row r="387">
          <cell r="B387">
            <v>70017</v>
          </cell>
          <cell r="C387" t="str">
            <v>インド紅茶№5</v>
          </cell>
          <cell r="D387">
            <v>0</v>
          </cell>
          <cell r="E387">
            <v>0</v>
          </cell>
          <cell r="F387" t="str">
            <v>ネスレインド</v>
          </cell>
          <cell r="G387">
            <v>0</v>
          </cell>
          <cell r="H387" t="str">
            <v>㈱ユニカフェ</v>
          </cell>
          <cell r="I387" t="str">
            <v>03(3504)3496　大屋</v>
          </cell>
          <cell r="J387" t="str">
            <v>ユニカフェ</v>
          </cell>
          <cell r="K387">
            <v>0</v>
          </cell>
          <cell r="P387">
            <v>0</v>
          </cell>
        </row>
        <row r="388">
          <cell r="B388">
            <v>70018</v>
          </cell>
          <cell r="C388" t="str">
            <v>緑茶葉ＭＳＧ-1</v>
          </cell>
          <cell r="D388">
            <v>0</v>
          </cell>
          <cell r="E388">
            <v>0</v>
          </cell>
          <cell r="F388" t="str">
            <v>神奈川県農協茶業センター</v>
          </cell>
          <cell r="G388">
            <v>0</v>
          </cell>
          <cell r="H388" t="str">
            <v>CBC㈱</v>
          </cell>
          <cell r="I388" t="str">
            <v>03(3536)4657　鈴木</v>
          </cell>
          <cell r="J388" t="str">
            <v>CBC</v>
          </cell>
          <cell r="K388">
            <v>0</v>
          </cell>
          <cell r="O388">
            <v>0</v>
          </cell>
          <cell r="P388">
            <v>0</v>
          </cell>
        </row>
        <row r="389">
          <cell r="B389">
            <v>70019</v>
          </cell>
          <cell r="C389" t="str">
            <v>台湾烏龍茶　M607</v>
          </cell>
          <cell r="D389" t="str">
            <v>（13.5ｋｇ/段ボール）</v>
          </cell>
          <cell r="E389">
            <v>960</v>
          </cell>
          <cell r="F389" t="str">
            <v>台湾農林股分</v>
          </cell>
          <cell r="G389" t="str">
            <v>有限公司</v>
          </cell>
          <cell r="H389" t="str">
            <v>丸成商事㈱</v>
          </cell>
          <cell r="I389">
            <v>0</v>
          </cell>
          <cell r="J389" t="str">
            <v>丸成商事</v>
          </cell>
          <cell r="K389">
            <v>0</v>
          </cell>
          <cell r="O389">
            <v>0</v>
          </cell>
          <cell r="P389">
            <v>0</v>
          </cell>
        </row>
        <row r="390">
          <cell r="B390">
            <v>70020</v>
          </cell>
          <cell r="C390" t="str">
            <v>台湾烏龍茶　MS-02</v>
          </cell>
          <cell r="D390" t="str">
            <v>（13.5ｋｇ/段ボール）</v>
          </cell>
          <cell r="E390">
            <v>980</v>
          </cell>
          <cell r="F390" t="str">
            <v>　　　〃</v>
          </cell>
          <cell r="G390">
            <v>0</v>
          </cell>
          <cell r="H390" t="str">
            <v>丸成商事㈱</v>
          </cell>
          <cell r="I390">
            <v>0</v>
          </cell>
          <cell r="J390" t="str">
            <v>丸成商事</v>
          </cell>
          <cell r="K390">
            <v>0</v>
          </cell>
          <cell r="O390">
            <v>0</v>
          </cell>
          <cell r="P390">
            <v>0</v>
          </cell>
        </row>
        <row r="391">
          <cell r="B391">
            <v>70021</v>
          </cell>
          <cell r="C391" t="str">
            <v>紅茶葉（CY-9511）</v>
          </cell>
          <cell r="D391" t="str">
            <v>（15ｋｇ/袋）</v>
          </cell>
          <cell r="E391" t="str">
            <v>800？</v>
          </cell>
          <cell r="F391" t="str">
            <v>果研デベロップ</v>
          </cell>
          <cell r="G391" t="str">
            <v>メント㈱</v>
          </cell>
          <cell r="H391" t="str">
            <v>CBC㈱</v>
          </cell>
          <cell r="I391" t="str">
            <v>03(3536)4661　黒沼</v>
          </cell>
          <cell r="J391" t="str">
            <v>果研</v>
          </cell>
          <cell r="K391" t="str">
            <v>→CBC</v>
          </cell>
          <cell r="N391">
            <v>0</v>
          </cell>
          <cell r="O391">
            <v>0</v>
          </cell>
          <cell r="P391">
            <v>0.9</v>
          </cell>
        </row>
        <row r="392">
          <cell r="B392">
            <v>70022</v>
          </cell>
          <cell r="C392" t="str">
            <v>紅茶葉（S-705）</v>
          </cell>
          <cell r="D392" t="str">
            <v>（15ｋｇ/袋）</v>
          </cell>
          <cell r="E392">
            <v>720</v>
          </cell>
          <cell r="F392" t="str">
            <v>ＢＢＬジャパン㈱</v>
          </cell>
          <cell r="G392">
            <v>0</v>
          </cell>
          <cell r="H392" t="str">
            <v>CBC㈱</v>
          </cell>
          <cell r="I392" t="str">
            <v>03(3536)4657　鈴木</v>
          </cell>
          <cell r="J392" t="str">
            <v>CBC</v>
          </cell>
          <cell r="K392">
            <v>0</v>
          </cell>
          <cell r="O392">
            <v>0</v>
          </cell>
          <cell r="P392">
            <v>0</v>
          </cell>
        </row>
        <row r="393">
          <cell r="B393">
            <v>70023</v>
          </cell>
          <cell r="C393" t="str">
            <v>紅茶葉（B-4152）</v>
          </cell>
          <cell r="D393" t="str">
            <v>（15ｋｇ/袋）</v>
          </cell>
          <cell r="E393">
            <v>650</v>
          </cell>
          <cell r="F393" t="str">
            <v>ＢＢＬジャパン㈱</v>
          </cell>
          <cell r="G393">
            <v>0</v>
          </cell>
          <cell r="H393" t="str">
            <v>CBC㈱</v>
          </cell>
          <cell r="I393" t="str">
            <v>03(3536)4657　鈴木</v>
          </cell>
          <cell r="J393" t="str">
            <v>CBC</v>
          </cell>
          <cell r="K393">
            <v>0</v>
          </cell>
          <cell r="O393">
            <v>0.04</v>
          </cell>
          <cell r="P393">
            <v>0.122</v>
          </cell>
        </row>
        <row r="394">
          <cell r="B394">
            <v>70024</v>
          </cell>
          <cell r="C394" t="str">
            <v>ほうじ茶葉ＭＨ-2</v>
          </cell>
          <cell r="D394">
            <v>0</v>
          </cell>
          <cell r="E394">
            <v>1230</v>
          </cell>
          <cell r="F394" t="str">
            <v>日本紅茶㈱</v>
          </cell>
          <cell r="G394">
            <v>0</v>
          </cell>
          <cell r="H394" t="str">
            <v>CBC㈱</v>
          </cell>
          <cell r="I394" t="str">
            <v>03(3536)4657　鈴木</v>
          </cell>
          <cell r="J394" t="str">
            <v>CBC</v>
          </cell>
          <cell r="K394">
            <v>0</v>
          </cell>
          <cell r="O394">
            <v>0</v>
          </cell>
          <cell r="P394">
            <v>0</v>
          </cell>
        </row>
        <row r="395">
          <cell r="B395">
            <v>0</v>
          </cell>
          <cell r="C395">
            <v>0</v>
          </cell>
          <cell r="D395">
            <v>0</v>
          </cell>
          <cell r="E395">
            <v>0</v>
          </cell>
          <cell r="F395">
            <v>0</v>
          </cell>
          <cell r="G395">
            <v>0</v>
          </cell>
          <cell r="H395">
            <v>0</v>
          </cell>
          <cell r="I395">
            <v>0</v>
          </cell>
          <cell r="J395">
            <v>0</v>
          </cell>
          <cell r="K395">
            <v>0</v>
          </cell>
          <cell r="O395">
            <v>0</v>
          </cell>
          <cell r="P395">
            <v>0</v>
          </cell>
        </row>
        <row r="396">
          <cell r="B396">
            <v>80001</v>
          </cell>
          <cell r="C396" t="str">
            <v>コーヒーエキスAT-S</v>
          </cell>
          <cell r="D396">
            <v>0</v>
          </cell>
          <cell r="E396">
            <v>680</v>
          </cell>
          <cell r="F396" t="str">
            <v>アートコーヒー㈱</v>
          </cell>
          <cell r="G396">
            <v>0</v>
          </cell>
          <cell r="H396" t="str">
            <v>アートコーヒー㈱</v>
          </cell>
          <cell r="I396">
            <v>0</v>
          </cell>
          <cell r="J396" t="str">
            <v>アートコーヒー</v>
          </cell>
          <cell r="K396">
            <v>0</v>
          </cell>
          <cell r="O396">
            <v>0</v>
          </cell>
          <cell r="P396">
            <v>0</v>
          </cell>
        </row>
        <row r="397">
          <cell r="B397">
            <v>80002</v>
          </cell>
          <cell r="C397" t="str">
            <v>コーヒーエキスOG-46</v>
          </cell>
          <cell r="D397">
            <v>0</v>
          </cell>
          <cell r="E397">
            <v>570</v>
          </cell>
          <cell r="F397" t="str">
            <v>㈱ダンカフェ</v>
          </cell>
          <cell r="H397" t="str">
            <v>小川香料㈱</v>
          </cell>
          <cell r="I397" t="str">
            <v>03(3270)1545　高橋</v>
          </cell>
          <cell r="J397" t="str">
            <v>小川香料㈱</v>
          </cell>
          <cell r="K397">
            <v>0</v>
          </cell>
          <cell r="N397">
            <v>0</v>
          </cell>
          <cell r="O397">
            <v>0</v>
          </cell>
          <cell r="P397">
            <v>0.45</v>
          </cell>
        </row>
        <row r="398">
          <cell r="B398">
            <v>80003</v>
          </cell>
          <cell r="C398" t="str">
            <v>コーヒーエキスHE-7960</v>
          </cell>
          <cell r="D398">
            <v>0</v>
          </cell>
          <cell r="E398">
            <v>760</v>
          </cell>
          <cell r="F398" t="str">
            <v>ハニーコーヒー</v>
          </cell>
          <cell r="G398">
            <v>0</v>
          </cell>
          <cell r="H398" t="str">
            <v>㈱ユニカフェ</v>
          </cell>
          <cell r="I398" t="str">
            <v>03(3504)3496　大屋</v>
          </cell>
          <cell r="J398" t="str">
            <v>ユニカフェ</v>
          </cell>
          <cell r="K398">
            <v>0</v>
          </cell>
          <cell r="O398">
            <v>0</v>
          </cell>
          <cell r="P398">
            <v>0</v>
          </cell>
        </row>
        <row r="399">
          <cell r="B399">
            <v>80004</v>
          </cell>
          <cell r="C399" t="str">
            <v>コーヒーエキスOG-5</v>
          </cell>
          <cell r="D399">
            <v>0</v>
          </cell>
          <cell r="E399">
            <v>715</v>
          </cell>
          <cell r="F399" t="str">
            <v>㈱ダンカフェ</v>
          </cell>
          <cell r="G399">
            <v>0</v>
          </cell>
          <cell r="H399" t="str">
            <v>小川香料㈱</v>
          </cell>
          <cell r="I399" t="str">
            <v>03(3270)1545　高橋</v>
          </cell>
          <cell r="J399" t="str">
            <v>小川香料㈱</v>
          </cell>
          <cell r="K399">
            <v>0</v>
          </cell>
          <cell r="O399">
            <v>0</v>
          </cell>
          <cell r="P399">
            <v>0</v>
          </cell>
        </row>
        <row r="400">
          <cell r="B400">
            <v>80005</v>
          </cell>
          <cell r="C400" t="str">
            <v>コーヒーエキスHE-8221</v>
          </cell>
          <cell r="D400">
            <v>0</v>
          </cell>
          <cell r="E400">
            <v>750</v>
          </cell>
          <cell r="F400" t="str">
            <v>ハニーコーヒー</v>
          </cell>
          <cell r="G400">
            <v>0</v>
          </cell>
          <cell r="H400" t="str">
            <v>㈱ユニカフェ</v>
          </cell>
          <cell r="I400" t="str">
            <v>03(3504)3496　大屋</v>
          </cell>
          <cell r="J400" t="str">
            <v>ユニカフェ</v>
          </cell>
          <cell r="K400">
            <v>0</v>
          </cell>
          <cell r="N400">
            <v>0</v>
          </cell>
          <cell r="O400">
            <v>0</v>
          </cell>
          <cell r="P400">
            <v>0</v>
          </cell>
        </row>
        <row r="401">
          <cell r="B401">
            <v>80006</v>
          </cell>
          <cell r="C401" t="str">
            <v>エキスコカム18(コーヒーエキス）</v>
          </cell>
          <cell r="D401" t="str">
            <v>（18ｋｇ／缶）</v>
          </cell>
          <cell r="E401">
            <v>550</v>
          </cell>
          <cell r="F401" t="str">
            <v>アートコーヒー㈱</v>
          </cell>
          <cell r="G401">
            <v>0</v>
          </cell>
          <cell r="H401" t="str">
            <v>アートコーヒー㈱</v>
          </cell>
          <cell r="I401" t="str">
            <v>03(3792)5578　小山</v>
          </cell>
          <cell r="J401" t="str">
            <v>アートコーヒー</v>
          </cell>
          <cell r="K401">
            <v>0</v>
          </cell>
          <cell r="N401">
            <v>0.32500000000000001</v>
          </cell>
          <cell r="O401">
            <v>0</v>
          </cell>
          <cell r="P401">
            <v>0</v>
          </cell>
        </row>
        <row r="402">
          <cell r="B402">
            <v>80007</v>
          </cell>
          <cell r="C402" t="str">
            <v>ココアパウダーSR/HF</v>
          </cell>
          <cell r="D402">
            <v>0</v>
          </cell>
          <cell r="E402">
            <v>670</v>
          </cell>
          <cell r="F402" t="str">
            <v>ベンスドープ</v>
          </cell>
          <cell r="G402">
            <v>0</v>
          </cell>
          <cell r="H402" t="str">
            <v>CBC㈱</v>
          </cell>
          <cell r="I402" t="str">
            <v>03(3536)4657　鈴木</v>
          </cell>
          <cell r="J402" t="str">
            <v>CBC</v>
          </cell>
          <cell r="K402">
            <v>0</v>
          </cell>
          <cell r="N402">
            <v>0.23</v>
          </cell>
          <cell r="O402">
            <v>0.86299999999999999</v>
          </cell>
          <cell r="P402">
            <v>1</v>
          </cell>
        </row>
        <row r="403">
          <cell r="B403">
            <v>80008</v>
          </cell>
          <cell r="C403" t="str">
            <v>ココアパウダーKA</v>
          </cell>
          <cell r="D403" t="str">
            <v>ｍ</v>
          </cell>
          <cell r="E403">
            <v>530</v>
          </cell>
          <cell r="F403" t="str">
            <v>大東カカオ㈱</v>
          </cell>
          <cell r="G403">
            <v>0</v>
          </cell>
          <cell r="H403" t="str">
            <v>小川香料㈱</v>
          </cell>
          <cell r="I403" t="str">
            <v>03(3270)1545　高橋</v>
          </cell>
          <cell r="J403" t="str">
            <v>小川香料㈱</v>
          </cell>
          <cell r="K403">
            <v>0</v>
          </cell>
          <cell r="N403">
            <v>0</v>
          </cell>
          <cell r="O403">
            <v>0</v>
          </cell>
          <cell r="P403">
            <v>1</v>
          </cell>
        </row>
        <row r="404">
          <cell r="B404">
            <v>80009</v>
          </cell>
          <cell r="C404" t="str">
            <v>カカオエキスLR</v>
          </cell>
          <cell r="D404">
            <v>0</v>
          </cell>
          <cell r="E404">
            <v>930</v>
          </cell>
          <cell r="F404" t="str">
            <v>明治製菓㈱</v>
          </cell>
          <cell r="G404">
            <v>0</v>
          </cell>
          <cell r="H404" t="str">
            <v>東京サンダイヤ</v>
          </cell>
          <cell r="I404" t="str">
            <v>03(3947)1661　村形</v>
          </cell>
          <cell r="J404" t="str">
            <v>東京サンダイヤ</v>
          </cell>
          <cell r="K404">
            <v>0</v>
          </cell>
          <cell r="O404">
            <v>0</v>
          </cell>
          <cell r="P404">
            <v>0.25</v>
          </cell>
        </row>
        <row r="405">
          <cell r="B405">
            <v>80010</v>
          </cell>
          <cell r="C405" t="str">
            <v>コロンビアコーヒーエキストラクトＹＪ</v>
          </cell>
          <cell r="D405" t="str">
            <v>（25ｋｇ／缶）</v>
          </cell>
          <cell r="E405">
            <v>650</v>
          </cell>
          <cell r="F405" t="str">
            <v>ユニテックフーズ㈱</v>
          </cell>
          <cell r="G405">
            <v>0</v>
          </cell>
          <cell r="H405" t="str">
            <v>ユニテックフーズ㈱</v>
          </cell>
          <cell r="I405" t="str">
            <v>03(3639)2071　志賀</v>
          </cell>
          <cell r="J405" t="str">
            <v>ユニテックフーズ㈱</v>
          </cell>
          <cell r="K405">
            <v>0</v>
          </cell>
          <cell r="L405">
            <v>9.5000000000000001E-2</v>
          </cell>
          <cell r="N405">
            <v>0</v>
          </cell>
          <cell r="O405">
            <v>0</v>
          </cell>
          <cell r="P405">
            <v>0.45</v>
          </cell>
        </row>
        <row r="406">
          <cell r="B406">
            <v>80011</v>
          </cell>
          <cell r="C406" t="str">
            <v>ローストカカオニブ70</v>
          </cell>
          <cell r="D406" t="str">
            <v>（2ｋｇ×７袋）</v>
          </cell>
          <cell r="E406">
            <v>1000</v>
          </cell>
          <cell r="F406" t="str">
            <v>大東カカオ㈱</v>
          </cell>
          <cell r="G406">
            <v>0</v>
          </cell>
          <cell r="H406" t="str">
            <v>正栄食品工業㈱</v>
          </cell>
          <cell r="I406" t="str">
            <v>03(3253)8584　伊藤</v>
          </cell>
          <cell r="J406" t="str">
            <v>大東カカオ</v>
          </cell>
          <cell r="K406">
            <v>0</v>
          </cell>
          <cell r="L406">
            <v>9.5000000000000001E-2</v>
          </cell>
          <cell r="O406">
            <v>0</v>
          </cell>
          <cell r="P406">
            <v>0</v>
          </cell>
        </row>
        <row r="407">
          <cell r="B407">
            <v>80012</v>
          </cell>
          <cell r="C407" t="str">
            <v>コーヒー豆（粉）　LU-1</v>
          </cell>
          <cell r="D407">
            <v>0</v>
          </cell>
          <cell r="E407">
            <v>500</v>
          </cell>
          <cell r="F407" t="str">
            <v>㈱ユニカフェ</v>
          </cell>
          <cell r="G407">
            <v>0</v>
          </cell>
          <cell r="H407" t="str">
            <v>㈱ユニカフェ</v>
          </cell>
          <cell r="I407" t="str">
            <v>03(3504)3496　大屋</v>
          </cell>
          <cell r="J407" t="str">
            <v>ユニカフェ</v>
          </cell>
          <cell r="K407">
            <v>0</v>
          </cell>
          <cell r="N407">
            <v>0</v>
          </cell>
          <cell r="O407">
            <v>0</v>
          </cell>
          <cell r="P407">
            <v>0</v>
          </cell>
        </row>
        <row r="408">
          <cell r="B408">
            <v>80013</v>
          </cell>
          <cell r="C408" t="str">
            <v>コーヒー豆（粉）　ブレンド２</v>
          </cell>
          <cell r="D408">
            <v>0</v>
          </cell>
          <cell r="E408">
            <v>485</v>
          </cell>
          <cell r="F408" t="str">
            <v>㈱ユニカフェ</v>
          </cell>
          <cell r="G408">
            <v>0</v>
          </cell>
          <cell r="H408" t="str">
            <v>㈱ユニカフェ</v>
          </cell>
          <cell r="I408" t="str">
            <v>03(3504)3496　大屋</v>
          </cell>
          <cell r="J408" t="str">
            <v>ユニカフェ</v>
          </cell>
          <cell r="K408">
            <v>0</v>
          </cell>
          <cell r="O408">
            <v>0</v>
          </cell>
          <cell r="P408">
            <v>0</v>
          </cell>
        </row>
        <row r="409">
          <cell r="B409">
            <v>80014</v>
          </cell>
          <cell r="C409" t="str">
            <v>カカオエキスＮｏ16107</v>
          </cell>
          <cell r="D409" t="str">
            <v>（21Ｋｇ/缶）</v>
          </cell>
          <cell r="E409">
            <v>0.4</v>
          </cell>
          <cell r="F409" t="str">
            <v>ＤＭＶ</v>
          </cell>
          <cell r="G409" t="str">
            <v>メント㈱</v>
          </cell>
          <cell r="H409" t="str">
            <v>ＤＭＶ　ＪＡＰＡＮ</v>
          </cell>
          <cell r="I409" t="str">
            <v>03(5276)0441　矢部</v>
          </cell>
          <cell r="J409" t="str">
            <v>果研</v>
          </cell>
          <cell r="K409" t="str">
            <v>→CBC</v>
          </cell>
          <cell r="L409">
            <v>9.5000000000000001E-2</v>
          </cell>
          <cell r="N409">
            <v>0</v>
          </cell>
          <cell r="O409">
            <v>0</v>
          </cell>
          <cell r="P409">
            <v>0.36799999999999999</v>
          </cell>
        </row>
        <row r="410">
          <cell r="B410">
            <v>80015</v>
          </cell>
          <cell r="C410" t="str">
            <v>水出しコーヒー　モカブレンド</v>
          </cell>
          <cell r="D410" t="str">
            <v>（0.07ｋｇ/メッシュ袋）</v>
          </cell>
          <cell r="E410">
            <v>0.65</v>
          </cell>
          <cell r="F410" t="str">
            <v>Rhodia Food</v>
          </cell>
          <cell r="G410" t="str">
            <v>(FRANCE)</v>
          </cell>
          <cell r="H410" t="str">
            <v>協和ハイフ―ズ</v>
          </cell>
          <cell r="I410" t="str">
            <v>03(5566)2781　景山</v>
          </cell>
          <cell r="J410" t="str">
            <v>ユニカフェ</v>
          </cell>
          <cell r="K410" t="str">
            <v>→CBC</v>
          </cell>
          <cell r="L410">
            <v>9.5000000000000001E-2</v>
          </cell>
          <cell r="N410">
            <v>0</v>
          </cell>
          <cell r="P410">
            <v>0.8</v>
          </cell>
        </row>
        <row r="411">
          <cell r="B411">
            <v>0</v>
          </cell>
          <cell r="C411">
            <v>0</v>
          </cell>
          <cell r="D411">
            <v>0</v>
          </cell>
          <cell r="E411">
            <v>0</v>
          </cell>
          <cell r="F411">
            <v>0</v>
          </cell>
          <cell r="G411" t="str">
            <v>メント㈱</v>
          </cell>
          <cell r="H411">
            <v>0</v>
          </cell>
          <cell r="I411">
            <v>0</v>
          </cell>
          <cell r="J411">
            <v>0</v>
          </cell>
          <cell r="K411" t="str">
            <v>→黒越化学</v>
          </cell>
          <cell r="O411">
            <v>0.86299999999999999</v>
          </cell>
          <cell r="P411">
            <v>0.872</v>
          </cell>
        </row>
        <row r="412">
          <cell r="B412">
            <v>0</v>
          </cell>
          <cell r="C412">
            <v>0</v>
          </cell>
          <cell r="D412">
            <v>0</v>
          </cell>
          <cell r="E412">
            <v>0</v>
          </cell>
          <cell r="F412">
            <v>0</v>
          </cell>
          <cell r="G412">
            <v>0</v>
          </cell>
          <cell r="H412">
            <v>0</v>
          </cell>
          <cell r="I412">
            <v>0</v>
          </cell>
          <cell r="J412">
            <v>0</v>
          </cell>
          <cell r="K412">
            <v>0</v>
          </cell>
          <cell r="O412">
            <v>0</v>
          </cell>
          <cell r="P412">
            <v>0</v>
          </cell>
        </row>
        <row r="413">
          <cell r="B413">
            <v>90001</v>
          </cell>
          <cell r="C413" t="str">
            <v>L-アスコルビン酸</v>
          </cell>
          <cell r="D413">
            <v>0</v>
          </cell>
          <cell r="E413">
            <v>875</v>
          </cell>
          <cell r="F413" t="str">
            <v>BASF武田ビタミン㈱</v>
          </cell>
          <cell r="G413" t="str">
            <v>メント㈱</v>
          </cell>
          <cell r="H413" t="str">
            <v>BASF武田ビタミン㈱</v>
          </cell>
          <cell r="I413">
            <v>0</v>
          </cell>
          <cell r="J413" t="str">
            <v>BASFジャパン</v>
          </cell>
          <cell r="K413" t="str">
            <v>→黒越化学</v>
          </cell>
          <cell r="N413">
            <v>0</v>
          </cell>
          <cell r="O413">
            <v>0.46</v>
          </cell>
          <cell r="P413">
            <v>1</v>
          </cell>
        </row>
        <row r="414">
          <cell r="B414">
            <v>90002</v>
          </cell>
          <cell r="C414" t="str">
            <v>L-アスコルビン酸ナトリウム</v>
          </cell>
          <cell r="D414">
            <v>0</v>
          </cell>
          <cell r="E414">
            <v>1090</v>
          </cell>
          <cell r="F414" t="str">
            <v>BASF武田ビタミン㈱</v>
          </cell>
          <cell r="G414">
            <v>0</v>
          </cell>
          <cell r="H414" t="str">
            <v>BASF武田ビタミン㈱</v>
          </cell>
          <cell r="I414">
            <v>0</v>
          </cell>
          <cell r="J414" t="str">
            <v>BASFジャパン</v>
          </cell>
          <cell r="K414">
            <v>0</v>
          </cell>
          <cell r="P414">
            <v>1</v>
          </cell>
        </row>
        <row r="415">
          <cell r="B415">
            <v>90003</v>
          </cell>
          <cell r="C415" t="str">
            <v>クエン酸（無水）</v>
          </cell>
          <cell r="D415">
            <v>0</v>
          </cell>
          <cell r="E415">
            <v>229</v>
          </cell>
          <cell r="F415" t="str">
            <v>扶桑化学工業㈱</v>
          </cell>
          <cell r="G415" t="str">
            <v>メント㈱</v>
          </cell>
          <cell r="H415" t="str">
            <v>丸善薬品産業㈱</v>
          </cell>
          <cell r="I415" t="str">
            <v>03(3256)5616　古賀</v>
          </cell>
          <cell r="J415" t="str">
            <v>扶桑化学工業</v>
          </cell>
          <cell r="K415" t="str">
            <v>→丸善薬品産業</v>
          </cell>
          <cell r="N415">
            <v>0</v>
          </cell>
          <cell r="O415">
            <v>0</v>
          </cell>
          <cell r="P415">
            <v>1</v>
          </cell>
        </row>
        <row r="416">
          <cell r="B416">
            <v>90004</v>
          </cell>
          <cell r="C416" t="str">
            <v>クエン酸ナトリウム</v>
          </cell>
          <cell r="D416" t="str">
            <v>(20kg/缶）</v>
          </cell>
          <cell r="E416">
            <v>239</v>
          </cell>
          <cell r="F416" t="str">
            <v>扶桑化学工業㈱</v>
          </cell>
          <cell r="G416">
            <v>0</v>
          </cell>
          <cell r="H416" t="str">
            <v>丸善薬品産業㈱</v>
          </cell>
          <cell r="I416" t="str">
            <v>03(3256)5616　古賀</v>
          </cell>
          <cell r="J416" t="str">
            <v>扶桑化学工業</v>
          </cell>
          <cell r="K416" t="str">
            <v>→丸善薬品産業</v>
          </cell>
          <cell r="N416">
            <v>0</v>
          </cell>
          <cell r="P416">
            <v>1</v>
          </cell>
        </row>
        <row r="417">
          <cell r="B417">
            <v>90005</v>
          </cell>
          <cell r="C417" t="str">
            <v>乳酸（90％溶液）</v>
          </cell>
          <cell r="D417">
            <v>0</v>
          </cell>
          <cell r="E417">
            <v>680</v>
          </cell>
          <cell r="F417" t="str">
            <v>キューピー醸造㈱</v>
          </cell>
          <cell r="G417">
            <v>0</v>
          </cell>
          <cell r="H417" t="str">
            <v>CBC㈱</v>
          </cell>
          <cell r="I417" t="str">
            <v>03(3536)4657　鈴木</v>
          </cell>
          <cell r="J417" t="str">
            <v>CBC</v>
          </cell>
          <cell r="K417">
            <v>0</v>
          </cell>
          <cell r="O417">
            <v>0.46</v>
          </cell>
          <cell r="P417">
            <v>0</v>
          </cell>
        </row>
        <row r="418">
          <cell r="B418">
            <v>90006</v>
          </cell>
          <cell r="C418" t="str">
            <v>L-酒石酸</v>
          </cell>
          <cell r="D418">
            <v>0</v>
          </cell>
          <cell r="E418">
            <v>950</v>
          </cell>
          <cell r="F418" t="str">
            <v>扶桑化学工業㈱</v>
          </cell>
          <cell r="G418">
            <v>0</v>
          </cell>
          <cell r="H418" t="str">
            <v>丸善薬品産業㈱</v>
          </cell>
          <cell r="I418" t="str">
            <v>03(3256)5616　古賀</v>
          </cell>
          <cell r="J418" t="str">
            <v>扶桑化学工業</v>
          </cell>
          <cell r="K418" t="str">
            <v>→丸善薬品産業</v>
          </cell>
          <cell r="O418">
            <v>0</v>
          </cell>
          <cell r="P418">
            <v>1</v>
          </cell>
        </row>
        <row r="419">
          <cell r="B419">
            <v>90007</v>
          </cell>
          <cell r="C419" t="str">
            <v>DL-リンゴ酸</v>
          </cell>
          <cell r="D419">
            <v>0</v>
          </cell>
          <cell r="E419">
            <v>320</v>
          </cell>
          <cell r="F419" t="str">
            <v>扶桑化学工業㈱</v>
          </cell>
          <cell r="G419" t="str">
            <v>メント㈱</v>
          </cell>
          <cell r="H419" t="str">
            <v>丸善薬品産業㈱</v>
          </cell>
          <cell r="I419" t="str">
            <v>03(3256)5616　古賀</v>
          </cell>
          <cell r="J419" t="str">
            <v>扶桑化学工業</v>
          </cell>
          <cell r="K419" t="str">
            <v>→丸善薬品産業</v>
          </cell>
          <cell r="O419">
            <v>0.2</v>
          </cell>
          <cell r="P419">
            <v>1</v>
          </cell>
        </row>
        <row r="420">
          <cell r="B420">
            <v>90008</v>
          </cell>
          <cell r="C420" t="str">
            <v>重炭酸水素ナトリウム</v>
          </cell>
          <cell r="D420">
            <v>0</v>
          </cell>
          <cell r="E420">
            <v>155</v>
          </cell>
          <cell r="F420" t="str">
            <v>旭硝子㈱</v>
          </cell>
          <cell r="G420">
            <v>0</v>
          </cell>
          <cell r="H420" t="str">
            <v>東京サンダイヤ</v>
          </cell>
          <cell r="I420" t="str">
            <v>03(3947)1661　村形</v>
          </cell>
          <cell r="J420" t="str">
            <v>東京サンダイヤ</v>
          </cell>
          <cell r="K420">
            <v>0</v>
          </cell>
          <cell r="O420">
            <v>0</v>
          </cell>
          <cell r="P420">
            <v>1</v>
          </cell>
        </row>
        <row r="421">
          <cell r="B421">
            <v>90009</v>
          </cell>
          <cell r="C421" t="str">
            <v>グルコン酸カルシウム</v>
          </cell>
          <cell r="D421">
            <v>0</v>
          </cell>
          <cell r="E421">
            <v>1160</v>
          </cell>
          <cell r="F421" t="str">
            <v>富田製薬㈱</v>
          </cell>
          <cell r="G421" t="str">
            <v>メント㈱</v>
          </cell>
          <cell r="H421" t="str">
            <v>CBC㈱</v>
          </cell>
          <cell r="I421" t="str">
            <v>03(3536)4657　鈴木</v>
          </cell>
          <cell r="J421" t="str">
            <v>CBC</v>
          </cell>
          <cell r="K421">
            <v>0</v>
          </cell>
          <cell r="O421">
            <v>0</v>
          </cell>
          <cell r="P421">
            <v>1</v>
          </cell>
        </row>
        <row r="422">
          <cell r="B422">
            <v>90010</v>
          </cell>
          <cell r="C422" t="str">
            <v>乳酸カルシウムDL体</v>
          </cell>
          <cell r="D422">
            <v>0</v>
          </cell>
          <cell r="E422">
            <v>520</v>
          </cell>
          <cell r="F422" t="str">
            <v>昭和化工㈱</v>
          </cell>
          <cell r="H422" t="str">
            <v>青葉化成㈱</v>
          </cell>
          <cell r="I422">
            <v>0</v>
          </cell>
          <cell r="J422" t="str">
            <v>青葉化成</v>
          </cell>
          <cell r="K422" t="str">
            <v>宮坂香料</v>
          </cell>
          <cell r="O422">
            <v>0</v>
          </cell>
          <cell r="P422">
            <v>1</v>
          </cell>
        </row>
        <row r="423">
          <cell r="B423">
            <v>90011</v>
          </cell>
          <cell r="C423" t="str">
            <v>リン酸第三カルシウム</v>
          </cell>
          <cell r="D423">
            <v>0</v>
          </cell>
          <cell r="E423">
            <v>595</v>
          </cell>
          <cell r="F423" t="str">
            <v>太平化学産業㈱</v>
          </cell>
          <cell r="G423">
            <v>0</v>
          </cell>
          <cell r="H423" t="str">
            <v>丸善薬品産業㈱</v>
          </cell>
          <cell r="I423" t="str">
            <v>03(3256)5616　古賀</v>
          </cell>
          <cell r="J423" t="str">
            <v>丸善薬品産業</v>
          </cell>
          <cell r="K423">
            <v>0</v>
          </cell>
          <cell r="O423">
            <v>0</v>
          </cell>
          <cell r="P423">
            <v>1</v>
          </cell>
        </row>
        <row r="424">
          <cell r="B424">
            <v>90012</v>
          </cell>
          <cell r="C424" t="str">
            <v>グルコナールCAL</v>
          </cell>
          <cell r="D424">
            <v>0</v>
          </cell>
          <cell r="E424">
            <v>780</v>
          </cell>
          <cell r="F424" t="str">
            <v>オランダ</v>
          </cell>
          <cell r="G424">
            <v>0</v>
          </cell>
          <cell r="H424" t="str">
            <v>CBC㈱</v>
          </cell>
          <cell r="I424" t="str">
            <v>03(3536)4657　鈴木</v>
          </cell>
          <cell r="J424" t="str">
            <v>CBC</v>
          </cell>
          <cell r="K424">
            <v>0</v>
          </cell>
          <cell r="O424">
            <v>0</v>
          </cell>
          <cell r="P424">
            <v>1</v>
          </cell>
        </row>
        <row r="425">
          <cell r="B425">
            <v>90013</v>
          </cell>
          <cell r="C425" t="str">
            <v>塩化カリウム</v>
          </cell>
          <cell r="D425">
            <v>0</v>
          </cell>
          <cell r="E425">
            <v>300</v>
          </cell>
          <cell r="F425" t="str">
            <v>米山化学工業㈱</v>
          </cell>
          <cell r="G425">
            <v>0</v>
          </cell>
          <cell r="H425" t="str">
            <v>東京サンダイヤ</v>
          </cell>
          <cell r="I425" t="str">
            <v>03(3947)1661　村形</v>
          </cell>
          <cell r="J425" t="str">
            <v>東京サンダイヤ</v>
          </cell>
          <cell r="K425">
            <v>0</v>
          </cell>
          <cell r="O425">
            <v>0</v>
          </cell>
          <cell r="P425">
            <v>1</v>
          </cell>
        </row>
        <row r="426">
          <cell r="B426">
            <v>90014</v>
          </cell>
          <cell r="C426" t="str">
            <v>リン酸二水素カリウム</v>
          </cell>
          <cell r="D426">
            <v>0</v>
          </cell>
          <cell r="E426">
            <v>440</v>
          </cell>
          <cell r="F426" t="str">
            <v>太平化学産業㈱</v>
          </cell>
          <cell r="G426">
            <v>0</v>
          </cell>
          <cell r="H426" t="str">
            <v>丸善薬品産業㈱</v>
          </cell>
          <cell r="I426" t="str">
            <v>03(3256)5616　古賀</v>
          </cell>
          <cell r="J426" t="str">
            <v>丸善薬品産業</v>
          </cell>
          <cell r="K426">
            <v>0</v>
          </cell>
          <cell r="O426">
            <v>0</v>
          </cell>
          <cell r="P426">
            <v>1</v>
          </cell>
        </row>
        <row r="427">
          <cell r="B427">
            <v>90015</v>
          </cell>
          <cell r="C427" t="str">
            <v>L-アスパラギン酸ナトリウム</v>
          </cell>
          <cell r="D427">
            <v>0</v>
          </cell>
          <cell r="E427">
            <v>1200</v>
          </cell>
          <cell r="F427" t="str">
            <v>キャセイ食品</v>
          </cell>
          <cell r="G427" t="str">
            <v>有限公司</v>
          </cell>
          <cell r="H427" t="str">
            <v>CBC㈱</v>
          </cell>
          <cell r="I427" t="str">
            <v>03(3536)4657　鈴木</v>
          </cell>
          <cell r="J427" t="str">
            <v>CBC</v>
          </cell>
          <cell r="K427">
            <v>0</v>
          </cell>
          <cell r="P427">
            <v>1</v>
          </cell>
        </row>
        <row r="428">
          <cell r="B428">
            <v>90016</v>
          </cell>
          <cell r="C428" t="str">
            <v>ドライミックスE20</v>
          </cell>
          <cell r="D428" t="str">
            <v>（ビタミンＥ含量200ｍｇ/ｇ）</v>
          </cell>
          <cell r="E428">
            <v>4170</v>
          </cell>
          <cell r="F428" t="str">
            <v>理研ビタミン㈱</v>
          </cell>
          <cell r="G428" t="str">
            <v>メント㈱</v>
          </cell>
          <cell r="H428" t="str">
            <v>CBC㈱</v>
          </cell>
          <cell r="I428" t="str">
            <v>03(3536)4657　鈴木</v>
          </cell>
          <cell r="J428" t="str">
            <v>CBC</v>
          </cell>
          <cell r="K428">
            <v>0</v>
          </cell>
          <cell r="N428">
            <v>0.56100000000000005</v>
          </cell>
          <cell r="O428">
            <v>0</v>
          </cell>
          <cell r="P428">
            <v>1</v>
          </cell>
        </row>
        <row r="429">
          <cell r="B429">
            <v>90017</v>
          </cell>
          <cell r="C429" t="str">
            <v>ビタミンA</v>
          </cell>
          <cell r="D429" t="str">
            <v>（15ｋｇ/袋）</v>
          </cell>
          <cell r="E429">
            <v>10500</v>
          </cell>
          <cell r="F429" t="str">
            <v>三共㈱</v>
          </cell>
          <cell r="H429" t="str">
            <v>CBC㈱</v>
          </cell>
          <cell r="I429" t="str">
            <v>03(3536)4657　鈴木</v>
          </cell>
          <cell r="J429" t="str">
            <v>CBC</v>
          </cell>
          <cell r="K429">
            <v>0</v>
          </cell>
          <cell r="O429">
            <v>0.04</v>
          </cell>
          <cell r="P429">
            <v>1</v>
          </cell>
        </row>
        <row r="430">
          <cell r="B430">
            <v>90018</v>
          </cell>
          <cell r="C430" t="str">
            <v>ビタミンD3（10万IU/g）</v>
          </cell>
          <cell r="D430" t="str">
            <v>（15ｋｇ/袋）</v>
          </cell>
          <cell r="E430">
            <v>3700</v>
          </cell>
          <cell r="F430" t="str">
            <v>BASF武田ビタミン㈱</v>
          </cell>
          <cell r="G430" t="str">
            <v>メント㈱</v>
          </cell>
          <cell r="H430" t="str">
            <v>BASF武田ビタミン㈱</v>
          </cell>
          <cell r="I430" t="str">
            <v>03(3536)4657　鈴木</v>
          </cell>
          <cell r="J430" t="str">
            <v>BASFジャパン</v>
          </cell>
          <cell r="K430" t="str">
            <v>→黒越化学</v>
          </cell>
          <cell r="O430">
            <v>0.57999999999999996</v>
          </cell>
          <cell r="P430">
            <v>1</v>
          </cell>
        </row>
        <row r="431">
          <cell r="B431">
            <v>90019</v>
          </cell>
          <cell r="C431" t="str">
            <v>サンテアニン</v>
          </cell>
          <cell r="D431" t="str">
            <v>（15ｋｇ/袋）</v>
          </cell>
          <cell r="E431">
            <v>41200</v>
          </cell>
          <cell r="F431" t="str">
            <v>太陽化学</v>
          </cell>
          <cell r="G431" t="str">
            <v>メント㈱</v>
          </cell>
          <cell r="H431" t="str">
            <v>CBC㈱</v>
          </cell>
          <cell r="I431" t="str">
            <v>03(3536)4657　鈴木</v>
          </cell>
          <cell r="J431" t="str">
            <v>太陽化学</v>
          </cell>
          <cell r="K431" t="str">
            <v>→CBC</v>
          </cell>
          <cell r="O431">
            <v>0.04</v>
          </cell>
          <cell r="P431">
            <v>1</v>
          </cell>
        </row>
        <row r="432">
          <cell r="B432">
            <v>90020</v>
          </cell>
          <cell r="C432" t="str">
            <v>サンアクティブＶＥ-202</v>
          </cell>
          <cell r="D432" t="str">
            <v>（ビタミンＥ含量25ｍｇ/ｇ）</v>
          </cell>
          <cell r="E432">
            <v>3300</v>
          </cell>
          <cell r="F432" t="str">
            <v>太陽化学</v>
          </cell>
          <cell r="G432" t="str">
            <v>メント㈱</v>
          </cell>
          <cell r="H432" t="str">
            <v>CBC㈱</v>
          </cell>
          <cell r="I432" t="str">
            <v>03(3536)4657　鈴木</v>
          </cell>
          <cell r="J432" t="str">
            <v>太陽化学</v>
          </cell>
          <cell r="K432" t="str">
            <v>→CBC</v>
          </cell>
          <cell r="N432">
            <v>0.56100000000000005</v>
          </cell>
          <cell r="O432">
            <v>0.16</v>
          </cell>
          <cell r="P432">
            <v>0.02</v>
          </cell>
        </row>
        <row r="433">
          <cell r="B433">
            <v>90021</v>
          </cell>
          <cell r="C433" t="str">
            <v>クエン酸（結晶）</v>
          </cell>
          <cell r="D433" t="str">
            <v>（15ｋｇ/袋）</v>
          </cell>
          <cell r="E433">
            <v>250</v>
          </cell>
          <cell r="F433" t="str">
            <v>福島乳業手当て</v>
          </cell>
          <cell r="H433" t="str">
            <v>福島乳業手当て</v>
          </cell>
          <cell r="I433" t="str">
            <v>03(3536)4657　鈴木</v>
          </cell>
          <cell r="J433" t="str">
            <v>福島乳業手当て</v>
          </cell>
          <cell r="K433" t="str">
            <v>宮坂香料</v>
          </cell>
          <cell r="N433">
            <v>0</v>
          </cell>
          <cell r="O433">
            <v>0.86299999999999999</v>
          </cell>
          <cell r="P433">
            <v>1</v>
          </cell>
        </row>
        <row r="434">
          <cell r="B434">
            <v>90022</v>
          </cell>
          <cell r="C434" t="str">
            <v>ソフト350H改2</v>
          </cell>
          <cell r="D434">
            <v>0</v>
          </cell>
          <cell r="E434">
            <v>1320</v>
          </cell>
          <cell r="F434" t="str">
            <v>太陽化学</v>
          </cell>
          <cell r="G434" t="str">
            <v>メント㈱</v>
          </cell>
          <cell r="H434" t="str">
            <v>CBC㈱</v>
          </cell>
          <cell r="I434" t="str">
            <v>03(3536)4657　鈴木</v>
          </cell>
          <cell r="J434" t="str">
            <v>太陽化学</v>
          </cell>
          <cell r="K434" t="str">
            <v>→CBC</v>
          </cell>
          <cell r="O434">
            <v>0.57999999999999996</v>
          </cell>
          <cell r="P434">
            <v>0</v>
          </cell>
        </row>
        <row r="435">
          <cell r="B435">
            <v>90023</v>
          </cell>
          <cell r="C435" t="str">
            <v>アップルフェノン粉末50</v>
          </cell>
          <cell r="D435" t="str">
            <v>（１ｋｇ／袋）</v>
          </cell>
          <cell r="E435">
            <v>25000</v>
          </cell>
          <cell r="F435" t="str">
            <v>ニッカウイスキー</v>
          </cell>
          <cell r="G435" t="str">
            <v>メント㈱</v>
          </cell>
          <cell r="H435" t="str">
            <v>小川香料㈱</v>
          </cell>
          <cell r="I435" t="str">
            <v>03(3270)1545　高橋</v>
          </cell>
          <cell r="J435" t="str">
            <v>小川香料㈱</v>
          </cell>
          <cell r="K435" t="str">
            <v>→CBC</v>
          </cell>
          <cell r="O435">
            <v>0.44</v>
          </cell>
          <cell r="P435">
            <v>0</v>
          </cell>
        </row>
        <row r="436">
          <cell r="B436">
            <v>90024</v>
          </cell>
          <cell r="C436" t="str">
            <v>サンテアニンF</v>
          </cell>
          <cell r="D436" t="str">
            <v>（10ｋｇ／袋）</v>
          </cell>
          <cell r="E436">
            <v>7600</v>
          </cell>
          <cell r="F436" t="str">
            <v>太陽化学</v>
          </cell>
          <cell r="G436" t="str">
            <v>有限公司</v>
          </cell>
          <cell r="H436" t="str">
            <v>CBC㈱</v>
          </cell>
          <cell r="I436" t="str">
            <v>03(3536)4657　鈴木</v>
          </cell>
          <cell r="J436" t="str">
            <v>太陽化学</v>
          </cell>
          <cell r="K436" t="str">
            <v>→CBC</v>
          </cell>
          <cell r="O436">
            <v>0.5</v>
          </cell>
          <cell r="P436">
            <v>1</v>
          </cell>
        </row>
        <row r="437">
          <cell r="B437">
            <v>90025</v>
          </cell>
          <cell r="C437" t="str">
            <v>イーエフパワー</v>
          </cell>
          <cell r="D437" t="str">
            <v>（13.5ｋｇ/段ボール）</v>
          </cell>
          <cell r="E437">
            <v>75000</v>
          </cell>
          <cell r="F437" t="str">
            <v>フロイント産業㈱</v>
          </cell>
          <cell r="G437" t="str">
            <v>有限公司</v>
          </cell>
          <cell r="H437" t="str">
            <v>CBC㈱</v>
          </cell>
          <cell r="I437" t="str">
            <v>03(3536)4662　黒沼</v>
          </cell>
          <cell r="J437" t="str">
            <v>フロイント産業</v>
          </cell>
          <cell r="K437" t="str">
            <v>→CBC</v>
          </cell>
          <cell r="P437">
            <v>1</v>
          </cell>
        </row>
        <row r="438">
          <cell r="B438">
            <v>90026</v>
          </cell>
          <cell r="C438" t="str">
            <v>新バイリッチWS－DR2</v>
          </cell>
          <cell r="D438" t="str">
            <v>（１ｋｇ×10袋）</v>
          </cell>
          <cell r="E438">
            <v>5250</v>
          </cell>
          <cell r="F438" t="str">
            <v>オルガノ㈱</v>
          </cell>
          <cell r="H438" t="str">
            <v>黒越化学㈱</v>
          </cell>
          <cell r="I438" t="str">
            <v>03(3837)5882　鈴木</v>
          </cell>
          <cell r="J438" t="str">
            <v>オルガノ㈱</v>
          </cell>
          <cell r="K438" t="str">
            <v>→黒越化学</v>
          </cell>
          <cell r="N438">
            <v>0.623</v>
          </cell>
          <cell r="P438">
            <v>0.99</v>
          </cell>
        </row>
        <row r="439">
          <cell r="B439">
            <v>90027</v>
          </cell>
          <cell r="C439" t="str">
            <v>ロイヤルゼリー粉末　UFRJ-DP</v>
          </cell>
          <cell r="D439" t="str">
            <v>（1ｋｇ/袋）</v>
          </cell>
          <cell r="E439">
            <v>12000</v>
          </cell>
          <cell r="F439" t="str">
            <v>㈱加藤美蜂園本舗</v>
          </cell>
          <cell r="H439" t="str">
            <v>黒越化学㈱</v>
          </cell>
          <cell r="I439" t="str">
            <v>03(3837)5882　鈴木</v>
          </cell>
          <cell r="J439" t="str">
            <v>加藤美蜂園本舗</v>
          </cell>
          <cell r="K439">
            <v>0</v>
          </cell>
          <cell r="N439">
            <v>0</v>
          </cell>
          <cell r="O439">
            <v>0</v>
          </cell>
          <cell r="P439">
            <v>0.96</v>
          </cell>
        </row>
        <row r="440">
          <cell r="B440">
            <v>90028</v>
          </cell>
          <cell r="C440" t="str">
            <v>プロポリス抽出液C10中国産10％</v>
          </cell>
          <cell r="D440" t="str">
            <v>（0.1ｋｇ×10本）</v>
          </cell>
          <cell r="E440">
            <v>9500</v>
          </cell>
          <cell r="F440" t="str">
            <v>㈱東京ハネー総本店</v>
          </cell>
          <cell r="H440" t="str">
            <v>㈱東京ハネー総本店</v>
          </cell>
          <cell r="I440" t="str">
            <v>03(3841)8883　高間</v>
          </cell>
          <cell r="J440" t="str">
            <v>東京ハネー総本店</v>
          </cell>
          <cell r="K440">
            <v>0</v>
          </cell>
          <cell r="N440">
            <v>0.23</v>
          </cell>
          <cell r="O440">
            <v>0.04</v>
          </cell>
          <cell r="P440">
            <v>0.73299999999999998</v>
          </cell>
        </row>
        <row r="441">
          <cell r="B441">
            <v>90029</v>
          </cell>
          <cell r="C441" t="str">
            <v>ミルクカルシウム28</v>
          </cell>
          <cell r="D441" t="str">
            <v>（18ｋｇ／缶）</v>
          </cell>
          <cell r="E441">
            <v>550</v>
          </cell>
          <cell r="F441" t="str">
            <v>アートコーヒー㈱</v>
          </cell>
          <cell r="G441" t="str">
            <v>メント㈱</v>
          </cell>
          <cell r="H441" t="str">
            <v>アートコーヒー㈱</v>
          </cell>
          <cell r="I441" t="str">
            <v>03(3792)5578　小山</v>
          </cell>
          <cell r="J441" t="str">
            <v>アートコーヒー</v>
          </cell>
          <cell r="K441" t="str">
            <v>→CBC</v>
          </cell>
          <cell r="O441">
            <v>0</v>
          </cell>
          <cell r="P441">
            <v>0</v>
          </cell>
        </row>
        <row r="442">
          <cell r="B442">
            <v>90030</v>
          </cell>
          <cell r="C442" t="str">
            <v>ラクトバル（ミルクカルシウム）</v>
          </cell>
          <cell r="D442" t="str">
            <v>２５ｋｇ／袋</v>
          </cell>
          <cell r="E442">
            <v>1700</v>
          </cell>
          <cell r="F442" t="str">
            <v>ＤＭＶ</v>
          </cell>
          <cell r="G442">
            <v>0</v>
          </cell>
          <cell r="H442" t="str">
            <v>CBC㈱</v>
          </cell>
          <cell r="I442" t="str">
            <v>03(3536)4662　鈴木</v>
          </cell>
          <cell r="J442" t="str">
            <v>ＤMＶ</v>
          </cell>
          <cell r="K442" t="str">
            <v>→CBC</v>
          </cell>
          <cell r="N442">
            <v>0.23</v>
          </cell>
          <cell r="O442">
            <v>0</v>
          </cell>
          <cell r="P442">
            <v>1</v>
          </cell>
        </row>
        <row r="443">
          <cell r="B443">
            <v>90031</v>
          </cell>
          <cell r="C443" t="str">
            <v>Ｓｏｙ　ｉｓｏｆｌａｖｏｎｅ４０％（イソフラボン）</v>
          </cell>
          <cell r="D443" t="str">
            <v>ｍ</v>
          </cell>
          <cell r="E443">
            <v>530</v>
          </cell>
          <cell r="F443" t="str">
            <v>大東カカオ㈱</v>
          </cell>
          <cell r="G443" t="str">
            <v>デカフェ社</v>
          </cell>
          <cell r="H443" t="str">
            <v>黒越化学㈱</v>
          </cell>
          <cell r="I443" t="str">
            <v>03(3837)5882　鈴木</v>
          </cell>
          <cell r="J443" t="str">
            <v>小川香料㈱</v>
          </cell>
          <cell r="K443" t="str">
            <v>→CBC</v>
          </cell>
          <cell r="O443">
            <v>0.6</v>
          </cell>
          <cell r="P443">
            <v>1</v>
          </cell>
        </row>
        <row r="444">
          <cell r="B444">
            <v>80009</v>
          </cell>
          <cell r="C444" t="str">
            <v>カカオエキスLR</v>
          </cell>
          <cell r="D444" t="str">
            <v>（10ｋｇ/袋）</v>
          </cell>
          <cell r="E444">
            <v>930</v>
          </cell>
          <cell r="F444" t="str">
            <v>明治製菓㈱</v>
          </cell>
          <cell r="H444" t="str">
            <v>東京サンダイヤ</v>
          </cell>
          <cell r="I444" t="str">
            <v>03(3947)1661　村形</v>
          </cell>
          <cell r="J444" t="str">
            <v>東京サンダイヤ</v>
          </cell>
          <cell r="K444">
            <v>0</v>
          </cell>
          <cell r="N444">
            <v>0.32500000000000001</v>
          </cell>
          <cell r="O444">
            <v>0.59399999999999997</v>
          </cell>
          <cell r="P444">
            <v>0.25</v>
          </cell>
        </row>
        <row r="445">
          <cell r="B445">
            <v>100001</v>
          </cell>
          <cell r="C445" t="str">
            <v>スイートチョコレートチップス</v>
          </cell>
          <cell r="D445" t="str">
            <v>（25ｋｇ／缶）</v>
          </cell>
          <cell r="E445">
            <v>690</v>
          </cell>
          <cell r="F445" t="str">
            <v>カレボー</v>
          </cell>
          <cell r="G445" t="str">
            <v>デカフェ社</v>
          </cell>
          <cell r="H445" t="str">
            <v>㈱ニチメン</v>
          </cell>
          <cell r="I445" t="str">
            <v>03（5446）1205</v>
          </cell>
          <cell r="J445" t="str">
            <v>ニチメン</v>
          </cell>
          <cell r="K445">
            <v>0</v>
          </cell>
          <cell r="N445">
            <v>0.32500000000000001</v>
          </cell>
          <cell r="O445">
            <v>0.59399999999999997</v>
          </cell>
          <cell r="P445">
            <v>0.99</v>
          </cell>
        </row>
        <row r="446">
          <cell r="B446">
            <v>100002</v>
          </cell>
          <cell r="C446" t="str">
            <v>精製塩</v>
          </cell>
          <cell r="D446" t="str">
            <v>（2ｋｇ×７袋）</v>
          </cell>
          <cell r="E446">
            <v>72</v>
          </cell>
          <cell r="F446" t="str">
            <v>日本たばこ産業㈱</v>
          </cell>
          <cell r="H446" t="str">
            <v>新井酒店</v>
          </cell>
          <cell r="I446" t="str">
            <v>03(3253)8584　伊藤</v>
          </cell>
          <cell r="J446" t="str">
            <v>ＪＴ</v>
          </cell>
          <cell r="K446">
            <v>0</v>
          </cell>
          <cell r="O446">
            <v>0.105</v>
          </cell>
          <cell r="P446">
            <v>1</v>
          </cell>
        </row>
        <row r="447">
          <cell r="B447">
            <v>100003</v>
          </cell>
          <cell r="C447" t="str">
            <v>ラッツァローニチョコレートリキュール</v>
          </cell>
          <cell r="D447" t="str">
            <v>(2kg/ポリボトル）</v>
          </cell>
          <cell r="E447">
            <v>2865</v>
          </cell>
          <cell r="F447" t="str">
            <v>ドーバー洋酒貿易㈱</v>
          </cell>
          <cell r="G447" t="str">
            <v>メント㈱</v>
          </cell>
          <cell r="H447" t="str">
            <v>ドーバー洋酒貿易㈱</v>
          </cell>
          <cell r="I447" t="str">
            <v>03(3469)2111　高木</v>
          </cell>
          <cell r="J447" t="str">
            <v>ドーバー洋酒貿易</v>
          </cell>
          <cell r="K447">
            <v>0</v>
          </cell>
          <cell r="O447">
            <v>0.6</v>
          </cell>
          <cell r="P447">
            <v>0</v>
          </cell>
        </row>
        <row r="448">
          <cell r="B448">
            <v>100004</v>
          </cell>
          <cell r="C448" t="str">
            <v>シナモンパウダーT-669</v>
          </cell>
          <cell r="D448">
            <v>0</v>
          </cell>
          <cell r="E448">
            <v>2400</v>
          </cell>
          <cell r="F448" t="str">
            <v>稲畑香料㈱</v>
          </cell>
          <cell r="G448" t="str">
            <v>メント㈱</v>
          </cell>
          <cell r="H448" t="str">
            <v>稲畑香料㈱</v>
          </cell>
          <cell r="I448" t="str">
            <v>03(3664)9162　柴田</v>
          </cell>
          <cell r="J448" t="str">
            <v>稲畑香料</v>
          </cell>
          <cell r="K448">
            <v>0</v>
          </cell>
          <cell r="L448">
            <v>9.5000000000000001E-2</v>
          </cell>
          <cell r="O448">
            <v>0.105</v>
          </cell>
          <cell r="P448">
            <v>1</v>
          </cell>
        </row>
        <row r="449">
          <cell r="B449">
            <v>100005</v>
          </cell>
          <cell r="C449" t="str">
            <v>スターター　ＹＣ-３５０　</v>
          </cell>
          <cell r="D449" t="str">
            <v>（21Ｋｇ/缶）</v>
          </cell>
          <cell r="E449">
            <v>62.170999999999999</v>
          </cell>
          <cell r="F449" t="str">
            <v>㈱三栄源FFI</v>
          </cell>
          <cell r="G449" t="str">
            <v>メント㈱</v>
          </cell>
          <cell r="H449" t="str">
            <v>㈱三栄源FFI</v>
          </cell>
          <cell r="I449" t="str">
            <v>03(3241)2146　花木</v>
          </cell>
          <cell r="J449" t="str">
            <v>三栄源FFI</v>
          </cell>
          <cell r="K449">
            <v>0</v>
          </cell>
          <cell r="L449">
            <v>9.5000000000000001E-2</v>
          </cell>
          <cell r="O449">
            <v>0</v>
          </cell>
          <cell r="P449">
            <v>9.8000000000000004E-2</v>
          </cell>
        </row>
        <row r="450">
          <cell r="B450">
            <v>100006</v>
          </cell>
          <cell r="C450" t="str">
            <v>スターターDPL651-KHF（粉末）</v>
          </cell>
          <cell r="D450" t="str">
            <v>（0.07ｋｇ/メッシュ袋）</v>
          </cell>
          <cell r="E450">
            <v>227272.72</v>
          </cell>
          <cell r="F450" t="str">
            <v>㈱ユニカフェ</v>
          </cell>
          <cell r="G450">
            <v>0</v>
          </cell>
          <cell r="H450" t="str">
            <v>㈱ユニカフェ</v>
          </cell>
          <cell r="I450" t="str">
            <v>03(3504)3496　大屋</v>
          </cell>
          <cell r="J450" t="str">
            <v>ユニカフェ</v>
          </cell>
          <cell r="K450">
            <v>0</v>
          </cell>
          <cell r="L450">
            <v>9.5000000000000001E-2</v>
          </cell>
          <cell r="O450">
            <v>0.8</v>
          </cell>
          <cell r="P450">
            <v>9.8000000000000004E-2</v>
          </cell>
        </row>
        <row r="451">
          <cell r="B451">
            <v>100007</v>
          </cell>
          <cell r="C451" t="str">
            <v>フィチンタイプB</v>
          </cell>
          <cell r="D451" t="str">
            <v>(2kg/ポリボトル）</v>
          </cell>
          <cell r="E451">
            <v>3500</v>
          </cell>
          <cell r="F451" t="str">
            <v>築野ライスファインケミカルズ</v>
          </cell>
          <cell r="G451" t="str">
            <v>メント㈱</v>
          </cell>
          <cell r="H451" t="str">
            <v>CBC㈱</v>
          </cell>
          <cell r="I451" t="str">
            <v>03(3536)4657　鈴木</v>
          </cell>
          <cell r="J451" t="str">
            <v>CBC</v>
          </cell>
          <cell r="K451">
            <v>0</v>
          </cell>
          <cell r="P451">
            <v>1</v>
          </cell>
        </row>
        <row r="452">
          <cell r="B452">
            <v>100008</v>
          </cell>
          <cell r="C452" t="str">
            <v>アロエベラ（10ｍｍカット）</v>
          </cell>
          <cell r="D452" t="str">
            <v>(2kg/ポリボトル）</v>
          </cell>
          <cell r="E452">
            <v>215</v>
          </cell>
          <cell r="F452" t="str">
            <v>オーウィル</v>
          </cell>
          <cell r="G452" t="str">
            <v>(ベトナム）</v>
          </cell>
          <cell r="H452" t="str">
            <v>黒越化学㈱</v>
          </cell>
          <cell r="I452" t="str">
            <v>03(3837)5882　鈴木</v>
          </cell>
          <cell r="J452" t="str">
            <v>オーウィル</v>
          </cell>
          <cell r="K452" t="str">
            <v>→黒越化学</v>
          </cell>
          <cell r="N452">
            <v>0</v>
          </cell>
          <cell r="O452">
            <v>0</v>
          </cell>
          <cell r="P452">
            <v>0.56999999999999995</v>
          </cell>
        </row>
        <row r="453">
          <cell r="B453">
            <v>100009</v>
          </cell>
          <cell r="C453" t="str">
            <v>ｼｰﾗﾛｰﾑﾁｮｺﾚｰﾄＦＴ－16154</v>
          </cell>
          <cell r="D453" t="str">
            <v>（18ｋｇ／缶）</v>
          </cell>
          <cell r="E453">
            <v>11700</v>
          </cell>
          <cell r="F453" t="str">
            <v>稲畑香料㈱</v>
          </cell>
          <cell r="G453">
            <v>0</v>
          </cell>
          <cell r="H453" t="str">
            <v>稲畑香料㈱</v>
          </cell>
          <cell r="I453" t="str">
            <v>03(3664)9162　柴田</v>
          </cell>
          <cell r="J453" t="str">
            <v>稲畑香料</v>
          </cell>
          <cell r="K453">
            <v>0</v>
          </cell>
          <cell r="O453">
            <v>0.42</v>
          </cell>
          <cell r="P453">
            <v>1</v>
          </cell>
        </row>
        <row r="454">
          <cell r="B454">
            <v>100010</v>
          </cell>
          <cell r="C454" t="str">
            <v>ビール酵母エキスＰ2Ｇ</v>
          </cell>
          <cell r="D454" t="str">
            <v>(2kg/ポリボトル）</v>
          </cell>
          <cell r="E454">
            <v>4500</v>
          </cell>
          <cell r="F454" t="str">
            <v>アサヒ</v>
          </cell>
          <cell r="G454" t="str">
            <v>メント㈱</v>
          </cell>
          <cell r="H454" t="str">
            <v>CBC㈱</v>
          </cell>
          <cell r="I454" t="str">
            <v>03(3536)4657　鈴木</v>
          </cell>
          <cell r="J454" t="str">
            <v>アサヒ</v>
          </cell>
          <cell r="K454" t="str">
            <v>→CBC</v>
          </cell>
          <cell r="N454">
            <v>0.23</v>
          </cell>
          <cell r="O454">
            <v>0</v>
          </cell>
          <cell r="P454">
            <v>1</v>
          </cell>
        </row>
        <row r="455">
          <cell r="B455">
            <v>100011</v>
          </cell>
          <cell r="C455" t="str">
            <v>果研エキス　グレープフルーツＥＶ</v>
          </cell>
          <cell r="D455" t="str">
            <v>ｍ</v>
          </cell>
          <cell r="E455">
            <v>690</v>
          </cell>
          <cell r="F455" t="str">
            <v>果研デベロップ</v>
          </cell>
          <cell r="G455" t="str">
            <v>メント㈱</v>
          </cell>
          <cell r="H455" t="str">
            <v>CBC㈱</v>
          </cell>
          <cell r="I455" t="str">
            <v>03(3536)4657　鈴木</v>
          </cell>
          <cell r="J455" t="str">
            <v>果研</v>
          </cell>
          <cell r="K455" t="str">
            <v>→CBC</v>
          </cell>
          <cell r="N455">
            <v>0.23</v>
          </cell>
          <cell r="P455">
            <v>1</v>
          </cell>
        </row>
        <row r="456">
          <cell r="B456">
            <v>100012</v>
          </cell>
          <cell r="C456" t="str">
            <v>果研エキスストロベリーＯＫＥＶ－２</v>
          </cell>
          <cell r="D456" t="str">
            <v>(20kg/缶）</v>
          </cell>
          <cell r="E456">
            <v>570</v>
          </cell>
          <cell r="F456" t="str">
            <v>果研デベロップ</v>
          </cell>
          <cell r="G456" t="str">
            <v>メント㈱</v>
          </cell>
          <cell r="H456" t="str">
            <v>CBC㈱</v>
          </cell>
          <cell r="I456" t="str">
            <v>03(3536)4657　鈴木</v>
          </cell>
          <cell r="J456" t="str">
            <v>果研</v>
          </cell>
          <cell r="K456" t="str">
            <v>→CBC</v>
          </cell>
          <cell r="L456">
            <v>0</v>
          </cell>
          <cell r="O456">
            <v>0.46</v>
          </cell>
          <cell r="P456">
            <v>0.42</v>
          </cell>
        </row>
        <row r="457">
          <cell r="B457">
            <v>100013</v>
          </cell>
          <cell r="C457" t="str">
            <v>果研エキス　スイカＥV</v>
          </cell>
          <cell r="D457" t="str">
            <v>(20kg/缶）</v>
          </cell>
          <cell r="E457">
            <v>710</v>
          </cell>
          <cell r="F457" t="str">
            <v>果研デベロップ</v>
          </cell>
          <cell r="G457" t="str">
            <v>メント㈱</v>
          </cell>
          <cell r="H457" t="str">
            <v>CBC㈱</v>
          </cell>
          <cell r="I457" t="str">
            <v>03(3536)4657　鈴木</v>
          </cell>
          <cell r="J457" t="str">
            <v>果研</v>
          </cell>
          <cell r="K457" t="str">
            <v>→CBC</v>
          </cell>
          <cell r="L457">
            <v>0</v>
          </cell>
          <cell r="O457">
            <v>0.46</v>
          </cell>
          <cell r="P457">
            <v>0.38</v>
          </cell>
        </row>
        <row r="458">
          <cell r="B458">
            <v>100014</v>
          </cell>
          <cell r="C458" t="str">
            <v>ストロベリーリキュール</v>
          </cell>
          <cell r="D458" t="str">
            <v>（2ｋｇ×７袋）</v>
          </cell>
          <cell r="E458">
            <v>950</v>
          </cell>
          <cell r="F458" t="str">
            <v>ドーバー洋酒貿易㈱</v>
          </cell>
          <cell r="G458" t="str">
            <v>デカフェ社</v>
          </cell>
          <cell r="H458" t="str">
            <v>ドーバー洋酒貿易㈱</v>
          </cell>
          <cell r="I458" t="str">
            <v>03(3469)2111　高木</v>
          </cell>
          <cell r="J458" t="str">
            <v>ドーバー洋酒貿易</v>
          </cell>
          <cell r="K458" t="str">
            <v>→丸善薬品産業</v>
          </cell>
          <cell r="P458">
            <v>1</v>
          </cell>
        </row>
        <row r="459">
          <cell r="B459">
            <v>100015</v>
          </cell>
          <cell r="C459" t="str">
            <v>果研エキスビワ</v>
          </cell>
          <cell r="D459" t="str">
            <v>(22kg/缶）</v>
          </cell>
          <cell r="E459">
            <v>680</v>
          </cell>
          <cell r="F459" t="str">
            <v>果研デベロップ</v>
          </cell>
          <cell r="G459" t="str">
            <v>メント㈱</v>
          </cell>
          <cell r="H459" t="str">
            <v>CBC㈱</v>
          </cell>
          <cell r="I459" t="str">
            <v>03(3536)4657　鈴木</v>
          </cell>
          <cell r="J459" t="str">
            <v>果研</v>
          </cell>
          <cell r="K459" t="str">
            <v>→CBC</v>
          </cell>
          <cell r="N459">
            <v>0</v>
          </cell>
          <cell r="O459">
            <v>0</v>
          </cell>
          <cell r="P459">
            <v>1</v>
          </cell>
        </row>
        <row r="460">
          <cell r="B460">
            <v>100016</v>
          </cell>
          <cell r="C460" t="str">
            <v>果研エキスグァバ</v>
          </cell>
          <cell r="D460">
            <v>0</v>
          </cell>
          <cell r="E460" t="str">
            <v>800？</v>
          </cell>
          <cell r="F460" t="str">
            <v>果研デベロップ</v>
          </cell>
          <cell r="G460" t="str">
            <v>メント㈱</v>
          </cell>
          <cell r="H460" t="str">
            <v>CBC㈱</v>
          </cell>
          <cell r="I460" t="str">
            <v>03(3536)4657　鈴木</v>
          </cell>
          <cell r="J460" t="str">
            <v>果研</v>
          </cell>
          <cell r="K460" t="str">
            <v>→CBC</v>
          </cell>
          <cell r="O460">
            <v>0.105</v>
          </cell>
          <cell r="P460">
            <v>1</v>
          </cell>
        </row>
        <row r="461">
          <cell r="B461">
            <v>100017</v>
          </cell>
          <cell r="C461" t="str">
            <v>サンフェノン　１００Ｓ</v>
          </cell>
          <cell r="D461" t="str">
            <v>(ポリフェノール含量60％以上）</v>
          </cell>
          <cell r="E461">
            <v>42000</v>
          </cell>
          <cell r="F461" t="str">
            <v>太陽化学㈱</v>
          </cell>
          <cell r="H461" t="str">
            <v>CBC㈱</v>
          </cell>
          <cell r="I461" t="str">
            <v>03(3536)4657　鈴木</v>
          </cell>
          <cell r="J461" t="str">
            <v>太陽化学</v>
          </cell>
          <cell r="K461" t="str">
            <v>→CBC</v>
          </cell>
          <cell r="O461">
            <v>0.105</v>
          </cell>
          <cell r="P461">
            <v>0.99</v>
          </cell>
        </row>
        <row r="462">
          <cell r="B462">
            <v>100018</v>
          </cell>
          <cell r="C462" t="str">
            <v>アロエエキスＣ－ＭＦ（Ｎ）</v>
          </cell>
          <cell r="D462" t="str">
            <v>（0.07ｋｇ/メッシュ袋）</v>
          </cell>
          <cell r="E462">
            <v>5000</v>
          </cell>
          <cell r="F462" t="str">
            <v>丸善製薬（株）</v>
          </cell>
          <cell r="G462">
            <v>0</v>
          </cell>
          <cell r="H462" t="str">
            <v>CBC㈱</v>
          </cell>
          <cell r="I462" t="str">
            <v>03(3536)4657　鈴木</v>
          </cell>
          <cell r="J462" t="str">
            <v>青葉化成</v>
          </cell>
          <cell r="K462">
            <v>0</v>
          </cell>
          <cell r="O462">
            <v>0.04</v>
          </cell>
          <cell r="P462">
            <v>1</v>
          </cell>
        </row>
        <row r="463">
          <cell r="B463">
            <v>100019</v>
          </cell>
          <cell r="C463" t="str">
            <v>ラフランスリキュール</v>
          </cell>
          <cell r="D463" t="str">
            <v>(21.7kg/個）</v>
          </cell>
          <cell r="E463">
            <v>1233</v>
          </cell>
          <cell r="F463" t="str">
            <v>ドーバー洋酒貿易㈱</v>
          </cell>
          <cell r="G463">
            <v>0</v>
          </cell>
          <cell r="H463" t="str">
            <v>ドーバー洋酒貿易㈱</v>
          </cell>
          <cell r="I463" t="str">
            <v>03(3469)2111　高木</v>
          </cell>
          <cell r="J463" t="str">
            <v>ドーバー洋酒貿易</v>
          </cell>
          <cell r="K463">
            <v>0</v>
          </cell>
          <cell r="L463">
            <v>0</v>
          </cell>
          <cell r="O463">
            <v>0.2</v>
          </cell>
          <cell r="P463">
            <v>0.35</v>
          </cell>
        </row>
        <row r="464">
          <cell r="B464">
            <v>100020</v>
          </cell>
          <cell r="C464" t="str">
            <v>冷凍50％加糖卵黄</v>
          </cell>
          <cell r="D464" t="str">
            <v>（16ｋｇ/缶）</v>
          </cell>
          <cell r="E464">
            <v>325</v>
          </cell>
          <cell r="F464" t="str">
            <v>伊藤鶏卵</v>
          </cell>
          <cell r="G464">
            <v>0</v>
          </cell>
          <cell r="H464" t="str">
            <v>伊藤鶏卵</v>
          </cell>
          <cell r="I464" t="str">
            <v>03(3536)4657　鈴木</v>
          </cell>
          <cell r="J464" t="str">
            <v>伊藤鶏卵</v>
          </cell>
          <cell r="K464">
            <v>0</v>
          </cell>
          <cell r="L464">
            <v>0</v>
          </cell>
          <cell r="O464">
            <v>0.20699999999999999</v>
          </cell>
          <cell r="P464">
            <v>0.57999999999999996</v>
          </cell>
        </row>
        <row r="465">
          <cell r="B465">
            <v>100021</v>
          </cell>
          <cell r="C465" t="str">
            <v>果研エキス　マンゴEK</v>
          </cell>
          <cell r="D465">
            <v>0</v>
          </cell>
          <cell r="E465">
            <v>750</v>
          </cell>
          <cell r="F465" t="str">
            <v>果研デベロップ</v>
          </cell>
          <cell r="G465" t="str">
            <v>メント㈱</v>
          </cell>
          <cell r="H465" t="str">
            <v>CBC㈱</v>
          </cell>
          <cell r="I465" t="str">
            <v>03(3536)4657　鈴木</v>
          </cell>
          <cell r="J465" t="str">
            <v>果研</v>
          </cell>
          <cell r="K465" t="str">
            <v>→CBC</v>
          </cell>
          <cell r="P465">
            <v>0.71199999999999997</v>
          </cell>
        </row>
        <row r="466">
          <cell r="B466">
            <v>100022</v>
          </cell>
          <cell r="C466" t="str">
            <v>ポートロイヤル　レッドラム</v>
          </cell>
          <cell r="D466">
            <v>0</v>
          </cell>
          <cell r="E466">
            <v>2000</v>
          </cell>
          <cell r="F466" t="str">
            <v>ドーバー洋酒貿易㈱</v>
          </cell>
          <cell r="G466">
            <v>0</v>
          </cell>
          <cell r="H466" t="str">
            <v>ドーバー洋酒貿易㈱</v>
          </cell>
          <cell r="I466" t="str">
            <v>03(3469)2111　高木</v>
          </cell>
          <cell r="J466" t="str">
            <v>ドーバー洋酒貿易</v>
          </cell>
          <cell r="K466">
            <v>0</v>
          </cell>
          <cell r="P466">
            <v>1</v>
          </cell>
        </row>
        <row r="467">
          <cell r="B467">
            <v>100023</v>
          </cell>
          <cell r="C467" t="str">
            <v>水溶性バイオカロチン02</v>
          </cell>
          <cell r="D467">
            <v>0</v>
          </cell>
          <cell r="E467">
            <v>12500</v>
          </cell>
          <cell r="F467" t="str">
            <v>協和ﾊｲﾌｰｽﾞ</v>
          </cell>
          <cell r="G467">
            <v>0</v>
          </cell>
          <cell r="H467" t="str">
            <v>協和ハイフ―ズ</v>
          </cell>
          <cell r="I467" t="str">
            <v>06(6346)2762  藤田</v>
          </cell>
          <cell r="J467" t="str">
            <v>協和ハイフ―ズ</v>
          </cell>
          <cell r="K467">
            <v>0</v>
          </cell>
          <cell r="P467">
            <v>1</v>
          </cell>
        </row>
        <row r="468">
          <cell r="B468">
            <v>100024</v>
          </cell>
          <cell r="C468" t="str">
            <v>果研エキスグレープS　EV</v>
          </cell>
          <cell r="D468" t="str">
            <v>(22kg/缶）</v>
          </cell>
          <cell r="E468">
            <v>660</v>
          </cell>
          <cell r="F468" t="str">
            <v>果研デベロップ</v>
          </cell>
          <cell r="G468" t="str">
            <v>メント㈱</v>
          </cell>
          <cell r="H468" t="str">
            <v>CBC㈱</v>
          </cell>
          <cell r="I468" t="str">
            <v>03(3536)4657　鈴木</v>
          </cell>
          <cell r="J468" t="str">
            <v>果研</v>
          </cell>
          <cell r="K468" t="str">
            <v>→CBC</v>
          </cell>
          <cell r="P468">
            <v>1</v>
          </cell>
        </row>
        <row r="469">
          <cell r="B469">
            <v>100025</v>
          </cell>
          <cell r="C469" t="str">
            <v>メルシャンワインエキス(赤）</v>
          </cell>
          <cell r="D469">
            <v>0</v>
          </cell>
          <cell r="E469">
            <v>3000</v>
          </cell>
          <cell r="F469" t="str">
            <v>メルシャン</v>
          </cell>
          <cell r="G469">
            <v>0</v>
          </cell>
          <cell r="H469" t="str">
            <v>メルシャン</v>
          </cell>
          <cell r="I469" t="str">
            <v>03(3536)4657　鈴木</v>
          </cell>
          <cell r="J469" t="str">
            <v>CBC</v>
          </cell>
          <cell r="K469" t="str">
            <v>→丸善薬品産業</v>
          </cell>
          <cell r="P469">
            <v>1</v>
          </cell>
        </row>
        <row r="470">
          <cell r="B470">
            <v>100026</v>
          </cell>
          <cell r="C470" t="str">
            <v>グラヴィノール（ブドウ種子エキス）</v>
          </cell>
          <cell r="D470">
            <v>0</v>
          </cell>
          <cell r="E470">
            <v>33000</v>
          </cell>
          <cell r="F470" t="str">
            <v>キッコーマン</v>
          </cell>
          <cell r="G470">
            <v>0</v>
          </cell>
          <cell r="H470" t="str">
            <v>黒越化学</v>
          </cell>
          <cell r="I470" t="str">
            <v>03(3837)5882　鈴木</v>
          </cell>
          <cell r="J470" t="str">
            <v>キッコーマン</v>
          </cell>
          <cell r="K470" t="str">
            <v>→黒越化学</v>
          </cell>
          <cell r="N470">
            <v>0</v>
          </cell>
          <cell r="O470">
            <v>0</v>
          </cell>
          <cell r="P470">
            <v>1</v>
          </cell>
        </row>
        <row r="471">
          <cell r="B471">
            <v>100027</v>
          </cell>
          <cell r="C471" t="str">
            <v>バニラブルボンファインカット</v>
          </cell>
          <cell r="D471" t="str">
            <v>ＦＴ-62865</v>
          </cell>
          <cell r="E471">
            <v>5500</v>
          </cell>
          <cell r="F471" t="str">
            <v>稲畑香料㈱</v>
          </cell>
          <cell r="G471">
            <v>0</v>
          </cell>
          <cell r="H471" t="str">
            <v>稲畑香料㈱</v>
          </cell>
          <cell r="I471" t="str">
            <v>03(3664)9162　柴田</v>
          </cell>
          <cell r="J471" t="str">
            <v>稲畑香料</v>
          </cell>
          <cell r="K471" t="str">
            <v>→CBC</v>
          </cell>
          <cell r="N471">
            <v>0.56100000000000005</v>
          </cell>
          <cell r="O471">
            <v>0</v>
          </cell>
          <cell r="P471">
            <v>1</v>
          </cell>
        </row>
        <row r="472">
          <cell r="B472">
            <v>100028</v>
          </cell>
          <cell r="C472" t="str">
            <v>BアーモンドペーストR</v>
          </cell>
          <cell r="D472" t="str">
            <v>（1ｋｇ×10袋）</v>
          </cell>
          <cell r="E472">
            <v>1050</v>
          </cell>
          <cell r="F472" t="str">
            <v>ユニオン商事</v>
          </cell>
          <cell r="G472">
            <v>0</v>
          </cell>
          <cell r="H472" t="str">
            <v>サンヨーﾌｰｽﾞ</v>
          </cell>
          <cell r="I472" t="str">
            <v>03(3667)1474　三城</v>
          </cell>
          <cell r="J472" t="str">
            <v>ｻﾝﾖｰﾌｰｽﾞ</v>
          </cell>
          <cell r="K472" t="str">
            <v>→CBC</v>
          </cell>
          <cell r="N472">
            <v>0.56100000000000005</v>
          </cell>
          <cell r="O472">
            <v>0.16</v>
          </cell>
          <cell r="P472">
            <v>0.97</v>
          </cell>
        </row>
        <row r="473">
          <cell r="B473">
            <v>100029</v>
          </cell>
          <cell r="C473" t="str">
            <v>アップルフェノン粉末５０</v>
          </cell>
          <cell r="D473" t="str">
            <v>（1kg／袋）</v>
          </cell>
          <cell r="E473">
            <v>25000</v>
          </cell>
          <cell r="F473" t="str">
            <v>ニッカウイスキー</v>
          </cell>
          <cell r="G473">
            <v>0</v>
          </cell>
          <cell r="H473" t="str">
            <v>CBC㈱</v>
          </cell>
          <cell r="I473" t="str">
            <v>03(3536)4657　鈴木</v>
          </cell>
          <cell r="J473" t="str">
            <v>ニッカウイスキー</v>
          </cell>
          <cell r="K473" t="str">
            <v>→CBC</v>
          </cell>
          <cell r="N473">
            <v>0</v>
          </cell>
          <cell r="O473">
            <v>0.57999999999999996</v>
          </cell>
          <cell r="P473">
            <v>1</v>
          </cell>
        </row>
        <row r="474">
          <cell r="B474">
            <v>100030</v>
          </cell>
          <cell r="C474" t="str">
            <v>果研エキスアセロラEV</v>
          </cell>
          <cell r="D474" t="str">
            <v>(22kg/缶）</v>
          </cell>
          <cell r="E474">
            <v>650</v>
          </cell>
          <cell r="F474" t="str">
            <v>果研デベロップ</v>
          </cell>
          <cell r="G474" t="str">
            <v>メント㈱</v>
          </cell>
          <cell r="H474" t="str">
            <v>CBC㈱</v>
          </cell>
          <cell r="I474" t="str">
            <v>03(3536)4657　鈴木</v>
          </cell>
          <cell r="J474" t="str">
            <v>果研</v>
          </cell>
          <cell r="K474" t="str">
            <v>→CBC</v>
          </cell>
          <cell r="O474">
            <v>0.57999999999999996</v>
          </cell>
          <cell r="P474">
            <v>0.59</v>
          </cell>
        </row>
        <row r="475">
          <cell r="B475">
            <v>100031</v>
          </cell>
          <cell r="C475" t="str">
            <v>果研エキスアップル</v>
          </cell>
          <cell r="D475" t="str">
            <v>（１ｋｇ／袋）</v>
          </cell>
          <cell r="E475">
            <v>585</v>
          </cell>
          <cell r="F475" t="str">
            <v>果研デベロップ</v>
          </cell>
          <cell r="G475" t="str">
            <v>メント㈱</v>
          </cell>
          <cell r="H475" t="str">
            <v>CBC㈱</v>
          </cell>
          <cell r="I475" t="str">
            <v>03(3536)4657　鈴木</v>
          </cell>
          <cell r="J475" t="str">
            <v>果研</v>
          </cell>
          <cell r="K475" t="str">
            <v>→CBC</v>
          </cell>
          <cell r="O475">
            <v>0.44</v>
          </cell>
          <cell r="P475">
            <v>0.46</v>
          </cell>
        </row>
        <row r="476">
          <cell r="B476">
            <v>100032</v>
          </cell>
          <cell r="C476" t="str">
            <v>果研エキス　バナナ№４　EV</v>
          </cell>
          <cell r="D476" t="str">
            <v>（10ｋｇ／袋）</v>
          </cell>
          <cell r="E476">
            <v>680</v>
          </cell>
          <cell r="F476" t="str">
            <v>果研デベロップ</v>
          </cell>
          <cell r="G476" t="str">
            <v>メント㈱</v>
          </cell>
          <cell r="H476" t="str">
            <v>CBC㈱</v>
          </cell>
          <cell r="I476" t="str">
            <v>03(3536)4657　鈴木</v>
          </cell>
          <cell r="J476" t="str">
            <v>果研</v>
          </cell>
          <cell r="K476" t="str">
            <v>→CBC</v>
          </cell>
          <cell r="O476">
            <v>0.5</v>
          </cell>
          <cell r="P476">
            <v>0.63600000000000001</v>
          </cell>
        </row>
        <row r="477">
          <cell r="B477">
            <v>100033</v>
          </cell>
          <cell r="C477" t="str">
            <v>福島　処理水</v>
          </cell>
          <cell r="D477">
            <v>0</v>
          </cell>
          <cell r="E477">
            <v>0.32</v>
          </cell>
          <cell r="F477" t="str">
            <v>フロイント産業㈱</v>
          </cell>
          <cell r="H477" t="str">
            <v>CBC㈱</v>
          </cell>
          <cell r="I477" t="str">
            <v>03(3536)4662　黒沼</v>
          </cell>
          <cell r="J477" t="str">
            <v>フロイント産業</v>
          </cell>
          <cell r="K477" t="str">
            <v>→CBC</v>
          </cell>
          <cell r="O477">
            <v>0</v>
          </cell>
          <cell r="P477">
            <v>1</v>
          </cell>
        </row>
        <row r="478">
          <cell r="B478">
            <v>100034</v>
          </cell>
          <cell r="C478" t="str">
            <v>オーム　処理水</v>
          </cell>
          <cell r="D478" t="str">
            <v>（１ｋｇ×10袋）</v>
          </cell>
          <cell r="E478">
            <v>0.4</v>
          </cell>
          <cell r="F478" t="str">
            <v>オルガノ㈱</v>
          </cell>
          <cell r="H478" t="str">
            <v>黒越化学㈱</v>
          </cell>
          <cell r="I478" t="str">
            <v>03(3837)5882　鈴木</v>
          </cell>
          <cell r="J478" t="str">
            <v>オルガノ㈱</v>
          </cell>
          <cell r="K478" t="str">
            <v>→黒越化学</v>
          </cell>
          <cell r="O478">
            <v>0</v>
          </cell>
          <cell r="P478">
            <v>0.99</v>
          </cell>
        </row>
        <row r="479">
          <cell r="B479">
            <v>100035</v>
          </cell>
          <cell r="C479" t="str">
            <v>いかるが　処理水</v>
          </cell>
          <cell r="D479" t="str">
            <v>（1ｋｇ/袋）</v>
          </cell>
          <cell r="E479">
            <v>0.65</v>
          </cell>
          <cell r="F479" t="str">
            <v>㈱加藤美蜂園本舗</v>
          </cell>
          <cell r="G479">
            <v>0</v>
          </cell>
          <cell r="H479" t="str">
            <v>黒越化学㈱</v>
          </cell>
          <cell r="I479" t="str">
            <v>03(3837)5882　鈴木</v>
          </cell>
          <cell r="J479" t="str">
            <v>加藤美蜂園本舗</v>
          </cell>
          <cell r="K479">
            <v>0</v>
          </cell>
          <cell r="N479">
            <v>0</v>
          </cell>
          <cell r="O479">
            <v>0</v>
          </cell>
          <cell r="P479">
            <v>0.96</v>
          </cell>
        </row>
        <row r="480">
          <cell r="B480">
            <v>100036</v>
          </cell>
          <cell r="C480" t="str">
            <v>糖漬け梅エキス６０％ーP</v>
          </cell>
          <cell r="D480" t="str">
            <v>（0.1ｋｇ×10本）</v>
          </cell>
          <cell r="E480">
            <v>650</v>
          </cell>
          <cell r="F480" t="str">
            <v>昭和農芸㈱</v>
          </cell>
          <cell r="G480" t="str">
            <v>メント㈱</v>
          </cell>
          <cell r="H480" t="str">
            <v>昭和農芸㈱</v>
          </cell>
          <cell r="I480" t="str">
            <v>03(3661)2820　秋山</v>
          </cell>
          <cell r="J480" t="str">
            <v>昭和農芸㈱</v>
          </cell>
          <cell r="K480">
            <v>0</v>
          </cell>
          <cell r="P480">
            <v>0.73299999999999998</v>
          </cell>
        </row>
        <row r="481">
          <cell r="B481">
            <v>100037</v>
          </cell>
          <cell r="C481" t="str">
            <v>果研エキスビワ№2</v>
          </cell>
          <cell r="D481" t="str">
            <v>(22kg/缶）</v>
          </cell>
          <cell r="E481">
            <v>680</v>
          </cell>
          <cell r="F481" t="str">
            <v>果研デベロップ</v>
          </cell>
          <cell r="G481" t="str">
            <v>メント㈱</v>
          </cell>
          <cell r="H481" t="str">
            <v>CBC㈱</v>
          </cell>
          <cell r="I481" t="str">
            <v>03(3536)4657　鈴木</v>
          </cell>
          <cell r="J481" t="str">
            <v>果研</v>
          </cell>
          <cell r="K481" t="str">
            <v>→CBC</v>
          </cell>
          <cell r="N481">
            <v>0.623</v>
          </cell>
          <cell r="O481">
            <v>0</v>
          </cell>
          <cell r="P481">
            <v>1</v>
          </cell>
        </row>
        <row r="482">
          <cell r="B482">
            <v>100038</v>
          </cell>
          <cell r="C482" t="str">
            <v>ＢへーゼルナッツペーストＲ</v>
          </cell>
          <cell r="D482" t="str">
            <v>（1ｋｇ×10袋）</v>
          </cell>
          <cell r="E482">
            <v>1600</v>
          </cell>
          <cell r="F482" t="str">
            <v>ユニオン商事</v>
          </cell>
          <cell r="G482">
            <v>0</v>
          </cell>
          <cell r="H482" t="str">
            <v>サンヨーﾌｰｽﾞ</v>
          </cell>
          <cell r="I482" t="str">
            <v>03(3667)1474　三城</v>
          </cell>
          <cell r="J482" t="str">
            <v>ｻﾝﾖｰﾌｰｽﾞ</v>
          </cell>
          <cell r="K482" t="str">
            <v>→CBC</v>
          </cell>
          <cell r="N482">
            <v>0.623</v>
          </cell>
          <cell r="O482">
            <v>0</v>
          </cell>
          <cell r="P482">
            <v>0.96</v>
          </cell>
        </row>
        <row r="483">
          <cell r="B483">
            <v>100039</v>
          </cell>
          <cell r="C483" t="str">
            <v>ラフティリンＳＴ</v>
          </cell>
          <cell r="D483">
            <v>0</v>
          </cell>
          <cell r="E483">
            <v>750</v>
          </cell>
          <cell r="F483" t="str">
            <v>三共㈱</v>
          </cell>
          <cell r="G483">
            <v>0</v>
          </cell>
          <cell r="H483" t="str">
            <v>黒越化学㈱</v>
          </cell>
          <cell r="I483" t="str">
            <v>03(3837)5882　鈴木</v>
          </cell>
          <cell r="J483" t="str">
            <v>黒越化学㈱</v>
          </cell>
          <cell r="K483">
            <v>0</v>
          </cell>
          <cell r="N483">
            <v>0</v>
          </cell>
          <cell r="O483">
            <v>0</v>
          </cell>
          <cell r="P483">
            <v>1</v>
          </cell>
        </row>
        <row r="484">
          <cell r="B484">
            <v>100040</v>
          </cell>
          <cell r="C484" t="str">
            <v>発酵促進剤ＦＥ１２０</v>
          </cell>
          <cell r="D484" t="str">
            <v>1ｋｇ／袋</v>
          </cell>
          <cell r="E484">
            <v>8100</v>
          </cell>
          <cell r="F484" t="str">
            <v>ＤＭＶ</v>
          </cell>
          <cell r="G484" t="str">
            <v>(FRANCE)</v>
          </cell>
          <cell r="H484" t="str">
            <v>ＤＭＶ　ＪＡＰＡＮ</v>
          </cell>
          <cell r="I484" t="str">
            <v>03(5276)0441　矢部</v>
          </cell>
          <cell r="J484" t="str">
            <v>三栄源FFI</v>
          </cell>
          <cell r="K484">
            <v>0</v>
          </cell>
          <cell r="P484">
            <v>1</v>
          </cell>
        </row>
        <row r="485">
          <cell r="B485">
            <v>100041</v>
          </cell>
          <cell r="C485" t="str">
            <v>ＬＡＣ　４　（ｱｼﾄﾞﾌｨﾗｽ　ｽﾀｰﾀｰ製剤）</v>
          </cell>
          <cell r="D485" t="str">
            <v>10ｋｇ／袋</v>
          </cell>
          <cell r="E485">
            <v>3000</v>
          </cell>
          <cell r="F485" t="str">
            <v>Rhodia Food</v>
          </cell>
          <cell r="G485" t="str">
            <v>(FRANCE)</v>
          </cell>
          <cell r="H485" t="str">
            <v>協和ハイフ―ズ</v>
          </cell>
          <cell r="I485" t="str">
            <v>03(5566)2781　景山</v>
          </cell>
          <cell r="J485" t="str">
            <v>三栄源FFI</v>
          </cell>
          <cell r="K485" t="str">
            <v>→CBC</v>
          </cell>
          <cell r="P485">
            <v>1</v>
          </cell>
        </row>
        <row r="486">
          <cell r="B486">
            <v>100042</v>
          </cell>
          <cell r="C486" t="str">
            <v>アロエダイスカット10Ｍ</v>
          </cell>
          <cell r="D486" t="str">
            <v>（18.5Ｋｇ/5Ｇ缶）</v>
          </cell>
          <cell r="E486">
            <v>400</v>
          </cell>
          <cell r="F486" t="str">
            <v>サンヨーﾌｰｽﾞ</v>
          </cell>
          <cell r="G486" t="str">
            <v>メント㈱</v>
          </cell>
          <cell r="H486" t="str">
            <v>サンヨーﾌｰｽﾞ</v>
          </cell>
          <cell r="I486" t="str">
            <v>03(3667)1474　三城</v>
          </cell>
          <cell r="J486" t="str">
            <v>ｻﾝﾖｰﾌｰｽﾞ</v>
          </cell>
          <cell r="K486" t="str">
            <v>→CBC</v>
          </cell>
          <cell r="N486">
            <v>0</v>
          </cell>
          <cell r="O486">
            <v>0</v>
          </cell>
          <cell r="P486">
            <v>0.02</v>
          </cell>
        </row>
        <row r="487">
          <cell r="B487">
            <v>100043</v>
          </cell>
          <cell r="C487" t="str">
            <v>果研エキス　白桃EV</v>
          </cell>
          <cell r="D487" t="str">
            <v>(22kg/缶）</v>
          </cell>
          <cell r="E487">
            <v>635</v>
          </cell>
          <cell r="F487" t="str">
            <v>果研デベロップ</v>
          </cell>
          <cell r="G487" t="str">
            <v>メント㈱</v>
          </cell>
          <cell r="H487" t="str">
            <v>CBC㈱</v>
          </cell>
          <cell r="I487" t="str">
            <v>03(3536)4657　鈴木</v>
          </cell>
          <cell r="J487" t="str">
            <v>果研</v>
          </cell>
          <cell r="K487" t="str">
            <v>→CBC</v>
          </cell>
          <cell r="L487">
            <v>0</v>
          </cell>
          <cell r="O487">
            <v>0.6</v>
          </cell>
          <cell r="P487">
            <v>0.63100000000000001</v>
          </cell>
        </row>
        <row r="488">
          <cell r="B488">
            <v>100044</v>
          </cell>
          <cell r="C488" t="str">
            <v>みかんさのう</v>
          </cell>
          <cell r="D488" t="str">
            <v>(18.5kg/5G缶）</v>
          </cell>
          <cell r="E488">
            <v>142</v>
          </cell>
          <cell r="F488" t="str">
            <v>大洋食品㈱</v>
          </cell>
          <cell r="G488">
            <v>0</v>
          </cell>
          <cell r="H488" t="str">
            <v>サンヨーﾌｰｽﾞ</v>
          </cell>
          <cell r="I488" t="str">
            <v>03(3667)1474　三城</v>
          </cell>
          <cell r="J488" t="str">
            <v>ｻﾝﾖｰﾌｰｽﾞ</v>
          </cell>
          <cell r="K488" t="str">
            <v>→CBC</v>
          </cell>
          <cell r="L488">
            <v>0</v>
          </cell>
          <cell r="O488">
            <v>0</v>
          </cell>
          <cell r="P488">
            <v>0.105</v>
          </cell>
        </row>
        <row r="489">
          <cell r="B489">
            <v>100045</v>
          </cell>
          <cell r="C489" t="str">
            <v>アロエ缶詰</v>
          </cell>
          <cell r="D489" t="str">
            <v>（固形2Kg/3Kg)</v>
          </cell>
          <cell r="E489">
            <v>200</v>
          </cell>
          <cell r="F489" t="str">
            <v>協和発酵</v>
          </cell>
          <cell r="G489">
            <v>0</v>
          </cell>
          <cell r="H489" t="str">
            <v>兼松㈱</v>
          </cell>
          <cell r="I489" t="str">
            <v>03(5440)9564　松本</v>
          </cell>
          <cell r="J489" t="str">
            <v>兼松</v>
          </cell>
          <cell r="K489">
            <v>0</v>
          </cell>
          <cell r="N489">
            <v>0</v>
          </cell>
          <cell r="O489">
            <v>0</v>
          </cell>
          <cell r="P489">
            <v>0</v>
          </cell>
        </row>
        <row r="490">
          <cell r="B490">
            <v>100046</v>
          </cell>
          <cell r="C490" t="str">
            <v>サンファイバー　HG</v>
          </cell>
          <cell r="D490" t="str">
            <v>（15kg/クラフト袋）</v>
          </cell>
          <cell r="E490">
            <v>1480</v>
          </cell>
          <cell r="F490" t="str">
            <v>太陽化学㈱</v>
          </cell>
          <cell r="G490">
            <v>0</v>
          </cell>
          <cell r="H490" t="str">
            <v>CBC㈱</v>
          </cell>
          <cell r="I490" t="str">
            <v>03(3536)4657　鈴木</v>
          </cell>
          <cell r="J490" t="str">
            <v>太陽化学</v>
          </cell>
          <cell r="K490" t="str">
            <v>→CBC</v>
          </cell>
          <cell r="N490">
            <v>0</v>
          </cell>
          <cell r="O490">
            <v>0.8</v>
          </cell>
          <cell r="P490">
            <v>0.95</v>
          </cell>
        </row>
        <row r="491">
          <cell r="B491">
            <v>100047</v>
          </cell>
          <cell r="C491" t="str">
            <v>カスタードペースト　AL-15192</v>
          </cell>
          <cell r="D491" t="str">
            <v>（1kg/1.5Lﾊｲﾊﾟｯｸ）</v>
          </cell>
          <cell r="E491">
            <v>5300</v>
          </cell>
          <cell r="F491" t="str">
            <v>小川香料㈱</v>
          </cell>
          <cell r="G491" t="str">
            <v>メント㈱</v>
          </cell>
          <cell r="H491" t="str">
            <v>小川香料㈱</v>
          </cell>
          <cell r="I491" t="str">
            <v>03(3270)1545　鈴木</v>
          </cell>
          <cell r="J491" t="str">
            <v>小川香料</v>
          </cell>
          <cell r="K491" t="str">
            <v>→CBC</v>
          </cell>
          <cell r="N491">
            <v>0</v>
          </cell>
          <cell r="P491">
            <v>0.9</v>
          </cell>
        </row>
        <row r="492">
          <cell r="B492">
            <v>100048</v>
          </cell>
          <cell r="C492" t="str">
            <v>果研エキスオレンジＥＫ</v>
          </cell>
          <cell r="D492" t="str">
            <v>(22kg/缶）</v>
          </cell>
          <cell r="E492">
            <v>650</v>
          </cell>
          <cell r="F492" t="str">
            <v>果研デベロップ</v>
          </cell>
          <cell r="G492" t="str">
            <v>メント㈱</v>
          </cell>
          <cell r="H492" t="str">
            <v>CBC㈱</v>
          </cell>
          <cell r="I492" t="str">
            <v>03(3536)4657　鈴木</v>
          </cell>
          <cell r="J492" t="str">
            <v>果研</v>
          </cell>
          <cell r="K492" t="str">
            <v>→CBC</v>
          </cell>
          <cell r="N492">
            <v>0.32500000000000001</v>
          </cell>
          <cell r="O492">
            <v>0.59399999999999997</v>
          </cell>
          <cell r="P492">
            <v>0.60199999999999998</v>
          </cell>
        </row>
        <row r="493">
          <cell r="B493">
            <v>100049</v>
          </cell>
          <cell r="C493" t="str">
            <v>果研エキスストロベリーＯＫＥＫ－２</v>
          </cell>
          <cell r="D493" t="str">
            <v>(20kg/缶）</v>
          </cell>
          <cell r="E493">
            <v>570</v>
          </cell>
          <cell r="F493" t="str">
            <v>果研デベロップ</v>
          </cell>
          <cell r="G493" t="str">
            <v>メント㈱</v>
          </cell>
          <cell r="H493" t="str">
            <v>CBC㈱</v>
          </cell>
          <cell r="I493" t="str">
            <v>03(3536)4657　鈴木</v>
          </cell>
          <cell r="J493" t="str">
            <v>果研</v>
          </cell>
          <cell r="K493" t="str">
            <v>→CBC</v>
          </cell>
          <cell r="L493">
            <v>0</v>
          </cell>
          <cell r="O493">
            <v>0.42</v>
          </cell>
          <cell r="P493">
            <v>0.443</v>
          </cell>
        </row>
        <row r="494">
          <cell r="B494">
            <v>100050</v>
          </cell>
          <cell r="C494" t="str">
            <v>ジンジャーエキス</v>
          </cell>
          <cell r="D494" t="str">
            <v>(20kg/缶）</v>
          </cell>
          <cell r="E494">
            <v>2865</v>
          </cell>
          <cell r="F494" t="str">
            <v>キャセイ食品</v>
          </cell>
          <cell r="G494">
            <v>0</v>
          </cell>
          <cell r="H494" t="str">
            <v>黒越化学</v>
          </cell>
          <cell r="I494" t="str">
            <v>03(3837)5882　鈴木</v>
          </cell>
          <cell r="J494" t="str">
            <v>キャセイ食品</v>
          </cell>
          <cell r="K494" t="str">
            <v>→黒越化学</v>
          </cell>
          <cell r="L494">
            <v>9.5000000000000001E-2</v>
          </cell>
          <cell r="O494">
            <v>0</v>
          </cell>
          <cell r="P494">
            <v>0.73299999999999998</v>
          </cell>
        </row>
        <row r="495">
          <cell r="B495">
            <v>100051</v>
          </cell>
          <cell r="C495" t="str">
            <v>グレープフルーツさのうシロップ漬け</v>
          </cell>
          <cell r="D495" t="str">
            <v>(3.1kg/缶）</v>
          </cell>
          <cell r="E495">
            <v>387</v>
          </cell>
          <cell r="F495" t="str">
            <v>メキシコ</v>
          </cell>
          <cell r="G495">
            <v>0</v>
          </cell>
          <cell r="H495" t="str">
            <v>雄山商事㈱</v>
          </cell>
          <cell r="I495" t="str">
            <v>03(3403)0772　金子</v>
          </cell>
          <cell r="J495" t="str">
            <v>雄山商事㈱</v>
          </cell>
          <cell r="K495">
            <v>0</v>
          </cell>
          <cell r="L495">
            <v>9.5000000000000001E-2</v>
          </cell>
          <cell r="O495">
            <v>0</v>
          </cell>
          <cell r="P495">
            <v>1</v>
          </cell>
        </row>
        <row r="496">
          <cell r="B496">
            <v>100052</v>
          </cell>
          <cell r="C496" t="str">
            <v>果研エキス　アセロラEK</v>
          </cell>
          <cell r="D496" t="str">
            <v>２５ｋｇ／袋</v>
          </cell>
          <cell r="E496">
            <v>62.170999999999999</v>
          </cell>
          <cell r="F496" t="str">
            <v>果研デベロップ</v>
          </cell>
          <cell r="G496" t="str">
            <v>メント㈱</v>
          </cell>
          <cell r="H496" t="str">
            <v>CBC㈱</v>
          </cell>
          <cell r="I496" t="str">
            <v>03(3536)4657　鈴木</v>
          </cell>
          <cell r="J496" t="str">
            <v>果研</v>
          </cell>
          <cell r="K496" t="str">
            <v>→CBC</v>
          </cell>
          <cell r="L496">
            <v>9.5000000000000001E-2</v>
          </cell>
          <cell r="N496">
            <v>0</v>
          </cell>
          <cell r="O496">
            <v>0</v>
          </cell>
          <cell r="P496">
            <v>9.8000000000000004E-2</v>
          </cell>
        </row>
        <row r="497">
          <cell r="B497">
            <v>100053</v>
          </cell>
          <cell r="C497" t="str">
            <v>果研エキス　アップルPC-EK</v>
          </cell>
          <cell r="D497">
            <v>0</v>
          </cell>
          <cell r="E497">
            <v>585</v>
          </cell>
          <cell r="F497" t="str">
            <v>果研デベロップ</v>
          </cell>
          <cell r="G497" t="str">
            <v>メント㈱</v>
          </cell>
          <cell r="H497" t="str">
            <v>CBC㈱</v>
          </cell>
          <cell r="I497" t="str">
            <v>03(3536)4657　鈴木</v>
          </cell>
          <cell r="J497" t="str">
            <v>果研</v>
          </cell>
          <cell r="K497" t="str">
            <v>→CBC</v>
          </cell>
          <cell r="L497">
            <v>9.5000000000000001E-2</v>
          </cell>
          <cell r="O497">
            <v>0</v>
          </cell>
          <cell r="P497">
            <v>9.8000000000000004E-2</v>
          </cell>
        </row>
        <row r="498">
          <cell r="B498">
            <v>100054</v>
          </cell>
          <cell r="C498" t="str">
            <v>果研エキス　OCエキスG</v>
          </cell>
          <cell r="D498" t="str">
            <v>(15kg/缶）</v>
          </cell>
          <cell r="E498">
            <v>1400</v>
          </cell>
          <cell r="F498" t="str">
            <v>果研デベロップ</v>
          </cell>
          <cell r="G498" t="str">
            <v>メント㈱</v>
          </cell>
          <cell r="H498" t="str">
            <v>CBC㈱</v>
          </cell>
          <cell r="I498" t="str">
            <v>03(3536)4657　鈴木</v>
          </cell>
          <cell r="J498" t="str">
            <v>果研</v>
          </cell>
          <cell r="K498" t="str">
            <v>→CBC</v>
          </cell>
          <cell r="O498">
            <v>0</v>
          </cell>
          <cell r="P498">
            <v>0.436</v>
          </cell>
        </row>
        <row r="499">
          <cell r="B499">
            <v>100055</v>
          </cell>
          <cell r="C499" t="str">
            <v>果研エキス　スイカEK</v>
          </cell>
          <cell r="D499" t="str">
            <v>(20kg/缶）</v>
          </cell>
          <cell r="E499">
            <v>710</v>
          </cell>
          <cell r="F499" t="str">
            <v>果研デベロップ</v>
          </cell>
          <cell r="G499" t="str">
            <v>メント㈱</v>
          </cell>
          <cell r="H499" t="str">
            <v>CBC㈱</v>
          </cell>
          <cell r="I499" t="str">
            <v>03(3536)4657　鈴木</v>
          </cell>
          <cell r="J499" t="str">
            <v>果研</v>
          </cell>
          <cell r="K499" t="str">
            <v>→CBC</v>
          </cell>
          <cell r="N499">
            <v>0</v>
          </cell>
          <cell r="P499">
            <v>0.46</v>
          </cell>
        </row>
        <row r="500">
          <cell r="B500">
            <v>100056</v>
          </cell>
          <cell r="C500" t="str">
            <v>アップルファイバー</v>
          </cell>
          <cell r="D500" t="str">
            <v>（5ｋｇ/缶）</v>
          </cell>
          <cell r="E500">
            <v>1300</v>
          </cell>
          <cell r="F500" t="str">
            <v>ニチロ</v>
          </cell>
          <cell r="G500" t="str">
            <v>メント㈱</v>
          </cell>
          <cell r="H500" t="str">
            <v>黒越化学</v>
          </cell>
          <cell r="I500" t="str">
            <v>03(3837)5882　鈴木</v>
          </cell>
          <cell r="J500" t="str">
            <v>ニチロ</v>
          </cell>
          <cell r="K500" t="str">
            <v>→黒越化学</v>
          </cell>
          <cell r="N500">
            <v>0</v>
          </cell>
          <cell r="O500">
            <v>0</v>
          </cell>
          <cell r="P500">
            <v>1</v>
          </cell>
        </row>
        <row r="501">
          <cell r="B501">
            <v>100057</v>
          </cell>
          <cell r="C501" t="str">
            <v>ＹＣ-180　500Ｕ</v>
          </cell>
          <cell r="D501" t="str">
            <v>1ｋｇ／袋</v>
          </cell>
          <cell r="E501">
            <v>4340</v>
          </cell>
          <cell r="F501" t="str">
            <v>クリスチャンハンセン</v>
          </cell>
          <cell r="G501" t="str">
            <v>メント㈱</v>
          </cell>
          <cell r="H501" t="str">
            <v>野澤組</v>
          </cell>
          <cell r="I501" t="str">
            <v>03(3536)4657　鈴木</v>
          </cell>
          <cell r="J501" t="str">
            <v>野澤組</v>
          </cell>
          <cell r="K501" t="str">
            <v>→CBC</v>
          </cell>
          <cell r="N501">
            <v>0</v>
          </cell>
          <cell r="O501">
            <v>0</v>
          </cell>
          <cell r="P501">
            <v>0</v>
          </cell>
        </row>
        <row r="502">
          <cell r="B502">
            <v>100058</v>
          </cell>
          <cell r="C502" t="str">
            <v>果研エキス　グレープフルーツＥＫ</v>
          </cell>
          <cell r="D502" t="str">
            <v>1ｋｇ／袋</v>
          </cell>
          <cell r="E502">
            <v>690</v>
          </cell>
          <cell r="F502" t="str">
            <v>果研デベロップ</v>
          </cell>
          <cell r="G502" t="str">
            <v>メント㈱</v>
          </cell>
          <cell r="H502" t="str">
            <v>CBC㈱</v>
          </cell>
          <cell r="I502" t="str">
            <v>03(3536)4657　鈴木</v>
          </cell>
          <cell r="J502" t="str">
            <v>果研</v>
          </cell>
          <cell r="K502" t="str">
            <v>→CBC</v>
          </cell>
          <cell r="O502">
            <v>0</v>
          </cell>
          <cell r="P502">
            <v>0</v>
          </cell>
        </row>
        <row r="503">
          <cell r="B503">
            <v>100059</v>
          </cell>
          <cell r="C503" t="str">
            <v>ＡＢＹ-2　200Ｕ</v>
          </cell>
          <cell r="D503" t="str">
            <v>(20kg/缶）</v>
          </cell>
          <cell r="E503">
            <v>4000</v>
          </cell>
          <cell r="F503" t="str">
            <v>クリスチャンハンセン</v>
          </cell>
          <cell r="G503" t="str">
            <v>メント㈱</v>
          </cell>
          <cell r="H503" t="str">
            <v>野澤組</v>
          </cell>
          <cell r="I503" t="str">
            <v>03(3536)4657　鈴木</v>
          </cell>
          <cell r="J503" t="str">
            <v>野澤組</v>
          </cell>
          <cell r="K503" t="str">
            <v>→CBC</v>
          </cell>
          <cell r="P503">
            <v>0.42</v>
          </cell>
        </row>
        <row r="504">
          <cell r="B504">
            <v>100060</v>
          </cell>
          <cell r="C504" t="str">
            <v>杏仁霜MIX</v>
          </cell>
          <cell r="D504" t="str">
            <v>（1ｋｇ×10袋）</v>
          </cell>
          <cell r="E504">
            <v>1700</v>
          </cell>
          <cell r="F504" t="str">
            <v>大宮糧食工業</v>
          </cell>
          <cell r="G504" t="str">
            <v>メント㈱</v>
          </cell>
          <cell r="H504" t="str">
            <v>東京サンダイヤ㈱</v>
          </cell>
          <cell r="I504" t="str">
            <v>03(5924)2150　村形</v>
          </cell>
          <cell r="J504" t="str">
            <v>東京サンダイヤ</v>
          </cell>
          <cell r="K504" t="str">
            <v>→CBC</v>
          </cell>
          <cell r="O504">
            <v>0.80700000000000005</v>
          </cell>
          <cell r="P504">
            <v>0.92200000000000004</v>
          </cell>
        </row>
        <row r="505">
          <cell r="B505">
            <v>100014</v>
          </cell>
          <cell r="C505" t="str">
            <v>ストロベリーリキュール</v>
          </cell>
          <cell r="D505">
            <v>0</v>
          </cell>
          <cell r="E505">
            <v>3900</v>
          </cell>
          <cell r="F505" t="str">
            <v>ドーバー洋酒貿易㈱</v>
          </cell>
          <cell r="G505" t="str">
            <v>メント㈱</v>
          </cell>
          <cell r="H505" t="str">
            <v>ドーバー洋酒貿易㈱</v>
          </cell>
          <cell r="I505" t="str">
            <v>03(3469)2111　高木</v>
          </cell>
          <cell r="J505" t="str">
            <v>ドーバー洋酒貿易</v>
          </cell>
          <cell r="K505">
            <v>0</v>
          </cell>
          <cell r="O505">
            <v>0</v>
          </cell>
          <cell r="P505">
            <v>0</v>
          </cell>
        </row>
        <row r="506">
          <cell r="B506">
            <v>100015</v>
          </cell>
          <cell r="C506" t="str">
            <v>果研エキスビワ</v>
          </cell>
          <cell r="D506" t="str">
            <v>(22kg/缶）</v>
          </cell>
          <cell r="E506">
            <v>680</v>
          </cell>
          <cell r="F506" t="str">
            <v>果研デベロップ</v>
          </cell>
          <cell r="G506" t="str">
            <v>メント㈱</v>
          </cell>
          <cell r="H506" t="str">
            <v>CBC㈱</v>
          </cell>
          <cell r="I506" t="str">
            <v>03(3536)4657　鈴木</v>
          </cell>
          <cell r="J506" t="str">
            <v>果研</v>
          </cell>
          <cell r="K506" t="str">
            <v>→CBC</v>
          </cell>
          <cell r="P506">
            <v>0</v>
          </cell>
        </row>
        <row r="507">
          <cell r="B507">
            <v>100016</v>
          </cell>
          <cell r="C507" t="str">
            <v>果研エキス　グァバEK</v>
          </cell>
          <cell r="D507" t="str">
            <v>(22kg/缶）</v>
          </cell>
          <cell r="E507">
            <v>745</v>
          </cell>
          <cell r="F507" t="str">
            <v>果研デベロップ</v>
          </cell>
          <cell r="G507" t="str">
            <v>メント㈱</v>
          </cell>
          <cell r="H507" t="str">
            <v>CBC㈱</v>
          </cell>
          <cell r="I507" t="str">
            <v>03(3536)4657　鈴木</v>
          </cell>
          <cell r="J507" t="str">
            <v>果研</v>
          </cell>
          <cell r="K507" t="str">
            <v>→CBC</v>
          </cell>
          <cell r="N507">
            <v>0.32500000000000001</v>
          </cell>
          <cell r="O507">
            <v>0.61</v>
          </cell>
          <cell r="P507">
            <v>0.61</v>
          </cell>
        </row>
        <row r="508">
          <cell r="B508">
            <v>100017</v>
          </cell>
          <cell r="C508" t="str">
            <v>サンフェノン　１００Ｓ</v>
          </cell>
          <cell r="D508" t="str">
            <v>(ポリフェノール含量60％以上）</v>
          </cell>
          <cell r="E508">
            <v>42000</v>
          </cell>
          <cell r="F508" t="str">
            <v>太陽化学㈱</v>
          </cell>
          <cell r="H508" t="str">
            <v>CBC㈱</v>
          </cell>
          <cell r="I508" t="str">
            <v>03(3536)4657　鈴木</v>
          </cell>
          <cell r="J508" t="str">
            <v>太陽化学</v>
          </cell>
          <cell r="K508" t="str">
            <v>→CBC</v>
          </cell>
          <cell r="N508">
            <v>0.32500000000000001</v>
          </cell>
          <cell r="O508">
            <v>0.2</v>
          </cell>
          <cell r="P508">
            <v>0.99</v>
          </cell>
        </row>
        <row r="509">
          <cell r="B509">
            <v>100018</v>
          </cell>
          <cell r="C509" t="str">
            <v>アロエエキスＣ－ＭＦ（Ｎ）</v>
          </cell>
          <cell r="D509">
            <v>0</v>
          </cell>
          <cell r="E509">
            <v>5000</v>
          </cell>
          <cell r="F509" t="str">
            <v>丸善製薬（株）</v>
          </cell>
          <cell r="G509">
            <v>0</v>
          </cell>
          <cell r="H509" t="str">
            <v>CBC㈱</v>
          </cell>
          <cell r="I509" t="str">
            <v>03(3536)4657　鈴木</v>
          </cell>
          <cell r="J509" t="str">
            <v>ドーバー洋酒貿易</v>
          </cell>
          <cell r="K509">
            <v>0</v>
          </cell>
          <cell r="N509">
            <v>0</v>
          </cell>
          <cell r="O509">
            <v>0</v>
          </cell>
          <cell r="P509">
            <v>0</v>
          </cell>
        </row>
        <row r="510">
          <cell r="B510">
            <v>100019</v>
          </cell>
          <cell r="C510" t="str">
            <v>ラフランスリキュール</v>
          </cell>
          <cell r="D510" t="str">
            <v>(21.7kg/個）</v>
          </cell>
          <cell r="E510">
            <v>1233</v>
          </cell>
          <cell r="F510" t="str">
            <v>ドーバー洋酒貿易㈱</v>
          </cell>
          <cell r="G510">
            <v>0</v>
          </cell>
          <cell r="H510" t="str">
            <v>ドーバー洋酒貿易㈱</v>
          </cell>
          <cell r="I510" t="str">
            <v>03(3469)2111　高木</v>
          </cell>
          <cell r="J510" t="str">
            <v>ドーバー洋酒貿易</v>
          </cell>
          <cell r="K510">
            <v>0</v>
          </cell>
          <cell r="N510">
            <v>0</v>
          </cell>
          <cell r="O510">
            <v>0.2</v>
          </cell>
          <cell r="P510">
            <v>0.35</v>
          </cell>
        </row>
        <row r="511">
          <cell r="B511">
            <v>100020</v>
          </cell>
          <cell r="C511" t="str">
            <v>冷凍50％加糖卵黄</v>
          </cell>
          <cell r="D511" t="str">
            <v>（16ｋｇ/缶）</v>
          </cell>
          <cell r="E511">
            <v>325</v>
          </cell>
          <cell r="F511" t="str">
            <v>㈱伊藤鶏卵</v>
          </cell>
          <cell r="G511">
            <v>0</v>
          </cell>
          <cell r="H511" t="str">
            <v>㈱伊藤鶏卵</v>
          </cell>
          <cell r="I511" t="str">
            <v>0285(56)8195　</v>
          </cell>
          <cell r="J511" t="str">
            <v>伊藤鶏卵</v>
          </cell>
          <cell r="K511" t="str">
            <v>→黒越化学</v>
          </cell>
          <cell r="L511">
            <v>9.5000000000000001E-2</v>
          </cell>
          <cell r="O511">
            <v>0.20699999999999999</v>
          </cell>
          <cell r="P511">
            <v>0.57999999999999996</v>
          </cell>
        </row>
        <row r="512">
          <cell r="B512">
            <v>100021</v>
          </cell>
          <cell r="C512" t="str">
            <v>果研エキス　マンゴEK</v>
          </cell>
          <cell r="D512" t="str">
            <v>(2kg/ポリボトル）</v>
          </cell>
          <cell r="E512">
            <v>750</v>
          </cell>
          <cell r="F512" t="str">
            <v>果研デベロップ</v>
          </cell>
          <cell r="G512" t="str">
            <v>メント㈱</v>
          </cell>
          <cell r="H512" t="str">
            <v>CBC㈱</v>
          </cell>
          <cell r="I512" t="str">
            <v>03(3536)4657　鈴木</v>
          </cell>
          <cell r="J512" t="str">
            <v>果研</v>
          </cell>
          <cell r="K512" t="str">
            <v>→CBC</v>
          </cell>
          <cell r="L512">
            <v>9.5000000000000001E-2</v>
          </cell>
          <cell r="O512">
            <v>0</v>
          </cell>
          <cell r="P512">
            <v>0.71199999999999997</v>
          </cell>
        </row>
        <row r="513">
          <cell r="B513">
            <v>100022</v>
          </cell>
          <cell r="C513" t="str">
            <v>ポートロイヤル　レッドラム</v>
          </cell>
          <cell r="D513">
            <v>0</v>
          </cell>
          <cell r="E513">
            <v>2000</v>
          </cell>
          <cell r="F513" t="str">
            <v>ドーバー洋酒貿易㈱</v>
          </cell>
          <cell r="G513">
            <v>0</v>
          </cell>
          <cell r="H513" t="str">
            <v>ドーバー洋酒貿易㈱</v>
          </cell>
          <cell r="I513" t="str">
            <v>03(3469)2111　高木</v>
          </cell>
          <cell r="J513" t="str">
            <v>ドーバー洋酒貿易</v>
          </cell>
          <cell r="K513">
            <v>0</v>
          </cell>
          <cell r="L513">
            <v>9.5000000000000001E-2</v>
          </cell>
          <cell r="O513">
            <v>0</v>
          </cell>
          <cell r="P513">
            <v>1</v>
          </cell>
        </row>
        <row r="514">
          <cell r="B514">
            <v>100023</v>
          </cell>
          <cell r="C514" t="str">
            <v>水溶性バイオカロチン02</v>
          </cell>
          <cell r="D514">
            <v>0</v>
          </cell>
          <cell r="E514">
            <v>12500</v>
          </cell>
          <cell r="F514" t="str">
            <v>協和ﾊｲﾌｰｽﾞ</v>
          </cell>
          <cell r="G514" t="str">
            <v>(ベトナム）</v>
          </cell>
          <cell r="H514" t="str">
            <v>協和ハイフ―ズ</v>
          </cell>
          <cell r="I514" t="str">
            <v>06(6346)2762  藤田</v>
          </cell>
          <cell r="J514" t="str">
            <v>協和ハイフ―ズ</v>
          </cell>
          <cell r="K514" t="str">
            <v>→黒越化学</v>
          </cell>
          <cell r="O514">
            <v>0</v>
          </cell>
          <cell r="P514">
            <v>0.56999999999999995</v>
          </cell>
        </row>
        <row r="515">
          <cell r="B515">
            <v>100024</v>
          </cell>
          <cell r="C515" t="str">
            <v>果研エキスグレープS　EV</v>
          </cell>
          <cell r="D515" t="str">
            <v>(22kg/缶）</v>
          </cell>
          <cell r="E515">
            <v>660</v>
          </cell>
          <cell r="F515" t="str">
            <v>果研デベロップ</v>
          </cell>
          <cell r="G515" t="str">
            <v>メント㈱</v>
          </cell>
          <cell r="H515" t="str">
            <v>CBC㈱</v>
          </cell>
          <cell r="I515" t="str">
            <v>03(3536)4657　鈴木</v>
          </cell>
          <cell r="J515" t="str">
            <v>果研</v>
          </cell>
          <cell r="K515" t="str">
            <v>→CBC</v>
          </cell>
          <cell r="P515">
            <v>1</v>
          </cell>
        </row>
        <row r="516">
          <cell r="B516">
            <v>100025</v>
          </cell>
          <cell r="C516" t="str">
            <v>メルシャンワインエキス(赤）</v>
          </cell>
          <cell r="D516">
            <v>0</v>
          </cell>
          <cell r="E516">
            <v>3000</v>
          </cell>
          <cell r="F516" t="str">
            <v>メルシャン</v>
          </cell>
          <cell r="G516">
            <v>0</v>
          </cell>
          <cell r="H516" t="str">
            <v>メルシャン</v>
          </cell>
          <cell r="I516" t="str">
            <v>03(3536)4657　鈴木</v>
          </cell>
          <cell r="J516" t="str">
            <v>アサヒ</v>
          </cell>
          <cell r="K516" t="str">
            <v>→CBC</v>
          </cell>
          <cell r="N516">
            <v>0</v>
          </cell>
          <cell r="O516">
            <v>0</v>
          </cell>
          <cell r="P516">
            <v>0</v>
          </cell>
        </row>
        <row r="517">
          <cell r="B517">
            <v>100026</v>
          </cell>
          <cell r="C517" t="str">
            <v>グラヴィノール（ブドウ種子エキス）</v>
          </cell>
          <cell r="D517" t="str">
            <v>(2kg/ポリボトル）</v>
          </cell>
          <cell r="E517">
            <v>33000</v>
          </cell>
          <cell r="F517" t="str">
            <v>キッコーマン</v>
          </cell>
          <cell r="G517" t="str">
            <v>メント㈱</v>
          </cell>
          <cell r="H517" t="str">
            <v>黒越化学</v>
          </cell>
          <cell r="I517" t="str">
            <v>03(3837)5882　鈴木</v>
          </cell>
          <cell r="J517" t="str">
            <v>キッコーマン</v>
          </cell>
          <cell r="K517" t="str">
            <v>→黒越化学</v>
          </cell>
          <cell r="N517">
            <v>0.56100000000000005</v>
          </cell>
          <cell r="O517">
            <v>0</v>
          </cell>
          <cell r="P517">
            <v>0</v>
          </cell>
        </row>
        <row r="518">
          <cell r="B518">
            <v>100027</v>
          </cell>
          <cell r="C518" t="str">
            <v>バニラブルボンファインカットＦＴ-62865</v>
          </cell>
          <cell r="D518" t="str">
            <v>(20kg/缶）</v>
          </cell>
          <cell r="E518">
            <v>5500</v>
          </cell>
          <cell r="F518" t="str">
            <v>稲畑香料㈱</v>
          </cell>
          <cell r="G518" t="str">
            <v>メント㈱</v>
          </cell>
          <cell r="H518" t="str">
            <v>稲畑香料㈱</v>
          </cell>
          <cell r="I518" t="str">
            <v>03(3664)9162　柴田</v>
          </cell>
          <cell r="J518" t="str">
            <v>稲畑香料</v>
          </cell>
          <cell r="K518" t="str">
            <v>→黒越化学</v>
          </cell>
          <cell r="O518">
            <v>0</v>
          </cell>
          <cell r="P518">
            <v>1</v>
          </cell>
        </row>
        <row r="519">
          <cell r="B519">
            <v>100028</v>
          </cell>
          <cell r="C519" t="str">
            <v>BアーモンドペーストR</v>
          </cell>
          <cell r="D519" t="str">
            <v>（1ｋｇ×10袋）</v>
          </cell>
          <cell r="E519">
            <v>1050</v>
          </cell>
          <cell r="F519" t="str">
            <v>ユニオン商事</v>
          </cell>
          <cell r="G519" t="str">
            <v>メント㈱</v>
          </cell>
          <cell r="H519" t="str">
            <v>サンヨーﾌｰｽﾞ</v>
          </cell>
          <cell r="I519" t="str">
            <v>03(3667)1474　三城</v>
          </cell>
          <cell r="J519" t="str">
            <v>ｻﾝﾖｰﾌｰｽﾞ</v>
          </cell>
          <cell r="K519">
            <v>0</v>
          </cell>
          <cell r="N519">
            <v>0.56100000000000005</v>
          </cell>
          <cell r="O519">
            <v>0.16</v>
          </cell>
          <cell r="P519">
            <v>0.97</v>
          </cell>
        </row>
        <row r="520">
          <cell r="B520">
            <v>100029</v>
          </cell>
          <cell r="C520" t="str">
            <v>アップルフェノン粉末５０</v>
          </cell>
          <cell r="D520" t="str">
            <v>（1kg／袋）</v>
          </cell>
          <cell r="E520">
            <v>25000</v>
          </cell>
          <cell r="F520" t="str">
            <v>ニッカウイスキー</v>
          </cell>
          <cell r="G520" t="str">
            <v>メント㈱</v>
          </cell>
          <cell r="H520" t="str">
            <v>CBC㈱</v>
          </cell>
          <cell r="I520" t="str">
            <v>03(3536)4657　鈴木</v>
          </cell>
          <cell r="J520" t="str">
            <v>ニッカウイスキー</v>
          </cell>
          <cell r="K520" t="str">
            <v>→CBC</v>
          </cell>
          <cell r="N520">
            <v>0</v>
          </cell>
          <cell r="O520">
            <v>0.44</v>
          </cell>
          <cell r="P520">
            <v>0</v>
          </cell>
        </row>
        <row r="521">
          <cell r="B521">
            <v>100030</v>
          </cell>
          <cell r="C521" t="str">
            <v>果研エキスアセロラEV</v>
          </cell>
          <cell r="D521" t="str">
            <v>(22kg/缶）</v>
          </cell>
          <cell r="E521">
            <v>650</v>
          </cell>
          <cell r="F521" t="str">
            <v>果研デベロップ</v>
          </cell>
          <cell r="G521" t="str">
            <v>メント㈱</v>
          </cell>
          <cell r="H521" t="str">
            <v>CBC㈱</v>
          </cell>
          <cell r="I521" t="str">
            <v>03(3536)4657　鈴木</v>
          </cell>
          <cell r="J521" t="str">
            <v>果研</v>
          </cell>
          <cell r="K521" t="str">
            <v>→CBC</v>
          </cell>
          <cell r="O521">
            <v>0.57999999999999996</v>
          </cell>
          <cell r="P521">
            <v>0.59</v>
          </cell>
        </row>
        <row r="522">
          <cell r="B522">
            <v>100031</v>
          </cell>
          <cell r="C522" t="str">
            <v>果研エキスアップル</v>
          </cell>
          <cell r="D522" t="str">
            <v>(22kg/缶）</v>
          </cell>
          <cell r="E522">
            <v>585</v>
          </cell>
          <cell r="F522" t="str">
            <v>果研デベロップ</v>
          </cell>
          <cell r="G522" t="str">
            <v>メント㈱</v>
          </cell>
          <cell r="H522" t="str">
            <v>CBC㈱</v>
          </cell>
          <cell r="I522" t="str">
            <v>03(3536)4657　鈴木</v>
          </cell>
          <cell r="J522" t="str">
            <v>果研</v>
          </cell>
          <cell r="K522" t="str">
            <v>→CBC</v>
          </cell>
          <cell r="O522">
            <v>0.44</v>
          </cell>
          <cell r="P522">
            <v>0.46</v>
          </cell>
        </row>
        <row r="523">
          <cell r="B523">
            <v>100032</v>
          </cell>
          <cell r="C523" t="str">
            <v>果研エキス　バナナ№４　EV</v>
          </cell>
          <cell r="D523" t="str">
            <v>(ポリフェノール含量60％以上）</v>
          </cell>
          <cell r="E523">
            <v>680</v>
          </cell>
          <cell r="F523" t="str">
            <v>果研デベロップ</v>
          </cell>
          <cell r="G523" t="str">
            <v>メント㈱</v>
          </cell>
          <cell r="H523" t="str">
            <v>CBC㈱</v>
          </cell>
          <cell r="I523" t="str">
            <v>03(3536)4657　鈴木</v>
          </cell>
          <cell r="J523" t="str">
            <v>果研</v>
          </cell>
          <cell r="K523" t="str">
            <v>→CBC</v>
          </cell>
          <cell r="N523">
            <v>0</v>
          </cell>
          <cell r="O523">
            <v>0.5</v>
          </cell>
          <cell r="P523">
            <v>0.63600000000000001</v>
          </cell>
        </row>
        <row r="524">
          <cell r="B524">
            <v>100033</v>
          </cell>
          <cell r="C524" t="str">
            <v>福島　処理水</v>
          </cell>
          <cell r="D524" t="str">
            <v>(2kg/ポリボトル）</v>
          </cell>
          <cell r="E524">
            <v>0.32</v>
          </cell>
          <cell r="F524" t="str">
            <v>丸善製薬（株）</v>
          </cell>
          <cell r="G524">
            <v>0</v>
          </cell>
          <cell r="H524" t="str">
            <v>CBC㈱</v>
          </cell>
          <cell r="I524" t="str">
            <v>03(3536)4657　鈴木</v>
          </cell>
          <cell r="J524" t="str">
            <v>小川香料</v>
          </cell>
          <cell r="K524" t="str">
            <v>→黒越化学</v>
          </cell>
          <cell r="P524">
            <v>0</v>
          </cell>
        </row>
        <row r="525">
          <cell r="B525">
            <v>100034</v>
          </cell>
          <cell r="C525" t="str">
            <v>オーム　処理水</v>
          </cell>
          <cell r="D525" t="str">
            <v>(21.7kg/個）</v>
          </cell>
          <cell r="E525">
            <v>0.4</v>
          </cell>
          <cell r="F525" t="str">
            <v>ドーバー洋酒貿易㈱</v>
          </cell>
          <cell r="G525">
            <v>0</v>
          </cell>
          <cell r="H525" t="str">
            <v>ドーバー洋酒貿易㈱</v>
          </cell>
          <cell r="I525" t="str">
            <v>03(3469)2111　高木</v>
          </cell>
          <cell r="J525" t="str">
            <v>ドーバー洋酒貿易</v>
          </cell>
          <cell r="K525">
            <v>0</v>
          </cell>
          <cell r="O525">
            <v>0.2</v>
          </cell>
          <cell r="P525">
            <v>0</v>
          </cell>
        </row>
        <row r="526">
          <cell r="B526">
            <v>100035</v>
          </cell>
          <cell r="C526" t="str">
            <v>いかるが　処理水</v>
          </cell>
          <cell r="D526" t="str">
            <v>（16ｋｇ/缶）</v>
          </cell>
          <cell r="E526">
            <v>0.65</v>
          </cell>
          <cell r="F526" t="str">
            <v>昭和農芸㈱</v>
          </cell>
          <cell r="G526" t="str">
            <v>メント㈱</v>
          </cell>
          <cell r="H526" t="str">
            <v>㈱伊藤鶏卵</v>
          </cell>
          <cell r="I526" t="str">
            <v>0285(56)8195　</v>
          </cell>
          <cell r="J526" t="str">
            <v>伊藤鶏卵</v>
          </cell>
          <cell r="K526">
            <v>0</v>
          </cell>
          <cell r="N526">
            <v>0</v>
          </cell>
          <cell r="O526">
            <v>0.20699999999999999</v>
          </cell>
          <cell r="P526">
            <v>0</v>
          </cell>
        </row>
        <row r="527">
          <cell r="B527">
            <v>100036</v>
          </cell>
          <cell r="C527" t="str">
            <v>糖漬け梅エキス６０％ーP</v>
          </cell>
          <cell r="D527">
            <v>0</v>
          </cell>
          <cell r="E527">
            <v>650</v>
          </cell>
          <cell r="F527" t="str">
            <v>昭和農芸㈱</v>
          </cell>
          <cell r="G527" t="str">
            <v>メント㈱</v>
          </cell>
          <cell r="H527" t="str">
            <v>昭和農芸㈱</v>
          </cell>
          <cell r="I527" t="str">
            <v>03(3661)2820　秋山</v>
          </cell>
          <cell r="J527" t="str">
            <v>昭和農芸㈱</v>
          </cell>
          <cell r="K527" t="str">
            <v>→CBC</v>
          </cell>
          <cell r="L527">
            <v>0</v>
          </cell>
          <cell r="N527">
            <v>0.623</v>
          </cell>
          <cell r="O527">
            <v>0</v>
          </cell>
          <cell r="P527">
            <v>0.71199999999999997</v>
          </cell>
        </row>
        <row r="528">
          <cell r="B528">
            <v>100037</v>
          </cell>
          <cell r="C528" t="str">
            <v>果研エキスビワ№2</v>
          </cell>
          <cell r="D528" t="str">
            <v>(22kg/缶）</v>
          </cell>
          <cell r="E528">
            <v>680</v>
          </cell>
          <cell r="F528" t="str">
            <v>果研デベロップ</v>
          </cell>
          <cell r="G528" t="str">
            <v>メント㈱</v>
          </cell>
          <cell r="H528" t="str">
            <v>CBC㈱</v>
          </cell>
          <cell r="I528" t="str">
            <v>03(3536)4657　鈴木</v>
          </cell>
          <cell r="J528" t="str">
            <v>果研</v>
          </cell>
          <cell r="K528" t="str">
            <v>→CBC</v>
          </cell>
          <cell r="L528">
            <v>0</v>
          </cell>
          <cell r="O528">
            <v>0</v>
          </cell>
          <cell r="P528">
            <v>0</v>
          </cell>
        </row>
        <row r="529">
          <cell r="B529">
            <v>100038</v>
          </cell>
          <cell r="C529" t="str">
            <v>ＢへーゼルナッツペーストＲ</v>
          </cell>
          <cell r="D529" t="str">
            <v>（1ｋｇ×10袋）</v>
          </cell>
          <cell r="E529">
            <v>1600</v>
          </cell>
          <cell r="F529" t="str">
            <v>ユニオン商事</v>
          </cell>
          <cell r="G529">
            <v>0</v>
          </cell>
          <cell r="H529" t="str">
            <v>サンヨーﾌｰｽﾞ</v>
          </cell>
          <cell r="I529" t="str">
            <v>03(3667)1474　三城</v>
          </cell>
          <cell r="J529" t="str">
            <v>ｻﾝﾖｰﾌｰｽﾞ</v>
          </cell>
          <cell r="K529">
            <v>0</v>
          </cell>
          <cell r="N529">
            <v>0.623</v>
          </cell>
          <cell r="O529">
            <v>0</v>
          </cell>
          <cell r="P529">
            <v>0.96</v>
          </cell>
        </row>
        <row r="530">
          <cell r="B530">
            <v>100039</v>
          </cell>
          <cell r="C530" t="str">
            <v>ラフティリンＳＴ</v>
          </cell>
          <cell r="D530" t="str">
            <v>(22kg/缶）</v>
          </cell>
          <cell r="E530">
            <v>750</v>
          </cell>
          <cell r="F530" t="str">
            <v>果研デベロップ</v>
          </cell>
          <cell r="G530" t="str">
            <v>メント㈱</v>
          </cell>
          <cell r="H530" t="str">
            <v>宮坂香料㈱</v>
          </cell>
          <cell r="I530" t="str">
            <v>03(3241)6101　金子</v>
          </cell>
          <cell r="J530" t="str">
            <v>宮坂香料</v>
          </cell>
          <cell r="K530">
            <v>0</v>
          </cell>
          <cell r="L530">
            <v>0</v>
          </cell>
          <cell r="O530">
            <v>0.86299999999999999</v>
          </cell>
          <cell r="P530">
            <v>0</v>
          </cell>
        </row>
        <row r="531">
          <cell r="B531">
            <v>100040</v>
          </cell>
          <cell r="C531" t="str">
            <v>発酵促進剤ＦＥ１２０</v>
          </cell>
          <cell r="D531">
            <v>0</v>
          </cell>
          <cell r="E531">
            <v>3800</v>
          </cell>
          <cell r="F531" t="str">
            <v>ＤＭＶ</v>
          </cell>
          <cell r="G531">
            <v>0</v>
          </cell>
          <cell r="H531" t="str">
            <v>ＤＭＶ　ＪＡＰＡＮ</v>
          </cell>
          <cell r="I531" t="str">
            <v>03(5276)0441　矢部</v>
          </cell>
          <cell r="J531" t="str">
            <v>宮坂香料</v>
          </cell>
          <cell r="K531">
            <v>0</v>
          </cell>
          <cell r="L531">
            <v>0</v>
          </cell>
          <cell r="O531">
            <v>0</v>
          </cell>
          <cell r="P531">
            <v>0</v>
          </cell>
        </row>
        <row r="532">
          <cell r="B532">
            <v>100041</v>
          </cell>
          <cell r="C532" t="str">
            <v>ＬＡＣ　４　（ｱｼﾄﾞﾌｨﾗｽ　ｽﾀｰﾀｰ製剤）</v>
          </cell>
          <cell r="D532">
            <v>0</v>
          </cell>
          <cell r="E532">
            <v>3000</v>
          </cell>
          <cell r="F532" t="str">
            <v>Rhodia Food</v>
          </cell>
          <cell r="G532" t="str">
            <v>(FRANCE)</v>
          </cell>
          <cell r="H532" t="str">
            <v>協和ハイフ―ズ</v>
          </cell>
          <cell r="I532" t="str">
            <v>03(5566)2781　景山</v>
          </cell>
          <cell r="J532" t="str">
            <v>キッコーマン</v>
          </cell>
          <cell r="K532" t="str">
            <v>→黒越化学</v>
          </cell>
          <cell r="O532">
            <v>0.6</v>
          </cell>
          <cell r="P532">
            <v>0</v>
          </cell>
        </row>
        <row r="533">
          <cell r="B533">
            <v>100042</v>
          </cell>
          <cell r="C533" t="str">
            <v>アロエダイスカット10Ｍ</v>
          </cell>
          <cell r="D533" t="str">
            <v>（18.5Ｋｇ/5Ｇ缶）</v>
          </cell>
          <cell r="E533">
            <v>400</v>
          </cell>
          <cell r="F533" t="str">
            <v>サンヨーﾌｰｽﾞ</v>
          </cell>
          <cell r="G533">
            <v>0</v>
          </cell>
          <cell r="H533" t="str">
            <v>サンヨーﾌｰｽﾞ</v>
          </cell>
          <cell r="I533" t="str">
            <v>03(3667)1474　三城</v>
          </cell>
          <cell r="J533" t="str">
            <v>ｻﾝﾖｰﾌｰｽﾞ</v>
          </cell>
          <cell r="K533">
            <v>0</v>
          </cell>
          <cell r="P533">
            <v>1</v>
          </cell>
        </row>
        <row r="534">
          <cell r="B534">
            <v>100043</v>
          </cell>
          <cell r="C534" t="str">
            <v>果研エキス　白桃EV</v>
          </cell>
          <cell r="D534" t="str">
            <v>(22kg/缶）</v>
          </cell>
          <cell r="E534">
            <v>635</v>
          </cell>
          <cell r="F534" t="str">
            <v>果研デベロップ</v>
          </cell>
          <cell r="G534" t="str">
            <v>メント㈱</v>
          </cell>
          <cell r="H534" t="str">
            <v>CBC㈱</v>
          </cell>
          <cell r="I534" t="str">
            <v>03(3536)4657　鈴木</v>
          </cell>
          <cell r="J534" t="str">
            <v>果研</v>
          </cell>
          <cell r="K534" t="str">
            <v>→CBC</v>
          </cell>
          <cell r="N534">
            <v>0.56100000000000005</v>
          </cell>
          <cell r="O534">
            <v>0.6</v>
          </cell>
          <cell r="P534">
            <v>0.63100000000000001</v>
          </cell>
        </row>
        <row r="535">
          <cell r="B535">
            <v>100044</v>
          </cell>
          <cell r="C535" t="str">
            <v>みかんさのう</v>
          </cell>
          <cell r="D535" t="str">
            <v>(18.5kg/5G缶）</v>
          </cell>
          <cell r="E535">
            <v>160</v>
          </cell>
          <cell r="F535" t="str">
            <v>大洋食品㈱</v>
          </cell>
          <cell r="G535">
            <v>0</v>
          </cell>
          <cell r="H535" t="str">
            <v>サンヨーﾌｰｽﾞ</v>
          </cell>
          <cell r="I535" t="str">
            <v>03(3667)1474　三城</v>
          </cell>
          <cell r="J535" t="str">
            <v>ｻﾝﾖｰﾌｰｽﾞ</v>
          </cell>
          <cell r="K535" t="str">
            <v>→CBC</v>
          </cell>
          <cell r="N535">
            <v>0.56100000000000005</v>
          </cell>
          <cell r="O535">
            <v>0</v>
          </cell>
          <cell r="P535">
            <v>0.105</v>
          </cell>
        </row>
        <row r="536">
          <cell r="B536">
            <v>100045</v>
          </cell>
          <cell r="C536" t="str">
            <v>アロエ缶詰</v>
          </cell>
          <cell r="D536" t="str">
            <v>（固形2Kg/3Kg)</v>
          </cell>
          <cell r="E536">
            <v>200</v>
          </cell>
          <cell r="F536" t="str">
            <v>果研デベロップ</v>
          </cell>
          <cell r="G536" t="str">
            <v>メント㈱</v>
          </cell>
          <cell r="H536" t="str">
            <v>兼松㈱</v>
          </cell>
          <cell r="I536" t="str">
            <v>03(5440)9564　松本</v>
          </cell>
          <cell r="J536" t="str">
            <v>兼松</v>
          </cell>
          <cell r="K536" t="str">
            <v>→CBC</v>
          </cell>
          <cell r="N536">
            <v>0</v>
          </cell>
          <cell r="O536">
            <v>0.57999999999999996</v>
          </cell>
          <cell r="P536">
            <v>0.65</v>
          </cell>
        </row>
        <row r="537">
          <cell r="B537">
            <v>100046</v>
          </cell>
          <cell r="C537" t="str">
            <v>サンファイバー　HG</v>
          </cell>
          <cell r="D537" t="str">
            <v>（15kg/クラフト袋）</v>
          </cell>
          <cell r="E537">
            <v>1480</v>
          </cell>
          <cell r="F537" t="str">
            <v>太陽化学㈱</v>
          </cell>
          <cell r="G537" t="str">
            <v>メント㈱</v>
          </cell>
          <cell r="H537" t="str">
            <v>CBC㈱</v>
          </cell>
          <cell r="I537" t="str">
            <v>03(3536)4657　鈴木</v>
          </cell>
          <cell r="J537" t="str">
            <v>太陽化学</v>
          </cell>
          <cell r="K537" t="str">
            <v>→CBC</v>
          </cell>
          <cell r="N537">
            <v>0</v>
          </cell>
          <cell r="O537">
            <v>0.8</v>
          </cell>
          <cell r="P537">
            <v>0.95</v>
          </cell>
        </row>
        <row r="538">
          <cell r="B538">
            <v>100047</v>
          </cell>
          <cell r="C538" t="str">
            <v>カスタードペースト　AL-15192</v>
          </cell>
          <cell r="D538" t="str">
            <v>（1kg/1.5Lﾊｲﾊﾟｯｸ）</v>
          </cell>
          <cell r="E538">
            <v>5300</v>
          </cell>
          <cell r="F538" t="str">
            <v>小川香料㈱</v>
          </cell>
          <cell r="G538" t="str">
            <v>メント㈱</v>
          </cell>
          <cell r="H538" t="str">
            <v>小川香料㈱</v>
          </cell>
          <cell r="I538" t="str">
            <v>03(3270)1545　鈴木</v>
          </cell>
          <cell r="J538" t="str">
            <v>小川香料</v>
          </cell>
          <cell r="K538" t="str">
            <v>→CBC</v>
          </cell>
          <cell r="O538">
            <v>0.5</v>
          </cell>
          <cell r="P538">
            <v>0.9</v>
          </cell>
        </row>
        <row r="539">
          <cell r="B539">
            <v>100048</v>
          </cell>
          <cell r="C539" t="str">
            <v>果研エキスオレンジＥＫ</v>
          </cell>
          <cell r="D539" t="str">
            <v>(22kg/缶）</v>
          </cell>
          <cell r="E539">
            <v>650</v>
          </cell>
          <cell r="F539" t="str">
            <v>果研デベロップ</v>
          </cell>
          <cell r="G539" t="str">
            <v>メント㈱</v>
          </cell>
          <cell r="H539" t="str">
            <v>CBC㈱</v>
          </cell>
          <cell r="I539" t="str">
            <v>03(3536)4657　鈴木</v>
          </cell>
          <cell r="J539" t="str">
            <v>果研</v>
          </cell>
          <cell r="K539" t="str">
            <v>→CBC</v>
          </cell>
          <cell r="O539">
            <v>0</v>
          </cell>
          <cell r="P539">
            <v>0.60199999999999998</v>
          </cell>
        </row>
        <row r="540">
          <cell r="B540">
            <v>100049</v>
          </cell>
          <cell r="C540" t="str">
            <v>果研エキスストロベリーＯＫＥＫ－２</v>
          </cell>
          <cell r="D540" t="str">
            <v>(20kg/缶）</v>
          </cell>
          <cell r="E540">
            <v>570</v>
          </cell>
          <cell r="F540" t="str">
            <v>果研デベロップ</v>
          </cell>
          <cell r="G540" t="str">
            <v>メント㈱</v>
          </cell>
          <cell r="H540" t="str">
            <v>CBC㈱</v>
          </cell>
          <cell r="I540" t="str">
            <v>03(3536)4657　鈴木</v>
          </cell>
          <cell r="J540" t="str">
            <v>果研</v>
          </cell>
          <cell r="K540" t="str">
            <v>→CBC</v>
          </cell>
          <cell r="L540">
            <v>9.5000000000000001E-2</v>
          </cell>
          <cell r="N540">
            <v>0</v>
          </cell>
          <cell r="O540">
            <v>0.42</v>
          </cell>
          <cell r="P540">
            <v>0.443</v>
          </cell>
        </row>
        <row r="541">
          <cell r="B541">
            <v>100050</v>
          </cell>
          <cell r="C541" t="str">
            <v>ジンジャーエキス</v>
          </cell>
          <cell r="D541" t="str">
            <v>(20kg/缶）</v>
          </cell>
          <cell r="E541">
            <v>0.65</v>
          </cell>
          <cell r="F541" t="str">
            <v>キャセイ食品</v>
          </cell>
          <cell r="G541">
            <v>0</v>
          </cell>
          <cell r="H541" t="str">
            <v>黒越化学</v>
          </cell>
          <cell r="I541" t="str">
            <v>03(3837)5882　鈴木</v>
          </cell>
          <cell r="J541" t="str">
            <v>キャセイ食品</v>
          </cell>
          <cell r="K541" t="str">
            <v>→黒越化学</v>
          </cell>
          <cell r="L541">
            <v>9.5000000000000001E-2</v>
          </cell>
          <cell r="N541">
            <v>0</v>
          </cell>
          <cell r="O541">
            <v>0</v>
          </cell>
          <cell r="P541">
            <v>0</v>
          </cell>
        </row>
        <row r="542">
          <cell r="B542">
            <v>100051</v>
          </cell>
          <cell r="C542" t="str">
            <v>グレープフルーツさのうシロップ漬け</v>
          </cell>
          <cell r="D542" t="str">
            <v>(3.1kg/缶）</v>
          </cell>
          <cell r="E542">
            <v>387</v>
          </cell>
          <cell r="F542" t="str">
            <v>イクモサ社</v>
          </cell>
          <cell r="G542" t="str">
            <v>（メキシコ）</v>
          </cell>
          <cell r="H542" t="str">
            <v>雄山商事㈱</v>
          </cell>
          <cell r="I542" t="str">
            <v>03(3403)0771　池上</v>
          </cell>
          <cell r="J542" t="str">
            <v>雄山商事㈱</v>
          </cell>
          <cell r="K542" t="str">
            <v>→CBC</v>
          </cell>
          <cell r="N542">
            <v>0</v>
          </cell>
          <cell r="O542">
            <v>0</v>
          </cell>
          <cell r="P542">
            <v>0</v>
          </cell>
        </row>
        <row r="543">
          <cell r="B543">
            <v>100052</v>
          </cell>
          <cell r="C543" t="str">
            <v>果研エキス　アセロラEK</v>
          </cell>
          <cell r="D543" t="str">
            <v>(22kg/缶）</v>
          </cell>
          <cell r="E543">
            <v>650</v>
          </cell>
          <cell r="F543" t="str">
            <v>果研デベロップ</v>
          </cell>
          <cell r="G543" t="str">
            <v>メント㈱</v>
          </cell>
          <cell r="H543" t="str">
            <v>CBC㈱</v>
          </cell>
          <cell r="I543" t="str">
            <v>03(3536)4657　鈴木</v>
          </cell>
          <cell r="J543" t="str">
            <v>果研</v>
          </cell>
          <cell r="K543" t="str">
            <v>→CBC</v>
          </cell>
          <cell r="O543">
            <v>0</v>
          </cell>
          <cell r="P543">
            <v>0</v>
          </cell>
        </row>
        <row r="544">
          <cell r="B544">
            <v>100053</v>
          </cell>
          <cell r="C544" t="str">
            <v>果研エキス　アップルPC-EK</v>
          </cell>
          <cell r="D544" t="str">
            <v>（1ｋｇ×10袋）</v>
          </cell>
          <cell r="E544">
            <v>585</v>
          </cell>
          <cell r="F544" t="str">
            <v>果研デベロップ</v>
          </cell>
          <cell r="G544" t="str">
            <v>メント㈱</v>
          </cell>
          <cell r="H544" t="str">
            <v>CBC㈱</v>
          </cell>
          <cell r="I544" t="str">
            <v>03(3536)4657　鈴木</v>
          </cell>
          <cell r="J544" t="str">
            <v>果研</v>
          </cell>
          <cell r="K544" t="str">
            <v>→CBC</v>
          </cell>
          <cell r="N544">
            <v>0.623</v>
          </cell>
          <cell r="O544">
            <v>0</v>
          </cell>
          <cell r="P544">
            <v>0.96</v>
          </cell>
        </row>
        <row r="545">
          <cell r="B545">
            <v>100054</v>
          </cell>
          <cell r="C545" t="str">
            <v>果研エキス　OCエキスG</v>
          </cell>
          <cell r="D545" t="str">
            <v>(15kg/缶）</v>
          </cell>
          <cell r="E545">
            <v>1400</v>
          </cell>
          <cell r="F545" t="str">
            <v>果研デベロップ</v>
          </cell>
          <cell r="G545" t="str">
            <v>メント㈱</v>
          </cell>
          <cell r="H545" t="str">
            <v>CBC㈱</v>
          </cell>
          <cell r="I545" t="str">
            <v>03(3536)4657　鈴木</v>
          </cell>
          <cell r="J545" t="str">
            <v>果研</v>
          </cell>
          <cell r="K545" t="str">
            <v>→CBC</v>
          </cell>
          <cell r="N545">
            <v>0.623</v>
          </cell>
          <cell r="O545">
            <v>0</v>
          </cell>
          <cell r="P545">
            <v>0.436</v>
          </cell>
        </row>
        <row r="546">
          <cell r="B546">
            <v>100055</v>
          </cell>
          <cell r="C546" t="str">
            <v>果研エキス　スイカEK</v>
          </cell>
          <cell r="D546" t="str">
            <v>(20kg/缶）</v>
          </cell>
          <cell r="E546">
            <v>710</v>
          </cell>
          <cell r="F546" t="str">
            <v>果研デベロップ</v>
          </cell>
          <cell r="G546" t="str">
            <v>メント㈱</v>
          </cell>
          <cell r="H546" t="str">
            <v>CBC㈱</v>
          </cell>
          <cell r="I546" t="str">
            <v>03(3536)4657　鈴木</v>
          </cell>
          <cell r="J546" t="str">
            <v>果研</v>
          </cell>
          <cell r="K546" t="str">
            <v>→CBC</v>
          </cell>
          <cell r="N546">
            <v>0</v>
          </cell>
          <cell r="O546">
            <v>0</v>
          </cell>
          <cell r="P546">
            <v>0.46</v>
          </cell>
        </row>
        <row r="547">
          <cell r="B547">
            <v>100056</v>
          </cell>
          <cell r="C547" t="str">
            <v>アップルファイバー</v>
          </cell>
          <cell r="D547">
            <v>0</v>
          </cell>
          <cell r="E547">
            <v>1320</v>
          </cell>
          <cell r="F547" t="str">
            <v>ニチロ</v>
          </cell>
          <cell r="G547" t="str">
            <v>(FRANCE)</v>
          </cell>
          <cell r="H547" t="str">
            <v>黒越化学</v>
          </cell>
          <cell r="I547" t="str">
            <v>03(3837)5882　鈴木</v>
          </cell>
          <cell r="J547" t="str">
            <v>ニチロ</v>
          </cell>
          <cell r="K547" t="str">
            <v>→黒越化学</v>
          </cell>
          <cell r="N547">
            <v>0</v>
          </cell>
          <cell r="O547">
            <v>0</v>
          </cell>
          <cell r="P547">
            <v>0</v>
          </cell>
        </row>
        <row r="548">
          <cell r="B548">
            <v>100057</v>
          </cell>
          <cell r="C548" t="str">
            <v>ＹＣ-180　500Ｕ</v>
          </cell>
          <cell r="D548" t="str">
            <v>（18.5Ｋｇ/5Ｇ缶）</v>
          </cell>
          <cell r="E548">
            <v>4340</v>
          </cell>
          <cell r="F548" t="str">
            <v>クリスチャンハンセン</v>
          </cell>
          <cell r="G548" t="str">
            <v>(FRANCE)</v>
          </cell>
          <cell r="H548" t="str">
            <v>野澤組</v>
          </cell>
          <cell r="I548" t="str">
            <v>03(3667)1474　三城</v>
          </cell>
          <cell r="J548" t="str">
            <v>野澤組</v>
          </cell>
          <cell r="K548" t="str">
            <v>→CBC</v>
          </cell>
          <cell r="L548">
            <v>0</v>
          </cell>
          <cell r="N548">
            <v>0</v>
          </cell>
          <cell r="O548">
            <v>0</v>
          </cell>
          <cell r="P548">
            <v>0.745</v>
          </cell>
        </row>
        <row r="549">
          <cell r="B549">
            <v>100058</v>
          </cell>
          <cell r="C549" t="str">
            <v>果研エキス　グレープフルーツＥＫ</v>
          </cell>
          <cell r="D549" t="str">
            <v>(22kg/缶）</v>
          </cell>
          <cell r="E549">
            <v>690</v>
          </cell>
          <cell r="F549" t="str">
            <v>果研デベロップ</v>
          </cell>
          <cell r="G549" t="str">
            <v>メント㈱</v>
          </cell>
          <cell r="H549" t="str">
            <v>CBC㈱</v>
          </cell>
          <cell r="I549" t="str">
            <v>03(3536)4657　鈴木</v>
          </cell>
          <cell r="J549" t="str">
            <v>果研</v>
          </cell>
          <cell r="K549" t="str">
            <v>→CBC</v>
          </cell>
          <cell r="L549">
            <v>0</v>
          </cell>
          <cell r="N549">
            <v>5.0999999999999997E-2</v>
          </cell>
          <cell r="O549">
            <v>0.6</v>
          </cell>
          <cell r="P549">
            <v>0.745</v>
          </cell>
        </row>
        <row r="550">
          <cell r="B550">
            <v>100059</v>
          </cell>
          <cell r="C550" t="str">
            <v>ＡＢＹ-2　200Ｕ</v>
          </cell>
          <cell r="D550" t="str">
            <v>(18.5kg/5G缶）</v>
          </cell>
          <cell r="E550">
            <v>4000</v>
          </cell>
          <cell r="F550" t="str">
            <v>クリスチャンハンセン</v>
          </cell>
          <cell r="G550" t="str">
            <v>メント㈱</v>
          </cell>
          <cell r="H550" t="str">
            <v>野澤組</v>
          </cell>
          <cell r="I550" t="str">
            <v>03(3667)1474　三城</v>
          </cell>
          <cell r="J550" t="str">
            <v>野澤組</v>
          </cell>
          <cell r="K550" t="str">
            <v>→CBC</v>
          </cell>
          <cell r="L550">
            <v>0</v>
          </cell>
          <cell r="N550">
            <v>0</v>
          </cell>
          <cell r="O550">
            <v>0</v>
          </cell>
          <cell r="P550">
            <v>0.105</v>
          </cell>
        </row>
        <row r="551">
          <cell r="B551">
            <v>100060</v>
          </cell>
          <cell r="C551" t="str">
            <v>杏仁霜MIX</v>
          </cell>
          <cell r="D551" t="str">
            <v>（1ｋｇ×10袋）</v>
          </cell>
          <cell r="E551">
            <v>1550</v>
          </cell>
          <cell r="F551" t="str">
            <v>大宮糧食工業㈱</v>
          </cell>
          <cell r="G551">
            <v>0</v>
          </cell>
          <cell r="H551" t="str">
            <v>ユニテックフーズ㈱</v>
          </cell>
          <cell r="I551" t="str">
            <v>03(3639)2071　</v>
          </cell>
          <cell r="J551" t="str">
            <v>ユニテックフーズ</v>
          </cell>
          <cell r="K551" t="str">
            <v>→CBC</v>
          </cell>
          <cell r="N551">
            <v>5.0999999999999997E-2</v>
          </cell>
          <cell r="O551">
            <v>0.80700000000000005</v>
          </cell>
          <cell r="P551">
            <v>0.92200000000000004</v>
          </cell>
        </row>
        <row r="552">
          <cell r="B552">
            <v>100061</v>
          </cell>
          <cell r="C552" t="str">
            <v>果研エキス　ブルーベリーＥＫ</v>
          </cell>
          <cell r="D552" t="str">
            <v>（15kg/クラフト袋）</v>
          </cell>
          <cell r="E552">
            <v>700</v>
          </cell>
          <cell r="F552" t="str">
            <v>果研デベロップ</v>
          </cell>
          <cell r="G552" t="str">
            <v>メント㈱</v>
          </cell>
          <cell r="H552" t="str">
            <v>CBC㈱</v>
          </cell>
          <cell r="I552" t="str">
            <v>03(3536)4657　鈴木</v>
          </cell>
          <cell r="J552" t="str">
            <v>果研</v>
          </cell>
          <cell r="K552" t="str">
            <v>→CBC</v>
          </cell>
          <cell r="N552">
            <v>0</v>
          </cell>
          <cell r="O552">
            <v>0.8</v>
          </cell>
          <cell r="P552">
            <v>1</v>
          </cell>
        </row>
        <row r="553">
          <cell r="B553">
            <v>100062</v>
          </cell>
          <cell r="C553" t="str">
            <v>果研エキス　白糖ＥＫ</v>
          </cell>
          <cell r="D553" t="str">
            <v>(22kg/缶）</v>
          </cell>
          <cell r="E553">
            <v>650</v>
          </cell>
          <cell r="F553" t="str">
            <v>果研デベロップ</v>
          </cell>
          <cell r="G553" t="str">
            <v>メント㈱</v>
          </cell>
          <cell r="H553" t="str">
            <v>CBC㈱</v>
          </cell>
          <cell r="I553" t="str">
            <v>03(3536)4658　鈴木</v>
          </cell>
          <cell r="J553" t="str">
            <v>果研</v>
          </cell>
          <cell r="K553" t="str">
            <v>→三栄源ＦＦＩ</v>
          </cell>
          <cell r="N553">
            <v>0</v>
          </cell>
          <cell r="O553">
            <v>0</v>
          </cell>
          <cell r="P553">
            <v>0.9</v>
          </cell>
        </row>
        <row r="554">
          <cell r="B554">
            <v>100048</v>
          </cell>
          <cell r="C554" t="str">
            <v>果研エキスオレンジＥＫ</v>
          </cell>
          <cell r="D554" t="str">
            <v>(22kg/缶）</v>
          </cell>
          <cell r="E554">
            <v>650</v>
          </cell>
          <cell r="F554" t="str">
            <v>果研デベロップ</v>
          </cell>
          <cell r="G554" t="str">
            <v>メント㈱</v>
          </cell>
          <cell r="H554" t="str">
            <v>高田香料㈱</v>
          </cell>
          <cell r="I554" t="str">
            <v>03(3815)2005　岩井</v>
          </cell>
          <cell r="J554" t="str">
            <v>高田香料</v>
          </cell>
          <cell r="K554" t="str">
            <v>→CBC</v>
          </cell>
          <cell r="N554">
            <v>0</v>
          </cell>
          <cell r="O554">
            <v>0</v>
          </cell>
          <cell r="P554">
            <v>0.60199999999999998</v>
          </cell>
        </row>
        <row r="555">
          <cell r="B555">
            <v>100049</v>
          </cell>
          <cell r="C555" t="str">
            <v>果研エキスストロベリーＯＫＥＫ－２</v>
          </cell>
          <cell r="D555" t="str">
            <v>(20kg/缶）</v>
          </cell>
          <cell r="E555">
            <v>570</v>
          </cell>
          <cell r="F555" t="str">
            <v>果研デベロップ</v>
          </cell>
          <cell r="G555" t="str">
            <v>メント㈱</v>
          </cell>
          <cell r="H555" t="str">
            <v>㈱サンアロマ</v>
          </cell>
          <cell r="I555" t="str">
            <v>03(5476)0669　中山</v>
          </cell>
          <cell r="J555" t="str">
            <v>サンアロマ</v>
          </cell>
          <cell r="K555" t="str">
            <v>→CBC</v>
          </cell>
          <cell r="O555">
            <v>0.42</v>
          </cell>
          <cell r="P555">
            <v>0.443</v>
          </cell>
        </row>
        <row r="556">
          <cell r="B556">
            <v>100050</v>
          </cell>
          <cell r="C556" t="str">
            <v>ジンジャーエキス</v>
          </cell>
          <cell r="D556" t="str">
            <v>(20kg/缶）</v>
          </cell>
          <cell r="E556">
            <v>4500</v>
          </cell>
          <cell r="F556" t="str">
            <v>キャセイ食品</v>
          </cell>
          <cell r="G556">
            <v>0</v>
          </cell>
          <cell r="H556" t="str">
            <v>黒越化学</v>
          </cell>
          <cell r="I556" t="str">
            <v>03(3837)5882　鈴木</v>
          </cell>
          <cell r="J556" t="str">
            <v>キャセイ食品</v>
          </cell>
          <cell r="K556" t="str">
            <v>→黒越化学</v>
          </cell>
          <cell r="N556">
            <v>0</v>
          </cell>
          <cell r="O556">
            <v>0</v>
          </cell>
          <cell r="P556">
            <v>1</v>
          </cell>
        </row>
        <row r="557">
          <cell r="B557">
            <v>100051</v>
          </cell>
          <cell r="C557" t="str">
            <v>グレープフルーツさのうシロップ漬け</v>
          </cell>
          <cell r="D557" t="str">
            <v>(3.1kg/缶）</v>
          </cell>
          <cell r="E557">
            <v>387</v>
          </cell>
          <cell r="F557" t="str">
            <v>イクモサ社</v>
          </cell>
          <cell r="G557" t="str">
            <v>（メキシコ）</v>
          </cell>
          <cell r="H557" t="str">
            <v>昭和農芸㈱</v>
          </cell>
          <cell r="I557" t="str">
            <v>03(3661)2820　秋山</v>
          </cell>
          <cell r="J557" t="str">
            <v>昭和農芸</v>
          </cell>
          <cell r="K557" t="str">
            <v>→CBC</v>
          </cell>
          <cell r="L557">
            <v>0</v>
          </cell>
          <cell r="O557">
            <v>0</v>
          </cell>
          <cell r="P557">
            <v>0.65</v>
          </cell>
        </row>
        <row r="558">
          <cell r="B558">
            <v>100052</v>
          </cell>
          <cell r="C558" t="str">
            <v>果研エキス　アセロラEK</v>
          </cell>
          <cell r="D558" t="str">
            <v>（10ｋｇ/箱）</v>
          </cell>
          <cell r="E558">
            <v>650</v>
          </cell>
          <cell r="F558" t="str">
            <v>果研デベロップ</v>
          </cell>
          <cell r="G558" t="str">
            <v>メント㈱</v>
          </cell>
          <cell r="H558" t="str">
            <v>昭和農芸㈱</v>
          </cell>
          <cell r="I558" t="str">
            <v>03(3661)2820　秋山</v>
          </cell>
          <cell r="J558" t="str">
            <v>昭和農芸</v>
          </cell>
          <cell r="K558" t="str">
            <v>→CBC</v>
          </cell>
          <cell r="L558">
            <v>0</v>
          </cell>
          <cell r="N558">
            <v>0</v>
          </cell>
          <cell r="O558">
            <v>0</v>
          </cell>
          <cell r="P558">
            <v>1</v>
          </cell>
        </row>
        <row r="559">
          <cell r="B559">
            <v>100053</v>
          </cell>
          <cell r="C559" t="str">
            <v>果研エキス　アップルPC-EK</v>
          </cell>
          <cell r="D559" t="str">
            <v>（22.5ｋｇ／缶）</v>
          </cell>
          <cell r="E559">
            <v>585</v>
          </cell>
          <cell r="F559" t="str">
            <v>果研デベロップ</v>
          </cell>
          <cell r="G559" t="str">
            <v>メント㈱</v>
          </cell>
          <cell r="H559" t="str">
            <v>高田香料㈱</v>
          </cell>
          <cell r="I559" t="str">
            <v>03(3815)2005　岩井</v>
          </cell>
          <cell r="J559" t="str">
            <v>高田香料</v>
          </cell>
          <cell r="K559" t="str">
            <v>→CBC</v>
          </cell>
          <cell r="O559">
            <v>0</v>
          </cell>
          <cell r="P559">
            <v>0.65</v>
          </cell>
        </row>
        <row r="560">
          <cell r="B560">
            <v>100054</v>
          </cell>
          <cell r="C560" t="str">
            <v>果研エキス　OCエキスG</v>
          </cell>
          <cell r="D560" t="str">
            <v>(15kg/缶）</v>
          </cell>
          <cell r="E560">
            <v>1400</v>
          </cell>
          <cell r="F560" t="str">
            <v>果研デベロップ</v>
          </cell>
          <cell r="G560" t="str">
            <v>メント㈱</v>
          </cell>
          <cell r="H560" t="str">
            <v>㈱サンアロマ</v>
          </cell>
          <cell r="I560" t="str">
            <v>03(5476)0669　中山</v>
          </cell>
          <cell r="J560" t="str">
            <v>サンアロマ</v>
          </cell>
          <cell r="K560" t="str">
            <v>→CBC</v>
          </cell>
          <cell r="N560">
            <v>0</v>
          </cell>
          <cell r="O560">
            <v>0</v>
          </cell>
          <cell r="P560">
            <v>0.436</v>
          </cell>
        </row>
        <row r="561">
          <cell r="B561">
            <v>100055</v>
          </cell>
          <cell r="C561" t="str">
            <v>果研エキス　スイカEK</v>
          </cell>
          <cell r="D561" t="str">
            <v>(20kg/缶）</v>
          </cell>
          <cell r="E561">
            <v>710</v>
          </cell>
          <cell r="F561" t="str">
            <v>果研デベロップ</v>
          </cell>
          <cell r="G561" t="str">
            <v>メント㈱</v>
          </cell>
          <cell r="H561" t="str">
            <v>昭和農芸㈱</v>
          </cell>
          <cell r="I561" t="str">
            <v>03(3661)2820　秋山</v>
          </cell>
          <cell r="J561" t="str">
            <v>昭和農芸</v>
          </cell>
          <cell r="K561" t="str">
            <v>→CBC</v>
          </cell>
          <cell r="N561">
            <v>0</v>
          </cell>
          <cell r="O561">
            <v>0</v>
          </cell>
          <cell r="P561">
            <v>0.46</v>
          </cell>
        </row>
        <row r="562">
          <cell r="B562">
            <v>100056</v>
          </cell>
          <cell r="C562" t="str">
            <v>アップルファイバー</v>
          </cell>
          <cell r="D562">
            <v>0</v>
          </cell>
          <cell r="E562">
            <v>1320</v>
          </cell>
          <cell r="F562" t="str">
            <v>ニチロ</v>
          </cell>
          <cell r="G562">
            <v>0</v>
          </cell>
          <cell r="H562" t="str">
            <v>黒越化学</v>
          </cell>
          <cell r="I562" t="str">
            <v>03(3837)5882　鈴木</v>
          </cell>
          <cell r="J562" t="str">
            <v>ニチロ</v>
          </cell>
          <cell r="K562" t="str">
            <v>→黒越化学</v>
          </cell>
          <cell r="N562">
            <v>0</v>
          </cell>
          <cell r="O562">
            <v>0</v>
          </cell>
          <cell r="P562">
            <v>0.99</v>
          </cell>
        </row>
        <row r="563">
          <cell r="B563">
            <v>100057</v>
          </cell>
          <cell r="C563" t="str">
            <v>ＹＣ-180　500Ｕ</v>
          </cell>
          <cell r="D563">
            <v>0</v>
          </cell>
          <cell r="E563">
            <v>4340</v>
          </cell>
          <cell r="F563" t="str">
            <v>クリスチャンハンセン</v>
          </cell>
          <cell r="G563">
            <v>0</v>
          </cell>
          <cell r="H563" t="str">
            <v>野澤組</v>
          </cell>
          <cell r="I563" t="str">
            <v>03(3270)1545　油井</v>
          </cell>
          <cell r="J563" t="str">
            <v>野澤組</v>
          </cell>
          <cell r="K563" t="str">
            <v>→CBC</v>
          </cell>
          <cell r="N563">
            <v>0</v>
          </cell>
          <cell r="O563">
            <v>0</v>
          </cell>
          <cell r="P563">
            <v>0.99</v>
          </cell>
        </row>
        <row r="564">
          <cell r="B564">
            <v>100058</v>
          </cell>
          <cell r="C564" t="str">
            <v>果研エキス　グレープフルーツＥＫ</v>
          </cell>
          <cell r="D564" t="str">
            <v>（２Kg／１本）</v>
          </cell>
          <cell r="E564">
            <v>690</v>
          </cell>
          <cell r="F564" t="str">
            <v>果研デベロップ</v>
          </cell>
          <cell r="G564" t="str">
            <v>メント㈱</v>
          </cell>
          <cell r="H564" t="str">
            <v>㈱三栄源FFI</v>
          </cell>
          <cell r="I564" t="str">
            <v>03(3241)2146　山下</v>
          </cell>
          <cell r="J564" t="str">
            <v>三栄源FFI</v>
          </cell>
          <cell r="K564" t="str">
            <v>→CBC</v>
          </cell>
          <cell r="N564">
            <v>0</v>
          </cell>
          <cell r="O564">
            <v>0</v>
          </cell>
          <cell r="P564">
            <v>0.99</v>
          </cell>
        </row>
        <row r="565">
          <cell r="B565">
            <v>100059</v>
          </cell>
          <cell r="C565" t="str">
            <v>ＡＢＹ-2　200Ｕ</v>
          </cell>
          <cell r="D565">
            <v>0</v>
          </cell>
          <cell r="E565">
            <v>4000</v>
          </cell>
          <cell r="F565" t="str">
            <v>クリスチャンハンセン</v>
          </cell>
          <cell r="G565">
            <v>0</v>
          </cell>
          <cell r="H565" t="str">
            <v>野澤組</v>
          </cell>
          <cell r="I565" t="str">
            <v>03(3241)2146　山下</v>
          </cell>
          <cell r="J565" t="str">
            <v>野澤組</v>
          </cell>
          <cell r="K565" t="str">
            <v>→CBC</v>
          </cell>
          <cell r="O565">
            <v>0</v>
          </cell>
          <cell r="P565">
            <v>0.99</v>
          </cell>
        </row>
        <row r="566">
          <cell r="B566">
            <v>100060</v>
          </cell>
          <cell r="C566" t="str">
            <v>杏仁霜MIX</v>
          </cell>
          <cell r="D566" t="str">
            <v>（1ｋｇ×10袋）</v>
          </cell>
          <cell r="E566">
            <v>1550</v>
          </cell>
          <cell r="F566" t="str">
            <v>大宮糧食工業㈱</v>
          </cell>
          <cell r="G566">
            <v>0</v>
          </cell>
          <cell r="H566" t="str">
            <v>ユニテックフーズ㈱</v>
          </cell>
          <cell r="I566" t="str">
            <v>03(3639)2071　</v>
          </cell>
          <cell r="J566" t="str">
            <v>ユニテックフーズ</v>
          </cell>
          <cell r="K566" t="str">
            <v>→CBC</v>
          </cell>
          <cell r="N566">
            <v>5.0999999999999997E-2</v>
          </cell>
          <cell r="O566">
            <v>0.80700000000000005</v>
          </cell>
          <cell r="P566">
            <v>0.99</v>
          </cell>
        </row>
        <row r="567">
          <cell r="B567">
            <v>100061</v>
          </cell>
          <cell r="C567" t="str">
            <v>果研エキス　ブルーベリーＥＫ</v>
          </cell>
          <cell r="D567" t="str">
            <v>【冷蔵】</v>
          </cell>
          <cell r="E567">
            <v>700</v>
          </cell>
          <cell r="F567" t="str">
            <v>果研デベロップ</v>
          </cell>
          <cell r="G567" t="str">
            <v>メント㈱</v>
          </cell>
          <cell r="H567" t="str">
            <v>昭和農芸㈱</v>
          </cell>
          <cell r="I567" t="str">
            <v>03(3661)2820　秋山</v>
          </cell>
          <cell r="J567" t="str">
            <v>昭和農芸</v>
          </cell>
          <cell r="K567">
            <v>0</v>
          </cell>
          <cell r="N567">
            <v>5.0999999999999997E-2</v>
          </cell>
          <cell r="O567">
            <v>0.80700000000000005</v>
          </cell>
          <cell r="P567">
            <v>0.99</v>
          </cell>
        </row>
        <row r="568">
          <cell r="B568">
            <v>100062</v>
          </cell>
          <cell r="C568" t="str">
            <v>果研エキス　白糖ＥＫ</v>
          </cell>
          <cell r="D568" t="str">
            <v>(22kg/缶）</v>
          </cell>
          <cell r="E568">
            <v>650</v>
          </cell>
          <cell r="F568" t="str">
            <v>果研デベロップ</v>
          </cell>
          <cell r="G568" t="str">
            <v>メント㈱</v>
          </cell>
          <cell r="H568" t="str">
            <v>㈱三栄源FFI</v>
          </cell>
          <cell r="I568" t="str">
            <v>03(3241)2146　渋谷</v>
          </cell>
          <cell r="J568" t="str">
            <v>三栄源FFI</v>
          </cell>
          <cell r="K568" t="str">
            <v>→CBC</v>
          </cell>
          <cell r="O568">
            <v>0</v>
          </cell>
          <cell r="P568">
            <v>0.745</v>
          </cell>
        </row>
        <row r="569">
          <cell r="B569">
            <v>100063</v>
          </cell>
          <cell r="C569" t="str">
            <v>ブルーベリー酢</v>
          </cell>
          <cell r="D569" t="str">
            <v>（12ｋｇ／缶）</v>
          </cell>
          <cell r="E569">
            <v>1250</v>
          </cell>
          <cell r="F569" t="str">
            <v>小川香料㈱</v>
          </cell>
          <cell r="G569" t="str">
            <v>メント㈱</v>
          </cell>
          <cell r="H569" t="str">
            <v>小川香料㈱</v>
          </cell>
          <cell r="I569" t="str">
            <v>03(3270)1545　油井</v>
          </cell>
          <cell r="J569" t="str">
            <v>小川香料</v>
          </cell>
          <cell r="K569" t="str">
            <v>→CBC</v>
          </cell>
          <cell r="O569">
            <v>0</v>
          </cell>
          <cell r="P569">
            <v>0.8</v>
          </cell>
        </row>
        <row r="570">
          <cell r="B570">
            <v>50001</v>
          </cell>
          <cell r="C570" t="str">
            <v>アナトーベース</v>
          </cell>
          <cell r="D570" t="str">
            <v>（22.5ｋｇ／缶）</v>
          </cell>
          <cell r="E570">
            <v>2520</v>
          </cell>
          <cell r="F570" t="str">
            <v>㈱三栄源FFI</v>
          </cell>
          <cell r="G570">
            <v>0</v>
          </cell>
          <cell r="H570" t="str">
            <v>㈱三栄源FFI</v>
          </cell>
          <cell r="I570" t="str">
            <v>03(3241)2146　渋谷</v>
          </cell>
          <cell r="J570" t="str">
            <v>三栄源FFI</v>
          </cell>
          <cell r="K570" t="str">
            <v>→CBC</v>
          </cell>
          <cell r="O570">
            <v>0.86299999999999999</v>
          </cell>
          <cell r="P570">
            <v>0.65</v>
          </cell>
        </row>
        <row r="571">
          <cell r="B571">
            <v>50002</v>
          </cell>
          <cell r="C571" t="str">
            <v>アンナットーN2RＫ</v>
          </cell>
          <cell r="D571">
            <v>0</v>
          </cell>
          <cell r="E571">
            <v>3300</v>
          </cell>
          <cell r="F571" t="str">
            <v>㈱ダイワ化成</v>
          </cell>
          <cell r="G571">
            <v>0</v>
          </cell>
          <cell r="H571" t="str">
            <v>CBC㈱</v>
          </cell>
          <cell r="I571" t="str">
            <v>03(3536)4657　鈴木</v>
          </cell>
          <cell r="J571" t="str">
            <v>ダイワ化成</v>
          </cell>
          <cell r="K571" t="str">
            <v>→CBC</v>
          </cell>
          <cell r="N571">
            <v>0</v>
          </cell>
          <cell r="O571">
            <v>0.86299999999999999</v>
          </cell>
          <cell r="P571">
            <v>0.872</v>
          </cell>
        </row>
        <row r="572">
          <cell r="B572">
            <v>50003</v>
          </cell>
          <cell r="C572" t="str">
            <v>カラメルS-65</v>
          </cell>
          <cell r="D572" t="str">
            <v>（22.5ｋｇ／缶）</v>
          </cell>
          <cell r="E572">
            <v>385</v>
          </cell>
          <cell r="F572" t="str">
            <v>森田フードシステム㈱</v>
          </cell>
          <cell r="G572" t="str">
            <v>メント㈱</v>
          </cell>
          <cell r="H572" t="str">
            <v>CBC㈱</v>
          </cell>
          <cell r="I572" t="str">
            <v>03(3536)4657　鈴木</v>
          </cell>
          <cell r="J572" t="str">
            <v>森田フードシステム</v>
          </cell>
          <cell r="K572" t="str">
            <v>→CBC</v>
          </cell>
          <cell r="N572">
            <v>0</v>
          </cell>
          <cell r="O572">
            <v>0</v>
          </cell>
          <cell r="P572">
            <v>0.65</v>
          </cell>
        </row>
        <row r="573">
          <cell r="B573">
            <v>50004</v>
          </cell>
          <cell r="C573" t="str">
            <v>カロチンベース　№80S</v>
          </cell>
          <cell r="D573" t="str">
            <v>【冷蔵】</v>
          </cell>
          <cell r="E573">
            <v>5850</v>
          </cell>
          <cell r="F573" t="str">
            <v>㈱三栄源FFI</v>
          </cell>
          <cell r="G573">
            <v>0</v>
          </cell>
          <cell r="H573" t="str">
            <v>㈱三栄源FFI</v>
          </cell>
          <cell r="I573" t="str">
            <v>03(3241)2146　山下</v>
          </cell>
          <cell r="J573" t="str">
            <v>三栄源FFI</v>
          </cell>
          <cell r="K573" t="str">
            <v>→CBC</v>
          </cell>
          <cell r="N573">
            <v>0</v>
          </cell>
          <cell r="O573">
            <v>0</v>
          </cell>
          <cell r="P573">
            <v>1</v>
          </cell>
        </row>
        <row r="574">
          <cell r="B574">
            <v>50005</v>
          </cell>
          <cell r="C574" t="str">
            <v>サンエロー№2SFU</v>
          </cell>
          <cell r="D574" t="str">
            <v>（25ｋｇ/袋）</v>
          </cell>
          <cell r="E574">
            <v>5830</v>
          </cell>
          <cell r="F574" t="str">
            <v>㈱三栄源FFI</v>
          </cell>
          <cell r="G574">
            <v>0</v>
          </cell>
          <cell r="H574" t="str">
            <v>㈱三栄源FFI</v>
          </cell>
          <cell r="I574" t="str">
            <v>03(3241)2146　山下</v>
          </cell>
          <cell r="J574" t="str">
            <v>三栄源FFI</v>
          </cell>
          <cell r="K574" t="str">
            <v>→三栄源ＦＦＩ</v>
          </cell>
          <cell r="N574">
            <v>0</v>
          </cell>
          <cell r="O574">
            <v>0</v>
          </cell>
          <cell r="P574">
            <v>1</v>
          </cell>
        </row>
        <row r="575">
          <cell r="B575">
            <v>50006</v>
          </cell>
          <cell r="C575" t="str">
            <v>サンレッド№1</v>
          </cell>
          <cell r="D575" t="str">
            <v>（25ｋｇ/袋）</v>
          </cell>
          <cell r="E575">
            <v>11600</v>
          </cell>
          <cell r="F575" t="str">
            <v>㈱三栄源FFI</v>
          </cell>
          <cell r="G575">
            <v>0</v>
          </cell>
          <cell r="H575" t="str">
            <v>㈱三栄源FFI</v>
          </cell>
          <cell r="I575" t="str">
            <v>03(3241)2146　山下</v>
          </cell>
          <cell r="J575" t="str">
            <v>三栄源FFI</v>
          </cell>
          <cell r="K575" t="str">
            <v>→CBC</v>
          </cell>
          <cell r="N575">
            <v>0</v>
          </cell>
          <cell r="O575">
            <v>0</v>
          </cell>
          <cell r="P575">
            <v>1</v>
          </cell>
        </row>
        <row r="576">
          <cell r="B576">
            <v>50007</v>
          </cell>
          <cell r="C576" t="str">
            <v>サンレッド№5A</v>
          </cell>
          <cell r="D576" t="str">
            <v>（25ｋｇ/袋）</v>
          </cell>
          <cell r="E576">
            <v>7500</v>
          </cell>
          <cell r="F576" t="str">
            <v>㈱三栄源FFI</v>
          </cell>
          <cell r="G576">
            <v>0</v>
          </cell>
          <cell r="H576" t="str">
            <v>㈱三栄源FFI</v>
          </cell>
          <cell r="I576" t="str">
            <v>03(3241)2146　山下</v>
          </cell>
          <cell r="J576" t="str">
            <v>三栄源FFI</v>
          </cell>
          <cell r="K576" t="str">
            <v>→CBC</v>
          </cell>
          <cell r="O576">
            <v>0</v>
          </cell>
          <cell r="P576">
            <v>1</v>
          </cell>
        </row>
        <row r="577">
          <cell r="B577">
            <v>50008</v>
          </cell>
          <cell r="C577" t="str">
            <v>サンレッドMR</v>
          </cell>
          <cell r="D577" t="str">
            <v>（25ｋｇ/袋）</v>
          </cell>
          <cell r="E577">
            <v>2400</v>
          </cell>
          <cell r="F577" t="str">
            <v>㈱三栄源FFI</v>
          </cell>
          <cell r="G577">
            <v>0</v>
          </cell>
          <cell r="H577" t="str">
            <v>㈱三栄源FFI</v>
          </cell>
          <cell r="I577" t="str">
            <v>03(3241)2146　山下</v>
          </cell>
          <cell r="J577" t="str">
            <v>三栄源FFI</v>
          </cell>
          <cell r="K577" t="str">
            <v>→CBC</v>
          </cell>
          <cell r="N577">
            <v>0</v>
          </cell>
          <cell r="O577">
            <v>0</v>
          </cell>
          <cell r="P577">
            <v>1</v>
          </cell>
        </row>
        <row r="578">
          <cell r="B578">
            <v>50009</v>
          </cell>
          <cell r="C578" t="str">
            <v>タナカラブルーS</v>
          </cell>
          <cell r="D578" t="str">
            <v>（22.5ｋｇ／缶）</v>
          </cell>
          <cell r="E578">
            <v>10000</v>
          </cell>
          <cell r="F578" t="str">
            <v>東京田辺製薬㈱</v>
          </cell>
          <cell r="G578">
            <v>0</v>
          </cell>
          <cell r="H578" t="str">
            <v>CBC㈱</v>
          </cell>
          <cell r="I578" t="str">
            <v>03(3536)4657　鈴木</v>
          </cell>
          <cell r="J578" t="str">
            <v>三菱化学フーズ</v>
          </cell>
          <cell r="K578" t="str">
            <v>→CBC</v>
          </cell>
          <cell r="O578">
            <v>0</v>
          </cell>
          <cell r="P578">
            <v>0.65</v>
          </cell>
        </row>
        <row r="579">
          <cell r="B579">
            <v>50010</v>
          </cell>
          <cell r="C579" t="str">
            <v>ハイレッドRAD</v>
          </cell>
          <cell r="D579" t="str">
            <v>（２Kg／１本）</v>
          </cell>
          <cell r="E579">
            <v>6500</v>
          </cell>
          <cell r="F579" t="str">
            <v>㈱ダイワ化成</v>
          </cell>
          <cell r="G579">
            <v>0</v>
          </cell>
          <cell r="H579" t="str">
            <v>CBC㈱</v>
          </cell>
          <cell r="I579" t="str">
            <v>03(3536)4657　鈴木</v>
          </cell>
          <cell r="J579" t="str">
            <v>ダイワ化成</v>
          </cell>
          <cell r="K579" t="str">
            <v>→CBC</v>
          </cell>
          <cell r="N579">
            <v>0</v>
          </cell>
          <cell r="P579">
            <v>1</v>
          </cell>
        </row>
        <row r="580">
          <cell r="B580">
            <v>50011</v>
          </cell>
          <cell r="C580" t="str">
            <v>メロンカラーCG</v>
          </cell>
          <cell r="D580" t="str">
            <v>（20ｋｇ/袋）</v>
          </cell>
          <cell r="E580">
            <v>6000</v>
          </cell>
          <cell r="F580" t="str">
            <v>㈱三栄源FFI</v>
          </cell>
          <cell r="G580">
            <v>0</v>
          </cell>
          <cell r="H580" t="str">
            <v>㈱三栄源FFI</v>
          </cell>
          <cell r="I580" t="str">
            <v>03(3241)2146　渋谷</v>
          </cell>
          <cell r="J580" t="str">
            <v>三栄源FFI</v>
          </cell>
          <cell r="K580">
            <v>0</v>
          </cell>
          <cell r="N580">
            <v>0</v>
          </cell>
          <cell r="O580">
            <v>0</v>
          </cell>
          <cell r="P580">
            <v>1</v>
          </cell>
        </row>
        <row r="581">
          <cell r="B581">
            <v>50012</v>
          </cell>
          <cell r="C581" t="str">
            <v>アンナットーN5</v>
          </cell>
          <cell r="D581" t="str">
            <v>（２Kg／１本）</v>
          </cell>
          <cell r="E581">
            <v>1650</v>
          </cell>
          <cell r="F581" t="str">
            <v>㈱ダイワ化成</v>
          </cell>
          <cell r="G581">
            <v>0</v>
          </cell>
          <cell r="H581" t="str">
            <v>CBC㈱</v>
          </cell>
          <cell r="I581" t="str">
            <v>03(3536)4657　鈴木</v>
          </cell>
          <cell r="J581" t="str">
            <v>ダイワ化成</v>
          </cell>
          <cell r="K581" t="str">
            <v>→CBC</v>
          </cell>
          <cell r="N581">
            <v>0</v>
          </cell>
          <cell r="O581">
            <v>0.8</v>
          </cell>
          <cell r="P581">
            <v>0.9</v>
          </cell>
        </row>
        <row r="582">
          <cell r="B582">
            <v>50013</v>
          </cell>
          <cell r="C582" t="str">
            <v>ニューブルー液</v>
          </cell>
          <cell r="D582" t="str">
            <v>（20ｋｇ/袋）</v>
          </cell>
          <cell r="E582">
            <v>10000</v>
          </cell>
          <cell r="F582" t="str">
            <v>ﾔｴｶﾞｷ醗酵技研㈱</v>
          </cell>
          <cell r="G582">
            <v>0</v>
          </cell>
          <cell r="H582" t="str">
            <v>東京サンダイヤ</v>
          </cell>
          <cell r="I582" t="str">
            <v>03(5821)7255　村形</v>
          </cell>
          <cell r="J582" t="str">
            <v>東京サンダイヤ</v>
          </cell>
          <cell r="K582">
            <v>0</v>
          </cell>
          <cell r="N582">
            <v>0</v>
          </cell>
          <cell r="O582">
            <v>0</v>
          </cell>
          <cell r="P582">
            <v>0.875</v>
          </cell>
        </row>
        <row r="583">
          <cell r="B583">
            <v>50014</v>
          </cell>
          <cell r="C583" t="str">
            <v>カロチンベース　№80-SＶ</v>
          </cell>
          <cell r="D583" t="str">
            <v>（22.5ｋｇ／缶）</v>
          </cell>
          <cell r="E583">
            <v>5850</v>
          </cell>
          <cell r="F583" t="str">
            <v>㈱三栄源FFI</v>
          </cell>
          <cell r="G583">
            <v>0</v>
          </cell>
          <cell r="H583" t="str">
            <v>㈱三栄源FFI</v>
          </cell>
          <cell r="I583" t="str">
            <v>03(3241)2146　山下</v>
          </cell>
          <cell r="J583" t="str">
            <v>三栄源FFI</v>
          </cell>
          <cell r="K583" t="str">
            <v>→CBC</v>
          </cell>
          <cell r="N583">
            <v>0</v>
          </cell>
          <cell r="O583">
            <v>0</v>
          </cell>
          <cell r="P583">
            <v>0.745</v>
          </cell>
        </row>
        <row r="584">
          <cell r="B584">
            <v>50015</v>
          </cell>
          <cell r="C584" t="str">
            <v>パプリカベースＮＢ</v>
          </cell>
          <cell r="D584" t="str">
            <v>【冷蔵】</v>
          </cell>
          <cell r="E584">
            <v>5650</v>
          </cell>
          <cell r="F584" t="str">
            <v>㈱三栄源FFI</v>
          </cell>
          <cell r="G584">
            <v>0</v>
          </cell>
          <cell r="H584" t="str">
            <v>㈱三栄源FFI</v>
          </cell>
          <cell r="I584" t="str">
            <v>03(3241)2146　山下</v>
          </cell>
          <cell r="J584" t="str">
            <v>三栄源FFI</v>
          </cell>
          <cell r="K584" t="str">
            <v>→CBC</v>
          </cell>
          <cell r="N584">
            <v>0.23</v>
          </cell>
          <cell r="O584">
            <v>0</v>
          </cell>
          <cell r="P584">
            <v>0.99</v>
          </cell>
        </row>
        <row r="585">
          <cell r="B585">
            <v>50016</v>
          </cell>
          <cell r="C585" t="str">
            <v>バーントシュガーNo15</v>
          </cell>
          <cell r="D585" t="str">
            <v>（22.5ｋｇ／缶）</v>
          </cell>
          <cell r="E585">
            <v>600</v>
          </cell>
          <cell r="F585" t="str">
            <v>池田糖化工業㈱</v>
          </cell>
          <cell r="G585">
            <v>0</v>
          </cell>
          <cell r="H585" t="str">
            <v>CBC㈱</v>
          </cell>
          <cell r="I585" t="str">
            <v>03(3536)4657　鈴木</v>
          </cell>
          <cell r="J585" t="str">
            <v>池田糖化工業㈱</v>
          </cell>
          <cell r="K585" t="str">
            <v>→CBC</v>
          </cell>
          <cell r="N585">
            <v>0</v>
          </cell>
          <cell r="O585">
            <v>0</v>
          </cell>
          <cell r="P585">
            <v>0.745</v>
          </cell>
        </row>
        <row r="586">
          <cell r="B586">
            <v>50017</v>
          </cell>
          <cell r="C586" t="str">
            <v>カロチンベース　№33044</v>
          </cell>
          <cell r="D586">
            <v>0</v>
          </cell>
          <cell r="E586">
            <v>4520</v>
          </cell>
          <cell r="F586" t="str">
            <v>㈱三栄源FFI</v>
          </cell>
          <cell r="G586">
            <v>0</v>
          </cell>
          <cell r="H586" t="str">
            <v>㈱三栄源FFI</v>
          </cell>
          <cell r="I586" t="str">
            <v>03(3241)2146　山下</v>
          </cell>
          <cell r="J586" t="str">
            <v>三栄源FFI</v>
          </cell>
          <cell r="K586">
            <v>0</v>
          </cell>
          <cell r="N586">
            <v>0</v>
          </cell>
          <cell r="O586">
            <v>0</v>
          </cell>
          <cell r="P586">
            <v>0.99</v>
          </cell>
        </row>
        <row r="587">
          <cell r="B587">
            <v>50018</v>
          </cell>
          <cell r="C587" t="str">
            <v>MFC β-カロテン10Ｃ</v>
          </cell>
          <cell r="D587" t="str">
            <v>（5～15℃保管）</v>
          </cell>
          <cell r="E587">
            <v>1650</v>
          </cell>
          <cell r="F587" t="str">
            <v>三菱化学フーズ㈱</v>
          </cell>
          <cell r="G587">
            <v>0</v>
          </cell>
          <cell r="H587" t="str">
            <v>CBC㈱</v>
          </cell>
          <cell r="I587" t="str">
            <v>03(3536)4657　鈴木</v>
          </cell>
          <cell r="J587" t="str">
            <v>三菱化学フーズ</v>
          </cell>
          <cell r="K587" t="str">
            <v>→CBC</v>
          </cell>
          <cell r="O587">
            <v>0</v>
          </cell>
          <cell r="P587">
            <v>1</v>
          </cell>
        </row>
        <row r="588">
          <cell r="B588">
            <v>50013</v>
          </cell>
          <cell r="C588" t="str">
            <v>ニューブルー液</v>
          </cell>
          <cell r="D588">
            <v>0</v>
          </cell>
          <cell r="E588">
            <v>10000</v>
          </cell>
          <cell r="F588" t="str">
            <v>ﾔｴｶﾞｷ醗酵技研㈱</v>
          </cell>
          <cell r="G588" t="str">
            <v>メント㈱</v>
          </cell>
          <cell r="H588" t="str">
            <v>東京サンダイヤ</v>
          </cell>
          <cell r="I588" t="str">
            <v>03(5821)7255　村形</v>
          </cell>
          <cell r="J588" t="str">
            <v>東京サンダイヤ</v>
          </cell>
          <cell r="K588" t="str">
            <v>→CBC</v>
          </cell>
          <cell r="O588">
            <v>0</v>
          </cell>
          <cell r="P588">
            <v>1</v>
          </cell>
        </row>
        <row r="589">
          <cell r="B589">
            <v>60001</v>
          </cell>
          <cell r="C589" t="str">
            <v>セオラス（旧アビセルRC-N30)</v>
          </cell>
          <cell r="D589" t="str">
            <v>（25ｋｇ/袋）</v>
          </cell>
          <cell r="E589">
            <v>1490</v>
          </cell>
          <cell r="F589" t="str">
            <v>㈱旭化成</v>
          </cell>
          <cell r="G589">
            <v>0</v>
          </cell>
          <cell r="H589" t="str">
            <v>㈱三栄源FFI</v>
          </cell>
          <cell r="I589" t="str">
            <v>03(3241)2146　山下</v>
          </cell>
          <cell r="J589" t="str">
            <v>旭化成</v>
          </cell>
          <cell r="K589" t="str">
            <v>→三栄源ＦＦＩ</v>
          </cell>
          <cell r="N589">
            <v>0</v>
          </cell>
          <cell r="O589">
            <v>0</v>
          </cell>
          <cell r="P589">
            <v>1</v>
          </cell>
        </row>
        <row r="590">
          <cell r="B590">
            <v>60002</v>
          </cell>
          <cell r="C590" t="str">
            <v>SM-900（大豆多糖類）</v>
          </cell>
          <cell r="D590" t="str">
            <v>（25ｋｇ/袋）</v>
          </cell>
          <cell r="E590">
            <v>2200</v>
          </cell>
          <cell r="F590" t="str">
            <v>㈱三栄源FFI</v>
          </cell>
          <cell r="G590" t="str">
            <v>メント㈱</v>
          </cell>
          <cell r="H590" t="str">
            <v>㈱三栄源FFI</v>
          </cell>
          <cell r="I590" t="str">
            <v>03(3241)2146　山下</v>
          </cell>
          <cell r="J590" t="str">
            <v>三栄源FFI</v>
          </cell>
          <cell r="K590" t="str">
            <v>→CBC</v>
          </cell>
          <cell r="N590">
            <v>0</v>
          </cell>
          <cell r="O590">
            <v>0.86299999999999999</v>
          </cell>
          <cell r="P590">
            <v>1</v>
          </cell>
        </row>
        <row r="591">
          <cell r="B591">
            <v>60003</v>
          </cell>
          <cell r="C591" t="str">
            <v>キサンタンガム　VS-900</v>
          </cell>
          <cell r="D591" t="str">
            <v>（22.5ｋｇ／缶）</v>
          </cell>
          <cell r="E591">
            <v>4000</v>
          </cell>
          <cell r="F591" t="str">
            <v>㈱新田ゼラチン</v>
          </cell>
          <cell r="G591">
            <v>0</v>
          </cell>
          <cell r="H591" t="str">
            <v>㈱アルマコーポレーション</v>
          </cell>
          <cell r="I591" t="str">
            <v>03(3836)2710　栄</v>
          </cell>
          <cell r="J591" t="str">
            <v>新田ゼラチン</v>
          </cell>
          <cell r="K591" t="str">
            <v>→CBC</v>
          </cell>
          <cell r="N591">
            <v>0</v>
          </cell>
          <cell r="O591">
            <v>0</v>
          </cell>
          <cell r="P591">
            <v>1</v>
          </cell>
        </row>
        <row r="592">
          <cell r="B592">
            <v>60004</v>
          </cell>
          <cell r="C592" t="str">
            <v>ゲニューラクターK100</v>
          </cell>
          <cell r="D592" t="str">
            <v>（25ｋｇ/袋）</v>
          </cell>
          <cell r="E592">
            <v>2300</v>
          </cell>
          <cell r="F592" t="str">
            <v>㈱三晶</v>
          </cell>
          <cell r="G592">
            <v>0</v>
          </cell>
          <cell r="H592" t="str">
            <v>CBC㈱</v>
          </cell>
          <cell r="I592" t="str">
            <v>03(3536)4657　鈴木</v>
          </cell>
          <cell r="J592" t="str">
            <v>三晶</v>
          </cell>
          <cell r="K592" t="str">
            <v>→CBC</v>
          </cell>
          <cell r="O592">
            <v>0.86299999999999999</v>
          </cell>
          <cell r="P592">
            <v>1</v>
          </cell>
        </row>
        <row r="593">
          <cell r="B593">
            <v>60005</v>
          </cell>
          <cell r="C593" t="str">
            <v>サチアゲルCG-30</v>
          </cell>
          <cell r="D593" t="str">
            <v>（5～15℃保管）</v>
          </cell>
          <cell r="E593">
            <v>1680</v>
          </cell>
          <cell r="F593" t="str">
            <v>ユニテックフーズ㈱</v>
          </cell>
          <cell r="G593">
            <v>0</v>
          </cell>
          <cell r="H593" t="str">
            <v>ユニテックフーズ㈱</v>
          </cell>
          <cell r="I593" t="str">
            <v>03(3639)2071　木村</v>
          </cell>
          <cell r="J593" t="str">
            <v>ユニテックフーズ</v>
          </cell>
          <cell r="K593" t="str">
            <v>→CBC</v>
          </cell>
          <cell r="N593">
            <v>0</v>
          </cell>
          <cell r="O593">
            <v>0</v>
          </cell>
          <cell r="P593">
            <v>1</v>
          </cell>
        </row>
        <row r="594">
          <cell r="B594">
            <v>60006</v>
          </cell>
          <cell r="C594" t="str">
            <v>ショ糖脂肪酸エステルP-1570</v>
          </cell>
          <cell r="D594" t="str">
            <v>（10ｋｇ/箱）</v>
          </cell>
          <cell r="E594">
            <v>2590</v>
          </cell>
          <cell r="F594" t="str">
            <v>三菱化学フーズ㈱</v>
          </cell>
          <cell r="G594">
            <v>0</v>
          </cell>
          <cell r="H594" t="str">
            <v>CBC㈱</v>
          </cell>
          <cell r="I594" t="str">
            <v>03(3536)4657　鈴木</v>
          </cell>
          <cell r="J594" t="str">
            <v>三菱化学フーズ</v>
          </cell>
          <cell r="K594" t="str">
            <v>→CBC</v>
          </cell>
          <cell r="N594">
            <v>0</v>
          </cell>
          <cell r="O594">
            <v>0.86299999999999999</v>
          </cell>
          <cell r="P594">
            <v>1</v>
          </cell>
        </row>
        <row r="595">
          <cell r="B595">
            <v>60007</v>
          </cell>
          <cell r="C595" t="str">
            <v>ユニガム　A-7081</v>
          </cell>
          <cell r="D595" t="str">
            <v>（25ｋｇ/袋）</v>
          </cell>
          <cell r="E595">
            <v>2550</v>
          </cell>
          <cell r="F595" t="str">
            <v>ユニテックフーズ㈱</v>
          </cell>
          <cell r="G595">
            <v>0</v>
          </cell>
          <cell r="H595" t="str">
            <v>ユニテックフーズ㈱</v>
          </cell>
          <cell r="I595" t="str">
            <v>03(3639)2071　木村</v>
          </cell>
          <cell r="J595" t="str">
            <v>ユニテックフーズ</v>
          </cell>
          <cell r="K595" t="str">
            <v>→三栄源ＦＦＩ</v>
          </cell>
          <cell r="N595">
            <v>0</v>
          </cell>
          <cell r="O595">
            <v>0</v>
          </cell>
          <cell r="P595">
            <v>1</v>
          </cell>
        </row>
        <row r="596">
          <cell r="B596">
            <v>60008</v>
          </cell>
          <cell r="C596" t="str">
            <v>水溶性ゼラチンFA</v>
          </cell>
          <cell r="D596" t="str">
            <v>（20ｋｇ/ﾀﾞﾝﾎﾞｰﾙｹｰｽ）</v>
          </cell>
          <cell r="E596">
            <v>1400</v>
          </cell>
          <cell r="F596" t="str">
            <v>㈱新田ゼラチン</v>
          </cell>
          <cell r="G596">
            <v>0</v>
          </cell>
          <cell r="H596" t="str">
            <v>㈱アルマコーポレーション</v>
          </cell>
          <cell r="I596" t="str">
            <v>03(3836)2710　栄</v>
          </cell>
          <cell r="J596" t="str">
            <v>新田ゼラチン</v>
          </cell>
          <cell r="K596" t="str">
            <v>→CBC</v>
          </cell>
          <cell r="N596">
            <v>0</v>
          </cell>
          <cell r="O596">
            <v>0</v>
          </cell>
          <cell r="P596">
            <v>0.9</v>
          </cell>
        </row>
        <row r="597">
          <cell r="B597">
            <v>60009</v>
          </cell>
          <cell r="C597" t="str">
            <v>ゼラチンFYB200-S</v>
          </cell>
          <cell r="D597" t="str">
            <v>（20ｋｇ/袋）</v>
          </cell>
          <cell r="E597">
            <v>810</v>
          </cell>
          <cell r="F597" t="str">
            <v>㈱新田ゼラチン</v>
          </cell>
          <cell r="G597">
            <v>0</v>
          </cell>
          <cell r="H597" t="str">
            <v>㈱アルマコーポレーション</v>
          </cell>
          <cell r="I597" t="str">
            <v>03(3836)2710　栄</v>
          </cell>
          <cell r="J597" t="str">
            <v>新田ゼラチン</v>
          </cell>
          <cell r="K597" t="str">
            <v>→CBC</v>
          </cell>
          <cell r="N597">
            <v>0</v>
          </cell>
          <cell r="P597">
            <v>0.875</v>
          </cell>
        </row>
        <row r="598">
          <cell r="B598">
            <v>60010</v>
          </cell>
          <cell r="C598" t="str">
            <v>セロゲンF-810A</v>
          </cell>
          <cell r="D598" t="str">
            <v>（25ｋｇ/袋）</v>
          </cell>
          <cell r="E598">
            <v>980</v>
          </cell>
          <cell r="F598" t="str">
            <v>第一工業製薬㈱</v>
          </cell>
          <cell r="G598" t="str">
            <v>有限公司</v>
          </cell>
          <cell r="H598" t="str">
            <v>CBC㈱</v>
          </cell>
          <cell r="I598" t="str">
            <v>03(3536)4657　鈴木</v>
          </cell>
          <cell r="J598" t="str">
            <v>CBC</v>
          </cell>
          <cell r="K598" t="str">
            <v>→CBC</v>
          </cell>
          <cell r="L598">
            <v>0</v>
          </cell>
          <cell r="N598">
            <v>0</v>
          </cell>
          <cell r="O598">
            <v>0</v>
          </cell>
          <cell r="P598">
            <v>0.99</v>
          </cell>
        </row>
        <row r="599">
          <cell r="B599">
            <v>60011</v>
          </cell>
          <cell r="C599" t="str">
            <v>タカラゲン CT-7</v>
          </cell>
          <cell r="D599" t="str">
            <v>（13.5ｋｇ/段ボール）</v>
          </cell>
          <cell r="E599">
            <v>1900</v>
          </cell>
          <cell r="F599" t="str">
            <v>タカラゲン</v>
          </cell>
          <cell r="G599" t="str">
            <v>有限公司</v>
          </cell>
          <cell r="H599" t="str">
            <v>CBC㈱</v>
          </cell>
          <cell r="I599" t="str">
            <v>03(3536)4657　鈴木</v>
          </cell>
          <cell r="J599" t="str">
            <v>CBC</v>
          </cell>
          <cell r="K599">
            <v>0</v>
          </cell>
          <cell r="L599">
            <v>0</v>
          </cell>
          <cell r="N599">
            <v>0</v>
          </cell>
          <cell r="O599">
            <v>0</v>
          </cell>
          <cell r="P599">
            <v>0.99</v>
          </cell>
        </row>
        <row r="600">
          <cell r="B600">
            <v>60012</v>
          </cell>
          <cell r="C600" t="str">
            <v>粉末寒天EL-8</v>
          </cell>
          <cell r="D600" t="str">
            <v>（10ｋｇ/箱）</v>
          </cell>
          <cell r="E600">
            <v>2000</v>
          </cell>
          <cell r="F600" t="str">
            <v>伊那食品工業㈱</v>
          </cell>
          <cell r="G600">
            <v>0</v>
          </cell>
          <cell r="H600" t="str">
            <v>伊那食品工業㈱</v>
          </cell>
          <cell r="I600" t="str">
            <v>03(5358)8808　菅沼</v>
          </cell>
          <cell r="J600" t="str">
            <v>伊那食品工業</v>
          </cell>
          <cell r="K600" t="str">
            <v>→CBC</v>
          </cell>
          <cell r="L600">
            <v>0</v>
          </cell>
          <cell r="N600">
            <v>0</v>
          </cell>
          <cell r="O600">
            <v>0</v>
          </cell>
          <cell r="P600">
            <v>0.99</v>
          </cell>
        </row>
        <row r="601">
          <cell r="B601">
            <v>60013</v>
          </cell>
          <cell r="C601" t="str">
            <v>ペクチンAYD-30</v>
          </cell>
          <cell r="D601" t="str">
            <v>（15ｋｇ/袋）</v>
          </cell>
          <cell r="E601">
            <v>1900</v>
          </cell>
          <cell r="F601" t="str">
            <v>ユニテックフーズ㈱</v>
          </cell>
          <cell r="G601">
            <v>0</v>
          </cell>
          <cell r="H601" t="str">
            <v>㈱アルマコーポレーション</v>
          </cell>
          <cell r="I601" t="str">
            <v>03(3836)2710　栄</v>
          </cell>
          <cell r="J601" t="str">
            <v>新田ゼラチン</v>
          </cell>
          <cell r="K601">
            <v>0</v>
          </cell>
          <cell r="O601">
            <v>0</v>
          </cell>
          <cell r="P601">
            <v>0.99</v>
          </cell>
        </row>
        <row r="602">
          <cell r="B602">
            <v>60014</v>
          </cell>
          <cell r="C602" t="str">
            <v>ペクチンAYD-358</v>
          </cell>
          <cell r="D602" t="str">
            <v>（22.5ｋｇ／缶）</v>
          </cell>
          <cell r="E602">
            <v>2050</v>
          </cell>
          <cell r="F602" t="str">
            <v>ユニテックフーズ㈱</v>
          </cell>
          <cell r="G602">
            <v>0</v>
          </cell>
          <cell r="H602" t="str">
            <v>㈱アルマコーポレーション</v>
          </cell>
          <cell r="I602" t="str">
            <v>03(3836)2710　栄</v>
          </cell>
          <cell r="J602" t="str">
            <v>新田ゼラチン</v>
          </cell>
          <cell r="K602" t="str">
            <v>→CBC</v>
          </cell>
          <cell r="L602">
            <v>0</v>
          </cell>
          <cell r="O602">
            <v>0.04</v>
          </cell>
          <cell r="P602">
            <v>0.99</v>
          </cell>
        </row>
        <row r="603">
          <cell r="B603">
            <v>60015</v>
          </cell>
          <cell r="C603" t="str">
            <v>ビドガムSP-175</v>
          </cell>
          <cell r="D603" t="str">
            <v>（20ｋｇ/袋）</v>
          </cell>
          <cell r="E603">
            <v>1400</v>
          </cell>
          <cell r="F603" t="str">
            <v>ユニテックフーズ㈱</v>
          </cell>
          <cell r="G603">
            <v>0</v>
          </cell>
          <cell r="H603" t="str">
            <v>ユニテックフーズ㈱</v>
          </cell>
          <cell r="I603" t="str">
            <v>03(3639)2071　木村</v>
          </cell>
          <cell r="J603" t="str">
            <v>ユニテックフーズ</v>
          </cell>
          <cell r="K603">
            <v>0</v>
          </cell>
          <cell r="L603">
            <v>0</v>
          </cell>
          <cell r="N603">
            <v>0</v>
          </cell>
          <cell r="O603">
            <v>0.04</v>
          </cell>
          <cell r="P603">
            <v>0.99</v>
          </cell>
        </row>
        <row r="604">
          <cell r="B604">
            <v>60016</v>
          </cell>
          <cell r="C604" t="str">
            <v>ホモゲン1158</v>
          </cell>
          <cell r="D604" t="str">
            <v>（12ｋｇ／缶）</v>
          </cell>
          <cell r="E604">
            <v>2350</v>
          </cell>
          <cell r="F604" t="str">
            <v>㈱三栄源FFI</v>
          </cell>
          <cell r="G604">
            <v>0</v>
          </cell>
          <cell r="H604" t="str">
            <v>㈱三栄源FFI</v>
          </cell>
          <cell r="I604" t="str">
            <v>03(3241)2146　山下</v>
          </cell>
          <cell r="J604" t="str">
            <v>三栄源FFI</v>
          </cell>
          <cell r="K604" t="str">
            <v>→CBC</v>
          </cell>
          <cell r="L604">
            <v>0</v>
          </cell>
          <cell r="N604">
            <v>0</v>
          </cell>
          <cell r="O604">
            <v>0</v>
          </cell>
          <cell r="P604">
            <v>0.99</v>
          </cell>
        </row>
        <row r="605">
          <cell r="B605">
            <v>60017</v>
          </cell>
          <cell r="C605" t="str">
            <v>ユニガム　A-7082</v>
          </cell>
          <cell r="D605" t="str">
            <v>（15ｋｇ/袋）</v>
          </cell>
          <cell r="E605">
            <v>2150</v>
          </cell>
          <cell r="F605" t="str">
            <v>ユニテックフーズ㈱</v>
          </cell>
          <cell r="G605">
            <v>0</v>
          </cell>
          <cell r="H605" t="str">
            <v>ユニテックフーズ㈱</v>
          </cell>
          <cell r="I605" t="str">
            <v>03(3639)2071　木村</v>
          </cell>
          <cell r="J605" t="str">
            <v>ユニテックフーズ</v>
          </cell>
          <cell r="K605">
            <v>0</v>
          </cell>
          <cell r="N605">
            <v>0</v>
          </cell>
          <cell r="O605">
            <v>0.86299999999999999</v>
          </cell>
          <cell r="P605">
            <v>0.99</v>
          </cell>
        </row>
        <row r="606">
          <cell r="B606">
            <v>60018</v>
          </cell>
          <cell r="C606" t="str">
            <v>ﾘｮｰﾄｰ　ﾎﾟﾘｸﾞﾘｴｽﾃﾙSWA-10D</v>
          </cell>
          <cell r="D606" t="str">
            <v>（12ｋｇ／缶）</v>
          </cell>
          <cell r="E606">
            <v>990</v>
          </cell>
          <cell r="F606" t="str">
            <v>三菱化学フーズ㈱</v>
          </cell>
          <cell r="G606">
            <v>0</v>
          </cell>
          <cell r="H606" t="str">
            <v>CBC㈱</v>
          </cell>
          <cell r="I606" t="str">
            <v>03(3536)4657　鈴木</v>
          </cell>
          <cell r="J606" t="str">
            <v>三菱化学フーズ</v>
          </cell>
          <cell r="K606" t="str">
            <v>→CBC</v>
          </cell>
          <cell r="N606">
            <v>0</v>
          </cell>
          <cell r="O606">
            <v>0</v>
          </cell>
          <cell r="P606">
            <v>0.8</v>
          </cell>
        </row>
        <row r="607">
          <cell r="B607">
            <v>60019</v>
          </cell>
          <cell r="C607" t="str">
            <v>イエローコーンスターチ</v>
          </cell>
          <cell r="D607" t="str">
            <v>（10ｋｇ/袋）</v>
          </cell>
          <cell r="E607">
            <v>78</v>
          </cell>
          <cell r="F607" t="str">
            <v>加藤化学㈱</v>
          </cell>
          <cell r="G607">
            <v>0</v>
          </cell>
          <cell r="H607" t="str">
            <v>加藤化学㈱</v>
          </cell>
          <cell r="I607" t="str">
            <v>03(3836)2710　栄</v>
          </cell>
          <cell r="J607" t="str">
            <v>加藤化学</v>
          </cell>
          <cell r="K607">
            <v>0</v>
          </cell>
          <cell r="L607">
            <v>0</v>
          </cell>
          <cell r="N607">
            <v>0</v>
          </cell>
          <cell r="O607">
            <v>0.86299999999999999</v>
          </cell>
          <cell r="P607">
            <v>0.872</v>
          </cell>
        </row>
        <row r="608">
          <cell r="B608">
            <v>60020</v>
          </cell>
          <cell r="C608" t="str">
            <v>FLANOGEN ADA 60</v>
          </cell>
          <cell r="D608" t="str">
            <v>（15ｋｇ/袋）</v>
          </cell>
          <cell r="E608">
            <v>3100</v>
          </cell>
          <cell r="F608" t="str">
            <v>ユニテックフーズ㈱</v>
          </cell>
          <cell r="G608">
            <v>0</v>
          </cell>
          <cell r="H608" t="str">
            <v>ユニテックフーズ㈱</v>
          </cell>
          <cell r="I608" t="str">
            <v>03(3639)2071　木村</v>
          </cell>
          <cell r="J608" t="str">
            <v>ユニテックフーズ</v>
          </cell>
          <cell r="K608" t="str">
            <v>→CBC</v>
          </cell>
          <cell r="L608">
            <v>0</v>
          </cell>
          <cell r="M608">
            <v>0</v>
          </cell>
          <cell r="N608">
            <v>0</v>
          </cell>
          <cell r="O608">
            <v>0</v>
          </cell>
          <cell r="P608">
            <v>1</v>
          </cell>
        </row>
        <row r="609">
          <cell r="B609">
            <v>60021</v>
          </cell>
          <cell r="C609" t="str">
            <v>モノエステル-P</v>
          </cell>
          <cell r="D609" t="str">
            <v>（25ｋｇ/袋）</v>
          </cell>
          <cell r="E609">
            <v>13000</v>
          </cell>
          <cell r="F609" t="str">
            <v>三菱化成フーズ</v>
          </cell>
          <cell r="G609">
            <v>0</v>
          </cell>
          <cell r="H609" t="str">
            <v>東京サンダイヤ</v>
          </cell>
          <cell r="I609" t="str">
            <v>03(5821)7255　村形</v>
          </cell>
          <cell r="J609" t="str">
            <v>東京サンダイヤ</v>
          </cell>
          <cell r="K609" t="str">
            <v>→CBC</v>
          </cell>
          <cell r="L609">
            <v>0</v>
          </cell>
          <cell r="N609">
            <v>0</v>
          </cell>
          <cell r="O609">
            <v>0</v>
          </cell>
          <cell r="P609">
            <v>0.99</v>
          </cell>
        </row>
        <row r="610">
          <cell r="B610">
            <v>60022</v>
          </cell>
          <cell r="C610" t="str">
            <v>アワブレークG-109</v>
          </cell>
          <cell r="D610">
            <v>0</v>
          </cell>
          <cell r="E610">
            <v>1840</v>
          </cell>
          <cell r="F610" t="str">
            <v>太陽化学</v>
          </cell>
          <cell r="G610">
            <v>0</v>
          </cell>
          <cell r="H610" t="str">
            <v>CBC㈱</v>
          </cell>
          <cell r="I610" t="str">
            <v>03(3536)4657　鈴木</v>
          </cell>
          <cell r="J610" t="str">
            <v>太陽化学</v>
          </cell>
          <cell r="K610" t="str">
            <v>→CBC</v>
          </cell>
          <cell r="L610">
            <v>0</v>
          </cell>
          <cell r="N610">
            <v>0</v>
          </cell>
          <cell r="O610">
            <v>0</v>
          </cell>
          <cell r="P610">
            <v>0.99</v>
          </cell>
        </row>
        <row r="611">
          <cell r="B611">
            <v>60023</v>
          </cell>
          <cell r="C611" t="str">
            <v>イナゲルＣ―６００</v>
          </cell>
          <cell r="D611" t="str">
            <v>（20ｋｇ/ﾀﾞﾝﾎﾞｰﾙｹｰｽ）</v>
          </cell>
          <cell r="E611">
            <v>2900</v>
          </cell>
          <cell r="F611" t="str">
            <v>伊那食品工業㈱</v>
          </cell>
          <cell r="G611">
            <v>0</v>
          </cell>
          <cell r="H611" t="str">
            <v>伊那食品工業㈱</v>
          </cell>
          <cell r="I611" t="str">
            <v>03(5358)8808　菅沼</v>
          </cell>
          <cell r="J611" t="str">
            <v>伊那食品工業</v>
          </cell>
          <cell r="K611" t="str">
            <v>→CBC</v>
          </cell>
          <cell r="N611">
            <v>0</v>
          </cell>
          <cell r="O611">
            <v>0</v>
          </cell>
          <cell r="P611">
            <v>0.99</v>
          </cell>
        </row>
        <row r="612">
          <cell r="B612">
            <v>60024</v>
          </cell>
          <cell r="C612" t="str">
            <v>ウルトラ寒天ＡＸ-200</v>
          </cell>
          <cell r="D612" t="str">
            <v>（12ｋｇ／缶）</v>
          </cell>
          <cell r="E612">
            <v>4000</v>
          </cell>
          <cell r="F612" t="str">
            <v>伊那食品工業㈱</v>
          </cell>
          <cell r="G612">
            <v>0</v>
          </cell>
          <cell r="H612" t="str">
            <v>伊那食品工業㈱</v>
          </cell>
          <cell r="I612" t="str">
            <v>03(5358)8808　菅沼</v>
          </cell>
          <cell r="J612" t="str">
            <v>伊那食品工業</v>
          </cell>
          <cell r="K612" t="str">
            <v>→CBC</v>
          </cell>
          <cell r="L612">
            <v>0</v>
          </cell>
          <cell r="M612">
            <v>0</v>
          </cell>
          <cell r="N612">
            <v>0</v>
          </cell>
          <cell r="O612">
            <v>0</v>
          </cell>
          <cell r="P612">
            <v>0.99</v>
          </cell>
        </row>
        <row r="613">
          <cell r="B613">
            <v>60025</v>
          </cell>
          <cell r="C613" t="str">
            <v>ホモゲン№1610</v>
          </cell>
          <cell r="D613" t="str">
            <v>（20ｋｇ/ﾀﾞﾝﾎﾞｰﾙｹｰｽ）</v>
          </cell>
          <cell r="E613">
            <v>2900</v>
          </cell>
          <cell r="F613" t="str">
            <v>㈱三栄源FFI</v>
          </cell>
          <cell r="G613">
            <v>0</v>
          </cell>
          <cell r="H613" t="str">
            <v>㈱三栄源FFI</v>
          </cell>
          <cell r="I613" t="str">
            <v>03(3241)2146　渋谷</v>
          </cell>
          <cell r="J613" t="str">
            <v>三栄源FFI</v>
          </cell>
          <cell r="K613" t="str">
            <v>→CBC</v>
          </cell>
          <cell r="N613">
            <v>0</v>
          </cell>
          <cell r="O613">
            <v>0.86299999999999999</v>
          </cell>
          <cell r="P613">
            <v>0.872</v>
          </cell>
        </row>
        <row r="614">
          <cell r="B614">
            <v>60026</v>
          </cell>
          <cell r="C614" t="str">
            <v>SM-1200（大豆多糖類）</v>
          </cell>
          <cell r="D614" t="str">
            <v>（20ｋｇ/袋）</v>
          </cell>
          <cell r="E614">
            <v>2550</v>
          </cell>
          <cell r="F614" t="str">
            <v>㈱三栄源FFI</v>
          </cell>
          <cell r="G614">
            <v>0</v>
          </cell>
          <cell r="H614" t="str">
            <v>㈱三栄源FFI</v>
          </cell>
          <cell r="I614" t="str">
            <v>03(3241)2146　山下</v>
          </cell>
          <cell r="J614" t="str">
            <v>三栄源FFI</v>
          </cell>
          <cell r="K614">
            <v>0</v>
          </cell>
          <cell r="L614">
            <v>0</v>
          </cell>
          <cell r="O614">
            <v>0</v>
          </cell>
          <cell r="P614">
            <v>1</v>
          </cell>
        </row>
        <row r="615">
          <cell r="B615">
            <v>60027</v>
          </cell>
          <cell r="C615" t="str">
            <v>ショ糖脂肪酸エステルP-1670</v>
          </cell>
          <cell r="D615" t="str">
            <v>（10ｋｇ/箱）</v>
          </cell>
          <cell r="E615">
            <v>3500</v>
          </cell>
          <cell r="F615" t="str">
            <v>三菱化学フーズ㈱</v>
          </cell>
          <cell r="G615">
            <v>0</v>
          </cell>
          <cell r="H615" t="str">
            <v>CBC㈱</v>
          </cell>
          <cell r="I615" t="str">
            <v>03(3536)4657　鈴木</v>
          </cell>
          <cell r="J615" t="str">
            <v>三菱化学フーズ</v>
          </cell>
          <cell r="K615" t="str">
            <v>→CBC</v>
          </cell>
          <cell r="L615">
            <v>0</v>
          </cell>
          <cell r="M615">
            <v>0</v>
          </cell>
          <cell r="N615">
            <v>0</v>
          </cell>
          <cell r="O615">
            <v>0</v>
          </cell>
          <cell r="P615">
            <v>1</v>
          </cell>
        </row>
        <row r="616">
          <cell r="B616">
            <v>60022</v>
          </cell>
          <cell r="C616" t="str">
            <v>アワブレークG-109</v>
          </cell>
          <cell r="D616">
            <v>0</v>
          </cell>
          <cell r="E616">
            <v>1840</v>
          </cell>
          <cell r="F616" t="str">
            <v>太陽化学</v>
          </cell>
          <cell r="G616">
            <v>0</v>
          </cell>
          <cell r="H616" t="str">
            <v>CBC㈱</v>
          </cell>
          <cell r="I616" t="str">
            <v>03(3536)4657　鈴木</v>
          </cell>
          <cell r="J616" t="str">
            <v>太陽化学</v>
          </cell>
          <cell r="K616" t="str">
            <v>→CBC</v>
          </cell>
          <cell r="L616">
            <v>0</v>
          </cell>
          <cell r="N616">
            <v>0</v>
          </cell>
          <cell r="O616">
            <v>0</v>
          </cell>
          <cell r="P616">
            <v>0.99</v>
          </cell>
        </row>
        <row r="617">
          <cell r="B617">
            <v>70001</v>
          </cell>
          <cell r="C617" t="str">
            <v>宇治煎茶葉(梅印）</v>
          </cell>
          <cell r="D617" t="str">
            <v>（20ｋｇ/缶）</v>
          </cell>
          <cell r="E617">
            <v>2000</v>
          </cell>
          <cell r="F617" t="str">
            <v>あいや</v>
          </cell>
          <cell r="G617">
            <v>0</v>
          </cell>
          <cell r="H617" t="str">
            <v>小川香料㈱</v>
          </cell>
          <cell r="I617" t="str">
            <v>03(3270)1545　油井</v>
          </cell>
          <cell r="J617" t="str">
            <v>小川香料㈱</v>
          </cell>
          <cell r="K617">
            <v>0</v>
          </cell>
          <cell r="L617">
            <v>0</v>
          </cell>
          <cell r="N617">
            <v>0</v>
          </cell>
          <cell r="O617">
            <v>0</v>
          </cell>
          <cell r="P617">
            <v>0.99</v>
          </cell>
        </row>
        <row r="618">
          <cell r="B618">
            <v>70002</v>
          </cell>
          <cell r="C618" t="str">
            <v>玉露茶葉（吉印）</v>
          </cell>
          <cell r="D618" t="str">
            <v>（13.5ｋｇ/段ボール）</v>
          </cell>
          <cell r="E618">
            <v>8000</v>
          </cell>
          <cell r="F618" t="str">
            <v>あいや</v>
          </cell>
          <cell r="G618" t="str">
            <v>有限公司</v>
          </cell>
          <cell r="H618" t="str">
            <v>小川香料㈱</v>
          </cell>
          <cell r="I618" t="str">
            <v>03(3270)1545　油井</v>
          </cell>
          <cell r="J618" t="str">
            <v>小川香料㈱</v>
          </cell>
          <cell r="K618">
            <v>0</v>
          </cell>
          <cell r="O618">
            <v>0</v>
          </cell>
          <cell r="P618">
            <v>0.99</v>
          </cell>
        </row>
        <row r="619">
          <cell r="B619">
            <v>70003</v>
          </cell>
          <cell r="C619" t="str">
            <v>ほうじ茶(上）</v>
          </cell>
          <cell r="D619" t="str">
            <v>（20ｋｇ/ﾀﾞﾝﾎﾞｰﾙｹｰｽ）</v>
          </cell>
          <cell r="E619">
            <v>1790</v>
          </cell>
          <cell r="F619" t="str">
            <v>あいや</v>
          </cell>
          <cell r="G619">
            <v>0</v>
          </cell>
          <cell r="H619" t="str">
            <v>小川香料㈱</v>
          </cell>
          <cell r="I619" t="str">
            <v>03(3270)1545　油井</v>
          </cell>
          <cell r="J619" t="str">
            <v>小川香料㈱</v>
          </cell>
          <cell r="K619">
            <v>0</v>
          </cell>
          <cell r="N619">
            <v>0</v>
          </cell>
          <cell r="P619">
            <v>0.99</v>
          </cell>
        </row>
        <row r="620">
          <cell r="B620">
            <v>70004</v>
          </cell>
          <cell r="C620" t="str">
            <v>烏龍茶2B-1</v>
          </cell>
          <cell r="D620" t="str">
            <v>（13.5ｋｇ/段ボール）</v>
          </cell>
          <cell r="E620">
            <v>856</v>
          </cell>
          <cell r="F620" t="str">
            <v>丸成商事㈱</v>
          </cell>
          <cell r="G620" t="str">
            <v>有限公司</v>
          </cell>
          <cell r="H620" t="str">
            <v>丸成商事㈱</v>
          </cell>
          <cell r="I620" t="str">
            <v>03(3241)2146　山下</v>
          </cell>
          <cell r="J620" t="str">
            <v>丸成商事</v>
          </cell>
          <cell r="K620">
            <v>0</v>
          </cell>
          <cell r="N620">
            <v>0</v>
          </cell>
          <cell r="O620">
            <v>0</v>
          </cell>
          <cell r="P620">
            <v>1</v>
          </cell>
        </row>
        <row r="621">
          <cell r="B621">
            <v>70005</v>
          </cell>
          <cell r="C621" t="str">
            <v>烏龍茶LB</v>
          </cell>
          <cell r="D621" t="str">
            <v>（10ｋｇ/箱）</v>
          </cell>
          <cell r="E621">
            <v>865</v>
          </cell>
          <cell r="F621" t="str">
            <v>丸成商事㈱</v>
          </cell>
          <cell r="G621">
            <v>0</v>
          </cell>
          <cell r="H621" t="str">
            <v>丸成商事㈱</v>
          </cell>
          <cell r="I621" t="str">
            <v>03(3536)4657　鈴木</v>
          </cell>
          <cell r="J621" t="str">
            <v>丸成商事</v>
          </cell>
          <cell r="K621" t="str">
            <v>→CBC</v>
          </cell>
          <cell r="N621">
            <v>0</v>
          </cell>
          <cell r="O621">
            <v>0</v>
          </cell>
          <cell r="P621">
            <v>1</v>
          </cell>
        </row>
        <row r="622">
          <cell r="B622">
            <v>70006</v>
          </cell>
          <cell r="C622" t="str">
            <v>大粒大麦EB-1（二条大麦）</v>
          </cell>
          <cell r="D622" t="str">
            <v>（15ｋｇ/袋）</v>
          </cell>
          <cell r="E622">
            <v>153</v>
          </cell>
          <cell r="F622" t="str">
            <v>三井農林㈱</v>
          </cell>
          <cell r="G622" t="str">
            <v>有限公司</v>
          </cell>
          <cell r="H622" t="str">
            <v>CBC㈱</v>
          </cell>
          <cell r="I622" t="str">
            <v>03(3536)4657　鈴木</v>
          </cell>
          <cell r="J622" t="str">
            <v>CBC</v>
          </cell>
          <cell r="K622">
            <v>0</v>
          </cell>
          <cell r="N622">
            <v>0</v>
          </cell>
          <cell r="O622">
            <v>0.04</v>
          </cell>
          <cell r="P622">
            <v>0.122</v>
          </cell>
        </row>
        <row r="623">
          <cell r="B623">
            <v>70007</v>
          </cell>
          <cell r="C623" t="str">
            <v>大粒大麦L-36</v>
          </cell>
          <cell r="D623" t="str">
            <v>（12ｋｇ／缶）</v>
          </cell>
          <cell r="E623">
            <v>152</v>
          </cell>
          <cell r="F623" t="str">
            <v>日本紅茶㈱</v>
          </cell>
          <cell r="G623">
            <v>0</v>
          </cell>
          <cell r="H623" t="str">
            <v>CBC㈱</v>
          </cell>
          <cell r="I623" t="str">
            <v>03(3536)4657　鈴木</v>
          </cell>
          <cell r="J623" t="str">
            <v>CBC</v>
          </cell>
          <cell r="K623" t="str">
            <v>→CBC</v>
          </cell>
          <cell r="N623">
            <v>0</v>
          </cell>
          <cell r="O623">
            <v>0</v>
          </cell>
          <cell r="P623">
            <v>0.8</v>
          </cell>
        </row>
        <row r="624">
          <cell r="B624">
            <v>70008</v>
          </cell>
          <cell r="C624" t="str">
            <v>紅茶葉（CY-7533）</v>
          </cell>
          <cell r="D624" t="str">
            <v>（15ｋｇ/袋）</v>
          </cell>
          <cell r="E624">
            <v>670</v>
          </cell>
          <cell r="F624" t="str">
            <v>ＢＢＬジャパン㈱</v>
          </cell>
          <cell r="G624">
            <v>0</v>
          </cell>
          <cell r="H624" t="str">
            <v>CBC㈱</v>
          </cell>
          <cell r="I624" t="str">
            <v>03(3536)4657　鈴木</v>
          </cell>
          <cell r="J624" t="str">
            <v>CBC</v>
          </cell>
          <cell r="K624">
            <v>0</v>
          </cell>
          <cell r="O624">
            <v>0.86299999999999999</v>
          </cell>
          <cell r="P624">
            <v>0.872</v>
          </cell>
        </row>
        <row r="625">
          <cell r="B625">
            <v>70009</v>
          </cell>
          <cell r="C625" t="str">
            <v>紅茶葉（CY-7310）</v>
          </cell>
          <cell r="D625" t="str">
            <v>（15ｋｇ/袋）</v>
          </cell>
          <cell r="E625">
            <v>630</v>
          </cell>
          <cell r="F625" t="str">
            <v>日本紅茶㈱</v>
          </cell>
          <cell r="G625">
            <v>0</v>
          </cell>
          <cell r="H625" t="str">
            <v>CBC㈱</v>
          </cell>
          <cell r="I625" t="str">
            <v>03(3536)4657　鈴木</v>
          </cell>
          <cell r="J625" t="str">
            <v>CBC</v>
          </cell>
          <cell r="K625">
            <v>0</v>
          </cell>
          <cell r="L625">
            <v>0</v>
          </cell>
          <cell r="M625">
            <v>0</v>
          </cell>
          <cell r="N625">
            <v>0.23</v>
          </cell>
          <cell r="O625">
            <v>0</v>
          </cell>
          <cell r="P625">
            <v>1</v>
          </cell>
        </row>
        <row r="626">
          <cell r="B626">
            <v>70010</v>
          </cell>
          <cell r="C626" t="str">
            <v>紅茶葉（EG-9155）</v>
          </cell>
          <cell r="D626" t="str">
            <v>（15ｋｇ/袋）</v>
          </cell>
          <cell r="E626">
            <v>1830</v>
          </cell>
          <cell r="F626" t="str">
            <v>日本紅茶㈱</v>
          </cell>
          <cell r="G626">
            <v>0</v>
          </cell>
          <cell r="H626" t="str">
            <v>CBC㈱</v>
          </cell>
          <cell r="I626" t="str">
            <v>03(3536)4657　鈴木</v>
          </cell>
          <cell r="J626" t="str">
            <v>CBC</v>
          </cell>
          <cell r="K626">
            <v>0</v>
          </cell>
          <cell r="L626">
            <v>0</v>
          </cell>
          <cell r="N626">
            <v>0.23</v>
          </cell>
          <cell r="O626">
            <v>0.04</v>
          </cell>
          <cell r="P626">
            <v>1</v>
          </cell>
        </row>
        <row r="627">
          <cell r="B627">
            <v>70011</v>
          </cell>
          <cell r="C627" t="str">
            <v>紅茶STD533ＢＯＰ</v>
          </cell>
          <cell r="D627" t="str">
            <v>（15ｋｇ/袋）</v>
          </cell>
          <cell r="E627">
            <v>695</v>
          </cell>
          <cell r="F627" t="str">
            <v>スタッセン</v>
          </cell>
          <cell r="G627">
            <v>0</v>
          </cell>
          <cell r="H627" t="str">
            <v>㈱ユニカフェ</v>
          </cell>
          <cell r="I627" t="str">
            <v>03(3504)3496　大屋</v>
          </cell>
          <cell r="J627" t="str">
            <v>ユニカフェ</v>
          </cell>
          <cell r="K627" t="str">
            <v>→CBC</v>
          </cell>
          <cell r="L627">
            <v>0</v>
          </cell>
          <cell r="O627">
            <v>0</v>
          </cell>
          <cell r="P627">
            <v>1</v>
          </cell>
        </row>
        <row r="628">
          <cell r="B628">
            <v>70012</v>
          </cell>
          <cell r="C628" t="str">
            <v>紅茶葉（DJ-8567）</v>
          </cell>
          <cell r="D628" t="str">
            <v>（10ｋｇ/袋）</v>
          </cell>
          <cell r="E628">
            <v>1260</v>
          </cell>
          <cell r="F628" t="str">
            <v>日本紅茶㈱</v>
          </cell>
          <cell r="G628" t="str">
            <v>デカフェ社</v>
          </cell>
          <cell r="H628" t="str">
            <v>CBC㈱</v>
          </cell>
          <cell r="I628" t="str">
            <v>03(3536)4657　鈴木</v>
          </cell>
          <cell r="J628" t="str">
            <v>CBC</v>
          </cell>
          <cell r="K628" t="str">
            <v>→CBC</v>
          </cell>
          <cell r="N628">
            <v>0</v>
          </cell>
          <cell r="O628">
            <v>0</v>
          </cell>
          <cell r="P628">
            <v>0.99</v>
          </cell>
        </row>
        <row r="629">
          <cell r="B629">
            <v>70013</v>
          </cell>
          <cell r="C629" t="str">
            <v>グットホストインド紅茶№7</v>
          </cell>
          <cell r="D629" t="str">
            <v>（15ｋｇ/袋）</v>
          </cell>
          <cell r="E629">
            <v>4580</v>
          </cell>
          <cell r="F629" t="str">
            <v>日本紅茶㈱</v>
          </cell>
          <cell r="G629" t="str">
            <v>デカフェ社</v>
          </cell>
          <cell r="H629" t="str">
            <v>㈱ユニカフェ</v>
          </cell>
          <cell r="I629" t="str">
            <v>03(3504)3496　大屋</v>
          </cell>
          <cell r="J629" t="str">
            <v>ユニカフェ</v>
          </cell>
          <cell r="K629">
            <v>0</v>
          </cell>
          <cell r="N629">
            <v>0</v>
          </cell>
          <cell r="O629">
            <v>0</v>
          </cell>
          <cell r="P629">
            <v>0.99</v>
          </cell>
        </row>
        <row r="630">
          <cell r="B630">
            <v>70014</v>
          </cell>
          <cell r="C630" t="str">
            <v>減肥茶A</v>
          </cell>
          <cell r="D630" t="str">
            <v>（20ｋｇ/ﾀﾞﾝﾎﾞｰﾙｹｰｽ）</v>
          </cell>
          <cell r="E630">
            <v>844</v>
          </cell>
          <cell r="F630" t="str">
            <v>第一貿易㈱</v>
          </cell>
          <cell r="G630">
            <v>0</v>
          </cell>
          <cell r="H630" t="str">
            <v>第一貿易㈱</v>
          </cell>
          <cell r="I630" t="str">
            <v>03(3536)4657　鈴木</v>
          </cell>
          <cell r="J630" t="str">
            <v>第一貿易</v>
          </cell>
          <cell r="K630" t="str">
            <v>→CBC</v>
          </cell>
          <cell r="L630">
            <v>0</v>
          </cell>
          <cell r="N630">
            <v>0</v>
          </cell>
          <cell r="O630">
            <v>0</v>
          </cell>
          <cell r="P630">
            <v>0.9</v>
          </cell>
        </row>
        <row r="631">
          <cell r="B631">
            <v>70015</v>
          </cell>
          <cell r="C631" t="str">
            <v>減肥茶B</v>
          </cell>
          <cell r="D631" t="str">
            <v>（15ｋｇ/袋）</v>
          </cell>
          <cell r="E631">
            <v>1387</v>
          </cell>
          <cell r="F631" t="str">
            <v>第一貿易㈱</v>
          </cell>
          <cell r="G631">
            <v>0</v>
          </cell>
          <cell r="H631" t="str">
            <v>第一貿易㈱</v>
          </cell>
          <cell r="I631" t="str">
            <v>03(3536)4657　鈴木</v>
          </cell>
          <cell r="J631" t="str">
            <v>第一貿易</v>
          </cell>
          <cell r="K631">
            <v>0</v>
          </cell>
          <cell r="L631">
            <v>0</v>
          </cell>
          <cell r="N631">
            <v>0</v>
          </cell>
          <cell r="O631">
            <v>0.105</v>
          </cell>
          <cell r="P631">
            <v>0.97</v>
          </cell>
        </row>
        <row r="632">
          <cell r="B632">
            <v>70016</v>
          </cell>
          <cell r="C632" t="str">
            <v>玉露入り宇治煎茶</v>
          </cell>
          <cell r="D632" t="str">
            <v>（10ｋｇ/箱）</v>
          </cell>
          <cell r="E632">
            <v>1750</v>
          </cell>
          <cell r="F632" t="str">
            <v>西村番茶屋本店</v>
          </cell>
          <cell r="G632">
            <v>0</v>
          </cell>
          <cell r="H632" t="str">
            <v>伊藤忠商事（株）</v>
          </cell>
          <cell r="I632" t="str">
            <v>03（3497）6245橋本</v>
          </cell>
          <cell r="J632" t="str">
            <v>CBC</v>
          </cell>
          <cell r="K632" t="str">
            <v>→CBC</v>
          </cell>
          <cell r="N632">
            <v>0</v>
          </cell>
          <cell r="O632">
            <v>0.105</v>
          </cell>
          <cell r="P632">
            <v>1</v>
          </cell>
        </row>
        <row r="633">
          <cell r="B633">
            <v>70017</v>
          </cell>
          <cell r="C633" t="str">
            <v>インド紅茶№5</v>
          </cell>
          <cell r="D633" t="str">
            <v>（13.5ｋｇ/段ボール）</v>
          </cell>
          <cell r="E633">
            <v>695</v>
          </cell>
          <cell r="F633" t="str">
            <v>ネスレインド</v>
          </cell>
          <cell r="G633" t="str">
            <v>有限公司</v>
          </cell>
          <cell r="H633" t="str">
            <v>㈱ユニカフェ</v>
          </cell>
          <cell r="I633" t="str">
            <v>03(3504)3496　大屋</v>
          </cell>
          <cell r="J633" t="str">
            <v>ユニカフェ</v>
          </cell>
          <cell r="K633">
            <v>0</v>
          </cell>
          <cell r="N633">
            <v>0</v>
          </cell>
          <cell r="O633">
            <v>0</v>
          </cell>
          <cell r="P633">
            <v>0.97</v>
          </cell>
        </row>
        <row r="634">
          <cell r="B634">
            <v>70018</v>
          </cell>
          <cell r="C634" t="str">
            <v>緑茶葉ＭＳＧ-1</v>
          </cell>
          <cell r="D634" t="str">
            <v>（13.5ｋｇ/段ボール）</v>
          </cell>
          <cell r="E634">
            <v>1285</v>
          </cell>
          <cell r="F634" t="str">
            <v>三菱商事</v>
          </cell>
          <cell r="G634">
            <v>0</v>
          </cell>
          <cell r="H634" t="str">
            <v>CBC㈱</v>
          </cell>
          <cell r="I634" t="str">
            <v>03(3536)4657　鈴木</v>
          </cell>
          <cell r="J634" t="str">
            <v>CBC</v>
          </cell>
          <cell r="K634">
            <v>0</v>
          </cell>
          <cell r="L634">
            <v>0</v>
          </cell>
          <cell r="M634">
            <v>0</v>
          </cell>
          <cell r="N634">
            <v>0</v>
          </cell>
          <cell r="O634">
            <v>0</v>
          </cell>
          <cell r="P634">
            <v>0</v>
          </cell>
        </row>
        <row r="635">
          <cell r="B635">
            <v>70019</v>
          </cell>
          <cell r="C635" t="str">
            <v>台湾烏龍茶　M607</v>
          </cell>
          <cell r="D635" t="str">
            <v>（13.5ｋｇ/段ボール）</v>
          </cell>
          <cell r="E635">
            <v>960</v>
          </cell>
          <cell r="F635" t="str">
            <v>台湾農林股分</v>
          </cell>
          <cell r="G635" t="str">
            <v>有限公司</v>
          </cell>
          <cell r="H635" t="str">
            <v>丸成商事㈱</v>
          </cell>
          <cell r="I635" t="str">
            <v>03(3504)3496　大屋</v>
          </cell>
          <cell r="J635" t="str">
            <v>丸成商事</v>
          </cell>
          <cell r="K635" t="str">
            <v>→正栄食品工業</v>
          </cell>
          <cell r="N635">
            <v>0.55000000000000004</v>
          </cell>
          <cell r="O635">
            <v>0.27</v>
          </cell>
          <cell r="P635">
            <v>0.97</v>
          </cell>
        </row>
        <row r="636">
          <cell r="B636">
            <v>70020</v>
          </cell>
          <cell r="C636" t="str">
            <v>台湾烏龍茶　MS-02</v>
          </cell>
          <cell r="D636" t="str">
            <v>（13.5ｋｇ/段ボール）</v>
          </cell>
          <cell r="E636">
            <v>980</v>
          </cell>
          <cell r="F636" t="str">
            <v>　　　〃</v>
          </cell>
          <cell r="G636">
            <v>0</v>
          </cell>
          <cell r="H636" t="str">
            <v>丸成商事㈱</v>
          </cell>
          <cell r="I636" t="str">
            <v>03(3536)4657　鈴木</v>
          </cell>
          <cell r="J636" t="str">
            <v>丸成商事</v>
          </cell>
          <cell r="K636" t="str">
            <v>→正栄食品工業</v>
          </cell>
          <cell r="N636">
            <v>0.55000000000000004</v>
          </cell>
          <cell r="O636">
            <v>0.27</v>
          </cell>
          <cell r="P636">
            <v>0.97</v>
          </cell>
        </row>
        <row r="637">
          <cell r="B637">
            <v>70021</v>
          </cell>
          <cell r="C637" t="str">
            <v>紅茶葉（CY-9511）</v>
          </cell>
          <cell r="D637" t="str">
            <v>（15ｋｇ/袋）</v>
          </cell>
          <cell r="E637">
            <v>670</v>
          </cell>
          <cell r="F637" t="str">
            <v>ＢＢＬジャパン㈱</v>
          </cell>
          <cell r="G637">
            <v>0</v>
          </cell>
          <cell r="H637" t="str">
            <v>CBC㈱</v>
          </cell>
          <cell r="I637" t="str">
            <v>03(3536)4657　鈴木</v>
          </cell>
          <cell r="J637" t="str">
            <v>CBC</v>
          </cell>
          <cell r="K637">
            <v>0</v>
          </cell>
          <cell r="N637">
            <v>0.11</v>
          </cell>
          <cell r="O637">
            <v>0.04</v>
          </cell>
          <cell r="P637">
            <v>0.122</v>
          </cell>
        </row>
        <row r="638">
          <cell r="B638">
            <v>70022</v>
          </cell>
          <cell r="C638" t="str">
            <v>紅茶葉（S-705）</v>
          </cell>
          <cell r="D638" t="str">
            <v>（15ｋｇ/袋）</v>
          </cell>
          <cell r="E638">
            <v>720</v>
          </cell>
          <cell r="F638" t="str">
            <v>ＢＢＬジャパン㈱</v>
          </cell>
          <cell r="G638">
            <v>0</v>
          </cell>
          <cell r="H638" t="str">
            <v>CBC㈱</v>
          </cell>
          <cell r="I638" t="str">
            <v>03(3536)4657　鈴木</v>
          </cell>
          <cell r="J638" t="str">
            <v>CBC</v>
          </cell>
          <cell r="K638" t="str">
            <v>→正栄食品工業</v>
          </cell>
          <cell r="N638">
            <v>0.11</v>
          </cell>
          <cell r="O638">
            <v>0</v>
          </cell>
          <cell r="P638">
            <v>0.97</v>
          </cell>
        </row>
        <row r="639">
          <cell r="B639">
            <v>70023</v>
          </cell>
          <cell r="C639" t="str">
            <v>紅茶葉（B-4152）</v>
          </cell>
          <cell r="D639" t="str">
            <v>（15ｋｇ/袋）</v>
          </cell>
          <cell r="E639">
            <v>650</v>
          </cell>
          <cell r="F639" t="str">
            <v>ＢＢＬジャパン㈱</v>
          </cell>
          <cell r="G639">
            <v>0</v>
          </cell>
          <cell r="H639" t="str">
            <v>CBC㈱</v>
          </cell>
          <cell r="I639" t="str">
            <v>03(3536)4657　鈴木</v>
          </cell>
          <cell r="J639" t="str">
            <v>CBC</v>
          </cell>
          <cell r="K639" t="str">
            <v>→正栄食品工業</v>
          </cell>
          <cell r="N639">
            <v>0.33100000000000002</v>
          </cell>
          <cell r="O639">
            <v>0.04</v>
          </cell>
          <cell r="P639">
            <v>0.122</v>
          </cell>
        </row>
        <row r="640">
          <cell r="B640">
            <v>70024</v>
          </cell>
          <cell r="C640" t="str">
            <v>ほうじ茶ＭＨ-2</v>
          </cell>
          <cell r="D640" t="str">
            <v>（0.1ｋｇ×１２本）</v>
          </cell>
          <cell r="E640">
            <v>1230</v>
          </cell>
          <cell r="F640" t="str">
            <v>日本紅茶㈱</v>
          </cell>
          <cell r="G640">
            <v>0</v>
          </cell>
          <cell r="H640" t="str">
            <v>CBC㈱</v>
          </cell>
          <cell r="I640" t="str">
            <v>03(3536)4657　鈴木</v>
          </cell>
          <cell r="J640" t="str">
            <v>CBC</v>
          </cell>
          <cell r="K640" t="str">
            <v>→日本緑茶センター</v>
          </cell>
          <cell r="L640">
            <v>0.22750000000000001</v>
          </cell>
          <cell r="M640">
            <v>8.4500000000000006E-2</v>
          </cell>
          <cell r="N640">
            <v>0.28549999999999998</v>
          </cell>
          <cell r="O640">
            <v>0.51700000000000002</v>
          </cell>
          <cell r="P640">
            <v>0.45</v>
          </cell>
        </row>
        <row r="641">
          <cell r="B641">
            <v>70025</v>
          </cell>
          <cell r="C641" t="str">
            <v>紅茶葉（733R）</v>
          </cell>
          <cell r="D641" t="str">
            <v>（15ｋｇ/袋）</v>
          </cell>
          <cell r="E641">
            <v>865</v>
          </cell>
          <cell r="F641" t="str">
            <v>ＢＢＬジャパン㈱</v>
          </cell>
          <cell r="G641" t="str">
            <v>有限公司</v>
          </cell>
          <cell r="H641" t="str">
            <v>CBC㈱</v>
          </cell>
          <cell r="I641" t="str">
            <v>03(3536)4657　鈴木</v>
          </cell>
          <cell r="J641" t="str">
            <v>CBC</v>
          </cell>
          <cell r="K641" t="str">
            <v>→正栄食品工業</v>
          </cell>
          <cell r="L641">
            <v>0.22750000000000001</v>
          </cell>
          <cell r="M641">
            <v>8.4500000000000006E-2</v>
          </cell>
          <cell r="N641">
            <v>0.28549999999999998</v>
          </cell>
          <cell r="O641">
            <v>0.51700000000000002</v>
          </cell>
          <cell r="P641">
            <v>0.37</v>
          </cell>
        </row>
        <row r="642">
          <cell r="B642">
            <v>70026</v>
          </cell>
          <cell r="C642" t="str">
            <v>減肥茶（新）</v>
          </cell>
          <cell r="D642" t="str">
            <v>（13.5ｋｇ/段ボール）</v>
          </cell>
          <cell r="E642">
            <v>895</v>
          </cell>
          <cell r="F642" t="str">
            <v>第一貿易㈱</v>
          </cell>
          <cell r="G642">
            <v>0</v>
          </cell>
          <cell r="H642" t="str">
            <v>第一貿易㈱</v>
          </cell>
          <cell r="I642" t="str">
            <v>03(3536)4657　鈴木</v>
          </cell>
          <cell r="J642" t="str">
            <v>第一貿易</v>
          </cell>
          <cell r="K642" t="str">
            <v>→正栄食品工業</v>
          </cell>
          <cell r="N642">
            <v>1</v>
          </cell>
          <cell r="O642">
            <v>0</v>
          </cell>
          <cell r="P642">
            <v>0.45</v>
          </cell>
        </row>
        <row r="643">
          <cell r="B643">
            <v>70027</v>
          </cell>
          <cell r="C643" t="str">
            <v>紅茶葉　ﾀﾞｰｼﾞﾘﾝ（D-438）</v>
          </cell>
          <cell r="D643" t="str">
            <v>（10ｋｇ/袋）</v>
          </cell>
          <cell r="E643">
            <v>1580</v>
          </cell>
          <cell r="F643" t="str">
            <v>ＢＢＬジャパン㈱</v>
          </cell>
          <cell r="G643">
            <v>0</v>
          </cell>
          <cell r="H643" t="str">
            <v>CBC㈱</v>
          </cell>
          <cell r="I643" t="str">
            <v>03(3536)4657　鈴木</v>
          </cell>
          <cell r="J643" t="str">
            <v>CBC</v>
          </cell>
          <cell r="K643" t="str">
            <v>→CBC</v>
          </cell>
          <cell r="L643">
            <v>0</v>
          </cell>
          <cell r="M643">
            <v>0</v>
          </cell>
          <cell r="N643">
            <v>0</v>
          </cell>
          <cell r="O643">
            <v>0</v>
          </cell>
          <cell r="P643">
            <v>0.9</v>
          </cell>
        </row>
        <row r="644">
          <cell r="B644">
            <v>70028</v>
          </cell>
          <cell r="C644" t="str">
            <v>紅茶葉　ｾｲﾛﾝ（ＣＤ-3236Ｎ）</v>
          </cell>
          <cell r="D644" t="str">
            <v>（15ｋｇ/袋）</v>
          </cell>
          <cell r="E644">
            <v>690</v>
          </cell>
          <cell r="F644" t="str">
            <v>ＢＢＬジャパン㈱</v>
          </cell>
          <cell r="G644">
            <v>0</v>
          </cell>
          <cell r="H644" t="str">
            <v>CBC㈱</v>
          </cell>
          <cell r="I644" t="str">
            <v>03(3536)4657　鈴木</v>
          </cell>
          <cell r="J644" t="str">
            <v>CBC</v>
          </cell>
          <cell r="K644">
            <v>0</v>
          </cell>
          <cell r="L644">
            <v>0</v>
          </cell>
          <cell r="M644">
            <v>0</v>
          </cell>
          <cell r="N644">
            <v>0</v>
          </cell>
          <cell r="O644">
            <v>0</v>
          </cell>
          <cell r="P644">
            <v>0.45</v>
          </cell>
        </row>
        <row r="645">
          <cell r="B645">
            <v>70029</v>
          </cell>
          <cell r="C645" t="str">
            <v>朝比奈3号</v>
          </cell>
          <cell r="D645" t="str">
            <v>（5ｋｇ/袋）</v>
          </cell>
          <cell r="E645">
            <v>3100</v>
          </cell>
          <cell r="F645" t="str">
            <v>㈱銘葉</v>
          </cell>
          <cell r="G645">
            <v>0</v>
          </cell>
          <cell r="H645" t="str">
            <v>CBC㈱</v>
          </cell>
          <cell r="I645" t="str">
            <v>03(3536)4658　鈴木</v>
          </cell>
          <cell r="J645" t="str">
            <v>CBC</v>
          </cell>
          <cell r="K645">
            <v>0</v>
          </cell>
          <cell r="L645">
            <v>0</v>
          </cell>
          <cell r="N645">
            <v>0.23</v>
          </cell>
          <cell r="O645">
            <v>0.04</v>
          </cell>
          <cell r="P645">
            <v>0.9</v>
          </cell>
        </row>
        <row r="646">
          <cell r="B646">
            <v>70030</v>
          </cell>
          <cell r="C646" t="str">
            <v>紅茶葉　ｱｯｻﾑ（AS-618）</v>
          </cell>
          <cell r="D646" t="str">
            <v>（20ｋｇ/袋）</v>
          </cell>
          <cell r="E646">
            <v>660</v>
          </cell>
          <cell r="F646" t="str">
            <v>ＢＢＬジャパン㈱</v>
          </cell>
          <cell r="G646">
            <v>0</v>
          </cell>
          <cell r="H646" t="str">
            <v>CBC㈱</v>
          </cell>
          <cell r="I646" t="str">
            <v>03(3536)4657　鈴木</v>
          </cell>
          <cell r="J646" t="str">
            <v>CBC</v>
          </cell>
          <cell r="K646" t="str">
            <v>→丸善薬品産業</v>
          </cell>
          <cell r="L646">
            <v>0</v>
          </cell>
          <cell r="M646">
            <v>0</v>
          </cell>
          <cell r="N646">
            <v>0</v>
          </cell>
          <cell r="O646">
            <v>0</v>
          </cell>
          <cell r="P646">
            <v>1</v>
          </cell>
        </row>
        <row r="647">
          <cell r="B647">
            <v>70031</v>
          </cell>
          <cell r="C647" t="str">
            <v>紅茶葉　ﾀﾞｰｼﾞﾘﾝ（DJ-9251）</v>
          </cell>
          <cell r="D647" t="str">
            <v>（15ｋｇ/袋）</v>
          </cell>
          <cell r="E647">
            <v>1100</v>
          </cell>
          <cell r="F647" t="str">
            <v>ＢＢＬジャパン㈱</v>
          </cell>
          <cell r="G647">
            <v>0</v>
          </cell>
          <cell r="H647" t="str">
            <v>CBC㈱</v>
          </cell>
          <cell r="I647" t="str">
            <v>03(3536)4657　鈴木</v>
          </cell>
          <cell r="J647" t="str">
            <v>CBC</v>
          </cell>
          <cell r="K647" t="str">
            <v>→丸善薬品産業</v>
          </cell>
          <cell r="L647">
            <v>0</v>
          </cell>
          <cell r="M647">
            <v>0</v>
          </cell>
          <cell r="N647">
            <v>0</v>
          </cell>
          <cell r="O647">
            <v>0</v>
          </cell>
          <cell r="P647">
            <v>0.25</v>
          </cell>
        </row>
        <row r="648">
          <cell r="B648">
            <v>70032</v>
          </cell>
          <cell r="C648" t="str">
            <v>コーン割砕</v>
          </cell>
          <cell r="D648" t="str">
            <v>（5ｋｇ×4袋）</v>
          </cell>
          <cell r="E648">
            <v>298</v>
          </cell>
          <cell r="F648" t="str">
            <v>三菱商事</v>
          </cell>
          <cell r="G648" t="str">
            <v>デカフェ社</v>
          </cell>
          <cell r="H648" t="str">
            <v>CBC㈱</v>
          </cell>
          <cell r="I648" t="str">
            <v>03(3536)4657　鈴木</v>
          </cell>
          <cell r="J648" t="str">
            <v>CBC</v>
          </cell>
          <cell r="K648" t="str">
            <v>→丸善薬品産業</v>
          </cell>
          <cell r="L648">
            <v>0</v>
          </cell>
          <cell r="M648">
            <v>0</v>
          </cell>
          <cell r="N648">
            <v>0.23</v>
          </cell>
          <cell r="O648">
            <v>0</v>
          </cell>
          <cell r="P648">
            <v>1</v>
          </cell>
        </row>
        <row r="649">
          <cell r="B649">
            <v>70033</v>
          </cell>
          <cell r="C649" t="str">
            <v>コーンティー</v>
          </cell>
          <cell r="D649" t="str">
            <v>（10ｋｇ/袋）</v>
          </cell>
          <cell r="E649">
            <v>340</v>
          </cell>
          <cell r="F649" t="str">
            <v>三菱商事</v>
          </cell>
          <cell r="G649">
            <v>0</v>
          </cell>
          <cell r="H649" t="str">
            <v>CBC㈱</v>
          </cell>
          <cell r="I649" t="str">
            <v>03(3536)4657　鈴木</v>
          </cell>
          <cell r="J649" t="str">
            <v>CBC</v>
          </cell>
          <cell r="K649" t="str">
            <v>→丸善薬品産業</v>
          </cell>
          <cell r="L649">
            <v>9.5000000000000001E-2</v>
          </cell>
          <cell r="N649">
            <v>0</v>
          </cell>
          <cell r="O649">
            <v>0</v>
          </cell>
          <cell r="P649">
            <v>1</v>
          </cell>
        </row>
        <row r="650">
          <cell r="B650">
            <v>70034</v>
          </cell>
          <cell r="C650" t="str">
            <v>タンポポ根</v>
          </cell>
          <cell r="D650" t="str">
            <v>（15ｋｇ/袋）</v>
          </cell>
          <cell r="E650">
            <v>3160</v>
          </cell>
          <cell r="F650" t="str">
            <v>三菱商事</v>
          </cell>
          <cell r="G650">
            <v>0</v>
          </cell>
          <cell r="H650" t="str">
            <v>CBC㈱</v>
          </cell>
          <cell r="I650" t="str">
            <v>03(3536)4657　鈴木</v>
          </cell>
          <cell r="J650" t="str">
            <v>CBC</v>
          </cell>
          <cell r="K650" t="str">
            <v>→丸善薬品産業</v>
          </cell>
          <cell r="L650">
            <v>9.5000000000000001E-2</v>
          </cell>
          <cell r="N650">
            <v>0.23</v>
          </cell>
          <cell r="O650">
            <v>0</v>
          </cell>
          <cell r="P650">
            <v>0.97</v>
          </cell>
        </row>
        <row r="651">
          <cell r="B651">
            <v>70035</v>
          </cell>
          <cell r="C651" t="str">
            <v>烏龍茶　黄金桂（RHT-03パーツ）</v>
          </cell>
          <cell r="D651" t="str">
            <v>（5ｋｇ/袋）</v>
          </cell>
          <cell r="E651">
            <v>1200</v>
          </cell>
          <cell r="F651" t="str">
            <v>三菱商事</v>
          </cell>
          <cell r="G651" t="str">
            <v>デカフェ社</v>
          </cell>
          <cell r="H651" t="str">
            <v>CBC㈱</v>
          </cell>
          <cell r="I651" t="str">
            <v>03(3536)4658　鈴木</v>
          </cell>
          <cell r="J651" t="str">
            <v>CBC</v>
          </cell>
          <cell r="K651" t="str">
            <v>→丸善薬品産業</v>
          </cell>
          <cell r="N651">
            <v>0</v>
          </cell>
          <cell r="O651">
            <v>0.105</v>
          </cell>
          <cell r="P651">
            <v>0.9</v>
          </cell>
        </row>
        <row r="652">
          <cell r="B652">
            <v>70036</v>
          </cell>
          <cell r="C652" t="str">
            <v>烏龍茶　低級武夷水仙</v>
          </cell>
          <cell r="D652" t="str">
            <v>（20ｋｇ/缶）</v>
          </cell>
          <cell r="E652">
            <v>720</v>
          </cell>
          <cell r="F652" t="str">
            <v>三菱商事</v>
          </cell>
          <cell r="G652" t="str">
            <v>有限公司</v>
          </cell>
          <cell r="H652" t="str">
            <v>CBC㈱</v>
          </cell>
          <cell r="I652" t="str">
            <v>03(3536)4659　鈴木</v>
          </cell>
          <cell r="J652" t="str">
            <v>CBC</v>
          </cell>
          <cell r="K652">
            <v>0</v>
          </cell>
          <cell r="N652">
            <v>0</v>
          </cell>
          <cell r="O652">
            <v>0</v>
          </cell>
          <cell r="P652">
            <v>0.37</v>
          </cell>
        </row>
        <row r="653">
          <cell r="B653">
            <v>70037</v>
          </cell>
          <cell r="C653" t="str">
            <v>烏龍茶　武夷岩茶</v>
          </cell>
          <cell r="D653" t="str">
            <v>（13.5ｋｇ/段ボール）</v>
          </cell>
          <cell r="E653">
            <v>830</v>
          </cell>
          <cell r="F653" t="str">
            <v>三菱商事</v>
          </cell>
          <cell r="G653" t="str">
            <v>デカフェ社</v>
          </cell>
          <cell r="H653" t="str">
            <v>CBC㈱</v>
          </cell>
          <cell r="I653" t="str">
            <v>03(3536)4660　鈴木</v>
          </cell>
          <cell r="J653" t="str">
            <v>CBC</v>
          </cell>
          <cell r="K653">
            <v>0</v>
          </cell>
          <cell r="N653">
            <v>0</v>
          </cell>
          <cell r="O653">
            <v>0</v>
          </cell>
          <cell r="P653">
            <v>0.45</v>
          </cell>
        </row>
        <row r="654">
          <cell r="B654">
            <v>70038</v>
          </cell>
          <cell r="C654" t="str">
            <v>紅茶エキス　SN1593 （冷凍）</v>
          </cell>
          <cell r="D654" t="str">
            <v>（20ｋｇ/缶）</v>
          </cell>
          <cell r="E654">
            <v>680</v>
          </cell>
          <cell r="F654" t="str">
            <v>昭和農芸㈱</v>
          </cell>
          <cell r="G654">
            <v>0</v>
          </cell>
          <cell r="H654" t="str">
            <v>昭和農芸㈱</v>
          </cell>
          <cell r="I654" t="str">
            <v>03(3661)2820　秋山</v>
          </cell>
          <cell r="J654" t="str">
            <v>昭和農芸</v>
          </cell>
          <cell r="K654">
            <v>0</v>
          </cell>
          <cell r="L654">
            <v>0</v>
          </cell>
          <cell r="M654">
            <v>0</v>
          </cell>
          <cell r="N654">
            <v>0</v>
          </cell>
          <cell r="O654">
            <v>0.105</v>
          </cell>
          <cell r="P654">
            <v>0.37</v>
          </cell>
        </row>
        <row r="655">
          <cell r="B655">
            <v>70039</v>
          </cell>
          <cell r="C655" t="str">
            <v>紅茶エキス　SN1800 （冷凍）</v>
          </cell>
          <cell r="D655" t="str">
            <v>（50ｋｇ／スチール缶）</v>
          </cell>
          <cell r="E655">
            <v>620</v>
          </cell>
          <cell r="F655" t="str">
            <v>昭和農芸㈱</v>
          </cell>
          <cell r="G655">
            <v>0</v>
          </cell>
          <cell r="H655" t="str">
            <v>昭和農芸㈱</v>
          </cell>
          <cell r="I655" t="str">
            <v>03(3661)2820　秋山</v>
          </cell>
          <cell r="J655" t="str">
            <v>昭和農芸</v>
          </cell>
          <cell r="K655" t="str">
            <v>→正栄食品工業</v>
          </cell>
          <cell r="N655">
            <v>0.55000000000000004</v>
          </cell>
          <cell r="O655">
            <v>0.27</v>
          </cell>
          <cell r="P655">
            <v>0.45</v>
          </cell>
        </row>
        <row r="656">
          <cell r="B656">
            <v>70034</v>
          </cell>
          <cell r="C656" t="str">
            <v>タンポポ根</v>
          </cell>
          <cell r="D656" t="str">
            <v>（15ｋｇ/袋）</v>
          </cell>
          <cell r="E656">
            <v>3160</v>
          </cell>
          <cell r="F656" t="str">
            <v>三菱商事</v>
          </cell>
          <cell r="G656">
            <v>0</v>
          </cell>
          <cell r="H656" t="str">
            <v>CBC㈱</v>
          </cell>
          <cell r="I656" t="str">
            <v>03(3536)4657　鈴木</v>
          </cell>
          <cell r="J656" t="str">
            <v>CBC</v>
          </cell>
          <cell r="K656">
            <v>0</v>
          </cell>
          <cell r="N656">
            <v>0</v>
          </cell>
          <cell r="O656">
            <v>0.04</v>
          </cell>
          <cell r="P656">
            <v>0.45</v>
          </cell>
        </row>
        <row r="657">
          <cell r="B657">
            <v>80001</v>
          </cell>
          <cell r="C657" t="str">
            <v>コーヒーエキスAT-S</v>
          </cell>
          <cell r="D657" t="str">
            <v>（50ｋｇ／スチール缶）</v>
          </cell>
          <cell r="E657">
            <v>700</v>
          </cell>
          <cell r="F657" t="str">
            <v>アートコーヒー㈱</v>
          </cell>
          <cell r="G657">
            <v>0</v>
          </cell>
          <cell r="H657" t="str">
            <v>アートコーヒー㈱</v>
          </cell>
          <cell r="I657" t="str">
            <v>03(3792)5578　小山</v>
          </cell>
          <cell r="J657" t="str">
            <v>アートコーヒー</v>
          </cell>
          <cell r="K657">
            <v>0</v>
          </cell>
          <cell r="N657">
            <v>0.11</v>
          </cell>
          <cell r="O657">
            <v>0</v>
          </cell>
          <cell r="P657">
            <v>0.45</v>
          </cell>
        </row>
        <row r="658">
          <cell r="B658">
            <v>80002</v>
          </cell>
          <cell r="C658" t="str">
            <v>コーヒーエキスOG-46</v>
          </cell>
          <cell r="D658" t="str">
            <v>（15ｋｇ/袋）</v>
          </cell>
          <cell r="E658">
            <v>570</v>
          </cell>
          <cell r="F658" t="str">
            <v>㈱ダンカフェ</v>
          </cell>
          <cell r="G658">
            <v>0</v>
          </cell>
          <cell r="H658" t="str">
            <v>小川香料㈱</v>
          </cell>
          <cell r="I658" t="str">
            <v>03(3270)1545　油井</v>
          </cell>
          <cell r="J658" t="str">
            <v>小川香料㈱</v>
          </cell>
          <cell r="K658" t="str">
            <v>→正栄食品工業</v>
          </cell>
          <cell r="L658">
            <v>0</v>
          </cell>
          <cell r="M658">
            <v>0</v>
          </cell>
          <cell r="N658">
            <v>0.55000000000000004</v>
          </cell>
          <cell r="O658">
            <v>0.27</v>
          </cell>
          <cell r="P658">
            <v>0.45</v>
          </cell>
        </row>
        <row r="659">
          <cell r="B659">
            <v>80003</v>
          </cell>
          <cell r="C659" t="str">
            <v>コーヒーエキスHE-7960</v>
          </cell>
          <cell r="D659" t="str">
            <v>（15ｋｇ／袋）</v>
          </cell>
          <cell r="E659">
            <v>760</v>
          </cell>
          <cell r="F659" t="str">
            <v>ハニーコーヒー</v>
          </cell>
          <cell r="G659">
            <v>0</v>
          </cell>
          <cell r="H659" t="str">
            <v>㈱ユニカフェ</v>
          </cell>
          <cell r="I659" t="str">
            <v>03(3504)3496　大屋</v>
          </cell>
          <cell r="J659" t="str">
            <v>ユニカフェ</v>
          </cell>
          <cell r="K659" t="str">
            <v>→日本緑茶センター</v>
          </cell>
          <cell r="L659">
            <v>0</v>
          </cell>
          <cell r="N659">
            <v>0</v>
          </cell>
          <cell r="O659">
            <v>0</v>
          </cell>
          <cell r="P659">
            <v>0.99</v>
          </cell>
        </row>
        <row r="660">
          <cell r="B660">
            <v>80004</v>
          </cell>
          <cell r="C660" t="str">
            <v>コーヒーエキスOG-5</v>
          </cell>
          <cell r="D660" t="str">
            <v>（20ｋｇ/缶）</v>
          </cell>
          <cell r="E660">
            <v>685</v>
          </cell>
          <cell r="F660" t="str">
            <v>㈱ダンカフェ</v>
          </cell>
          <cell r="G660">
            <v>0</v>
          </cell>
          <cell r="H660" t="str">
            <v>小川香料㈱</v>
          </cell>
          <cell r="I660" t="str">
            <v>03(3270)1545　油井</v>
          </cell>
          <cell r="J660" t="str">
            <v>小川香料㈱</v>
          </cell>
          <cell r="K660" t="str">
            <v>→正栄食品工業</v>
          </cell>
          <cell r="L660">
            <v>0.22750000000000001</v>
          </cell>
          <cell r="M660">
            <v>8.4500000000000006E-2</v>
          </cell>
          <cell r="N660">
            <v>0.11</v>
          </cell>
          <cell r="O660">
            <v>0.27</v>
          </cell>
          <cell r="P660">
            <v>0.37</v>
          </cell>
        </row>
        <row r="661">
          <cell r="B661">
            <v>80005</v>
          </cell>
          <cell r="C661" t="str">
            <v>コーヒーエキスHE-8221</v>
          </cell>
          <cell r="D661" t="str">
            <v>（5ｋｇ×4袋）</v>
          </cell>
          <cell r="E661">
            <v>750</v>
          </cell>
          <cell r="F661" t="str">
            <v>ハニーコーヒー</v>
          </cell>
          <cell r="G661">
            <v>0</v>
          </cell>
          <cell r="H661" t="str">
            <v>㈱ユニカフェ</v>
          </cell>
          <cell r="I661" t="str">
            <v>03(3504)3496　大屋</v>
          </cell>
          <cell r="J661" t="str">
            <v>ユニカフェ</v>
          </cell>
          <cell r="K661" t="str">
            <v>→正栄食品工業</v>
          </cell>
          <cell r="L661">
            <v>0</v>
          </cell>
          <cell r="M661">
            <v>0</v>
          </cell>
          <cell r="N661">
            <v>0.23</v>
          </cell>
          <cell r="O661">
            <v>0</v>
          </cell>
          <cell r="P661">
            <v>0.37</v>
          </cell>
        </row>
        <row r="662">
          <cell r="B662">
            <v>80006</v>
          </cell>
          <cell r="C662" t="str">
            <v>エキスコカム18(コーヒーエキス）</v>
          </cell>
          <cell r="D662" t="str">
            <v>（18ｋｇ／缶）</v>
          </cell>
          <cell r="E662">
            <v>550</v>
          </cell>
          <cell r="F662" t="str">
            <v>アートコーヒー㈱</v>
          </cell>
          <cell r="G662">
            <v>0</v>
          </cell>
          <cell r="H662" t="str">
            <v>アートコーヒー㈱</v>
          </cell>
          <cell r="I662" t="str">
            <v>03(3792)5578　小山</v>
          </cell>
          <cell r="J662" t="str">
            <v>アートコーヒー</v>
          </cell>
          <cell r="K662" t="str">
            <v>→日本緑茶センター</v>
          </cell>
          <cell r="L662">
            <v>0</v>
          </cell>
          <cell r="N662">
            <v>0.11</v>
          </cell>
          <cell r="O662">
            <v>0.311</v>
          </cell>
          <cell r="P662">
            <v>1</v>
          </cell>
        </row>
        <row r="663">
          <cell r="B663">
            <v>80007</v>
          </cell>
          <cell r="C663" t="str">
            <v>ココアパウダーSR/HF</v>
          </cell>
          <cell r="D663" t="str">
            <v>（5ｋｇ×4袋）</v>
          </cell>
          <cell r="E663">
            <v>750</v>
          </cell>
          <cell r="F663" t="str">
            <v>ベンスドープ</v>
          </cell>
          <cell r="G663">
            <v>0</v>
          </cell>
          <cell r="H663" t="str">
            <v>ユニテックフーズ㈱</v>
          </cell>
          <cell r="I663" t="str">
            <v>03(3639)2071　木村</v>
          </cell>
          <cell r="J663" t="str">
            <v>ユニテックフーズ㈱</v>
          </cell>
          <cell r="K663" t="str">
            <v>→正栄食品工業</v>
          </cell>
          <cell r="L663">
            <v>0.22750000000000001</v>
          </cell>
          <cell r="M663">
            <v>8.4500000000000006E-2</v>
          </cell>
          <cell r="N663">
            <v>0.23</v>
          </cell>
          <cell r="O663">
            <v>0.51700000000000002</v>
          </cell>
          <cell r="P663">
            <v>1</v>
          </cell>
        </row>
        <row r="664">
          <cell r="B664">
            <v>80008</v>
          </cell>
          <cell r="C664" t="str">
            <v>ココアパウダーKA</v>
          </cell>
          <cell r="D664" t="str">
            <v>（25ｋｇ／缶）</v>
          </cell>
          <cell r="E664">
            <v>530</v>
          </cell>
          <cell r="F664" t="str">
            <v>大東カカオ㈱</v>
          </cell>
          <cell r="G664" t="str">
            <v>デカフェ社</v>
          </cell>
          <cell r="H664" t="str">
            <v>小川香料㈱</v>
          </cell>
          <cell r="I664" t="str">
            <v>03(3270)1545　油井</v>
          </cell>
          <cell r="J664" t="str">
            <v>小川香料㈱</v>
          </cell>
          <cell r="K664" t="str">
            <v>→正栄食品工業</v>
          </cell>
          <cell r="N664">
            <v>1</v>
          </cell>
          <cell r="O664">
            <v>0</v>
          </cell>
          <cell r="P664">
            <v>1</v>
          </cell>
        </row>
        <row r="665">
          <cell r="B665">
            <v>80009</v>
          </cell>
          <cell r="C665" t="str">
            <v>カカオエキスLR</v>
          </cell>
          <cell r="D665" t="str">
            <v>（2ｋｇ×７袋）</v>
          </cell>
          <cell r="E665">
            <v>930</v>
          </cell>
          <cell r="F665" t="str">
            <v>明治製菓㈱</v>
          </cell>
          <cell r="G665">
            <v>0</v>
          </cell>
          <cell r="H665" t="str">
            <v>東京サンダイヤ</v>
          </cell>
          <cell r="I665" t="str">
            <v>03(5821)7255　村形</v>
          </cell>
          <cell r="J665" t="str">
            <v>東京サンダイヤ</v>
          </cell>
          <cell r="K665" t="str">
            <v>→小川香料</v>
          </cell>
          <cell r="L665">
            <v>0.22750000000000001</v>
          </cell>
          <cell r="M665">
            <v>8.4500000000000006E-2</v>
          </cell>
          <cell r="N665">
            <v>0.28549999999999998</v>
          </cell>
          <cell r="O665">
            <v>0.311</v>
          </cell>
          <cell r="P665">
            <v>0.25</v>
          </cell>
        </row>
        <row r="666">
          <cell r="B666">
            <v>80010</v>
          </cell>
          <cell r="C666" t="str">
            <v>コロンビアコーヒーエキストラクトＹＪ</v>
          </cell>
          <cell r="D666" t="str">
            <v>（25ｋｇ／缶）</v>
          </cell>
          <cell r="E666">
            <v>650</v>
          </cell>
          <cell r="F666" t="str">
            <v>輸入品（コロンビア）</v>
          </cell>
          <cell r="G666" t="str">
            <v>デカフェ社</v>
          </cell>
          <cell r="H666" t="str">
            <v>ユニテックフーズ㈱</v>
          </cell>
          <cell r="I666" t="str">
            <v>03(3639)2071　木村</v>
          </cell>
          <cell r="J666" t="str">
            <v>ユニテックフーズ㈱</v>
          </cell>
          <cell r="K666" t="str">
            <v>→正栄食品工業</v>
          </cell>
          <cell r="L666">
            <v>0</v>
          </cell>
          <cell r="N666">
            <v>0.13500000000000001</v>
          </cell>
          <cell r="O666">
            <v>0.47</v>
          </cell>
          <cell r="P666">
            <v>0.45</v>
          </cell>
        </row>
        <row r="667">
          <cell r="B667">
            <v>80011</v>
          </cell>
          <cell r="C667" t="str">
            <v>ローストカカオニブ70</v>
          </cell>
          <cell r="D667" t="str">
            <v>（2ｋｇ×７袋）</v>
          </cell>
          <cell r="E667">
            <v>1000</v>
          </cell>
          <cell r="F667" t="str">
            <v>大東カカオ㈱</v>
          </cell>
          <cell r="G667">
            <v>0</v>
          </cell>
          <cell r="H667" t="str">
            <v>正栄食品工業㈱</v>
          </cell>
          <cell r="I667" t="str">
            <v>03(3253)8584　飯泉</v>
          </cell>
          <cell r="J667" t="str">
            <v>大東カカオ</v>
          </cell>
          <cell r="K667" t="str">
            <v>→協和香料</v>
          </cell>
          <cell r="L667">
            <v>0</v>
          </cell>
          <cell r="N667">
            <v>0.28100000000000003</v>
          </cell>
          <cell r="O667">
            <v>0.105</v>
          </cell>
          <cell r="P667">
            <v>0.98</v>
          </cell>
        </row>
        <row r="668">
          <cell r="B668">
            <v>80012</v>
          </cell>
          <cell r="C668" t="str">
            <v>コーヒー豆（粉）　LU-1</v>
          </cell>
          <cell r="D668" t="str">
            <v>（18ｋｇ／缶）</v>
          </cell>
          <cell r="E668">
            <v>500</v>
          </cell>
          <cell r="F668" t="str">
            <v>㈱ユニカフェ</v>
          </cell>
          <cell r="G668">
            <v>0</v>
          </cell>
          <cell r="H668" t="str">
            <v>㈱ユニカフェ</v>
          </cell>
          <cell r="I668" t="str">
            <v>03(3504)3496　大屋</v>
          </cell>
          <cell r="J668" t="str">
            <v>ユニカフェ</v>
          </cell>
          <cell r="K668" t="str">
            <v>→ＣＢＣ</v>
          </cell>
          <cell r="L668">
            <v>0</v>
          </cell>
          <cell r="N668">
            <v>0.13500000000000001</v>
          </cell>
          <cell r="O668">
            <v>0.47</v>
          </cell>
          <cell r="P668">
            <v>0.36799999999999999</v>
          </cell>
        </row>
        <row r="669">
          <cell r="B669">
            <v>80013</v>
          </cell>
          <cell r="C669" t="str">
            <v>コーヒー豆（粉）　ブレンド２</v>
          </cell>
          <cell r="D669" t="str">
            <v>（5ｋｇ×4袋）</v>
          </cell>
          <cell r="E669">
            <v>485</v>
          </cell>
          <cell r="F669" t="str">
            <v>㈱ユニカフェ</v>
          </cell>
          <cell r="G669">
            <v>0</v>
          </cell>
          <cell r="H669" t="str">
            <v>㈱ユニカフェ</v>
          </cell>
          <cell r="I669" t="str">
            <v>03(3504)3496　大屋</v>
          </cell>
          <cell r="J669" t="str">
            <v>ユニカフェ</v>
          </cell>
          <cell r="K669" t="str">
            <v>→協和香料</v>
          </cell>
          <cell r="L669">
            <v>0</v>
          </cell>
          <cell r="M669">
            <v>0</v>
          </cell>
          <cell r="N669">
            <v>0.23</v>
          </cell>
          <cell r="O669">
            <v>0.105</v>
          </cell>
          <cell r="P669">
            <v>1</v>
          </cell>
        </row>
        <row r="670">
          <cell r="B670">
            <v>80014</v>
          </cell>
          <cell r="C670" t="str">
            <v>カカオエキスＮｏ16107</v>
          </cell>
          <cell r="D670" t="str">
            <v>（21Ｋｇ/缶）</v>
          </cell>
          <cell r="E670">
            <v>1550</v>
          </cell>
          <cell r="F670" t="str">
            <v>㈱三栄源FFI</v>
          </cell>
          <cell r="G670">
            <v>0</v>
          </cell>
          <cell r="H670" t="str">
            <v>㈱三栄源FFI</v>
          </cell>
          <cell r="I670" t="str">
            <v>03(3241)2146　田中</v>
          </cell>
          <cell r="J670" t="str">
            <v>三栄源FFI</v>
          </cell>
          <cell r="K670" t="str">
            <v>→ＣＢＣ</v>
          </cell>
          <cell r="L670">
            <v>0</v>
          </cell>
          <cell r="M670">
            <v>0</v>
          </cell>
          <cell r="N670">
            <v>0</v>
          </cell>
          <cell r="O670">
            <v>0</v>
          </cell>
          <cell r="P670">
            <v>0.36799999999999999</v>
          </cell>
        </row>
        <row r="671">
          <cell r="B671">
            <v>80015</v>
          </cell>
          <cell r="C671" t="str">
            <v>水出しコーヒー　モカブレンド</v>
          </cell>
          <cell r="D671" t="str">
            <v>（0.07ｋｇ/メッシュ袋）</v>
          </cell>
          <cell r="E671">
            <v>1000</v>
          </cell>
          <cell r="F671" t="str">
            <v>㈱ユニカフェ</v>
          </cell>
          <cell r="G671">
            <v>0</v>
          </cell>
          <cell r="H671" t="str">
            <v>㈱ユニカフェ</v>
          </cell>
          <cell r="I671" t="str">
            <v>03(3504)3496　大屋</v>
          </cell>
          <cell r="J671" t="str">
            <v>ユニカフェ</v>
          </cell>
          <cell r="K671" t="str">
            <v>→正栄食品工業</v>
          </cell>
          <cell r="N671">
            <v>0.55000000000000004</v>
          </cell>
          <cell r="O671">
            <v>0.27</v>
          </cell>
          <cell r="P671">
            <v>0.25</v>
          </cell>
        </row>
        <row r="672">
          <cell r="B672">
            <v>80016</v>
          </cell>
          <cell r="C672" t="str">
            <v>コーヒー豆（粉）　ブレンド４</v>
          </cell>
          <cell r="D672" t="str">
            <v>（15ｋｇ／袋）</v>
          </cell>
          <cell r="E672">
            <v>530</v>
          </cell>
          <cell r="F672" t="str">
            <v>㈱ユニカフェ</v>
          </cell>
          <cell r="G672" t="str">
            <v>デカフェ社</v>
          </cell>
          <cell r="H672" t="str">
            <v>㈱ユニカフェ</v>
          </cell>
          <cell r="I672" t="str">
            <v>03(3504)3496　大屋</v>
          </cell>
          <cell r="J672" t="str">
            <v>ユニカフェ</v>
          </cell>
          <cell r="K672" t="str">
            <v>→丸善薬品産業</v>
          </cell>
          <cell r="L672">
            <v>0</v>
          </cell>
          <cell r="M672">
            <v>0</v>
          </cell>
          <cell r="N672">
            <v>0</v>
          </cell>
          <cell r="O672">
            <v>0</v>
          </cell>
          <cell r="P672">
            <v>0.45</v>
          </cell>
        </row>
        <row r="673">
          <cell r="B673">
            <v>80017</v>
          </cell>
          <cell r="C673" t="str">
            <v>カカオマスＱＭ-Ｐ</v>
          </cell>
          <cell r="D673" t="str">
            <v>（7.5ｋｇ×2袋）</v>
          </cell>
          <cell r="E673">
            <v>650</v>
          </cell>
          <cell r="F673" t="str">
            <v>大東カカオ㈱</v>
          </cell>
          <cell r="G673">
            <v>0</v>
          </cell>
          <cell r="H673" t="str">
            <v>正栄食品工業㈱</v>
          </cell>
          <cell r="I673" t="str">
            <v>03(3253)8584　飯泉</v>
          </cell>
          <cell r="J673" t="str">
            <v>大東カカオ</v>
          </cell>
          <cell r="K673" t="str">
            <v>→正栄食品工業</v>
          </cell>
          <cell r="L673">
            <v>0</v>
          </cell>
          <cell r="M673">
            <v>0</v>
          </cell>
          <cell r="N673">
            <v>0.55000000000000004</v>
          </cell>
          <cell r="O673">
            <v>0.27</v>
          </cell>
          <cell r="P673">
            <v>0.97</v>
          </cell>
        </row>
        <row r="674">
          <cell r="B674">
            <v>80018</v>
          </cell>
          <cell r="C674" t="str">
            <v>コーヒー豆（粉）　ブレンドＳ-４</v>
          </cell>
          <cell r="D674" t="str">
            <v>（15ｋｇ／袋）</v>
          </cell>
          <cell r="E674">
            <v>530</v>
          </cell>
          <cell r="F674" t="str">
            <v>㈱ユニカフェ</v>
          </cell>
          <cell r="G674">
            <v>0</v>
          </cell>
          <cell r="H674" t="str">
            <v>㈱ユニカフェ</v>
          </cell>
          <cell r="I674" t="str">
            <v>03(3504)3496　大屋</v>
          </cell>
          <cell r="J674" t="str">
            <v>ユニカフェ</v>
          </cell>
          <cell r="K674" t="str">
            <v>→正栄食品工業</v>
          </cell>
          <cell r="L674">
            <v>0</v>
          </cell>
          <cell r="N674">
            <v>0.33100000000000002</v>
          </cell>
          <cell r="O674">
            <v>0</v>
          </cell>
          <cell r="P674">
            <v>0.99</v>
          </cell>
        </row>
        <row r="675">
          <cell r="B675">
            <v>80019</v>
          </cell>
          <cell r="C675" t="str">
            <v>ココアパウダーSR/LF</v>
          </cell>
          <cell r="D675" t="str">
            <v>（25ｋｇ／袋）</v>
          </cell>
          <cell r="E675">
            <v>730</v>
          </cell>
          <cell r="F675" t="str">
            <v>ベンスドープ</v>
          </cell>
          <cell r="G675">
            <v>0</v>
          </cell>
          <cell r="H675" t="str">
            <v>ユニテックフーズ㈱</v>
          </cell>
          <cell r="I675" t="str">
            <v>03(3639)2071　木村</v>
          </cell>
          <cell r="J675" t="str">
            <v>ユニテックフーズ㈱</v>
          </cell>
          <cell r="K675" t="str">
            <v>→日本緑茶センター</v>
          </cell>
          <cell r="L675">
            <v>0</v>
          </cell>
          <cell r="N675">
            <v>0.11</v>
          </cell>
          <cell r="O675">
            <v>0.105</v>
          </cell>
          <cell r="P675">
            <v>0.97</v>
          </cell>
        </row>
        <row r="676">
          <cell r="B676">
            <v>80020</v>
          </cell>
          <cell r="C676" t="str">
            <v>クリオロショコラスイート（クイックメルト）</v>
          </cell>
          <cell r="D676" t="str">
            <v>（1kg×10袋）</v>
          </cell>
          <cell r="E676">
            <v>695</v>
          </cell>
          <cell r="F676" t="str">
            <v>大東カカオ㈱</v>
          </cell>
          <cell r="G676">
            <v>0</v>
          </cell>
          <cell r="H676" t="str">
            <v>正栄食品工業㈱</v>
          </cell>
          <cell r="I676" t="str">
            <v>03(3253)8584　瀬戸</v>
          </cell>
          <cell r="J676" t="str">
            <v>大東カカオ</v>
          </cell>
          <cell r="K676" t="str">
            <v>→正栄食品工業</v>
          </cell>
          <cell r="L676">
            <v>0.22750000000000001</v>
          </cell>
          <cell r="M676">
            <v>8.4500000000000006E-2</v>
          </cell>
          <cell r="N676">
            <v>0.33100000000000002</v>
          </cell>
          <cell r="O676">
            <v>0.51700000000000002</v>
          </cell>
          <cell r="P676">
            <v>0.99</v>
          </cell>
        </row>
        <row r="677">
          <cell r="B677">
            <v>80021</v>
          </cell>
          <cell r="C677" t="str">
            <v>Ｃａｆｉｘ</v>
          </cell>
          <cell r="D677" t="str">
            <v>（0.1ｋｇ×１２本）</v>
          </cell>
          <cell r="E677">
            <v>7100</v>
          </cell>
          <cell r="F677" t="str">
            <v>輸入品（ドイツ）</v>
          </cell>
          <cell r="G677">
            <v>0</v>
          </cell>
          <cell r="H677" t="str">
            <v>日本緑茶センター㈱</v>
          </cell>
          <cell r="I677" t="str">
            <v>03(5464)1115　坂田</v>
          </cell>
          <cell r="J677" t="str">
            <v>輸入品（ドイツ）</v>
          </cell>
          <cell r="K677" t="str">
            <v>→日本緑茶センター</v>
          </cell>
          <cell r="L677">
            <v>0</v>
          </cell>
          <cell r="M677">
            <v>0</v>
          </cell>
          <cell r="N677">
            <v>1</v>
          </cell>
          <cell r="O677">
            <v>0</v>
          </cell>
          <cell r="P677">
            <v>0.99</v>
          </cell>
        </row>
        <row r="678">
          <cell r="B678">
            <v>80022</v>
          </cell>
          <cell r="C678" t="str">
            <v>クリオロショコラＷ</v>
          </cell>
          <cell r="D678" t="str">
            <v>（1.5kg×10）</v>
          </cell>
          <cell r="E678">
            <v>730</v>
          </cell>
          <cell r="F678" t="str">
            <v>大東カカオ㈱</v>
          </cell>
          <cell r="G678">
            <v>0</v>
          </cell>
          <cell r="H678" t="str">
            <v>正栄食品工業㈱</v>
          </cell>
          <cell r="I678" t="str">
            <v>03(3253)8584　瀬戸</v>
          </cell>
          <cell r="J678" t="str">
            <v>大東カカオ</v>
          </cell>
          <cell r="K678" t="str">
            <v>→正栄食品工業</v>
          </cell>
          <cell r="L678">
            <v>0.22750000000000001</v>
          </cell>
          <cell r="M678">
            <v>8.4500000000000006E-2</v>
          </cell>
          <cell r="N678">
            <v>0.28549999999999998</v>
          </cell>
          <cell r="O678">
            <v>0.51700000000000002</v>
          </cell>
          <cell r="P678">
            <v>0.97499999999999998</v>
          </cell>
        </row>
        <row r="679">
          <cell r="B679">
            <v>80023</v>
          </cell>
          <cell r="C679" t="str">
            <v>ココアバターＤ</v>
          </cell>
          <cell r="D679" t="str">
            <v>（7.5ｋｇ×2袋）</v>
          </cell>
          <cell r="E679">
            <v>1070</v>
          </cell>
          <cell r="F679" t="str">
            <v>大東カカオ㈱</v>
          </cell>
          <cell r="G679">
            <v>0</v>
          </cell>
          <cell r="H679" t="str">
            <v>正栄食品工業㈱</v>
          </cell>
          <cell r="I679" t="str">
            <v>03(3253)8584　瀬戸</v>
          </cell>
          <cell r="J679" t="str">
            <v>大東カカオ</v>
          </cell>
          <cell r="K679" t="str">
            <v>→正栄食品工業</v>
          </cell>
          <cell r="L679">
            <v>0</v>
          </cell>
          <cell r="M679">
            <v>0</v>
          </cell>
          <cell r="N679">
            <v>1</v>
          </cell>
          <cell r="O679">
            <v>0.27</v>
          </cell>
          <cell r="P679">
            <v>1</v>
          </cell>
        </row>
        <row r="680">
          <cell r="B680">
            <v>80024</v>
          </cell>
          <cell r="C680" t="str">
            <v>コーヒーエキスＯＨ-１</v>
          </cell>
          <cell r="D680" t="str">
            <v>（15ｋｇ／袋）</v>
          </cell>
          <cell r="E680">
            <v>650</v>
          </cell>
          <cell r="F680" t="str">
            <v>輸入品（コロンビア）</v>
          </cell>
          <cell r="G680">
            <v>0</v>
          </cell>
          <cell r="H680" t="str">
            <v>小川香料㈱</v>
          </cell>
          <cell r="I680" t="str">
            <v>03(3270)1545　油井</v>
          </cell>
          <cell r="J680" t="str">
            <v>輸入品（コロンビア）</v>
          </cell>
          <cell r="K680" t="str">
            <v>→小川香料</v>
          </cell>
          <cell r="L680">
            <v>0</v>
          </cell>
          <cell r="N680">
            <v>0.28100000000000003</v>
          </cell>
          <cell r="O680">
            <v>0.311</v>
          </cell>
          <cell r="P680">
            <v>0.41299999999999998</v>
          </cell>
        </row>
        <row r="681">
          <cell r="B681">
            <v>80025</v>
          </cell>
          <cell r="C681" t="str">
            <v>ココアパウダーＪＡ</v>
          </cell>
          <cell r="D681" t="str">
            <v>（15ｋｇ／袋）</v>
          </cell>
          <cell r="E681">
            <v>700</v>
          </cell>
          <cell r="F681" t="str">
            <v>大東カカオ㈱</v>
          </cell>
          <cell r="G681">
            <v>0</v>
          </cell>
          <cell r="H681" t="str">
            <v>正栄食品工業㈱</v>
          </cell>
          <cell r="I681" t="str">
            <v>03(3253)8584　瀬戸</v>
          </cell>
          <cell r="J681" t="str">
            <v>大東カカオ</v>
          </cell>
          <cell r="K681" t="str">
            <v>→正栄食品工業</v>
          </cell>
          <cell r="L681">
            <v>0</v>
          </cell>
          <cell r="M681">
            <v>0</v>
          </cell>
          <cell r="N681">
            <v>0.13500000000000001</v>
          </cell>
          <cell r="O681">
            <v>0.47</v>
          </cell>
          <cell r="P681">
            <v>0.95</v>
          </cell>
        </row>
        <row r="682">
          <cell r="B682">
            <v>80026</v>
          </cell>
          <cell r="C682" t="str">
            <v>パウダーココア</v>
          </cell>
          <cell r="D682" t="str">
            <v>（1kg×10袋）</v>
          </cell>
          <cell r="E682">
            <v>600</v>
          </cell>
          <cell r="F682" t="str">
            <v>東京フード㈱</v>
          </cell>
          <cell r="G682">
            <v>0</v>
          </cell>
          <cell r="H682" t="str">
            <v>協和香料興産㈱</v>
          </cell>
          <cell r="I682" t="str">
            <v>03(3253)8584　瀬戸</v>
          </cell>
          <cell r="J682" t="str">
            <v>東京フード</v>
          </cell>
          <cell r="K682" t="str">
            <v>→協和香料</v>
          </cell>
          <cell r="L682">
            <v>0</v>
          </cell>
          <cell r="M682">
            <v>0</v>
          </cell>
          <cell r="N682">
            <v>0.28100000000000003</v>
          </cell>
          <cell r="O682">
            <v>0.53900000000000003</v>
          </cell>
          <cell r="P682">
            <v>0.98</v>
          </cell>
        </row>
        <row r="683">
          <cell r="B683">
            <v>80027</v>
          </cell>
          <cell r="C683" t="str">
            <v>カフェドール　№５</v>
          </cell>
          <cell r="D683" t="str">
            <v>（20ｋｇ/缶）</v>
          </cell>
          <cell r="E683">
            <v>845</v>
          </cell>
          <cell r="F683" t="str">
            <v>ネスレ日本㈱</v>
          </cell>
          <cell r="G683" t="str">
            <v>デカフェ社</v>
          </cell>
          <cell r="H683" t="str">
            <v>CBC㈱</v>
          </cell>
          <cell r="I683" t="str">
            <v>03(3536)4657　鈴木</v>
          </cell>
          <cell r="J683" t="str">
            <v>ネスレ日本</v>
          </cell>
          <cell r="K683" t="str">
            <v>→ＣＢＣ</v>
          </cell>
          <cell r="N683">
            <v>0</v>
          </cell>
          <cell r="O683">
            <v>0</v>
          </cell>
          <cell r="P683">
            <v>0.45</v>
          </cell>
        </row>
        <row r="684">
          <cell r="B684">
            <v>80028</v>
          </cell>
          <cell r="C684" t="str">
            <v>クリオロショコラＷ</v>
          </cell>
          <cell r="D684" t="str">
            <v>（1.5kg×10）</v>
          </cell>
          <cell r="E684">
            <v>730</v>
          </cell>
          <cell r="F684" t="str">
            <v>大東カカオ㈱</v>
          </cell>
          <cell r="G684">
            <v>0</v>
          </cell>
          <cell r="H684" t="str">
            <v>正栄食品工業㈱</v>
          </cell>
          <cell r="I684" t="str">
            <v>03(3253)8584　瀬戸</v>
          </cell>
          <cell r="J684" t="str">
            <v>大東カカオ</v>
          </cell>
          <cell r="K684" t="str">
            <v>→正栄食品工業</v>
          </cell>
          <cell r="L684">
            <v>0.22750000000000001</v>
          </cell>
          <cell r="M684">
            <v>8.4500000000000006E-2</v>
          </cell>
          <cell r="N684">
            <v>0.28549999999999998</v>
          </cell>
          <cell r="O684">
            <v>0.51700000000000002</v>
          </cell>
          <cell r="P684">
            <v>0.97499999999999998</v>
          </cell>
        </row>
        <row r="685">
          <cell r="B685">
            <v>80029</v>
          </cell>
          <cell r="C685" t="str">
            <v>ココアバターＤ</v>
          </cell>
          <cell r="D685" t="str">
            <v>（ビタミンＥ含量200ｍｇ/ｇ）</v>
          </cell>
          <cell r="E685">
            <v>1070</v>
          </cell>
          <cell r="F685" t="str">
            <v>大東カカオ㈱</v>
          </cell>
          <cell r="G685" t="str">
            <v>有限公司</v>
          </cell>
          <cell r="H685" t="str">
            <v>正栄食品工業㈱</v>
          </cell>
          <cell r="I685" t="str">
            <v>03(3253)8584　瀬戸</v>
          </cell>
          <cell r="J685" t="str">
            <v>大東カカオ</v>
          </cell>
          <cell r="K685" t="str">
            <v>→正栄食品工業</v>
          </cell>
          <cell r="L685">
            <v>0</v>
          </cell>
          <cell r="N685">
            <v>1</v>
          </cell>
          <cell r="O685">
            <v>0</v>
          </cell>
          <cell r="P685">
            <v>1</v>
          </cell>
        </row>
        <row r="686">
          <cell r="B686">
            <v>80024</v>
          </cell>
          <cell r="C686" t="str">
            <v>コーヒーエキスＯＨ-１</v>
          </cell>
          <cell r="D686" t="str">
            <v>（１ｋｇ／袋）</v>
          </cell>
          <cell r="E686">
            <v>650</v>
          </cell>
          <cell r="F686" t="str">
            <v>輸入品（コロンビア）</v>
          </cell>
          <cell r="G686">
            <v>0</v>
          </cell>
          <cell r="H686" t="str">
            <v>小川香料㈱</v>
          </cell>
          <cell r="I686" t="str">
            <v>03(3270)1545　油井</v>
          </cell>
          <cell r="J686" t="str">
            <v>輸入品（コロンビア）</v>
          </cell>
          <cell r="K686" t="str">
            <v>→小川香料</v>
          </cell>
          <cell r="L686">
            <v>0</v>
          </cell>
          <cell r="N686">
            <v>0</v>
          </cell>
          <cell r="O686">
            <v>0.311</v>
          </cell>
          <cell r="P686">
            <v>0.41299999999999998</v>
          </cell>
        </row>
        <row r="687">
          <cell r="B687">
            <v>90001</v>
          </cell>
          <cell r="C687" t="str">
            <v>ビタミンC</v>
          </cell>
          <cell r="D687" t="str">
            <v>（15ｋｇ／袋）</v>
          </cell>
          <cell r="E687">
            <v>1400</v>
          </cell>
          <cell r="F687" t="str">
            <v>BASF武田ビタミン㈱</v>
          </cell>
          <cell r="G687">
            <v>0</v>
          </cell>
          <cell r="H687" t="str">
            <v>BASF武田ビタミン㈱</v>
          </cell>
          <cell r="I687" t="str">
            <v>03(3253)8584　瀬戸</v>
          </cell>
          <cell r="J687" t="str">
            <v>BASFジャパン</v>
          </cell>
          <cell r="K687" t="str">
            <v>→正栄食品工業</v>
          </cell>
          <cell r="N687">
            <v>0.13500000000000001</v>
          </cell>
          <cell r="O687">
            <v>0.47</v>
          </cell>
          <cell r="P687">
            <v>1</v>
          </cell>
        </row>
        <row r="688">
          <cell r="B688">
            <v>90002</v>
          </cell>
          <cell r="C688" t="str">
            <v>L-アスコルビン酸ナトリウム</v>
          </cell>
          <cell r="D688" t="str">
            <v>（0.07ｋｇ/メッシュ袋）</v>
          </cell>
          <cell r="E688">
            <v>1380</v>
          </cell>
          <cell r="F688" t="str">
            <v>BASF武田ビタミン㈱</v>
          </cell>
          <cell r="G688">
            <v>0</v>
          </cell>
          <cell r="H688" t="str">
            <v>BASF武田ビタミン㈱</v>
          </cell>
          <cell r="I688" t="str">
            <v>03(3256)5616　山下</v>
          </cell>
          <cell r="J688" t="str">
            <v>BASFジャパン</v>
          </cell>
          <cell r="K688" t="str">
            <v>→協和香料</v>
          </cell>
          <cell r="L688">
            <v>0</v>
          </cell>
          <cell r="M688">
            <v>0</v>
          </cell>
          <cell r="N688">
            <v>0.28100000000000003</v>
          </cell>
          <cell r="O688">
            <v>0.53900000000000003</v>
          </cell>
          <cell r="P688">
            <v>1</v>
          </cell>
        </row>
        <row r="689">
          <cell r="B689">
            <v>90003</v>
          </cell>
          <cell r="C689" t="str">
            <v>クエン酸（無水）</v>
          </cell>
          <cell r="D689" t="str">
            <v>（20ｋｇ/缶）</v>
          </cell>
          <cell r="E689">
            <v>229</v>
          </cell>
          <cell r="F689" t="str">
            <v>扶桑化学工業㈱</v>
          </cell>
          <cell r="G689">
            <v>0</v>
          </cell>
          <cell r="H689" t="str">
            <v>丸善薬品産業㈱</v>
          </cell>
          <cell r="I689" t="str">
            <v>03(3256)5616　山下</v>
          </cell>
          <cell r="J689" t="str">
            <v>扶桑化学工業</v>
          </cell>
          <cell r="K689" t="str">
            <v>→丸善薬品産業</v>
          </cell>
          <cell r="L689">
            <v>0</v>
          </cell>
          <cell r="N689">
            <v>0</v>
          </cell>
          <cell r="O689">
            <v>0.04</v>
          </cell>
          <cell r="P689">
            <v>1</v>
          </cell>
        </row>
        <row r="690">
          <cell r="B690">
            <v>90004</v>
          </cell>
          <cell r="C690" t="str">
            <v>クエン酸ナトリウム</v>
          </cell>
          <cell r="D690" t="str">
            <v>（7.5ｋｇ×2袋）</v>
          </cell>
          <cell r="E690">
            <v>239</v>
          </cell>
          <cell r="F690" t="str">
            <v>扶桑化学工業㈱</v>
          </cell>
          <cell r="G690">
            <v>0</v>
          </cell>
          <cell r="H690" t="str">
            <v>丸善薬品産業㈱</v>
          </cell>
          <cell r="I690" t="str">
            <v>03(3256)5616　山下</v>
          </cell>
          <cell r="J690" t="str">
            <v>扶桑化学工業</v>
          </cell>
          <cell r="K690" t="str">
            <v>→丸善薬品産業</v>
          </cell>
          <cell r="L690">
            <v>0</v>
          </cell>
          <cell r="N690">
            <v>0.55000000000000004</v>
          </cell>
          <cell r="O690">
            <v>0.27</v>
          </cell>
          <cell r="P690">
            <v>1</v>
          </cell>
        </row>
        <row r="691">
          <cell r="B691">
            <v>90005</v>
          </cell>
          <cell r="C691" t="str">
            <v>乳酸（90％溶液）</v>
          </cell>
          <cell r="D691" t="str">
            <v>（15ｋｇ／袋）</v>
          </cell>
          <cell r="E691">
            <v>680</v>
          </cell>
          <cell r="F691" t="str">
            <v>キューピー醸造㈱</v>
          </cell>
          <cell r="G691">
            <v>0</v>
          </cell>
          <cell r="H691" t="str">
            <v>CBC㈱</v>
          </cell>
          <cell r="I691" t="str">
            <v>03(3536)4657　鈴木</v>
          </cell>
          <cell r="J691" t="str">
            <v>CBC</v>
          </cell>
          <cell r="K691" t="str">
            <v>→丸善薬品産業</v>
          </cell>
          <cell r="N691">
            <v>0.32500000000000001</v>
          </cell>
          <cell r="O691">
            <v>0.59399999999999997</v>
          </cell>
          <cell r="P691">
            <v>1</v>
          </cell>
        </row>
        <row r="692">
          <cell r="B692">
            <v>90006</v>
          </cell>
          <cell r="C692" t="str">
            <v>L-酒石酸</v>
          </cell>
          <cell r="D692" t="str">
            <v>（25ｋｇ／袋）</v>
          </cell>
          <cell r="E692">
            <v>950</v>
          </cell>
          <cell r="F692" t="str">
            <v>扶桑化学工業㈱</v>
          </cell>
          <cell r="G692">
            <v>0</v>
          </cell>
          <cell r="H692" t="str">
            <v>丸善薬品産業㈱</v>
          </cell>
          <cell r="I692" t="str">
            <v>03(3256)5616　山下</v>
          </cell>
          <cell r="J692" t="str">
            <v>扶桑化学工業</v>
          </cell>
          <cell r="K692" t="str">
            <v>→丸善薬品産業</v>
          </cell>
          <cell r="N692">
            <v>0.11</v>
          </cell>
          <cell r="O692">
            <v>0.59399999999999997</v>
          </cell>
          <cell r="P692">
            <v>1</v>
          </cell>
        </row>
        <row r="693">
          <cell r="B693">
            <v>90007</v>
          </cell>
          <cell r="C693" t="str">
            <v>DL-リンゴ酸</v>
          </cell>
          <cell r="D693" t="str">
            <v>（1kg×10袋）</v>
          </cell>
          <cell r="E693">
            <v>345</v>
          </cell>
          <cell r="F693" t="str">
            <v>扶桑化学工業㈱</v>
          </cell>
          <cell r="G693">
            <v>0</v>
          </cell>
          <cell r="H693" t="str">
            <v>丸善薬品産業㈱</v>
          </cell>
          <cell r="I693" t="str">
            <v>03(3256)5616　山下</v>
          </cell>
          <cell r="J693" t="str">
            <v>扶桑化学工業</v>
          </cell>
          <cell r="K693" t="str">
            <v>→丸善薬品産業</v>
          </cell>
          <cell r="N693">
            <v>0.33100000000000002</v>
          </cell>
          <cell r="O693">
            <v>0</v>
          </cell>
          <cell r="P693">
            <v>1</v>
          </cell>
        </row>
        <row r="694">
          <cell r="B694">
            <v>90008</v>
          </cell>
          <cell r="C694" t="str">
            <v>炭酸水素ナトリウム</v>
          </cell>
          <cell r="D694" t="str">
            <v>（0.1ｋｇ×１２本）</v>
          </cell>
          <cell r="E694">
            <v>155</v>
          </cell>
          <cell r="F694" t="str">
            <v>旭硝子㈱</v>
          </cell>
          <cell r="G694">
            <v>0</v>
          </cell>
          <cell r="H694" t="str">
            <v>東京サンダイヤ</v>
          </cell>
          <cell r="I694" t="str">
            <v>03(5821)7255　村形</v>
          </cell>
          <cell r="J694" t="str">
            <v>東京サンダイヤ</v>
          </cell>
          <cell r="K694" t="str">
            <v>→日本緑茶センター</v>
          </cell>
          <cell r="N694">
            <v>0</v>
          </cell>
          <cell r="O694">
            <v>0</v>
          </cell>
          <cell r="P694">
            <v>1</v>
          </cell>
        </row>
        <row r="695">
          <cell r="B695">
            <v>90009</v>
          </cell>
          <cell r="C695" t="str">
            <v>グルコン酸カルシウム</v>
          </cell>
          <cell r="D695" t="str">
            <v>（1.5kg×10）</v>
          </cell>
          <cell r="E695">
            <v>1160</v>
          </cell>
          <cell r="F695" t="str">
            <v>富田製薬㈱</v>
          </cell>
          <cell r="G695">
            <v>0</v>
          </cell>
          <cell r="H695" t="str">
            <v>CBC㈱</v>
          </cell>
          <cell r="I695" t="str">
            <v>03(3536)4657　鈴木</v>
          </cell>
          <cell r="J695" t="str">
            <v>CBC</v>
          </cell>
          <cell r="K695" t="str">
            <v>→丸善薬品産業</v>
          </cell>
          <cell r="L695">
            <v>0.22750000000000001</v>
          </cell>
          <cell r="M695">
            <v>8.4500000000000006E-2</v>
          </cell>
          <cell r="N695">
            <v>0.28549999999999998</v>
          </cell>
          <cell r="O695">
            <v>0.51700000000000002</v>
          </cell>
          <cell r="P695">
            <v>1</v>
          </cell>
        </row>
        <row r="696">
          <cell r="B696">
            <v>90010</v>
          </cell>
          <cell r="C696" t="str">
            <v>乳酸カルシウムDL体</v>
          </cell>
          <cell r="D696" t="str">
            <v>（1ｋｇ/袋）</v>
          </cell>
          <cell r="E696">
            <v>520</v>
          </cell>
          <cell r="F696" t="str">
            <v>昭和化工㈱</v>
          </cell>
          <cell r="G696">
            <v>0</v>
          </cell>
          <cell r="H696" t="str">
            <v>青葉化成㈱</v>
          </cell>
          <cell r="I696" t="str">
            <v>03(3256)5616　山下</v>
          </cell>
          <cell r="J696" t="str">
            <v>青葉化成</v>
          </cell>
          <cell r="K696" t="str">
            <v>→丸善薬品産業</v>
          </cell>
          <cell r="L696">
            <v>9.5000000000000001E-2</v>
          </cell>
          <cell r="N696">
            <v>1</v>
          </cell>
          <cell r="O696">
            <v>0</v>
          </cell>
          <cell r="P696">
            <v>1</v>
          </cell>
        </row>
        <row r="697">
          <cell r="B697">
            <v>90011</v>
          </cell>
          <cell r="C697" t="str">
            <v>リン酸第三カルシウム</v>
          </cell>
          <cell r="D697" t="str">
            <v>（0.1ｋｇ×10本）</v>
          </cell>
          <cell r="E697">
            <v>607</v>
          </cell>
          <cell r="F697" t="str">
            <v>太平化学産業㈱</v>
          </cell>
          <cell r="G697">
            <v>0</v>
          </cell>
          <cell r="H697" t="str">
            <v>丸善薬品産業㈱</v>
          </cell>
          <cell r="I697" t="str">
            <v>03(3256)5616　山下</v>
          </cell>
          <cell r="J697" t="str">
            <v>丸善薬品産業</v>
          </cell>
          <cell r="K697" t="str">
            <v>→小川香料</v>
          </cell>
          <cell r="L697">
            <v>9.5000000000000001E-2</v>
          </cell>
          <cell r="N697">
            <v>0</v>
          </cell>
          <cell r="O697">
            <v>0.311</v>
          </cell>
          <cell r="P697">
            <v>1</v>
          </cell>
        </row>
        <row r="698">
          <cell r="B698">
            <v>90012</v>
          </cell>
          <cell r="C698" t="str">
            <v>グルコナールCAL</v>
          </cell>
          <cell r="D698" t="str">
            <v>（15ｋｇ／袋）</v>
          </cell>
          <cell r="E698">
            <v>780</v>
          </cell>
          <cell r="F698" t="str">
            <v>オランダ</v>
          </cell>
          <cell r="G698" t="str">
            <v>(ベトナム）</v>
          </cell>
          <cell r="H698" t="str">
            <v>CBC㈱</v>
          </cell>
          <cell r="I698" t="str">
            <v>03(3536)4657　鈴木</v>
          </cell>
          <cell r="J698" t="str">
            <v>CBC</v>
          </cell>
          <cell r="K698" t="str">
            <v>→丸善薬品産業</v>
          </cell>
          <cell r="L698">
            <v>0</v>
          </cell>
          <cell r="N698">
            <v>0.13500000000000001</v>
          </cell>
          <cell r="O698">
            <v>0.47</v>
          </cell>
          <cell r="P698">
            <v>1</v>
          </cell>
        </row>
        <row r="699">
          <cell r="B699">
            <v>90013</v>
          </cell>
          <cell r="C699" t="str">
            <v>塩化カリウム</v>
          </cell>
          <cell r="D699" t="str">
            <v>２５ｋｇ／袋</v>
          </cell>
          <cell r="E699">
            <v>300</v>
          </cell>
          <cell r="F699" t="str">
            <v>米山化学工業㈱</v>
          </cell>
          <cell r="G699" t="str">
            <v>(ベトナム）</v>
          </cell>
          <cell r="H699" t="str">
            <v>東京サンダイヤ</v>
          </cell>
          <cell r="I699" t="str">
            <v>03(5821)7255　村形</v>
          </cell>
          <cell r="J699" t="str">
            <v>東京サンダイヤ</v>
          </cell>
          <cell r="K699" t="str">
            <v>→丸善薬品産業</v>
          </cell>
          <cell r="L699">
            <v>0</v>
          </cell>
          <cell r="M699">
            <v>0</v>
          </cell>
          <cell r="N699">
            <v>0.28100000000000003</v>
          </cell>
          <cell r="O699">
            <v>0.53900000000000003</v>
          </cell>
          <cell r="P699">
            <v>1</v>
          </cell>
        </row>
        <row r="700">
          <cell r="B700">
            <v>90014</v>
          </cell>
          <cell r="C700" t="str">
            <v>リン酸二水素カリウム</v>
          </cell>
          <cell r="D700" t="str">
            <v>（ビタミンＥ含量200ｍｇ/ｇ）</v>
          </cell>
          <cell r="E700">
            <v>440</v>
          </cell>
          <cell r="F700" t="str">
            <v>太平化学産業㈱</v>
          </cell>
          <cell r="G700">
            <v>0</v>
          </cell>
          <cell r="H700" t="str">
            <v>丸善薬品産業㈱</v>
          </cell>
          <cell r="I700" t="str">
            <v>03(3256)5616　山下</v>
          </cell>
          <cell r="J700" t="str">
            <v>丸善薬品産業</v>
          </cell>
          <cell r="K700" t="str">
            <v>→ＣＢＣ</v>
          </cell>
          <cell r="L700">
            <v>0</v>
          </cell>
          <cell r="N700">
            <v>0</v>
          </cell>
          <cell r="O700">
            <v>0</v>
          </cell>
          <cell r="P700">
            <v>1</v>
          </cell>
        </row>
        <row r="701">
          <cell r="B701">
            <v>90015</v>
          </cell>
          <cell r="C701" t="str">
            <v>L-アスパラギン酸ナトリウム</v>
          </cell>
          <cell r="D701" t="str">
            <v>2ｋｇ／袋</v>
          </cell>
          <cell r="E701">
            <v>1200</v>
          </cell>
          <cell r="F701" t="str">
            <v>東京田辺製薬㈱</v>
          </cell>
          <cell r="G701" t="str">
            <v>メント㈱</v>
          </cell>
          <cell r="H701" t="str">
            <v>CBC㈱</v>
          </cell>
          <cell r="I701" t="str">
            <v>03(3536)4657　鈴木</v>
          </cell>
          <cell r="J701" t="str">
            <v>CBC</v>
          </cell>
          <cell r="K701" t="str">
            <v>→CBC</v>
          </cell>
          <cell r="L701">
            <v>0</v>
          </cell>
          <cell r="M701">
            <v>0</v>
          </cell>
          <cell r="N701">
            <v>0</v>
          </cell>
          <cell r="O701">
            <v>0</v>
          </cell>
          <cell r="P701">
            <v>1</v>
          </cell>
        </row>
        <row r="702">
          <cell r="B702">
            <v>90016</v>
          </cell>
          <cell r="C702" t="str">
            <v>ドライミックスE20</v>
          </cell>
          <cell r="D702" t="str">
            <v>（ビタミンＥ含量200ｍｇ/ｇ）</v>
          </cell>
          <cell r="E702">
            <v>4170</v>
          </cell>
          <cell r="F702" t="str">
            <v>理研ビタミン㈱</v>
          </cell>
          <cell r="G702" t="str">
            <v>メント㈱</v>
          </cell>
          <cell r="H702" t="str">
            <v>CBC㈱</v>
          </cell>
          <cell r="I702" t="str">
            <v>03(3536)4657　鈴木</v>
          </cell>
          <cell r="J702" t="str">
            <v>CBC</v>
          </cell>
          <cell r="K702" t="str">
            <v>→CBC</v>
          </cell>
          <cell r="L702">
            <v>0</v>
          </cell>
          <cell r="M702">
            <v>0</v>
          </cell>
          <cell r="N702">
            <v>0</v>
          </cell>
          <cell r="O702">
            <v>0</v>
          </cell>
          <cell r="P702">
            <v>1</v>
          </cell>
        </row>
        <row r="703">
          <cell r="B703">
            <v>90017</v>
          </cell>
          <cell r="C703" t="str">
            <v>ビタミンA</v>
          </cell>
          <cell r="D703" t="str">
            <v>２0ｋｇ／袋</v>
          </cell>
          <cell r="E703">
            <v>10500</v>
          </cell>
          <cell r="F703" t="str">
            <v>三共㈱</v>
          </cell>
          <cell r="G703" t="str">
            <v>メント㈱</v>
          </cell>
          <cell r="H703" t="str">
            <v>CBC㈱</v>
          </cell>
          <cell r="I703" t="str">
            <v>03(3536)4657　鈴木</v>
          </cell>
          <cell r="J703" t="str">
            <v>CBC</v>
          </cell>
          <cell r="K703" t="str">
            <v>→CBC</v>
          </cell>
          <cell r="L703">
            <v>0</v>
          </cell>
          <cell r="M703">
            <v>0</v>
          </cell>
          <cell r="N703">
            <v>0</v>
          </cell>
          <cell r="O703">
            <v>0.46</v>
          </cell>
          <cell r="P703">
            <v>1</v>
          </cell>
        </row>
        <row r="704">
          <cell r="B704">
            <v>90018</v>
          </cell>
          <cell r="C704" t="str">
            <v>ビタミンD3（10万IU/g）</v>
          </cell>
          <cell r="D704" t="str">
            <v>（ビタミンＥ含量20ｍｇ/ｇ）</v>
          </cell>
          <cell r="E704">
            <v>5000</v>
          </cell>
          <cell r="F704" t="str">
            <v>BASF武田ビタミン㈱</v>
          </cell>
          <cell r="G704" t="str">
            <v>メント㈱</v>
          </cell>
          <cell r="H704" t="str">
            <v>BASF武田ビタミン㈱</v>
          </cell>
          <cell r="I704" t="str">
            <v>03(3536)4657　鈴木</v>
          </cell>
          <cell r="J704" t="str">
            <v>BASFジャパン</v>
          </cell>
          <cell r="K704" t="str">
            <v>→CBC</v>
          </cell>
          <cell r="L704">
            <v>0</v>
          </cell>
          <cell r="M704">
            <v>0</v>
          </cell>
          <cell r="N704">
            <v>0</v>
          </cell>
          <cell r="O704">
            <v>0.46</v>
          </cell>
          <cell r="P704">
            <v>1</v>
          </cell>
        </row>
        <row r="705">
          <cell r="B705">
            <v>90019</v>
          </cell>
          <cell r="C705" t="str">
            <v>サンテアニン</v>
          </cell>
          <cell r="D705" t="str">
            <v>2ｋｇ／袋</v>
          </cell>
          <cell r="E705">
            <v>41200</v>
          </cell>
          <cell r="F705" t="str">
            <v>太陽化学</v>
          </cell>
          <cell r="G705" t="str">
            <v>メント㈱</v>
          </cell>
          <cell r="H705" t="str">
            <v>CBC㈱</v>
          </cell>
          <cell r="I705" t="str">
            <v>03(3536)4657　鈴木</v>
          </cell>
          <cell r="J705" t="str">
            <v>太陽化学</v>
          </cell>
          <cell r="K705" t="str">
            <v>→CBC</v>
          </cell>
          <cell r="L705">
            <v>0</v>
          </cell>
          <cell r="N705">
            <v>0</v>
          </cell>
          <cell r="O705">
            <v>0</v>
          </cell>
          <cell r="P705">
            <v>1</v>
          </cell>
        </row>
        <row r="706">
          <cell r="B706">
            <v>90020</v>
          </cell>
          <cell r="C706" t="str">
            <v>サンアクティブＶＥ-202</v>
          </cell>
          <cell r="D706" t="str">
            <v>（ビタミンＥ含量20ｍｇ/ｇ）</v>
          </cell>
          <cell r="E706">
            <v>3300</v>
          </cell>
          <cell r="F706" t="str">
            <v>太陽化学</v>
          </cell>
          <cell r="G706" t="str">
            <v>メント㈱</v>
          </cell>
          <cell r="H706" t="str">
            <v>CBC㈱</v>
          </cell>
          <cell r="I706" t="str">
            <v>03(3536)4657　鈴木</v>
          </cell>
          <cell r="J706" t="str">
            <v>太陽化学</v>
          </cell>
          <cell r="K706" t="str">
            <v>→CBC</v>
          </cell>
          <cell r="L706">
            <v>0</v>
          </cell>
          <cell r="M706">
            <v>0</v>
          </cell>
          <cell r="N706">
            <v>0</v>
          </cell>
          <cell r="O706">
            <v>0.61</v>
          </cell>
          <cell r="P706">
            <v>0.02</v>
          </cell>
        </row>
        <row r="707">
          <cell r="B707">
            <v>90021</v>
          </cell>
          <cell r="C707" t="str">
            <v>クエン酸（結晶）</v>
          </cell>
          <cell r="D707" t="str">
            <v>（１ｋｇ／袋）</v>
          </cell>
          <cell r="E707">
            <v>250</v>
          </cell>
          <cell r="F707" t="str">
            <v>福島乳業手当て</v>
          </cell>
          <cell r="G707" t="str">
            <v>メント㈱</v>
          </cell>
          <cell r="H707" t="str">
            <v>福島乳業手当て</v>
          </cell>
          <cell r="I707" t="str">
            <v>03(3536)4657　鈴木</v>
          </cell>
          <cell r="J707" t="str">
            <v>福島乳業手当て</v>
          </cell>
          <cell r="K707" t="str">
            <v>→CBC</v>
          </cell>
          <cell r="L707">
            <v>0</v>
          </cell>
          <cell r="N707">
            <v>0</v>
          </cell>
          <cell r="O707">
            <v>0.61</v>
          </cell>
          <cell r="P707">
            <v>1</v>
          </cell>
        </row>
        <row r="708">
          <cell r="B708">
            <v>90022</v>
          </cell>
          <cell r="C708" t="str">
            <v>ソフト350H改2</v>
          </cell>
          <cell r="D708" t="str">
            <v>（ビタミンＥ含量200ｍｇ/ｇ）</v>
          </cell>
          <cell r="E708">
            <v>1320</v>
          </cell>
          <cell r="F708" t="str">
            <v>太陽化学</v>
          </cell>
          <cell r="G708">
            <v>0</v>
          </cell>
          <cell r="H708" t="str">
            <v>CBC㈱</v>
          </cell>
          <cell r="I708" t="str">
            <v>03(3536)4657　鈴木</v>
          </cell>
          <cell r="J708" t="str">
            <v>太陽化学</v>
          </cell>
          <cell r="K708" t="str">
            <v>→CBC</v>
          </cell>
          <cell r="L708">
            <v>0</v>
          </cell>
          <cell r="M708">
            <v>0</v>
          </cell>
          <cell r="N708">
            <v>0</v>
          </cell>
          <cell r="O708">
            <v>0</v>
          </cell>
          <cell r="P708">
            <v>1</v>
          </cell>
        </row>
        <row r="709">
          <cell r="B709">
            <v>90023</v>
          </cell>
          <cell r="C709" t="str">
            <v>アップルフェノン粉末50</v>
          </cell>
          <cell r="D709" t="str">
            <v>（１ｋｇ／袋）</v>
          </cell>
          <cell r="E709">
            <v>25000</v>
          </cell>
          <cell r="F709" t="str">
            <v>ニッカウイスキー</v>
          </cell>
          <cell r="G709">
            <v>0</v>
          </cell>
          <cell r="H709" t="str">
            <v>CBC㈱</v>
          </cell>
          <cell r="I709" t="str">
            <v>03(3536)4657　鈴木</v>
          </cell>
          <cell r="J709" t="str">
            <v>ニッカウイスキー</v>
          </cell>
          <cell r="K709" t="str">
            <v>→CBC</v>
          </cell>
          <cell r="L709">
            <v>0</v>
          </cell>
          <cell r="N709">
            <v>0</v>
          </cell>
          <cell r="O709">
            <v>0.2</v>
          </cell>
          <cell r="P709">
            <v>1</v>
          </cell>
        </row>
        <row r="710">
          <cell r="B710">
            <v>90024</v>
          </cell>
          <cell r="C710" t="str">
            <v>サンテアニンF</v>
          </cell>
          <cell r="D710" t="str">
            <v>（10ｋｇ／袋）</v>
          </cell>
          <cell r="E710">
            <v>7600</v>
          </cell>
          <cell r="F710" t="str">
            <v>太陽化学</v>
          </cell>
          <cell r="G710">
            <v>0</v>
          </cell>
          <cell r="H710" t="str">
            <v>CBC㈱</v>
          </cell>
          <cell r="I710" t="str">
            <v>03(3536)4657　鈴木</v>
          </cell>
          <cell r="J710" t="str">
            <v>太陽化学</v>
          </cell>
          <cell r="K710" t="str">
            <v>→CBC</v>
          </cell>
          <cell r="L710">
            <v>0</v>
          </cell>
          <cell r="N710">
            <v>0</v>
          </cell>
          <cell r="O710">
            <v>0.2</v>
          </cell>
          <cell r="P710">
            <v>1</v>
          </cell>
        </row>
        <row r="711">
          <cell r="B711">
            <v>90025</v>
          </cell>
          <cell r="C711" t="str">
            <v>イーエフパワー</v>
          </cell>
          <cell r="D711" t="str">
            <v>（1ｋｇ/袋）</v>
          </cell>
          <cell r="E711">
            <v>75000</v>
          </cell>
          <cell r="F711" t="str">
            <v>フロイント産業㈱</v>
          </cell>
          <cell r="G711">
            <v>0</v>
          </cell>
          <cell r="H711" t="str">
            <v>CBC㈱</v>
          </cell>
          <cell r="I711" t="str">
            <v>03(3536)4662　黒沼</v>
          </cell>
          <cell r="J711" t="str">
            <v>フロイント産業</v>
          </cell>
          <cell r="K711" t="str">
            <v>→CBC</v>
          </cell>
          <cell r="L711">
            <v>0</v>
          </cell>
          <cell r="M711">
            <v>0</v>
          </cell>
          <cell r="N711">
            <v>0</v>
          </cell>
          <cell r="O711">
            <v>0.52</v>
          </cell>
          <cell r="P711">
            <v>1</v>
          </cell>
        </row>
        <row r="712">
          <cell r="B712">
            <v>90026</v>
          </cell>
          <cell r="C712" t="str">
            <v>新バイリッチWS－DR2</v>
          </cell>
          <cell r="D712" t="str">
            <v>（１ｋｇ×10袋）</v>
          </cell>
          <cell r="E712">
            <v>5250</v>
          </cell>
          <cell r="F712" t="str">
            <v>オルガノ㈱</v>
          </cell>
          <cell r="G712">
            <v>0</v>
          </cell>
          <cell r="H712" t="str">
            <v>黒越化学㈱</v>
          </cell>
          <cell r="I712" t="str">
            <v>03(3837)5882　鈴木</v>
          </cell>
          <cell r="J712" t="str">
            <v>オルガノ㈱</v>
          </cell>
          <cell r="K712" t="str">
            <v>→黒越化学</v>
          </cell>
          <cell r="N712">
            <v>0.32500000000000001</v>
          </cell>
          <cell r="O712">
            <v>0.59399999999999997</v>
          </cell>
          <cell r="P712">
            <v>0.99</v>
          </cell>
        </row>
        <row r="713">
          <cell r="B713">
            <v>90027</v>
          </cell>
          <cell r="C713" t="str">
            <v>ロイヤルゼリー粉末　UFRJ-DP</v>
          </cell>
          <cell r="D713" t="str">
            <v>（1ｋｇ/袋）</v>
          </cell>
          <cell r="E713">
            <v>12000</v>
          </cell>
          <cell r="F713" t="str">
            <v>㈱加藤美蜂園本舗</v>
          </cell>
          <cell r="G713">
            <v>0</v>
          </cell>
          <cell r="H713" t="str">
            <v>黒越化学㈱</v>
          </cell>
          <cell r="I713" t="str">
            <v>03(3837)5882　鈴木</v>
          </cell>
          <cell r="J713" t="str">
            <v>加藤美蜂園本舗</v>
          </cell>
          <cell r="K713" t="str">
            <v>→CBC</v>
          </cell>
          <cell r="L713">
            <v>0</v>
          </cell>
          <cell r="N713">
            <v>0</v>
          </cell>
          <cell r="O713">
            <v>0</v>
          </cell>
          <cell r="P713">
            <v>0.96</v>
          </cell>
        </row>
        <row r="714">
          <cell r="B714">
            <v>90028</v>
          </cell>
          <cell r="C714" t="str">
            <v>プロポリス抽出液C10中国産10％</v>
          </cell>
          <cell r="D714" t="str">
            <v>（0.1ｋｇ×10本）</v>
          </cell>
          <cell r="E714">
            <v>9500</v>
          </cell>
          <cell r="F714" t="str">
            <v>㈱東京ハネー総本店</v>
          </cell>
          <cell r="G714" t="str">
            <v>メント㈱</v>
          </cell>
          <cell r="H714" t="str">
            <v>㈱東京ハネー総本店</v>
          </cell>
          <cell r="I714" t="str">
            <v>03(3841)8883　高間</v>
          </cell>
          <cell r="J714" t="str">
            <v>東京ハネー総本店</v>
          </cell>
          <cell r="K714" t="str">
            <v>→CBC</v>
          </cell>
          <cell r="L714">
            <v>0</v>
          </cell>
          <cell r="N714">
            <v>0</v>
          </cell>
          <cell r="O714">
            <v>0</v>
          </cell>
          <cell r="P714">
            <v>0.73299999999999998</v>
          </cell>
        </row>
        <row r="715">
          <cell r="B715">
            <v>90029</v>
          </cell>
          <cell r="C715" t="str">
            <v>ミルクカルシウム28</v>
          </cell>
          <cell r="D715" t="str">
            <v>（１ｋｇ／袋）</v>
          </cell>
          <cell r="E715">
            <v>25000</v>
          </cell>
          <cell r="F715" t="str">
            <v>ニッカウイスキー</v>
          </cell>
          <cell r="G715" t="str">
            <v>メント㈱</v>
          </cell>
          <cell r="H715" t="str">
            <v>CBC㈱</v>
          </cell>
          <cell r="I715" t="str">
            <v>03(3536)4657　鈴木</v>
          </cell>
          <cell r="J715" t="str">
            <v>ニッカウイスキー</v>
          </cell>
          <cell r="K715" t="str">
            <v>→CBC</v>
          </cell>
          <cell r="L715">
            <v>0</v>
          </cell>
          <cell r="M715">
            <v>0</v>
          </cell>
          <cell r="N715">
            <v>0</v>
          </cell>
          <cell r="O715">
            <v>0</v>
          </cell>
          <cell r="P715">
            <v>1</v>
          </cell>
        </row>
        <row r="716">
          <cell r="B716">
            <v>90030</v>
          </cell>
          <cell r="C716" t="str">
            <v>ラクトバル（ミルクカルシウム）</v>
          </cell>
          <cell r="D716" t="str">
            <v>２５ｋｇ／袋</v>
          </cell>
          <cell r="E716">
            <v>1700</v>
          </cell>
          <cell r="F716" t="str">
            <v>ＤＭＶ</v>
          </cell>
          <cell r="G716">
            <v>0</v>
          </cell>
          <cell r="H716" t="str">
            <v>CBC㈱</v>
          </cell>
          <cell r="I716" t="str">
            <v>03(3536)4662　鈴木</v>
          </cell>
          <cell r="J716" t="str">
            <v>ＤMＶ</v>
          </cell>
          <cell r="K716" t="str">
            <v>→CBC</v>
          </cell>
          <cell r="L716">
            <v>9.5000000000000001E-2</v>
          </cell>
          <cell r="M716">
            <v>0</v>
          </cell>
          <cell r="N716">
            <v>0</v>
          </cell>
          <cell r="O716">
            <v>0</v>
          </cell>
          <cell r="P716">
            <v>1</v>
          </cell>
        </row>
        <row r="717">
          <cell r="B717">
            <v>90031</v>
          </cell>
          <cell r="C717" t="str">
            <v>Ｓｏｙ　ｉｓｏｆｌａｖｏｎｅ４０％（イソフラボン）</v>
          </cell>
          <cell r="D717" t="str">
            <v>10ｋｇ／袋</v>
          </cell>
          <cell r="E717">
            <v>98500</v>
          </cell>
          <cell r="F717" t="str">
            <v>フロイント産業㈱</v>
          </cell>
          <cell r="G717">
            <v>0</v>
          </cell>
          <cell r="H717" t="str">
            <v>黒越化学㈱</v>
          </cell>
          <cell r="I717" t="str">
            <v>03(3837)5882　鈴木</v>
          </cell>
          <cell r="J717" t="str">
            <v>黒越化学㈱</v>
          </cell>
          <cell r="K717" t="str">
            <v>→CBC</v>
          </cell>
          <cell r="L717">
            <v>9.5000000000000001E-2</v>
          </cell>
          <cell r="N717">
            <v>0</v>
          </cell>
          <cell r="O717">
            <v>0</v>
          </cell>
          <cell r="P717">
            <v>1</v>
          </cell>
        </row>
        <row r="718">
          <cell r="B718">
            <v>90032</v>
          </cell>
          <cell r="C718" t="str">
            <v>Ｌ-アルギニン</v>
          </cell>
          <cell r="D718" t="str">
            <v>2ｋｇ／袋</v>
          </cell>
          <cell r="E718">
            <v>8100</v>
          </cell>
          <cell r="F718" t="str">
            <v>協和発酵</v>
          </cell>
          <cell r="G718">
            <v>0</v>
          </cell>
          <cell r="H718" t="str">
            <v>㈱三栄源FFI</v>
          </cell>
          <cell r="I718" t="str">
            <v>03(3241)2146　山下</v>
          </cell>
          <cell r="J718" t="str">
            <v>三栄源FFI</v>
          </cell>
          <cell r="K718" t="str">
            <v>→黒越化学</v>
          </cell>
          <cell r="L718">
            <v>0</v>
          </cell>
          <cell r="M718">
            <v>0</v>
          </cell>
          <cell r="N718">
            <v>0.56100000000000005</v>
          </cell>
          <cell r="O718">
            <v>0.16</v>
          </cell>
          <cell r="P718">
            <v>0.99</v>
          </cell>
        </row>
        <row r="719">
          <cell r="B719">
            <v>90033</v>
          </cell>
          <cell r="C719" t="str">
            <v>Ｌ-アスパラギン酸Na</v>
          </cell>
          <cell r="D719" t="str">
            <v>10ｋｇ／袋</v>
          </cell>
          <cell r="E719">
            <v>1400</v>
          </cell>
          <cell r="F719" t="str">
            <v>協和発酵</v>
          </cell>
          <cell r="G719" t="str">
            <v>(ベトナム）</v>
          </cell>
          <cell r="H719" t="str">
            <v>㈱三栄源FFI</v>
          </cell>
          <cell r="I719" t="str">
            <v>03(3241)2146　山下</v>
          </cell>
          <cell r="J719" t="str">
            <v>三栄源FFI</v>
          </cell>
          <cell r="K719" t="str">
            <v>→黒越化学</v>
          </cell>
          <cell r="L719">
            <v>0</v>
          </cell>
          <cell r="M719">
            <v>0</v>
          </cell>
          <cell r="N719">
            <v>0.32500000000000001</v>
          </cell>
          <cell r="O719">
            <v>0.59399999999999997</v>
          </cell>
          <cell r="P719">
            <v>0.99</v>
          </cell>
        </row>
        <row r="720">
          <cell r="B720">
            <v>90034</v>
          </cell>
          <cell r="C720" t="str">
            <v>Ｌ-グルタミン酸Ｎa</v>
          </cell>
          <cell r="D720" t="str">
            <v>２0ｋｇ／袋</v>
          </cell>
          <cell r="E720">
            <v>360</v>
          </cell>
          <cell r="F720" t="str">
            <v>協和発酵</v>
          </cell>
          <cell r="G720" t="str">
            <v>メント㈱</v>
          </cell>
          <cell r="H720" t="str">
            <v>㈱三栄源FFI</v>
          </cell>
          <cell r="I720" t="str">
            <v>03(3241)2146　山下</v>
          </cell>
          <cell r="J720" t="str">
            <v>三栄源FFI</v>
          </cell>
          <cell r="K720" t="str">
            <v>→CBC</v>
          </cell>
          <cell r="L720">
            <v>0</v>
          </cell>
          <cell r="N720">
            <v>0</v>
          </cell>
          <cell r="O720">
            <v>0.57999999999999996</v>
          </cell>
          <cell r="P720">
            <v>0.99</v>
          </cell>
        </row>
        <row r="721">
          <cell r="B721">
            <v>90035</v>
          </cell>
          <cell r="C721" t="str">
            <v>Ｌ-バリン</v>
          </cell>
          <cell r="D721" t="str">
            <v>2ｋｇ／袋</v>
          </cell>
          <cell r="E721">
            <v>13300</v>
          </cell>
          <cell r="F721" t="str">
            <v>協和発酵</v>
          </cell>
          <cell r="G721" t="str">
            <v>メント㈱</v>
          </cell>
          <cell r="H721" t="str">
            <v>㈱三栄源FFI</v>
          </cell>
          <cell r="I721" t="str">
            <v>03(3241)2146　山下</v>
          </cell>
          <cell r="J721" t="str">
            <v>三栄源FFI</v>
          </cell>
          <cell r="K721" t="str">
            <v>→CBC</v>
          </cell>
          <cell r="L721">
            <v>0</v>
          </cell>
          <cell r="N721">
            <v>0.32500000000000001</v>
          </cell>
          <cell r="O721">
            <v>0.57999999999999996</v>
          </cell>
          <cell r="P721">
            <v>0.99</v>
          </cell>
        </row>
        <row r="722">
          <cell r="B722">
            <v>90036</v>
          </cell>
          <cell r="C722" t="str">
            <v>Ｌ-ロイシン</v>
          </cell>
          <cell r="D722" t="str">
            <v>2ｋｇ／袋</v>
          </cell>
          <cell r="E722">
            <v>13800</v>
          </cell>
          <cell r="F722" t="str">
            <v>協和発酵</v>
          </cell>
          <cell r="G722" t="str">
            <v>メント㈱</v>
          </cell>
          <cell r="H722" t="str">
            <v>㈱三栄源FFI</v>
          </cell>
          <cell r="I722" t="str">
            <v>03(3241)2146　山下</v>
          </cell>
          <cell r="J722" t="str">
            <v>三栄源FFI</v>
          </cell>
          <cell r="K722" t="str">
            <v>→CBC</v>
          </cell>
          <cell r="L722">
            <v>0</v>
          </cell>
          <cell r="N722">
            <v>0</v>
          </cell>
          <cell r="O722">
            <v>0.44</v>
          </cell>
          <cell r="P722">
            <v>0.99</v>
          </cell>
        </row>
        <row r="723">
          <cell r="B723">
            <v>90037</v>
          </cell>
          <cell r="C723" t="str">
            <v>Ｌ-リジン塩酸塩</v>
          </cell>
          <cell r="D723" t="str">
            <v>2ｋｇ／袋</v>
          </cell>
          <cell r="E723">
            <v>2000</v>
          </cell>
          <cell r="F723" t="str">
            <v>協和発酵</v>
          </cell>
          <cell r="G723" t="str">
            <v>メント㈱</v>
          </cell>
          <cell r="H723" t="str">
            <v>㈱三栄源FFI</v>
          </cell>
          <cell r="I723" t="str">
            <v>03(3241)2146　山下</v>
          </cell>
          <cell r="J723" t="str">
            <v>三栄源FFI</v>
          </cell>
          <cell r="K723" t="str">
            <v>→CBC</v>
          </cell>
          <cell r="L723">
            <v>9.5000000000000001E-2</v>
          </cell>
          <cell r="M723">
            <v>0</v>
          </cell>
          <cell r="N723">
            <v>0.55000000000000004</v>
          </cell>
          <cell r="O723">
            <v>0.5</v>
          </cell>
          <cell r="P723">
            <v>0.99</v>
          </cell>
        </row>
        <row r="724">
          <cell r="B724">
            <v>90038</v>
          </cell>
          <cell r="C724" t="str">
            <v>ビタミンエースミックスDK-15</v>
          </cell>
          <cell r="D724" t="str">
            <v>2ｋｇ／袋</v>
          </cell>
          <cell r="E724">
            <v>3750</v>
          </cell>
          <cell r="F724" t="str">
            <v>理研ビタミン㈱</v>
          </cell>
          <cell r="G724" t="str">
            <v>メント㈱</v>
          </cell>
          <cell r="H724" t="str">
            <v>CBC㈱</v>
          </cell>
          <cell r="I724" t="str">
            <v>03(3536)4657　鈴木</v>
          </cell>
          <cell r="J724" t="str">
            <v>理研ビタミン</v>
          </cell>
          <cell r="K724" t="str">
            <v>→CBC</v>
          </cell>
          <cell r="L724">
            <v>9.5000000000000001E-2</v>
          </cell>
          <cell r="N724">
            <v>0</v>
          </cell>
          <cell r="O724">
            <v>0.46</v>
          </cell>
          <cell r="P724">
            <v>0.99</v>
          </cell>
        </row>
        <row r="725">
          <cell r="B725">
            <v>90039</v>
          </cell>
          <cell r="C725" t="str">
            <v>ビタミンエースミックスDK-16</v>
          </cell>
          <cell r="D725" t="str">
            <v>（1ｋｇ×10/箱）</v>
          </cell>
          <cell r="E725">
            <v>4550</v>
          </cell>
          <cell r="F725" t="str">
            <v>理研ビタミン㈱</v>
          </cell>
          <cell r="G725">
            <v>0</v>
          </cell>
          <cell r="H725" t="str">
            <v>CBC㈱</v>
          </cell>
          <cell r="I725" t="str">
            <v>03(3536)4657　鈴木</v>
          </cell>
          <cell r="J725" t="str">
            <v>理研ビタミン</v>
          </cell>
          <cell r="K725" t="str">
            <v>→CBC</v>
          </cell>
          <cell r="L725">
            <v>9.5000000000000001E-2</v>
          </cell>
          <cell r="N725">
            <v>0</v>
          </cell>
          <cell r="O725">
            <v>0</v>
          </cell>
          <cell r="P725">
            <v>0.99</v>
          </cell>
        </row>
        <row r="726">
          <cell r="B726">
            <v>90040</v>
          </cell>
          <cell r="C726" t="str">
            <v>ファイバーソル　２（難消化性デキストリン）</v>
          </cell>
          <cell r="D726" t="str">
            <v>２0ｋｇ／袋</v>
          </cell>
          <cell r="E726">
            <v>650</v>
          </cell>
          <cell r="F726" t="str">
            <v>松谷化学工業㈱</v>
          </cell>
          <cell r="G726" t="str">
            <v>(ベトナム）</v>
          </cell>
          <cell r="H726" t="str">
            <v>CBC㈱</v>
          </cell>
          <cell r="I726" t="str">
            <v>03(3536)4657　鈴木</v>
          </cell>
          <cell r="J726" t="str">
            <v>松谷化学工業㈱</v>
          </cell>
          <cell r="K726" t="str">
            <v>→CBC</v>
          </cell>
          <cell r="L726">
            <v>9.5000000000000001E-2</v>
          </cell>
          <cell r="M726">
            <v>0</v>
          </cell>
          <cell r="N726">
            <v>0.33100000000000002</v>
          </cell>
          <cell r="O726">
            <v>0</v>
          </cell>
          <cell r="P726">
            <v>0.95</v>
          </cell>
        </row>
        <row r="727">
          <cell r="B727">
            <v>90041</v>
          </cell>
          <cell r="C727" t="str">
            <v>Ｌ-イソロイシン</v>
          </cell>
          <cell r="D727" t="str">
            <v>2ｋｇ／袋</v>
          </cell>
          <cell r="E727">
            <v>15000</v>
          </cell>
          <cell r="F727" t="str">
            <v>協和発酵</v>
          </cell>
          <cell r="G727" t="str">
            <v>メント㈱</v>
          </cell>
          <cell r="H727" t="str">
            <v>㈱三栄源FFI</v>
          </cell>
          <cell r="I727" t="str">
            <v>03(3241)2146　渋谷</v>
          </cell>
          <cell r="J727" t="str">
            <v>三栄源FFI</v>
          </cell>
          <cell r="K727" t="str">
            <v>→丸善薬品産業</v>
          </cell>
          <cell r="L727">
            <v>0</v>
          </cell>
          <cell r="M727">
            <v>0</v>
          </cell>
          <cell r="N727">
            <v>0</v>
          </cell>
          <cell r="O727">
            <v>0.61</v>
          </cell>
          <cell r="P727">
            <v>0.99</v>
          </cell>
        </row>
        <row r="728">
          <cell r="B728">
            <v>90042</v>
          </cell>
          <cell r="C728" t="str">
            <v>Ｌ-カルニチン</v>
          </cell>
          <cell r="D728" t="str">
            <v>1ｋｇ／袋</v>
          </cell>
          <cell r="E728">
            <v>18000</v>
          </cell>
          <cell r="F728" t="str">
            <v>協和発酵</v>
          </cell>
          <cell r="G728" t="str">
            <v>(ベトナム）</v>
          </cell>
          <cell r="H728" t="str">
            <v>CBC㈱</v>
          </cell>
          <cell r="I728" t="str">
            <v>03(3536)4657　鈴木</v>
          </cell>
          <cell r="J728" t="str">
            <v>三栄源FFI</v>
          </cell>
          <cell r="K728" t="str">
            <v>→CBC</v>
          </cell>
          <cell r="L728">
            <v>0.22750000000000001</v>
          </cell>
          <cell r="M728">
            <v>8.4500000000000006E-2</v>
          </cell>
          <cell r="N728">
            <v>0.623</v>
          </cell>
          <cell r="O728">
            <v>0.51700000000000002</v>
          </cell>
          <cell r="P728">
            <v>0.99</v>
          </cell>
        </row>
        <row r="729">
          <cell r="B729">
            <v>90043</v>
          </cell>
          <cell r="C729" t="str">
            <v>乳酸カルシウム</v>
          </cell>
          <cell r="D729" t="str">
            <v>2ｋｇ／袋</v>
          </cell>
          <cell r="E729">
            <v>500</v>
          </cell>
          <cell r="F729" t="str">
            <v>㈱武蔵野化学研究所</v>
          </cell>
          <cell r="G729" t="str">
            <v>メント㈱</v>
          </cell>
          <cell r="H729" t="str">
            <v>丸善薬品産業㈱</v>
          </cell>
          <cell r="I729" t="str">
            <v>03(3256)5616　山下</v>
          </cell>
          <cell r="J729" t="str">
            <v>武蔵野化学研究所</v>
          </cell>
          <cell r="K729" t="str">
            <v>→丸善薬品産業</v>
          </cell>
          <cell r="L729">
            <v>0</v>
          </cell>
          <cell r="N729">
            <v>0.623</v>
          </cell>
          <cell r="O729">
            <v>0</v>
          </cell>
          <cell r="P729">
            <v>0.99</v>
          </cell>
        </row>
        <row r="730">
          <cell r="B730">
            <v>90044</v>
          </cell>
          <cell r="C730" t="str">
            <v>理研ドライA-S200PT</v>
          </cell>
          <cell r="D730" t="str">
            <v>（10ｋｇ／袋）</v>
          </cell>
          <cell r="E730">
            <v>9500</v>
          </cell>
          <cell r="F730" t="str">
            <v>理研ビタミン㈱</v>
          </cell>
          <cell r="G730" t="str">
            <v>メント㈱</v>
          </cell>
          <cell r="H730" t="str">
            <v>CBC㈱</v>
          </cell>
          <cell r="I730" t="str">
            <v>03(3536)4657　鈴木</v>
          </cell>
          <cell r="J730" t="str">
            <v>理研ビタミン</v>
          </cell>
          <cell r="K730" t="str">
            <v>→CBC</v>
          </cell>
          <cell r="L730">
            <v>0</v>
          </cell>
          <cell r="N730">
            <v>0</v>
          </cell>
          <cell r="O730">
            <v>0.2</v>
          </cell>
          <cell r="P730">
            <v>0.99</v>
          </cell>
        </row>
        <row r="731">
          <cell r="B731">
            <v>90045</v>
          </cell>
          <cell r="C731" t="str">
            <v>ＰｅｐｔｏＰｒｏ</v>
          </cell>
          <cell r="D731" t="str">
            <v>（1ｋｇ×10/箱）</v>
          </cell>
          <cell r="E731">
            <v>8000</v>
          </cell>
          <cell r="F731" t="str">
            <v>ＤＳＭ</v>
          </cell>
          <cell r="G731" t="str">
            <v>メント㈱</v>
          </cell>
          <cell r="H731" t="str">
            <v>㈱三栄源FFI</v>
          </cell>
          <cell r="I731" t="str">
            <v>03(3241)2146　山下</v>
          </cell>
          <cell r="J731" t="str">
            <v>三栄源FFI</v>
          </cell>
          <cell r="K731" t="str">
            <v>→CBC</v>
          </cell>
          <cell r="L731">
            <v>0</v>
          </cell>
          <cell r="N731">
            <v>0.13500000000000001</v>
          </cell>
          <cell r="O731">
            <v>0.46</v>
          </cell>
          <cell r="P731">
            <v>0.99</v>
          </cell>
        </row>
        <row r="732">
          <cell r="B732">
            <v>90046</v>
          </cell>
          <cell r="C732" t="str">
            <v>システインペプチド</v>
          </cell>
          <cell r="D732" t="str">
            <v>（10ｋｇ／袋）</v>
          </cell>
          <cell r="E732">
            <v>10000</v>
          </cell>
          <cell r="F732" t="str">
            <v>松谷化学工業㈱</v>
          </cell>
          <cell r="G732" t="str">
            <v>メント㈱</v>
          </cell>
          <cell r="H732" t="str">
            <v>CBC㈱</v>
          </cell>
          <cell r="I732" t="str">
            <v>03(3536)4657　鈴木</v>
          </cell>
          <cell r="J732" t="str">
            <v>松谷化学工業㈱</v>
          </cell>
          <cell r="K732" t="str">
            <v>→CBC</v>
          </cell>
          <cell r="L732">
            <v>0</v>
          </cell>
          <cell r="M732">
            <v>8.4500000000000006E-2</v>
          </cell>
          <cell r="N732">
            <v>0.28100000000000003</v>
          </cell>
          <cell r="O732">
            <v>0.53900000000000003</v>
          </cell>
          <cell r="P732">
            <v>0.95</v>
          </cell>
        </row>
        <row r="733">
          <cell r="B733">
            <v>90047</v>
          </cell>
          <cell r="C733" t="str">
            <v>90％乳酸-Ｈ</v>
          </cell>
          <cell r="D733" t="str">
            <v>2ｋｇ／袋</v>
          </cell>
          <cell r="E733">
            <v>540</v>
          </cell>
          <cell r="F733" t="str">
            <v>キューピー醸造㈱</v>
          </cell>
          <cell r="G733" t="str">
            <v>メント㈱</v>
          </cell>
          <cell r="H733" t="str">
            <v>CBC㈱</v>
          </cell>
          <cell r="I733" t="str">
            <v>03(3536)4657　鈴木</v>
          </cell>
          <cell r="J733" t="str">
            <v>CBC</v>
          </cell>
          <cell r="K733" t="str">
            <v>→CBC</v>
          </cell>
          <cell r="L733">
            <v>0</v>
          </cell>
          <cell r="N733">
            <v>0</v>
          </cell>
          <cell r="O733">
            <v>0.46</v>
          </cell>
          <cell r="P733">
            <v>0.99</v>
          </cell>
        </row>
        <row r="734">
          <cell r="B734">
            <v>90048</v>
          </cell>
          <cell r="C734" t="str">
            <v>醗酵乳酸Ｅ　（乳酸50％）</v>
          </cell>
          <cell r="D734" t="str">
            <v>1ｋｇ／袋</v>
          </cell>
          <cell r="E734">
            <v>283</v>
          </cell>
          <cell r="F734" t="str">
            <v>キューピー醸造㈱</v>
          </cell>
          <cell r="G734" t="str">
            <v>メント㈱</v>
          </cell>
          <cell r="H734" t="str">
            <v>CBC㈱</v>
          </cell>
          <cell r="I734" t="str">
            <v>03(3536)4657　鈴木</v>
          </cell>
          <cell r="J734" t="str">
            <v>CBC</v>
          </cell>
          <cell r="K734" t="str">
            <v>→CBC</v>
          </cell>
          <cell r="L734">
            <v>0</v>
          </cell>
          <cell r="M734">
            <v>8.4500000000000006E-2</v>
          </cell>
          <cell r="N734">
            <v>0</v>
          </cell>
          <cell r="O734">
            <v>0.61</v>
          </cell>
          <cell r="P734">
            <v>0.99</v>
          </cell>
        </row>
        <row r="735">
          <cell r="B735">
            <v>90049</v>
          </cell>
          <cell r="C735" t="str">
            <v>イノシトール</v>
          </cell>
          <cell r="D735" t="str">
            <v>2ｋｇ／袋</v>
          </cell>
          <cell r="E735">
            <v>3000</v>
          </cell>
          <cell r="F735" t="str">
            <v>築野食品工業㈱</v>
          </cell>
          <cell r="G735" t="str">
            <v>メント㈱</v>
          </cell>
          <cell r="H735" t="str">
            <v>CBC㈱</v>
          </cell>
          <cell r="I735" t="str">
            <v>03(3536)4657　鈴木</v>
          </cell>
          <cell r="J735" t="str">
            <v>CBC</v>
          </cell>
          <cell r="K735" t="str">
            <v>→丸善薬品産業</v>
          </cell>
          <cell r="L735">
            <v>0</v>
          </cell>
          <cell r="N735">
            <v>0.32500000000000001</v>
          </cell>
          <cell r="O735">
            <v>0.59399999999999997</v>
          </cell>
          <cell r="P735">
            <v>0.99</v>
          </cell>
        </row>
        <row r="736">
          <cell r="B736">
            <v>90044</v>
          </cell>
          <cell r="C736" t="str">
            <v>理研ドライA-S200PT</v>
          </cell>
          <cell r="D736" t="str">
            <v>10ｋｇ／袋</v>
          </cell>
          <cell r="E736">
            <v>9500</v>
          </cell>
          <cell r="F736" t="str">
            <v>理研ビタミン㈱</v>
          </cell>
          <cell r="G736" t="str">
            <v>メント㈱</v>
          </cell>
          <cell r="H736" t="str">
            <v>CBC㈱</v>
          </cell>
          <cell r="I736" t="str">
            <v>03(3536)4657　鈴木</v>
          </cell>
          <cell r="J736" t="str">
            <v>理研ビタミン</v>
          </cell>
          <cell r="K736" t="str">
            <v>→CBC</v>
          </cell>
          <cell r="L736">
            <v>0.22750000000000001</v>
          </cell>
          <cell r="M736">
            <v>8.4500000000000006E-2</v>
          </cell>
          <cell r="N736">
            <v>0</v>
          </cell>
          <cell r="O736">
            <v>0.61</v>
          </cell>
          <cell r="P736">
            <v>1</v>
          </cell>
        </row>
        <row r="737">
          <cell r="B737">
            <v>100001</v>
          </cell>
          <cell r="C737" t="str">
            <v>スイートチョコレートチップス</v>
          </cell>
          <cell r="D737" t="str">
            <v>２0ｋｇ／袋</v>
          </cell>
          <cell r="E737">
            <v>690</v>
          </cell>
          <cell r="F737" t="str">
            <v>カレボー</v>
          </cell>
          <cell r="G737">
            <v>0</v>
          </cell>
          <cell r="H737" t="str">
            <v>㈱ニチメン</v>
          </cell>
          <cell r="I737" t="str">
            <v>03（5446）1205</v>
          </cell>
          <cell r="J737" t="str">
            <v>ニチメン</v>
          </cell>
          <cell r="K737" t="str">
            <v>→CBC</v>
          </cell>
          <cell r="L737">
            <v>0</v>
          </cell>
          <cell r="N737">
            <v>0.32500000000000001</v>
          </cell>
          <cell r="O737">
            <v>0.59399999999999997</v>
          </cell>
          <cell r="P737">
            <v>0.99</v>
          </cell>
        </row>
        <row r="738">
          <cell r="B738">
            <v>100002</v>
          </cell>
          <cell r="C738" t="str">
            <v>食塩</v>
          </cell>
          <cell r="D738" t="str">
            <v>（10ｋｇ／袋）</v>
          </cell>
          <cell r="E738">
            <v>72</v>
          </cell>
          <cell r="F738" t="str">
            <v>日本たばこ産業㈱</v>
          </cell>
          <cell r="G738" t="str">
            <v>メント㈱</v>
          </cell>
          <cell r="H738" t="str">
            <v>新井酒店</v>
          </cell>
          <cell r="I738" t="str">
            <v>03(3536)4657　鈴木</v>
          </cell>
          <cell r="J738" t="str">
            <v>ＪＴ</v>
          </cell>
          <cell r="K738" t="str">
            <v>→CBC</v>
          </cell>
          <cell r="L738">
            <v>0</v>
          </cell>
          <cell r="N738">
            <v>0</v>
          </cell>
          <cell r="O738">
            <v>0.52</v>
          </cell>
          <cell r="P738">
            <v>1</v>
          </cell>
        </row>
        <row r="739">
          <cell r="B739">
            <v>100003</v>
          </cell>
          <cell r="C739" t="str">
            <v>ラッツァローニチョコレートリキュール</v>
          </cell>
          <cell r="D739" t="str">
            <v>2ｋｇ／袋</v>
          </cell>
          <cell r="E739">
            <v>2865</v>
          </cell>
          <cell r="F739" t="str">
            <v>ドーバー洋酒貿易㈱</v>
          </cell>
          <cell r="G739" t="str">
            <v>メント㈱</v>
          </cell>
          <cell r="H739" t="str">
            <v>ドーバー洋酒貿易㈱</v>
          </cell>
          <cell r="I739" t="str">
            <v>03(3469)2111　高木</v>
          </cell>
          <cell r="J739" t="str">
            <v>ドーバー洋酒貿易</v>
          </cell>
          <cell r="K739" t="str">
            <v>→CBC</v>
          </cell>
          <cell r="L739">
            <v>9.5000000000000001E-2</v>
          </cell>
          <cell r="N739">
            <v>0.56100000000000005</v>
          </cell>
          <cell r="O739">
            <v>0.2</v>
          </cell>
          <cell r="P739">
            <v>9.8000000000000004E-2</v>
          </cell>
        </row>
        <row r="740">
          <cell r="B740">
            <v>100004</v>
          </cell>
          <cell r="C740" t="str">
            <v>シナモンパウダーLBCP</v>
          </cell>
          <cell r="D740" t="str">
            <v>2ｋｇ／袋</v>
          </cell>
          <cell r="E740">
            <v>2400</v>
          </cell>
          <cell r="F740" t="str">
            <v>稲畑香料㈱</v>
          </cell>
          <cell r="G740" t="str">
            <v>メント㈱</v>
          </cell>
          <cell r="H740" t="str">
            <v>稲畑香料㈱</v>
          </cell>
          <cell r="I740" t="str">
            <v>03(3664)9162　柴田</v>
          </cell>
          <cell r="J740" t="str">
            <v>稲畑香料</v>
          </cell>
          <cell r="K740" t="str">
            <v>→CBC</v>
          </cell>
          <cell r="L740">
            <v>9.5000000000000001E-2</v>
          </cell>
          <cell r="N740">
            <v>0</v>
          </cell>
          <cell r="O740">
            <v>0.52</v>
          </cell>
          <cell r="P740">
            <v>1</v>
          </cell>
        </row>
        <row r="741">
          <cell r="B741">
            <v>100005</v>
          </cell>
          <cell r="C741" t="str">
            <v>スターター　ＹＣ-３５０　</v>
          </cell>
          <cell r="D741" t="str">
            <v>(22kg/缶）</v>
          </cell>
          <cell r="E741">
            <v>62.170999999999999</v>
          </cell>
          <cell r="F741" t="str">
            <v>築野食品工業㈱</v>
          </cell>
          <cell r="G741" t="str">
            <v>メント㈱</v>
          </cell>
          <cell r="H741" t="str">
            <v>CBC㈱</v>
          </cell>
          <cell r="I741" t="str">
            <v>03(3536)4657　鈴木</v>
          </cell>
          <cell r="J741" t="str">
            <v>CBC</v>
          </cell>
          <cell r="K741" t="str">
            <v>→CBC</v>
          </cell>
          <cell r="L741">
            <v>9.5000000000000001E-2</v>
          </cell>
          <cell r="M741">
            <v>0</v>
          </cell>
          <cell r="N741">
            <v>0</v>
          </cell>
          <cell r="O741">
            <v>0.57999999999999996</v>
          </cell>
          <cell r="P741">
            <v>9.8000000000000004E-2</v>
          </cell>
        </row>
        <row r="742">
          <cell r="B742">
            <v>100006</v>
          </cell>
          <cell r="C742" t="str">
            <v>スターターDPL651-KHF（粉末）</v>
          </cell>
          <cell r="D742" t="str">
            <v>（1ｋｇ×10/箱）</v>
          </cell>
          <cell r="E742">
            <v>227272.72</v>
          </cell>
          <cell r="F742" t="str">
            <v>オーウィル</v>
          </cell>
          <cell r="G742" t="str">
            <v>(ベトナム）</v>
          </cell>
          <cell r="H742" t="str">
            <v>黒越化学㈱</v>
          </cell>
          <cell r="I742" t="str">
            <v>03(3837)5882　鈴木</v>
          </cell>
          <cell r="J742" t="str">
            <v>オーウィル</v>
          </cell>
          <cell r="K742" t="str">
            <v>→黒越化学</v>
          </cell>
          <cell r="L742">
            <v>9.5000000000000001E-2</v>
          </cell>
          <cell r="N742">
            <v>0</v>
          </cell>
          <cell r="O742">
            <v>0.44</v>
          </cell>
          <cell r="P742">
            <v>9.8000000000000004E-2</v>
          </cell>
        </row>
        <row r="743">
          <cell r="B743">
            <v>100007</v>
          </cell>
          <cell r="C743" t="str">
            <v>フィチンタイプB</v>
          </cell>
          <cell r="D743" t="str">
            <v>（5ｋｇ/缶）</v>
          </cell>
          <cell r="E743">
            <v>3500</v>
          </cell>
          <cell r="F743" t="str">
            <v>築野ライスファインケミカルズ</v>
          </cell>
          <cell r="G743" t="str">
            <v>メント㈱</v>
          </cell>
          <cell r="H743" t="str">
            <v>CBC㈱</v>
          </cell>
          <cell r="I743" t="str">
            <v>03(3536)4657　鈴木</v>
          </cell>
          <cell r="J743" t="str">
            <v>CBC</v>
          </cell>
          <cell r="K743" t="str">
            <v>→CBC</v>
          </cell>
          <cell r="L743">
            <v>0</v>
          </cell>
          <cell r="N743">
            <v>0.32500000000000001</v>
          </cell>
          <cell r="O743">
            <v>0.59399999999999997</v>
          </cell>
          <cell r="P743">
            <v>1</v>
          </cell>
        </row>
        <row r="744">
          <cell r="B744">
            <v>100008</v>
          </cell>
          <cell r="C744" t="str">
            <v>アロエベラ（10ｍｍカット）</v>
          </cell>
          <cell r="D744" t="str">
            <v>2ｋｇ／袋</v>
          </cell>
          <cell r="E744">
            <v>215</v>
          </cell>
          <cell r="F744" t="str">
            <v>オーウィル</v>
          </cell>
          <cell r="G744" t="str">
            <v>(ベトナム）</v>
          </cell>
          <cell r="H744" t="str">
            <v>黒越化学㈱</v>
          </cell>
          <cell r="I744" t="str">
            <v>03(3837)5882　鈴木</v>
          </cell>
          <cell r="J744" t="str">
            <v>オーウィル</v>
          </cell>
          <cell r="K744" t="str">
            <v>→黒越化学</v>
          </cell>
          <cell r="L744">
            <v>0</v>
          </cell>
          <cell r="N744">
            <v>0</v>
          </cell>
          <cell r="O744">
            <v>0</v>
          </cell>
          <cell r="P744">
            <v>0.56999999999999995</v>
          </cell>
        </row>
        <row r="745">
          <cell r="B745">
            <v>100009</v>
          </cell>
          <cell r="C745" t="str">
            <v>ｼｰﾗﾛｰﾑﾁｮｺﾚｰﾄＦＴ－16154</v>
          </cell>
          <cell r="D745" t="str">
            <v>（5ｋｇ/缶）</v>
          </cell>
          <cell r="E745">
            <v>11700</v>
          </cell>
          <cell r="F745" t="str">
            <v>稲畑香料㈱</v>
          </cell>
          <cell r="G745" t="str">
            <v>メント㈱</v>
          </cell>
          <cell r="H745" t="str">
            <v>稲畑香料㈱</v>
          </cell>
          <cell r="I745" t="str">
            <v>03(3664)9162　柴田</v>
          </cell>
          <cell r="J745" t="str">
            <v>稲畑香料</v>
          </cell>
          <cell r="K745" t="str">
            <v>→CBC</v>
          </cell>
          <cell r="L745">
            <v>0</v>
          </cell>
          <cell r="N745">
            <v>0</v>
          </cell>
          <cell r="O745">
            <v>0</v>
          </cell>
          <cell r="P745">
            <v>1</v>
          </cell>
        </row>
        <row r="746">
          <cell r="B746">
            <v>100010</v>
          </cell>
          <cell r="C746" t="str">
            <v>ビール酵母エキスＰ2Ｇ</v>
          </cell>
          <cell r="D746" t="str">
            <v>(20kg/缶）</v>
          </cell>
          <cell r="E746">
            <v>4500</v>
          </cell>
          <cell r="F746" t="str">
            <v>アサヒ</v>
          </cell>
          <cell r="G746" t="str">
            <v>メント㈱</v>
          </cell>
          <cell r="H746" t="str">
            <v>CBC㈱</v>
          </cell>
          <cell r="I746" t="str">
            <v>03(3536)4657　鈴木</v>
          </cell>
          <cell r="J746" t="str">
            <v>アサヒ</v>
          </cell>
          <cell r="K746" t="str">
            <v>→CBC</v>
          </cell>
          <cell r="L746">
            <v>0</v>
          </cell>
          <cell r="N746">
            <v>0.56100000000000005</v>
          </cell>
          <cell r="O746">
            <v>0.16</v>
          </cell>
          <cell r="P746">
            <v>1</v>
          </cell>
        </row>
        <row r="747">
          <cell r="B747">
            <v>100011</v>
          </cell>
          <cell r="C747" t="str">
            <v>果研エキス　グレープフルーツＥＶ</v>
          </cell>
          <cell r="D747" t="str">
            <v>(20kg/缶）</v>
          </cell>
          <cell r="E747">
            <v>690</v>
          </cell>
          <cell r="F747" t="str">
            <v>果研デベロップ</v>
          </cell>
          <cell r="G747" t="str">
            <v>メント㈱</v>
          </cell>
          <cell r="H747" t="str">
            <v>CBC㈱</v>
          </cell>
          <cell r="I747" t="str">
            <v>03(3536)4657　鈴木</v>
          </cell>
          <cell r="J747" t="str">
            <v>果研</v>
          </cell>
          <cell r="K747" t="str">
            <v>→CBC</v>
          </cell>
          <cell r="L747">
            <v>9.5000000000000001E-2</v>
          </cell>
          <cell r="N747">
            <v>0</v>
          </cell>
          <cell r="O747">
            <v>0.46</v>
          </cell>
          <cell r="P747">
            <v>9.8000000000000004E-2</v>
          </cell>
        </row>
        <row r="748">
          <cell r="B748">
            <v>100012</v>
          </cell>
          <cell r="C748" t="str">
            <v>果研エキスストロベリーＯＫＥＶ－２</v>
          </cell>
          <cell r="D748" t="str">
            <v>(20kg/缶）</v>
          </cell>
          <cell r="E748">
            <v>570</v>
          </cell>
          <cell r="F748" t="str">
            <v>果研デベロップ</v>
          </cell>
          <cell r="G748" t="str">
            <v>メント㈱</v>
          </cell>
          <cell r="H748" t="str">
            <v>CBC㈱</v>
          </cell>
          <cell r="I748" t="str">
            <v>03(3536)4657　鈴木</v>
          </cell>
          <cell r="J748" t="str">
            <v>果研</v>
          </cell>
          <cell r="K748" t="str">
            <v>→CBC</v>
          </cell>
          <cell r="L748">
            <v>9.5000000000000001E-2</v>
          </cell>
          <cell r="N748">
            <v>0.56100000000000005</v>
          </cell>
          <cell r="O748">
            <v>0.57999999999999996</v>
          </cell>
          <cell r="P748">
            <v>0.42</v>
          </cell>
        </row>
        <row r="749">
          <cell r="B749">
            <v>100013</v>
          </cell>
          <cell r="C749" t="str">
            <v>果研エキス　スイカＥV</v>
          </cell>
          <cell r="D749" t="str">
            <v>(20kg/缶）</v>
          </cell>
          <cell r="E749">
            <v>710</v>
          </cell>
          <cell r="F749" t="str">
            <v>果研デベロップ</v>
          </cell>
          <cell r="G749" t="str">
            <v>メント㈱</v>
          </cell>
          <cell r="H749" t="str">
            <v>CBC㈱</v>
          </cell>
          <cell r="I749" t="str">
            <v>03(3536)4657　鈴木</v>
          </cell>
          <cell r="J749" t="str">
            <v>果研</v>
          </cell>
          <cell r="K749" t="str">
            <v>→CBC</v>
          </cell>
          <cell r="L749">
            <v>0</v>
          </cell>
          <cell r="N749">
            <v>0.623</v>
          </cell>
          <cell r="O749">
            <v>0.46</v>
          </cell>
          <cell r="P749">
            <v>0.38</v>
          </cell>
        </row>
        <row r="750">
          <cell r="B750">
            <v>100014</v>
          </cell>
          <cell r="C750" t="str">
            <v>ストロベリーリキュール</v>
          </cell>
          <cell r="D750" t="str">
            <v>(22kg/缶）</v>
          </cell>
          <cell r="E750">
            <v>215</v>
          </cell>
          <cell r="F750" t="str">
            <v>ドーバー洋酒貿易㈱</v>
          </cell>
          <cell r="G750" t="str">
            <v>(ベトナム）</v>
          </cell>
          <cell r="H750" t="str">
            <v>ドーバー洋酒貿易㈱</v>
          </cell>
          <cell r="I750" t="str">
            <v>03(3469)2111　高木</v>
          </cell>
          <cell r="J750" t="str">
            <v>ドーバー洋酒貿易</v>
          </cell>
          <cell r="K750" t="str">
            <v>→黒越化学</v>
          </cell>
          <cell r="L750">
            <v>0</v>
          </cell>
          <cell r="M750">
            <v>0</v>
          </cell>
          <cell r="N750">
            <v>5.0999999999999997E-2</v>
          </cell>
          <cell r="O750">
            <v>0.61</v>
          </cell>
          <cell r="P750">
            <v>0.56999999999999995</v>
          </cell>
        </row>
        <row r="751">
          <cell r="B751">
            <v>100015</v>
          </cell>
          <cell r="C751" t="str">
            <v>果研エキスビワ</v>
          </cell>
          <cell r="D751" t="str">
            <v>(22kg/缶）</v>
          </cell>
          <cell r="E751">
            <v>680</v>
          </cell>
          <cell r="F751" t="str">
            <v>果研デベロップ</v>
          </cell>
          <cell r="G751" t="str">
            <v>メント㈱</v>
          </cell>
          <cell r="H751" t="str">
            <v>CBC㈱</v>
          </cell>
          <cell r="I751" t="str">
            <v>03(3536)4657　鈴木</v>
          </cell>
          <cell r="J751" t="str">
            <v>果研</v>
          </cell>
          <cell r="K751" t="str">
            <v>→CBC</v>
          </cell>
          <cell r="N751">
            <v>5.0999999999999997E-2</v>
          </cell>
          <cell r="O751">
            <v>0.44</v>
          </cell>
          <cell r="P751">
            <v>1</v>
          </cell>
        </row>
        <row r="752">
          <cell r="B752">
            <v>100016</v>
          </cell>
          <cell r="C752" t="str">
            <v>果研エキス　グァバEK</v>
          </cell>
          <cell r="D752" t="str">
            <v>(22kg/缶）</v>
          </cell>
          <cell r="E752">
            <v>745</v>
          </cell>
          <cell r="F752" t="str">
            <v>果研デベロップ</v>
          </cell>
          <cell r="G752" t="str">
            <v>メント㈱</v>
          </cell>
          <cell r="H752" t="str">
            <v>CBC㈱</v>
          </cell>
          <cell r="I752" t="str">
            <v>03(3536)4657　鈴木</v>
          </cell>
          <cell r="J752" t="str">
            <v>果研</v>
          </cell>
          <cell r="K752" t="str">
            <v>→CBC</v>
          </cell>
          <cell r="L752">
            <v>0</v>
          </cell>
          <cell r="M752">
            <v>0</v>
          </cell>
          <cell r="N752">
            <v>0</v>
          </cell>
          <cell r="O752">
            <v>0.61</v>
          </cell>
          <cell r="P752">
            <v>0.61</v>
          </cell>
        </row>
        <row r="753">
          <cell r="B753">
            <v>100017</v>
          </cell>
          <cell r="C753" t="str">
            <v>サンフェノン　１００Ｓ</v>
          </cell>
          <cell r="D753" t="str">
            <v>(ポリフェノール含量60％以上）</v>
          </cell>
          <cell r="E753">
            <v>42000</v>
          </cell>
          <cell r="F753" t="str">
            <v>太陽化学㈱</v>
          </cell>
          <cell r="G753" t="str">
            <v>メント㈱</v>
          </cell>
          <cell r="H753" t="str">
            <v>CBC㈱</v>
          </cell>
          <cell r="I753" t="str">
            <v>03(3536)4657　鈴木</v>
          </cell>
          <cell r="J753" t="str">
            <v>太陽化学</v>
          </cell>
          <cell r="K753" t="str">
            <v>→CBC</v>
          </cell>
          <cell r="L753">
            <v>0</v>
          </cell>
          <cell r="M753">
            <v>0</v>
          </cell>
          <cell r="N753">
            <v>0</v>
          </cell>
          <cell r="O753">
            <v>0.2</v>
          </cell>
          <cell r="P753">
            <v>0.99</v>
          </cell>
        </row>
        <row r="754">
          <cell r="B754">
            <v>100018</v>
          </cell>
          <cell r="C754" t="str">
            <v>アロエエキスＣ－ＭＦ（Ｎ）</v>
          </cell>
          <cell r="D754" t="str">
            <v>(20kg/缶）</v>
          </cell>
          <cell r="E754">
            <v>5000</v>
          </cell>
          <cell r="F754" t="str">
            <v>丸善製薬（株）</v>
          </cell>
          <cell r="G754" t="str">
            <v>メント㈱</v>
          </cell>
          <cell r="H754" t="str">
            <v>CBC㈱</v>
          </cell>
          <cell r="I754" t="str">
            <v>03(3536)4657　鈴木</v>
          </cell>
          <cell r="J754" t="str">
            <v>果研</v>
          </cell>
          <cell r="K754" t="str">
            <v>→CBC</v>
          </cell>
          <cell r="N754">
            <v>0</v>
          </cell>
          <cell r="O754">
            <v>0.52</v>
          </cell>
          <cell r="P754">
            <v>0.42</v>
          </cell>
        </row>
        <row r="755">
          <cell r="B755">
            <v>100019</v>
          </cell>
          <cell r="C755" t="str">
            <v>ラフランスリキュール</v>
          </cell>
          <cell r="D755" t="str">
            <v>(21.7kg/個）</v>
          </cell>
          <cell r="E755">
            <v>1233</v>
          </cell>
          <cell r="F755" t="str">
            <v>ドーバー洋酒貿易㈱</v>
          </cell>
          <cell r="G755" t="str">
            <v>メント㈱</v>
          </cell>
          <cell r="H755" t="str">
            <v>ドーバー洋酒貿易㈱</v>
          </cell>
          <cell r="I755" t="str">
            <v>03(3469)2111　高木</v>
          </cell>
          <cell r="J755" t="str">
            <v>ドーバー洋酒貿易</v>
          </cell>
          <cell r="K755" t="str">
            <v>→CBC</v>
          </cell>
          <cell r="L755">
            <v>8.7680000000000008E-2</v>
          </cell>
          <cell r="N755">
            <v>0</v>
          </cell>
          <cell r="O755">
            <v>0.2</v>
          </cell>
          <cell r="P755">
            <v>0.35</v>
          </cell>
        </row>
        <row r="756">
          <cell r="B756">
            <v>100020</v>
          </cell>
          <cell r="C756" t="str">
            <v>冷凍50％加糖卵黄</v>
          </cell>
          <cell r="D756" t="str">
            <v>（16ｋｇ/缶）</v>
          </cell>
          <cell r="E756">
            <v>335</v>
          </cell>
          <cell r="F756" t="str">
            <v>㈱伊藤鶏卵</v>
          </cell>
          <cell r="G756">
            <v>0</v>
          </cell>
          <cell r="H756" t="str">
            <v>㈱伊藤鶏卵</v>
          </cell>
          <cell r="I756" t="str">
            <v>0285(56)8195　公文</v>
          </cell>
          <cell r="J756" t="str">
            <v>伊藤鶏卵</v>
          </cell>
          <cell r="K756" t="str">
            <v>→CBC</v>
          </cell>
          <cell r="L756">
            <v>8.7680000000000008E-2</v>
          </cell>
          <cell r="N756">
            <v>0.32500000000000001</v>
          </cell>
          <cell r="O756">
            <v>0.52</v>
          </cell>
          <cell r="P756">
            <v>0.72</v>
          </cell>
        </row>
        <row r="757">
          <cell r="B757">
            <v>100021</v>
          </cell>
          <cell r="C757" t="str">
            <v>果研エキス　マンゴEK</v>
          </cell>
          <cell r="D757" t="str">
            <v>(22kg/缶）</v>
          </cell>
          <cell r="E757">
            <v>750</v>
          </cell>
          <cell r="F757" t="str">
            <v>果研デベロップメント㈱</v>
          </cell>
          <cell r="G757" t="str">
            <v>メント㈱</v>
          </cell>
          <cell r="H757" t="str">
            <v>CBC㈱</v>
          </cell>
          <cell r="I757" t="str">
            <v>03(3536)4657　鈴木</v>
          </cell>
          <cell r="J757" t="str">
            <v>果研</v>
          </cell>
          <cell r="K757" t="str">
            <v>→CBC</v>
          </cell>
          <cell r="N757">
            <v>0</v>
          </cell>
          <cell r="O757">
            <v>0.8</v>
          </cell>
          <cell r="P757">
            <v>0.71199999999999997</v>
          </cell>
        </row>
        <row r="758">
          <cell r="B758">
            <v>100022</v>
          </cell>
          <cell r="C758" t="str">
            <v>ポートロイヤル　レッドラム</v>
          </cell>
          <cell r="D758" t="str">
            <v>(22kg/缶）</v>
          </cell>
          <cell r="E758">
            <v>2000</v>
          </cell>
          <cell r="F758" t="str">
            <v>ドーバー洋酒貿易㈱</v>
          </cell>
          <cell r="G758" t="str">
            <v>メント㈱</v>
          </cell>
          <cell r="H758" t="str">
            <v>ドーバー洋酒貿易㈱</v>
          </cell>
          <cell r="I758" t="str">
            <v>03(3469)2111　高木</v>
          </cell>
          <cell r="J758" t="str">
            <v>ドーバー洋酒貿易</v>
          </cell>
          <cell r="K758" t="str">
            <v>→CBC</v>
          </cell>
          <cell r="L758">
            <v>0</v>
          </cell>
          <cell r="N758">
            <v>0.623</v>
          </cell>
          <cell r="O758">
            <v>0.61</v>
          </cell>
          <cell r="P758">
            <v>0.61</v>
          </cell>
        </row>
        <row r="759">
          <cell r="B759">
            <v>100023</v>
          </cell>
          <cell r="C759" t="str">
            <v>水溶性バイオカロチン02</v>
          </cell>
          <cell r="D759" t="str">
            <v>(ポリフェノール含量60％以上）</v>
          </cell>
          <cell r="E759">
            <v>12500</v>
          </cell>
          <cell r="F759" t="str">
            <v>協和ﾊｲﾌｰｽﾞ</v>
          </cell>
          <cell r="G759" t="str">
            <v>(FRANCE)</v>
          </cell>
          <cell r="H759" t="str">
            <v>協和ハイフ―ズ</v>
          </cell>
          <cell r="I759" t="str">
            <v>06(6346)2762  藤田</v>
          </cell>
          <cell r="J759" t="str">
            <v>協和ハイフ―ズ</v>
          </cell>
          <cell r="K759" t="str">
            <v>→CBC</v>
          </cell>
          <cell r="L759">
            <v>0</v>
          </cell>
          <cell r="M759">
            <v>8.4500000000000006E-2</v>
          </cell>
          <cell r="N759">
            <v>0</v>
          </cell>
          <cell r="O759">
            <v>0</v>
          </cell>
          <cell r="P759">
            <v>0.99</v>
          </cell>
        </row>
        <row r="760">
          <cell r="B760">
            <v>100024</v>
          </cell>
          <cell r="C760" t="str">
            <v>果研エキスグレープS　EV</v>
          </cell>
          <cell r="D760" t="str">
            <v>(22kg/缶）</v>
          </cell>
          <cell r="E760">
            <v>660</v>
          </cell>
          <cell r="F760" t="str">
            <v>果研デベロップ</v>
          </cell>
          <cell r="G760" t="str">
            <v>メント㈱</v>
          </cell>
          <cell r="H760" t="str">
            <v>CBC㈱</v>
          </cell>
          <cell r="I760" t="str">
            <v>03(3536)4657　鈴木</v>
          </cell>
          <cell r="J760" t="str">
            <v>果研</v>
          </cell>
          <cell r="K760" t="str">
            <v>→CBC</v>
          </cell>
          <cell r="L760">
            <v>9.5000000000000001E-2</v>
          </cell>
          <cell r="M760">
            <v>8.4500000000000006E-2</v>
          </cell>
          <cell r="N760">
            <v>0</v>
          </cell>
          <cell r="O760">
            <v>0.42</v>
          </cell>
          <cell r="P760">
            <v>9.8000000000000004E-2</v>
          </cell>
        </row>
        <row r="761">
          <cell r="B761">
            <v>100025</v>
          </cell>
          <cell r="C761" t="str">
            <v>メルシャンワインエキス(赤）</v>
          </cell>
          <cell r="D761" t="str">
            <v>(21.7kg/個）</v>
          </cell>
          <cell r="E761">
            <v>3000</v>
          </cell>
          <cell r="F761" t="str">
            <v>メルシャン</v>
          </cell>
          <cell r="G761" t="str">
            <v>メント㈱</v>
          </cell>
          <cell r="H761" t="str">
            <v>メルシャン</v>
          </cell>
          <cell r="I761" t="str">
            <v>03(3469)2111　高木</v>
          </cell>
          <cell r="J761" t="str">
            <v>ドーバー洋酒貿易</v>
          </cell>
          <cell r="K761" t="str">
            <v>→CBC</v>
          </cell>
          <cell r="L761">
            <v>9.5000000000000001E-2</v>
          </cell>
          <cell r="M761">
            <v>0</v>
          </cell>
          <cell r="N761">
            <v>0</v>
          </cell>
          <cell r="O761">
            <v>0.2</v>
          </cell>
          <cell r="P761">
            <v>0.35</v>
          </cell>
        </row>
        <row r="762">
          <cell r="B762">
            <v>100026</v>
          </cell>
          <cell r="C762" t="str">
            <v>グラヴィノール（ブドウ種子エキス）</v>
          </cell>
          <cell r="D762" t="str">
            <v>（16ｋｇ/缶）</v>
          </cell>
          <cell r="E762">
            <v>33000</v>
          </cell>
          <cell r="F762" t="str">
            <v>キッコーマン</v>
          </cell>
          <cell r="G762" t="str">
            <v>（メキシコ）</v>
          </cell>
          <cell r="H762" t="str">
            <v>黒越化学</v>
          </cell>
          <cell r="I762" t="str">
            <v>03(3837)5882　鈴木</v>
          </cell>
          <cell r="J762" t="str">
            <v>キッコーマン</v>
          </cell>
          <cell r="K762" t="str">
            <v>→黒越化学</v>
          </cell>
          <cell r="L762">
            <v>0</v>
          </cell>
          <cell r="M762">
            <v>0</v>
          </cell>
          <cell r="N762">
            <v>0.56100000000000005</v>
          </cell>
          <cell r="O762">
            <v>0.52</v>
          </cell>
          <cell r="P762">
            <v>0.72</v>
          </cell>
        </row>
        <row r="763">
          <cell r="B763">
            <v>100027</v>
          </cell>
          <cell r="C763" t="str">
            <v>バニラブルボンファインカットＦＴ-62865</v>
          </cell>
          <cell r="D763" t="str">
            <v>（1kg／袋）</v>
          </cell>
          <cell r="E763">
            <v>5500</v>
          </cell>
          <cell r="F763" t="str">
            <v>稲畑香料㈱</v>
          </cell>
          <cell r="G763" t="str">
            <v>(ベトナム）</v>
          </cell>
          <cell r="H763" t="str">
            <v>稲畑香料㈱</v>
          </cell>
          <cell r="I763" t="str">
            <v>03(3664)9162　柴田</v>
          </cell>
          <cell r="J763" t="str">
            <v>稲畑香料</v>
          </cell>
          <cell r="K763" t="str">
            <v>→CBC</v>
          </cell>
          <cell r="L763">
            <v>0</v>
          </cell>
          <cell r="N763">
            <v>0</v>
          </cell>
          <cell r="O763">
            <v>0.6</v>
          </cell>
          <cell r="P763">
            <v>1</v>
          </cell>
        </row>
        <row r="764">
          <cell r="B764">
            <v>100028</v>
          </cell>
          <cell r="C764" t="str">
            <v>BアーモンドペーストR</v>
          </cell>
          <cell r="D764" t="str">
            <v>（1ｋｇ×10袋）</v>
          </cell>
          <cell r="E764">
            <v>1050</v>
          </cell>
          <cell r="F764" t="str">
            <v>ユニオン商事</v>
          </cell>
          <cell r="G764" t="str">
            <v>メント㈱</v>
          </cell>
          <cell r="H764" t="str">
            <v>サンヨーﾌｰｽﾞ</v>
          </cell>
          <cell r="I764" t="str">
            <v>03(3537)0210　中島</v>
          </cell>
          <cell r="J764" t="str">
            <v>ｻﾝﾖｰﾌｰｽﾞ</v>
          </cell>
          <cell r="K764" t="str">
            <v>→CBC</v>
          </cell>
          <cell r="N764">
            <v>0.56100000000000005</v>
          </cell>
          <cell r="O764">
            <v>0.16</v>
          </cell>
          <cell r="P764">
            <v>0.97</v>
          </cell>
        </row>
        <row r="765">
          <cell r="B765">
            <v>100029</v>
          </cell>
          <cell r="C765" t="str">
            <v>アップルフェノン粉末５０</v>
          </cell>
          <cell r="D765" t="str">
            <v>（1kg／袋）</v>
          </cell>
          <cell r="E765">
            <v>25000</v>
          </cell>
          <cell r="F765" t="str">
            <v>ニッカウイスキー</v>
          </cell>
          <cell r="G765" t="str">
            <v>メント㈱</v>
          </cell>
          <cell r="H765" t="str">
            <v>CBC㈱</v>
          </cell>
          <cell r="I765" t="str">
            <v>03(3536)4657　鈴木</v>
          </cell>
          <cell r="J765" t="str">
            <v>ニッカウイスキー</v>
          </cell>
          <cell r="K765" t="str">
            <v>→CBC</v>
          </cell>
          <cell r="L765">
            <v>0</v>
          </cell>
          <cell r="N765">
            <v>0</v>
          </cell>
          <cell r="O765">
            <v>0.44</v>
          </cell>
          <cell r="P765">
            <v>0.46</v>
          </cell>
        </row>
        <row r="766">
          <cell r="B766">
            <v>100030</v>
          </cell>
          <cell r="C766" t="str">
            <v>果研エキスアセロラEV</v>
          </cell>
          <cell r="D766" t="str">
            <v>(22kg/缶）</v>
          </cell>
          <cell r="E766">
            <v>650</v>
          </cell>
          <cell r="F766" t="str">
            <v>果研デベロップ</v>
          </cell>
          <cell r="G766" t="str">
            <v>メント㈱</v>
          </cell>
          <cell r="H766" t="str">
            <v>CBC㈱</v>
          </cell>
          <cell r="I766" t="str">
            <v>03(3536)4657　鈴木</v>
          </cell>
          <cell r="J766" t="str">
            <v>果研</v>
          </cell>
          <cell r="K766" t="str">
            <v>→CBC</v>
          </cell>
          <cell r="L766">
            <v>0</v>
          </cell>
          <cell r="N766">
            <v>0</v>
          </cell>
          <cell r="O766">
            <v>0.57999999999999996</v>
          </cell>
          <cell r="P766">
            <v>0.59</v>
          </cell>
        </row>
        <row r="767">
          <cell r="B767">
            <v>100031</v>
          </cell>
          <cell r="C767" t="str">
            <v>果研エキスアップル</v>
          </cell>
          <cell r="D767" t="str">
            <v>(20kg/缶）</v>
          </cell>
          <cell r="E767">
            <v>585</v>
          </cell>
          <cell r="F767" t="str">
            <v>果研デベロップ</v>
          </cell>
          <cell r="G767" t="str">
            <v>メント㈱</v>
          </cell>
          <cell r="H767" t="str">
            <v>CBC㈱</v>
          </cell>
          <cell r="I767" t="str">
            <v>03(3536)4657　鈴木</v>
          </cell>
          <cell r="J767" t="str">
            <v>果研</v>
          </cell>
          <cell r="K767" t="str">
            <v>→CBC</v>
          </cell>
          <cell r="L767">
            <v>0</v>
          </cell>
          <cell r="M767">
            <v>8.4500000000000006E-2</v>
          </cell>
          <cell r="N767">
            <v>0.19500000000000001</v>
          </cell>
          <cell r="O767">
            <v>0.44</v>
          </cell>
          <cell r="P767">
            <v>0.46</v>
          </cell>
        </row>
        <row r="768">
          <cell r="B768">
            <v>100032</v>
          </cell>
          <cell r="C768" t="str">
            <v>果研エキス　バナナ№４　EV</v>
          </cell>
          <cell r="D768" t="str">
            <v>(20kg/缶）</v>
          </cell>
          <cell r="E768">
            <v>680</v>
          </cell>
          <cell r="F768" t="str">
            <v>果研デベロップ</v>
          </cell>
          <cell r="G768" t="str">
            <v>メント㈱</v>
          </cell>
          <cell r="H768" t="str">
            <v>CBC㈱</v>
          </cell>
          <cell r="I768" t="str">
            <v>03(3536)4657　鈴木</v>
          </cell>
          <cell r="J768" t="str">
            <v>果研</v>
          </cell>
          <cell r="K768" t="str">
            <v>→CBC</v>
          </cell>
          <cell r="L768">
            <v>0</v>
          </cell>
          <cell r="N768">
            <v>0.19500000000000001</v>
          </cell>
          <cell r="O768">
            <v>0.5</v>
          </cell>
          <cell r="P768">
            <v>0.63600000000000001</v>
          </cell>
        </row>
        <row r="769">
          <cell r="B769">
            <v>100033</v>
          </cell>
          <cell r="C769" t="str">
            <v>福島　処理水</v>
          </cell>
          <cell r="D769" t="str">
            <v>(3.1kg/缶）</v>
          </cell>
          <cell r="E769">
            <v>0.32</v>
          </cell>
          <cell r="F769" t="str">
            <v>稲畑香料㈱</v>
          </cell>
          <cell r="G769" t="str">
            <v>（メキシコ）</v>
          </cell>
          <cell r="H769" t="str">
            <v>稲畑香料㈱</v>
          </cell>
          <cell r="I769" t="str">
            <v>03(3664)9162　柴田</v>
          </cell>
          <cell r="J769" t="str">
            <v>稲畑香料</v>
          </cell>
          <cell r="K769" t="str">
            <v>→CBC</v>
          </cell>
          <cell r="L769">
            <v>0</v>
          </cell>
          <cell r="N769">
            <v>0</v>
          </cell>
          <cell r="O769">
            <v>0.42</v>
          </cell>
          <cell r="P769">
            <v>1</v>
          </cell>
        </row>
        <row r="770">
          <cell r="B770">
            <v>100034</v>
          </cell>
          <cell r="C770" t="str">
            <v>オーム　処理水</v>
          </cell>
          <cell r="D770" t="str">
            <v>（1ｋｇ×10袋）</v>
          </cell>
          <cell r="E770">
            <v>0.4</v>
          </cell>
          <cell r="F770" t="str">
            <v>ユニオン商事</v>
          </cell>
          <cell r="G770" t="str">
            <v>メント㈱</v>
          </cell>
          <cell r="H770" t="str">
            <v>サンヨーﾌｰｽﾞ</v>
          </cell>
          <cell r="I770" t="str">
            <v>03(3537)0210　中島</v>
          </cell>
          <cell r="J770" t="str">
            <v>ｻﾝﾖｰﾌｰｽﾞ</v>
          </cell>
          <cell r="K770" t="str">
            <v>→CBC</v>
          </cell>
          <cell r="L770">
            <v>0</v>
          </cell>
          <cell r="N770">
            <v>0.56100000000000005</v>
          </cell>
          <cell r="O770">
            <v>0.16</v>
          </cell>
          <cell r="P770">
            <v>0.97</v>
          </cell>
        </row>
        <row r="771">
          <cell r="B771">
            <v>100035</v>
          </cell>
          <cell r="C771" t="str">
            <v>いかるが　処理水</v>
          </cell>
          <cell r="D771" t="str">
            <v>（1kg／袋）</v>
          </cell>
          <cell r="E771">
            <v>0.65</v>
          </cell>
          <cell r="F771" t="str">
            <v>ニッカウイスキー</v>
          </cell>
          <cell r="G771" t="str">
            <v>メント㈱</v>
          </cell>
          <cell r="H771" t="str">
            <v>CBC㈱</v>
          </cell>
          <cell r="I771" t="str">
            <v>03(3536)4657　鈴木</v>
          </cell>
          <cell r="J771" t="str">
            <v>ニッカウイスキー</v>
          </cell>
          <cell r="K771" t="str">
            <v>→CBC</v>
          </cell>
          <cell r="L771">
            <v>0</v>
          </cell>
          <cell r="N771">
            <v>5.0999999999999997E-2</v>
          </cell>
          <cell r="O771">
            <v>0.61</v>
          </cell>
          <cell r="P771">
            <v>0.61</v>
          </cell>
        </row>
        <row r="772">
          <cell r="B772">
            <v>100036</v>
          </cell>
          <cell r="C772" t="str">
            <v>糖漬け梅エキス６０％ーP</v>
          </cell>
          <cell r="D772" t="str">
            <v>(22kg/缶）</v>
          </cell>
          <cell r="E772">
            <v>650</v>
          </cell>
          <cell r="F772" t="str">
            <v>昭和農芸㈱</v>
          </cell>
          <cell r="G772" t="str">
            <v>メント㈱</v>
          </cell>
          <cell r="H772" t="str">
            <v>昭和農芸㈱</v>
          </cell>
          <cell r="I772" t="str">
            <v>03(3661)2820　秋山</v>
          </cell>
          <cell r="J772" t="str">
            <v>昭和農芸㈱</v>
          </cell>
          <cell r="K772" t="str">
            <v>→CBC</v>
          </cell>
          <cell r="L772">
            <v>0</v>
          </cell>
          <cell r="N772">
            <v>0.623</v>
          </cell>
          <cell r="O772">
            <v>0.57999999999999996</v>
          </cell>
          <cell r="P772">
            <v>0.59</v>
          </cell>
        </row>
        <row r="773">
          <cell r="B773">
            <v>100037</v>
          </cell>
          <cell r="C773" t="str">
            <v>果研エキスビワ№2</v>
          </cell>
          <cell r="D773" t="str">
            <v>(22kg/缶）</v>
          </cell>
          <cell r="E773">
            <v>680</v>
          </cell>
          <cell r="F773" t="str">
            <v>果研デベロップ</v>
          </cell>
          <cell r="G773" t="str">
            <v>メント㈱</v>
          </cell>
          <cell r="H773" t="str">
            <v>CBC㈱</v>
          </cell>
          <cell r="I773" t="str">
            <v>03(3536)4657　鈴木</v>
          </cell>
          <cell r="J773" t="str">
            <v>果研</v>
          </cell>
          <cell r="K773" t="str">
            <v>→CBC</v>
          </cell>
          <cell r="L773">
            <v>0</v>
          </cell>
          <cell r="N773">
            <v>0</v>
          </cell>
          <cell r="O773">
            <v>0.44</v>
          </cell>
          <cell r="P773">
            <v>0.46</v>
          </cell>
        </row>
        <row r="774">
          <cell r="B774">
            <v>100038</v>
          </cell>
          <cell r="C774" t="str">
            <v>ＢへーゼルナッツペーストＲ</v>
          </cell>
          <cell r="D774" t="str">
            <v>（1ｋｇ×10袋）</v>
          </cell>
          <cell r="E774">
            <v>1600</v>
          </cell>
          <cell r="F774" t="str">
            <v>ユニオン商事</v>
          </cell>
          <cell r="G774" t="str">
            <v>メント㈱</v>
          </cell>
          <cell r="H774" t="str">
            <v>サンヨーﾌｰｽﾞ</v>
          </cell>
          <cell r="I774" t="str">
            <v>03(3537)0210　中島</v>
          </cell>
          <cell r="J774" t="str">
            <v>ｻﾝﾖｰﾌｰｽﾞ</v>
          </cell>
          <cell r="K774" t="str">
            <v>→CBC</v>
          </cell>
          <cell r="L774">
            <v>0</v>
          </cell>
          <cell r="N774">
            <v>0.623</v>
          </cell>
          <cell r="O774">
            <v>0.5</v>
          </cell>
          <cell r="P774">
            <v>0.96</v>
          </cell>
        </row>
        <row r="775">
          <cell r="B775">
            <v>100039</v>
          </cell>
          <cell r="C775" t="str">
            <v>ラフティリンＳＴ</v>
          </cell>
          <cell r="D775" t="str">
            <v>（16ｋｇ/缶）</v>
          </cell>
          <cell r="E775">
            <v>750</v>
          </cell>
          <cell r="F775" t="str">
            <v>Rhodia Food</v>
          </cell>
          <cell r="G775" t="str">
            <v>(FRANCE)</v>
          </cell>
          <cell r="H775" t="str">
            <v>協和ハイフ―ズ</v>
          </cell>
          <cell r="I775" t="str">
            <v>03(5566)2781　景山</v>
          </cell>
          <cell r="J775" t="str">
            <v>伊藤鶏卵</v>
          </cell>
          <cell r="K775" t="str">
            <v>→CBC</v>
          </cell>
          <cell r="L775">
            <v>0</v>
          </cell>
          <cell r="N775">
            <v>0</v>
          </cell>
          <cell r="O775">
            <v>0.52</v>
          </cell>
          <cell r="P775">
            <v>0.72</v>
          </cell>
        </row>
        <row r="776">
          <cell r="B776">
            <v>100040</v>
          </cell>
          <cell r="C776" t="str">
            <v>発酵促進剤ＦＥ１２０</v>
          </cell>
          <cell r="D776" t="str">
            <v>（18.5Ｋｇ/5Ｇ缶）</v>
          </cell>
          <cell r="E776">
            <v>3800</v>
          </cell>
          <cell r="F776" t="str">
            <v>ＤＭＶ</v>
          </cell>
          <cell r="G776" t="str">
            <v>メント㈱</v>
          </cell>
          <cell r="H776" t="str">
            <v>ＤＭＶ　ＪＡＰＡＮ</v>
          </cell>
          <cell r="I776" t="str">
            <v>03(5276)0441　矢部</v>
          </cell>
          <cell r="J776" t="str">
            <v>ＤＭＶ　ＪＡＰＡＮ</v>
          </cell>
          <cell r="K776" t="str">
            <v>→CBC</v>
          </cell>
          <cell r="L776">
            <v>8.7680000000000008E-2</v>
          </cell>
          <cell r="N776">
            <v>0</v>
          </cell>
          <cell r="O776">
            <v>0</v>
          </cell>
          <cell r="P776">
            <v>0.71199999999999997</v>
          </cell>
        </row>
        <row r="777">
          <cell r="B777">
            <v>100041</v>
          </cell>
          <cell r="C777" t="str">
            <v>ＬＡＣ　４　（ｱｼﾄﾞﾌｨﾗｽ　ｽﾀｰﾀｰ製剤）</v>
          </cell>
          <cell r="D777" t="str">
            <v>(22kg/缶）</v>
          </cell>
          <cell r="E777">
            <v>3000</v>
          </cell>
          <cell r="F777" t="str">
            <v>Rhodia Food</v>
          </cell>
          <cell r="G777" t="str">
            <v>(FRANCE)</v>
          </cell>
          <cell r="H777" t="str">
            <v>協和ハイフ―ズ</v>
          </cell>
          <cell r="I777" t="str">
            <v>03(5566)2781　景山</v>
          </cell>
          <cell r="J777" t="str">
            <v>果研</v>
          </cell>
          <cell r="K777" t="str">
            <v>→CBC</v>
          </cell>
          <cell r="L777">
            <v>0</v>
          </cell>
          <cell r="N777">
            <v>0</v>
          </cell>
          <cell r="O777">
            <v>0.6</v>
          </cell>
          <cell r="P777">
            <v>0.63100000000000001</v>
          </cell>
        </row>
        <row r="778">
          <cell r="B778">
            <v>100042</v>
          </cell>
          <cell r="C778" t="str">
            <v>アロエダイスカット10Ｍ</v>
          </cell>
          <cell r="D778" t="str">
            <v>（18.5Ｋｇ/5Ｇ缶）</v>
          </cell>
          <cell r="E778">
            <v>400</v>
          </cell>
          <cell r="F778" t="str">
            <v>サンヨーﾌｰｽﾞ</v>
          </cell>
          <cell r="G778" t="str">
            <v>メント㈱</v>
          </cell>
          <cell r="H778" t="str">
            <v>サンヨーﾌｰｽﾞ</v>
          </cell>
          <cell r="I778" t="str">
            <v>03(3537)0210　中島</v>
          </cell>
          <cell r="J778" t="str">
            <v>ｻﾝﾖｰﾌｰｽﾞ</v>
          </cell>
          <cell r="K778" t="str">
            <v>→CBC</v>
          </cell>
          <cell r="L778">
            <v>0</v>
          </cell>
          <cell r="N778">
            <v>5.0999999999999997E-2</v>
          </cell>
          <cell r="O778">
            <v>0.80700000000000005</v>
          </cell>
          <cell r="P778">
            <v>0.105</v>
          </cell>
        </row>
        <row r="779">
          <cell r="B779">
            <v>100043</v>
          </cell>
          <cell r="C779" t="str">
            <v>果研エキス　白桃EV</v>
          </cell>
          <cell r="D779" t="str">
            <v>(22kg/缶）</v>
          </cell>
          <cell r="E779">
            <v>635</v>
          </cell>
          <cell r="F779" t="str">
            <v>果研デベロップ</v>
          </cell>
          <cell r="G779" t="str">
            <v>メント㈱</v>
          </cell>
          <cell r="H779" t="str">
            <v>CBC㈱</v>
          </cell>
          <cell r="I779" t="str">
            <v>03(3536)4657　鈴木</v>
          </cell>
          <cell r="J779" t="str">
            <v>果研</v>
          </cell>
          <cell r="K779" t="str">
            <v>→CBC</v>
          </cell>
          <cell r="N779">
            <v>0</v>
          </cell>
          <cell r="O779">
            <v>0.6</v>
          </cell>
          <cell r="P779">
            <v>0.63100000000000001</v>
          </cell>
        </row>
        <row r="780">
          <cell r="B780">
            <v>100044</v>
          </cell>
          <cell r="C780" t="str">
            <v>みかんさのう</v>
          </cell>
          <cell r="D780" t="str">
            <v>(18.5kg/缶）</v>
          </cell>
          <cell r="E780">
            <v>158</v>
          </cell>
          <cell r="F780" t="str">
            <v>大洋食品㈱</v>
          </cell>
          <cell r="G780" t="str">
            <v>メント㈱</v>
          </cell>
          <cell r="H780" t="str">
            <v>サンヨーﾌｰｽﾞ</v>
          </cell>
          <cell r="I780" t="str">
            <v>03(3537)0210　中島</v>
          </cell>
          <cell r="J780" t="str">
            <v>ｻﾝﾖｰﾌｰｽﾞ</v>
          </cell>
          <cell r="K780" t="str">
            <v>→CBC</v>
          </cell>
          <cell r="L780">
            <v>0</v>
          </cell>
          <cell r="N780">
            <v>0.623</v>
          </cell>
          <cell r="O780">
            <v>0.8</v>
          </cell>
          <cell r="P780">
            <v>0.105</v>
          </cell>
        </row>
        <row r="781">
          <cell r="B781">
            <v>100045</v>
          </cell>
          <cell r="C781" t="str">
            <v>アロエ缶詰</v>
          </cell>
          <cell r="D781" t="str">
            <v>（固形2Kg/3Kg)</v>
          </cell>
          <cell r="E781">
            <v>200</v>
          </cell>
          <cell r="F781" t="str">
            <v>小川香料㈱</v>
          </cell>
          <cell r="G781" t="str">
            <v>メント㈱</v>
          </cell>
          <cell r="H781" t="str">
            <v>兼松㈱</v>
          </cell>
          <cell r="I781" t="str">
            <v>03(5440)9564　松本</v>
          </cell>
          <cell r="J781" t="str">
            <v>兼松</v>
          </cell>
          <cell r="K781" t="str">
            <v>→黒越化学</v>
          </cell>
          <cell r="L781">
            <v>0</v>
          </cell>
          <cell r="N781">
            <v>0</v>
          </cell>
          <cell r="O781">
            <v>0</v>
          </cell>
          <cell r="P781">
            <v>0.9</v>
          </cell>
        </row>
        <row r="782">
          <cell r="B782">
            <v>100046</v>
          </cell>
          <cell r="C782" t="str">
            <v>サンファイバー　HG</v>
          </cell>
          <cell r="D782" t="str">
            <v>（15kg/クラフト袋）</v>
          </cell>
          <cell r="E782">
            <v>1480</v>
          </cell>
          <cell r="F782" t="str">
            <v>太陽化学㈱</v>
          </cell>
          <cell r="G782" t="str">
            <v>メント㈱</v>
          </cell>
          <cell r="H782" t="str">
            <v>CBC㈱</v>
          </cell>
          <cell r="I782" t="str">
            <v>03(3536)4657　鈴木</v>
          </cell>
          <cell r="J782" t="str">
            <v>太陽化学</v>
          </cell>
          <cell r="K782" t="str">
            <v>→CBC</v>
          </cell>
          <cell r="L782">
            <v>0</v>
          </cell>
          <cell r="N782">
            <v>0</v>
          </cell>
          <cell r="O782">
            <v>0.8</v>
          </cell>
          <cell r="P782">
            <v>0.95</v>
          </cell>
        </row>
        <row r="783">
          <cell r="B783">
            <v>100047</v>
          </cell>
          <cell r="C783" t="str">
            <v>カスタードペースト　AL-15192</v>
          </cell>
          <cell r="D783" t="str">
            <v>（1kg/1.5Lﾊｲﾊﾟｯｸ）</v>
          </cell>
          <cell r="E783">
            <v>5300</v>
          </cell>
          <cell r="F783" t="str">
            <v>小川香料㈱</v>
          </cell>
          <cell r="G783" t="str">
            <v>(FRANCE)</v>
          </cell>
          <cell r="H783" t="str">
            <v>小川香料㈱</v>
          </cell>
          <cell r="I783" t="str">
            <v>03(3270)1545　油井</v>
          </cell>
          <cell r="J783" t="str">
            <v>小川香料</v>
          </cell>
          <cell r="K783" t="str">
            <v>→CBC</v>
          </cell>
          <cell r="L783">
            <v>8.7680000000000008E-2</v>
          </cell>
          <cell r="N783">
            <v>0.56100000000000005</v>
          </cell>
          <cell r="O783">
            <v>0.42</v>
          </cell>
          <cell r="P783">
            <v>0.9</v>
          </cell>
        </row>
        <row r="784">
          <cell r="B784">
            <v>100048</v>
          </cell>
          <cell r="C784" t="str">
            <v>果研エキスオレンジＥＫ</v>
          </cell>
          <cell r="D784" t="str">
            <v>(22kg/缶）</v>
          </cell>
          <cell r="E784">
            <v>650</v>
          </cell>
          <cell r="F784" t="str">
            <v>果研デベロップ</v>
          </cell>
          <cell r="G784" t="str">
            <v>メント㈱</v>
          </cell>
          <cell r="H784" t="str">
            <v>CBC㈱</v>
          </cell>
          <cell r="I784" t="str">
            <v>03(3536)4657　鈴木</v>
          </cell>
          <cell r="J784" t="str">
            <v>果研</v>
          </cell>
          <cell r="K784" t="str">
            <v>→CBC</v>
          </cell>
          <cell r="L784">
            <v>0</v>
          </cell>
          <cell r="N784">
            <v>0</v>
          </cell>
          <cell r="O784">
            <v>0</v>
          </cell>
          <cell r="P784">
            <v>0.60199999999999998</v>
          </cell>
        </row>
        <row r="785">
          <cell r="B785">
            <v>100049</v>
          </cell>
          <cell r="C785" t="str">
            <v>果研エキスストロベリーＯＫＥＫ－２</v>
          </cell>
          <cell r="D785" t="str">
            <v>(20kg/缶）</v>
          </cell>
          <cell r="E785">
            <v>570</v>
          </cell>
          <cell r="F785" t="str">
            <v>果研デベロップ</v>
          </cell>
          <cell r="G785" t="str">
            <v>メント㈱</v>
          </cell>
          <cell r="H785" t="str">
            <v>CBC㈱</v>
          </cell>
          <cell r="I785" t="str">
            <v>03(3536)4657　鈴木</v>
          </cell>
          <cell r="J785" t="str">
            <v>果研</v>
          </cell>
          <cell r="K785" t="str">
            <v>→CBC</v>
          </cell>
          <cell r="L785">
            <v>8.7680000000000008E-2</v>
          </cell>
          <cell r="N785">
            <v>0</v>
          </cell>
          <cell r="O785">
            <v>0.42</v>
          </cell>
          <cell r="P785">
            <v>0.443</v>
          </cell>
        </row>
        <row r="786">
          <cell r="B786">
            <v>100050</v>
          </cell>
          <cell r="C786" t="str">
            <v>ジンジャーエキス</v>
          </cell>
          <cell r="D786" t="str">
            <v>(20kg/缶）</v>
          </cell>
          <cell r="E786">
            <v>158</v>
          </cell>
          <cell r="F786" t="str">
            <v>キャセイ食品</v>
          </cell>
          <cell r="G786" t="str">
            <v>メント㈱</v>
          </cell>
          <cell r="H786" t="str">
            <v>黒越化学</v>
          </cell>
          <cell r="I786" t="str">
            <v>03(3837)5882　鈴木</v>
          </cell>
          <cell r="J786" t="str">
            <v>キャセイ食品</v>
          </cell>
          <cell r="K786" t="str">
            <v>→黒越化学</v>
          </cell>
          <cell r="L786">
            <v>0</v>
          </cell>
          <cell r="N786">
            <v>0</v>
          </cell>
          <cell r="O786">
            <v>0.44</v>
          </cell>
          <cell r="P786">
            <v>0.105</v>
          </cell>
        </row>
        <row r="787">
          <cell r="B787">
            <v>100051</v>
          </cell>
          <cell r="C787" t="str">
            <v>グレープフルーツさのうシロップ漬け</v>
          </cell>
          <cell r="D787" t="str">
            <v>(3.1kg/缶）</v>
          </cell>
          <cell r="E787">
            <v>387</v>
          </cell>
          <cell r="F787" t="str">
            <v>イクモサ社</v>
          </cell>
          <cell r="G787" t="str">
            <v>（メキシコ）</v>
          </cell>
          <cell r="H787" t="str">
            <v>雄山商事㈱</v>
          </cell>
          <cell r="I787" t="str">
            <v>03(3403)0771　池上</v>
          </cell>
          <cell r="J787" t="str">
            <v>雄山商事㈱</v>
          </cell>
          <cell r="K787" t="str">
            <v>→CBC</v>
          </cell>
          <cell r="N787">
            <v>0</v>
          </cell>
          <cell r="O787">
            <v>0.5</v>
          </cell>
          <cell r="P787">
            <v>0.6</v>
          </cell>
        </row>
        <row r="788">
          <cell r="B788">
            <v>100052</v>
          </cell>
          <cell r="C788" t="str">
            <v>果研エキス　アセロラEK</v>
          </cell>
          <cell r="D788" t="str">
            <v>（15kg/クラフト袋）</v>
          </cell>
          <cell r="E788">
            <v>650</v>
          </cell>
          <cell r="F788" t="str">
            <v>果研デベロップ</v>
          </cell>
          <cell r="G788" t="str">
            <v>メント㈱</v>
          </cell>
          <cell r="H788" t="str">
            <v>CBC㈱</v>
          </cell>
          <cell r="I788" t="str">
            <v>03(3536)4657　鈴木</v>
          </cell>
          <cell r="J788" t="str">
            <v>果研</v>
          </cell>
          <cell r="K788" t="str">
            <v>→CBC</v>
          </cell>
          <cell r="N788">
            <v>0.19500000000000001</v>
          </cell>
          <cell r="O788">
            <v>0.8</v>
          </cell>
          <cell r="P788">
            <v>0.95</v>
          </cell>
        </row>
        <row r="789">
          <cell r="B789">
            <v>100053</v>
          </cell>
          <cell r="C789" t="str">
            <v>果研エキス　アップルPC-EK</v>
          </cell>
          <cell r="D789" t="str">
            <v>（1kg/1.5Lﾊｲﾊﾟｯｸ）</v>
          </cell>
          <cell r="E789">
            <v>585</v>
          </cell>
          <cell r="F789" t="str">
            <v>果研デベロップ</v>
          </cell>
          <cell r="G789" t="str">
            <v>メント㈱</v>
          </cell>
          <cell r="H789" t="str">
            <v>CBC㈱</v>
          </cell>
          <cell r="I789" t="str">
            <v>03(3536)4657　鈴木</v>
          </cell>
          <cell r="J789" t="str">
            <v>果研</v>
          </cell>
          <cell r="K789" t="str">
            <v>→CBC</v>
          </cell>
          <cell r="L789">
            <v>0</v>
          </cell>
          <cell r="N789">
            <v>0</v>
          </cell>
          <cell r="O789">
            <v>0</v>
          </cell>
          <cell r="P789">
            <v>0.9</v>
          </cell>
        </row>
        <row r="790">
          <cell r="B790">
            <v>100054</v>
          </cell>
          <cell r="C790" t="str">
            <v>果研エキス　OCエキスG</v>
          </cell>
          <cell r="D790" t="str">
            <v>(15kg/缶）</v>
          </cell>
          <cell r="E790">
            <v>1400</v>
          </cell>
          <cell r="F790" t="str">
            <v>果研デベロップ</v>
          </cell>
          <cell r="G790" t="str">
            <v>メント㈱</v>
          </cell>
          <cell r="H790" t="str">
            <v>CBC㈱</v>
          </cell>
          <cell r="I790" t="str">
            <v>03(3536)4657　鈴木</v>
          </cell>
          <cell r="J790" t="str">
            <v>果研</v>
          </cell>
          <cell r="K790" t="str">
            <v>→CBC</v>
          </cell>
          <cell r="L790">
            <v>0</v>
          </cell>
          <cell r="N790">
            <v>0.32500000000000001</v>
          </cell>
          <cell r="O790">
            <v>0.59399999999999997</v>
          </cell>
          <cell r="P790">
            <v>0.436</v>
          </cell>
        </row>
        <row r="791">
          <cell r="B791">
            <v>100055</v>
          </cell>
          <cell r="C791" t="str">
            <v>果研エキス　スイカEK</v>
          </cell>
          <cell r="D791" t="str">
            <v>(20kg/缶）</v>
          </cell>
          <cell r="E791">
            <v>710</v>
          </cell>
          <cell r="F791" t="str">
            <v>果研デベロップ</v>
          </cell>
          <cell r="G791" t="str">
            <v>メント㈱</v>
          </cell>
          <cell r="H791" t="str">
            <v>CBC㈱</v>
          </cell>
          <cell r="I791" t="str">
            <v>03(3536)4657　鈴木</v>
          </cell>
          <cell r="J791" t="str">
            <v>果研</v>
          </cell>
          <cell r="K791" t="str">
            <v>→CBC</v>
          </cell>
          <cell r="L791">
            <v>0</v>
          </cell>
          <cell r="N791">
            <v>0</v>
          </cell>
          <cell r="O791">
            <v>0.42</v>
          </cell>
          <cell r="P791">
            <v>0.46</v>
          </cell>
        </row>
        <row r="792">
          <cell r="B792">
            <v>100056</v>
          </cell>
          <cell r="C792" t="str">
            <v>アップルファイバー</v>
          </cell>
          <cell r="D792" t="str">
            <v>(20kg/缶）</v>
          </cell>
          <cell r="E792">
            <v>1320</v>
          </cell>
          <cell r="F792" t="str">
            <v>ニチロ</v>
          </cell>
          <cell r="G792" t="str">
            <v>メント㈱</v>
          </cell>
          <cell r="H792" t="str">
            <v>黒越化学</v>
          </cell>
          <cell r="I792" t="str">
            <v>03(3837)5882　鈴木</v>
          </cell>
          <cell r="J792" t="str">
            <v>ニチロ</v>
          </cell>
          <cell r="K792" t="str">
            <v>→黒越化学</v>
          </cell>
          <cell r="L792">
            <v>0</v>
          </cell>
          <cell r="N792">
            <v>0</v>
          </cell>
          <cell r="O792">
            <v>0</v>
          </cell>
          <cell r="P792">
            <v>0.58499999999999996</v>
          </cell>
        </row>
        <row r="793">
          <cell r="B793">
            <v>100057</v>
          </cell>
          <cell r="C793" t="str">
            <v>ＹＣ-180　500Ｕ</v>
          </cell>
          <cell r="D793" t="str">
            <v>(3.1kg/缶）</v>
          </cell>
          <cell r="E793">
            <v>4340</v>
          </cell>
          <cell r="F793" t="str">
            <v>クリスチャンハンセン</v>
          </cell>
          <cell r="G793" t="str">
            <v>（メキシコ）</v>
          </cell>
          <cell r="H793" t="str">
            <v>野澤組</v>
          </cell>
          <cell r="I793" t="str">
            <v>03(3216)3464　高見</v>
          </cell>
          <cell r="J793" t="str">
            <v>野澤組</v>
          </cell>
          <cell r="K793" t="str">
            <v>→ＣＢＣ</v>
          </cell>
          <cell r="L793">
            <v>0</v>
          </cell>
          <cell r="N793">
            <v>0.623</v>
          </cell>
          <cell r="O793">
            <v>0</v>
          </cell>
          <cell r="P793">
            <v>0.96</v>
          </cell>
        </row>
        <row r="794">
          <cell r="B794">
            <v>100058</v>
          </cell>
          <cell r="C794" t="str">
            <v>果研エキス　グレープフルーツＥＫ</v>
          </cell>
          <cell r="D794" t="str">
            <v>（1ｋｇ×10袋）</v>
          </cell>
          <cell r="E794">
            <v>690</v>
          </cell>
          <cell r="F794" t="str">
            <v>果研デベロップ</v>
          </cell>
          <cell r="G794" t="str">
            <v>メント㈱</v>
          </cell>
          <cell r="H794" t="str">
            <v>CBC㈱</v>
          </cell>
          <cell r="I794" t="str">
            <v>03(3536)4657　鈴木</v>
          </cell>
          <cell r="J794" t="str">
            <v>果研</v>
          </cell>
          <cell r="K794" t="str">
            <v>→CBC</v>
          </cell>
          <cell r="L794">
            <v>9.5000000000000001E-2</v>
          </cell>
          <cell r="N794">
            <v>5.0999999999999997E-2</v>
          </cell>
          <cell r="O794">
            <v>0.80700000000000005</v>
          </cell>
          <cell r="P794">
            <v>0.92200000000000004</v>
          </cell>
        </row>
        <row r="795">
          <cell r="B795">
            <v>100059</v>
          </cell>
          <cell r="C795" t="str">
            <v>ＡＢＹ-2　200Ｕ</v>
          </cell>
          <cell r="D795" t="str">
            <v>（15ｋｇ/袋）</v>
          </cell>
          <cell r="E795">
            <v>4000</v>
          </cell>
          <cell r="F795" t="str">
            <v>クリスチャンハンセン</v>
          </cell>
          <cell r="G795" t="str">
            <v>メント㈱</v>
          </cell>
          <cell r="H795" t="str">
            <v>野澤組</v>
          </cell>
          <cell r="I795" t="str">
            <v>03(3216)3464　高見</v>
          </cell>
          <cell r="J795" t="str">
            <v>野澤組</v>
          </cell>
          <cell r="K795" t="str">
            <v>→CBC</v>
          </cell>
          <cell r="L795">
            <v>9.5000000000000001E-2</v>
          </cell>
          <cell r="N795">
            <v>0.19500000000000001</v>
          </cell>
          <cell r="O795">
            <v>0</v>
          </cell>
          <cell r="P795">
            <v>0.94</v>
          </cell>
        </row>
        <row r="796">
          <cell r="B796">
            <v>100060</v>
          </cell>
          <cell r="C796" t="str">
            <v>杏仁霜MIX</v>
          </cell>
          <cell r="D796" t="str">
            <v>（1ｋｇ×10袋）</v>
          </cell>
          <cell r="E796">
            <v>1550</v>
          </cell>
          <cell r="F796" t="str">
            <v>大宮糧食工業㈱</v>
          </cell>
          <cell r="G796" t="str">
            <v>メント㈱</v>
          </cell>
          <cell r="H796" t="str">
            <v>ユニテックフーズ㈱</v>
          </cell>
          <cell r="I796" t="str">
            <v>03(3639)2071　木村</v>
          </cell>
          <cell r="J796" t="str">
            <v>ユニテックフーズ</v>
          </cell>
          <cell r="K796" t="str">
            <v>→CBC</v>
          </cell>
          <cell r="N796">
            <v>5.0999999999999997E-2</v>
          </cell>
          <cell r="O796">
            <v>0.80700000000000005</v>
          </cell>
          <cell r="P796">
            <v>0.92200000000000004</v>
          </cell>
        </row>
        <row r="797">
          <cell r="B797">
            <v>100061</v>
          </cell>
          <cell r="C797" t="str">
            <v>果研エキス　ブルーベリーＥＫ</v>
          </cell>
          <cell r="D797" t="str">
            <v>(20kg/缶）</v>
          </cell>
          <cell r="E797">
            <v>770</v>
          </cell>
          <cell r="F797" t="str">
            <v>果研デベロップ</v>
          </cell>
          <cell r="G797" t="str">
            <v>メント㈱</v>
          </cell>
          <cell r="H797" t="str">
            <v>CBC㈱</v>
          </cell>
          <cell r="I797" t="str">
            <v>03(3536)4657　鈴木</v>
          </cell>
          <cell r="J797" t="str">
            <v>果研</v>
          </cell>
          <cell r="K797" t="str">
            <v>→CBC</v>
          </cell>
          <cell r="L797">
            <v>0</v>
          </cell>
          <cell r="N797">
            <v>0.19500000000000001</v>
          </cell>
          <cell r="O797">
            <v>0</v>
          </cell>
          <cell r="P797">
            <v>0.46</v>
          </cell>
        </row>
        <row r="798">
          <cell r="B798">
            <v>100062</v>
          </cell>
          <cell r="C798" t="str">
            <v>果研エキス　白桃ＥＫ</v>
          </cell>
          <cell r="D798" t="str">
            <v>(22kg/缶）</v>
          </cell>
          <cell r="E798">
            <v>650</v>
          </cell>
          <cell r="F798" t="str">
            <v>果研デベロップ</v>
          </cell>
          <cell r="G798" t="str">
            <v>メント㈱</v>
          </cell>
          <cell r="H798" t="str">
            <v>CBC㈱</v>
          </cell>
          <cell r="I798" t="str">
            <v>03(3536)4657　鈴木</v>
          </cell>
          <cell r="J798" t="str">
            <v>果研</v>
          </cell>
          <cell r="K798" t="str">
            <v>→黒越化学</v>
          </cell>
          <cell r="L798">
            <v>9.5000000000000001E-2</v>
          </cell>
          <cell r="N798">
            <v>0</v>
          </cell>
          <cell r="O798">
            <v>0.6</v>
          </cell>
          <cell r="P798">
            <v>0.63100000000000001</v>
          </cell>
        </row>
        <row r="799">
          <cell r="B799">
            <v>100063</v>
          </cell>
          <cell r="C799" t="str">
            <v>ブルーベリー酢</v>
          </cell>
          <cell r="D799" t="str">
            <v>(18.5kg/缶）</v>
          </cell>
          <cell r="E799">
            <v>1250</v>
          </cell>
          <cell r="F799" t="str">
            <v>クリスチャンハンセン</v>
          </cell>
          <cell r="G799">
            <v>0</v>
          </cell>
          <cell r="H799" t="str">
            <v>野澤組</v>
          </cell>
          <cell r="I799" t="str">
            <v>03(3216)3464　高見</v>
          </cell>
          <cell r="J799" t="str">
            <v>野澤組</v>
          </cell>
          <cell r="K799" t="str">
            <v>→ＣＢＣ</v>
          </cell>
          <cell r="L799">
            <v>8.7680000000000008E-2</v>
          </cell>
          <cell r="N799">
            <v>0</v>
          </cell>
          <cell r="O799">
            <v>0</v>
          </cell>
          <cell r="P799">
            <v>0</v>
          </cell>
        </row>
        <row r="800">
          <cell r="B800">
            <v>100064</v>
          </cell>
          <cell r="C800" t="str">
            <v>抹茶粉末朝比奈３号（冷蔵）</v>
          </cell>
          <cell r="D800" t="str">
            <v>（5ｋｇ×2袋）</v>
          </cell>
          <cell r="E800">
            <v>3100</v>
          </cell>
          <cell r="F800" t="str">
            <v>㈱銘葉</v>
          </cell>
          <cell r="G800" t="str">
            <v>メント㈱</v>
          </cell>
          <cell r="H800" t="str">
            <v>CBC㈱</v>
          </cell>
          <cell r="I800" t="str">
            <v>03(3536)4657　鈴木</v>
          </cell>
          <cell r="J800" t="str">
            <v>銘葉</v>
          </cell>
          <cell r="K800" t="str">
            <v>→CBC</v>
          </cell>
          <cell r="L800">
            <v>0</v>
          </cell>
          <cell r="N800">
            <v>0</v>
          </cell>
          <cell r="O800">
            <v>0</v>
          </cell>
          <cell r="P800">
            <v>0</v>
          </cell>
        </row>
        <row r="801">
          <cell r="B801">
            <v>100065</v>
          </cell>
          <cell r="C801" t="str">
            <v>液状豆腐（調整豆乳）？</v>
          </cell>
          <cell r="D801" t="str">
            <v>（15kg/クラフト袋）</v>
          </cell>
          <cell r="E801">
            <v>300</v>
          </cell>
          <cell r="F801" t="str">
            <v>クリスチャンハンセン</v>
          </cell>
          <cell r="G801" t="str">
            <v>メント㈱</v>
          </cell>
          <cell r="H801" t="str">
            <v>小川香料㈱</v>
          </cell>
          <cell r="I801" t="str">
            <v>03(3270)1545　油井</v>
          </cell>
          <cell r="J801" t="str">
            <v>小川香料</v>
          </cell>
          <cell r="K801" t="str">
            <v>→CBC</v>
          </cell>
          <cell r="L801">
            <v>8.7680000000000008E-2</v>
          </cell>
          <cell r="N801">
            <v>0</v>
          </cell>
          <cell r="O801">
            <v>0</v>
          </cell>
          <cell r="P801">
            <v>0</v>
          </cell>
        </row>
        <row r="802">
          <cell r="B802">
            <v>100066</v>
          </cell>
          <cell r="C802" t="str">
            <v>ラクトレスL３</v>
          </cell>
          <cell r="D802" t="str">
            <v>（1ｋｇ×10袋）</v>
          </cell>
          <cell r="E802">
            <v>11800</v>
          </cell>
          <cell r="F802" t="str">
            <v>㈱大和化成</v>
          </cell>
          <cell r="G802" t="str">
            <v>メント㈱</v>
          </cell>
          <cell r="H802" t="str">
            <v>CBC㈱</v>
          </cell>
          <cell r="I802" t="str">
            <v>03(3536)4657　鈴木</v>
          </cell>
          <cell r="J802" t="str">
            <v>ダイワ化成</v>
          </cell>
          <cell r="K802" t="str">
            <v>→CBC</v>
          </cell>
          <cell r="L802">
            <v>0</v>
          </cell>
          <cell r="N802">
            <v>5.0999999999999997E-2</v>
          </cell>
          <cell r="O802">
            <v>0.80700000000000005</v>
          </cell>
          <cell r="P802">
            <v>0.92200000000000004</v>
          </cell>
        </row>
        <row r="803">
          <cell r="B803">
            <v>100067</v>
          </cell>
          <cell r="C803" t="str">
            <v>業務用豆乳</v>
          </cell>
          <cell r="D803" t="str">
            <v>（22ｋｇ/缶）</v>
          </cell>
          <cell r="E803">
            <v>140</v>
          </cell>
          <cell r="F803" t="str">
            <v>㈱紀文フードケミファ</v>
          </cell>
          <cell r="G803" t="str">
            <v>メント㈱</v>
          </cell>
          <cell r="H803" t="str">
            <v>CBC㈱</v>
          </cell>
          <cell r="I803" t="str">
            <v>03(3536)4657　鈴木</v>
          </cell>
          <cell r="J803" t="str">
            <v>果研</v>
          </cell>
          <cell r="K803" t="str">
            <v>→CBC</v>
          </cell>
          <cell r="L803">
            <v>9.5000000000000001E-2</v>
          </cell>
          <cell r="N803">
            <v>0</v>
          </cell>
          <cell r="O803">
            <v>0</v>
          </cell>
          <cell r="P803">
            <v>0.09</v>
          </cell>
        </row>
        <row r="804">
          <cell r="B804">
            <v>100068</v>
          </cell>
          <cell r="C804" t="str">
            <v>果研エキス　ラズベリーＥＫ</v>
          </cell>
          <cell r="D804" t="str">
            <v>(22kg/缶）</v>
          </cell>
          <cell r="E804">
            <v>780</v>
          </cell>
          <cell r="F804" t="str">
            <v>果研デベロップ</v>
          </cell>
          <cell r="G804" t="str">
            <v>メント㈱</v>
          </cell>
          <cell r="H804" t="str">
            <v>CBC㈱</v>
          </cell>
          <cell r="I804" t="str">
            <v>03(3536)4657　鈴木</v>
          </cell>
          <cell r="J804" t="str">
            <v>果研</v>
          </cell>
          <cell r="K804" t="str">
            <v>→CBC</v>
          </cell>
          <cell r="L804">
            <v>0</v>
          </cell>
          <cell r="N804">
            <v>0</v>
          </cell>
          <cell r="O804">
            <v>0.6</v>
          </cell>
          <cell r="P804">
            <v>0.6</v>
          </cell>
        </row>
        <row r="805">
          <cell r="B805">
            <v>100069</v>
          </cell>
          <cell r="C805" t="str">
            <v>果研エキス　マスカットＥＫ</v>
          </cell>
          <cell r="D805" t="str">
            <v>（22ｋｇ/缶）</v>
          </cell>
          <cell r="E805">
            <v>660</v>
          </cell>
          <cell r="F805" t="str">
            <v>果研デベロップ</v>
          </cell>
          <cell r="G805" t="str">
            <v>メント㈱</v>
          </cell>
          <cell r="H805" t="str">
            <v>CBC㈱</v>
          </cell>
          <cell r="I805" t="str">
            <v>03(3536)4657　鈴木</v>
          </cell>
          <cell r="J805" t="str">
            <v>果研</v>
          </cell>
          <cell r="K805" t="str">
            <v>→黒越化学</v>
          </cell>
          <cell r="L805">
            <v>0</v>
          </cell>
          <cell r="N805">
            <v>0</v>
          </cell>
          <cell r="O805">
            <v>0.61</v>
          </cell>
          <cell r="P805">
            <v>0.6</v>
          </cell>
        </row>
        <row r="806">
          <cell r="B806">
            <v>100070</v>
          </cell>
          <cell r="C806" t="str">
            <v>コンブエキスB５</v>
          </cell>
          <cell r="D806" t="str">
            <v>(20kg/缶）</v>
          </cell>
          <cell r="E806">
            <v>3100</v>
          </cell>
          <cell r="F806" t="str">
            <v>東和化成工業㈱</v>
          </cell>
          <cell r="G806" t="str">
            <v>メント㈱</v>
          </cell>
          <cell r="H806" t="str">
            <v>CBC㈱</v>
          </cell>
          <cell r="I806" t="str">
            <v>03(3536)4657　鈴木</v>
          </cell>
          <cell r="J806" t="str">
            <v>東和化成工業</v>
          </cell>
          <cell r="K806" t="str">
            <v>→CBC</v>
          </cell>
          <cell r="N806">
            <v>0</v>
          </cell>
          <cell r="O806">
            <v>0</v>
          </cell>
          <cell r="P806">
            <v>0</v>
          </cell>
        </row>
        <row r="807">
          <cell r="B807">
            <v>100071</v>
          </cell>
          <cell r="C807" t="str">
            <v>ﾀﾞｲﾚｸﾄｽﾀｰﾀｰ　ＡＢＹ-１　200Ｕ</v>
          </cell>
          <cell r="D807" t="str">
            <v>（22ｋｇ/缶）</v>
          </cell>
          <cell r="E807">
            <v>4000</v>
          </cell>
          <cell r="F807" t="str">
            <v>クリスチャンハンセン</v>
          </cell>
          <cell r="G807" t="str">
            <v>メント㈱</v>
          </cell>
          <cell r="H807" t="str">
            <v>野澤組</v>
          </cell>
          <cell r="I807" t="str">
            <v>03(3216)3464　高見</v>
          </cell>
          <cell r="J807" t="str">
            <v>野澤組</v>
          </cell>
          <cell r="K807" t="str">
            <v>→CBC</v>
          </cell>
          <cell r="L807">
            <v>8.7680000000000008E-2</v>
          </cell>
          <cell r="N807">
            <v>0</v>
          </cell>
          <cell r="O807">
            <v>0</v>
          </cell>
          <cell r="P807">
            <v>0</v>
          </cell>
        </row>
        <row r="808">
          <cell r="B808">
            <v>100072</v>
          </cell>
          <cell r="C808" t="str">
            <v>果研エキス　ビワＥＫ</v>
          </cell>
          <cell r="D808" t="str">
            <v>（22ｋｇ/缶）</v>
          </cell>
          <cell r="E808">
            <v>11800</v>
          </cell>
          <cell r="F808" t="str">
            <v>果研デベロップ</v>
          </cell>
          <cell r="G808" t="str">
            <v>メント㈱</v>
          </cell>
          <cell r="H808" t="str">
            <v>CBC㈱</v>
          </cell>
          <cell r="I808" t="str">
            <v>03(3536)4657　鈴木</v>
          </cell>
          <cell r="J808" t="str">
            <v>果研</v>
          </cell>
          <cell r="K808" t="str">
            <v>→CBC</v>
          </cell>
          <cell r="L808">
            <v>0</v>
          </cell>
          <cell r="N808">
            <v>0</v>
          </cell>
          <cell r="O808">
            <v>0.2</v>
          </cell>
          <cell r="P808">
            <v>0.58499999999999996</v>
          </cell>
        </row>
        <row r="809">
          <cell r="B809">
            <v>100073</v>
          </cell>
          <cell r="C809" t="str">
            <v>リョクチャ抽出物ＳＮ-1513</v>
          </cell>
          <cell r="D809" t="str">
            <v>（20ｋｇ/缶）</v>
          </cell>
          <cell r="E809">
            <v>2750</v>
          </cell>
          <cell r="F809" t="str">
            <v>昭和農芸㈱</v>
          </cell>
          <cell r="G809" t="str">
            <v>メント㈱</v>
          </cell>
          <cell r="H809" t="str">
            <v>昭和農芸㈱</v>
          </cell>
          <cell r="I809" t="str">
            <v>03(3661)2820　秋山</v>
          </cell>
          <cell r="J809" t="str">
            <v>昭和農芸㈱</v>
          </cell>
          <cell r="K809" t="str">
            <v>→CBC</v>
          </cell>
          <cell r="N809">
            <v>0</v>
          </cell>
          <cell r="O809">
            <v>0.52</v>
          </cell>
          <cell r="P809">
            <v>0.09</v>
          </cell>
        </row>
        <row r="810">
          <cell r="B810">
            <v>100074</v>
          </cell>
          <cell r="C810" t="str">
            <v>果研メロンＹＥＫ</v>
          </cell>
          <cell r="D810" t="str">
            <v>（22ｋｇ/缶）</v>
          </cell>
          <cell r="E810">
            <v>690</v>
          </cell>
          <cell r="F810" t="str">
            <v>果研デベロップ</v>
          </cell>
          <cell r="G810" t="str">
            <v>メント㈱</v>
          </cell>
          <cell r="H810" t="str">
            <v>CBC㈱</v>
          </cell>
          <cell r="I810" t="str">
            <v>03(3536)4657　鈴木</v>
          </cell>
          <cell r="J810" t="str">
            <v>果研</v>
          </cell>
          <cell r="K810" t="str">
            <v>→CBC</v>
          </cell>
          <cell r="N810">
            <v>0</v>
          </cell>
          <cell r="O810">
            <v>0</v>
          </cell>
          <cell r="P810">
            <v>0.6</v>
          </cell>
        </row>
        <row r="811">
          <cell r="B811">
            <v>100075</v>
          </cell>
          <cell r="C811" t="str">
            <v>コウチャエキス　ＳＮ-1593</v>
          </cell>
          <cell r="D811" t="str">
            <v>（20ｋｇ/缶）</v>
          </cell>
          <cell r="E811">
            <v>680</v>
          </cell>
          <cell r="F811" t="str">
            <v>昭和農芸㈱</v>
          </cell>
          <cell r="G811" t="str">
            <v>メント㈱</v>
          </cell>
          <cell r="H811" t="str">
            <v>昭和農芸㈱</v>
          </cell>
          <cell r="I811" t="str">
            <v>03(3661)2820　秋山</v>
          </cell>
          <cell r="J811" t="str">
            <v>昭和農芸㈱</v>
          </cell>
          <cell r="K811" t="str">
            <v>→CBC㈱</v>
          </cell>
          <cell r="N811">
            <v>0.19500000000000001</v>
          </cell>
          <cell r="O811">
            <v>0</v>
          </cell>
          <cell r="P811">
            <v>0.6</v>
          </cell>
        </row>
        <row r="812">
          <cell r="B812">
            <v>100076</v>
          </cell>
          <cell r="C812" t="str">
            <v>ﾀﾞｲﾚｸﾄｽﾀｰﾀｰ　ＡＢＹ-１　50Ｕ</v>
          </cell>
          <cell r="D812" t="str">
            <v>(20kg/缶）</v>
          </cell>
          <cell r="E812">
            <v>1300</v>
          </cell>
          <cell r="F812" t="str">
            <v>クリスチャンハンセン</v>
          </cell>
          <cell r="G812" t="str">
            <v>日本紙パック㈱</v>
          </cell>
          <cell r="H812" t="str">
            <v>野澤組</v>
          </cell>
          <cell r="I812" t="str">
            <v>03(3216)3464　高見</v>
          </cell>
          <cell r="J812" t="str">
            <v>野澤組</v>
          </cell>
          <cell r="K812" t="str">
            <v>→CBC</v>
          </cell>
          <cell r="L812">
            <v>0</v>
          </cell>
          <cell r="N812">
            <v>0</v>
          </cell>
          <cell r="O812">
            <v>0</v>
          </cell>
          <cell r="P812">
            <v>0</v>
          </cell>
        </row>
        <row r="813">
          <cell r="B813">
            <v>100077</v>
          </cell>
          <cell r="C813" t="str">
            <v>NutriSoy Whole Bean Powder</v>
          </cell>
          <cell r="D813" t="str">
            <v>（15ｋｇ/袋）</v>
          </cell>
          <cell r="E813">
            <v>450</v>
          </cell>
          <cell r="F813" t="str">
            <v>ADM㈱</v>
          </cell>
          <cell r="G813" t="str">
            <v>メント㈱</v>
          </cell>
          <cell r="H813" t="str">
            <v>CBC㈱</v>
          </cell>
          <cell r="I813" t="str">
            <v>03(3536)4657　鈴木</v>
          </cell>
          <cell r="J813" t="str">
            <v>ADM㈱</v>
          </cell>
          <cell r="K813" t="str">
            <v>→CBC㈱</v>
          </cell>
          <cell r="N813">
            <v>0.19500000000000001</v>
          </cell>
          <cell r="O813">
            <v>0</v>
          </cell>
          <cell r="P813">
            <v>0.94</v>
          </cell>
        </row>
        <row r="814">
          <cell r="B814">
            <v>100078</v>
          </cell>
          <cell r="C814" t="str">
            <v>純粋玄麦黒酢</v>
          </cell>
          <cell r="D814" t="str">
            <v>（20L/箱）</v>
          </cell>
          <cell r="E814">
            <v>380</v>
          </cell>
          <cell r="F814" t="str">
            <v>キューピー醸造㈱</v>
          </cell>
          <cell r="G814" t="str">
            <v>メント㈱</v>
          </cell>
          <cell r="H814" t="str">
            <v>CBC㈱</v>
          </cell>
          <cell r="I814" t="str">
            <v>03(3536)4657　鈴木</v>
          </cell>
          <cell r="J814" t="str">
            <v>キューピー醸造㈱</v>
          </cell>
          <cell r="K814" t="str">
            <v>→CBC㈱</v>
          </cell>
          <cell r="N814">
            <v>0</v>
          </cell>
          <cell r="O814">
            <v>0</v>
          </cell>
          <cell r="P814">
            <v>0.58499999999999996</v>
          </cell>
        </row>
        <row r="815">
          <cell r="B815">
            <v>100079</v>
          </cell>
          <cell r="C815" t="str">
            <v>はと麦酢</v>
          </cell>
          <cell r="D815" t="str">
            <v>（1ｋｇ×10袋）</v>
          </cell>
          <cell r="E815">
            <v>1180</v>
          </cell>
          <cell r="F815" t="str">
            <v>横井醸造</v>
          </cell>
          <cell r="G815">
            <v>0</v>
          </cell>
          <cell r="H815" t="str">
            <v>昭和農芸㈱</v>
          </cell>
          <cell r="I815" t="str">
            <v>03(3661)2820　秋山</v>
          </cell>
          <cell r="J815" t="str">
            <v>昭和農芸㈱</v>
          </cell>
          <cell r="K815" t="str">
            <v>→ＣＢＣ</v>
          </cell>
          <cell r="N815">
            <v>5.0999999999999997E-2</v>
          </cell>
          <cell r="O815">
            <v>0.80700000000000005</v>
          </cell>
          <cell r="P815">
            <v>0.92200000000000004</v>
          </cell>
        </row>
        <row r="816">
          <cell r="B816">
            <v>100080</v>
          </cell>
          <cell r="C816" t="str">
            <v>コラーゲンパウダーＦＧＨ</v>
          </cell>
          <cell r="D816" t="str">
            <v>（25ｋｇ/ﾍﾟｰﾙ缶）</v>
          </cell>
          <cell r="E816">
            <v>3000</v>
          </cell>
          <cell r="F816" t="str">
            <v>ROUSSELOT</v>
          </cell>
          <cell r="G816" t="str">
            <v>（フランス）</v>
          </cell>
          <cell r="H816" t="str">
            <v>ユニテックフーズ㈱</v>
          </cell>
          <cell r="I816" t="str">
            <v>03(3639)2071　木村</v>
          </cell>
          <cell r="J816" t="str">
            <v>ユニテックフーズ</v>
          </cell>
          <cell r="K816" t="str">
            <v>→ＣＢＣ</v>
          </cell>
          <cell r="L816">
            <v>0</v>
          </cell>
          <cell r="N816">
            <v>0</v>
          </cell>
          <cell r="O816">
            <v>0</v>
          </cell>
          <cell r="P816">
            <v>0.92</v>
          </cell>
        </row>
        <row r="817">
          <cell r="B817">
            <v>100081</v>
          </cell>
          <cell r="C817" t="str">
            <v>こんにゃくセラミド（乳化液タイプ）</v>
          </cell>
          <cell r="D817" t="str">
            <v>（20ｋｇ/缶）</v>
          </cell>
          <cell r="E817">
            <v>25000</v>
          </cell>
          <cell r="F817" t="str">
            <v>ユニチカ㈱</v>
          </cell>
          <cell r="G817" t="str">
            <v>メント㈱</v>
          </cell>
          <cell r="H817" t="str">
            <v>CBC㈱</v>
          </cell>
          <cell r="I817" t="str">
            <v>03(3536)4657　鈴木</v>
          </cell>
          <cell r="J817" t="str">
            <v>ユニチカ</v>
          </cell>
          <cell r="K817" t="str">
            <v>→ＣＢＣ</v>
          </cell>
          <cell r="L817">
            <v>0</v>
          </cell>
          <cell r="N817">
            <v>0.56100000000000005</v>
          </cell>
          <cell r="O817">
            <v>0.6</v>
          </cell>
          <cell r="P817">
            <v>0.95530000000000004</v>
          </cell>
        </row>
        <row r="818">
          <cell r="B818">
            <v>100082</v>
          </cell>
          <cell r="C818" t="str">
            <v>ＨＣＰ</v>
          </cell>
          <cell r="D818" t="str">
            <v>（1ｋｇ/袋）？</v>
          </cell>
          <cell r="E818">
            <v>22000</v>
          </cell>
          <cell r="F818" t="str">
            <v>マルハ㈱</v>
          </cell>
          <cell r="G818">
            <v>0</v>
          </cell>
          <cell r="H818" t="str">
            <v>CBC㈱</v>
          </cell>
          <cell r="I818" t="str">
            <v>03(3536)4657　鈴木</v>
          </cell>
          <cell r="J818" t="str">
            <v>マルハ</v>
          </cell>
          <cell r="K818" t="str">
            <v>→ＣＢＣ</v>
          </cell>
          <cell r="L818">
            <v>0</v>
          </cell>
          <cell r="N818">
            <v>0</v>
          </cell>
          <cell r="O818">
            <v>0</v>
          </cell>
          <cell r="P818">
            <v>0.9</v>
          </cell>
        </row>
        <row r="819">
          <cell r="B819">
            <v>100083</v>
          </cell>
          <cell r="C819" t="str">
            <v>マックス2000</v>
          </cell>
          <cell r="D819" t="str">
            <v>（20Kg)</v>
          </cell>
          <cell r="E819">
            <v>210</v>
          </cell>
          <cell r="F819" t="str">
            <v>松谷化学工業㈱</v>
          </cell>
          <cell r="G819" t="str">
            <v>日本紙パック㈱</v>
          </cell>
          <cell r="H819" t="str">
            <v>CBC㈱</v>
          </cell>
          <cell r="I819" t="str">
            <v>03(3536)4657　鈴木</v>
          </cell>
          <cell r="J819" t="str">
            <v>松谷化学工業㈱</v>
          </cell>
          <cell r="K819" t="str">
            <v>→CBC</v>
          </cell>
          <cell r="L819">
            <v>0</v>
          </cell>
          <cell r="N819">
            <v>0.19500000000000001</v>
          </cell>
          <cell r="O819">
            <v>0</v>
          </cell>
          <cell r="P819">
            <v>0.95530000000000004</v>
          </cell>
        </row>
        <row r="820">
          <cell r="B820">
            <v>100084</v>
          </cell>
          <cell r="C820" t="str">
            <v>コーンセラミドME-1</v>
          </cell>
          <cell r="D820" t="str">
            <v>（20L/箱）</v>
          </cell>
          <cell r="E820">
            <v>45000</v>
          </cell>
          <cell r="F820" t="str">
            <v>辻製油㈱</v>
          </cell>
          <cell r="G820" t="str">
            <v>メント㈱</v>
          </cell>
          <cell r="H820" t="str">
            <v>CBC㈱</v>
          </cell>
          <cell r="I820" t="str">
            <v>03(3536)4658　鈴木</v>
          </cell>
          <cell r="J820" t="str">
            <v>辻製油㈱</v>
          </cell>
          <cell r="K820" t="str">
            <v>→CBC</v>
          </cell>
          <cell r="L820">
            <v>8.7680000000000008E-2</v>
          </cell>
          <cell r="N820">
            <v>0</v>
          </cell>
          <cell r="O820">
            <v>0</v>
          </cell>
          <cell r="P820">
            <v>0</v>
          </cell>
        </row>
        <row r="821">
          <cell r="B821">
            <v>100085</v>
          </cell>
          <cell r="C821" t="str">
            <v>全脂脱臭大豆粉</v>
          </cell>
          <cell r="D821" t="str">
            <v>（20kg/袋）</v>
          </cell>
          <cell r="E821">
            <v>470</v>
          </cell>
          <cell r="F821" t="str">
            <v>関東食研㈱</v>
          </cell>
          <cell r="G821" t="str">
            <v>日本紙パック㈱</v>
          </cell>
          <cell r="H821" t="str">
            <v>関東食研㈱</v>
          </cell>
          <cell r="I821" t="str">
            <v>03(5625)6680　葛西</v>
          </cell>
          <cell r="J821" t="str">
            <v>関東食研</v>
          </cell>
          <cell r="K821" t="str">
            <v>→CBC</v>
          </cell>
          <cell r="N821">
            <v>0.56100000000000005</v>
          </cell>
          <cell r="O821">
            <v>0.5</v>
          </cell>
          <cell r="P821">
            <v>0.96</v>
          </cell>
        </row>
        <row r="822">
          <cell r="B822">
            <v>100086</v>
          </cell>
          <cell r="C822" t="str">
            <v>ﾀﾞｲﾚｸﾄｽﾀｰﾀｰ　ＡＢＹ-３　200Ｕ</v>
          </cell>
          <cell r="D822" t="str">
            <v>（25ｋｇ/ﾍﾟｰﾙ缶）</v>
          </cell>
          <cell r="E822">
            <v>4000</v>
          </cell>
          <cell r="F822" t="str">
            <v>クリスチャンハンセン</v>
          </cell>
          <cell r="G822" t="str">
            <v>（フランス）</v>
          </cell>
          <cell r="H822" t="str">
            <v>野澤組</v>
          </cell>
          <cell r="I822" t="str">
            <v>03(3216)3464　高見</v>
          </cell>
          <cell r="J822" t="str">
            <v>野澤組</v>
          </cell>
          <cell r="K822">
            <v>0</v>
          </cell>
          <cell r="N822">
            <v>0</v>
          </cell>
          <cell r="O822">
            <v>0</v>
          </cell>
          <cell r="P822">
            <v>0.92</v>
          </cell>
        </row>
        <row r="823">
          <cell r="B823">
            <v>100087</v>
          </cell>
          <cell r="C823" t="str">
            <v>オレンジパルプＴＴ</v>
          </cell>
          <cell r="D823" t="str">
            <v>（18ｋｇ/缶）</v>
          </cell>
          <cell r="E823">
            <v>84</v>
          </cell>
          <cell r="F823" t="str">
            <v>不二家サンヨー</v>
          </cell>
          <cell r="G823" t="str">
            <v>メント㈱</v>
          </cell>
          <cell r="H823" t="str">
            <v>日本果実加工</v>
          </cell>
          <cell r="I823" t="str">
            <v>03(5225)3461　滝江</v>
          </cell>
          <cell r="J823" t="str">
            <v>不二家サンヨー</v>
          </cell>
          <cell r="K823" t="str">
            <v>→ＣＢＣ</v>
          </cell>
          <cell r="N823">
            <v>0</v>
          </cell>
          <cell r="O823">
            <v>0</v>
          </cell>
          <cell r="P823">
            <v>0.63100000000000001</v>
          </cell>
        </row>
        <row r="824">
          <cell r="B824">
            <v>100088</v>
          </cell>
          <cell r="C824" t="str">
            <v>梅エキスＳＳ-40(0.1)</v>
          </cell>
          <cell r="D824" t="str">
            <v>（20ｋｇ/ＱＢ）</v>
          </cell>
          <cell r="E824">
            <v>1000</v>
          </cell>
          <cell r="F824" t="str">
            <v>㈱ユニセントマテリアル</v>
          </cell>
          <cell r="G824" t="str">
            <v>メント㈱</v>
          </cell>
          <cell r="H824" t="str">
            <v>昭和農芸㈱</v>
          </cell>
          <cell r="I824" t="str">
            <v>03(3661)2820　秋山</v>
          </cell>
          <cell r="J824" t="str">
            <v>昭和農芸㈱</v>
          </cell>
          <cell r="K824" t="str">
            <v>→ＣＢＣ</v>
          </cell>
          <cell r="N824">
            <v>0</v>
          </cell>
          <cell r="O824">
            <v>0</v>
          </cell>
          <cell r="P824">
            <v>0.9</v>
          </cell>
        </row>
        <row r="825">
          <cell r="B825">
            <v>100089</v>
          </cell>
          <cell r="C825" t="str">
            <v>果研エキスグレープEK</v>
          </cell>
          <cell r="D825" t="str">
            <v>（22ｋｇ/缶）</v>
          </cell>
          <cell r="E825">
            <v>660</v>
          </cell>
          <cell r="F825" t="str">
            <v>果研デベロップ</v>
          </cell>
          <cell r="G825" t="str">
            <v>メント㈱</v>
          </cell>
          <cell r="H825" t="str">
            <v>CBC㈱</v>
          </cell>
          <cell r="I825" t="str">
            <v>03(3536)4657　鈴木</v>
          </cell>
          <cell r="J825" t="str">
            <v>果研</v>
          </cell>
          <cell r="K825" t="str">
            <v>→CBC</v>
          </cell>
          <cell r="L825">
            <v>0</v>
          </cell>
          <cell r="N825">
            <v>0</v>
          </cell>
          <cell r="O825">
            <v>0</v>
          </cell>
          <cell r="P825">
            <v>0.63100000000000001</v>
          </cell>
        </row>
        <row r="826">
          <cell r="B826">
            <v>100090</v>
          </cell>
          <cell r="C826" t="str">
            <v>共進　軟水</v>
          </cell>
          <cell r="D826" t="str">
            <v>（15kg/袋）</v>
          </cell>
          <cell r="E826">
            <v>0.24</v>
          </cell>
          <cell r="F826" t="str">
            <v>辻製油㈱</v>
          </cell>
          <cell r="G826" t="str">
            <v>メント㈱</v>
          </cell>
          <cell r="H826" t="str">
            <v>CBC㈱</v>
          </cell>
          <cell r="I826" t="str">
            <v>03(3536)4658　鈴木</v>
          </cell>
          <cell r="J826" t="str">
            <v>辻製油㈱</v>
          </cell>
          <cell r="K826" t="str">
            <v>→CBC</v>
          </cell>
          <cell r="L826">
            <v>9.5000000000000001E-2</v>
          </cell>
          <cell r="N826">
            <v>0</v>
          </cell>
          <cell r="O826">
            <v>0</v>
          </cell>
          <cell r="P826">
            <v>0</v>
          </cell>
        </row>
        <row r="827">
          <cell r="B827">
            <v>100091</v>
          </cell>
          <cell r="C827" t="str">
            <v>アクアＱ10（冷蔵）</v>
          </cell>
          <cell r="D827" t="str">
            <v>（1ｋｇ/瓶）</v>
          </cell>
          <cell r="E827">
            <v>50000</v>
          </cell>
          <cell r="F827" t="str">
            <v>日清ファルマ㈱</v>
          </cell>
          <cell r="G827" t="str">
            <v>メント㈱</v>
          </cell>
          <cell r="H827" t="str">
            <v>CBC㈱</v>
          </cell>
          <cell r="I827" t="str">
            <v>03(3536)4657　鈴木</v>
          </cell>
          <cell r="J827" t="str">
            <v>日清ファルマ</v>
          </cell>
          <cell r="K827" t="str">
            <v>→ＣＢＣ</v>
          </cell>
          <cell r="L827">
            <v>0</v>
          </cell>
          <cell r="N827">
            <v>0.623</v>
          </cell>
          <cell r="O827">
            <v>0</v>
          </cell>
          <cell r="P827">
            <v>0.96</v>
          </cell>
        </row>
        <row r="828">
          <cell r="B828">
            <v>100092</v>
          </cell>
          <cell r="C828" t="str">
            <v>ココナッツミルクパウダー</v>
          </cell>
          <cell r="D828" t="str">
            <v>（15kg/袋）</v>
          </cell>
          <cell r="E828">
            <v>800</v>
          </cell>
          <cell r="F828" t="str">
            <v>FREESH INGREDIENTS INC.</v>
          </cell>
          <cell r="G828">
            <v>0</v>
          </cell>
          <cell r="H828" t="str">
            <v>日本シイベルヘグナー㈱</v>
          </cell>
          <cell r="I828" t="str">
            <v>03(5441)4534　北岡</v>
          </cell>
          <cell r="J828" t="str">
            <v>FREESH INGREDIENTS INC.</v>
          </cell>
          <cell r="K828" t="str">
            <v>→日本ｼｰﾍﾞﾙﾍｸﾞﾅｰ</v>
          </cell>
          <cell r="L828">
            <v>0</v>
          </cell>
          <cell r="N828">
            <v>0</v>
          </cell>
          <cell r="O828">
            <v>0</v>
          </cell>
          <cell r="P828">
            <v>0</v>
          </cell>
        </row>
        <row r="829">
          <cell r="B829">
            <v>100093</v>
          </cell>
          <cell r="C829" t="str">
            <v>果研エキスバナナＥＫ</v>
          </cell>
          <cell r="D829" t="str">
            <v>（18ｋｇ/缶）</v>
          </cell>
          <cell r="E829">
            <v>84</v>
          </cell>
          <cell r="F829" t="str">
            <v>果研デベロップ</v>
          </cell>
          <cell r="G829" t="str">
            <v>メント㈱</v>
          </cell>
          <cell r="H829" t="str">
            <v>CBC㈱</v>
          </cell>
          <cell r="I829" t="str">
            <v>03(3536)4657　鈴木</v>
          </cell>
          <cell r="J829" t="str">
            <v>果研</v>
          </cell>
          <cell r="K829" t="str">
            <v>→CBC</v>
          </cell>
          <cell r="L829">
            <v>0</v>
          </cell>
          <cell r="N829">
            <v>0</v>
          </cell>
          <cell r="O829">
            <v>0</v>
          </cell>
          <cell r="P829">
            <v>0.626</v>
          </cell>
        </row>
        <row r="830">
          <cell r="B830">
            <v>100094</v>
          </cell>
          <cell r="C830" t="str">
            <v>カカオエキス－Ｐ</v>
          </cell>
          <cell r="D830" t="str">
            <v>（1kg/袋）</v>
          </cell>
          <cell r="E830">
            <v>36100</v>
          </cell>
          <cell r="F830" t="str">
            <v>オリザ油化㈱</v>
          </cell>
          <cell r="G830" t="str">
            <v>(FRANCE)</v>
          </cell>
          <cell r="H830" t="str">
            <v>CBC㈱</v>
          </cell>
          <cell r="I830" t="str">
            <v>03(3536)4657　鈴木</v>
          </cell>
          <cell r="J830" t="str">
            <v>オリザ油化㈱</v>
          </cell>
          <cell r="K830" t="str">
            <v>→CBC</v>
          </cell>
          <cell r="L830">
            <v>0</v>
          </cell>
          <cell r="N830">
            <v>0</v>
          </cell>
          <cell r="O830">
            <v>0</v>
          </cell>
          <cell r="P830">
            <v>0</v>
          </cell>
        </row>
        <row r="831">
          <cell r="B831">
            <v>100095</v>
          </cell>
          <cell r="C831" t="str">
            <v>ファーマギャバＤ－２０</v>
          </cell>
          <cell r="D831" t="str">
            <v>（kg/袋）</v>
          </cell>
          <cell r="E831">
            <v>25000</v>
          </cell>
          <cell r="F831" t="str">
            <v>㈱ファーマーズ</v>
          </cell>
          <cell r="G831" t="str">
            <v>メント㈱</v>
          </cell>
          <cell r="H831" t="str">
            <v>CBC㈱</v>
          </cell>
          <cell r="I831" t="str">
            <v>03(3536)4657　鈴木</v>
          </cell>
          <cell r="J831" t="str">
            <v>㈱ファーマーズ</v>
          </cell>
          <cell r="K831" t="str">
            <v>→CBC</v>
          </cell>
          <cell r="N831">
            <v>0</v>
          </cell>
          <cell r="O831">
            <v>0</v>
          </cell>
          <cell r="P831">
            <v>0.63100000000000001</v>
          </cell>
        </row>
        <row r="832">
          <cell r="B832">
            <v>100096</v>
          </cell>
          <cell r="C832" t="str">
            <v>ナタデココカット３Ｍ-12</v>
          </cell>
          <cell r="D832" t="str">
            <v>（18.5ｋｇ/缶）</v>
          </cell>
          <cell r="E832">
            <v>400</v>
          </cell>
          <cell r="F832" t="str">
            <v>東京フードテクノ㈱</v>
          </cell>
          <cell r="G832" t="str">
            <v>メント㈱</v>
          </cell>
          <cell r="H832" t="str">
            <v>東京フードテクノ㈱</v>
          </cell>
          <cell r="I832" t="str">
            <v>03(3536)4657　鈴木</v>
          </cell>
          <cell r="J832" t="str">
            <v>東京フードテクノ㈱</v>
          </cell>
          <cell r="K832" t="str">
            <v>→CBC㈱</v>
          </cell>
          <cell r="L832">
            <v>0</v>
          </cell>
          <cell r="N832">
            <v>0.19500000000000001</v>
          </cell>
          <cell r="O832">
            <v>0.6</v>
          </cell>
          <cell r="P832">
            <v>0.94</v>
          </cell>
        </row>
        <row r="833">
          <cell r="B833">
            <v>100097</v>
          </cell>
          <cell r="C833" t="str">
            <v>ビルベリーエキスパウダー</v>
          </cell>
          <cell r="D833" t="str">
            <v>（kg/袋）</v>
          </cell>
          <cell r="E833">
            <v>96000</v>
          </cell>
          <cell r="F833" t="str">
            <v>indena</v>
          </cell>
          <cell r="G833">
            <v>0</v>
          </cell>
          <cell r="H833" t="str">
            <v>CBC㈱</v>
          </cell>
          <cell r="I833" t="str">
            <v>03(3536)4657　鈴木</v>
          </cell>
          <cell r="J833" t="str">
            <v>indena</v>
          </cell>
          <cell r="K833" t="str">
            <v>→CBC</v>
          </cell>
          <cell r="L833">
            <v>9.5000000000000001E-2</v>
          </cell>
          <cell r="N833">
            <v>0</v>
          </cell>
          <cell r="O833">
            <v>0</v>
          </cell>
          <cell r="P833">
            <v>0.105</v>
          </cell>
        </row>
        <row r="834">
          <cell r="B834">
            <v>100092</v>
          </cell>
          <cell r="C834" t="str">
            <v>ココナッツミルクパウダー</v>
          </cell>
          <cell r="D834" t="str">
            <v>（15kg/袋）</v>
          </cell>
          <cell r="E834">
            <v>800</v>
          </cell>
          <cell r="F834" t="str">
            <v>FREESH INGREDIENTS INC.</v>
          </cell>
          <cell r="G834">
            <v>0</v>
          </cell>
          <cell r="H834" t="str">
            <v>日本シイベルヘグナー㈱</v>
          </cell>
          <cell r="I834" t="str">
            <v>03(5441)4534　北岡</v>
          </cell>
          <cell r="J834" t="str">
            <v>FREESH INGREDIENTS INC.</v>
          </cell>
          <cell r="K834" t="str">
            <v>→日本ｼｰﾍﾞﾙﾍｸﾞﾅｰ</v>
          </cell>
          <cell r="L834">
            <v>0</v>
          </cell>
          <cell r="N834">
            <v>0</v>
          </cell>
          <cell r="O834">
            <v>0</v>
          </cell>
          <cell r="P834">
            <v>0</v>
          </cell>
        </row>
        <row r="835">
          <cell r="B835" t="str">
            <v>包01</v>
          </cell>
          <cell r="C835" t="str">
            <v>500ｍｌカートン（JK)</v>
          </cell>
          <cell r="D835" t="str">
            <v>（25ｋｇ/ﾍﾟｰﾙ缶）</v>
          </cell>
          <cell r="E835">
            <v>6.6</v>
          </cell>
          <cell r="F835" t="str">
            <v>果研デベロップ</v>
          </cell>
          <cell r="G835" t="str">
            <v>メント㈱</v>
          </cell>
          <cell r="H835" t="str">
            <v>CBC㈱</v>
          </cell>
          <cell r="I835" t="str">
            <v>03(3536)4657　鈴木</v>
          </cell>
          <cell r="J835" t="str">
            <v>果研</v>
          </cell>
          <cell r="K835" t="str">
            <v>→CBC</v>
          </cell>
          <cell r="N835">
            <v>0.623</v>
          </cell>
          <cell r="O835">
            <v>0.8</v>
          </cell>
          <cell r="P835">
            <v>0.626</v>
          </cell>
        </row>
        <row r="836">
          <cell r="B836" t="str">
            <v>包02</v>
          </cell>
          <cell r="C836" t="str">
            <v>500ｍｌカートン（ＥＶＯＨ)</v>
          </cell>
          <cell r="D836" t="str">
            <v>（1kg/袋）</v>
          </cell>
          <cell r="E836">
            <v>7.9</v>
          </cell>
          <cell r="F836" t="str">
            <v>オリザ油化㈱</v>
          </cell>
          <cell r="G836" t="str">
            <v>日本紙パック㈱</v>
          </cell>
          <cell r="H836" t="str">
            <v>CBC㈱</v>
          </cell>
          <cell r="I836" t="str">
            <v>03(3536)4657　鈴木</v>
          </cell>
          <cell r="J836" t="str">
            <v>オリザ油化㈱</v>
          </cell>
          <cell r="K836" t="str">
            <v>→CBC</v>
          </cell>
          <cell r="N836">
            <v>0</v>
          </cell>
          <cell r="O836">
            <v>0</v>
          </cell>
          <cell r="P836">
            <v>0.9</v>
          </cell>
        </row>
        <row r="837">
          <cell r="B837" t="str">
            <v>包03</v>
          </cell>
          <cell r="C837" t="str">
            <v>500ｍｌカートン（ＭＸナイロン)</v>
          </cell>
          <cell r="D837" t="str">
            <v>（kg/袋）</v>
          </cell>
          <cell r="E837">
            <v>7.95</v>
          </cell>
          <cell r="F837" t="str">
            <v>㈱ファーマーズ</v>
          </cell>
          <cell r="G837" t="str">
            <v>メント㈱</v>
          </cell>
          <cell r="H837" t="str">
            <v>CBC㈱</v>
          </cell>
          <cell r="I837" t="str">
            <v>03(3536)4657　鈴木</v>
          </cell>
          <cell r="J837" t="str">
            <v>㈱ファーマーズ</v>
          </cell>
          <cell r="K837" t="str">
            <v>→CBC</v>
          </cell>
          <cell r="L837">
            <v>0</v>
          </cell>
          <cell r="N837">
            <v>0</v>
          </cell>
          <cell r="O837">
            <v>0</v>
          </cell>
          <cell r="P837">
            <v>0.9</v>
          </cell>
        </row>
        <row r="838">
          <cell r="B838" t="str">
            <v>包04</v>
          </cell>
          <cell r="C838" t="str">
            <v>1000ｍｌカートン（ＪＫ）</v>
          </cell>
          <cell r="D838" t="str">
            <v>（18.5ｋｇ/缶）</v>
          </cell>
          <cell r="E838">
            <v>9.4</v>
          </cell>
          <cell r="F838" t="str">
            <v>東京フードテクノ㈱</v>
          </cell>
          <cell r="G838" t="str">
            <v>メント㈱</v>
          </cell>
          <cell r="H838" t="str">
            <v>東京フードテクノ㈱</v>
          </cell>
          <cell r="I838" t="str">
            <v>03(3536)4657　鈴木</v>
          </cell>
          <cell r="J838" t="str">
            <v>東京フードテクノ㈱</v>
          </cell>
          <cell r="K838" t="str">
            <v>→CBC</v>
          </cell>
          <cell r="O838">
            <v>0.42</v>
          </cell>
          <cell r="P838">
            <v>0.95530000000000004</v>
          </cell>
        </row>
        <row r="839">
          <cell r="B839" t="str">
            <v>包05</v>
          </cell>
          <cell r="C839" t="str">
            <v>1000ｍｌカートン（ＥＶＯＨ）</v>
          </cell>
          <cell r="D839" t="str">
            <v>（1kg/袋）</v>
          </cell>
          <cell r="E839">
            <v>10.8</v>
          </cell>
          <cell r="F839" t="str">
            <v>日本紙パック㈱</v>
          </cell>
          <cell r="G839" t="str">
            <v>日本紙パック㈱</v>
          </cell>
          <cell r="H839" t="str">
            <v>日本紙パック㈱</v>
          </cell>
          <cell r="I839" t="str">
            <v>土屋</v>
          </cell>
          <cell r="J839" t="str">
            <v>日本紙パック㈱</v>
          </cell>
          <cell r="K839" t="str">
            <v>→CBC</v>
          </cell>
          <cell r="N839">
            <v>0</v>
          </cell>
          <cell r="O839">
            <v>0</v>
          </cell>
          <cell r="P839">
            <v>0</v>
          </cell>
        </row>
        <row r="840">
          <cell r="B840" t="str">
            <v>包06</v>
          </cell>
          <cell r="C840" t="str">
            <v>500ｍｌカートン（JK)　テトラパック</v>
          </cell>
          <cell r="D840" t="str">
            <v>（20kg/袋）</v>
          </cell>
          <cell r="E840">
            <v>7.35</v>
          </cell>
          <cell r="F840" t="str">
            <v>関東食研㈱</v>
          </cell>
          <cell r="G840" t="str">
            <v>（メキシコ）</v>
          </cell>
          <cell r="H840" t="str">
            <v>関東食研㈱</v>
          </cell>
          <cell r="I840" t="str">
            <v>03(5625)6680　葛西</v>
          </cell>
          <cell r="J840" t="str">
            <v>関東食研</v>
          </cell>
          <cell r="K840">
            <v>0</v>
          </cell>
          <cell r="N840">
            <v>0</v>
          </cell>
          <cell r="O840">
            <v>0</v>
          </cell>
          <cell r="P840">
            <v>0.96</v>
          </cell>
        </row>
        <row r="841">
          <cell r="B841" t="str">
            <v>包07</v>
          </cell>
          <cell r="C841" t="str">
            <v>500ｍｌカートン（バリヤ)　テトラパック</v>
          </cell>
          <cell r="D841">
            <v>0</v>
          </cell>
          <cell r="E841">
            <v>7.85</v>
          </cell>
          <cell r="F841" t="str">
            <v>クリスチャンハンセン</v>
          </cell>
          <cell r="G841" t="str">
            <v>メント㈱</v>
          </cell>
          <cell r="H841" t="str">
            <v>野澤組</v>
          </cell>
          <cell r="I841" t="str">
            <v>03(3216)3464　高見</v>
          </cell>
          <cell r="J841" t="str">
            <v>野澤組</v>
          </cell>
          <cell r="K841" t="str">
            <v>→CBC</v>
          </cell>
          <cell r="L841">
            <v>0</v>
          </cell>
          <cell r="N841">
            <v>0</v>
          </cell>
          <cell r="O841">
            <v>0</v>
          </cell>
          <cell r="P841">
            <v>0</v>
          </cell>
        </row>
        <row r="842">
          <cell r="B842" t="str">
            <v>包02</v>
          </cell>
          <cell r="C842" t="str">
            <v>500ｍｌカートン（ＥＶＯＨ)</v>
          </cell>
          <cell r="D842" t="str">
            <v>（18ｋｇ/缶）</v>
          </cell>
          <cell r="E842">
            <v>7.8</v>
          </cell>
          <cell r="F842" t="str">
            <v>不二家サンヨー</v>
          </cell>
          <cell r="G842" t="str">
            <v>メント㈱</v>
          </cell>
          <cell r="H842" t="str">
            <v>日本果実加工</v>
          </cell>
          <cell r="I842" t="str">
            <v>03(5225)3461　滝江</v>
          </cell>
          <cell r="J842" t="str">
            <v>不二家サンヨー</v>
          </cell>
          <cell r="K842" t="str">
            <v>→CBC</v>
          </cell>
          <cell r="L842">
            <v>0</v>
          </cell>
          <cell r="N842">
            <v>0</v>
          </cell>
          <cell r="O842">
            <v>0</v>
          </cell>
          <cell r="P842">
            <v>0</v>
          </cell>
        </row>
        <row r="843">
          <cell r="B843" t="str">
            <v>蓮01</v>
          </cell>
          <cell r="C843" t="str">
            <v>17年度　蓮田　標準加工費　（500ml　果汁）</v>
          </cell>
          <cell r="D843" t="str">
            <v>（20ｋｇ/ＱＢ）</v>
          </cell>
          <cell r="E843">
            <v>7.2930000000000001</v>
          </cell>
          <cell r="F843" t="str">
            <v>㈱ユニセントマテリアル</v>
          </cell>
          <cell r="G843" t="str">
            <v>メント㈱</v>
          </cell>
          <cell r="H843" t="str">
            <v>昭和農芸㈱</v>
          </cell>
          <cell r="I843" t="str">
            <v>03(3661)2820　秋山</v>
          </cell>
          <cell r="J843" t="str">
            <v>昭和農芸㈱</v>
          </cell>
          <cell r="K843" t="str">
            <v>→CBC</v>
          </cell>
          <cell r="N843">
            <v>0</v>
          </cell>
          <cell r="O843">
            <v>0</v>
          </cell>
          <cell r="P843">
            <v>0.436</v>
          </cell>
        </row>
        <row r="844">
          <cell r="B844" t="str">
            <v>蓮02</v>
          </cell>
          <cell r="C844" t="str">
            <v>17年度　蓮田　標準加工費　（500ml　乳飲料）</v>
          </cell>
          <cell r="D844" t="str">
            <v>（22ｋｇ/缶）</v>
          </cell>
          <cell r="E844">
            <v>7.5289999999999999</v>
          </cell>
          <cell r="F844" t="str">
            <v>果研デベロップ</v>
          </cell>
          <cell r="G844" t="str">
            <v>メント㈱</v>
          </cell>
          <cell r="H844" t="str">
            <v>CBC㈱</v>
          </cell>
          <cell r="I844" t="str">
            <v>03(3536)4657　鈴木</v>
          </cell>
          <cell r="J844" t="str">
            <v>果研</v>
          </cell>
          <cell r="K844" t="str">
            <v>→CBC</v>
          </cell>
          <cell r="L844">
            <v>0</v>
          </cell>
          <cell r="N844">
            <v>0</v>
          </cell>
          <cell r="O844">
            <v>0</v>
          </cell>
          <cell r="P844">
            <v>0.63100000000000001</v>
          </cell>
        </row>
        <row r="845">
          <cell r="B845" t="str">
            <v>蓮03</v>
          </cell>
          <cell r="C845" t="str">
            <v>17年度　蓮田　標準加工費　（500ml　むぎ茶）</v>
          </cell>
          <cell r="D845">
            <v>0</v>
          </cell>
          <cell r="E845">
            <v>7.7919999999999998</v>
          </cell>
          <cell r="F845" t="str">
            <v>日本紙パック㈱</v>
          </cell>
          <cell r="G845" t="str">
            <v>日本紙パック㈱</v>
          </cell>
          <cell r="H845" t="str">
            <v>日本紙パック㈱</v>
          </cell>
          <cell r="I845" t="str">
            <v>土屋</v>
          </cell>
          <cell r="J845" t="str">
            <v>日本紙パック㈱</v>
          </cell>
          <cell r="K845" t="str">
            <v>→黒越化学</v>
          </cell>
          <cell r="L845">
            <v>0</v>
          </cell>
          <cell r="N845">
            <v>0</v>
          </cell>
          <cell r="O845">
            <v>0</v>
          </cell>
          <cell r="P845">
            <v>0</v>
          </cell>
        </row>
        <row r="846">
          <cell r="B846" t="str">
            <v>蓮04</v>
          </cell>
          <cell r="C846" t="str">
            <v>17年度　蓮田　標準加工費　（500ml　烏龍茶）</v>
          </cell>
          <cell r="D846" t="str">
            <v>（1ｋｇ/瓶）</v>
          </cell>
          <cell r="E846">
            <v>7.5250000000000004</v>
          </cell>
          <cell r="F846" t="str">
            <v>日清ファルマ㈱</v>
          </cell>
          <cell r="G846">
            <v>0</v>
          </cell>
          <cell r="H846" t="str">
            <v>CBC㈱</v>
          </cell>
          <cell r="I846" t="str">
            <v>03(3536)4657　鈴木</v>
          </cell>
          <cell r="J846" t="str">
            <v>日清ファルマ</v>
          </cell>
          <cell r="K846" t="str">
            <v>→ＣＢＣ</v>
          </cell>
          <cell r="N846">
            <v>0</v>
          </cell>
          <cell r="O846">
            <v>0.42</v>
          </cell>
          <cell r="P846">
            <v>0</v>
          </cell>
        </row>
        <row r="847">
          <cell r="B847" t="str">
            <v>蓮05</v>
          </cell>
          <cell r="C847" t="str">
            <v>17年度　蓮田　標準加工費　（500ml　お茶）</v>
          </cell>
          <cell r="D847" t="str">
            <v>（15kg/袋）</v>
          </cell>
          <cell r="E847">
            <v>7.383</v>
          </cell>
          <cell r="F847" t="str">
            <v>FREESH INGREDIENTS INC.</v>
          </cell>
          <cell r="G847" t="str">
            <v>メント㈱</v>
          </cell>
          <cell r="H847" t="str">
            <v>日本シイベルヘグナー㈱</v>
          </cell>
          <cell r="I847" t="str">
            <v>03(5441)4534　北岡</v>
          </cell>
          <cell r="J847" t="str">
            <v>FREESH INGREDIENTS INC.</v>
          </cell>
          <cell r="K847" t="str">
            <v>→日本ｼｰﾍﾞﾙﾍｸﾞﾅｰ</v>
          </cell>
          <cell r="N847">
            <v>0</v>
          </cell>
          <cell r="O847">
            <v>0</v>
          </cell>
          <cell r="P847">
            <v>0</v>
          </cell>
        </row>
        <row r="848">
          <cell r="B848" t="str">
            <v>蓮06</v>
          </cell>
          <cell r="C848" t="str">
            <v>17年度　蓮田　標準加工費　（500ml　減肥茶・ｶﾃｷﾝ緑茶）</v>
          </cell>
          <cell r="D848">
            <v>0</v>
          </cell>
          <cell r="E848">
            <v>7.8680000000000003</v>
          </cell>
          <cell r="F848" t="str">
            <v>果研デベロップ</v>
          </cell>
          <cell r="G848" t="str">
            <v>メント㈱</v>
          </cell>
          <cell r="H848" t="str">
            <v>CBC㈱</v>
          </cell>
          <cell r="I848" t="str">
            <v>03(3536)4657　鈴木</v>
          </cell>
          <cell r="J848" t="str">
            <v>果研</v>
          </cell>
          <cell r="K848" t="str">
            <v>→CBC</v>
          </cell>
          <cell r="N848">
            <v>0</v>
          </cell>
          <cell r="O848">
            <v>0</v>
          </cell>
          <cell r="P848">
            <v>0.626</v>
          </cell>
        </row>
        <row r="849">
          <cell r="B849" t="str">
            <v>蓮07</v>
          </cell>
          <cell r="C849" t="str">
            <v>17年度　蓮田　標準加工費　（1000ml　果汁）</v>
          </cell>
          <cell r="D849" t="str">
            <v>（1kg/袋）</v>
          </cell>
          <cell r="E849">
            <v>7.8440000000000003</v>
          </cell>
          <cell r="F849" t="str">
            <v>オリザ油化㈱</v>
          </cell>
          <cell r="G849">
            <v>0</v>
          </cell>
          <cell r="H849" t="str">
            <v>CBC㈱</v>
          </cell>
          <cell r="I849" t="str">
            <v>03(3536)4657　鈴木</v>
          </cell>
          <cell r="J849" t="str">
            <v>オリザ油化㈱</v>
          </cell>
          <cell r="K849" t="str">
            <v>→CBC</v>
          </cell>
          <cell r="L849">
            <v>0</v>
          </cell>
          <cell r="N849">
            <v>5.0999999999999997E-2</v>
          </cell>
          <cell r="O849">
            <v>0.80700000000000005</v>
          </cell>
          <cell r="P849">
            <v>0.92200000000000004</v>
          </cell>
        </row>
        <row r="850">
          <cell r="B850" t="str">
            <v>蓮08</v>
          </cell>
          <cell r="C850" t="str">
            <v>17年度　蓮田　標準加工費　（1000ml　ﾐﾙｸﾃｨｰ）</v>
          </cell>
          <cell r="D850" t="str">
            <v>（kg/袋）</v>
          </cell>
          <cell r="E850">
            <v>9.0690000000000008</v>
          </cell>
          <cell r="F850" t="str">
            <v>㈱ファーマーズ</v>
          </cell>
          <cell r="G850" t="str">
            <v>メント㈱</v>
          </cell>
          <cell r="H850" t="str">
            <v>CBC㈱</v>
          </cell>
          <cell r="I850" t="str">
            <v>03(3536)4657　鈴木</v>
          </cell>
          <cell r="J850" t="str">
            <v>㈱ファーマーズ</v>
          </cell>
          <cell r="K850" t="str">
            <v>→CBC</v>
          </cell>
          <cell r="N850">
            <v>0</v>
          </cell>
          <cell r="O850">
            <v>0</v>
          </cell>
          <cell r="P850">
            <v>0</v>
          </cell>
        </row>
        <row r="851">
          <cell r="B851" t="str">
            <v>蓮09</v>
          </cell>
          <cell r="C851" t="str">
            <v>17年度　蓮田　標準加工費　（1000ml　むぎ茶）</v>
          </cell>
          <cell r="D851" t="str">
            <v>（18.5ｋｇ/缶）</v>
          </cell>
          <cell r="E851">
            <v>9.8000000000000007</v>
          </cell>
          <cell r="F851" t="str">
            <v>東京フードテクノ㈱</v>
          </cell>
          <cell r="G851" t="str">
            <v>メント㈱</v>
          </cell>
          <cell r="H851" t="str">
            <v>東京フードテクノ㈱</v>
          </cell>
          <cell r="I851" t="str">
            <v>03(3536)4657　鈴木</v>
          </cell>
          <cell r="J851" t="str">
            <v>東京フードテクノ㈱</v>
          </cell>
          <cell r="K851">
            <v>0</v>
          </cell>
          <cell r="N851">
            <v>0</v>
          </cell>
          <cell r="O851">
            <v>0.6</v>
          </cell>
          <cell r="P851">
            <v>0.63100000000000001</v>
          </cell>
        </row>
        <row r="852">
          <cell r="B852" t="str">
            <v>蓮10</v>
          </cell>
          <cell r="C852" t="str">
            <v>17年度　蓮田　標準加工費　（1000ml　烏龍茶）</v>
          </cell>
          <cell r="D852" t="str">
            <v>（1kg/袋）</v>
          </cell>
          <cell r="E852">
            <v>9.2669999999999995</v>
          </cell>
          <cell r="F852" t="str">
            <v>旭合同㈱</v>
          </cell>
          <cell r="G852">
            <v>0</v>
          </cell>
          <cell r="H852" t="str">
            <v>CBC㈱</v>
          </cell>
          <cell r="I852" t="str">
            <v>03(3536)4657　鈴木</v>
          </cell>
          <cell r="J852" t="str">
            <v>indena</v>
          </cell>
          <cell r="K852" t="str">
            <v>→CBC</v>
          </cell>
          <cell r="L852">
            <v>0</v>
          </cell>
          <cell r="N852">
            <v>0</v>
          </cell>
          <cell r="O852">
            <v>0</v>
          </cell>
          <cell r="P852">
            <v>0</v>
          </cell>
        </row>
        <row r="853">
          <cell r="B853" t="str">
            <v>蓮11</v>
          </cell>
          <cell r="C853" t="str">
            <v>17年度　蓮田　標準加工費　（1000ml　お茶）</v>
          </cell>
          <cell r="D853" t="str">
            <v>（5ｋｇ×2袋）</v>
          </cell>
          <cell r="E853">
            <v>8.9809999999999999</v>
          </cell>
          <cell r="F853" t="str">
            <v>㈱銘葉</v>
          </cell>
          <cell r="G853">
            <v>0</v>
          </cell>
          <cell r="H853" t="str">
            <v>CBC㈱</v>
          </cell>
          <cell r="I853" t="str">
            <v>03(3536)4657　鈴木</v>
          </cell>
          <cell r="J853" t="str">
            <v>銘葉</v>
          </cell>
          <cell r="K853" t="str">
            <v>→CBC</v>
          </cell>
          <cell r="L853">
            <v>0</v>
          </cell>
          <cell r="N853">
            <v>0</v>
          </cell>
          <cell r="O853">
            <v>0</v>
          </cell>
          <cell r="P853">
            <v>0</v>
          </cell>
        </row>
        <row r="854">
          <cell r="B854" t="str">
            <v>蓮12</v>
          </cell>
          <cell r="C854" t="str">
            <v>17年度　蓮田　標準加工費　（1000ml　減肥茶）</v>
          </cell>
          <cell r="D854">
            <v>0</v>
          </cell>
          <cell r="E854">
            <v>9.9730000000000008</v>
          </cell>
          <cell r="F854">
            <v>0</v>
          </cell>
          <cell r="G854">
            <v>0</v>
          </cell>
          <cell r="H854" t="str">
            <v>小川香料㈱</v>
          </cell>
          <cell r="I854" t="str">
            <v>03(3270)1545　油井</v>
          </cell>
          <cell r="J854" t="str">
            <v>小川香料</v>
          </cell>
          <cell r="K854">
            <v>0</v>
          </cell>
          <cell r="L854">
            <v>8.7680000000000008E-2</v>
          </cell>
          <cell r="N854">
            <v>0</v>
          </cell>
          <cell r="O854">
            <v>0</v>
          </cell>
          <cell r="P854">
            <v>0</v>
          </cell>
        </row>
        <row r="855">
          <cell r="B855" t="str">
            <v>蓮13</v>
          </cell>
          <cell r="C855" t="str">
            <v>17年度　蓮田　標準加工費　（デザート）</v>
          </cell>
          <cell r="D855">
            <v>0</v>
          </cell>
          <cell r="E855">
            <v>14.596</v>
          </cell>
          <cell r="F855" t="str">
            <v>㈱大和化成</v>
          </cell>
          <cell r="G855">
            <v>0</v>
          </cell>
          <cell r="H855" t="str">
            <v>CBC㈱</v>
          </cell>
          <cell r="I855" t="str">
            <v>03(3536)4657　鈴木</v>
          </cell>
          <cell r="J855" t="str">
            <v>ダイワ化成</v>
          </cell>
          <cell r="K855" t="str">
            <v>→CBC</v>
          </cell>
          <cell r="N855">
            <v>5.0999999999999997E-2</v>
          </cell>
          <cell r="O855">
            <v>0.6</v>
          </cell>
          <cell r="P855">
            <v>0</v>
          </cell>
        </row>
        <row r="856">
          <cell r="B856" t="str">
            <v>共01</v>
          </cell>
          <cell r="C856" t="str">
            <v>17年1月現在　共進　標準加工費（500ｍｌ　乳飲料）</v>
          </cell>
          <cell r="D856">
            <v>0</v>
          </cell>
          <cell r="E856">
            <v>10</v>
          </cell>
          <cell r="F856" t="str">
            <v>㈱紀文フードケミファ</v>
          </cell>
          <cell r="G856">
            <v>0</v>
          </cell>
          <cell r="H856">
            <v>0</v>
          </cell>
          <cell r="I856">
            <v>0</v>
          </cell>
          <cell r="J856">
            <v>0</v>
          </cell>
          <cell r="K856">
            <v>0</v>
          </cell>
          <cell r="N856">
            <v>0</v>
          </cell>
          <cell r="O856">
            <v>0</v>
          </cell>
          <cell r="P856">
            <v>0.09</v>
          </cell>
        </row>
        <row r="857">
          <cell r="B857" t="str">
            <v>共02</v>
          </cell>
          <cell r="C857" t="str">
            <v>17年1月現在　共進　標準加工費（500ｍｌ　ｼﾝﾄｰ）</v>
          </cell>
          <cell r="D857">
            <v>0</v>
          </cell>
          <cell r="E857">
            <v>11.5</v>
          </cell>
          <cell r="F857" t="str">
            <v>果研デベロップ</v>
          </cell>
          <cell r="G857" t="str">
            <v>メント㈱</v>
          </cell>
          <cell r="H857" t="str">
            <v>CBC㈱</v>
          </cell>
          <cell r="I857" t="str">
            <v>03(3536)4657　鈴木</v>
          </cell>
          <cell r="J857" t="str">
            <v>果研</v>
          </cell>
          <cell r="K857">
            <v>0</v>
          </cell>
          <cell r="N857">
            <v>0</v>
          </cell>
          <cell r="O857">
            <v>0</v>
          </cell>
          <cell r="P857">
            <v>0.6</v>
          </cell>
        </row>
        <row r="858">
          <cell r="B858" t="str">
            <v>オ01</v>
          </cell>
          <cell r="C858" t="str">
            <v>17年度　オーム　標準加工費　（500ml　果汁）</v>
          </cell>
          <cell r="D858" t="str">
            <v>（22ｋｇ/缶）</v>
          </cell>
          <cell r="E858">
            <v>10</v>
          </cell>
          <cell r="F858" t="str">
            <v>日本紙パック㈱</v>
          </cell>
          <cell r="G858" t="str">
            <v>日本紙パック㈱</v>
          </cell>
          <cell r="H858" t="str">
            <v>日本紙パック㈱</v>
          </cell>
          <cell r="I858" t="str">
            <v>土屋</v>
          </cell>
          <cell r="J858" t="str">
            <v>日本紙パック㈱</v>
          </cell>
          <cell r="K858">
            <v>0</v>
          </cell>
          <cell r="L858">
            <v>8.7680000000000008E-2</v>
          </cell>
          <cell r="N858">
            <v>0</v>
          </cell>
          <cell r="O858">
            <v>0</v>
          </cell>
          <cell r="P858">
            <v>0.6</v>
          </cell>
        </row>
        <row r="859">
          <cell r="B859" t="str">
            <v>名01</v>
          </cell>
          <cell r="C859" t="str">
            <v>17年度　名古屋　標準加工費　（500ml　果汁）</v>
          </cell>
          <cell r="D859" t="str">
            <v>(20kg/缶）　【冷蔵】</v>
          </cell>
          <cell r="E859">
            <v>9</v>
          </cell>
          <cell r="F859" t="str">
            <v>東和化成工業㈱</v>
          </cell>
          <cell r="G859">
            <v>0</v>
          </cell>
          <cell r="H859" t="str">
            <v>CBC㈱</v>
          </cell>
          <cell r="I859" t="str">
            <v>03(3536)4657　鈴木</v>
          </cell>
          <cell r="J859" t="str">
            <v>東和化成工業</v>
          </cell>
          <cell r="K859" t="str">
            <v>→CBC</v>
          </cell>
          <cell r="N859">
            <v>0</v>
          </cell>
          <cell r="O859">
            <v>0</v>
          </cell>
          <cell r="P859">
            <v>0</v>
          </cell>
        </row>
        <row r="860">
          <cell r="B860" t="str">
            <v>日01</v>
          </cell>
          <cell r="C860" t="str">
            <v>17年度　日酪　標準加工費　（500ml　果汁）</v>
          </cell>
          <cell r="D860">
            <v>0</v>
          </cell>
          <cell r="E860">
            <v>13.5</v>
          </cell>
          <cell r="F860" t="str">
            <v>クリスチャンハンセン</v>
          </cell>
          <cell r="G860">
            <v>0</v>
          </cell>
          <cell r="H860" t="str">
            <v>野澤組</v>
          </cell>
          <cell r="I860" t="str">
            <v>03(3216)3464　高見</v>
          </cell>
          <cell r="J860" t="str">
            <v>野澤組</v>
          </cell>
          <cell r="K860">
            <v>0</v>
          </cell>
          <cell r="L860">
            <v>8.7680000000000008E-2</v>
          </cell>
          <cell r="N860">
            <v>0</v>
          </cell>
          <cell r="O860">
            <v>0</v>
          </cell>
          <cell r="P860">
            <v>0</v>
          </cell>
        </row>
        <row r="861">
          <cell r="B861" t="str">
            <v>森01</v>
          </cell>
          <cell r="C861" t="str">
            <v>17年3月現在　森　標準加工費（500ｍｌ　乳飲料）</v>
          </cell>
          <cell r="D861" t="str">
            <v>（22ｋｇ/缶）</v>
          </cell>
          <cell r="E861">
            <v>11</v>
          </cell>
          <cell r="F861" t="str">
            <v>果研デベロップ</v>
          </cell>
          <cell r="G861" t="str">
            <v>メント㈱</v>
          </cell>
          <cell r="H861" t="str">
            <v>CBC㈱</v>
          </cell>
          <cell r="I861" t="str">
            <v>03(3536)4657　鈴木</v>
          </cell>
          <cell r="J861" t="str">
            <v>果研</v>
          </cell>
          <cell r="K861">
            <v>0</v>
          </cell>
          <cell r="N861">
            <v>0</v>
          </cell>
          <cell r="O861">
            <v>0</v>
          </cell>
          <cell r="P861">
            <v>0.58499999999999996</v>
          </cell>
        </row>
        <row r="862">
          <cell r="B862" t="str">
            <v>福01</v>
          </cell>
          <cell r="C862" t="str">
            <v>17年度　福島　標準加工費　（デザート）</v>
          </cell>
          <cell r="D862">
            <v>0</v>
          </cell>
          <cell r="E862">
            <v>18</v>
          </cell>
          <cell r="F862" t="str">
            <v>昭和農芸㈱</v>
          </cell>
          <cell r="G862">
            <v>0</v>
          </cell>
          <cell r="H862" t="str">
            <v>昭和農芸㈱</v>
          </cell>
          <cell r="I862" t="str">
            <v>03(3661)2820　秋山</v>
          </cell>
          <cell r="J862" t="str">
            <v>昭和農芸㈱</v>
          </cell>
          <cell r="K862">
            <v>0</v>
          </cell>
          <cell r="L862">
            <v>8.7680000000000008E-2</v>
          </cell>
          <cell r="N862">
            <v>0</v>
          </cell>
          <cell r="O862">
            <v>0</v>
          </cell>
          <cell r="P862">
            <v>0</v>
          </cell>
        </row>
        <row r="863">
          <cell r="B863" t="str">
            <v>コーシン01</v>
          </cell>
          <cell r="C863" t="str">
            <v>17年度　コーシン乳業　標準加工費　（500ml　ｼﾝﾄｰ）</v>
          </cell>
          <cell r="D863" t="str">
            <v>（22ｋｇ/缶）</v>
          </cell>
          <cell r="E863">
            <v>12</v>
          </cell>
          <cell r="F863" t="str">
            <v>果研デベロップ</v>
          </cell>
          <cell r="G863" t="str">
            <v>メント㈱</v>
          </cell>
          <cell r="H863" t="str">
            <v>CBC㈱</v>
          </cell>
          <cell r="I863" t="str">
            <v>03(3536)4657　鈴木</v>
          </cell>
          <cell r="J863" t="str">
            <v>果研</v>
          </cell>
          <cell r="K863">
            <v>0</v>
          </cell>
          <cell r="O863">
            <v>0.6</v>
          </cell>
          <cell r="P863">
            <v>0</v>
          </cell>
        </row>
        <row r="864">
          <cell r="B864" t="str">
            <v>倉01</v>
          </cell>
          <cell r="C864" t="str">
            <v>17年度　倉島乳業　標準加工費　（500ml　ｼﾝﾄｰ）</v>
          </cell>
          <cell r="D864" t="str">
            <v>（20ｋｇ/缶）</v>
          </cell>
          <cell r="E864">
            <v>14</v>
          </cell>
          <cell r="F864" t="str">
            <v>昭和農芸㈱</v>
          </cell>
          <cell r="G864" t="str">
            <v>メント㈱</v>
          </cell>
          <cell r="H864" t="str">
            <v>昭和農芸㈱</v>
          </cell>
          <cell r="I864" t="str">
            <v>03(3661)2820　秋山</v>
          </cell>
          <cell r="J864" t="str">
            <v>昭和農芸㈱</v>
          </cell>
          <cell r="K864">
            <v>0</v>
          </cell>
          <cell r="N864">
            <v>0</v>
          </cell>
          <cell r="O864">
            <v>0</v>
          </cell>
          <cell r="P864">
            <v>0</v>
          </cell>
        </row>
        <row r="865">
          <cell r="B865" t="str">
            <v>いば01</v>
          </cell>
          <cell r="C865" t="str">
            <v>17年度　いばらく乳業　標準加工費　（50ml　乳酸菌）</v>
          </cell>
          <cell r="D865">
            <v>0</v>
          </cell>
          <cell r="E865">
            <v>12</v>
          </cell>
          <cell r="F865" t="str">
            <v>クリスチャンハンセン</v>
          </cell>
          <cell r="G865">
            <v>0</v>
          </cell>
          <cell r="H865" t="str">
            <v>野澤組</v>
          </cell>
          <cell r="I865" t="str">
            <v>03(3216)3464　高見</v>
          </cell>
          <cell r="J865" t="str">
            <v>野澤組</v>
          </cell>
          <cell r="K865">
            <v>0</v>
          </cell>
          <cell r="N865">
            <v>0</v>
          </cell>
          <cell r="O865">
            <v>0</v>
          </cell>
          <cell r="P865">
            <v>0</v>
          </cell>
        </row>
        <row r="866">
          <cell r="B866" t="str">
            <v>日01</v>
          </cell>
          <cell r="C866" t="str">
            <v>17年度　日酪　標準加工費　（500ml　果汁）</v>
          </cell>
          <cell r="D866" t="str">
            <v>（15ｋｇ/袋）</v>
          </cell>
          <cell r="E866">
            <v>13.5</v>
          </cell>
          <cell r="F866" t="str">
            <v>ADM㈱</v>
          </cell>
          <cell r="G866">
            <v>0</v>
          </cell>
          <cell r="H866" t="str">
            <v>CBC㈱</v>
          </cell>
          <cell r="I866" t="str">
            <v>03(3536)4657　鈴木</v>
          </cell>
          <cell r="J866" t="str">
            <v>ADM㈱</v>
          </cell>
          <cell r="K866" t="str">
            <v>→CBC㈱</v>
          </cell>
          <cell r="N866">
            <v>0.19500000000000001</v>
          </cell>
          <cell r="O866">
            <v>0.8</v>
          </cell>
          <cell r="P866">
            <v>0.94</v>
          </cell>
        </row>
        <row r="867">
          <cell r="B867" t="str">
            <v>森01</v>
          </cell>
          <cell r="C867" t="str">
            <v>17年3月現在　森　標準加工費（500ｍｌ　乳飲料）</v>
          </cell>
          <cell r="D867" t="str">
            <v>（20L/箱）</v>
          </cell>
          <cell r="E867">
            <v>11</v>
          </cell>
          <cell r="F867" t="str">
            <v>キューピー醸造㈱</v>
          </cell>
          <cell r="G867">
            <v>0</v>
          </cell>
          <cell r="H867" t="str">
            <v>CBC㈱</v>
          </cell>
          <cell r="I867" t="str">
            <v>03(3536)4657　鈴木</v>
          </cell>
          <cell r="J867" t="str">
            <v>キューピー醸造㈱</v>
          </cell>
          <cell r="K867" t="str">
            <v>→CBC㈱</v>
          </cell>
          <cell r="L867">
            <v>0</v>
          </cell>
          <cell r="N867">
            <v>0</v>
          </cell>
          <cell r="O867">
            <v>0</v>
          </cell>
          <cell r="P867">
            <v>0.58499999999999996</v>
          </cell>
        </row>
        <row r="868">
          <cell r="B868" t="str">
            <v>ろ01</v>
          </cell>
          <cell r="C868" t="str">
            <v>17年度　蓮田　標準ロス　（500ml　果汁）</v>
          </cell>
          <cell r="D868">
            <v>0</v>
          </cell>
          <cell r="E868">
            <v>0.438</v>
          </cell>
          <cell r="F868" t="str">
            <v>横井醸造</v>
          </cell>
          <cell r="G868">
            <v>0</v>
          </cell>
          <cell r="H868" t="str">
            <v>昭和農芸㈱</v>
          </cell>
          <cell r="I868" t="str">
            <v>03(3661)2820　秋山</v>
          </cell>
          <cell r="J868" t="str">
            <v>昭和農芸㈱</v>
          </cell>
          <cell r="K868">
            <v>0</v>
          </cell>
          <cell r="N868">
            <v>0</v>
          </cell>
          <cell r="O868">
            <v>0</v>
          </cell>
          <cell r="P868">
            <v>0</v>
          </cell>
        </row>
        <row r="869">
          <cell r="B869" t="str">
            <v>ろ02</v>
          </cell>
          <cell r="C869" t="str">
            <v>17年度　蓮田　標準ロス　（500ml　乳飲料）</v>
          </cell>
          <cell r="D869" t="str">
            <v>（25ｋｇ/ﾍﾟｰﾙ缶）</v>
          </cell>
          <cell r="E869">
            <v>0.438</v>
          </cell>
          <cell r="F869" t="str">
            <v>ROUSSELOT</v>
          </cell>
          <cell r="G869" t="str">
            <v>（フランス）</v>
          </cell>
          <cell r="H869" t="str">
            <v>ユニテックフーズ㈱</v>
          </cell>
          <cell r="I869" t="str">
            <v>03(3639)2071　木村</v>
          </cell>
          <cell r="J869" t="str">
            <v>ユニテックフーズ</v>
          </cell>
          <cell r="K869">
            <v>0</v>
          </cell>
          <cell r="O869">
            <v>0.42</v>
          </cell>
          <cell r="P869">
            <v>0.92</v>
          </cell>
        </row>
        <row r="870">
          <cell r="B870" t="str">
            <v>ろ03</v>
          </cell>
          <cell r="C870" t="str">
            <v>17年度　蓮田　標準ロス　（500ml　むぎ茶）</v>
          </cell>
          <cell r="D870">
            <v>0</v>
          </cell>
          <cell r="E870">
            <v>0.35099999999999998</v>
          </cell>
          <cell r="F870" t="str">
            <v>ユニチカ㈱</v>
          </cell>
          <cell r="G870">
            <v>0</v>
          </cell>
          <cell r="H870" t="str">
            <v>CBC㈱</v>
          </cell>
          <cell r="I870" t="str">
            <v>03(3536)4657　鈴木</v>
          </cell>
          <cell r="J870" t="str">
            <v>ユニチカ</v>
          </cell>
          <cell r="K870" t="str">
            <v>→ＣＢＣ</v>
          </cell>
          <cell r="N870">
            <v>0.19500000000000001</v>
          </cell>
          <cell r="O870">
            <v>0.42</v>
          </cell>
          <cell r="P870">
            <v>0</v>
          </cell>
        </row>
        <row r="871">
          <cell r="B871" t="str">
            <v>ろ04</v>
          </cell>
          <cell r="C871" t="str">
            <v>17年度　蓮田　標準ロス　（500ml　烏龍茶）</v>
          </cell>
          <cell r="D871" t="str">
            <v>（1ｋｇ/袋）？</v>
          </cell>
          <cell r="E871">
            <v>0.35099999999999998</v>
          </cell>
          <cell r="F871" t="str">
            <v>マルハ㈱</v>
          </cell>
          <cell r="G871">
            <v>0</v>
          </cell>
          <cell r="H871" t="str">
            <v>CBC㈱</v>
          </cell>
          <cell r="I871" t="str">
            <v>03(3536)4657　鈴木</v>
          </cell>
          <cell r="J871" t="str">
            <v>マルハ</v>
          </cell>
          <cell r="K871" t="str">
            <v>→ＣＢＣ</v>
          </cell>
          <cell r="N871">
            <v>0</v>
          </cell>
          <cell r="O871">
            <v>0</v>
          </cell>
          <cell r="P871">
            <v>0.9</v>
          </cell>
        </row>
        <row r="872">
          <cell r="B872" t="str">
            <v>ろ05</v>
          </cell>
          <cell r="C872" t="str">
            <v>17年度　蓮田　標準ロス　（500ml　お茶）</v>
          </cell>
          <cell r="D872" t="str">
            <v>（20Kg)</v>
          </cell>
          <cell r="E872">
            <v>0.35099999999999998</v>
          </cell>
          <cell r="F872" t="str">
            <v>松谷化学工業㈱</v>
          </cell>
          <cell r="G872">
            <v>0</v>
          </cell>
          <cell r="H872" t="str">
            <v>CBC㈱</v>
          </cell>
          <cell r="I872" t="str">
            <v>03(3536)4657　鈴木</v>
          </cell>
          <cell r="J872" t="str">
            <v>松谷化学工業㈱</v>
          </cell>
          <cell r="K872" t="str">
            <v>→CBC</v>
          </cell>
          <cell r="N872">
            <v>0.19500000000000001</v>
          </cell>
          <cell r="O872">
            <v>0</v>
          </cell>
          <cell r="P872">
            <v>0.95530000000000004</v>
          </cell>
        </row>
        <row r="873">
          <cell r="B873" t="str">
            <v>ろ06</v>
          </cell>
          <cell r="C873" t="str">
            <v>17年度　蓮田　標準ロス　（500ml　減肥茶・ｶﾃｷﾝ緑茶）</v>
          </cell>
          <cell r="D873">
            <v>0</v>
          </cell>
          <cell r="E873">
            <v>0.438</v>
          </cell>
          <cell r="F873" t="str">
            <v>辻製油㈱</v>
          </cell>
          <cell r="G873">
            <v>0</v>
          </cell>
          <cell r="H873" t="str">
            <v>CBC㈱</v>
          </cell>
          <cell r="I873" t="str">
            <v>03(3536)4658　鈴木</v>
          </cell>
          <cell r="J873" t="str">
            <v>辻製油㈱</v>
          </cell>
          <cell r="K873" t="str">
            <v>→CBC</v>
          </cell>
          <cell r="N873">
            <v>0</v>
          </cell>
          <cell r="O873">
            <v>0</v>
          </cell>
          <cell r="P873">
            <v>0</v>
          </cell>
        </row>
        <row r="874">
          <cell r="B874" t="str">
            <v>ろ07</v>
          </cell>
          <cell r="C874" t="str">
            <v>17年度　蓮田　標準ロス　（1000ml　果汁）</v>
          </cell>
          <cell r="D874" t="str">
            <v>（20kg/袋）</v>
          </cell>
          <cell r="E874">
            <v>0.443</v>
          </cell>
          <cell r="F874" t="str">
            <v>関東食研㈱</v>
          </cell>
          <cell r="G874">
            <v>0</v>
          </cell>
          <cell r="H874" t="str">
            <v>関東食研㈱</v>
          </cell>
          <cell r="I874" t="str">
            <v>03(5625)6680　葛西</v>
          </cell>
          <cell r="J874" t="str">
            <v>関東食研</v>
          </cell>
          <cell r="K874">
            <v>0</v>
          </cell>
          <cell r="N874">
            <v>0.19500000000000001</v>
          </cell>
          <cell r="O874">
            <v>0</v>
          </cell>
          <cell r="P874">
            <v>0.96</v>
          </cell>
        </row>
        <row r="875">
          <cell r="B875" t="str">
            <v>ろ08</v>
          </cell>
          <cell r="C875" t="str">
            <v>17年度　蓮田　標準ロス　（1000ml　ﾐﾙｸﾃｨｰ）</v>
          </cell>
          <cell r="D875">
            <v>0</v>
          </cell>
          <cell r="E875">
            <v>0.52600000000000002</v>
          </cell>
          <cell r="F875" t="str">
            <v>クリスチャンハンセン</v>
          </cell>
          <cell r="G875" t="str">
            <v>（フランス）</v>
          </cell>
          <cell r="H875" t="str">
            <v>野澤組</v>
          </cell>
          <cell r="I875" t="str">
            <v>03(3216)3464　高見</v>
          </cell>
          <cell r="J875" t="str">
            <v>野澤組</v>
          </cell>
          <cell r="K875">
            <v>0</v>
          </cell>
          <cell r="N875">
            <v>0</v>
          </cell>
          <cell r="O875">
            <v>0</v>
          </cell>
          <cell r="P875">
            <v>0</v>
          </cell>
        </row>
        <row r="876">
          <cell r="B876" t="str">
            <v>ろ09</v>
          </cell>
          <cell r="C876" t="str">
            <v>17年度　蓮田　標準ロス　（1000ml　むぎ茶）</v>
          </cell>
          <cell r="D876" t="str">
            <v>（18ｋｇ/缶）</v>
          </cell>
          <cell r="E876">
            <v>0.438</v>
          </cell>
          <cell r="F876" t="str">
            <v>不二家サンヨー</v>
          </cell>
          <cell r="G876">
            <v>0</v>
          </cell>
          <cell r="H876" t="str">
            <v>日本果実加工</v>
          </cell>
          <cell r="I876" t="str">
            <v>03(5225)3461　滝江</v>
          </cell>
          <cell r="J876" t="str">
            <v>不二家サンヨー</v>
          </cell>
          <cell r="K876">
            <v>0</v>
          </cell>
          <cell r="L876">
            <v>0</v>
          </cell>
          <cell r="N876">
            <v>0</v>
          </cell>
          <cell r="O876">
            <v>0</v>
          </cell>
          <cell r="P876">
            <v>0</v>
          </cell>
        </row>
        <row r="877">
          <cell r="B877" t="str">
            <v>ろ10</v>
          </cell>
          <cell r="C877" t="str">
            <v>17年度　蓮田　標準ロス　（1000ml　烏龍茶）</v>
          </cell>
          <cell r="D877" t="str">
            <v>（20ｋｇ/ＱＢ）</v>
          </cell>
          <cell r="E877">
            <v>0.438</v>
          </cell>
          <cell r="F877" t="str">
            <v>㈱ユニセントマテリアル</v>
          </cell>
          <cell r="G877">
            <v>0</v>
          </cell>
          <cell r="H877" t="str">
            <v>昭和農芸㈱</v>
          </cell>
          <cell r="I877" t="str">
            <v>03(3661)2820　秋山</v>
          </cell>
          <cell r="J877" t="str">
            <v>昭和農芸㈱</v>
          </cell>
          <cell r="K877">
            <v>0</v>
          </cell>
          <cell r="N877">
            <v>0</v>
          </cell>
          <cell r="O877">
            <v>0</v>
          </cell>
          <cell r="P877">
            <v>0</v>
          </cell>
        </row>
        <row r="878">
          <cell r="B878" t="str">
            <v>ろ11</v>
          </cell>
          <cell r="C878" t="str">
            <v>17年度　蓮田　標準ロス　（1000ml　お茶）</v>
          </cell>
          <cell r="D878" t="str">
            <v>（22ｋｇ/缶）</v>
          </cell>
          <cell r="E878">
            <v>0.438</v>
          </cell>
          <cell r="F878" t="str">
            <v>果研デベロップ</v>
          </cell>
          <cell r="G878" t="str">
            <v>メント㈱</v>
          </cell>
          <cell r="H878" t="str">
            <v>CBC㈱</v>
          </cell>
          <cell r="I878" t="str">
            <v>03(3536)4657　鈴木</v>
          </cell>
          <cell r="J878" t="str">
            <v>果研</v>
          </cell>
          <cell r="K878" t="str">
            <v>→CBC</v>
          </cell>
          <cell r="L878">
            <v>0</v>
          </cell>
          <cell r="N878">
            <v>0</v>
          </cell>
          <cell r="O878">
            <v>0</v>
          </cell>
          <cell r="P878">
            <v>0.63100000000000001</v>
          </cell>
        </row>
        <row r="879">
          <cell r="B879" t="str">
            <v>ろ12</v>
          </cell>
          <cell r="C879" t="str">
            <v>17年度　蓮田　標準ロス　（1000ml　減肥茶）</v>
          </cell>
          <cell r="D879">
            <v>0</v>
          </cell>
          <cell r="E879">
            <v>0.61799999999999999</v>
          </cell>
          <cell r="F879">
            <v>0</v>
          </cell>
          <cell r="G879">
            <v>0</v>
          </cell>
          <cell r="H879">
            <v>0</v>
          </cell>
          <cell r="I879">
            <v>0</v>
          </cell>
          <cell r="J879">
            <v>0</v>
          </cell>
          <cell r="K879">
            <v>0</v>
          </cell>
          <cell r="L879">
            <v>0</v>
          </cell>
          <cell r="N879">
            <v>0</v>
          </cell>
          <cell r="O879">
            <v>0</v>
          </cell>
          <cell r="P879">
            <v>0</v>
          </cell>
        </row>
        <row r="880">
          <cell r="B880" t="str">
            <v>ろ13</v>
          </cell>
          <cell r="C880" t="str">
            <v>17年度　蓮田　標準ロス　（デザート）</v>
          </cell>
          <cell r="D880" t="str">
            <v>（1ｋｇ/瓶）</v>
          </cell>
          <cell r="E880">
            <v>0.74399999999999999</v>
          </cell>
          <cell r="F880" t="str">
            <v>日清ファルマ㈱</v>
          </cell>
          <cell r="G880">
            <v>0</v>
          </cell>
          <cell r="H880" t="str">
            <v>CBC㈱</v>
          </cell>
          <cell r="I880" t="str">
            <v>03(3536)4657　鈴木</v>
          </cell>
          <cell r="J880" t="str">
            <v>日清ファルマ</v>
          </cell>
          <cell r="K880" t="str">
            <v>→ＣＢＣ</v>
          </cell>
          <cell r="N880">
            <v>5.0999999999999997E-2</v>
          </cell>
          <cell r="O880">
            <v>0.80700000000000005</v>
          </cell>
          <cell r="P880">
            <v>0.96</v>
          </cell>
        </row>
        <row r="881">
          <cell r="B881" t="str">
            <v>ろ14</v>
          </cell>
          <cell r="C881" t="str">
            <v>17年度　福島　標準ロス　（デザート）</v>
          </cell>
          <cell r="D881" t="str">
            <v>（15kg/袋）</v>
          </cell>
          <cell r="E881">
            <v>0.52600000000000002</v>
          </cell>
          <cell r="F881" t="str">
            <v>FREESH INGREDIENTS INC.</v>
          </cell>
          <cell r="G881">
            <v>0</v>
          </cell>
          <cell r="H881" t="str">
            <v>日本シイベルヘグナー㈱</v>
          </cell>
          <cell r="I881" t="str">
            <v>03(5441)4534　北岡</v>
          </cell>
          <cell r="J881" t="str">
            <v>FREESH INGREDIENTS INC.</v>
          </cell>
          <cell r="K881" t="str">
            <v>→日本ｼｰﾍﾞﾙﾍｸﾞﾅｰ</v>
          </cell>
          <cell r="N881">
            <v>5.0999999999999997E-2</v>
          </cell>
          <cell r="O881">
            <v>0.80700000000000005</v>
          </cell>
          <cell r="P881">
            <v>0</v>
          </cell>
        </row>
        <row r="882">
          <cell r="B882" t="str">
            <v>ろ09</v>
          </cell>
          <cell r="C882" t="str">
            <v>17年度　蓮田　標準ロス　（1000ml　むぎ茶）</v>
          </cell>
          <cell r="D882">
            <v>0</v>
          </cell>
          <cell r="E882">
            <v>0.438</v>
          </cell>
          <cell r="F882" t="str">
            <v>果研デベロップ</v>
          </cell>
          <cell r="G882" t="str">
            <v>メント㈱</v>
          </cell>
          <cell r="H882" t="str">
            <v>CBC㈱</v>
          </cell>
          <cell r="I882" t="str">
            <v>03(3536)4657　鈴木</v>
          </cell>
          <cell r="J882" t="str">
            <v>果研</v>
          </cell>
          <cell r="K882" t="str">
            <v>→CBC</v>
          </cell>
          <cell r="N882">
            <v>0</v>
          </cell>
          <cell r="O882">
            <v>0.6</v>
          </cell>
          <cell r="P882">
            <v>0.626</v>
          </cell>
        </row>
        <row r="883">
          <cell r="B883" t="str">
            <v>く500</v>
          </cell>
          <cell r="C883" t="str">
            <v>17年度蓮田クレート償却費　500ml</v>
          </cell>
          <cell r="D883" t="str">
            <v>（1kg/袋）</v>
          </cell>
          <cell r="E883">
            <v>0.1</v>
          </cell>
          <cell r="F883" t="str">
            <v>オリザ油化㈱</v>
          </cell>
          <cell r="G883">
            <v>0</v>
          </cell>
          <cell r="H883" t="str">
            <v>CBC㈱</v>
          </cell>
          <cell r="I883" t="str">
            <v>03(3536)4657　鈴木</v>
          </cell>
          <cell r="J883" t="str">
            <v>オリザ油化㈱</v>
          </cell>
          <cell r="K883" t="str">
            <v>→CBC</v>
          </cell>
          <cell r="N883">
            <v>0</v>
          </cell>
          <cell r="O883">
            <v>0.6</v>
          </cell>
          <cell r="P883">
            <v>0.39100000000000001</v>
          </cell>
        </row>
        <row r="884">
          <cell r="B884" t="str">
            <v>く1000</v>
          </cell>
          <cell r="C884" t="str">
            <v>17年度蓮田クレート償却費　1000ml</v>
          </cell>
          <cell r="D884" t="str">
            <v>（kg/袋）</v>
          </cell>
          <cell r="E884">
            <v>0.17</v>
          </cell>
          <cell r="F884" t="str">
            <v>㈱ファーマーズ</v>
          </cell>
          <cell r="G884">
            <v>0</v>
          </cell>
          <cell r="H884" t="str">
            <v>CBC㈱</v>
          </cell>
          <cell r="I884" t="str">
            <v>03(3536)4657　鈴木</v>
          </cell>
          <cell r="J884" t="str">
            <v>㈱ファーマーズ</v>
          </cell>
          <cell r="K884" t="str">
            <v>→CBC</v>
          </cell>
          <cell r="N884">
            <v>0</v>
          </cell>
          <cell r="O884">
            <v>0</v>
          </cell>
          <cell r="P884">
            <v>0.63100000000000001</v>
          </cell>
        </row>
        <row r="885">
          <cell r="B885" t="str">
            <v>し01</v>
          </cell>
          <cell r="C885" t="str">
            <v>17年度　蓮田　その他償却費　（500ml　果汁）</v>
          </cell>
          <cell r="D885" t="str">
            <v>（18.5ｋｇ/缶）</v>
          </cell>
          <cell r="E885">
            <v>7.5999999999999998E-2</v>
          </cell>
          <cell r="F885" t="str">
            <v>東京フードテクノ㈱</v>
          </cell>
          <cell r="G885">
            <v>0</v>
          </cell>
          <cell r="H885" t="str">
            <v>東京フードテクノ㈱</v>
          </cell>
          <cell r="I885">
            <v>0</v>
          </cell>
          <cell r="J885" t="str">
            <v>東京フードテクノ㈱</v>
          </cell>
          <cell r="K885">
            <v>0</v>
          </cell>
          <cell r="L885">
            <v>8.7680000000000008E-2</v>
          </cell>
          <cell r="N885">
            <v>0</v>
          </cell>
          <cell r="O885">
            <v>0</v>
          </cell>
          <cell r="P885">
            <v>0.95530000000000004</v>
          </cell>
        </row>
        <row r="886">
          <cell r="B886" t="str">
            <v>し02</v>
          </cell>
          <cell r="C886" t="str">
            <v>17年度　蓮田　その他償却費　（500ml　乳飲料）</v>
          </cell>
          <cell r="D886" t="str">
            <v>（1kg/袋）</v>
          </cell>
          <cell r="E886">
            <v>7.5999999999999998E-2</v>
          </cell>
          <cell r="F886" t="str">
            <v>旭合同㈱</v>
          </cell>
          <cell r="G886">
            <v>0</v>
          </cell>
          <cell r="H886" t="str">
            <v>CBC㈱</v>
          </cell>
          <cell r="I886" t="str">
            <v>03(3536)4657　鈴木</v>
          </cell>
          <cell r="J886" t="str">
            <v>indena</v>
          </cell>
          <cell r="K886" t="str">
            <v>→CBC</v>
          </cell>
          <cell r="L886">
            <v>8.7680000000000008E-2</v>
          </cell>
          <cell r="N886">
            <v>0</v>
          </cell>
          <cell r="O886">
            <v>0</v>
          </cell>
          <cell r="P886">
            <v>0.626</v>
          </cell>
        </row>
        <row r="887">
          <cell r="B887" t="str">
            <v>し03</v>
          </cell>
          <cell r="C887" t="str">
            <v>17年度　蓮田　その他償却費　（500ml　むぎ茶）</v>
          </cell>
          <cell r="D887" t="str">
            <v>（20L/箱）</v>
          </cell>
          <cell r="E887">
            <v>6.0999999999999999E-2</v>
          </cell>
          <cell r="F887" t="str">
            <v>キューピー醸造㈱</v>
          </cell>
          <cell r="G887">
            <v>0</v>
          </cell>
          <cell r="H887" t="str">
            <v>CBC㈱</v>
          </cell>
          <cell r="I887" t="str">
            <v>03(3536)4657　鈴木</v>
          </cell>
          <cell r="J887" t="str">
            <v>キューピー醸造㈱</v>
          </cell>
          <cell r="K887" t="str">
            <v>→CBC</v>
          </cell>
          <cell r="L887">
            <v>0</v>
          </cell>
          <cell r="N887">
            <v>0</v>
          </cell>
          <cell r="O887">
            <v>0</v>
          </cell>
          <cell r="P887">
            <v>0</v>
          </cell>
        </row>
        <row r="888">
          <cell r="B888" t="str">
            <v>し04</v>
          </cell>
          <cell r="C888" t="str">
            <v>17年度　蓮田　その他償却費　（500ml　烏龍茶）</v>
          </cell>
          <cell r="D888" t="str">
            <v>（25ｋｇ/アセプティックバック）</v>
          </cell>
          <cell r="E888">
            <v>6.0999999999999999E-2</v>
          </cell>
          <cell r="F888" t="str">
            <v>ＦＲＥＳＨ　ＦＲＵＩＴ　ＩＮＧＲＥＤＩＥＮＴＳ　ＩＮＣ</v>
          </cell>
          <cell r="G888" t="str">
            <v>メント㈱</v>
          </cell>
          <cell r="H888" t="str">
            <v>正栄食品㈱</v>
          </cell>
          <cell r="I888" t="str">
            <v>03(3253)8584　瀬戸</v>
          </cell>
          <cell r="J888" t="str">
            <v>正栄食品工業</v>
          </cell>
          <cell r="K888">
            <v>0</v>
          </cell>
          <cell r="L888">
            <v>0</v>
          </cell>
          <cell r="N888">
            <v>0.30299999999999999</v>
          </cell>
          <cell r="O888">
            <v>0.80700000000000005</v>
          </cell>
          <cell r="P888">
            <v>0.39100000000000001</v>
          </cell>
        </row>
        <row r="889">
          <cell r="B889" t="str">
            <v>し05</v>
          </cell>
          <cell r="C889" t="str">
            <v>17年度　蓮田　その他償却費　（500ml　お茶）</v>
          </cell>
          <cell r="D889" t="str">
            <v>（1kg/袋）</v>
          </cell>
          <cell r="E889">
            <v>6.0999999999999999E-2</v>
          </cell>
          <cell r="F889" t="str">
            <v>明治マテリアル</v>
          </cell>
          <cell r="G889" t="str">
            <v>メント㈱</v>
          </cell>
          <cell r="H889" t="str">
            <v>丸善薬品産業㈱</v>
          </cell>
          <cell r="I889" t="str">
            <v>03(3256)5616　山下</v>
          </cell>
          <cell r="J889" t="str">
            <v>明治マテリアル</v>
          </cell>
          <cell r="K889" t="str">
            <v>→丸善薬品産業</v>
          </cell>
          <cell r="P889">
            <v>0.6</v>
          </cell>
        </row>
        <row r="890">
          <cell r="B890" t="str">
            <v>し06</v>
          </cell>
          <cell r="C890" t="str">
            <v>17年度　蓮田　その他償却費　（500ml　減肥茶・ｶﾃｷﾝ緑茶）</v>
          </cell>
          <cell r="D890" t="str">
            <v>（20L/箱）</v>
          </cell>
          <cell r="E890">
            <v>7.5999999999999998E-2</v>
          </cell>
          <cell r="F890" t="str">
            <v>キューピー醸造㈱</v>
          </cell>
          <cell r="G890" t="str">
            <v>メント㈱</v>
          </cell>
          <cell r="H890" t="str">
            <v>CBC㈱</v>
          </cell>
          <cell r="I890" t="str">
            <v>03(3536)4657　鈴木</v>
          </cell>
          <cell r="J890" t="str">
            <v>キューピー醸造㈱</v>
          </cell>
          <cell r="K890" t="str">
            <v>→CBC</v>
          </cell>
          <cell r="N890">
            <v>0</v>
          </cell>
          <cell r="O890">
            <v>0.6</v>
          </cell>
          <cell r="P890">
            <v>0.626</v>
          </cell>
        </row>
        <row r="891">
          <cell r="B891" t="str">
            <v>し07</v>
          </cell>
          <cell r="C891" t="str">
            <v>17年度　蓮田　その他償却費　（1000ml　果汁）</v>
          </cell>
          <cell r="D891" t="str">
            <v>（20L/箱）</v>
          </cell>
          <cell r="E891">
            <v>7.6999999999999999E-2</v>
          </cell>
          <cell r="F891" t="str">
            <v>キューピー醸造㈱</v>
          </cell>
          <cell r="G891">
            <v>0</v>
          </cell>
          <cell r="H891" t="str">
            <v>CBC㈱</v>
          </cell>
          <cell r="I891" t="str">
            <v>03(3536)4657　鈴木</v>
          </cell>
          <cell r="J891" t="str">
            <v>キューピー醸造㈱</v>
          </cell>
          <cell r="K891" t="str">
            <v>→CBC</v>
          </cell>
          <cell r="N891">
            <v>0</v>
          </cell>
          <cell r="P891">
            <v>0</v>
          </cell>
        </row>
        <row r="892">
          <cell r="B892" t="str">
            <v>し08</v>
          </cell>
          <cell r="C892" t="str">
            <v>17年度　蓮田　その他償却費　（1000ml　ﾐﾙｸﾃｨｰ）</v>
          </cell>
          <cell r="D892" t="str">
            <v>（25ｋｇ/アセプティックバック）</v>
          </cell>
          <cell r="E892">
            <v>9.1999999999999998E-2</v>
          </cell>
          <cell r="F892" t="str">
            <v>ＦＲＥＳＨ　ＦＲＵＩＴ　ＩＮＧＲＥＤＩＥＮＴＳ　ＩＮＣ</v>
          </cell>
          <cell r="G892" t="str">
            <v>メント㈱</v>
          </cell>
          <cell r="H892" t="str">
            <v>正栄食品㈱</v>
          </cell>
          <cell r="I892" t="str">
            <v>03(3253)8584　瀬戸</v>
          </cell>
          <cell r="J892" t="str">
            <v>正栄食品工業</v>
          </cell>
          <cell r="K892" t="str">
            <v>→CBC</v>
          </cell>
          <cell r="N892">
            <v>0.30299999999999999</v>
          </cell>
          <cell r="O892">
            <v>0</v>
          </cell>
          <cell r="P892">
            <v>0.39100000000000001</v>
          </cell>
        </row>
        <row r="893">
          <cell r="B893" t="str">
            <v>し09</v>
          </cell>
          <cell r="C893" t="str">
            <v>17年度　蓮田　その他償却費　（1000ml　むぎ茶）</v>
          </cell>
          <cell r="D893" t="str">
            <v>（1kg/袋）</v>
          </cell>
          <cell r="E893">
            <v>7.5999999999999998E-2</v>
          </cell>
          <cell r="F893" t="str">
            <v>明治マテリアル</v>
          </cell>
          <cell r="G893">
            <v>0</v>
          </cell>
          <cell r="H893" t="str">
            <v>丸善薬品産業㈱</v>
          </cell>
          <cell r="I893" t="str">
            <v>03(3256)5616　山下</v>
          </cell>
          <cell r="J893" t="str">
            <v>明治マテリアル</v>
          </cell>
          <cell r="K893" t="str">
            <v>→丸善薬品産業</v>
          </cell>
          <cell r="L893">
            <v>8.7680000000000008E-2</v>
          </cell>
          <cell r="N893">
            <v>0</v>
          </cell>
          <cell r="O893">
            <v>0</v>
          </cell>
          <cell r="P893">
            <v>0.9</v>
          </cell>
        </row>
        <row r="894">
          <cell r="B894" t="str">
            <v>し10</v>
          </cell>
          <cell r="C894" t="str">
            <v>17年度　蓮田　その他償却費　（1000ml　烏龍茶）</v>
          </cell>
          <cell r="D894" t="str">
            <v>（20L/箱）</v>
          </cell>
          <cell r="E894">
            <v>7.5999999999999998E-2</v>
          </cell>
          <cell r="F894" t="str">
            <v>キューピー醸造㈱</v>
          </cell>
          <cell r="G894" t="str">
            <v>メント㈱</v>
          </cell>
          <cell r="H894" t="str">
            <v>CBC㈱</v>
          </cell>
          <cell r="I894" t="str">
            <v>03(3536)4657　鈴木</v>
          </cell>
          <cell r="J894" t="str">
            <v>キューピー醸造㈱</v>
          </cell>
          <cell r="K894" t="str">
            <v>→CBC</v>
          </cell>
          <cell r="N894">
            <v>0.30299999999999999</v>
          </cell>
          <cell r="P894">
            <v>0.39100000000000001</v>
          </cell>
        </row>
        <row r="895">
          <cell r="B895" t="str">
            <v>し11</v>
          </cell>
          <cell r="C895" t="str">
            <v>17年度　蓮田　その他償却費　（1000ml　お茶）</v>
          </cell>
          <cell r="D895" t="str">
            <v>（1kg/袋）</v>
          </cell>
          <cell r="E895">
            <v>7.5999999999999998E-2</v>
          </cell>
          <cell r="F895">
            <v>0</v>
          </cell>
          <cell r="G895">
            <v>0</v>
          </cell>
          <cell r="H895">
            <v>0</v>
          </cell>
          <cell r="I895">
            <v>0</v>
          </cell>
          <cell r="J895">
            <v>0</v>
          </cell>
          <cell r="K895" t="str">
            <v>→丸善薬品産業</v>
          </cell>
          <cell r="P895">
            <v>0</v>
          </cell>
        </row>
        <row r="896">
          <cell r="B896" t="str">
            <v>し12</v>
          </cell>
          <cell r="C896" t="str">
            <v>17年度　蓮田　その他償却費　（1000ml　減肥茶）</v>
          </cell>
          <cell r="D896" t="str">
            <v>（20L/箱）</v>
          </cell>
          <cell r="E896">
            <v>0.108</v>
          </cell>
          <cell r="F896" t="str">
            <v>日本紙パック㈱</v>
          </cell>
          <cell r="G896" t="str">
            <v>日本紙パック㈱</v>
          </cell>
          <cell r="H896" t="str">
            <v>日本紙パック㈱</v>
          </cell>
          <cell r="I896" t="str">
            <v>土屋</v>
          </cell>
          <cell r="J896" t="str">
            <v>日本紙パック㈱</v>
          </cell>
          <cell r="K896" t="str">
            <v>→CBC</v>
          </cell>
          <cell r="N896">
            <v>0.30299999999999999</v>
          </cell>
          <cell r="P896">
            <v>0.39100000000000001</v>
          </cell>
        </row>
        <row r="897">
          <cell r="B897" t="str">
            <v>し13</v>
          </cell>
          <cell r="C897" t="str">
            <v>17年度　蓮田　その他償却費　（デザート）</v>
          </cell>
          <cell r="D897" t="str">
            <v>（1kg/袋）</v>
          </cell>
          <cell r="E897">
            <v>0.113</v>
          </cell>
          <cell r="F897" t="str">
            <v>明治マテリアル</v>
          </cell>
          <cell r="G897" t="str">
            <v>メント㈱</v>
          </cell>
          <cell r="H897" t="str">
            <v>丸善薬品産業㈱</v>
          </cell>
          <cell r="I897" t="str">
            <v>03(3256)5616　山下</v>
          </cell>
          <cell r="J897" t="str">
            <v>明治マテリアル</v>
          </cell>
          <cell r="K897" t="str">
            <v>→丸善薬品産業</v>
          </cell>
          <cell r="N897">
            <v>0.19500000000000001</v>
          </cell>
          <cell r="P897">
            <v>0.94</v>
          </cell>
        </row>
        <row r="898">
          <cell r="B898" t="str">
            <v>し14</v>
          </cell>
          <cell r="C898" t="str">
            <v>17年度　名古屋　その他償却費　（500ml　果汁）</v>
          </cell>
          <cell r="D898" t="str">
            <v>（20L/箱）</v>
          </cell>
          <cell r="E898">
            <v>0.35299999999999998</v>
          </cell>
          <cell r="F898" t="str">
            <v>キューピー醸造㈱</v>
          </cell>
          <cell r="H898" t="str">
            <v>CBC㈱</v>
          </cell>
          <cell r="I898" t="str">
            <v>03(3536)4657　鈴木</v>
          </cell>
          <cell r="J898" t="str">
            <v>キューピー醸造㈱</v>
          </cell>
          <cell r="K898" t="str">
            <v>→CBC</v>
          </cell>
          <cell r="N898">
            <v>0.19500000000000001</v>
          </cell>
          <cell r="P898">
            <v>0</v>
          </cell>
        </row>
        <row r="899">
          <cell r="B899" t="str">
            <v>し15</v>
          </cell>
          <cell r="C899" t="str">
            <v>17年度　コーシン　その他償却費　（500ml　果汁）</v>
          </cell>
          <cell r="D899">
            <v>0</v>
          </cell>
          <cell r="E899">
            <v>0.155</v>
          </cell>
          <cell r="F899" t="str">
            <v>横井醸造</v>
          </cell>
          <cell r="H899" t="str">
            <v>昭和農芸㈱</v>
          </cell>
          <cell r="I899" t="str">
            <v>03(3661)2820　秋山</v>
          </cell>
          <cell r="J899" t="str">
            <v>昭和農芸㈱</v>
          </cell>
          <cell r="K899">
            <v>0</v>
          </cell>
          <cell r="N899">
            <v>0</v>
          </cell>
          <cell r="P899">
            <v>0</v>
          </cell>
        </row>
        <row r="900">
          <cell r="B900" t="str">
            <v>し16</v>
          </cell>
          <cell r="C900" t="str">
            <v>17年度　共進　その他償却費　（500ml）</v>
          </cell>
          <cell r="D900" t="str">
            <v>（25ｋｇ/ﾍﾟｰﾙ缶）</v>
          </cell>
          <cell r="E900">
            <v>0.34200000000000003</v>
          </cell>
          <cell r="F900" t="str">
            <v>日本紙パック㈱</v>
          </cell>
          <cell r="G900" t="str">
            <v>日本紙パック㈱</v>
          </cell>
          <cell r="H900" t="str">
            <v>日本紙パック㈱</v>
          </cell>
          <cell r="I900" t="str">
            <v>土屋</v>
          </cell>
          <cell r="J900" t="str">
            <v>日本紙パック㈱</v>
          </cell>
          <cell r="K900">
            <v>0</v>
          </cell>
          <cell r="N900">
            <v>0</v>
          </cell>
          <cell r="P900">
            <v>0.92</v>
          </cell>
        </row>
        <row r="901">
          <cell r="B901" t="str">
            <v>し17</v>
          </cell>
          <cell r="C901" t="str">
            <v>17年度　倉島　その他償却費　（500ml　果汁）</v>
          </cell>
          <cell r="D901">
            <v>0</v>
          </cell>
          <cell r="E901">
            <v>0.65300000000000002</v>
          </cell>
          <cell r="F901" t="str">
            <v>ユニチカ㈱</v>
          </cell>
          <cell r="G901" t="str">
            <v>（フランス）</v>
          </cell>
          <cell r="H901" t="str">
            <v>CBC㈱</v>
          </cell>
          <cell r="I901" t="str">
            <v>03(3536)4657　鈴木</v>
          </cell>
          <cell r="J901" t="str">
            <v>ユニチカ</v>
          </cell>
          <cell r="K901" t="str">
            <v>→ＣＢＣ</v>
          </cell>
          <cell r="N901">
            <v>0</v>
          </cell>
          <cell r="P901">
            <v>0</v>
          </cell>
        </row>
        <row r="902">
          <cell r="B902" t="str">
            <v>し18</v>
          </cell>
          <cell r="C902" t="str">
            <v>17年度　オーム乳業　その他償却費　（500ml　果汁）</v>
          </cell>
          <cell r="D902" t="str">
            <v>（1ｋｇ/袋）？</v>
          </cell>
          <cell r="E902">
            <v>0.378</v>
          </cell>
          <cell r="F902" t="str">
            <v>日本紙パック㈱</v>
          </cell>
          <cell r="G902" t="str">
            <v>日本紙パック㈱</v>
          </cell>
          <cell r="H902" t="str">
            <v>日本紙パック㈱</v>
          </cell>
          <cell r="I902" t="str">
            <v>土屋</v>
          </cell>
          <cell r="J902" t="str">
            <v>日本紙パック㈱</v>
          </cell>
          <cell r="K902" t="str">
            <v>→ＣＢＣ</v>
          </cell>
          <cell r="P902">
            <v>0.9</v>
          </cell>
        </row>
        <row r="903">
          <cell r="B903" t="str">
            <v>し19</v>
          </cell>
          <cell r="C903" t="str">
            <v>17年度　福島　その他償却費　（デザート）</v>
          </cell>
          <cell r="D903" t="str">
            <v>（20Kg)</v>
          </cell>
          <cell r="E903">
            <v>0.40699999999999997</v>
          </cell>
          <cell r="F903" t="str">
            <v>松谷化学工業㈱</v>
          </cell>
          <cell r="G903">
            <v>0</v>
          </cell>
          <cell r="H903" t="str">
            <v>CBC㈱</v>
          </cell>
          <cell r="I903" t="str">
            <v>03(3536)4657　鈴木</v>
          </cell>
          <cell r="J903" t="str">
            <v>松谷化学工業㈱</v>
          </cell>
          <cell r="K903" t="str">
            <v>→CBC</v>
          </cell>
          <cell r="P903">
            <v>0.95530000000000004</v>
          </cell>
        </row>
        <row r="904">
          <cell r="B904" t="str">
            <v>し20</v>
          </cell>
          <cell r="C904" t="str">
            <v>17年度　いばらく　その他償却費　（乳酸菌）</v>
          </cell>
          <cell r="D904">
            <v>0</v>
          </cell>
          <cell r="E904">
            <v>0.155</v>
          </cell>
          <cell r="F904" t="str">
            <v>日本紙パック㈱</v>
          </cell>
          <cell r="G904" t="str">
            <v>日本紙パック㈱</v>
          </cell>
          <cell r="H904" t="str">
            <v>日本紙パック㈱</v>
          </cell>
          <cell r="I904" t="str">
            <v>土屋</v>
          </cell>
          <cell r="J904" t="str">
            <v>日本紙パック㈱</v>
          </cell>
          <cell r="K904" t="str">
            <v>→CBC</v>
          </cell>
          <cell r="P904">
            <v>0</v>
          </cell>
        </row>
        <row r="905">
          <cell r="B905" t="str">
            <v>し21</v>
          </cell>
          <cell r="C905" t="str">
            <v>17年度　森　その他償却費　（乳飲料）</v>
          </cell>
          <cell r="D905" t="str">
            <v>（20kg/袋）</v>
          </cell>
          <cell r="E905">
            <v>0.155</v>
          </cell>
          <cell r="F905" t="str">
            <v>関東食研㈱</v>
          </cell>
          <cell r="H905" t="str">
            <v>関東食研㈱</v>
          </cell>
          <cell r="I905" t="str">
            <v>03(5625)6680　葛西</v>
          </cell>
          <cell r="J905" t="str">
            <v>関東食研</v>
          </cell>
          <cell r="K905">
            <v>0</v>
          </cell>
          <cell r="N905">
            <v>0.19500000000000001</v>
          </cell>
          <cell r="P905">
            <v>0.96</v>
          </cell>
        </row>
        <row r="906">
          <cell r="B906" t="str">
            <v>し16</v>
          </cell>
          <cell r="C906" t="str">
            <v>17年度　共進　その他償却費　（500ml）</v>
          </cell>
          <cell r="D906">
            <v>0</v>
          </cell>
          <cell r="E906">
            <v>0.34200000000000003</v>
          </cell>
          <cell r="F906" t="str">
            <v>クリスチャンハンセン</v>
          </cell>
          <cell r="G906">
            <v>0</v>
          </cell>
          <cell r="H906" t="str">
            <v>野澤組</v>
          </cell>
          <cell r="I906" t="str">
            <v>03(3216)3464　高見</v>
          </cell>
          <cell r="J906" t="str">
            <v>野澤組</v>
          </cell>
          <cell r="K906">
            <v>0</v>
          </cell>
          <cell r="P906">
            <v>0</v>
          </cell>
        </row>
        <row r="907">
          <cell r="B907" t="str">
            <v>し17</v>
          </cell>
          <cell r="C907" t="str">
            <v>17年度　倉島　その他償却費　（500ml　果汁）</v>
          </cell>
          <cell r="D907" t="str">
            <v>（18ｋｇ/缶）</v>
          </cell>
          <cell r="E907">
            <v>0.65300000000000002</v>
          </cell>
          <cell r="F907" t="str">
            <v>不二家サンヨー</v>
          </cell>
          <cell r="G907">
            <v>0</v>
          </cell>
          <cell r="H907" t="str">
            <v>日本果実加工</v>
          </cell>
          <cell r="I907" t="str">
            <v>03(5225)3461　滝江</v>
          </cell>
          <cell r="J907" t="str">
            <v>不二家サンヨー</v>
          </cell>
          <cell r="K907">
            <v>0</v>
          </cell>
          <cell r="P907">
            <v>0</v>
          </cell>
        </row>
        <row r="908">
          <cell r="B908" t="str">
            <v>し18</v>
          </cell>
          <cell r="C908" t="str">
            <v>17年度　オーム乳業　その他償却費　（500ml　果汁）</v>
          </cell>
          <cell r="D908" t="str">
            <v>（20ｋｇ/ＱＢ）</v>
          </cell>
          <cell r="E908">
            <v>0.378</v>
          </cell>
          <cell r="F908" t="str">
            <v>㈱ユニセントマテリアル</v>
          </cell>
          <cell r="G908" t="str">
            <v>（フランス）</v>
          </cell>
          <cell r="H908" t="str">
            <v>昭和農芸㈱</v>
          </cell>
          <cell r="I908" t="str">
            <v>03(3661)2820　秋山</v>
          </cell>
          <cell r="J908" t="str">
            <v>昭和農芸㈱</v>
          </cell>
          <cell r="K908" t="str">
            <v>→CBC</v>
          </cell>
          <cell r="P908">
            <v>0.92</v>
          </cell>
        </row>
        <row r="909">
          <cell r="B909" t="str">
            <v>し19</v>
          </cell>
          <cell r="C909" t="str">
            <v>17年度　福島　その他償却費　（デザート）</v>
          </cell>
          <cell r="D909" t="str">
            <v>（22ｋｇ/缶）</v>
          </cell>
          <cell r="E909">
            <v>0.40699999999999997</v>
          </cell>
          <cell r="F909" t="str">
            <v>果研デベロップ</v>
          </cell>
          <cell r="G909" t="str">
            <v>メント㈱</v>
          </cell>
          <cell r="H909" t="str">
            <v>CBC㈱</v>
          </cell>
          <cell r="I909" t="str">
            <v>03(3536)4657　鈴木</v>
          </cell>
          <cell r="J909" t="str">
            <v>果研</v>
          </cell>
          <cell r="K909" t="str">
            <v>→CBC</v>
          </cell>
          <cell r="P909">
            <v>0.63100000000000001</v>
          </cell>
        </row>
        <row r="910">
          <cell r="B910" t="str">
            <v>し20</v>
          </cell>
          <cell r="C910" t="str">
            <v>17年度　いばらく　その他償却費　（乳酸菌）</v>
          </cell>
          <cell r="D910">
            <v>0</v>
          </cell>
          <cell r="E910">
            <v>0.155</v>
          </cell>
          <cell r="F910">
            <v>0</v>
          </cell>
          <cell r="G910" t="str">
            <v>メント㈱</v>
          </cell>
          <cell r="H910" t="str">
            <v>正栄食品㈱</v>
          </cell>
          <cell r="I910" t="str">
            <v>03(3253)8584　瀬戸</v>
          </cell>
          <cell r="J910" t="str">
            <v>正栄食品工業</v>
          </cell>
          <cell r="K910" t="str">
            <v>→CBC</v>
          </cell>
          <cell r="N910">
            <v>0</v>
          </cell>
          <cell r="P910">
            <v>0</v>
          </cell>
        </row>
        <row r="911">
          <cell r="B911" t="str">
            <v>し21</v>
          </cell>
          <cell r="C911" t="str">
            <v>17年度　森　その他償却費　（乳飲料）</v>
          </cell>
          <cell r="D911" t="str">
            <v>（1ｋｇ/瓶）</v>
          </cell>
          <cell r="E911">
            <v>0.155</v>
          </cell>
          <cell r="F911" t="str">
            <v>日清ファルマ㈱</v>
          </cell>
          <cell r="G911">
            <v>0</v>
          </cell>
          <cell r="H911" t="str">
            <v>CBC㈱</v>
          </cell>
          <cell r="I911" t="str">
            <v>03(3536)4657　鈴木</v>
          </cell>
          <cell r="J911" t="str">
            <v>日清ファルマ</v>
          </cell>
          <cell r="K911" t="str">
            <v>→ＣＢＣ</v>
          </cell>
          <cell r="P911">
            <v>0.95530000000000004</v>
          </cell>
        </row>
        <row r="912">
          <cell r="B912" t="str">
            <v>し09</v>
          </cell>
          <cell r="C912" t="str">
            <v>17年度　蓮田　その他償却費　（1000ml　むぎ茶）</v>
          </cell>
          <cell r="D912" t="str">
            <v>（15kg/袋）</v>
          </cell>
          <cell r="E912">
            <v>7.5999999999999998E-2</v>
          </cell>
          <cell r="F912" t="str">
            <v>FREESH INGREDIENTS INC.</v>
          </cell>
          <cell r="G912">
            <v>0</v>
          </cell>
          <cell r="H912" t="str">
            <v>日本シイベルヘグナー㈱</v>
          </cell>
          <cell r="I912" t="str">
            <v>03(5441)4534　北岡</v>
          </cell>
          <cell r="J912" t="str">
            <v>FREESH INGREDIENTS INC.</v>
          </cell>
          <cell r="K912" t="str">
            <v>→日本ｼｰﾍﾞﾙﾍｸﾞﾅｰ</v>
          </cell>
          <cell r="N912">
            <v>0</v>
          </cell>
          <cell r="P912">
            <v>0</v>
          </cell>
        </row>
        <row r="913">
          <cell r="B913" t="str">
            <v>し10</v>
          </cell>
          <cell r="C913" t="str">
            <v>17年度　蓮田　その他償却費　（1000ml　烏龍茶）</v>
          </cell>
          <cell r="D913">
            <v>0</v>
          </cell>
          <cell r="E913">
            <v>7.5999999999999998E-2</v>
          </cell>
          <cell r="F913" t="str">
            <v>果研デベロップ</v>
          </cell>
          <cell r="G913" t="str">
            <v>メント㈱</v>
          </cell>
          <cell r="H913" t="str">
            <v>丸善薬品産業㈱</v>
          </cell>
          <cell r="I913" t="str">
            <v>03(3256)5616　山下</v>
          </cell>
          <cell r="J913" t="str">
            <v>明治マテリアル</v>
          </cell>
          <cell r="K913" t="str">
            <v>→丸善薬品産業</v>
          </cell>
          <cell r="N913">
            <v>0</v>
          </cell>
          <cell r="P913">
            <v>0.626</v>
          </cell>
        </row>
        <row r="914">
          <cell r="B914" t="str">
            <v>し11</v>
          </cell>
          <cell r="C914" t="str">
            <v>17年度　蓮田　その他償却費　（1000ml　お茶）</v>
          </cell>
          <cell r="D914" t="str">
            <v>（1kg/袋）</v>
          </cell>
          <cell r="E914">
            <v>7.5999999999999998E-2</v>
          </cell>
          <cell r="F914" t="str">
            <v>オリザ油化㈱</v>
          </cell>
          <cell r="G914" t="str">
            <v>メント㈱</v>
          </cell>
          <cell r="H914" t="str">
            <v>CBC㈱</v>
          </cell>
          <cell r="I914" t="str">
            <v>03(3536)4657　鈴木</v>
          </cell>
          <cell r="J914" t="str">
            <v>オリザ油化㈱</v>
          </cell>
          <cell r="K914" t="str">
            <v>→CBC</v>
          </cell>
          <cell r="P914">
            <v>0.626</v>
          </cell>
        </row>
        <row r="915">
          <cell r="B915" t="str">
            <v>し12</v>
          </cell>
          <cell r="C915" t="str">
            <v>17年度　蓮田　その他償却費　（1000ml　減肥茶）</v>
          </cell>
          <cell r="D915" t="str">
            <v>（kg/袋）</v>
          </cell>
          <cell r="E915">
            <v>0.108</v>
          </cell>
          <cell r="F915" t="str">
            <v>㈱ファーマーズ</v>
          </cell>
          <cell r="G915">
            <v>0</v>
          </cell>
          <cell r="H915" t="str">
            <v>CBC㈱</v>
          </cell>
          <cell r="I915" t="str">
            <v>03(3536)4657　鈴木</v>
          </cell>
          <cell r="J915" t="str">
            <v>㈱ファーマーズ</v>
          </cell>
          <cell r="K915" t="str">
            <v>→CBC</v>
          </cell>
          <cell r="P915">
            <v>0</v>
          </cell>
        </row>
        <row r="916">
          <cell r="B916" t="str">
            <v>し13</v>
          </cell>
          <cell r="C916" t="str">
            <v>17年度　蓮田　その他償却費　（デザート）</v>
          </cell>
          <cell r="D916" t="str">
            <v>（18ｋｇ/缶）</v>
          </cell>
          <cell r="E916">
            <v>0.113</v>
          </cell>
          <cell r="F916" t="str">
            <v>東京フードテクノ㈱</v>
          </cell>
          <cell r="G916">
            <v>0</v>
          </cell>
          <cell r="H916" t="str">
            <v>東京フードテクノ㈱</v>
          </cell>
          <cell r="I916" t="str">
            <v>03(5225)3461　滝江</v>
          </cell>
          <cell r="J916" t="str">
            <v>東京フードテクノ㈱</v>
          </cell>
          <cell r="K916" t="str">
            <v>→CBC</v>
          </cell>
          <cell r="P916">
            <v>0</v>
          </cell>
        </row>
        <row r="917">
          <cell r="B917" t="str">
            <v>し14</v>
          </cell>
          <cell r="C917" t="str">
            <v>17年度　名古屋　その他償却費　（500ml　果汁）</v>
          </cell>
          <cell r="D917" t="str">
            <v>（1kg/袋）</v>
          </cell>
          <cell r="E917">
            <v>0.35299999999999998</v>
          </cell>
          <cell r="F917" t="str">
            <v>旭合同㈱</v>
          </cell>
          <cell r="G917" t="str">
            <v>メント㈱</v>
          </cell>
          <cell r="H917" t="str">
            <v>CBC㈱</v>
          </cell>
          <cell r="I917" t="str">
            <v>03(3536)4657　鈴木</v>
          </cell>
          <cell r="J917" t="str">
            <v>indena</v>
          </cell>
          <cell r="K917" t="str">
            <v>→CBC</v>
          </cell>
          <cell r="P917">
            <v>0.63100000000000001</v>
          </cell>
        </row>
        <row r="918">
          <cell r="B918" t="str">
            <v>し15</v>
          </cell>
          <cell r="C918" t="str">
            <v>17年度　コーシン　その他償却費　（500ml　果汁）</v>
          </cell>
          <cell r="D918" t="str">
            <v>（20L/箱）</v>
          </cell>
          <cell r="E918">
            <v>0.155</v>
          </cell>
          <cell r="F918" t="str">
            <v>日本紙パック㈱</v>
          </cell>
          <cell r="G918" t="str">
            <v>日本紙パック㈱</v>
          </cell>
          <cell r="H918" t="str">
            <v>日本紙パック㈱</v>
          </cell>
          <cell r="I918" t="str">
            <v>土屋</v>
          </cell>
          <cell r="J918" t="str">
            <v>日本紙パック㈱</v>
          </cell>
          <cell r="K918" t="str">
            <v>→CBC</v>
          </cell>
        </row>
        <row r="919">
          <cell r="B919" t="str">
            <v>し16</v>
          </cell>
          <cell r="C919" t="str">
            <v>17年度　共進　その他償却費　（500ml）</v>
          </cell>
          <cell r="D919" t="str">
            <v>（25ｋｇ/アセプティックバック）</v>
          </cell>
          <cell r="E919">
            <v>0.34200000000000003</v>
          </cell>
          <cell r="F919" t="str">
            <v>ＦＲＥＳＨ　ＦＲＵＩＴ　ＩＮＧＲＥＤＩＥＮＴＳ　ＩＮＣ</v>
          </cell>
          <cell r="H919" t="str">
            <v>正栄食品㈱</v>
          </cell>
          <cell r="I919" t="str">
            <v>03(3253)8584　瀬戸</v>
          </cell>
          <cell r="J919" t="str">
            <v>正栄食品工業</v>
          </cell>
          <cell r="K919" t="str">
            <v>→CBC</v>
          </cell>
          <cell r="N919">
            <v>0.30299999999999999</v>
          </cell>
          <cell r="P919">
            <v>0.39100000000000001</v>
          </cell>
        </row>
        <row r="920">
          <cell r="B920" t="str">
            <v>し17</v>
          </cell>
          <cell r="C920" t="str">
            <v>17年度　倉島　その他償却費　（500ml　果汁）</v>
          </cell>
          <cell r="D920" t="str">
            <v>（1kg/袋）</v>
          </cell>
          <cell r="E920">
            <v>0.65300000000000002</v>
          </cell>
          <cell r="F920" t="str">
            <v>日本紙パック㈱</v>
          </cell>
          <cell r="G920" t="str">
            <v>日本紙パック㈱</v>
          </cell>
          <cell r="H920" t="str">
            <v>日本紙パック㈱</v>
          </cell>
          <cell r="I920" t="str">
            <v>土屋</v>
          </cell>
          <cell r="J920" t="str">
            <v>日本紙パック㈱</v>
          </cell>
          <cell r="K920" t="str">
            <v>→丸善薬品産業</v>
          </cell>
          <cell r="N920">
            <v>0.30299999999999999</v>
          </cell>
          <cell r="P920">
            <v>0.39100000000000001</v>
          </cell>
        </row>
        <row r="921">
          <cell r="B921" t="str">
            <v>し18</v>
          </cell>
          <cell r="C921" t="str">
            <v>17年度　オーム乳業　その他償却費　（500ml　果汁）</v>
          </cell>
          <cell r="D921" t="str">
            <v>（20L/箱）</v>
          </cell>
          <cell r="E921">
            <v>0.378</v>
          </cell>
          <cell r="F921">
            <v>0</v>
          </cell>
          <cell r="G921">
            <v>0</v>
          </cell>
          <cell r="H921">
            <v>0</v>
          </cell>
          <cell r="I921">
            <v>0</v>
          </cell>
          <cell r="J921">
            <v>0</v>
          </cell>
          <cell r="K921" t="str">
            <v>→CBC</v>
          </cell>
          <cell r="N921">
            <v>0</v>
          </cell>
          <cell r="P921">
            <v>0.626</v>
          </cell>
        </row>
        <row r="922">
          <cell r="B922" t="str">
            <v>し19</v>
          </cell>
          <cell r="C922" t="str">
            <v>17年度　福島　その他償却費　（デザート）</v>
          </cell>
          <cell r="D922" t="str">
            <v>（20L/箱）</v>
          </cell>
          <cell r="E922">
            <v>0.40699999999999997</v>
          </cell>
          <cell r="F922" t="str">
            <v>キューピー醸造㈱</v>
          </cell>
          <cell r="H922" t="str">
            <v>CBC㈱</v>
          </cell>
          <cell r="I922" t="str">
            <v>03(3536)4657　鈴木</v>
          </cell>
          <cell r="J922" t="str">
            <v>キューピー醸造㈱</v>
          </cell>
          <cell r="K922" t="str">
            <v>→CBC</v>
          </cell>
          <cell r="N922">
            <v>0</v>
          </cell>
          <cell r="P922">
            <v>0</v>
          </cell>
        </row>
        <row r="923">
          <cell r="B923" t="str">
            <v>し20</v>
          </cell>
          <cell r="C923" t="str">
            <v>17年度　いばらく　その他償却費　（乳酸菌）</v>
          </cell>
          <cell r="D923" t="str">
            <v>（kg/袋）</v>
          </cell>
          <cell r="E923">
            <v>0.155</v>
          </cell>
          <cell r="F923" t="str">
            <v>㈱ファーマーズ</v>
          </cell>
          <cell r="H923" t="str">
            <v>CBC㈱</v>
          </cell>
          <cell r="I923" t="str">
            <v>03(3536)4657　鈴木</v>
          </cell>
          <cell r="J923" t="str">
            <v>㈱ファーマーズ</v>
          </cell>
          <cell r="K923" t="str">
            <v>→CBC</v>
          </cell>
        </row>
        <row r="924">
          <cell r="B924" t="str">
            <v>し21</v>
          </cell>
          <cell r="C924" t="str">
            <v>17年度　森　その他償却費　（乳飲料）</v>
          </cell>
          <cell r="D924" t="str">
            <v>（18ｋｇ/缶）</v>
          </cell>
          <cell r="E924">
            <v>0.155</v>
          </cell>
          <cell r="F924" t="str">
            <v>東京フードテクノ㈱</v>
          </cell>
          <cell r="H924" t="str">
            <v>東京フードテクノ㈱</v>
          </cell>
          <cell r="I924" t="str">
            <v>03(5225)3461　滝江</v>
          </cell>
          <cell r="J924" t="str">
            <v>東京フードテクノ㈱</v>
          </cell>
          <cell r="K924">
            <v>0</v>
          </cell>
        </row>
        <row r="925">
          <cell r="B925">
            <v>0</v>
          </cell>
          <cell r="C925">
            <v>0</v>
          </cell>
          <cell r="D925" t="str">
            <v>（1kg/袋）</v>
          </cell>
          <cell r="E925">
            <v>0</v>
          </cell>
          <cell r="F925" t="str">
            <v>旭合同㈱</v>
          </cell>
          <cell r="H925" t="str">
            <v>CBC㈱</v>
          </cell>
          <cell r="I925" t="str">
            <v>03(3536)4657　鈴木</v>
          </cell>
          <cell r="J925" t="str">
            <v>indena</v>
          </cell>
          <cell r="K925" t="str">
            <v>→CBC</v>
          </cell>
        </row>
        <row r="926">
          <cell r="B926" t="str">
            <v>ろ01</v>
          </cell>
          <cell r="C926" t="str">
            <v>17年度　蓮田　標準ロス　（500ml　果汁）</v>
          </cell>
          <cell r="D926" t="str">
            <v>（20L/箱）</v>
          </cell>
          <cell r="E926">
            <v>0.438</v>
          </cell>
          <cell r="F926" t="str">
            <v>キューピー醸造㈱</v>
          </cell>
          <cell r="H926" t="str">
            <v>CBC㈱</v>
          </cell>
          <cell r="I926" t="str">
            <v>03(3536)4657　鈴木</v>
          </cell>
          <cell r="J926" t="str">
            <v>キューピー醸造㈱</v>
          </cell>
          <cell r="K926" t="str">
            <v>→CBC</v>
          </cell>
        </row>
        <row r="927">
          <cell r="B927" t="str">
            <v>ろ02</v>
          </cell>
          <cell r="C927" t="str">
            <v>17年度　蓮田　標準ロス　（500ml　乳飲料）</v>
          </cell>
          <cell r="D927" t="str">
            <v>（25ｋｇ/アセプティックバック）</v>
          </cell>
          <cell r="E927">
            <v>0.438</v>
          </cell>
          <cell r="F927" t="str">
            <v>日本紙パック㈱</v>
          </cell>
          <cell r="G927" t="str">
            <v>日本紙パック㈱</v>
          </cell>
          <cell r="H927" t="str">
            <v>日本紙パック㈱</v>
          </cell>
          <cell r="I927" t="str">
            <v>土屋</v>
          </cell>
          <cell r="J927" t="str">
            <v>日本紙パック㈱</v>
          </cell>
          <cell r="N927">
            <v>0.30299999999999999</v>
          </cell>
          <cell r="P927">
            <v>0.39100000000000001</v>
          </cell>
        </row>
        <row r="928">
          <cell r="B928" t="str">
            <v>ろ03</v>
          </cell>
          <cell r="C928" t="str">
            <v>17年度　蓮田　標準ロス　（500ml　むぎ茶）</v>
          </cell>
          <cell r="D928" t="str">
            <v>（1kg/袋）</v>
          </cell>
          <cell r="E928">
            <v>0.35099999999999998</v>
          </cell>
          <cell r="F928" t="str">
            <v>日本紙パック㈱</v>
          </cell>
          <cell r="G928" t="str">
            <v>日本紙パック㈱</v>
          </cell>
          <cell r="H928" t="str">
            <v>日本紙パック㈱</v>
          </cell>
          <cell r="I928" t="str">
            <v>土屋</v>
          </cell>
          <cell r="J928" t="str">
            <v>日本紙パック㈱</v>
          </cell>
          <cell r="K928" t="str">
            <v>→丸善薬品産業</v>
          </cell>
        </row>
        <row r="929">
          <cell r="B929" t="str">
            <v>ろ04</v>
          </cell>
          <cell r="C929" t="str">
            <v>17年度　蓮田　標準ロス　（500ml　烏龍茶）</v>
          </cell>
          <cell r="D929" t="str">
            <v>（20L/箱）</v>
          </cell>
          <cell r="E929">
            <v>0.35099999999999998</v>
          </cell>
          <cell r="F929" t="str">
            <v>キューピー醸造㈱</v>
          </cell>
          <cell r="G929">
            <v>0</v>
          </cell>
          <cell r="H929" t="str">
            <v>CBC㈱</v>
          </cell>
          <cell r="I929" t="str">
            <v>03(3536)4657　鈴木</v>
          </cell>
          <cell r="J929" t="str">
            <v>キューピー醸造㈱</v>
          </cell>
          <cell r="K929" t="str">
            <v>→CBC</v>
          </cell>
        </row>
        <row r="930">
          <cell r="B930" t="str">
            <v>ろ05</v>
          </cell>
          <cell r="C930" t="str">
            <v>17年度　蓮田　標準ロス　（500ml　お茶）</v>
          </cell>
          <cell r="E930">
            <v>0.35099999999999998</v>
          </cell>
          <cell r="F930" t="str">
            <v>池田糖化</v>
          </cell>
          <cell r="G930">
            <v>0</v>
          </cell>
          <cell r="H930" t="str">
            <v>CBC㈱</v>
          </cell>
          <cell r="I930" t="str">
            <v>03(3536)4657　鈴木</v>
          </cell>
          <cell r="J930" t="str">
            <v>池田糖化→アサヒF&amp;H</v>
          </cell>
          <cell r="K930" t="str">
            <v>→CBC</v>
          </cell>
        </row>
        <row r="931">
          <cell r="B931" t="str">
            <v>ろ06</v>
          </cell>
          <cell r="C931" t="str">
            <v>17年度　蓮田　標準ロス　（500ml　減肥茶・ｶﾃｷﾝ緑茶）</v>
          </cell>
          <cell r="E931">
            <v>0.438</v>
          </cell>
          <cell r="F931" t="str">
            <v>東海物産</v>
          </cell>
          <cell r="H931" t="str">
            <v>CBC㈱</v>
          </cell>
          <cell r="I931" t="str">
            <v>03(3536)4657　鈴木</v>
          </cell>
          <cell r="J931" t="str">
            <v>池田糖化→アサヒF&amp;H</v>
          </cell>
          <cell r="K931" t="str">
            <v>→CBC</v>
          </cell>
        </row>
        <row r="932">
          <cell r="B932" t="str">
            <v>ろ07</v>
          </cell>
          <cell r="C932" t="str">
            <v>17年度　蓮田　標準ロス　（1000ml　果汁）</v>
          </cell>
          <cell r="E932">
            <v>0.443</v>
          </cell>
          <cell r="F932" t="str">
            <v>アサヒF&amp;H</v>
          </cell>
          <cell r="H932" t="str">
            <v>CBC㈱</v>
          </cell>
          <cell r="I932" t="str">
            <v>03(3536)4657　鈴木</v>
          </cell>
          <cell r="J932" t="str">
            <v>アサヒF&amp;H</v>
          </cell>
          <cell r="K932" t="str">
            <v>→CBC</v>
          </cell>
        </row>
        <row r="933">
          <cell r="B933" t="str">
            <v>ろ08</v>
          </cell>
          <cell r="C933" t="str">
            <v>17年度　蓮田　標準ロス　（1000ml　ﾐﾙｸﾃｨｰ）</v>
          </cell>
          <cell r="E933">
            <v>0.52600000000000002</v>
          </cell>
        </row>
        <row r="934">
          <cell r="B934" t="str">
            <v>ろ09</v>
          </cell>
          <cell r="C934" t="str">
            <v>17年度　蓮田　標準ロス　（1000ml　むぎ茶）</v>
          </cell>
          <cell r="E934">
            <v>0.438</v>
          </cell>
        </row>
        <row r="935">
          <cell r="B935" t="str">
            <v>ろ10</v>
          </cell>
          <cell r="C935" t="str">
            <v>17年度　蓮田　標準ロス　（1000ml　烏龍茶）</v>
          </cell>
          <cell r="E935">
            <v>0.438</v>
          </cell>
        </row>
        <row r="936">
          <cell r="B936" t="str">
            <v>ろ11</v>
          </cell>
          <cell r="C936" t="str">
            <v>17年度　蓮田　標準ロス　（1000ml　お茶）</v>
          </cell>
          <cell r="E936">
            <v>0.438</v>
          </cell>
        </row>
        <row r="937">
          <cell r="B937" t="str">
            <v>ろ12</v>
          </cell>
          <cell r="C937" t="str">
            <v>17年度　蓮田　標準ロス　（1000ml　減肥茶）</v>
          </cell>
          <cell r="E937">
            <v>0.61799999999999999</v>
          </cell>
        </row>
        <row r="938">
          <cell r="B938" t="str">
            <v>ろ13</v>
          </cell>
          <cell r="C938" t="str">
            <v>17年度　蓮田　標準ロス　（デザート）</v>
          </cell>
          <cell r="E938">
            <v>0.74399999999999999</v>
          </cell>
        </row>
        <row r="939">
          <cell r="B939" t="str">
            <v>ろ14</v>
          </cell>
          <cell r="C939" t="str">
            <v>17年度　福島　標準ロス　（デザート）</v>
          </cell>
          <cell r="E939">
            <v>0</v>
          </cell>
          <cell r="F939" t="str">
            <v>日本紙パック㈱</v>
          </cell>
          <cell r="G939" t="str">
            <v>日本紙パック㈱</v>
          </cell>
          <cell r="H939" t="str">
            <v>日本紙パック㈱</v>
          </cell>
          <cell r="I939" t="str">
            <v>土屋</v>
          </cell>
          <cell r="J939" t="str">
            <v>日本紙パック㈱</v>
          </cell>
        </row>
        <row r="940">
          <cell r="B940">
            <v>0</v>
          </cell>
          <cell r="C940">
            <v>0</v>
          </cell>
          <cell r="E940">
            <v>0</v>
          </cell>
        </row>
        <row r="941">
          <cell r="B941" t="str">
            <v>く500</v>
          </cell>
          <cell r="C941" t="str">
            <v>17年度蓮田クレート償却費　500ml</v>
          </cell>
          <cell r="E941">
            <v>0.1</v>
          </cell>
        </row>
        <row r="942">
          <cell r="B942" t="str">
            <v>く1000</v>
          </cell>
          <cell r="C942" t="str">
            <v>17年度蓮田クレート償却費　1000ml</v>
          </cell>
          <cell r="E942">
            <v>0.17</v>
          </cell>
        </row>
        <row r="943">
          <cell r="B943" t="str">
            <v>し01</v>
          </cell>
          <cell r="C943" t="str">
            <v>17年度　蓮田　その他償却費　（500ml　果汁）</v>
          </cell>
          <cell r="E943">
            <v>7.5999999999999998E-2</v>
          </cell>
        </row>
        <row r="944">
          <cell r="B944" t="str">
            <v>し02</v>
          </cell>
          <cell r="C944" t="str">
            <v>17年度　蓮田　その他償却費　（500ml　乳飲料）</v>
          </cell>
          <cell r="E944">
            <v>7.5999999999999998E-2</v>
          </cell>
        </row>
        <row r="945">
          <cell r="B945" t="str">
            <v>し03</v>
          </cell>
          <cell r="C945" t="str">
            <v>17年度　蓮田　その他償却費　（500ml　むぎ茶）</v>
          </cell>
          <cell r="E945">
            <v>6.0999999999999999E-2</v>
          </cell>
        </row>
        <row r="946">
          <cell r="B946" t="str">
            <v>し04</v>
          </cell>
          <cell r="C946" t="str">
            <v>17年度　蓮田　その他償却費　（500ml　烏龍茶）</v>
          </cell>
          <cell r="E946">
            <v>6.0999999999999999E-2</v>
          </cell>
        </row>
        <row r="947">
          <cell r="B947" t="str">
            <v>し05</v>
          </cell>
          <cell r="C947" t="str">
            <v>17年度　蓮田　その他償却費　（500ml　お茶）</v>
          </cell>
          <cell r="E947">
            <v>6.0999999999999999E-2</v>
          </cell>
        </row>
        <row r="948">
          <cell r="B948" t="str">
            <v>し06</v>
          </cell>
          <cell r="C948" t="str">
            <v>17年度　蓮田　その他償却費　（500ml　減肥茶・ｶﾃｷﾝ緑茶）</v>
          </cell>
          <cell r="E948">
            <v>7.5999999999999998E-2</v>
          </cell>
        </row>
        <row r="949">
          <cell r="B949" t="str">
            <v>し07</v>
          </cell>
          <cell r="C949" t="str">
            <v>17年度　蓮田　その他償却費　（1000ml　果汁）</v>
          </cell>
          <cell r="E949">
            <v>7.6999999999999999E-2</v>
          </cell>
        </row>
        <row r="950">
          <cell r="B950" t="str">
            <v>し08</v>
          </cell>
          <cell r="C950" t="str">
            <v>17年度　蓮田　その他償却費　（1000ml　ﾐﾙｸﾃｨｰ）</v>
          </cell>
          <cell r="E950">
            <v>9.1999999999999998E-2</v>
          </cell>
        </row>
        <row r="951">
          <cell r="B951" t="str">
            <v>し09</v>
          </cell>
          <cell r="C951" t="str">
            <v>17年度　蓮田　その他償却費　（1000ml　むぎ茶）</v>
          </cell>
          <cell r="E951">
            <v>7.5999999999999998E-2</v>
          </cell>
        </row>
        <row r="952">
          <cell r="B952" t="str">
            <v>し10</v>
          </cell>
          <cell r="C952" t="str">
            <v>17年度　蓮田　その他償却費　（1000ml　烏龍茶）</v>
          </cell>
          <cell r="E952">
            <v>7.5999999999999998E-2</v>
          </cell>
        </row>
        <row r="953">
          <cell r="B953" t="str">
            <v>し11</v>
          </cell>
          <cell r="C953" t="str">
            <v>17年度　蓮田　その他償却費　（1000ml　お茶）</v>
          </cell>
          <cell r="E953">
            <v>7.5999999999999998E-2</v>
          </cell>
        </row>
        <row r="954">
          <cell r="B954" t="str">
            <v>し12</v>
          </cell>
          <cell r="C954" t="str">
            <v>17年度　蓮田　その他償却費　（1000ml　減肥茶）</v>
          </cell>
          <cell r="E954">
            <v>0.108</v>
          </cell>
        </row>
        <row r="955">
          <cell r="B955" t="str">
            <v>し13</v>
          </cell>
          <cell r="C955" t="str">
            <v>17年度　蓮田　その他償却費　（デザート）</v>
          </cell>
          <cell r="E955">
            <v>0.113</v>
          </cell>
        </row>
        <row r="956">
          <cell r="B956" t="str">
            <v>し14</v>
          </cell>
          <cell r="C956" t="str">
            <v>17年度　名古屋　その他償却費　（500ml　果汁）</v>
          </cell>
          <cell r="E956">
            <v>0.35299999999999998</v>
          </cell>
        </row>
        <row r="957">
          <cell r="B957" t="str">
            <v>し15</v>
          </cell>
          <cell r="C957" t="str">
            <v>17年度　コーシン　その他償却費　（500ml　果汁）</v>
          </cell>
          <cell r="E957">
            <v>0.155</v>
          </cell>
        </row>
        <row r="958">
          <cell r="B958" t="str">
            <v>し16</v>
          </cell>
          <cell r="C958" t="str">
            <v>17年度　共進　その他償却費　（500ml）</v>
          </cell>
          <cell r="E958">
            <v>0.34200000000000003</v>
          </cell>
        </row>
        <row r="959">
          <cell r="B959" t="str">
            <v>し17</v>
          </cell>
          <cell r="C959" t="str">
            <v>17年度　倉島　その他償却費　（500ml　果汁）</v>
          </cell>
          <cell r="E959">
            <v>0.65300000000000002</v>
          </cell>
        </row>
        <row r="960">
          <cell r="B960" t="str">
            <v>し18</v>
          </cell>
          <cell r="C960" t="str">
            <v>17年度　オーム乳業　その他償却費　（500ml　果汁）</v>
          </cell>
          <cell r="E960">
            <v>0.378</v>
          </cell>
        </row>
        <row r="961">
          <cell r="B961" t="str">
            <v>し19</v>
          </cell>
          <cell r="C961" t="str">
            <v>17年度　福島　その他償却費　</v>
          </cell>
          <cell r="E961">
            <v>0.40699999999999997</v>
          </cell>
        </row>
        <row r="962">
          <cell r="B962" t="str">
            <v>し20</v>
          </cell>
          <cell r="C962" t="str">
            <v>17年度　いばらく　その他償却費　（乳酸菌）</v>
          </cell>
          <cell r="E962">
            <v>0.155</v>
          </cell>
        </row>
        <row r="963">
          <cell r="B963" t="str">
            <v>し21</v>
          </cell>
          <cell r="C963" t="str">
            <v>17年度　森　その他償却費　（乳飲料）</v>
          </cell>
          <cell r="E963">
            <v>0.155</v>
          </cell>
        </row>
        <row r="964">
          <cell r="B964" t="str">
            <v>し18</v>
          </cell>
          <cell r="C964" t="str">
            <v>17年度　オーム乳業　その他償却費　（500ml　果汁）</v>
          </cell>
          <cell r="E964">
            <v>0.378</v>
          </cell>
        </row>
        <row r="965">
          <cell r="B965" t="str">
            <v>し19</v>
          </cell>
          <cell r="C965" t="str">
            <v>17年度　福島　その他償却費　</v>
          </cell>
          <cell r="E965">
            <v>0.40699999999999997</v>
          </cell>
        </row>
        <row r="966">
          <cell r="B966" t="str">
            <v>し20</v>
          </cell>
          <cell r="C966" t="str">
            <v>17年度　いばらく　その他償却費　（乳酸菌）</v>
          </cell>
          <cell r="E966">
            <v>0.155</v>
          </cell>
        </row>
        <row r="967">
          <cell r="B967" t="str">
            <v>し21</v>
          </cell>
          <cell r="C967" t="str">
            <v>17年度　森　その他償却費　（乳飲料）</v>
          </cell>
          <cell r="E967">
            <v>0.155</v>
          </cell>
        </row>
        <row r="968">
          <cell r="B968" t="str">
            <v>し20</v>
          </cell>
          <cell r="C968" t="str">
            <v>17年度　いばらく　その他償却費　（乳酸菌）</v>
          </cell>
          <cell r="E968">
            <v>0.155</v>
          </cell>
        </row>
        <row r="969">
          <cell r="B969" t="str">
            <v>し21</v>
          </cell>
          <cell r="C969" t="str">
            <v>17年度　森　その他償却費　（乳飲料）</v>
          </cell>
          <cell r="E969">
            <v>0.155</v>
          </cell>
        </row>
        <row r="970">
          <cell r="B970" t="str">
            <v>し20</v>
          </cell>
          <cell r="C970" t="str">
            <v>17年度　いばらく　その他償却費　（乳酸菌）</v>
          </cell>
          <cell r="E970">
            <v>0.155</v>
          </cell>
        </row>
        <row r="971">
          <cell r="B971" t="str">
            <v>し21</v>
          </cell>
          <cell r="C971" t="str">
            <v>17年度　森　その他償却費　（乳飲料）</v>
          </cell>
          <cell r="E971">
            <v>0.155</v>
          </cell>
        </row>
        <row r="972">
          <cell r="B972" t="str">
            <v>く500</v>
          </cell>
          <cell r="C972" t="str">
            <v>17年度蓮田クレート償却費　500ml</v>
          </cell>
          <cell r="E972">
            <v>0.1</v>
          </cell>
        </row>
        <row r="973">
          <cell r="B973" t="str">
            <v>く1000</v>
          </cell>
          <cell r="C973" t="str">
            <v>17年度蓮田クレート償却費　1000ml</v>
          </cell>
          <cell r="E973">
            <v>0.17</v>
          </cell>
        </row>
        <row r="974">
          <cell r="B974" t="str">
            <v>し01</v>
          </cell>
          <cell r="C974" t="str">
            <v>17年度　蓮田　その他償却費　（500ml　果汁）</v>
          </cell>
          <cell r="E974">
            <v>7.5999999999999998E-2</v>
          </cell>
        </row>
        <row r="975">
          <cell r="B975" t="str">
            <v>し02</v>
          </cell>
          <cell r="C975" t="str">
            <v>17年度　蓮田　その他償却費　（500ml　乳飲料）</v>
          </cell>
          <cell r="E975">
            <v>7.5999999999999998E-2</v>
          </cell>
        </row>
        <row r="976">
          <cell r="B976" t="str">
            <v>し03</v>
          </cell>
          <cell r="C976" t="str">
            <v>17年度　蓮田　その他償却費　（500ml　むぎ茶）</v>
          </cell>
          <cell r="E976">
            <v>6.0999999999999999E-2</v>
          </cell>
        </row>
        <row r="977">
          <cell r="B977" t="str">
            <v>し04</v>
          </cell>
          <cell r="C977" t="str">
            <v>17年度　蓮田　その他償却費　（500ml　烏龍茶）</v>
          </cell>
          <cell r="E977">
            <v>6.0999999999999999E-2</v>
          </cell>
        </row>
        <row r="978">
          <cell r="B978" t="str">
            <v>し05</v>
          </cell>
          <cell r="C978" t="str">
            <v>17年度　蓮田　その他償却費　（500ml　お茶）</v>
          </cell>
          <cell r="E978">
            <v>6.0999999999999999E-2</v>
          </cell>
        </row>
        <row r="979">
          <cell r="B979" t="str">
            <v>し06</v>
          </cell>
          <cell r="C979" t="str">
            <v>17年度　蓮田　その他償却費　（500ml　減肥茶・ｶﾃｷﾝ緑茶）</v>
          </cell>
          <cell r="E979">
            <v>7.5999999999999998E-2</v>
          </cell>
        </row>
        <row r="980">
          <cell r="B980" t="str">
            <v>し07</v>
          </cell>
          <cell r="C980" t="str">
            <v>17年度　蓮田　その他償却費　（1000ml　果汁）</v>
          </cell>
          <cell r="E980">
            <v>7.6999999999999999E-2</v>
          </cell>
        </row>
        <row r="981">
          <cell r="B981" t="str">
            <v>し08</v>
          </cell>
          <cell r="C981" t="str">
            <v>17年度　蓮田　その他償却費　（1000ml　ﾐﾙｸﾃｨｰ）</v>
          </cell>
          <cell r="E981">
            <v>9.1999999999999998E-2</v>
          </cell>
        </row>
        <row r="982">
          <cell r="B982" t="str">
            <v>し09</v>
          </cell>
          <cell r="C982" t="str">
            <v>17年度　蓮田　その他償却費　（1000ml　むぎ茶）</v>
          </cell>
          <cell r="E982">
            <v>7.5999999999999998E-2</v>
          </cell>
        </row>
        <row r="983">
          <cell r="B983" t="str">
            <v>し10</v>
          </cell>
          <cell r="C983" t="str">
            <v>17年度　蓮田　その他償却費　（1000ml　烏龍茶）</v>
          </cell>
          <cell r="E983">
            <v>7.5999999999999998E-2</v>
          </cell>
        </row>
        <row r="984">
          <cell r="B984" t="str">
            <v>し11</v>
          </cell>
          <cell r="C984" t="str">
            <v>17年度　蓮田　その他償却費　（1000ml　お茶）</v>
          </cell>
          <cell r="E984">
            <v>7.5999999999999998E-2</v>
          </cell>
        </row>
        <row r="985">
          <cell r="B985" t="str">
            <v>し12</v>
          </cell>
          <cell r="C985" t="str">
            <v>17年度　蓮田　その他償却費　（1000ml　減肥茶）</v>
          </cell>
          <cell r="E985">
            <v>0.108</v>
          </cell>
        </row>
        <row r="986">
          <cell r="B986" t="str">
            <v>し13</v>
          </cell>
          <cell r="C986" t="str">
            <v>17年度　蓮田　その他償却費　（デザート）</v>
          </cell>
          <cell r="E986">
            <v>0.113</v>
          </cell>
        </row>
        <row r="987">
          <cell r="B987" t="str">
            <v>し14</v>
          </cell>
          <cell r="C987" t="str">
            <v>17年度　名古屋　その他償却費　（500ml　果汁）</v>
          </cell>
          <cell r="E987">
            <v>0.35299999999999998</v>
          </cell>
        </row>
        <row r="988">
          <cell r="B988" t="str">
            <v>し15</v>
          </cell>
          <cell r="C988" t="str">
            <v>17年度　コーシン　その他償却費　（500ml　果汁）</v>
          </cell>
          <cell r="E988">
            <v>0.155</v>
          </cell>
        </row>
        <row r="989">
          <cell r="B989" t="str">
            <v>し16</v>
          </cell>
          <cell r="C989" t="str">
            <v>17年度　共進　その他償却費　（500ml）</v>
          </cell>
          <cell r="E989">
            <v>0.34200000000000003</v>
          </cell>
        </row>
        <row r="990">
          <cell r="B990" t="str">
            <v>し17</v>
          </cell>
          <cell r="C990" t="str">
            <v>17年度　倉島　その他償却費　（500ml　果汁）</v>
          </cell>
          <cell r="E990">
            <v>0.65300000000000002</v>
          </cell>
        </row>
        <row r="991">
          <cell r="B991" t="str">
            <v>し18</v>
          </cell>
          <cell r="C991" t="str">
            <v>17年度　オーム乳業　その他償却費　（500ml　果汁）</v>
          </cell>
          <cell r="E991">
            <v>0.378</v>
          </cell>
        </row>
        <row r="992">
          <cell r="B992" t="str">
            <v>し19</v>
          </cell>
          <cell r="C992" t="str">
            <v>17年度　福島　その他償却費　</v>
          </cell>
          <cell r="E992">
            <v>0.40699999999999997</v>
          </cell>
        </row>
        <row r="993">
          <cell r="B993" t="str">
            <v>し20</v>
          </cell>
          <cell r="C993" t="str">
            <v>17年度　いばらく　その他償却費　（乳酸菌）</v>
          </cell>
          <cell r="E993">
            <v>0.155</v>
          </cell>
        </row>
        <row r="994">
          <cell r="B994" t="str">
            <v>し21</v>
          </cell>
          <cell r="C994" t="str">
            <v>17年度　森　その他償却費　（乳飲料）</v>
          </cell>
          <cell r="E994">
            <v>0.155</v>
          </cell>
        </row>
        <row r="995">
          <cell r="B995" t="str">
            <v>し21</v>
          </cell>
          <cell r="C995" t="str">
            <v>17年度　森　その他償却費　（乳飲料）</v>
          </cell>
          <cell r="E995">
            <v>0.155</v>
          </cell>
        </row>
        <row r="996">
          <cell r="B996" t="str">
            <v>し11</v>
          </cell>
          <cell r="C996" t="str">
            <v>17年度　蓮田　その他償却費　（1000ml　お茶）</v>
          </cell>
          <cell r="E996">
            <v>7.5999999999999998E-2</v>
          </cell>
        </row>
        <row r="997">
          <cell r="B997" t="str">
            <v>し12</v>
          </cell>
          <cell r="C997" t="str">
            <v>17年度　蓮田　その他償却費　（1000ml　減肥茶）</v>
          </cell>
          <cell r="E997">
            <v>0.108</v>
          </cell>
        </row>
        <row r="998">
          <cell r="B998" t="str">
            <v>し13</v>
          </cell>
          <cell r="C998" t="str">
            <v>17年度　蓮田　その他償却費　（デザート）</v>
          </cell>
          <cell r="E998">
            <v>0.113</v>
          </cell>
        </row>
        <row r="999">
          <cell r="B999" t="str">
            <v>し14</v>
          </cell>
          <cell r="C999" t="str">
            <v>17年度　名古屋　その他償却費　（500ml　果汁）</v>
          </cell>
          <cell r="E999">
            <v>0.35299999999999998</v>
          </cell>
        </row>
        <row r="1000">
          <cell r="B1000" t="str">
            <v>し15</v>
          </cell>
          <cell r="C1000" t="str">
            <v>17年度　コーシン　その他償却費　（500ml　果汁）</v>
          </cell>
          <cell r="E1000">
            <v>0.155</v>
          </cell>
        </row>
        <row r="1001">
          <cell r="B1001" t="str">
            <v>し16</v>
          </cell>
          <cell r="C1001" t="str">
            <v>17年度　共進　その他償却費　（500ml）</v>
          </cell>
          <cell r="E1001">
            <v>0.34200000000000003</v>
          </cell>
        </row>
        <row r="1002">
          <cell r="B1002" t="str">
            <v>し17</v>
          </cell>
          <cell r="C1002" t="str">
            <v>17年度　倉島　その他償却費　（500ml　果汁）</v>
          </cell>
          <cell r="E1002">
            <v>0.65300000000000002</v>
          </cell>
        </row>
        <row r="1003">
          <cell r="B1003" t="str">
            <v>し18</v>
          </cell>
          <cell r="C1003" t="str">
            <v>17年度　オーム乳業　その他償却費　（500ml　果汁）</v>
          </cell>
          <cell r="E1003">
            <v>0.378</v>
          </cell>
        </row>
        <row r="1004">
          <cell r="B1004" t="str">
            <v>し19</v>
          </cell>
          <cell r="C1004" t="str">
            <v>17年度　福島　その他償却費　</v>
          </cell>
          <cell r="E1004">
            <v>0.40699999999999997</v>
          </cell>
        </row>
        <row r="1005">
          <cell r="B1005" t="str">
            <v>し20</v>
          </cell>
          <cell r="C1005" t="str">
            <v>17年度　いばらく　その他償却費　（乳酸菌）</v>
          </cell>
          <cell r="E1005">
            <v>0.155</v>
          </cell>
        </row>
        <row r="1006">
          <cell r="B1006" t="str">
            <v>し21</v>
          </cell>
          <cell r="C1006" t="str">
            <v>17年度　森　その他償却費　（乳飲料）</v>
          </cell>
          <cell r="E1006">
            <v>0.155</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Set>
  </externalBook>
</externalLink>
</file>

<file path=xl/externalLinks/externalLink12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1.表紙"/>
      <sheetName val="2.改訂履歴"/>
      <sheetName val="3.一般仕様"/>
      <sheetName val="リスト"/>
      <sheetName val="1_表紙"/>
      <sheetName val="2_改訂履歴"/>
      <sheetName val="3_一般仕様"/>
      <sheetName val="1_表紙1"/>
      <sheetName val="2_改訂履歴1"/>
      <sheetName val="3_一般仕様1"/>
      <sheetName val="1_表紙2"/>
      <sheetName val="2_改訂履歴2"/>
      <sheetName val="3_一般仕様2"/>
      <sheetName val="1_表紙3"/>
      <sheetName val="2_改訂履歴3"/>
      <sheetName val="3_一般仕様3"/>
      <sheetName val="②"/>
      <sheetName val="原材料マスター"/>
      <sheetName val="1_表紙4"/>
      <sheetName val="2_改訂履歴4"/>
      <sheetName val="3_一般仕様4"/>
      <sheetName val="様式"/>
      <sheetName val="1_表紙6"/>
      <sheetName val="2_改訂履歴6"/>
      <sheetName val="3_一般仕様6"/>
      <sheetName val="1_表紙5"/>
      <sheetName val="2_改訂履歴5"/>
      <sheetName val="3_一般仕様5"/>
    </sheetNames>
    <sheetDataSet>
      <sheetData sheetId="0"/>
      <sheetData sheetId="1"/>
      <sheetData sheetId="2"/>
      <sheetData sheetId="3">
        <row r="2">
          <cell r="B2" t="str">
            <v>―</v>
          </cell>
        </row>
        <row r="3">
          <cell r="A3" t="str">
            <v>○</v>
          </cell>
          <cell r="B3" t="str">
            <v>実施</v>
          </cell>
          <cell r="C3">
            <v>1</v>
          </cell>
        </row>
        <row r="4">
          <cell r="B4" t="str">
            <v>補助</v>
          </cell>
          <cell r="C4">
            <v>2</v>
          </cell>
        </row>
        <row r="5">
          <cell r="B5" t="str">
            <v>作成</v>
          </cell>
          <cell r="C5">
            <v>3</v>
          </cell>
        </row>
        <row r="6">
          <cell r="C6">
            <v>4</v>
          </cell>
        </row>
        <row r="7">
          <cell r="C7">
            <v>5</v>
          </cell>
        </row>
        <row r="13">
          <cell r="A13" t="e">
            <v>#N/A</v>
          </cell>
        </row>
      </sheetData>
      <sheetData sheetId="4"/>
      <sheetData sheetId="5"/>
      <sheetData sheetId="6"/>
      <sheetData sheetId="7"/>
      <sheetData sheetId="8"/>
      <sheetData sheetId="9"/>
      <sheetData sheetId="10"/>
      <sheetData sheetId="11"/>
      <sheetData sheetId="12"/>
      <sheetData sheetId="13"/>
      <sheetData sheetId="14"/>
      <sheetData sheetId="15"/>
      <sheetData sheetId="16" refreshError="1"/>
      <sheetData sheetId="17" refreshError="1"/>
      <sheetData sheetId="18"/>
      <sheetData sheetId="19"/>
      <sheetData sheetId="20"/>
      <sheetData sheetId="21" refreshError="1"/>
      <sheetData sheetId="22"/>
      <sheetData sheetId="23"/>
      <sheetData sheetId="24"/>
      <sheetData sheetId="25"/>
      <sheetData sheetId="26"/>
      <sheetData sheetId="27"/>
    </sheetDataSet>
  </externalBook>
</externalLink>
</file>

<file path=xl/externalLinks/externalLink12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スケジュール"/>
      <sheetName val="GREENS全国展開_マスタースケジュール"/>
    </sheetNames>
    <definedNames>
      <definedName name="工事進捗" refersTo="#REF!"/>
      <definedName name="照明ﾎﾞﾀﾝ" refersTo="#REF!"/>
    </definedNames>
    <sheetDataSet>
      <sheetData sheetId="0"/>
      <sheetData sheetId="1" refreshError="1"/>
    </sheetDataSet>
  </externalBook>
</externalLink>
</file>

<file path=xl/externalLinks/externalLink12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ｺﾒﾝﾄ"/>
      <sheetName val="040206改"/>
      <sheetName val="040403改"/>
      <sheetName val="040501"/>
      <sheetName val="040502"/>
      <sheetName val="040503"/>
      <sheetName val="040504"/>
      <sheetName val="040505"/>
    </sheetNames>
    <sheetDataSet>
      <sheetData sheetId="0"/>
      <sheetData sheetId="1"/>
      <sheetData sheetId="2"/>
      <sheetData sheetId="3"/>
      <sheetData sheetId="4"/>
      <sheetData sheetId="5"/>
      <sheetData sheetId="6"/>
      <sheetData sheetId="7"/>
    </sheetDataSet>
  </externalBook>
</externalLink>
</file>

<file path=xl/externalLinks/externalLink12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野菜生活Ａ"/>
      <sheetName val="野菜生活Ｂ"/>
      <sheetName val="野菜生活Ｃ"/>
      <sheetName val="野菜生活Ｄ"/>
      <sheetName val="野菜生活Ｅ"/>
      <sheetName val="野菜生活Ｆ"/>
      <sheetName val="野菜生活Ｇ"/>
      <sheetName val="野菜生活Ｈ"/>
      <sheetName val="比重"/>
    </sheetNames>
    <sheetDataSet>
      <sheetData sheetId="0"/>
      <sheetData sheetId="1"/>
      <sheetData sheetId="2"/>
      <sheetData sheetId="3"/>
      <sheetData sheetId="4"/>
      <sheetData sheetId="5"/>
      <sheetData sheetId="6"/>
      <sheetData sheetId="7">
        <row r="2">
          <cell r="G2">
            <v>15500</v>
          </cell>
        </row>
      </sheetData>
      <sheetData sheetId="8"/>
    </sheetDataSet>
  </externalBook>
</externalLink>
</file>

<file path=xl/externalLinks/externalLink12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調合作業日報"/>
      <sheetName val="調合作業日報-2"/>
      <sheetName val="プレミックス日報"/>
      <sheetName val="プレミックス日報 (ＩＳＯ)"/>
      <sheetName val="配合表"/>
      <sheetName val="プレミックス日報_(ＩＳＯ)"/>
      <sheetName val="プレミックス日報_(ＩＳＯ)1"/>
      <sheetName val="プレミックス日報_(ＩＳＯ)2"/>
      <sheetName val="プレミックス日報_(ＩＳＯ)3"/>
      <sheetName val="プレミックス日報_(ＩＳＯ)4"/>
      <sheetName val="おおもとﾃﾞｰﾀ"/>
      <sheetName val="ﾗﾝﾆﾝｸﾞ"/>
      <sheetName val="ｺﾒﾝﾄ"/>
      <sheetName val="プレミックス日報_(ＩＳＯ)5"/>
      <sheetName val="ｺﾒﾝﾄOLD"/>
      <sheetName val="プレミックス日報_(ＩＳＯ)6"/>
      <sheetName val="プレミックス日報_(ＩＳＯ)7"/>
      <sheetName val="INPUT"/>
      <sheetName val="指標見込み"/>
      <sheetName val="香料データシート"/>
      <sheetName val="プレミックス日報_(ＩＳＯ)8"/>
      <sheetName val="プレミックス日報_(ＩＳＯ)10"/>
      <sheetName val="プレミックス日報_(ＩＳＯ)9"/>
    </sheetNames>
    <sheetDataSet>
      <sheetData sheetId="0">
        <row r="4">
          <cell r="D4">
            <v>800</v>
          </cell>
        </row>
      </sheetData>
      <sheetData sheetId="1"/>
      <sheetData sheetId="2" refreshError="1">
        <row r="4">
          <cell r="D4">
            <v>800</v>
          </cell>
        </row>
      </sheetData>
      <sheetData sheetId="3"/>
      <sheetData sheetId="4"/>
      <sheetData sheetId="5"/>
      <sheetData sheetId="6"/>
      <sheetData sheetId="7"/>
      <sheetData sheetId="8"/>
      <sheetData sheetId="9"/>
      <sheetData sheetId="10" refreshError="1"/>
      <sheetData sheetId="11" refreshError="1"/>
      <sheetData sheetId="12" refreshError="1"/>
      <sheetData sheetId="13"/>
      <sheetData sheetId="14" refreshError="1"/>
      <sheetData sheetId="15"/>
      <sheetData sheetId="16"/>
      <sheetData sheetId="17" refreshError="1"/>
      <sheetData sheetId="18" refreshError="1"/>
      <sheetData sheetId="19" refreshError="1"/>
      <sheetData sheetId="20"/>
      <sheetData sheetId="21"/>
      <sheetData sheetId="22"/>
    </sheetDataSet>
  </externalBook>
</externalLink>
</file>

<file path=xl/externalLinks/externalLink12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プレミックス日報"/>
      <sheetName val="INPUT"/>
      <sheetName val="指標見込み"/>
      <sheetName val="野菜生活Ｈ"/>
    </sheetNames>
    <sheetDataSet>
      <sheetData sheetId="0" refreshError="1">
        <row r="4">
          <cell r="D4">
            <v>800</v>
          </cell>
        </row>
      </sheetData>
      <sheetData sheetId="1" refreshError="1"/>
      <sheetData sheetId="2" refreshError="1"/>
      <sheetData sheetId="3" refreshError="1"/>
    </sheetDataSet>
  </externalBook>
</externalLink>
</file>

<file path=xl/externalLinks/externalLink12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調合作業日報"/>
      <sheetName val="調合作業日報-2"/>
      <sheetName val="プレミックス日報"/>
      <sheetName val="プレミックス日報 (ＩＳＯ)"/>
      <sheetName val="配合表"/>
      <sheetName val="プレミックス日報_(ＩＳＯ)"/>
      <sheetName val="プレミックス日報_(ＩＳＯ)1"/>
      <sheetName val="プレミックス日報_(ＩＳＯ)2"/>
      <sheetName val="プレミックス日報_(ＩＳＯ)3"/>
      <sheetName val="プレミックス日報_(ＩＳＯ)4"/>
      <sheetName val="プレミックス日報_(ＩＳＯ)5"/>
      <sheetName val="プレミックス日報_(ＩＳＯ)6"/>
      <sheetName val="プレミックス日報_(ＩＳＯ)7"/>
      <sheetName val="おおもとﾃﾞｰﾀ"/>
      <sheetName val="ﾗﾝﾆﾝｸﾞ"/>
      <sheetName val="ｺﾒﾝﾄ"/>
      <sheetName val="ｺﾒﾝﾄOLD"/>
      <sheetName val="INPUT"/>
      <sheetName val="指標見込み"/>
      <sheetName val="プレミックス日報_(ＩＳＯ)8"/>
      <sheetName val="プレミックス日報_(ＩＳＯ)10"/>
      <sheetName val="プレミックス日報_(ＩＳＯ)9"/>
    </sheetNames>
    <sheetDataSet>
      <sheetData sheetId="0">
        <row r="4">
          <cell r="D4">
            <v>800</v>
          </cell>
        </row>
      </sheetData>
      <sheetData sheetId="1"/>
      <sheetData sheetId="2" refreshError="1">
        <row r="4">
          <cell r="D4">
            <v>800</v>
          </cell>
        </row>
      </sheetData>
      <sheetData sheetId="3"/>
      <sheetData sheetId="4"/>
      <sheetData sheetId="5"/>
      <sheetData sheetId="6"/>
      <sheetData sheetId="7"/>
      <sheetData sheetId="8"/>
      <sheetData sheetId="9"/>
      <sheetData sheetId="10"/>
      <sheetData sheetId="11"/>
      <sheetData sheetId="12"/>
      <sheetData sheetId="13" refreshError="1"/>
      <sheetData sheetId="14" refreshError="1"/>
      <sheetData sheetId="15" refreshError="1"/>
      <sheetData sheetId="16" refreshError="1"/>
      <sheetData sheetId="17" refreshError="1"/>
      <sheetData sheetId="18" refreshError="1"/>
      <sheetData sheetId="19"/>
      <sheetData sheetId="20"/>
      <sheetData sheetId="21"/>
    </sheetDataSet>
  </externalBook>
</externalLink>
</file>

<file path=xl/externalLinks/externalLink12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様式"/>
      <sheetName val="0726"/>
      <sheetName val="入力リスト"/>
      <sheetName val="実績エネルギー"/>
      <sheetName val="2000版"/>
      <sheetName val="プレミックス日報"/>
    </sheetNames>
    <sheetDataSet>
      <sheetData sheetId="0"/>
      <sheetData sheetId="1"/>
      <sheetData sheetId="2" refreshError="1"/>
      <sheetData sheetId="3" refreshError="1"/>
      <sheetData sheetId="4" refreshError="1"/>
      <sheetData sheetId="5" refreshError="1"/>
    </sheetDataSet>
  </externalBook>
</externalLink>
</file>

<file path=xl/externalLinks/externalLink13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新設依頼"/>
      <sheetName val="記入例（新設）"/>
      <sheetName val="変更依頼"/>
      <sheetName val="項目説明"/>
      <sheetName val="Sheet1"/>
      <sheetName val="様式"/>
    </sheetNames>
    <sheetDataSet>
      <sheetData sheetId="0"/>
      <sheetData sheetId="1" refreshError="1"/>
      <sheetData sheetId="2" refreshError="1"/>
      <sheetData sheetId="3">
        <row r="4">
          <cell r="B4" t="str">
            <v>①物流拠点（社外委託デポ）</v>
          </cell>
        </row>
      </sheetData>
      <sheetData sheetId="4">
        <row r="3">
          <cell r="D3" t="str">
            <v>210北海道支店</v>
          </cell>
        </row>
        <row r="4">
          <cell r="D4" t="str">
            <v>230東北支店</v>
          </cell>
        </row>
        <row r="5">
          <cell r="D5" t="str">
            <v>240東京支社</v>
          </cell>
        </row>
        <row r="6">
          <cell r="D6" t="str">
            <v>310名古屋支店</v>
          </cell>
        </row>
        <row r="7">
          <cell r="D7" t="str">
            <v>410大阪支店</v>
          </cell>
        </row>
        <row r="8">
          <cell r="D8" t="str">
            <v>440九州支店</v>
          </cell>
        </row>
        <row r="9">
          <cell r="D9" t="str">
            <v>593ＫＢＳ多摩川ＤＣ</v>
          </cell>
        </row>
        <row r="10">
          <cell r="D10" t="str">
            <v>470広域業務用部</v>
          </cell>
        </row>
      </sheetData>
      <sheetData sheetId="5" refreshError="1"/>
    </sheetDataSet>
  </externalBook>
</externalLink>
</file>

<file path=xl/externalLinks/externalLink13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資材マスター"/>
      <sheetName val="日報入力画面"/>
      <sheetName val="Sheet1"/>
      <sheetName val="様式"/>
    </sheetNames>
    <sheetDataSet>
      <sheetData sheetId="0">
        <row r="2">
          <cell r="D2" t="str">
            <v>1バッチ</v>
          </cell>
          <cell r="E2" t="str">
            <v>単位</v>
          </cell>
          <cell r="J2">
            <v>8309</v>
          </cell>
          <cell r="L2">
            <v>8189</v>
          </cell>
          <cell r="N2">
            <v>280290</v>
          </cell>
          <cell r="P2">
            <v>8199</v>
          </cell>
          <cell r="R2">
            <v>8494</v>
          </cell>
          <cell r="T2">
            <v>8870</v>
          </cell>
          <cell r="V2">
            <v>8309</v>
          </cell>
          <cell r="X2">
            <v>8670</v>
          </cell>
          <cell r="Z2">
            <v>8549</v>
          </cell>
          <cell r="AB2">
            <v>8130</v>
          </cell>
          <cell r="AD2" t="str">
            <v>ー</v>
          </cell>
          <cell r="AF2">
            <v>8597</v>
          </cell>
          <cell r="AH2">
            <v>8581</v>
          </cell>
          <cell r="AL2">
            <v>8090</v>
          </cell>
          <cell r="AP2">
            <v>8585</v>
          </cell>
          <cell r="AR2">
            <v>8583</v>
          </cell>
          <cell r="AT2">
            <v>8687</v>
          </cell>
          <cell r="AV2">
            <v>8968</v>
          </cell>
          <cell r="AX2">
            <v>8423</v>
          </cell>
          <cell r="AZ2">
            <v>8587</v>
          </cell>
          <cell r="BB2" t="str">
            <v>8589.8130</v>
          </cell>
          <cell r="BD2">
            <v>8090</v>
          </cell>
          <cell r="BF2">
            <v>8588</v>
          </cell>
          <cell r="BH2">
            <v>8586</v>
          </cell>
          <cell r="BL2">
            <v>8848</v>
          </cell>
          <cell r="BN2">
            <v>8574</v>
          </cell>
          <cell r="BP2">
            <v>8577</v>
          </cell>
        </row>
        <row r="3">
          <cell r="J3" t="str">
            <v>フルーツ村グレープフルーツ</v>
          </cell>
          <cell r="L3" t="str">
            <v>フルーツ村ピーチブレンド</v>
          </cell>
          <cell r="N3" t="str">
            <v>フルーツ村オレンジブレンド</v>
          </cell>
          <cell r="P3" t="str">
            <v>フルーツ村グレープブレンド</v>
          </cell>
          <cell r="R3" t="str">
            <v>野菜果実濃縮飲料</v>
          </cell>
          <cell r="T3" t="str">
            <v>ピーチウォーター</v>
          </cell>
          <cell r="V3" t="str">
            <v>フルーツ村グレープフルーツ</v>
          </cell>
          <cell r="X3" t="str">
            <v>グレープフルーツウォーター</v>
          </cell>
          <cell r="Z3" t="str">
            <v>ＨＲ野菜生活　紫</v>
          </cell>
          <cell r="AB3" t="str">
            <v>新タリーズ向けピーチジュース</v>
          </cell>
          <cell r="AD3" t="str">
            <v>ＦＡＲＭ’Ｓキャロットジュース</v>
          </cell>
          <cell r="AF3" t="str">
            <v>緑野菜と果実のジュース</v>
          </cell>
          <cell r="AH3" t="str">
            <v>ＨＲレッドオレンジジュース</v>
          </cell>
          <cell r="AJ3" t="str">
            <v>グレープフルーツジュース</v>
          </cell>
          <cell r="AL3" t="str">
            <v>プリンスオレンジ</v>
          </cell>
          <cell r="AN3" t="str">
            <v>ＨＲオレンジジュース</v>
          </cell>
          <cell r="AP3" t="str">
            <v>レッドグレープジュース（コンコード）</v>
          </cell>
          <cell r="AR3" t="str">
            <v>アップルジュース</v>
          </cell>
          <cell r="AT3" t="str">
            <v>野菜生活</v>
          </cell>
          <cell r="AV3" t="str">
            <v>ベストシェフ野菜果実飲料</v>
          </cell>
          <cell r="AX3" t="str">
            <v>飲む野菜と果実Ｄ</v>
          </cell>
          <cell r="AZ3" t="str">
            <v>マンゴーブレンド</v>
          </cell>
          <cell r="BB3" t="str">
            <v>ＨＲピーチ／タリーズ向けピーチ</v>
          </cell>
          <cell r="BD3" t="str">
            <v>モモドリンク</v>
          </cell>
          <cell r="BF3" t="str">
            <v>フルーツミックスジュース（ザクロミックス）</v>
          </cell>
          <cell r="BH3" t="str">
            <v>HRパインアップルジュース</v>
          </cell>
          <cell r="BJ3" t="str">
            <v>りんごジュース</v>
          </cell>
          <cell r="BL3" t="str">
            <v>リフレッシュトマトジュース</v>
          </cell>
          <cell r="BN3" t="str">
            <v>HR無塩トマトジュース</v>
          </cell>
          <cell r="BP3" t="str">
            <v>HRキャロットジュース</v>
          </cell>
        </row>
        <row r="4">
          <cell r="B4" t="str">
            <v>資材コード</v>
          </cell>
          <cell r="C4" t="str">
            <v>資材名</v>
          </cell>
          <cell r="I4" t="str">
            <v>①</v>
          </cell>
          <cell r="J4">
            <v>41343</v>
          </cell>
          <cell r="L4">
            <v>41268</v>
          </cell>
          <cell r="N4">
            <v>41183</v>
          </cell>
          <cell r="P4">
            <v>41296</v>
          </cell>
          <cell r="R4">
            <v>41235</v>
          </cell>
          <cell r="T4">
            <v>41196</v>
          </cell>
          <cell r="V4">
            <v>41343</v>
          </cell>
          <cell r="X4">
            <v>41343</v>
          </cell>
          <cell r="Z4">
            <v>41200</v>
          </cell>
          <cell r="AB4">
            <v>41393</v>
          </cell>
          <cell r="AD4">
            <v>41235</v>
          </cell>
          <cell r="AF4">
            <v>41200</v>
          </cell>
          <cell r="AH4">
            <v>41183</v>
          </cell>
          <cell r="AJ4">
            <v>41195</v>
          </cell>
          <cell r="AL4">
            <v>41183</v>
          </cell>
          <cell r="AN4">
            <v>41183</v>
          </cell>
          <cell r="AP4">
            <v>41375</v>
          </cell>
          <cell r="AR4">
            <v>41144</v>
          </cell>
          <cell r="AT4">
            <v>41211</v>
          </cell>
          <cell r="AV4">
            <v>41235</v>
          </cell>
          <cell r="AX4">
            <v>41239</v>
          </cell>
          <cell r="AZ4">
            <v>41336</v>
          </cell>
          <cell r="BB4">
            <v>41393</v>
          </cell>
          <cell r="BD4">
            <v>41395</v>
          </cell>
          <cell r="BF4">
            <v>41330</v>
          </cell>
          <cell r="BH4">
            <v>41171</v>
          </cell>
          <cell r="BJ4">
            <v>41285</v>
          </cell>
          <cell r="BL4">
            <v>41461</v>
          </cell>
          <cell r="BN4">
            <v>41461</v>
          </cell>
          <cell r="BP4">
            <v>43274</v>
          </cell>
        </row>
        <row r="5">
          <cell r="B5">
            <v>41144</v>
          </cell>
          <cell r="C5" t="str">
            <v>リンゴ（４０）アオモリＡＰ</v>
          </cell>
          <cell r="D5">
            <v>240</v>
          </cell>
          <cell r="E5" t="str">
            <v>㎏</v>
          </cell>
          <cell r="F5" t="str">
            <v>冷蔵８号</v>
          </cell>
          <cell r="G5" t="str">
            <v>前日温水解凍 ！</v>
          </cell>
          <cell r="J5">
            <v>209</v>
          </cell>
          <cell r="L5">
            <v>126</v>
          </cell>
          <cell r="N5">
            <v>121</v>
          </cell>
          <cell r="P5">
            <v>77</v>
          </cell>
          <cell r="R5">
            <v>1125</v>
          </cell>
          <cell r="T5">
            <v>9</v>
          </cell>
          <cell r="V5">
            <v>87</v>
          </cell>
          <cell r="X5">
            <v>10.8</v>
          </cell>
          <cell r="Z5">
            <v>227</v>
          </cell>
          <cell r="AB5">
            <v>380</v>
          </cell>
          <cell r="AD5">
            <v>1486</v>
          </cell>
          <cell r="AF5">
            <v>454</v>
          </cell>
          <cell r="AH5">
            <v>570</v>
          </cell>
          <cell r="AJ5">
            <v>548</v>
          </cell>
          <cell r="AL5">
            <v>1330</v>
          </cell>
          <cell r="AN5">
            <v>1330</v>
          </cell>
          <cell r="AP5">
            <v>322</v>
          </cell>
          <cell r="AR5">
            <v>526</v>
          </cell>
          <cell r="AT5">
            <v>400</v>
          </cell>
          <cell r="AV5">
            <v>595</v>
          </cell>
          <cell r="AX5">
            <v>285</v>
          </cell>
          <cell r="AZ5">
            <v>460</v>
          </cell>
          <cell r="BB5">
            <v>380</v>
          </cell>
          <cell r="BD5">
            <v>317</v>
          </cell>
          <cell r="BF5">
            <v>265</v>
          </cell>
          <cell r="BH5">
            <v>657</v>
          </cell>
          <cell r="BJ5">
            <v>1200</v>
          </cell>
          <cell r="BL5">
            <v>202</v>
          </cell>
          <cell r="BN5">
            <v>400</v>
          </cell>
          <cell r="BP5">
            <v>1316</v>
          </cell>
        </row>
        <row r="6">
          <cell r="B6">
            <v>41171</v>
          </cell>
          <cell r="C6" t="str">
            <v>パイン（６０）ドール</v>
          </cell>
          <cell r="D6">
            <v>269</v>
          </cell>
          <cell r="E6" t="str">
            <v>㎏</v>
          </cell>
          <cell r="I6" t="str">
            <v>②</v>
          </cell>
          <cell r="L6">
            <v>41296</v>
          </cell>
          <cell r="N6">
            <v>41250</v>
          </cell>
          <cell r="P6">
            <v>41268</v>
          </cell>
          <cell r="R6">
            <v>41268</v>
          </cell>
          <cell r="Z6">
            <v>41233</v>
          </cell>
          <cell r="AB6">
            <v>41400</v>
          </cell>
          <cell r="AF6">
            <v>41268</v>
          </cell>
          <cell r="AH6">
            <v>41324</v>
          </cell>
          <cell r="AJ6">
            <v>41343</v>
          </cell>
          <cell r="AP6">
            <v>41385</v>
          </cell>
          <cell r="AR6">
            <v>41318</v>
          </cell>
          <cell r="AT6">
            <v>41239</v>
          </cell>
          <cell r="AV6">
            <v>41268</v>
          </cell>
          <cell r="AX6">
            <v>41268</v>
          </cell>
          <cell r="AZ6">
            <v>41372</v>
          </cell>
          <cell r="BB6">
            <v>41400</v>
          </cell>
          <cell r="BF6">
            <v>41268</v>
          </cell>
          <cell r="BJ6">
            <v>41318</v>
          </cell>
          <cell r="BL6">
            <v>41448</v>
          </cell>
          <cell r="BN6">
            <v>41448</v>
          </cell>
          <cell r="BP6">
            <v>43247</v>
          </cell>
        </row>
        <row r="7">
          <cell r="B7">
            <v>41183</v>
          </cell>
          <cell r="C7" t="str">
            <v>オレンジ（６５）シトロスーコ</v>
          </cell>
          <cell r="D7">
            <v>260</v>
          </cell>
          <cell r="E7" t="str">
            <v>㎏</v>
          </cell>
          <cell r="F7" t="str">
            <v>冷蔵８号</v>
          </cell>
          <cell r="G7" t="str">
            <v>前日温水解凍 ！</v>
          </cell>
          <cell r="L7">
            <v>67</v>
          </cell>
          <cell r="N7">
            <v>117</v>
          </cell>
          <cell r="P7">
            <v>46</v>
          </cell>
          <cell r="R7">
            <v>961</v>
          </cell>
          <cell r="Z7">
            <v>110</v>
          </cell>
          <cell r="AB7">
            <v>758.5</v>
          </cell>
          <cell r="AF7">
            <v>479</v>
          </cell>
          <cell r="AH7">
            <v>1112</v>
          </cell>
          <cell r="AJ7">
            <v>595</v>
          </cell>
          <cell r="AP7">
            <v>544</v>
          </cell>
          <cell r="AR7">
            <v>298</v>
          </cell>
          <cell r="AT7">
            <v>92</v>
          </cell>
          <cell r="AV7">
            <v>408</v>
          </cell>
          <cell r="AX7">
            <v>236</v>
          </cell>
          <cell r="AZ7">
            <v>71</v>
          </cell>
          <cell r="BB7">
            <v>760</v>
          </cell>
          <cell r="BF7">
            <v>118</v>
          </cell>
          <cell r="BJ7">
            <v>457</v>
          </cell>
          <cell r="BL7">
            <v>484</v>
          </cell>
          <cell r="BN7">
            <v>400</v>
          </cell>
          <cell r="BP7">
            <v>225</v>
          </cell>
        </row>
        <row r="8">
          <cell r="B8">
            <v>41195</v>
          </cell>
          <cell r="C8" t="str">
            <v>ＧＦ果汁（６３）シトラスワールド</v>
          </cell>
          <cell r="D8">
            <v>260</v>
          </cell>
          <cell r="E8" t="str">
            <v>㎏</v>
          </cell>
          <cell r="F8" t="str">
            <v>冷蔵８号</v>
          </cell>
          <cell r="G8" t="str">
            <v>前日温水解凍 ！</v>
          </cell>
          <cell r="I8" t="str">
            <v>③</v>
          </cell>
          <cell r="L8">
            <v>41196</v>
          </cell>
          <cell r="N8">
            <v>41274</v>
          </cell>
          <cell r="P8">
            <v>41375</v>
          </cell>
          <cell r="R8">
            <v>41183</v>
          </cell>
          <cell r="Z8">
            <v>41235</v>
          </cell>
          <cell r="AB8">
            <v>41395</v>
          </cell>
          <cell r="AF8">
            <v>41253</v>
          </cell>
          <cell r="AP8">
            <v>41362</v>
          </cell>
          <cell r="AR8">
            <v>43358</v>
          </cell>
          <cell r="AT8">
            <v>41235</v>
          </cell>
          <cell r="AV8">
            <v>41183</v>
          </cell>
          <cell r="AX8">
            <v>41183</v>
          </cell>
          <cell r="AZ8">
            <v>41706</v>
          </cell>
          <cell r="BB8">
            <v>41395</v>
          </cell>
          <cell r="BF8">
            <v>41296</v>
          </cell>
          <cell r="BL8">
            <v>41420</v>
          </cell>
          <cell r="BN8">
            <v>41517</v>
          </cell>
        </row>
        <row r="9">
          <cell r="B9">
            <v>41196</v>
          </cell>
          <cell r="C9" t="str">
            <v>イエローピーチ果汁（ノースウエスト）</v>
          </cell>
          <cell r="D9">
            <v>265</v>
          </cell>
          <cell r="E9" t="str">
            <v>㎏</v>
          </cell>
          <cell r="F9" t="str">
            <v>冷凍８号</v>
          </cell>
          <cell r="G9" t="str">
            <v>6日前温水解凍！</v>
          </cell>
          <cell r="L9">
            <v>101</v>
          </cell>
          <cell r="N9">
            <v>75</v>
          </cell>
          <cell r="P9">
            <v>42</v>
          </cell>
          <cell r="R9">
            <v>275</v>
          </cell>
          <cell r="Z9">
            <v>133</v>
          </cell>
          <cell r="AB9">
            <v>416</v>
          </cell>
          <cell r="AF9">
            <v>90</v>
          </cell>
          <cell r="AP9">
            <v>362</v>
          </cell>
          <cell r="AR9">
            <v>115</v>
          </cell>
          <cell r="AT9">
            <v>263</v>
          </cell>
          <cell r="AV9">
            <v>76</v>
          </cell>
          <cell r="AX9">
            <v>53</v>
          </cell>
          <cell r="AZ9">
            <v>265</v>
          </cell>
          <cell r="BB9">
            <v>416</v>
          </cell>
          <cell r="BF9">
            <v>93</v>
          </cell>
          <cell r="BL9">
            <v>360</v>
          </cell>
          <cell r="BN9">
            <v>114</v>
          </cell>
        </row>
        <row r="10">
          <cell r="B10">
            <v>41200</v>
          </cell>
          <cell r="C10" t="str">
            <v>山食リンゴパルプ</v>
          </cell>
          <cell r="D10">
            <v>18.5</v>
          </cell>
          <cell r="E10" t="str">
            <v>㎏</v>
          </cell>
          <cell r="F10" t="str">
            <v>冷蔵８号</v>
          </cell>
          <cell r="G10" t="str">
            <v>前日温水解凍 ！</v>
          </cell>
          <cell r="I10" t="str">
            <v>④</v>
          </cell>
          <cell r="P10">
            <v>41385</v>
          </cell>
          <cell r="R10">
            <v>41346</v>
          </cell>
          <cell r="Z10">
            <v>41207</v>
          </cell>
          <cell r="AB10">
            <v>41196</v>
          </cell>
          <cell r="AF10">
            <v>41343</v>
          </cell>
          <cell r="AR10">
            <v>43359</v>
          </cell>
          <cell r="AT10">
            <v>41268</v>
          </cell>
          <cell r="AV10">
            <v>41346</v>
          </cell>
          <cell r="AX10">
            <v>41346</v>
          </cell>
          <cell r="AZ10">
            <v>41296</v>
          </cell>
          <cell r="BB10">
            <v>41196</v>
          </cell>
          <cell r="BF10">
            <v>41385</v>
          </cell>
          <cell r="BL10">
            <v>41517</v>
          </cell>
          <cell r="BN10">
            <v>43149</v>
          </cell>
        </row>
        <row r="11">
          <cell r="B11">
            <v>41207</v>
          </cell>
          <cell r="C11" t="str">
            <v>アップルピューレ（チャメイ）</v>
          </cell>
          <cell r="D11">
            <v>200</v>
          </cell>
          <cell r="E11" t="str">
            <v>㎏</v>
          </cell>
          <cell r="F11" t="str">
            <v>冷蔵８号</v>
          </cell>
          <cell r="G11" t="str">
            <v>前日冷蔵庫へ！</v>
          </cell>
          <cell r="P11">
            <v>205</v>
          </cell>
          <cell r="R11">
            <v>42.8</v>
          </cell>
          <cell r="Z11">
            <v>76</v>
          </cell>
          <cell r="AB11">
            <v>195</v>
          </cell>
          <cell r="AF11">
            <v>16.600000000000001</v>
          </cell>
          <cell r="AR11">
            <v>71</v>
          </cell>
          <cell r="AT11">
            <v>379</v>
          </cell>
          <cell r="AV11">
            <v>33.4</v>
          </cell>
          <cell r="AX11">
            <v>12.2</v>
          </cell>
          <cell r="AZ11">
            <v>228</v>
          </cell>
          <cell r="BB11">
            <v>195</v>
          </cell>
          <cell r="BF11">
            <v>53</v>
          </cell>
          <cell r="BL11">
            <v>231</v>
          </cell>
          <cell r="BN11">
            <v>48</v>
          </cell>
        </row>
        <row r="12">
          <cell r="B12">
            <v>41211</v>
          </cell>
          <cell r="C12" t="str">
            <v>人参パルプ（ボルトハウス）</v>
          </cell>
          <cell r="D12">
            <v>200</v>
          </cell>
          <cell r="E12" t="str">
            <v>㎏</v>
          </cell>
          <cell r="F12" t="str">
            <v>冷蔵８号</v>
          </cell>
          <cell r="G12" t="str">
            <v>前日温水解凍 ！</v>
          </cell>
          <cell r="I12" t="str">
            <v>⑤</v>
          </cell>
          <cell r="R12">
            <v>41247</v>
          </cell>
          <cell r="Z12">
            <v>41268</v>
          </cell>
          <cell r="AF12">
            <v>41346</v>
          </cell>
          <cell r="AT12">
            <v>41183</v>
          </cell>
          <cell r="AV12">
            <v>43387</v>
          </cell>
          <cell r="AX12">
            <v>41474</v>
          </cell>
          <cell r="BF12">
            <v>41369</v>
          </cell>
          <cell r="BL12">
            <v>43149</v>
          </cell>
        </row>
        <row r="13">
          <cell r="B13">
            <v>41233</v>
          </cell>
          <cell r="C13" t="str">
            <v>ムラサキ人参果汁（ダイアナ）</v>
          </cell>
          <cell r="D13">
            <v>250</v>
          </cell>
          <cell r="E13" t="str">
            <v>㎏</v>
          </cell>
          <cell r="F13" t="str">
            <v>冷蔵８号</v>
          </cell>
          <cell r="G13" t="str">
            <v>6日前冷蔵庫へ！</v>
          </cell>
          <cell r="R13">
            <v>1.03</v>
          </cell>
          <cell r="Z13">
            <v>240</v>
          </cell>
          <cell r="AF13">
            <v>11.5</v>
          </cell>
          <cell r="AT13">
            <v>54</v>
          </cell>
          <cell r="AV13">
            <v>10</v>
          </cell>
          <cell r="AX13">
            <v>3.04</v>
          </cell>
          <cell r="BF13">
            <v>118</v>
          </cell>
          <cell r="BL13">
            <v>143</v>
          </cell>
        </row>
        <row r="14">
          <cell r="B14">
            <v>41235</v>
          </cell>
          <cell r="C14" t="str">
            <v>人参果汁（ボルトハウスｐｈ未調整）</v>
          </cell>
          <cell r="D14">
            <v>224</v>
          </cell>
          <cell r="E14" t="str">
            <v>㎏</v>
          </cell>
          <cell r="F14" t="str">
            <v>冷蔵８号</v>
          </cell>
          <cell r="G14" t="str">
            <v>前日温水解凍 ！</v>
          </cell>
          <cell r="I14" t="str">
            <v>⑥</v>
          </cell>
          <cell r="R14">
            <v>43387</v>
          </cell>
          <cell r="Z14">
            <v>41286</v>
          </cell>
          <cell r="AT14">
            <v>43361</v>
          </cell>
          <cell r="AX14">
            <v>41247</v>
          </cell>
        </row>
        <row r="15">
          <cell r="B15">
            <v>41239</v>
          </cell>
          <cell r="C15" t="str">
            <v>イリンプル人参濃縮果汁</v>
          </cell>
          <cell r="D15">
            <v>246</v>
          </cell>
          <cell r="E15" t="str">
            <v>㎏</v>
          </cell>
          <cell r="F15" t="str">
            <v>冷蔵８号</v>
          </cell>
          <cell r="G15" t="str">
            <v>前日温水解凍 ！</v>
          </cell>
          <cell r="R15">
            <v>16</v>
          </cell>
          <cell r="Z15">
            <v>240</v>
          </cell>
          <cell r="AT15">
            <v>8.06</v>
          </cell>
          <cell r="AX15">
            <v>3.27</v>
          </cell>
        </row>
        <row r="16">
          <cell r="B16">
            <v>41247</v>
          </cell>
          <cell r="C16" t="str">
            <v>インベル赤ピーマン濃縮果汁（３６）</v>
          </cell>
          <cell r="D16">
            <v>23</v>
          </cell>
          <cell r="E16" t="str">
            <v>㎏</v>
          </cell>
          <cell r="F16" t="str">
            <v>冷蔵８号</v>
          </cell>
          <cell r="G16" t="str">
            <v>前日温水解凍 ！</v>
          </cell>
          <cell r="I16" t="str">
            <v>⑦</v>
          </cell>
        </row>
        <row r="17">
          <cell r="B17">
            <v>41250</v>
          </cell>
          <cell r="C17" t="str">
            <v>キウイ濃縮果汁</v>
          </cell>
          <cell r="D17">
            <v>235</v>
          </cell>
          <cell r="E17" t="str">
            <v>㎏</v>
          </cell>
          <cell r="F17" t="str">
            <v>冷蔵８号</v>
          </cell>
          <cell r="G17">
            <v>0</v>
          </cell>
        </row>
        <row r="18">
          <cell r="B18">
            <v>41253</v>
          </cell>
          <cell r="C18" t="str">
            <v>プチベール（４０）ビオフルーツ</v>
          </cell>
          <cell r="D18">
            <v>18</v>
          </cell>
          <cell r="E18" t="str">
            <v>㎏</v>
          </cell>
          <cell r="F18" t="str">
            <v>冷凍８号</v>
          </cell>
          <cell r="G18" t="str">
            <v>6日前温水解凍！</v>
          </cell>
          <cell r="I18" t="str">
            <v>⑧</v>
          </cell>
        </row>
        <row r="19">
          <cell r="B19">
            <v>41268</v>
          </cell>
          <cell r="C19" t="str">
            <v>アップル透明果汁（アンドレ）</v>
          </cell>
          <cell r="D19">
            <v>275</v>
          </cell>
          <cell r="E19" t="str">
            <v>㎏</v>
          </cell>
          <cell r="F19" t="str">
            <v>冷蔵８号</v>
          </cell>
          <cell r="G19" t="str">
            <v>前日温水解凍 ！</v>
          </cell>
        </row>
        <row r="20">
          <cell r="B20">
            <v>41274</v>
          </cell>
          <cell r="C20" t="str">
            <v>リンゴ透明果汁（イテン）</v>
          </cell>
          <cell r="D20">
            <v>275</v>
          </cell>
          <cell r="E20" t="str">
            <v>㎏</v>
          </cell>
          <cell r="F20" t="str">
            <v>冷凍８号</v>
          </cell>
          <cell r="G20" t="str">
            <v>6日前温水解凍！</v>
          </cell>
          <cell r="I20" t="str">
            <v>⑨</v>
          </cell>
        </row>
        <row r="21">
          <cell r="B21">
            <v>41286</v>
          </cell>
          <cell r="C21" t="str">
            <v>リンゴ混濁果汁（ショウエン）</v>
          </cell>
          <cell r="D21">
            <v>240</v>
          </cell>
          <cell r="E21" t="str">
            <v>㎏</v>
          </cell>
          <cell r="F21" t="str">
            <v>冷蔵８号</v>
          </cell>
          <cell r="G21" t="str">
            <v>前日冷蔵庫へ！</v>
          </cell>
        </row>
        <row r="22">
          <cell r="B22">
            <v>41296</v>
          </cell>
          <cell r="C22" t="str">
            <v>ホワイツグレープ果汁（ロールデス）</v>
          </cell>
          <cell r="D22">
            <v>305</v>
          </cell>
          <cell r="E22" t="str">
            <v>㎏</v>
          </cell>
          <cell r="F22" t="str">
            <v>冷蔵８号</v>
          </cell>
          <cell r="G22" t="str">
            <v>前日温水解凍 ！</v>
          </cell>
          <cell r="I22" t="str">
            <v>⑩</v>
          </cell>
        </row>
        <row r="23">
          <cell r="B23">
            <v>41318</v>
          </cell>
          <cell r="C23" t="str">
            <v>リンゴ脱色透明果汁（ロリョウ）</v>
          </cell>
          <cell r="D23">
            <v>275</v>
          </cell>
          <cell r="E23" t="str">
            <v>㎏</v>
          </cell>
          <cell r="F23" t="str">
            <v>冷蔵８号</v>
          </cell>
          <cell r="G23" t="str">
            <v>前日温水解凍 ！</v>
          </cell>
        </row>
        <row r="24">
          <cell r="B24">
            <v>41324</v>
          </cell>
          <cell r="C24" t="str">
            <v>ブラッドオレンジ果汁（５０）オルトジェル</v>
          </cell>
          <cell r="D24">
            <v>250</v>
          </cell>
          <cell r="E24" t="str">
            <v>㎏</v>
          </cell>
          <cell r="F24" t="str">
            <v>冷蔵８号</v>
          </cell>
          <cell r="G24" t="str">
            <v>前日温水解凍 ！</v>
          </cell>
        </row>
        <row r="25">
          <cell r="B25">
            <v>41336</v>
          </cell>
          <cell r="C25" t="str">
            <v>マンゴーピューレ</v>
          </cell>
          <cell r="D25">
            <v>230</v>
          </cell>
          <cell r="E25" t="str">
            <v>㎏</v>
          </cell>
          <cell r="F25" t="str">
            <v>冷蔵８号</v>
          </cell>
          <cell r="G25" t="str">
            <v>前日温水解凍 ！</v>
          </cell>
        </row>
        <row r="26">
          <cell r="B26">
            <v>41343</v>
          </cell>
          <cell r="C26" t="str">
            <v>グレープフルーツ濃縮果汁（ガニール）</v>
          </cell>
          <cell r="D26">
            <v>255</v>
          </cell>
          <cell r="E26" t="str">
            <v>㎏</v>
          </cell>
          <cell r="F26" t="str">
            <v>冷蔵８号</v>
          </cell>
          <cell r="G26" t="str">
            <v>前日温水解凍 ！</v>
          </cell>
        </row>
        <row r="27">
          <cell r="B27">
            <v>41346</v>
          </cell>
          <cell r="C27" t="str">
            <v>レモン混濁果汁（シトリコ）</v>
          </cell>
          <cell r="D27">
            <v>260</v>
          </cell>
          <cell r="E27" t="str">
            <v>㎏</v>
          </cell>
          <cell r="F27" t="str">
            <v>冷蔵８号</v>
          </cell>
          <cell r="G27" t="str">
            <v>前日温水解凍 ！</v>
          </cell>
        </row>
        <row r="28">
          <cell r="B28">
            <v>41362</v>
          </cell>
          <cell r="C28" t="str">
            <v>コンコード濃縮果汁（パープル）</v>
          </cell>
          <cell r="D28">
            <v>263</v>
          </cell>
          <cell r="E28" t="str">
            <v>㎏</v>
          </cell>
          <cell r="F28" t="str">
            <v>冷凍８号</v>
          </cell>
          <cell r="G28" t="str">
            <v>6日前温水解凍！</v>
          </cell>
        </row>
        <row r="29">
          <cell r="B29">
            <v>41372</v>
          </cell>
          <cell r="C29" t="str">
            <v>パッションフルーツ果汁</v>
          </cell>
          <cell r="D29">
            <v>20</v>
          </cell>
          <cell r="E29" t="str">
            <v>㎏</v>
          </cell>
          <cell r="F29" t="str">
            <v>冷蔵８号</v>
          </cell>
          <cell r="G29" t="str">
            <v>前日温水解凍 ！</v>
          </cell>
        </row>
        <row r="30">
          <cell r="B30">
            <v>41375</v>
          </cell>
          <cell r="C30" t="str">
            <v>コンコード濃縮果汁（ＹＧＰ）</v>
          </cell>
          <cell r="D30">
            <v>263</v>
          </cell>
          <cell r="E30" t="str">
            <v>㎏</v>
          </cell>
          <cell r="F30" t="str">
            <v>冷凍８号</v>
          </cell>
          <cell r="G30" t="str">
            <v>6日前温水解凍！</v>
          </cell>
        </row>
        <row r="31">
          <cell r="B31">
            <v>41385</v>
          </cell>
          <cell r="C31" t="str">
            <v>レッドグレープ濃縮果汁（マイポ）</v>
          </cell>
          <cell r="D31">
            <v>302</v>
          </cell>
          <cell r="E31" t="str">
            <v>㎏</v>
          </cell>
          <cell r="F31" t="str">
            <v>冷蔵８号</v>
          </cell>
          <cell r="G31" t="str">
            <v>前日温水解凍 ！</v>
          </cell>
        </row>
        <row r="32">
          <cell r="B32">
            <v>41393</v>
          </cell>
          <cell r="C32" t="str">
            <v>白桃ストレート果汁（山食）</v>
          </cell>
          <cell r="D32">
            <v>190</v>
          </cell>
          <cell r="E32" t="str">
            <v>㎏</v>
          </cell>
          <cell r="F32" t="str">
            <v>冷蔵８号</v>
          </cell>
          <cell r="G32" t="str">
            <v>前日温水解凍 ！</v>
          </cell>
        </row>
        <row r="33">
          <cell r="B33">
            <v>41395</v>
          </cell>
          <cell r="C33" t="str">
            <v>白桃１／４冷凍濃縮Ｊ（山食）</v>
          </cell>
          <cell r="D33">
            <v>220</v>
          </cell>
          <cell r="E33" t="str">
            <v>㎏</v>
          </cell>
          <cell r="F33" t="str">
            <v>冷凍８号</v>
          </cell>
          <cell r="G33" t="str">
            <v>6日前温水解凍！</v>
          </cell>
        </row>
        <row r="34">
          <cell r="B34">
            <v>41400</v>
          </cell>
          <cell r="C34" t="str">
            <v>白桃ピューレ（三井物産）</v>
          </cell>
          <cell r="D34">
            <v>18.5</v>
          </cell>
          <cell r="E34" t="str">
            <v>㎏</v>
          </cell>
          <cell r="F34" t="str">
            <v>冷蔵８号</v>
          </cell>
          <cell r="G34" t="str">
            <v>前日温水解凍 ！</v>
          </cell>
        </row>
        <row r="35">
          <cell r="B35">
            <v>41448</v>
          </cell>
          <cell r="C35" t="str">
            <v>USA　L－RO　HPH</v>
          </cell>
          <cell r="D35">
            <v>200</v>
          </cell>
          <cell r="E35" t="str">
            <v>㎏</v>
          </cell>
          <cell r="F35" t="str">
            <v>冷蔵８号</v>
          </cell>
          <cell r="G35" t="str">
            <v>前日温水解凍 ！</v>
          </cell>
        </row>
        <row r="36">
          <cell r="B36">
            <v>41461</v>
          </cell>
          <cell r="C36" t="str">
            <v>シンキョウCBペーストY３５</v>
          </cell>
          <cell r="D36">
            <v>232</v>
          </cell>
          <cell r="E36" t="str">
            <v>㎏</v>
          </cell>
          <cell r="F36" t="str">
            <v>冷蔵８号</v>
          </cell>
          <cell r="G36" t="str">
            <v>前日温水解凍 ！</v>
          </cell>
        </row>
        <row r="37">
          <cell r="B37">
            <v>41474</v>
          </cell>
          <cell r="C37" t="str">
            <v>ＴＡＴ　ＣＢペースト</v>
          </cell>
          <cell r="D37">
            <v>200</v>
          </cell>
          <cell r="E37" t="str">
            <v>㎏</v>
          </cell>
          <cell r="F37" t="str">
            <v>冷蔵８号</v>
          </cell>
          <cell r="G37" t="str">
            <v>前日温水解凍 ！</v>
          </cell>
        </row>
        <row r="38">
          <cell r="B38">
            <v>41517</v>
          </cell>
          <cell r="C38" t="str">
            <v>アグラス低濃縮CB</v>
          </cell>
          <cell r="D38">
            <v>180</v>
          </cell>
          <cell r="E38" t="str">
            <v>㎏</v>
          </cell>
          <cell r="F38" t="str">
            <v>冷蔵８号</v>
          </cell>
          <cell r="G38" t="str">
            <v>前日温水解凍 ！</v>
          </cell>
        </row>
        <row r="39">
          <cell r="B39">
            <v>41706</v>
          </cell>
          <cell r="C39" t="str">
            <v>パイン（６０）GGPC</v>
          </cell>
          <cell r="D39">
            <v>265</v>
          </cell>
          <cell r="E39" t="str">
            <v>㎏</v>
          </cell>
          <cell r="F39" t="str">
            <v>冷蔵８号</v>
          </cell>
          <cell r="G39" t="str">
            <v>前日温水解凍 ！</v>
          </cell>
        </row>
        <row r="40">
          <cell r="B40">
            <v>43149</v>
          </cell>
          <cell r="C40" t="str">
            <v>Tペースト　RS（テイ）</v>
          </cell>
          <cell r="D40">
            <v>180</v>
          </cell>
          <cell r="E40" t="str">
            <v>㎏</v>
          </cell>
          <cell r="F40" t="str">
            <v>冷蔵８号</v>
          </cell>
          <cell r="G40" t="str">
            <v>前日温水解凍 ！</v>
          </cell>
        </row>
        <row r="41">
          <cell r="B41">
            <v>43247</v>
          </cell>
          <cell r="C41" t="str">
            <v>国産FS果汁</v>
          </cell>
          <cell r="D41">
            <v>220</v>
          </cell>
          <cell r="E41" t="str">
            <v>㎏</v>
          </cell>
          <cell r="F41" t="str">
            <v>冷蔵８号</v>
          </cell>
          <cell r="G41" t="str">
            <v>前日温水解凍 ！</v>
          </cell>
        </row>
        <row r="42">
          <cell r="B42">
            <v>43274</v>
          </cell>
          <cell r="C42" t="str">
            <v>人参I処理ボルトハウス</v>
          </cell>
          <cell r="D42">
            <v>180</v>
          </cell>
          <cell r="E42" t="str">
            <v>㎏</v>
          </cell>
          <cell r="F42" t="str">
            <v>冷蔵８号</v>
          </cell>
          <cell r="G42" t="str">
            <v>前日温水解凍 ！</v>
          </cell>
        </row>
        <row r="43">
          <cell r="B43">
            <v>43358</v>
          </cell>
          <cell r="C43" t="str">
            <v>りんごストレート果汁（Ｆ）</v>
          </cell>
          <cell r="D43">
            <v>1</v>
          </cell>
          <cell r="E43" t="str">
            <v>缶</v>
          </cell>
          <cell r="F43" t="str">
            <v>冷凍８号</v>
          </cell>
          <cell r="G43" t="str">
            <v>6日前温水解凍！</v>
          </cell>
        </row>
        <row r="44">
          <cell r="B44">
            <v>43359</v>
          </cell>
          <cell r="C44" t="str">
            <v>りんごストレート果汁（Ｏ）</v>
          </cell>
          <cell r="D44">
            <v>1</v>
          </cell>
          <cell r="E44" t="str">
            <v>缶</v>
          </cell>
          <cell r="F44" t="str">
            <v>冷蔵８号</v>
          </cell>
          <cell r="G44" t="str">
            <v>前日温水解凍 ！</v>
          </cell>
        </row>
        <row r="45">
          <cell r="B45">
            <v>43361</v>
          </cell>
          <cell r="C45" t="str">
            <v>野菜生活野菜２０ミックス</v>
          </cell>
          <cell r="D45">
            <v>10</v>
          </cell>
          <cell r="E45" t="str">
            <v>㎏</v>
          </cell>
          <cell r="F45" t="str">
            <v>冷蔵８号</v>
          </cell>
          <cell r="G45" t="str">
            <v>前日温水解凍 ！</v>
          </cell>
        </row>
        <row r="46">
          <cell r="B46">
            <v>43387</v>
          </cell>
          <cell r="C46" t="str">
            <v>野菜１３ミックス</v>
          </cell>
          <cell r="D46">
            <v>10</v>
          </cell>
          <cell r="E46" t="str">
            <v>㎏</v>
          </cell>
          <cell r="F46" t="str">
            <v>冷蔵８号</v>
          </cell>
          <cell r="G46" t="str">
            <v>前日温水解凍 ！</v>
          </cell>
        </row>
        <row r="47">
          <cell r="B47">
            <v>41183</v>
          </cell>
          <cell r="C47" t="str">
            <v>さ</v>
          </cell>
        </row>
        <row r="48">
          <cell r="B48">
            <v>41223</v>
          </cell>
          <cell r="C48" t="str">
            <v>シンキョウCBペーストY３５</v>
          </cell>
        </row>
      </sheetData>
      <sheetData sheetId="1"/>
      <sheetData sheetId="2"/>
      <sheetData sheetId="3" refreshError="1"/>
    </sheetDataSet>
  </externalBook>
</externalLink>
</file>

<file path=xl/externalLinks/externalLink13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生産品目表"/>
      <sheetName val="計画"/>
      <sheetName val="会社名"/>
    </sheetNames>
    <sheetDataSet>
      <sheetData sheetId="0" refreshError="1"/>
      <sheetData sheetId="1">
        <row r="8">
          <cell r="D8">
            <v>0</v>
          </cell>
        </row>
      </sheetData>
      <sheetData sheetId="2" refreshError="1"/>
    </sheetDataSet>
  </externalBook>
</externalLink>
</file>

<file path=xl/externalLinks/externalLink13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入力画面"/>
      <sheetName val="改善"/>
      <sheetName val="備考"/>
      <sheetName val="備考（2）"/>
      <sheetName val="資材マスター"/>
      <sheetName val="計画"/>
    </sheetNames>
    <sheetDataSet>
      <sheetData sheetId="0"/>
      <sheetData sheetId="1"/>
      <sheetData sheetId="2">
        <row r="2">
          <cell r="A2">
            <v>10</v>
          </cell>
          <cell r="B2" t="str">
            <v>フロム大井川</v>
          </cell>
          <cell r="C2" t="str">
            <v>その他運送会社</v>
          </cell>
          <cell r="D2" t="str">
            <v>大井川</v>
          </cell>
          <cell r="E2" t="str">
            <v>大井川</v>
          </cell>
          <cell r="F2" t="str">
            <v>静岡</v>
          </cell>
        </row>
        <row r="3">
          <cell r="A3">
            <v>1010</v>
          </cell>
          <cell r="B3" t="str">
            <v>望月</v>
          </cell>
          <cell r="C3" t="str">
            <v>武石運輸(株）</v>
          </cell>
          <cell r="D3" t="str">
            <v>佐久しらかば</v>
          </cell>
          <cell r="E3" t="str">
            <v>佐久しらかば</v>
          </cell>
          <cell r="F3" t="str">
            <v>長野</v>
          </cell>
        </row>
        <row r="4">
          <cell r="A4">
            <v>1040</v>
          </cell>
          <cell r="B4" t="str">
            <v>立科西部</v>
          </cell>
          <cell r="C4" t="str">
            <v>武石運輸(株）</v>
          </cell>
          <cell r="D4" t="str">
            <v>佐久しらかば</v>
          </cell>
          <cell r="E4" t="str">
            <v>佐久しらかば</v>
          </cell>
          <cell r="F4" t="str">
            <v>長野</v>
          </cell>
        </row>
        <row r="5">
          <cell r="A5">
            <v>1050</v>
          </cell>
          <cell r="B5" t="str">
            <v>立科東部</v>
          </cell>
          <cell r="C5" t="str">
            <v>武石運輸(株）</v>
          </cell>
          <cell r="D5" t="str">
            <v>佐久しらかば</v>
          </cell>
          <cell r="E5" t="str">
            <v>佐久しらかば</v>
          </cell>
          <cell r="F5" t="str">
            <v>長野</v>
          </cell>
        </row>
        <row r="6">
          <cell r="A6">
            <v>1070</v>
          </cell>
          <cell r="B6" t="str">
            <v>菱野</v>
          </cell>
          <cell r="C6" t="str">
            <v>武石運輸(株）</v>
          </cell>
          <cell r="D6" t="str">
            <v>あさま</v>
          </cell>
          <cell r="E6" t="str">
            <v>あさま</v>
          </cell>
          <cell r="F6" t="str">
            <v>長野</v>
          </cell>
        </row>
        <row r="7">
          <cell r="A7">
            <v>1080</v>
          </cell>
          <cell r="B7" t="str">
            <v>滝原</v>
          </cell>
          <cell r="C7" t="str">
            <v>武石運輸(株）</v>
          </cell>
          <cell r="D7" t="str">
            <v>あさま</v>
          </cell>
          <cell r="E7" t="str">
            <v>あさま</v>
          </cell>
          <cell r="F7" t="str">
            <v>長野</v>
          </cell>
        </row>
        <row r="8">
          <cell r="A8">
            <v>1120</v>
          </cell>
          <cell r="B8" t="str">
            <v>北山</v>
          </cell>
          <cell r="C8" t="str">
            <v>富士見蟹江運送</v>
          </cell>
          <cell r="D8" t="str">
            <v>諏訪みどり</v>
          </cell>
          <cell r="E8" t="str">
            <v>北部</v>
          </cell>
          <cell r="F8" t="str">
            <v>長野</v>
          </cell>
        </row>
        <row r="9">
          <cell r="A9">
            <v>1130</v>
          </cell>
          <cell r="B9" t="str">
            <v>米沢</v>
          </cell>
          <cell r="C9" t="str">
            <v>富士見蟹江運送</v>
          </cell>
          <cell r="D9" t="str">
            <v>諏訪みどり</v>
          </cell>
          <cell r="E9" t="str">
            <v>北部</v>
          </cell>
          <cell r="F9" t="str">
            <v>長野</v>
          </cell>
        </row>
        <row r="10">
          <cell r="A10">
            <v>1140</v>
          </cell>
          <cell r="B10" t="str">
            <v>豊平</v>
          </cell>
          <cell r="C10" t="str">
            <v>富士見蟹江運送</v>
          </cell>
          <cell r="D10" t="str">
            <v>諏訪みどり</v>
          </cell>
          <cell r="E10" t="str">
            <v>北部</v>
          </cell>
          <cell r="F10" t="str">
            <v>長野</v>
          </cell>
        </row>
        <row r="11">
          <cell r="A11">
            <v>1150</v>
          </cell>
          <cell r="B11" t="str">
            <v>泉野</v>
          </cell>
          <cell r="C11" t="str">
            <v>富士見蟹江運送</v>
          </cell>
          <cell r="D11" t="str">
            <v>諏訪みどり</v>
          </cell>
          <cell r="E11" t="str">
            <v>南部</v>
          </cell>
          <cell r="F11" t="str">
            <v>長野</v>
          </cell>
        </row>
        <row r="12">
          <cell r="A12">
            <v>1160</v>
          </cell>
          <cell r="B12" t="str">
            <v>玉川</v>
          </cell>
          <cell r="C12" t="str">
            <v>富士見蟹江運送</v>
          </cell>
          <cell r="D12" t="str">
            <v>諏訪みどり</v>
          </cell>
          <cell r="E12" t="str">
            <v>南部</v>
          </cell>
          <cell r="F12" t="str">
            <v>長野</v>
          </cell>
        </row>
        <row r="13">
          <cell r="A13">
            <v>1240</v>
          </cell>
          <cell r="B13" t="str">
            <v>原本部</v>
          </cell>
          <cell r="C13" t="str">
            <v>富士見蟹江運送</v>
          </cell>
          <cell r="D13" t="str">
            <v>諏訪みどり</v>
          </cell>
          <cell r="E13" t="str">
            <v>原村</v>
          </cell>
          <cell r="F13" t="str">
            <v>長野</v>
          </cell>
        </row>
        <row r="14">
          <cell r="A14">
            <v>1260</v>
          </cell>
          <cell r="B14" t="str">
            <v>南原</v>
          </cell>
          <cell r="C14" t="str">
            <v>富士見蟹江運送</v>
          </cell>
          <cell r="D14" t="str">
            <v>諏訪みどり</v>
          </cell>
          <cell r="E14" t="str">
            <v>富士見</v>
          </cell>
          <cell r="F14" t="str">
            <v>長野</v>
          </cell>
        </row>
        <row r="15">
          <cell r="A15">
            <v>1270</v>
          </cell>
          <cell r="B15" t="str">
            <v>机</v>
          </cell>
          <cell r="C15" t="str">
            <v>富士見蟹江運送</v>
          </cell>
          <cell r="D15" t="str">
            <v>諏訪みどり</v>
          </cell>
          <cell r="E15" t="str">
            <v>富士見</v>
          </cell>
          <cell r="F15" t="str">
            <v>長野</v>
          </cell>
        </row>
        <row r="16">
          <cell r="A16">
            <v>1280</v>
          </cell>
          <cell r="B16" t="str">
            <v>足場</v>
          </cell>
          <cell r="C16" t="str">
            <v>富士見蟹江運送</v>
          </cell>
          <cell r="D16" t="str">
            <v>諏訪みどり</v>
          </cell>
          <cell r="E16" t="str">
            <v>富士見</v>
          </cell>
          <cell r="F16" t="str">
            <v>長野</v>
          </cell>
        </row>
        <row r="17">
          <cell r="A17">
            <v>1420</v>
          </cell>
          <cell r="B17" t="str">
            <v>朝日</v>
          </cell>
          <cell r="C17" t="str">
            <v>上伊那貨物自動車</v>
          </cell>
          <cell r="D17" t="str">
            <v>上伊那（辰野）</v>
          </cell>
          <cell r="E17" t="str">
            <v>上伊那辰野</v>
          </cell>
          <cell r="F17" t="str">
            <v>長野</v>
          </cell>
        </row>
        <row r="18">
          <cell r="A18">
            <v>1510</v>
          </cell>
          <cell r="B18" t="str">
            <v>大出</v>
          </cell>
          <cell r="C18" t="str">
            <v>上伊那貨物自動車</v>
          </cell>
          <cell r="D18" t="str">
            <v>上伊那（箕輪）</v>
          </cell>
          <cell r="E18" t="str">
            <v>上伊那箕輪</v>
          </cell>
          <cell r="F18" t="str">
            <v>長野</v>
          </cell>
        </row>
        <row r="19">
          <cell r="A19">
            <v>1520</v>
          </cell>
          <cell r="B19" t="str">
            <v>中原</v>
          </cell>
          <cell r="C19" t="str">
            <v>上伊那貨物自動車</v>
          </cell>
          <cell r="D19" t="str">
            <v>上伊那（箕輪）</v>
          </cell>
          <cell r="E19" t="str">
            <v>上伊那箕輪</v>
          </cell>
          <cell r="F19" t="str">
            <v>長野</v>
          </cell>
        </row>
        <row r="20">
          <cell r="A20">
            <v>1530</v>
          </cell>
          <cell r="B20" t="str">
            <v>一宮</v>
          </cell>
          <cell r="C20" t="str">
            <v>上伊那貨物自動車</v>
          </cell>
          <cell r="D20" t="str">
            <v>上伊那（箕輪）</v>
          </cell>
          <cell r="E20" t="str">
            <v>上伊那箕輪</v>
          </cell>
          <cell r="F20" t="str">
            <v>長野</v>
          </cell>
        </row>
        <row r="21">
          <cell r="A21">
            <v>1540</v>
          </cell>
          <cell r="B21" t="str">
            <v>長岡</v>
          </cell>
          <cell r="C21" t="str">
            <v>上伊那貨物自動車</v>
          </cell>
          <cell r="D21" t="str">
            <v>上伊那（箕輪）</v>
          </cell>
          <cell r="E21" t="str">
            <v>上伊那箕輪</v>
          </cell>
          <cell r="F21" t="str">
            <v>長野</v>
          </cell>
        </row>
        <row r="22">
          <cell r="A22">
            <v>1610</v>
          </cell>
          <cell r="B22" t="str">
            <v>伊那北部</v>
          </cell>
          <cell r="C22" t="str">
            <v>上伊那貨物自動車</v>
          </cell>
          <cell r="D22" t="str">
            <v>上伊那（本所）</v>
          </cell>
          <cell r="E22" t="str">
            <v>上伊那本所</v>
          </cell>
          <cell r="F22" t="str">
            <v>長野</v>
          </cell>
        </row>
        <row r="23">
          <cell r="A23">
            <v>1620</v>
          </cell>
          <cell r="B23" t="str">
            <v>広域</v>
          </cell>
          <cell r="C23" t="str">
            <v>上伊那貨物自動車</v>
          </cell>
          <cell r="D23" t="str">
            <v>上伊那（本所）</v>
          </cell>
          <cell r="E23" t="str">
            <v>上伊那本所</v>
          </cell>
          <cell r="F23" t="str">
            <v>長野</v>
          </cell>
        </row>
        <row r="24">
          <cell r="A24">
            <v>1630</v>
          </cell>
          <cell r="B24" t="str">
            <v>大泉新田</v>
          </cell>
          <cell r="C24" t="str">
            <v>上伊那貨物自動車</v>
          </cell>
          <cell r="D24" t="str">
            <v>上伊那（本所）</v>
          </cell>
          <cell r="E24" t="str">
            <v>上伊那本所</v>
          </cell>
          <cell r="F24" t="str">
            <v>長野</v>
          </cell>
        </row>
        <row r="25">
          <cell r="A25">
            <v>1640</v>
          </cell>
          <cell r="B25" t="str">
            <v>西箕輪</v>
          </cell>
          <cell r="C25" t="str">
            <v>上伊那貨物自動車</v>
          </cell>
          <cell r="D25" t="str">
            <v>上伊那（本所）</v>
          </cell>
          <cell r="E25" t="str">
            <v>上伊那本所</v>
          </cell>
          <cell r="F25" t="str">
            <v>長野</v>
          </cell>
        </row>
        <row r="26">
          <cell r="A26">
            <v>1650</v>
          </cell>
          <cell r="B26" t="str">
            <v>西春近</v>
          </cell>
          <cell r="C26" t="str">
            <v>上伊那貨物自動車</v>
          </cell>
          <cell r="D26" t="str">
            <v>上伊那（本所）</v>
          </cell>
          <cell r="E26" t="str">
            <v>上伊那本所</v>
          </cell>
          <cell r="F26" t="str">
            <v>長野</v>
          </cell>
        </row>
        <row r="27">
          <cell r="A27">
            <v>1660</v>
          </cell>
          <cell r="B27" t="str">
            <v>新山</v>
          </cell>
          <cell r="C27" t="str">
            <v>上伊那貨物自動車</v>
          </cell>
          <cell r="D27" t="str">
            <v>上伊那（本所）</v>
          </cell>
          <cell r="E27" t="str">
            <v>上伊那本所</v>
          </cell>
          <cell r="F27" t="str">
            <v>長野</v>
          </cell>
        </row>
        <row r="28">
          <cell r="A28">
            <v>1670</v>
          </cell>
          <cell r="B28" t="str">
            <v>富県</v>
          </cell>
          <cell r="C28" t="str">
            <v>上伊那貨物自動車</v>
          </cell>
          <cell r="D28" t="str">
            <v>上伊那（本所）</v>
          </cell>
          <cell r="E28" t="str">
            <v>上伊那本所</v>
          </cell>
          <cell r="F28" t="str">
            <v>長野</v>
          </cell>
        </row>
        <row r="29">
          <cell r="A29">
            <v>1680</v>
          </cell>
          <cell r="B29" t="str">
            <v>東春近</v>
          </cell>
          <cell r="C29" t="str">
            <v>上伊那貨物自動車</v>
          </cell>
          <cell r="D29" t="str">
            <v>上伊那（本所）</v>
          </cell>
          <cell r="E29" t="str">
            <v>上伊那本所</v>
          </cell>
          <cell r="F29" t="str">
            <v>長野</v>
          </cell>
        </row>
        <row r="30">
          <cell r="A30">
            <v>1710</v>
          </cell>
          <cell r="B30" t="str">
            <v>赤穂</v>
          </cell>
          <cell r="C30" t="str">
            <v>上伊那貨物自動車</v>
          </cell>
          <cell r="D30" t="str">
            <v>上伊那（駒ヶ根）</v>
          </cell>
          <cell r="E30" t="str">
            <v>上伊那駒ヶ根</v>
          </cell>
          <cell r="F30" t="str">
            <v>長野</v>
          </cell>
        </row>
        <row r="31">
          <cell r="A31">
            <v>1720</v>
          </cell>
          <cell r="B31" t="str">
            <v>東伊那</v>
          </cell>
          <cell r="C31" t="str">
            <v>上伊那貨物自動車</v>
          </cell>
          <cell r="D31" t="str">
            <v>上伊那（駒ヶ根）</v>
          </cell>
          <cell r="E31" t="str">
            <v>上伊那駒ヶ根</v>
          </cell>
          <cell r="F31" t="str">
            <v>長野</v>
          </cell>
        </row>
        <row r="32">
          <cell r="A32">
            <v>1750</v>
          </cell>
          <cell r="B32" t="str">
            <v>七久保</v>
          </cell>
          <cell r="C32" t="str">
            <v>上伊那貨物自動車</v>
          </cell>
          <cell r="D32" t="str">
            <v>上伊那（駒ヶ根）</v>
          </cell>
          <cell r="E32" t="str">
            <v>上伊那駒ヶ根</v>
          </cell>
          <cell r="F32" t="str">
            <v>長野</v>
          </cell>
        </row>
        <row r="33">
          <cell r="A33">
            <v>1760</v>
          </cell>
          <cell r="B33" t="str">
            <v>横前</v>
          </cell>
          <cell r="C33" t="str">
            <v>上伊那貨物自動車</v>
          </cell>
          <cell r="D33" t="str">
            <v>上伊那（駒ヶ根）</v>
          </cell>
          <cell r="E33" t="str">
            <v>上伊那駒ヶ根</v>
          </cell>
          <cell r="F33" t="str">
            <v>長野</v>
          </cell>
        </row>
        <row r="34">
          <cell r="A34">
            <v>1770</v>
          </cell>
          <cell r="B34" t="str">
            <v>片桐</v>
          </cell>
          <cell r="C34" t="str">
            <v>上伊那貨物自動車</v>
          </cell>
          <cell r="D34" t="str">
            <v>上伊那（駒ヶ根）</v>
          </cell>
          <cell r="E34" t="str">
            <v>上伊那駒ヶ根</v>
          </cell>
          <cell r="F34" t="str">
            <v>長野</v>
          </cell>
        </row>
        <row r="35">
          <cell r="A35">
            <v>1780</v>
          </cell>
          <cell r="B35" t="str">
            <v>宮田</v>
          </cell>
          <cell r="C35" t="str">
            <v>上伊那貨物自動車</v>
          </cell>
          <cell r="D35" t="str">
            <v>上伊那（駒ヶ根）</v>
          </cell>
          <cell r="E35" t="str">
            <v>上伊那駒ヶ根</v>
          </cell>
          <cell r="F35" t="str">
            <v>長野</v>
          </cell>
        </row>
        <row r="36">
          <cell r="A36">
            <v>1810</v>
          </cell>
          <cell r="B36" t="str">
            <v>新井</v>
          </cell>
          <cell r="C36" t="str">
            <v>富士見蟹江運送</v>
          </cell>
          <cell r="D36" t="str">
            <v>みなみ信州(まつかわ)</v>
          </cell>
          <cell r="E36" t="str">
            <v>信州まつかわ</v>
          </cell>
          <cell r="F36" t="str">
            <v>長野</v>
          </cell>
        </row>
        <row r="37">
          <cell r="A37">
            <v>1820</v>
          </cell>
          <cell r="B37" t="str">
            <v>生田</v>
          </cell>
          <cell r="C37" t="str">
            <v>富士見蟹江運送</v>
          </cell>
          <cell r="D37" t="str">
            <v>みなみ信州(まつかわ)</v>
          </cell>
          <cell r="E37" t="str">
            <v>信州まつかわ</v>
          </cell>
          <cell r="F37" t="str">
            <v>長野</v>
          </cell>
        </row>
        <row r="38">
          <cell r="A38">
            <v>1840</v>
          </cell>
          <cell r="B38" t="str">
            <v>山吹</v>
          </cell>
          <cell r="C38" t="str">
            <v>富士見蟹江運送</v>
          </cell>
          <cell r="D38" t="str">
            <v>みなみ信州(高森)</v>
          </cell>
          <cell r="E38" t="str">
            <v>信州高森</v>
          </cell>
          <cell r="F38" t="str">
            <v>長野</v>
          </cell>
        </row>
        <row r="39">
          <cell r="A39">
            <v>1870</v>
          </cell>
          <cell r="B39" t="str">
            <v>市田</v>
          </cell>
          <cell r="C39" t="str">
            <v>富士見蟹江運送</v>
          </cell>
          <cell r="D39" t="str">
            <v>みなみ信州(高森)</v>
          </cell>
          <cell r="E39" t="str">
            <v>信州高森</v>
          </cell>
          <cell r="F39" t="str">
            <v>長野</v>
          </cell>
        </row>
        <row r="40">
          <cell r="A40">
            <v>1890</v>
          </cell>
          <cell r="B40" t="str">
            <v>喬木</v>
          </cell>
          <cell r="C40" t="str">
            <v>富士見蟹江運送</v>
          </cell>
          <cell r="D40" t="str">
            <v>みなみ信州(みさと)</v>
          </cell>
          <cell r="E40" t="str">
            <v>天竜みさと</v>
          </cell>
          <cell r="F40" t="str">
            <v>長野</v>
          </cell>
        </row>
        <row r="41">
          <cell r="A41">
            <v>2010</v>
          </cell>
          <cell r="B41" t="str">
            <v>塩崎</v>
          </cell>
          <cell r="C41" t="str">
            <v>その他運送会社</v>
          </cell>
          <cell r="D41" t="str">
            <v>梨北</v>
          </cell>
          <cell r="E41" t="str">
            <v>双葉</v>
          </cell>
          <cell r="F41" t="str">
            <v>山梨</v>
          </cell>
        </row>
        <row r="42">
          <cell r="A42">
            <v>2020</v>
          </cell>
          <cell r="B42" t="str">
            <v>藤井</v>
          </cell>
          <cell r="C42" t="str">
            <v>その他運送会社</v>
          </cell>
          <cell r="D42" t="str">
            <v>梨北</v>
          </cell>
          <cell r="E42" t="str">
            <v>韮崎</v>
          </cell>
          <cell r="F42" t="str">
            <v>山梨</v>
          </cell>
        </row>
        <row r="43">
          <cell r="A43">
            <v>2030</v>
          </cell>
          <cell r="B43" t="str">
            <v>神山</v>
          </cell>
          <cell r="C43" t="str">
            <v>その他運送会社</v>
          </cell>
          <cell r="D43" t="str">
            <v>梨北</v>
          </cell>
          <cell r="E43" t="str">
            <v>韮崎</v>
          </cell>
          <cell r="F43" t="str">
            <v>山梨</v>
          </cell>
        </row>
        <row r="44">
          <cell r="A44">
            <v>2050</v>
          </cell>
          <cell r="B44" t="str">
            <v>穂坂</v>
          </cell>
          <cell r="C44" t="str">
            <v>その他運送会社</v>
          </cell>
          <cell r="D44" t="str">
            <v>梨北</v>
          </cell>
          <cell r="E44" t="str">
            <v>韮崎</v>
          </cell>
          <cell r="F44" t="str">
            <v>山梨</v>
          </cell>
        </row>
        <row r="45">
          <cell r="A45">
            <v>2060</v>
          </cell>
          <cell r="B45" t="str">
            <v>穴山</v>
          </cell>
          <cell r="C45" t="str">
            <v>その他運送会社</v>
          </cell>
          <cell r="D45" t="str">
            <v>梨北</v>
          </cell>
          <cell r="E45" t="str">
            <v>韮崎</v>
          </cell>
          <cell r="F45" t="str">
            <v>山梨</v>
          </cell>
        </row>
        <row r="46">
          <cell r="A46">
            <v>2070</v>
          </cell>
          <cell r="B46" t="str">
            <v>竜岡</v>
          </cell>
          <cell r="C46" t="str">
            <v>その他運送会社</v>
          </cell>
          <cell r="D46" t="str">
            <v>梨北</v>
          </cell>
          <cell r="E46" t="str">
            <v>韮崎</v>
          </cell>
          <cell r="F46" t="str">
            <v>山梨</v>
          </cell>
        </row>
        <row r="47">
          <cell r="A47">
            <v>2110</v>
          </cell>
          <cell r="B47" t="str">
            <v>江草</v>
          </cell>
          <cell r="C47" t="str">
            <v>その他運送会社</v>
          </cell>
          <cell r="D47" t="str">
            <v>梨北</v>
          </cell>
          <cell r="E47" t="str">
            <v>江草</v>
          </cell>
          <cell r="F47" t="str">
            <v>山梨</v>
          </cell>
        </row>
        <row r="48">
          <cell r="A48">
            <v>2120</v>
          </cell>
          <cell r="B48" t="str">
            <v>朝神</v>
          </cell>
          <cell r="C48" t="str">
            <v>その他運送会社</v>
          </cell>
          <cell r="D48" t="str">
            <v>梨北</v>
          </cell>
          <cell r="E48" t="str">
            <v>明野</v>
          </cell>
          <cell r="F48" t="str">
            <v>山梨</v>
          </cell>
        </row>
        <row r="49">
          <cell r="A49">
            <v>2130</v>
          </cell>
          <cell r="B49" t="str">
            <v>上手</v>
          </cell>
          <cell r="C49" t="str">
            <v>その他運送会社</v>
          </cell>
          <cell r="D49" t="str">
            <v>梨北</v>
          </cell>
          <cell r="E49" t="str">
            <v>明野</v>
          </cell>
          <cell r="F49" t="str">
            <v>山梨</v>
          </cell>
        </row>
        <row r="50">
          <cell r="A50">
            <v>2140</v>
          </cell>
          <cell r="B50" t="str">
            <v>小笠原</v>
          </cell>
          <cell r="C50" t="str">
            <v>その他運送会社</v>
          </cell>
          <cell r="D50" t="str">
            <v>梨北</v>
          </cell>
          <cell r="E50" t="str">
            <v>明野</v>
          </cell>
          <cell r="F50" t="str">
            <v>山梨</v>
          </cell>
        </row>
        <row r="51">
          <cell r="A51">
            <v>2210</v>
          </cell>
          <cell r="B51" t="str">
            <v>安都玉</v>
          </cell>
          <cell r="C51" t="str">
            <v>その他運送会社</v>
          </cell>
          <cell r="D51" t="str">
            <v>梨北</v>
          </cell>
          <cell r="E51" t="str">
            <v>高根町</v>
          </cell>
          <cell r="F51" t="str">
            <v>山梨</v>
          </cell>
        </row>
        <row r="52">
          <cell r="A52">
            <v>2220</v>
          </cell>
          <cell r="B52" t="str">
            <v>新井</v>
          </cell>
          <cell r="C52" t="str">
            <v>その他運送会社</v>
          </cell>
          <cell r="D52" t="str">
            <v>梨北</v>
          </cell>
          <cell r="E52" t="str">
            <v>高根町</v>
          </cell>
          <cell r="F52" t="str">
            <v>山梨</v>
          </cell>
        </row>
        <row r="53">
          <cell r="A53">
            <v>2230</v>
          </cell>
          <cell r="B53" t="str">
            <v>安都那</v>
          </cell>
          <cell r="C53" t="str">
            <v>その他運送会社</v>
          </cell>
          <cell r="D53" t="str">
            <v>梨北</v>
          </cell>
          <cell r="E53" t="str">
            <v>高根町</v>
          </cell>
          <cell r="F53" t="str">
            <v>山梨</v>
          </cell>
        </row>
        <row r="54">
          <cell r="A54">
            <v>2240</v>
          </cell>
          <cell r="B54" t="str">
            <v>熱見</v>
          </cell>
          <cell r="C54" t="str">
            <v>その他運送会社</v>
          </cell>
          <cell r="D54" t="str">
            <v>梨北</v>
          </cell>
          <cell r="E54" t="str">
            <v>高根町</v>
          </cell>
          <cell r="F54" t="str">
            <v>山梨</v>
          </cell>
        </row>
        <row r="55">
          <cell r="A55">
            <v>2250</v>
          </cell>
          <cell r="B55" t="str">
            <v>五町田</v>
          </cell>
          <cell r="C55" t="str">
            <v>その他運送会社</v>
          </cell>
          <cell r="D55" t="str">
            <v>梨北</v>
          </cell>
          <cell r="E55" t="str">
            <v>高根町</v>
          </cell>
          <cell r="F55" t="str">
            <v>山梨</v>
          </cell>
        </row>
        <row r="56">
          <cell r="A56">
            <v>2260</v>
          </cell>
          <cell r="B56" t="str">
            <v>上黒沢</v>
          </cell>
          <cell r="C56" t="str">
            <v>その他運送会社</v>
          </cell>
          <cell r="D56" t="str">
            <v>梨北</v>
          </cell>
          <cell r="E56" t="str">
            <v>高根町</v>
          </cell>
          <cell r="F56" t="str">
            <v>山梨</v>
          </cell>
        </row>
        <row r="57">
          <cell r="A57">
            <v>2270</v>
          </cell>
          <cell r="B57" t="str">
            <v>下黒沢</v>
          </cell>
          <cell r="C57" t="str">
            <v>その他運送会社</v>
          </cell>
          <cell r="D57" t="str">
            <v>梨北</v>
          </cell>
          <cell r="E57" t="str">
            <v>高根町</v>
          </cell>
          <cell r="F57" t="str">
            <v>山梨</v>
          </cell>
        </row>
        <row r="58">
          <cell r="A58">
            <v>2310</v>
          </cell>
          <cell r="B58" t="str">
            <v>秋田</v>
          </cell>
          <cell r="C58" t="str">
            <v>その他運送会社</v>
          </cell>
          <cell r="D58" t="str">
            <v>梨北</v>
          </cell>
          <cell r="E58" t="str">
            <v>秋田</v>
          </cell>
          <cell r="F58" t="str">
            <v>山梨</v>
          </cell>
        </row>
        <row r="59">
          <cell r="A59">
            <v>2320</v>
          </cell>
          <cell r="B59" t="str">
            <v>大泉</v>
          </cell>
          <cell r="C59" t="str">
            <v>その他運送会社</v>
          </cell>
          <cell r="D59" t="str">
            <v>梨北</v>
          </cell>
          <cell r="E59" t="str">
            <v>八ヶ岳</v>
          </cell>
          <cell r="F59" t="str">
            <v>山梨</v>
          </cell>
        </row>
        <row r="60">
          <cell r="A60">
            <v>2330</v>
          </cell>
          <cell r="B60" t="str">
            <v>原谷戸</v>
          </cell>
          <cell r="C60" t="str">
            <v>その他運送会社</v>
          </cell>
          <cell r="D60" t="str">
            <v>梨北</v>
          </cell>
          <cell r="E60" t="str">
            <v>八ヶ岳</v>
          </cell>
          <cell r="F60" t="str">
            <v>山梨</v>
          </cell>
        </row>
        <row r="61">
          <cell r="A61">
            <v>2340</v>
          </cell>
          <cell r="B61" t="str">
            <v>小荒間</v>
          </cell>
          <cell r="C61" t="str">
            <v>その他運送会社</v>
          </cell>
          <cell r="D61" t="str">
            <v>梨北</v>
          </cell>
          <cell r="E61" t="str">
            <v>八ヶ岳</v>
          </cell>
          <cell r="F61" t="str">
            <v>山梨</v>
          </cell>
        </row>
        <row r="62">
          <cell r="A62">
            <v>2350</v>
          </cell>
          <cell r="B62" t="str">
            <v>小泉</v>
          </cell>
          <cell r="C62" t="str">
            <v>その他運送会社</v>
          </cell>
          <cell r="D62" t="str">
            <v>梨北</v>
          </cell>
          <cell r="E62" t="str">
            <v>八ヶ岳</v>
          </cell>
          <cell r="F62" t="str">
            <v>山梨</v>
          </cell>
        </row>
        <row r="63">
          <cell r="A63">
            <v>2360</v>
          </cell>
          <cell r="B63" t="str">
            <v>篠尾</v>
          </cell>
          <cell r="C63" t="str">
            <v>その他運送会社</v>
          </cell>
          <cell r="D63" t="str">
            <v>梨北</v>
          </cell>
          <cell r="E63" t="str">
            <v>八ヶ岳</v>
          </cell>
          <cell r="F63" t="str">
            <v>山梨</v>
          </cell>
        </row>
        <row r="64">
          <cell r="A64">
            <v>2410</v>
          </cell>
          <cell r="B64" t="str">
            <v>中丸</v>
          </cell>
          <cell r="C64" t="str">
            <v>その他運送会社</v>
          </cell>
          <cell r="D64" t="str">
            <v>梨北</v>
          </cell>
          <cell r="E64" t="str">
            <v>八ヶ岳</v>
          </cell>
          <cell r="F64" t="str">
            <v>山梨</v>
          </cell>
        </row>
        <row r="65">
          <cell r="A65">
            <v>2420</v>
          </cell>
          <cell r="B65" t="str">
            <v>鳥久保</v>
          </cell>
          <cell r="C65" t="str">
            <v>その他運送会社</v>
          </cell>
          <cell r="D65" t="str">
            <v>梨北</v>
          </cell>
          <cell r="E65" t="str">
            <v>八ヶ岳</v>
          </cell>
          <cell r="F65" t="str">
            <v>山梨</v>
          </cell>
        </row>
        <row r="66">
          <cell r="A66">
            <v>2430</v>
          </cell>
          <cell r="B66" t="str">
            <v>山梨農業大学校</v>
          </cell>
          <cell r="C66" t="str">
            <v>その他運送会社</v>
          </cell>
          <cell r="D66" t="str">
            <v>梨北</v>
          </cell>
          <cell r="E66" t="str">
            <v>八ヶ岳</v>
          </cell>
          <cell r="F66" t="str">
            <v>山梨</v>
          </cell>
        </row>
        <row r="67">
          <cell r="A67">
            <v>2510</v>
          </cell>
          <cell r="B67" t="str">
            <v>豊富</v>
          </cell>
          <cell r="C67" t="str">
            <v>その他運送会社</v>
          </cell>
          <cell r="D67" t="str">
            <v>笛吹</v>
          </cell>
          <cell r="E67" t="str">
            <v>豊富</v>
          </cell>
          <cell r="F67" t="str">
            <v>山梨</v>
          </cell>
        </row>
        <row r="68">
          <cell r="A68">
            <v>2610</v>
          </cell>
          <cell r="B68" t="str">
            <v>千代田</v>
          </cell>
          <cell r="C68" t="str">
            <v>その他運送会社</v>
          </cell>
          <cell r="D68" t="str">
            <v>甲府市</v>
          </cell>
          <cell r="E68" t="str">
            <v>千代田</v>
          </cell>
          <cell r="F68" t="str">
            <v>山梨</v>
          </cell>
        </row>
        <row r="69">
          <cell r="A69">
            <v>2710</v>
          </cell>
          <cell r="B69" t="str">
            <v>五明</v>
          </cell>
          <cell r="C69" t="str">
            <v>その他運送会社</v>
          </cell>
          <cell r="D69" t="str">
            <v>巨摩野</v>
          </cell>
          <cell r="E69" t="str">
            <v>巨摩野</v>
          </cell>
          <cell r="F69" t="str">
            <v>山梨</v>
          </cell>
        </row>
        <row r="70">
          <cell r="A70">
            <v>3110</v>
          </cell>
          <cell r="B70" t="str">
            <v>一色町</v>
          </cell>
          <cell r="C70" t="str">
            <v>その他運送会社</v>
          </cell>
          <cell r="D70" t="str">
            <v>一色町</v>
          </cell>
          <cell r="E70" t="str">
            <v>一色町</v>
          </cell>
          <cell r="F70" t="str">
            <v>愛知</v>
          </cell>
        </row>
        <row r="71">
          <cell r="A71">
            <v>3210</v>
          </cell>
          <cell r="B71" t="str">
            <v>吉良町営農ｾﾝﾀ-</v>
          </cell>
          <cell r="C71" t="str">
            <v>その他運送会社</v>
          </cell>
          <cell r="D71" t="str">
            <v>西三河</v>
          </cell>
          <cell r="E71" t="str">
            <v>西三河</v>
          </cell>
          <cell r="F71" t="str">
            <v>愛知</v>
          </cell>
        </row>
        <row r="72">
          <cell r="A72">
            <v>3220</v>
          </cell>
          <cell r="B72" t="str">
            <v>吉田</v>
          </cell>
          <cell r="C72" t="str">
            <v>その他運送会社</v>
          </cell>
          <cell r="D72" t="str">
            <v>西三河</v>
          </cell>
          <cell r="E72" t="str">
            <v>西三河</v>
          </cell>
          <cell r="F72" t="str">
            <v>愛知</v>
          </cell>
        </row>
        <row r="73">
          <cell r="A73">
            <v>3310</v>
          </cell>
          <cell r="B73" t="str">
            <v>小坂井</v>
          </cell>
          <cell r="C73" t="str">
            <v>その他運送会社</v>
          </cell>
          <cell r="D73" t="str">
            <v>ひまわり</v>
          </cell>
          <cell r="E73" t="str">
            <v>ひまわり</v>
          </cell>
          <cell r="F73" t="str">
            <v>愛知</v>
          </cell>
        </row>
        <row r="74">
          <cell r="A74">
            <v>3320</v>
          </cell>
          <cell r="B74" t="str">
            <v>西部営農ｾﾝﾀ-</v>
          </cell>
          <cell r="C74" t="str">
            <v>その他運送会社</v>
          </cell>
          <cell r="D74" t="str">
            <v>ひまわり</v>
          </cell>
          <cell r="E74" t="str">
            <v>ひまわり</v>
          </cell>
          <cell r="F74" t="str">
            <v>愛知</v>
          </cell>
        </row>
        <row r="75">
          <cell r="A75">
            <v>3410</v>
          </cell>
          <cell r="B75" t="str">
            <v>田原総合</v>
          </cell>
          <cell r="C75" t="str">
            <v>その他運送会社</v>
          </cell>
          <cell r="D75" t="str">
            <v>田原町</v>
          </cell>
          <cell r="E75" t="str">
            <v>田原町</v>
          </cell>
          <cell r="F75" t="str">
            <v>愛知</v>
          </cell>
        </row>
        <row r="76">
          <cell r="A76">
            <v>3510</v>
          </cell>
          <cell r="B76" t="str">
            <v>泉</v>
          </cell>
          <cell r="C76" t="str">
            <v>その他運送会社</v>
          </cell>
          <cell r="D76" t="str">
            <v>愛知渥美町</v>
          </cell>
          <cell r="E76" t="str">
            <v>愛知渥美町</v>
          </cell>
          <cell r="F76" t="str">
            <v>愛知</v>
          </cell>
        </row>
        <row r="77">
          <cell r="A77">
            <v>4520</v>
          </cell>
          <cell r="B77" t="str">
            <v>土市</v>
          </cell>
          <cell r="C77" t="str">
            <v>その他運送会社</v>
          </cell>
          <cell r="D77" t="str">
            <v>十日町</v>
          </cell>
          <cell r="E77" t="str">
            <v>水沢</v>
          </cell>
          <cell r="F77" t="str">
            <v>新潟</v>
          </cell>
        </row>
        <row r="78">
          <cell r="A78">
            <v>4710</v>
          </cell>
          <cell r="B78" t="str">
            <v>中子</v>
          </cell>
          <cell r="C78" t="str">
            <v>その他運送会社</v>
          </cell>
          <cell r="D78" t="str">
            <v>津南町</v>
          </cell>
          <cell r="E78" t="str">
            <v>津南町</v>
          </cell>
          <cell r="F78" t="str">
            <v>新潟</v>
          </cell>
        </row>
        <row r="79">
          <cell r="A79">
            <v>4720</v>
          </cell>
          <cell r="B79" t="str">
            <v>相吉</v>
          </cell>
          <cell r="C79" t="str">
            <v>その他運送会社</v>
          </cell>
          <cell r="D79" t="str">
            <v>津南町</v>
          </cell>
          <cell r="E79" t="str">
            <v>津南町</v>
          </cell>
          <cell r="F79" t="str">
            <v>新潟</v>
          </cell>
        </row>
        <row r="80">
          <cell r="A80">
            <v>4730</v>
          </cell>
          <cell r="B80" t="str">
            <v>天上原</v>
          </cell>
          <cell r="C80" t="str">
            <v>その他運送会社</v>
          </cell>
          <cell r="D80" t="str">
            <v>津南町</v>
          </cell>
          <cell r="E80" t="str">
            <v>津南町</v>
          </cell>
          <cell r="F80" t="str">
            <v>新潟</v>
          </cell>
        </row>
        <row r="81">
          <cell r="A81">
            <v>4740</v>
          </cell>
          <cell r="B81" t="str">
            <v>沖丿原</v>
          </cell>
          <cell r="C81" t="str">
            <v>その他運送会社</v>
          </cell>
          <cell r="D81" t="str">
            <v>津南町</v>
          </cell>
          <cell r="E81" t="str">
            <v>津南町</v>
          </cell>
          <cell r="F81" t="str">
            <v>新潟</v>
          </cell>
        </row>
        <row r="82">
          <cell r="A82">
            <v>4750</v>
          </cell>
          <cell r="B82" t="str">
            <v>秋成</v>
          </cell>
          <cell r="C82" t="str">
            <v>その他運送会社</v>
          </cell>
          <cell r="D82" t="str">
            <v>津南町</v>
          </cell>
          <cell r="E82" t="str">
            <v>津南町</v>
          </cell>
          <cell r="F82" t="str">
            <v>新潟</v>
          </cell>
        </row>
        <row r="83">
          <cell r="A83">
            <v>4760</v>
          </cell>
          <cell r="B83" t="str">
            <v>津南原</v>
          </cell>
          <cell r="C83" t="str">
            <v>その他運送会社</v>
          </cell>
          <cell r="D83" t="str">
            <v>津南町</v>
          </cell>
          <cell r="E83" t="str">
            <v>津南町</v>
          </cell>
          <cell r="F83" t="str">
            <v>新潟</v>
          </cell>
        </row>
        <row r="84">
          <cell r="A84">
            <v>4770</v>
          </cell>
          <cell r="B84" t="str">
            <v>上野</v>
          </cell>
          <cell r="C84" t="str">
            <v>その他運送会社</v>
          </cell>
          <cell r="D84" t="str">
            <v>津南町</v>
          </cell>
          <cell r="E84" t="str">
            <v>津南町</v>
          </cell>
          <cell r="F84" t="str">
            <v>新潟</v>
          </cell>
        </row>
        <row r="85">
          <cell r="A85">
            <v>4780</v>
          </cell>
          <cell r="B85" t="str">
            <v>上段ライス</v>
          </cell>
          <cell r="C85" t="str">
            <v>その他運送会社</v>
          </cell>
          <cell r="D85" t="str">
            <v>津南町</v>
          </cell>
          <cell r="E85" t="str">
            <v>津南町</v>
          </cell>
          <cell r="F85" t="str">
            <v>新潟</v>
          </cell>
        </row>
        <row r="86">
          <cell r="A86">
            <v>5000</v>
          </cell>
          <cell r="B86" t="str">
            <v>山形食品</v>
          </cell>
          <cell r="C86" t="str">
            <v>その他運送会社</v>
          </cell>
          <cell r="D86" t="str">
            <v>山形食品</v>
          </cell>
          <cell r="E86" t="str">
            <v>山形食品</v>
          </cell>
          <cell r="F86" t="str">
            <v>その他</v>
          </cell>
        </row>
        <row r="87">
          <cell r="A87">
            <v>5500</v>
          </cell>
          <cell r="B87" t="str">
            <v>ホウライ大規模圃</v>
          </cell>
          <cell r="C87" t="str">
            <v>その他運送会社</v>
          </cell>
          <cell r="D87" t="str">
            <v>ホウライ</v>
          </cell>
          <cell r="E87" t="str">
            <v>ホウライ</v>
          </cell>
          <cell r="F87" t="str">
            <v>その他</v>
          </cell>
        </row>
        <row r="88">
          <cell r="A88">
            <v>5501</v>
          </cell>
          <cell r="B88" t="str">
            <v>ホウライ見学圃</v>
          </cell>
          <cell r="C88" t="str">
            <v>その他運送会社</v>
          </cell>
          <cell r="D88" t="str">
            <v>ホウライ</v>
          </cell>
          <cell r="E88" t="str">
            <v>ホウライ</v>
          </cell>
          <cell r="F88" t="str">
            <v>その他</v>
          </cell>
        </row>
        <row r="89">
          <cell r="A89">
            <v>5509</v>
          </cell>
          <cell r="B89" t="str">
            <v>ホウライ大規模手収穫</v>
          </cell>
          <cell r="C89" t="str">
            <v>その他運送会社</v>
          </cell>
          <cell r="D89" t="str">
            <v>ホウライ</v>
          </cell>
          <cell r="E89" t="str">
            <v>ホウライ</v>
          </cell>
          <cell r="F89" t="str">
            <v>その他</v>
          </cell>
        </row>
        <row r="90">
          <cell r="A90">
            <v>6010</v>
          </cell>
          <cell r="B90" t="str">
            <v>小深堀</v>
          </cell>
          <cell r="C90" t="str">
            <v>株式会社ｼﾞｪｲｴｲ栃木</v>
          </cell>
          <cell r="D90" t="str">
            <v>那須野</v>
          </cell>
          <cell r="E90" t="str">
            <v>那須</v>
          </cell>
          <cell r="F90" t="str">
            <v>栃木</v>
          </cell>
        </row>
        <row r="91">
          <cell r="A91">
            <v>6020</v>
          </cell>
          <cell r="B91" t="str">
            <v>黒田原</v>
          </cell>
          <cell r="C91" t="str">
            <v>株式会社ｼﾞｪｲｴｲ栃木</v>
          </cell>
          <cell r="D91" t="str">
            <v>那須野</v>
          </cell>
          <cell r="E91" t="str">
            <v>那須</v>
          </cell>
          <cell r="F91" t="str">
            <v>栃木</v>
          </cell>
        </row>
        <row r="92">
          <cell r="A92">
            <v>6030</v>
          </cell>
          <cell r="B92" t="str">
            <v>稲沢</v>
          </cell>
          <cell r="C92" t="str">
            <v>株式会社ｼﾞｪｲｴｲ栃木</v>
          </cell>
          <cell r="D92" t="str">
            <v>那須野</v>
          </cell>
          <cell r="E92" t="str">
            <v>那須</v>
          </cell>
          <cell r="F92" t="str">
            <v>栃木</v>
          </cell>
        </row>
        <row r="93">
          <cell r="A93">
            <v>6040</v>
          </cell>
          <cell r="B93" t="str">
            <v>二区</v>
          </cell>
          <cell r="C93" t="str">
            <v>株式会社ｼﾞｪｲｴｲ栃木</v>
          </cell>
          <cell r="D93" t="str">
            <v>那須野</v>
          </cell>
          <cell r="E93" t="str">
            <v>黒磯</v>
          </cell>
          <cell r="F93" t="str">
            <v>栃木</v>
          </cell>
        </row>
        <row r="94">
          <cell r="A94">
            <v>6050</v>
          </cell>
          <cell r="B94" t="str">
            <v>藤田</v>
          </cell>
          <cell r="C94" t="str">
            <v>株式会社ｼﾞｪｲｴｲ栃木</v>
          </cell>
          <cell r="D94" t="str">
            <v>那須南</v>
          </cell>
          <cell r="E94" t="str">
            <v>南那須</v>
          </cell>
          <cell r="F94" t="str">
            <v>栃木</v>
          </cell>
        </row>
        <row r="95">
          <cell r="A95">
            <v>6060</v>
          </cell>
          <cell r="B95" t="str">
            <v>中山</v>
          </cell>
          <cell r="C95" t="str">
            <v>株式会社ｼﾞｪｲｴｲ栃木</v>
          </cell>
          <cell r="D95" t="str">
            <v>那須南</v>
          </cell>
          <cell r="E95" t="str">
            <v>烏山</v>
          </cell>
          <cell r="F95" t="str">
            <v>栃木</v>
          </cell>
        </row>
        <row r="96">
          <cell r="A96">
            <v>6070</v>
          </cell>
          <cell r="B96" t="str">
            <v>烏山</v>
          </cell>
          <cell r="C96" t="str">
            <v>株式会社ｼﾞｪｲｴｲ栃木</v>
          </cell>
          <cell r="D96" t="str">
            <v>那須南</v>
          </cell>
          <cell r="E96" t="str">
            <v>烏山</v>
          </cell>
          <cell r="F96" t="str">
            <v>栃木</v>
          </cell>
        </row>
        <row r="97">
          <cell r="A97">
            <v>6080</v>
          </cell>
          <cell r="B97" t="str">
            <v>七井</v>
          </cell>
          <cell r="C97" t="str">
            <v>三沼運輸</v>
          </cell>
          <cell r="D97" t="str">
            <v>はが野</v>
          </cell>
          <cell r="E97" t="str">
            <v>益子</v>
          </cell>
          <cell r="F97" t="str">
            <v>栃木</v>
          </cell>
        </row>
        <row r="98">
          <cell r="A98">
            <v>6090</v>
          </cell>
          <cell r="B98" t="str">
            <v>大沢</v>
          </cell>
          <cell r="C98" t="str">
            <v>三沼運輸</v>
          </cell>
          <cell r="D98" t="str">
            <v>はが野</v>
          </cell>
          <cell r="E98" t="str">
            <v>益子</v>
          </cell>
          <cell r="F98" t="str">
            <v>栃木</v>
          </cell>
        </row>
        <row r="99">
          <cell r="A99">
            <v>6100</v>
          </cell>
          <cell r="B99" t="str">
            <v>塙</v>
          </cell>
          <cell r="C99" t="str">
            <v>三沼運輸</v>
          </cell>
          <cell r="D99" t="str">
            <v>はが野</v>
          </cell>
          <cell r="E99" t="str">
            <v>益子</v>
          </cell>
          <cell r="F99" t="str">
            <v>栃木</v>
          </cell>
        </row>
        <row r="100">
          <cell r="A100">
            <v>6110</v>
          </cell>
          <cell r="B100" t="str">
            <v>田野</v>
          </cell>
          <cell r="C100" t="str">
            <v>三沼運輸</v>
          </cell>
          <cell r="D100" t="str">
            <v>はが野</v>
          </cell>
          <cell r="E100" t="str">
            <v>益子</v>
          </cell>
          <cell r="F100" t="str">
            <v>栃木</v>
          </cell>
        </row>
        <row r="101">
          <cell r="A101">
            <v>6120</v>
          </cell>
          <cell r="B101" t="str">
            <v>茂木</v>
          </cell>
          <cell r="C101" t="str">
            <v>株式会社ｼﾞｪｲｴｲ栃木</v>
          </cell>
          <cell r="D101" t="str">
            <v>はが野</v>
          </cell>
          <cell r="E101" t="str">
            <v>茂木</v>
          </cell>
          <cell r="F101" t="str">
            <v>栃木</v>
          </cell>
        </row>
        <row r="102">
          <cell r="A102">
            <v>6130</v>
          </cell>
          <cell r="B102" t="str">
            <v>須藤</v>
          </cell>
          <cell r="C102" t="str">
            <v>株式会社ｼﾞｪｲｴｲ栃木</v>
          </cell>
          <cell r="D102" t="str">
            <v>はが野</v>
          </cell>
          <cell r="E102" t="str">
            <v>茂木</v>
          </cell>
          <cell r="F102" t="str">
            <v>栃木</v>
          </cell>
        </row>
        <row r="103">
          <cell r="A103">
            <v>6140</v>
          </cell>
          <cell r="B103" t="str">
            <v>中川</v>
          </cell>
          <cell r="C103" t="str">
            <v>株式会社ｼﾞｪｲｴｲ栃木</v>
          </cell>
          <cell r="D103" t="str">
            <v>はが野</v>
          </cell>
          <cell r="E103" t="str">
            <v>茂木</v>
          </cell>
          <cell r="F103" t="str">
            <v>栃木</v>
          </cell>
        </row>
        <row r="104">
          <cell r="A104">
            <v>6150</v>
          </cell>
          <cell r="B104" t="str">
            <v>壬生</v>
          </cell>
          <cell r="C104" t="str">
            <v>三沼運輸</v>
          </cell>
          <cell r="D104" t="str">
            <v>しもつけ</v>
          </cell>
          <cell r="E104" t="str">
            <v>壬生</v>
          </cell>
          <cell r="F104" t="str">
            <v>栃木</v>
          </cell>
        </row>
        <row r="105">
          <cell r="A105">
            <v>6160</v>
          </cell>
          <cell r="B105" t="str">
            <v>石橋</v>
          </cell>
          <cell r="C105" t="str">
            <v>三沼運輸</v>
          </cell>
          <cell r="D105" t="str">
            <v>おやま</v>
          </cell>
          <cell r="E105" t="str">
            <v>石橋</v>
          </cell>
          <cell r="F105" t="str">
            <v>栃木</v>
          </cell>
        </row>
        <row r="106">
          <cell r="A106">
            <v>6910</v>
          </cell>
          <cell r="B106" t="str">
            <v>株式会社ｼﾞｪｲｴｲ栃木</v>
          </cell>
          <cell r="C106" t="str">
            <v>株式会社ｼﾞｪｲｴｲ栃木</v>
          </cell>
        </row>
        <row r="107">
          <cell r="A107">
            <v>6920</v>
          </cell>
          <cell r="B107" t="str">
            <v>三沼運輸</v>
          </cell>
          <cell r="C107" t="str">
            <v>三沼運輸</v>
          </cell>
        </row>
        <row r="108">
          <cell r="A108">
            <v>7000</v>
          </cell>
          <cell r="B108" t="str">
            <v>下富田</v>
          </cell>
          <cell r="C108" t="str">
            <v>美野里運送</v>
          </cell>
          <cell r="D108" t="str">
            <v>かしまなだ</v>
          </cell>
          <cell r="E108" t="str">
            <v>鉾田</v>
          </cell>
          <cell r="F108" t="str">
            <v>茨城</v>
          </cell>
        </row>
        <row r="109">
          <cell r="A109">
            <v>7010</v>
          </cell>
          <cell r="B109" t="str">
            <v>野友</v>
          </cell>
          <cell r="C109" t="str">
            <v>美野里運送</v>
          </cell>
          <cell r="D109" t="str">
            <v>かしまなだ</v>
          </cell>
          <cell r="E109" t="str">
            <v>鉾田</v>
          </cell>
          <cell r="F109" t="str">
            <v>茨城</v>
          </cell>
        </row>
        <row r="110">
          <cell r="A110">
            <v>7020</v>
          </cell>
          <cell r="B110" t="str">
            <v>大洋</v>
          </cell>
          <cell r="C110" t="str">
            <v>美野里運送</v>
          </cell>
          <cell r="D110" t="str">
            <v>かしまなだ</v>
          </cell>
          <cell r="E110" t="str">
            <v>大洋</v>
          </cell>
          <cell r="F110" t="str">
            <v>茨城</v>
          </cell>
        </row>
        <row r="111">
          <cell r="A111">
            <v>7030</v>
          </cell>
          <cell r="B111" t="str">
            <v>大野中央店</v>
          </cell>
          <cell r="C111" t="str">
            <v>美野里運送</v>
          </cell>
          <cell r="D111" t="str">
            <v>しおさい</v>
          </cell>
          <cell r="E111" t="str">
            <v>大野</v>
          </cell>
          <cell r="F111" t="str">
            <v>茨城</v>
          </cell>
        </row>
        <row r="112">
          <cell r="A112">
            <v>7040</v>
          </cell>
          <cell r="B112" t="str">
            <v>玉造</v>
          </cell>
          <cell r="C112" t="str">
            <v>東美運送</v>
          </cell>
          <cell r="D112" t="str">
            <v>なめがた</v>
          </cell>
          <cell r="E112" t="str">
            <v>玉造</v>
          </cell>
          <cell r="F112" t="str">
            <v>茨城</v>
          </cell>
        </row>
        <row r="113">
          <cell r="A113">
            <v>7050</v>
          </cell>
          <cell r="B113" t="str">
            <v>四鹿</v>
          </cell>
          <cell r="C113" t="str">
            <v>東美運送</v>
          </cell>
          <cell r="D113" t="str">
            <v>なめがた</v>
          </cell>
          <cell r="E113" t="str">
            <v>麻生</v>
          </cell>
          <cell r="F113" t="str">
            <v>茨城</v>
          </cell>
        </row>
        <row r="114">
          <cell r="A114">
            <v>7060</v>
          </cell>
          <cell r="B114" t="str">
            <v>井貝</v>
          </cell>
          <cell r="C114" t="str">
            <v>東美運送</v>
          </cell>
          <cell r="D114" t="str">
            <v>なめがた</v>
          </cell>
          <cell r="E114" t="str">
            <v>麻生</v>
          </cell>
          <cell r="F114" t="str">
            <v>茨城</v>
          </cell>
        </row>
        <row r="115">
          <cell r="A115">
            <v>7070</v>
          </cell>
          <cell r="B115" t="str">
            <v>北浦</v>
          </cell>
          <cell r="C115" t="str">
            <v>東美運送</v>
          </cell>
          <cell r="D115" t="str">
            <v>なめがた</v>
          </cell>
          <cell r="E115" t="str">
            <v>北浦</v>
          </cell>
          <cell r="F115" t="str">
            <v>茨城</v>
          </cell>
        </row>
        <row r="116">
          <cell r="A116">
            <v>7079</v>
          </cell>
          <cell r="B116" t="str">
            <v>北浦・工業会</v>
          </cell>
          <cell r="C116" t="str">
            <v>東美運送</v>
          </cell>
          <cell r="D116" t="str">
            <v>なめがた</v>
          </cell>
          <cell r="E116" t="str">
            <v>北浦</v>
          </cell>
          <cell r="F116" t="str">
            <v>茨城</v>
          </cell>
        </row>
        <row r="117">
          <cell r="A117">
            <v>7100</v>
          </cell>
          <cell r="B117" t="str">
            <v>稲敷</v>
          </cell>
          <cell r="C117" t="str">
            <v>東美運送</v>
          </cell>
          <cell r="D117" t="str">
            <v>稲敷</v>
          </cell>
          <cell r="E117" t="str">
            <v>稲敷</v>
          </cell>
          <cell r="F117" t="str">
            <v>茨城</v>
          </cell>
        </row>
        <row r="118">
          <cell r="A118">
            <v>7110</v>
          </cell>
          <cell r="B118" t="str">
            <v>女化</v>
          </cell>
          <cell r="C118" t="str">
            <v>東美運送</v>
          </cell>
          <cell r="D118" t="str">
            <v>牛久</v>
          </cell>
          <cell r="E118" t="str">
            <v>牛久</v>
          </cell>
          <cell r="F118" t="str">
            <v>茨城</v>
          </cell>
        </row>
        <row r="119">
          <cell r="A119">
            <v>7120</v>
          </cell>
          <cell r="B119" t="str">
            <v>牛久ｾﾝﾀ-</v>
          </cell>
          <cell r="C119" t="str">
            <v>東美運送</v>
          </cell>
          <cell r="D119" t="str">
            <v>牛久</v>
          </cell>
          <cell r="E119" t="str">
            <v>牛久</v>
          </cell>
          <cell r="F119" t="str">
            <v>茨城</v>
          </cell>
        </row>
        <row r="120">
          <cell r="A120">
            <v>7130</v>
          </cell>
          <cell r="B120" t="str">
            <v>美並</v>
          </cell>
          <cell r="C120" t="str">
            <v>東美運送</v>
          </cell>
          <cell r="D120" t="str">
            <v>土浦</v>
          </cell>
          <cell r="E120" t="str">
            <v>土浦</v>
          </cell>
          <cell r="F120" t="str">
            <v>茨城</v>
          </cell>
        </row>
        <row r="121">
          <cell r="A121">
            <v>7140</v>
          </cell>
          <cell r="B121" t="str">
            <v>柏崎</v>
          </cell>
          <cell r="C121" t="str">
            <v>東美運送</v>
          </cell>
          <cell r="D121" t="str">
            <v>土浦</v>
          </cell>
          <cell r="E121" t="str">
            <v>土浦</v>
          </cell>
          <cell r="F121" t="str">
            <v>茨城</v>
          </cell>
        </row>
        <row r="122">
          <cell r="A122">
            <v>7150</v>
          </cell>
          <cell r="B122" t="str">
            <v>関川</v>
          </cell>
          <cell r="C122" t="str">
            <v>美野里運送</v>
          </cell>
          <cell r="D122" t="str">
            <v>ひたち野</v>
          </cell>
          <cell r="E122" t="str">
            <v>関川</v>
          </cell>
          <cell r="F122" t="str">
            <v>茨城</v>
          </cell>
        </row>
        <row r="123">
          <cell r="A123">
            <v>7160</v>
          </cell>
          <cell r="B123" t="str">
            <v>石岡</v>
          </cell>
          <cell r="C123" t="str">
            <v>美野里運送</v>
          </cell>
          <cell r="D123" t="str">
            <v>ひたち野</v>
          </cell>
          <cell r="E123" t="str">
            <v>石岡</v>
          </cell>
          <cell r="F123" t="str">
            <v>茨城</v>
          </cell>
        </row>
        <row r="124">
          <cell r="A124">
            <v>7170</v>
          </cell>
          <cell r="B124" t="str">
            <v>小川</v>
          </cell>
          <cell r="C124" t="str">
            <v>美野里運送</v>
          </cell>
          <cell r="D124" t="str">
            <v>常陸小川</v>
          </cell>
          <cell r="E124" t="str">
            <v>常陸小川</v>
          </cell>
          <cell r="F124" t="str">
            <v>茨城</v>
          </cell>
        </row>
        <row r="125">
          <cell r="A125">
            <v>7180</v>
          </cell>
          <cell r="B125" t="str">
            <v>美野里</v>
          </cell>
          <cell r="C125" t="str">
            <v>美野里運送</v>
          </cell>
          <cell r="D125" t="str">
            <v>美野里町</v>
          </cell>
          <cell r="E125" t="str">
            <v>美野里町</v>
          </cell>
          <cell r="F125" t="str">
            <v>茨城</v>
          </cell>
        </row>
        <row r="126">
          <cell r="A126">
            <v>7189</v>
          </cell>
          <cell r="B126" t="str">
            <v>美野里・工業会</v>
          </cell>
          <cell r="C126" t="str">
            <v>美野里運送</v>
          </cell>
          <cell r="D126" t="str">
            <v>美野里町</v>
          </cell>
          <cell r="E126" t="str">
            <v>美野里町</v>
          </cell>
          <cell r="F126" t="str">
            <v>茨城</v>
          </cell>
        </row>
        <row r="127">
          <cell r="A127">
            <v>7190</v>
          </cell>
          <cell r="B127" t="str">
            <v>八郷</v>
          </cell>
          <cell r="C127" t="str">
            <v>美野里運送</v>
          </cell>
          <cell r="D127" t="str">
            <v>八郷町</v>
          </cell>
          <cell r="E127" t="str">
            <v>八郷町</v>
          </cell>
          <cell r="F127" t="str">
            <v>茨城</v>
          </cell>
        </row>
        <row r="128">
          <cell r="A128">
            <v>7300</v>
          </cell>
          <cell r="B128" t="str">
            <v>予冷ｾﾝﾀ-</v>
          </cell>
          <cell r="C128" t="str">
            <v>石岡地区通運</v>
          </cell>
          <cell r="D128" t="str">
            <v>水戸</v>
          </cell>
          <cell r="E128" t="str">
            <v>水戸</v>
          </cell>
          <cell r="F128" t="str">
            <v>茨城</v>
          </cell>
        </row>
        <row r="129">
          <cell r="A129">
            <v>7310</v>
          </cell>
          <cell r="B129" t="str">
            <v>国田</v>
          </cell>
          <cell r="C129" t="str">
            <v>石岡地区通運</v>
          </cell>
          <cell r="D129" t="str">
            <v>水戸</v>
          </cell>
          <cell r="E129" t="str">
            <v>水戸</v>
          </cell>
          <cell r="F129" t="str">
            <v>茨城</v>
          </cell>
        </row>
        <row r="130">
          <cell r="A130">
            <v>7311</v>
          </cell>
          <cell r="B130" t="str">
            <v>ﾗｲｽｾﾝﾀ-</v>
          </cell>
          <cell r="C130" t="str">
            <v>石岡地区通運</v>
          </cell>
          <cell r="D130" t="str">
            <v>水戸</v>
          </cell>
          <cell r="E130" t="str">
            <v>水戸</v>
          </cell>
          <cell r="F130" t="str">
            <v>茨城</v>
          </cell>
        </row>
        <row r="131">
          <cell r="A131">
            <v>7320</v>
          </cell>
          <cell r="B131" t="str">
            <v>五里峰</v>
          </cell>
          <cell r="C131" t="str">
            <v>美野里運送</v>
          </cell>
          <cell r="D131" t="str">
            <v>水戸</v>
          </cell>
          <cell r="E131" t="str">
            <v>茨城町</v>
          </cell>
          <cell r="F131" t="str">
            <v>茨城</v>
          </cell>
        </row>
        <row r="132">
          <cell r="A132">
            <v>7330</v>
          </cell>
          <cell r="B132" t="str">
            <v>小幡</v>
          </cell>
          <cell r="C132" t="str">
            <v>美野里運送</v>
          </cell>
          <cell r="D132" t="str">
            <v>水戸</v>
          </cell>
          <cell r="E132" t="str">
            <v>茨城町</v>
          </cell>
          <cell r="F132" t="str">
            <v>茨城</v>
          </cell>
        </row>
        <row r="133">
          <cell r="A133">
            <v>7331</v>
          </cell>
          <cell r="B133" t="str">
            <v>中島</v>
          </cell>
          <cell r="C133" t="str">
            <v>美野里運送</v>
          </cell>
          <cell r="D133" t="str">
            <v>水戸</v>
          </cell>
          <cell r="E133" t="str">
            <v>茨城町</v>
          </cell>
          <cell r="F133" t="str">
            <v>茨城</v>
          </cell>
        </row>
        <row r="134">
          <cell r="A134">
            <v>7340</v>
          </cell>
          <cell r="B134" t="str">
            <v>城之内</v>
          </cell>
          <cell r="C134" t="str">
            <v>美野里運送</v>
          </cell>
          <cell r="D134" t="str">
            <v>水戸</v>
          </cell>
          <cell r="E134" t="str">
            <v>茨城町</v>
          </cell>
          <cell r="F134" t="str">
            <v>茨城</v>
          </cell>
        </row>
        <row r="135">
          <cell r="A135">
            <v>7350</v>
          </cell>
          <cell r="B135" t="str">
            <v>西郷</v>
          </cell>
          <cell r="C135" t="str">
            <v>石岡地区通運</v>
          </cell>
          <cell r="D135" t="str">
            <v>水戸</v>
          </cell>
          <cell r="E135" t="str">
            <v>常北</v>
          </cell>
          <cell r="F135" t="str">
            <v>茨城</v>
          </cell>
        </row>
        <row r="136">
          <cell r="A136">
            <v>7360</v>
          </cell>
          <cell r="B136" t="str">
            <v>小松</v>
          </cell>
          <cell r="C136" t="str">
            <v>石岡地区通運</v>
          </cell>
          <cell r="D136" t="str">
            <v>水戸</v>
          </cell>
          <cell r="E136" t="str">
            <v>常北</v>
          </cell>
          <cell r="F136" t="str">
            <v>茨城</v>
          </cell>
        </row>
        <row r="137">
          <cell r="A137">
            <v>7370</v>
          </cell>
          <cell r="B137" t="str">
            <v>かつら</v>
          </cell>
          <cell r="C137" t="str">
            <v>石岡地区通運</v>
          </cell>
          <cell r="D137" t="str">
            <v>水戸</v>
          </cell>
          <cell r="E137" t="str">
            <v>桂</v>
          </cell>
          <cell r="F137" t="str">
            <v>茨城</v>
          </cell>
        </row>
        <row r="138">
          <cell r="A138">
            <v>7380</v>
          </cell>
          <cell r="B138" t="str">
            <v>勝田</v>
          </cell>
          <cell r="C138" t="str">
            <v>石岡地区通運</v>
          </cell>
          <cell r="D138" t="str">
            <v>ひたちなか</v>
          </cell>
          <cell r="E138" t="str">
            <v>勝田</v>
          </cell>
          <cell r="F138" t="str">
            <v>茨城</v>
          </cell>
        </row>
        <row r="139">
          <cell r="A139">
            <v>7390</v>
          </cell>
          <cell r="B139" t="str">
            <v>東海</v>
          </cell>
          <cell r="C139" t="str">
            <v>石岡地区通運</v>
          </cell>
          <cell r="D139" t="str">
            <v>ひたちなか</v>
          </cell>
          <cell r="E139" t="str">
            <v>東海</v>
          </cell>
          <cell r="F139" t="str">
            <v>茨城</v>
          </cell>
        </row>
        <row r="140">
          <cell r="A140">
            <v>7400</v>
          </cell>
          <cell r="B140" t="str">
            <v>五台</v>
          </cell>
          <cell r="C140" t="str">
            <v>石岡地区通運</v>
          </cell>
          <cell r="D140" t="str">
            <v>那珂</v>
          </cell>
          <cell r="E140" t="str">
            <v>那珂</v>
          </cell>
          <cell r="F140" t="str">
            <v>茨城</v>
          </cell>
        </row>
        <row r="141">
          <cell r="A141">
            <v>7410</v>
          </cell>
          <cell r="B141" t="str">
            <v>飯田</v>
          </cell>
          <cell r="C141" t="str">
            <v>石岡地区通運</v>
          </cell>
          <cell r="D141" t="str">
            <v>那珂</v>
          </cell>
          <cell r="E141" t="str">
            <v>那珂</v>
          </cell>
          <cell r="F141" t="str">
            <v>茨城</v>
          </cell>
        </row>
        <row r="142">
          <cell r="A142">
            <v>7420</v>
          </cell>
          <cell r="B142" t="str">
            <v>本米崎</v>
          </cell>
          <cell r="C142" t="str">
            <v>石岡地区通運</v>
          </cell>
          <cell r="D142" t="str">
            <v>那珂</v>
          </cell>
          <cell r="E142" t="str">
            <v>那珂</v>
          </cell>
          <cell r="F142" t="str">
            <v>茨城</v>
          </cell>
        </row>
        <row r="143">
          <cell r="A143">
            <v>7430</v>
          </cell>
          <cell r="B143" t="str">
            <v>岩瀬</v>
          </cell>
          <cell r="C143" t="str">
            <v>相馬運輸</v>
          </cell>
          <cell r="D143" t="str">
            <v>岩瀬町</v>
          </cell>
          <cell r="E143" t="str">
            <v>岩瀬町</v>
          </cell>
          <cell r="F143" t="str">
            <v>茨城</v>
          </cell>
        </row>
        <row r="144">
          <cell r="A144">
            <v>7440</v>
          </cell>
          <cell r="B144" t="str">
            <v>大場</v>
          </cell>
          <cell r="C144" t="str">
            <v>東美運送</v>
          </cell>
          <cell r="D144" t="str">
            <v>茨城みどり</v>
          </cell>
          <cell r="E144" t="str">
            <v>茨城みどり</v>
          </cell>
          <cell r="F144" t="str">
            <v>茨城</v>
          </cell>
        </row>
        <row r="145">
          <cell r="A145">
            <v>7450</v>
          </cell>
          <cell r="B145" t="str">
            <v>若林</v>
          </cell>
          <cell r="C145" t="str">
            <v>東美運送</v>
          </cell>
          <cell r="D145" t="str">
            <v>茨城みどり</v>
          </cell>
          <cell r="E145" t="str">
            <v>茨城みどり</v>
          </cell>
          <cell r="F145" t="str">
            <v>茨城</v>
          </cell>
        </row>
        <row r="146">
          <cell r="A146">
            <v>7460</v>
          </cell>
          <cell r="B146" t="str">
            <v>上野</v>
          </cell>
          <cell r="C146" t="str">
            <v>東美運送</v>
          </cell>
          <cell r="D146" t="str">
            <v>茨城みどり</v>
          </cell>
          <cell r="E146" t="str">
            <v>茨城みどり</v>
          </cell>
          <cell r="F146" t="str">
            <v>茨城</v>
          </cell>
        </row>
        <row r="147">
          <cell r="A147">
            <v>7600</v>
          </cell>
          <cell r="B147" t="str">
            <v>明野</v>
          </cell>
          <cell r="C147" t="str">
            <v>相馬運輸</v>
          </cell>
          <cell r="D147" t="str">
            <v>北つくば</v>
          </cell>
          <cell r="E147" t="str">
            <v>明野</v>
          </cell>
          <cell r="F147" t="str">
            <v>茨城</v>
          </cell>
        </row>
        <row r="148">
          <cell r="A148">
            <v>7610</v>
          </cell>
          <cell r="B148" t="str">
            <v>真壁</v>
          </cell>
          <cell r="C148" t="str">
            <v>相馬運輸</v>
          </cell>
          <cell r="D148" t="str">
            <v>北つくば</v>
          </cell>
          <cell r="E148" t="str">
            <v>真壁</v>
          </cell>
          <cell r="F148" t="str">
            <v>茨城</v>
          </cell>
        </row>
        <row r="149">
          <cell r="A149">
            <v>7620</v>
          </cell>
          <cell r="B149" t="str">
            <v>大和</v>
          </cell>
          <cell r="C149" t="str">
            <v>相馬運輸</v>
          </cell>
          <cell r="D149" t="str">
            <v>北つくば</v>
          </cell>
          <cell r="E149" t="str">
            <v>大和</v>
          </cell>
          <cell r="F149" t="str">
            <v>茨城</v>
          </cell>
        </row>
        <row r="150">
          <cell r="A150">
            <v>7720</v>
          </cell>
          <cell r="B150" t="str">
            <v>巴</v>
          </cell>
          <cell r="C150" t="str">
            <v>美野里運送</v>
          </cell>
          <cell r="D150" t="str">
            <v>法人-巴</v>
          </cell>
          <cell r="E150" t="str">
            <v>巴</v>
          </cell>
          <cell r="F150" t="str">
            <v>茨城</v>
          </cell>
        </row>
        <row r="151">
          <cell r="A151">
            <v>7910</v>
          </cell>
          <cell r="B151" t="str">
            <v>美野里運送倉庫</v>
          </cell>
          <cell r="C151" t="str">
            <v>美野里運送</v>
          </cell>
          <cell r="D151" t="str">
            <v>美野里運送倉庫</v>
          </cell>
          <cell r="E151" t="str">
            <v>美野里運送倉庫</v>
          </cell>
          <cell r="F151" t="str">
            <v>茨城</v>
          </cell>
        </row>
        <row r="152">
          <cell r="A152">
            <v>7920</v>
          </cell>
          <cell r="B152" t="str">
            <v>東美運送</v>
          </cell>
          <cell r="C152" t="str">
            <v>東美運送</v>
          </cell>
        </row>
        <row r="153">
          <cell r="A153">
            <v>7930</v>
          </cell>
          <cell r="B153" t="str">
            <v>石岡地区通運</v>
          </cell>
          <cell r="C153" t="str">
            <v>石岡地区通運</v>
          </cell>
        </row>
        <row r="154">
          <cell r="A154">
            <v>7940</v>
          </cell>
          <cell r="B154" t="str">
            <v>相馬運輸</v>
          </cell>
          <cell r="C154" t="str">
            <v>相馬運輸</v>
          </cell>
        </row>
        <row r="155">
          <cell r="A155">
            <v>8010</v>
          </cell>
          <cell r="B155" t="str">
            <v>高野</v>
          </cell>
          <cell r="C155" t="str">
            <v>郡山陸運</v>
          </cell>
          <cell r="D155" t="str">
            <v>郡山市</v>
          </cell>
          <cell r="E155" t="str">
            <v>西田</v>
          </cell>
          <cell r="F155" t="str">
            <v>福島</v>
          </cell>
        </row>
        <row r="156">
          <cell r="A156">
            <v>8020</v>
          </cell>
          <cell r="B156" t="str">
            <v>西田</v>
          </cell>
          <cell r="C156" t="str">
            <v>郡山陸運</v>
          </cell>
          <cell r="D156" t="str">
            <v>郡山市</v>
          </cell>
          <cell r="E156" t="str">
            <v>西田</v>
          </cell>
          <cell r="F156" t="str">
            <v>福島</v>
          </cell>
        </row>
        <row r="157">
          <cell r="A157">
            <v>8040</v>
          </cell>
          <cell r="B157" t="str">
            <v>御舘</v>
          </cell>
          <cell r="C157" t="str">
            <v>郡山陸運</v>
          </cell>
          <cell r="D157" t="str">
            <v>郡山市</v>
          </cell>
          <cell r="E157" t="str">
            <v>御舘</v>
          </cell>
          <cell r="F157" t="str">
            <v>福島</v>
          </cell>
        </row>
        <row r="158">
          <cell r="A158">
            <v>8050</v>
          </cell>
          <cell r="B158" t="str">
            <v>宮城</v>
          </cell>
          <cell r="C158" t="str">
            <v>郡山陸運</v>
          </cell>
          <cell r="D158" t="str">
            <v>郡山市</v>
          </cell>
          <cell r="E158" t="str">
            <v>宮城</v>
          </cell>
          <cell r="F158" t="str">
            <v>福島</v>
          </cell>
        </row>
        <row r="159">
          <cell r="A159">
            <v>8060</v>
          </cell>
          <cell r="B159" t="str">
            <v>御代田</v>
          </cell>
          <cell r="C159" t="str">
            <v>郡山陸運</v>
          </cell>
          <cell r="D159" t="str">
            <v>郡山市</v>
          </cell>
          <cell r="E159" t="str">
            <v>御代田</v>
          </cell>
          <cell r="F159" t="str">
            <v>福島</v>
          </cell>
        </row>
        <row r="160">
          <cell r="A160">
            <v>8065</v>
          </cell>
          <cell r="B160" t="str">
            <v>石筵</v>
          </cell>
          <cell r="C160" t="str">
            <v>郡山陸運</v>
          </cell>
          <cell r="D160" t="str">
            <v>郡山市</v>
          </cell>
          <cell r="E160" t="str">
            <v>石筵</v>
          </cell>
          <cell r="F160" t="str">
            <v>福島</v>
          </cell>
        </row>
        <row r="161">
          <cell r="A161">
            <v>8080</v>
          </cell>
          <cell r="B161" t="str">
            <v>御木沢</v>
          </cell>
          <cell r="C161" t="str">
            <v>郡山陸運</v>
          </cell>
          <cell r="D161" t="str">
            <v>たむら</v>
          </cell>
          <cell r="E161" t="str">
            <v>御木沢</v>
          </cell>
          <cell r="F161" t="str">
            <v>福島</v>
          </cell>
        </row>
        <row r="162">
          <cell r="A162">
            <v>8090</v>
          </cell>
          <cell r="B162" t="str">
            <v>三春</v>
          </cell>
          <cell r="C162" t="str">
            <v>郡山陸運</v>
          </cell>
          <cell r="D162" t="str">
            <v>たむら</v>
          </cell>
          <cell r="E162" t="str">
            <v>三春</v>
          </cell>
          <cell r="F162" t="str">
            <v>福島</v>
          </cell>
        </row>
        <row r="163">
          <cell r="A163">
            <v>8100</v>
          </cell>
          <cell r="B163" t="str">
            <v>沢石</v>
          </cell>
          <cell r="C163" t="str">
            <v>郡山陸運</v>
          </cell>
          <cell r="D163" t="str">
            <v>たむら</v>
          </cell>
          <cell r="E163" t="str">
            <v>沢石</v>
          </cell>
          <cell r="F163" t="str">
            <v>福島</v>
          </cell>
        </row>
        <row r="164">
          <cell r="A164">
            <v>8130</v>
          </cell>
          <cell r="B164" t="str">
            <v>桜岡</v>
          </cell>
          <cell r="C164" t="str">
            <v>郡山陸運</v>
          </cell>
          <cell r="D164" t="str">
            <v>すかがわ岩瀬</v>
          </cell>
          <cell r="E164" t="str">
            <v>鏡石</v>
          </cell>
          <cell r="F164" t="str">
            <v>福島</v>
          </cell>
        </row>
        <row r="165">
          <cell r="A165">
            <v>8150</v>
          </cell>
          <cell r="B165" t="str">
            <v>鏡石予冷庫</v>
          </cell>
          <cell r="C165" t="str">
            <v>郡山陸運</v>
          </cell>
          <cell r="D165" t="str">
            <v>すかがわ岩瀬</v>
          </cell>
          <cell r="E165" t="str">
            <v>鏡石</v>
          </cell>
          <cell r="F165" t="str">
            <v>福島</v>
          </cell>
        </row>
        <row r="166">
          <cell r="A166">
            <v>8160</v>
          </cell>
          <cell r="B166" t="str">
            <v>野菜集送センター</v>
          </cell>
          <cell r="C166" t="str">
            <v>東石通運</v>
          </cell>
          <cell r="D166" t="str">
            <v>あぶくま石川</v>
          </cell>
          <cell r="E166" t="str">
            <v>石川</v>
          </cell>
          <cell r="F166" t="str">
            <v>福島</v>
          </cell>
        </row>
        <row r="167">
          <cell r="A167">
            <v>8170</v>
          </cell>
          <cell r="B167" t="str">
            <v>曲木</v>
          </cell>
          <cell r="C167" t="str">
            <v>東石通運</v>
          </cell>
          <cell r="D167" t="str">
            <v>あぶくま石川</v>
          </cell>
          <cell r="E167" t="str">
            <v>石川</v>
          </cell>
          <cell r="F167" t="str">
            <v>福島</v>
          </cell>
        </row>
        <row r="168">
          <cell r="A168">
            <v>8180</v>
          </cell>
          <cell r="B168" t="str">
            <v>三神</v>
          </cell>
          <cell r="C168" t="str">
            <v>東石通運</v>
          </cell>
          <cell r="D168" t="str">
            <v>白河</v>
          </cell>
          <cell r="E168" t="str">
            <v>三神</v>
          </cell>
          <cell r="F168" t="str">
            <v>福島</v>
          </cell>
        </row>
        <row r="169">
          <cell r="A169">
            <v>8190</v>
          </cell>
          <cell r="B169" t="str">
            <v>中新城</v>
          </cell>
          <cell r="C169" t="str">
            <v>東石通運</v>
          </cell>
          <cell r="D169" t="str">
            <v>白河</v>
          </cell>
          <cell r="E169" t="str">
            <v>大信</v>
          </cell>
          <cell r="F169" t="str">
            <v>福島</v>
          </cell>
        </row>
        <row r="170">
          <cell r="A170">
            <v>8200</v>
          </cell>
          <cell r="B170" t="str">
            <v>小野田</v>
          </cell>
          <cell r="C170" t="str">
            <v>東石通運</v>
          </cell>
          <cell r="D170" t="str">
            <v>白河</v>
          </cell>
          <cell r="E170" t="str">
            <v>東</v>
          </cell>
          <cell r="F170" t="str">
            <v>福島</v>
          </cell>
        </row>
        <row r="171">
          <cell r="A171">
            <v>8210</v>
          </cell>
          <cell r="B171" t="str">
            <v>瀬戸原</v>
          </cell>
          <cell r="C171" t="str">
            <v>東石通運</v>
          </cell>
          <cell r="D171" t="str">
            <v>表郷村</v>
          </cell>
          <cell r="E171" t="str">
            <v>表郷</v>
          </cell>
          <cell r="F171" t="str">
            <v>福島</v>
          </cell>
        </row>
        <row r="172">
          <cell r="A172">
            <v>8220</v>
          </cell>
          <cell r="B172" t="str">
            <v>ｸﾞﾘｰﾝｾﾝﾀｰ</v>
          </cell>
          <cell r="C172" t="str">
            <v>東石通運</v>
          </cell>
          <cell r="D172" t="str">
            <v>棚倉町</v>
          </cell>
          <cell r="E172" t="str">
            <v>棚倉</v>
          </cell>
          <cell r="F172" t="str">
            <v>福島</v>
          </cell>
        </row>
        <row r="173">
          <cell r="A173">
            <v>8225</v>
          </cell>
          <cell r="B173" t="str">
            <v>ｺﾝﾆｬｸ加工ｾﾝﾀｰ</v>
          </cell>
          <cell r="C173" t="str">
            <v>東石通運</v>
          </cell>
          <cell r="D173" t="str">
            <v>矢祭町</v>
          </cell>
          <cell r="E173" t="str">
            <v>矢祭</v>
          </cell>
          <cell r="F173" t="str">
            <v>福島</v>
          </cell>
        </row>
        <row r="174">
          <cell r="A174">
            <v>8230</v>
          </cell>
          <cell r="B174" t="str">
            <v>15号倉庫</v>
          </cell>
          <cell r="C174" t="str">
            <v>会津通運</v>
          </cell>
          <cell r="D174" t="str">
            <v>あいづ</v>
          </cell>
          <cell r="E174" t="str">
            <v>湊</v>
          </cell>
          <cell r="F174" t="str">
            <v>福島</v>
          </cell>
        </row>
        <row r="175">
          <cell r="A175">
            <v>8240</v>
          </cell>
          <cell r="B175" t="str">
            <v>赤井</v>
          </cell>
          <cell r="C175" t="str">
            <v>会津通運</v>
          </cell>
          <cell r="D175" t="str">
            <v>あいづ</v>
          </cell>
          <cell r="E175" t="str">
            <v>湊</v>
          </cell>
          <cell r="F175" t="str">
            <v>福島</v>
          </cell>
        </row>
        <row r="176">
          <cell r="A176">
            <v>8250</v>
          </cell>
          <cell r="B176" t="str">
            <v>若松</v>
          </cell>
          <cell r="C176" t="str">
            <v>会津通運</v>
          </cell>
          <cell r="D176" t="str">
            <v>あいづ</v>
          </cell>
          <cell r="E176" t="str">
            <v>若松</v>
          </cell>
          <cell r="F176" t="str">
            <v>福島</v>
          </cell>
        </row>
        <row r="177">
          <cell r="A177">
            <v>8255</v>
          </cell>
          <cell r="B177" t="str">
            <v>門田</v>
          </cell>
          <cell r="C177" t="str">
            <v>会津通運</v>
          </cell>
          <cell r="D177" t="str">
            <v>あいづ</v>
          </cell>
          <cell r="E177" t="str">
            <v>門田</v>
          </cell>
          <cell r="F177" t="str">
            <v>福島</v>
          </cell>
        </row>
        <row r="178">
          <cell r="A178">
            <v>8260</v>
          </cell>
          <cell r="B178" t="str">
            <v>北会津</v>
          </cell>
          <cell r="C178" t="str">
            <v>会津通運</v>
          </cell>
          <cell r="D178" t="str">
            <v>あいづ</v>
          </cell>
          <cell r="E178" t="str">
            <v>北会津</v>
          </cell>
          <cell r="F178" t="str">
            <v>福島</v>
          </cell>
        </row>
        <row r="179">
          <cell r="A179">
            <v>8290</v>
          </cell>
          <cell r="B179" t="str">
            <v>強清水</v>
          </cell>
          <cell r="C179" t="str">
            <v>会津通運</v>
          </cell>
          <cell r="D179" t="str">
            <v>あいづ</v>
          </cell>
          <cell r="E179" t="str">
            <v>河東</v>
          </cell>
          <cell r="F179" t="str">
            <v>福島</v>
          </cell>
        </row>
        <row r="180">
          <cell r="A180">
            <v>8300</v>
          </cell>
          <cell r="B180" t="str">
            <v>経済センター</v>
          </cell>
          <cell r="C180" t="str">
            <v>会津通運</v>
          </cell>
          <cell r="D180" t="str">
            <v>あいづ</v>
          </cell>
          <cell r="E180" t="str">
            <v>河東</v>
          </cell>
          <cell r="F180" t="str">
            <v>福島</v>
          </cell>
        </row>
        <row r="181">
          <cell r="A181">
            <v>8310</v>
          </cell>
          <cell r="B181" t="str">
            <v>塩川予冷庫</v>
          </cell>
          <cell r="C181" t="str">
            <v>会津通運</v>
          </cell>
          <cell r="D181" t="str">
            <v>会津いいで</v>
          </cell>
          <cell r="E181" t="str">
            <v>塩川</v>
          </cell>
          <cell r="F181" t="str">
            <v>福島</v>
          </cell>
        </row>
        <row r="182">
          <cell r="A182">
            <v>8320</v>
          </cell>
          <cell r="B182" t="str">
            <v>熊倉</v>
          </cell>
          <cell r="C182" t="str">
            <v>会津通運</v>
          </cell>
          <cell r="D182" t="str">
            <v>会津いいで</v>
          </cell>
          <cell r="E182" t="str">
            <v>喜多方</v>
          </cell>
          <cell r="F182" t="str">
            <v>福島</v>
          </cell>
        </row>
        <row r="183">
          <cell r="A183">
            <v>8330</v>
          </cell>
          <cell r="B183" t="str">
            <v>関柴</v>
          </cell>
          <cell r="C183" t="str">
            <v>会津通運</v>
          </cell>
          <cell r="D183" t="str">
            <v>会津いいで</v>
          </cell>
          <cell r="E183" t="str">
            <v>喜多方</v>
          </cell>
          <cell r="F183" t="str">
            <v>福島</v>
          </cell>
        </row>
        <row r="184">
          <cell r="A184">
            <v>8340</v>
          </cell>
          <cell r="B184" t="str">
            <v>カントリー</v>
          </cell>
          <cell r="C184" t="str">
            <v>会津通運</v>
          </cell>
          <cell r="D184" t="str">
            <v>会津いいで</v>
          </cell>
          <cell r="E184" t="str">
            <v>喜多方</v>
          </cell>
          <cell r="F184" t="str">
            <v>福島</v>
          </cell>
        </row>
        <row r="185">
          <cell r="A185">
            <v>8900</v>
          </cell>
          <cell r="B185" t="str">
            <v>福島県経済連</v>
          </cell>
          <cell r="C185" t="str">
            <v>その他運送会社</v>
          </cell>
        </row>
        <row r="186">
          <cell r="A186">
            <v>8910</v>
          </cell>
          <cell r="B186" t="str">
            <v>郡山陸運</v>
          </cell>
          <cell r="C186" t="str">
            <v>郡山陸運</v>
          </cell>
        </row>
        <row r="187">
          <cell r="A187">
            <v>8920</v>
          </cell>
          <cell r="B187" t="str">
            <v>東石通運</v>
          </cell>
          <cell r="C187" t="str">
            <v>東石通運</v>
          </cell>
        </row>
        <row r="188">
          <cell r="A188">
            <v>8930</v>
          </cell>
          <cell r="B188" t="str">
            <v>会津通運</v>
          </cell>
          <cell r="C188" t="str">
            <v>会津通運</v>
          </cell>
        </row>
        <row r="189">
          <cell r="A189">
            <v>9100</v>
          </cell>
          <cell r="B189" t="str">
            <v>三沢原料事務所</v>
          </cell>
          <cell r="C189" t="str">
            <v>(有)水尻運送</v>
          </cell>
        </row>
      </sheetData>
      <sheetData sheetId="3"/>
      <sheetData sheetId="4" refreshError="1"/>
      <sheetData sheetId="5" refreshError="1"/>
    </sheetDataSet>
  </externalBook>
</externalLink>
</file>

<file path=xl/externalLinks/externalLink13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全体説明EL"/>
      <sheetName val="名前用02-15"/>
      <sheetName val="年"/>
      <sheetName val="年節"/>
      <sheetName val="年始月曜"/>
      <sheetName val="年図Y"/>
      <sheetName val="年郵"/>
      <sheetName val="年郵縦"/>
      <sheetName val="暦予"/>
      <sheetName val="暦予始月曜"/>
      <sheetName val="予定表"/>
      <sheetName val="万年A1"/>
      <sheetName val="万年A2"/>
      <sheetName val="閏年"/>
    </sheetNames>
    <sheetDataSet>
      <sheetData sheetId="0"/>
      <sheetData sheetId="1" refreshError="1">
        <row r="1">
          <cell r="A1">
            <v>37257</v>
          </cell>
          <cell r="G1">
            <v>37257</v>
          </cell>
          <cell r="H1" t="str">
            <v>1（元日）、14（成人の日）</v>
          </cell>
        </row>
        <row r="2">
          <cell r="A2">
            <v>37270</v>
          </cell>
          <cell r="G2">
            <v>37288</v>
          </cell>
          <cell r="H2" t="str">
            <v>11（建国記念の日）</v>
          </cell>
        </row>
        <row r="3">
          <cell r="A3">
            <v>37298</v>
          </cell>
          <cell r="G3">
            <v>37316</v>
          </cell>
          <cell r="H3" t="str">
            <v>21（春分の日）</v>
          </cell>
        </row>
        <row r="4">
          <cell r="A4">
            <v>37336</v>
          </cell>
          <cell r="G4">
            <v>37347</v>
          </cell>
          <cell r="H4" t="str">
            <v>29（みどりの日）</v>
          </cell>
        </row>
        <row r="5">
          <cell r="A5">
            <v>37375</v>
          </cell>
          <cell r="G5">
            <v>37377</v>
          </cell>
          <cell r="H5" t="str">
            <v>3（憲法記念日）、4（国民の休日）
5（こどもの日）、6（振替休日）</v>
          </cell>
        </row>
        <row r="6">
          <cell r="A6">
            <v>37379</v>
          </cell>
          <cell r="G6">
            <v>37408</v>
          </cell>
        </row>
        <row r="7">
          <cell r="A7">
            <v>37380</v>
          </cell>
          <cell r="G7">
            <v>37438</v>
          </cell>
          <cell r="H7" t="str">
            <v>20（海の日）</v>
          </cell>
        </row>
        <row r="8">
          <cell r="A8">
            <v>37381</v>
          </cell>
          <cell r="G8">
            <v>37469</v>
          </cell>
        </row>
        <row r="9">
          <cell r="A9">
            <v>37382</v>
          </cell>
          <cell r="G9">
            <v>37500</v>
          </cell>
          <cell r="H9" t="str">
            <v>15（敬老の日）、16（振替休日）
23（秋分の日）</v>
          </cell>
        </row>
        <row r="10">
          <cell r="A10">
            <v>37457</v>
          </cell>
          <cell r="G10">
            <v>37530</v>
          </cell>
          <cell r="H10" t="str">
            <v>14（体育の日）</v>
          </cell>
        </row>
        <row r="11">
          <cell r="A11">
            <v>37514</v>
          </cell>
          <cell r="G11">
            <v>37561</v>
          </cell>
          <cell r="H11" t="str">
            <v>3（文化の日）、4（振替休日）
23（勤労感謝の日）</v>
          </cell>
        </row>
        <row r="12">
          <cell r="A12">
            <v>37515</v>
          </cell>
          <cell r="G12">
            <v>37591</v>
          </cell>
          <cell r="H12" t="str">
            <v>23（天皇誕生日）</v>
          </cell>
        </row>
        <row r="13">
          <cell r="A13">
            <v>37522</v>
          </cell>
          <cell r="G13">
            <v>37622</v>
          </cell>
          <cell r="H13" t="str">
            <v>1（元日）、13（成人の日）</v>
          </cell>
        </row>
        <row r="14">
          <cell r="A14">
            <v>37543</v>
          </cell>
          <cell r="G14">
            <v>37653</v>
          </cell>
          <cell r="H14" t="str">
            <v>11（建国記念の日）</v>
          </cell>
        </row>
        <row r="15">
          <cell r="A15">
            <v>37563</v>
          </cell>
          <cell r="G15">
            <v>37681</v>
          </cell>
          <cell r="H15" t="str">
            <v>21（春分の日）</v>
          </cell>
        </row>
        <row r="16">
          <cell r="A16">
            <v>37564</v>
          </cell>
          <cell r="G16">
            <v>37712</v>
          </cell>
          <cell r="H16" t="str">
            <v>29（みどりの日）</v>
          </cell>
        </row>
        <row r="17">
          <cell r="A17">
            <v>37583</v>
          </cell>
          <cell r="G17">
            <v>37742</v>
          </cell>
          <cell r="H17" t="str">
            <v>3（憲法記念日）、5（こどもの日）</v>
          </cell>
        </row>
        <row r="18">
          <cell r="A18">
            <v>37613</v>
          </cell>
          <cell r="G18">
            <v>37773</v>
          </cell>
        </row>
        <row r="19">
          <cell r="A19">
            <v>37622</v>
          </cell>
          <cell r="G19">
            <v>37803</v>
          </cell>
          <cell r="H19" t="str">
            <v>21（海の日）</v>
          </cell>
        </row>
        <row r="20">
          <cell r="A20">
            <v>37634</v>
          </cell>
          <cell r="G20">
            <v>37834</v>
          </cell>
        </row>
        <row r="21">
          <cell r="A21">
            <v>37663</v>
          </cell>
          <cell r="G21">
            <v>37865</v>
          </cell>
          <cell r="H21" t="str">
            <v>15（敬老の日）、23（秋分の日）</v>
          </cell>
        </row>
        <row r="22">
          <cell r="A22">
            <v>37701</v>
          </cell>
          <cell r="G22">
            <v>37895</v>
          </cell>
          <cell r="H22" t="str">
            <v>13（体育の日）</v>
          </cell>
        </row>
        <row r="23">
          <cell r="A23">
            <v>37740</v>
          </cell>
          <cell r="G23">
            <v>37926</v>
          </cell>
          <cell r="H23" t="str">
            <v>3（文化の日）、23（勤労感謝の日）
24（振替休日）</v>
          </cell>
        </row>
        <row r="24">
          <cell r="A24">
            <v>37744</v>
          </cell>
          <cell r="G24">
            <v>37956</v>
          </cell>
          <cell r="H24" t="str">
            <v>23（天皇誕生日）</v>
          </cell>
        </row>
        <row r="25">
          <cell r="A25">
            <v>37746</v>
          </cell>
          <cell r="G25">
            <v>37987</v>
          </cell>
          <cell r="H25" t="str">
            <v>1（元日）、12（成人の日）</v>
          </cell>
        </row>
        <row r="26">
          <cell r="A26">
            <v>37823</v>
          </cell>
          <cell r="G26">
            <v>38018</v>
          </cell>
          <cell r="H26" t="str">
            <v>11（建国記念の日）</v>
          </cell>
        </row>
        <row r="27">
          <cell r="A27">
            <v>37879</v>
          </cell>
          <cell r="G27">
            <v>38047</v>
          </cell>
          <cell r="H27" t="str">
            <v>20（春分の日）</v>
          </cell>
        </row>
        <row r="28">
          <cell r="A28">
            <v>37887</v>
          </cell>
          <cell r="G28">
            <v>38078</v>
          </cell>
          <cell r="H28" t="str">
            <v>29（みどりの日）</v>
          </cell>
        </row>
        <row r="29">
          <cell r="A29">
            <v>37907</v>
          </cell>
          <cell r="G29">
            <v>38108</v>
          </cell>
          <cell r="H29" t="str">
            <v>3（憲法記念日）、4（国民の休日）
5（こどもの日）</v>
          </cell>
        </row>
        <row r="30">
          <cell r="A30">
            <v>37928</v>
          </cell>
          <cell r="G30">
            <v>38139</v>
          </cell>
        </row>
        <row r="31">
          <cell r="A31">
            <v>37948</v>
          </cell>
          <cell r="G31">
            <v>38169</v>
          </cell>
          <cell r="H31" t="str">
            <v>19（海の日）</v>
          </cell>
        </row>
        <row r="32">
          <cell r="A32">
            <v>37949</v>
          </cell>
          <cell r="G32">
            <v>38200</v>
          </cell>
        </row>
        <row r="33">
          <cell r="A33">
            <v>37978</v>
          </cell>
          <cell r="G33">
            <v>38231</v>
          </cell>
          <cell r="H33" t="str">
            <v>20（敬老の日）、23（秋分の日）</v>
          </cell>
        </row>
        <row r="34">
          <cell r="A34">
            <v>37987</v>
          </cell>
          <cell r="G34">
            <v>38261</v>
          </cell>
          <cell r="H34" t="str">
            <v>11（体育の日）</v>
          </cell>
        </row>
        <row r="35">
          <cell r="A35">
            <v>37998</v>
          </cell>
          <cell r="G35">
            <v>38292</v>
          </cell>
          <cell r="H35" t="str">
            <v>3（文化の日）、23（勤労感謝の日）</v>
          </cell>
        </row>
        <row r="36">
          <cell r="A36">
            <v>38028</v>
          </cell>
          <cell r="G36">
            <v>38322</v>
          </cell>
          <cell r="H36" t="str">
            <v>23（天皇誕生日）</v>
          </cell>
        </row>
        <row r="37">
          <cell r="A37">
            <v>38066</v>
          </cell>
          <cell r="G37">
            <v>38353</v>
          </cell>
          <cell r="H37" t="str">
            <v>1（元日）、10（成人の日）</v>
          </cell>
        </row>
        <row r="38">
          <cell r="A38">
            <v>38106</v>
          </cell>
          <cell r="G38">
            <v>38384</v>
          </cell>
          <cell r="H38" t="str">
            <v>11（建国記念の日）</v>
          </cell>
        </row>
        <row r="39">
          <cell r="A39">
            <v>38110</v>
          </cell>
          <cell r="G39">
            <v>38412</v>
          </cell>
          <cell r="H39" t="str">
            <v>20（春分の日）、21（振替休日）</v>
          </cell>
        </row>
        <row r="40">
          <cell r="A40">
            <v>38111</v>
          </cell>
          <cell r="G40">
            <v>38443</v>
          </cell>
          <cell r="H40" t="str">
            <v>29（みどりの日）</v>
          </cell>
        </row>
        <row r="41">
          <cell r="A41">
            <v>38112</v>
          </cell>
          <cell r="G41">
            <v>38473</v>
          </cell>
          <cell r="H41" t="str">
            <v>3（憲法記念日）、4（国民の休日）
5（こどもの日）</v>
          </cell>
        </row>
        <row r="42">
          <cell r="A42">
            <v>38187</v>
          </cell>
          <cell r="G42">
            <v>38504</v>
          </cell>
        </row>
        <row r="43">
          <cell r="A43">
            <v>38250</v>
          </cell>
          <cell r="G43">
            <v>38534</v>
          </cell>
          <cell r="H43" t="str">
            <v>18（海の日）</v>
          </cell>
        </row>
        <row r="44">
          <cell r="A44">
            <v>38253</v>
          </cell>
          <cell r="G44">
            <v>38565</v>
          </cell>
        </row>
        <row r="45">
          <cell r="A45">
            <v>38271</v>
          </cell>
          <cell r="G45">
            <v>38596</v>
          </cell>
          <cell r="H45" t="str">
            <v>19（敬老の日）、23（秋分の日）</v>
          </cell>
        </row>
        <row r="46">
          <cell r="A46">
            <v>38294</v>
          </cell>
          <cell r="G46">
            <v>38626</v>
          </cell>
          <cell r="H46" t="str">
            <v>10（体育の日）</v>
          </cell>
        </row>
        <row r="47">
          <cell r="A47">
            <v>38314</v>
          </cell>
          <cell r="G47">
            <v>38657</v>
          </cell>
          <cell r="H47" t="str">
            <v>3（文化の日）、23（勤労感謝の日）</v>
          </cell>
        </row>
        <row r="48">
          <cell r="A48">
            <v>38344</v>
          </cell>
          <cell r="G48">
            <v>38687</v>
          </cell>
          <cell r="H48" t="str">
            <v>23（天皇誕生日）</v>
          </cell>
        </row>
        <row r="49">
          <cell r="A49">
            <v>38353</v>
          </cell>
          <cell r="G49">
            <v>38718</v>
          </cell>
          <cell r="H49" t="str">
            <v>1（元日）、2（振替休日）
9（成人の日）</v>
          </cell>
        </row>
        <row r="50">
          <cell r="A50">
            <v>38362</v>
          </cell>
          <cell r="G50">
            <v>38749</v>
          </cell>
          <cell r="H50" t="str">
            <v>11（建国記念の日）</v>
          </cell>
        </row>
        <row r="51">
          <cell r="A51">
            <v>38394</v>
          </cell>
          <cell r="G51">
            <v>38777</v>
          </cell>
          <cell r="H51" t="str">
            <v>21（春分の日）</v>
          </cell>
        </row>
        <row r="52">
          <cell r="A52">
            <v>38431</v>
          </cell>
          <cell r="G52">
            <v>38808</v>
          </cell>
          <cell r="H52" t="str">
            <v>29（みどりの日）</v>
          </cell>
        </row>
        <row r="53">
          <cell r="A53">
            <v>38432</v>
          </cell>
          <cell r="G53">
            <v>38838</v>
          </cell>
          <cell r="H53" t="str">
            <v>3（憲法記念日）、4（国民の休日）
5（こどもの日）</v>
          </cell>
        </row>
        <row r="54">
          <cell r="A54">
            <v>38471</v>
          </cell>
          <cell r="G54">
            <v>38869</v>
          </cell>
        </row>
        <row r="55">
          <cell r="A55">
            <v>38475</v>
          </cell>
          <cell r="G55">
            <v>38899</v>
          </cell>
          <cell r="H55" t="str">
            <v>17（海の日）</v>
          </cell>
        </row>
        <row r="56">
          <cell r="A56">
            <v>38476</v>
          </cell>
          <cell r="G56">
            <v>38930</v>
          </cell>
        </row>
        <row r="57">
          <cell r="A57">
            <v>38477</v>
          </cell>
          <cell r="G57">
            <v>38961</v>
          </cell>
          <cell r="H57" t="str">
            <v>18（敬老の日）、23（秋分の日）</v>
          </cell>
        </row>
        <row r="58">
          <cell r="A58">
            <v>38551</v>
          </cell>
          <cell r="G58">
            <v>38991</v>
          </cell>
          <cell r="H58" t="str">
            <v>9（体育の日）</v>
          </cell>
        </row>
        <row r="59">
          <cell r="A59">
            <v>38614</v>
          </cell>
          <cell r="G59">
            <v>39022</v>
          </cell>
          <cell r="H59" t="str">
            <v>3（文化の日）、23（勤労感謝の日）</v>
          </cell>
        </row>
        <row r="60">
          <cell r="A60">
            <v>38618</v>
          </cell>
          <cell r="G60">
            <v>39052</v>
          </cell>
          <cell r="H60" t="str">
            <v>23（天皇誕生日）</v>
          </cell>
        </row>
        <row r="61">
          <cell r="A61">
            <v>38635</v>
          </cell>
          <cell r="G61">
            <v>39083</v>
          </cell>
          <cell r="H61" t="str">
            <v>1（元日）、8（成人の日）</v>
          </cell>
        </row>
        <row r="62">
          <cell r="A62">
            <v>38659</v>
          </cell>
          <cell r="G62">
            <v>39114</v>
          </cell>
          <cell r="H62" t="str">
            <v>11（建国記念の日）
12（振替休日）</v>
          </cell>
        </row>
        <row r="63">
          <cell r="A63">
            <v>38679</v>
          </cell>
          <cell r="G63">
            <v>39142</v>
          </cell>
          <cell r="H63" t="str">
            <v>21（春分の日）</v>
          </cell>
        </row>
        <row r="64">
          <cell r="A64">
            <v>38709</v>
          </cell>
          <cell r="G64">
            <v>39173</v>
          </cell>
          <cell r="H64" t="str">
            <v>29（みどりの日）、30（振替休日）</v>
          </cell>
        </row>
        <row r="65">
          <cell r="A65">
            <v>38718</v>
          </cell>
          <cell r="G65">
            <v>39203</v>
          </cell>
          <cell r="H65" t="str">
            <v>3（憲法記念日）、4（国民の休日）
5（こどもの日）</v>
          </cell>
        </row>
        <row r="66">
          <cell r="A66">
            <v>38719</v>
          </cell>
          <cell r="G66">
            <v>39234</v>
          </cell>
        </row>
        <row r="67">
          <cell r="A67">
            <v>38726</v>
          </cell>
          <cell r="G67">
            <v>39264</v>
          </cell>
          <cell r="H67" t="str">
            <v>16（海の日）</v>
          </cell>
        </row>
        <row r="68">
          <cell r="A68">
            <v>38759</v>
          </cell>
          <cell r="G68">
            <v>39295</v>
          </cell>
        </row>
        <row r="69">
          <cell r="A69">
            <v>38797</v>
          </cell>
          <cell r="G69">
            <v>39326</v>
          </cell>
          <cell r="H69" t="str">
            <v>17（敬老の日）、23（秋分の日）
24（振替休日）</v>
          </cell>
        </row>
        <row r="70">
          <cell r="A70">
            <v>38836</v>
          </cell>
          <cell r="G70">
            <v>39356</v>
          </cell>
          <cell r="H70" t="str">
            <v>8（体育の日）</v>
          </cell>
        </row>
        <row r="71">
          <cell r="A71">
            <v>38840</v>
          </cell>
          <cell r="G71">
            <v>39387</v>
          </cell>
          <cell r="H71" t="str">
            <v>3（文化の日）、23（勤労感謝の日）</v>
          </cell>
        </row>
        <row r="72">
          <cell r="A72">
            <v>38841</v>
          </cell>
          <cell r="G72">
            <v>39417</v>
          </cell>
          <cell r="H72" t="str">
            <v>23（天皇誕生日）、24（振替休日）</v>
          </cell>
        </row>
        <row r="73">
          <cell r="A73">
            <v>38842</v>
          </cell>
          <cell r="G73">
            <v>39448</v>
          </cell>
          <cell r="H73" t="str">
            <v>1（元日）、14（成人の日）</v>
          </cell>
        </row>
        <row r="74">
          <cell r="A74">
            <v>38915</v>
          </cell>
          <cell r="G74">
            <v>39479</v>
          </cell>
          <cell r="H74" t="str">
            <v>11（建国記念の日）</v>
          </cell>
        </row>
        <row r="75">
          <cell r="A75">
            <v>38978</v>
          </cell>
          <cell r="G75">
            <v>39508</v>
          </cell>
          <cell r="H75" t="str">
            <v>20（春分の日）</v>
          </cell>
        </row>
        <row r="76">
          <cell r="A76">
            <v>38983</v>
          </cell>
          <cell r="G76">
            <v>39539</v>
          </cell>
          <cell r="H76" t="str">
            <v>29（みどりの日）</v>
          </cell>
        </row>
        <row r="77">
          <cell r="A77">
            <v>38999</v>
          </cell>
          <cell r="G77">
            <v>39569</v>
          </cell>
          <cell r="H77" t="str">
            <v>3（憲法記念日）、5（こどもの日）</v>
          </cell>
        </row>
        <row r="78">
          <cell r="A78">
            <v>39024</v>
          </cell>
          <cell r="G78">
            <v>39600</v>
          </cell>
        </row>
        <row r="79">
          <cell r="A79">
            <v>39044</v>
          </cell>
          <cell r="G79">
            <v>39630</v>
          </cell>
          <cell r="H79" t="str">
            <v>21（海の日）</v>
          </cell>
        </row>
        <row r="80">
          <cell r="A80">
            <v>39074</v>
          </cell>
          <cell r="G80">
            <v>39661</v>
          </cell>
        </row>
        <row r="81">
          <cell r="A81">
            <v>39083</v>
          </cell>
          <cell r="G81">
            <v>39692</v>
          </cell>
          <cell r="H81" t="str">
            <v>15（敬老の日）、23（秋分の日）</v>
          </cell>
        </row>
        <row r="82">
          <cell r="A82">
            <v>39090</v>
          </cell>
          <cell r="G82">
            <v>39722</v>
          </cell>
          <cell r="H82" t="str">
            <v>13（体育の日）</v>
          </cell>
        </row>
        <row r="83">
          <cell r="A83">
            <v>39124</v>
          </cell>
          <cell r="G83">
            <v>39753</v>
          </cell>
          <cell r="H83" t="str">
            <v>3（文化の日）、23（勤労感謝の日）
24（振替休日）</v>
          </cell>
        </row>
        <row r="84">
          <cell r="A84">
            <v>39125</v>
          </cell>
          <cell r="G84">
            <v>39783</v>
          </cell>
          <cell r="H84" t="str">
            <v>23（天皇誕生日）</v>
          </cell>
        </row>
        <row r="85">
          <cell r="A85">
            <v>39162</v>
          </cell>
          <cell r="G85">
            <v>39814</v>
          </cell>
          <cell r="H85" t="str">
            <v>1（元日）、12（成人の日）</v>
          </cell>
        </row>
        <row r="86">
          <cell r="A86">
            <v>39201</v>
          </cell>
          <cell r="G86">
            <v>39845</v>
          </cell>
          <cell r="H86" t="str">
            <v>11（建国記念の日）</v>
          </cell>
        </row>
        <row r="87">
          <cell r="A87">
            <v>39202</v>
          </cell>
          <cell r="G87">
            <v>39873</v>
          </cell>
          <cell r="H87" t="str">
            <v>20（春分の日）</v>
          </cell>
        </row>
        <row r="88">
          <cell r="A88">
            <v>39205</v>
          </cell>
          <cell r="G88">
            <v>39904</v>
          </cell>
          <cell r="H88" t="str">
            <v>29（みどりの日）</v>
          </cell>
        </row>
        <row r="89">
          <cell r="A89">
            <v>39206</v>
          </cell>
          <cell r="G89">
            <v>39934</v>
          </cell>
          <cell r="H89" t="str">
            <v>3（憲法記念日）、4（振替休日）
5（こどもの日）</v>
          </cell>
        </row>
        <row r="90">
          <cell r="A90">
            <v>39207</v>
          </cell>
          <cell r="G90">
            <v>39965</v>
          </cell>
        </row>
        <row r="91">
          <cell r="A91">
            <v>39279</v>
          </cell>
          <cell r="G91">
            <v>39995</v>
          </cell>
          <cell r="H91" t="str">
            <v>20（海の日）</v>
          </cell>
        </row>
        <row r="92">
          <cell r="A92">
            <v>39342</v>
          </cell>
          <cell r="G92">
            <v>40026</v>
          </cell>
        </row>
        <row r="93">
          <cell r="A93">
            <v>39348</v>
          </cell>
          <cell r="G93">
            <v>40057</v>
          </cell>
          <cell r="H93" t="str">
            <v>21（敬老の日）、22（国民の休日）
23（秋分の日）</v>
          </cell>
        </row>
        <row r="94">
          <cell r="A94">
            <v>39349</v>
          </cell>
          <cell r="G94">
            <v>40087</v>
          </cell>
          <cell r="H94" t="str">
            <v>12（体育の日）</v>
          </cell>
        </row>
        <row r="95">
          <cell r="A95">
            <v>39363</v>
          </cell>
          <cell r="G95">
            <v>40118</v>
          </cell>
          <cell r="H95" t="str">
            <v>3（文化の日）、23（勤労感謝の日）</v>
          </cell>
        </row>
        <row r="96">
          <cell r="A96">
            <v>39389</v>
          </cell>
          <cell r="G96">
            <v>40148</v>
          </cell>
          <cell r="H96" t="str">
            <v>23（天皇誕生日）</v>
          </cell>
        </row>
        <row r="97">
          <cell r="A97">
            <v>39409</v>
          </cell>
          <cell r="G97">
            <v>40179</v>
          </cell>
          <cell r="H97" t="str">
            <v>1（元日）、11（成人の日）</v>
          </cell>
        </row>
        <row r="98">
          <cell r="A98">
            <v>39439</v>
          </cell>
          <cell r="G98">
            <v>40210</v>
          </cell>
          <cell r="H98" t="str">
            <v>11（建国記念の日）</v>
          </cell>
        </row>
        <row r="99">
          <cell r="A99">
            <v>39440</v>
          </cell>
          <cell r="G99">
            <v>40238</v>
          </cell>
          <cell r="H99" t="str">
            <v>21（春分の日）、22（振替休日）</v>
          </cell>
        </row>
        <row r="100">
          <cell r="A100">
            <v>39448</v>
          </cell>
          <cell r="G100">
            <v>40269</v>
          </cell>
          <cell r="H100" t="str">
            <v>29（みどりの日）</v>
          </cell>
        </row>
        <row r="101">
          <cell r="A101">
            <v>39461</v>
          </cell>
          <cell r="G101">
            <v>40299</v>
          </cell>
          <cell r="H101" t="str">
            <v>3（憲法記念日）、4（国民の休日）
5（こどもの日）</v>
          </cell>
        </row>
        <row r="102">
          <cell r="A102">
            <v>39489</v>
          </cell>
          <cell r="G102">
            <v>40330</v>
          </cell>
        </row>
        <row r="103">
          <cell r="A103">
            <v>39527</v>
          </cell>
          <cell r="G103">
            <v>40360</v>
          </cell>
          <cell r="H103" t="str">
            <v>19（海の日）</v>
          </cell>
        </row>
        <row r="104">
          <cell r="A104">
            <v>39567</v>
          </cell>
          <cell r="G104">
            <v>40391</v>
          </cell>
        </row>
        <row r="105">
          <cell r="A105">
            <v>39571</v>
          </cell>
          <cell r="G105">
            <v>40422</v>
          </cell>
          <cell r="H105" t="str">
            <v>20（敬老の日）、23（秋分の日）</v>
          </cell>
        </row>
        <row r="106">
          <cell r="A106">
            <v>39573</v>
          </cell>
          <cell r="G106">
            <v>40452</v>
          </cell>
          <cell r="H106" t="str">
            <v>11（体育の日）</v>
          </cell>
        </row>
        <row r="107">
          <cell r="A107">
            <v>39650</v>
          </cell>
          <cell r="G107">
            <v>40483</v>
          </cell>
          <cell r="H107" t="str">
            <v>3（文化の日）、23（勤労感謝の日）</v>
          </cell>
        </row>
        <row r="108">
          <cell r="A108">
            <v>39706</v>
          </cell>
          <cell r="G108">
            <v>40513</v>
          </cell>
          <cell r="H108" t="str">
            <v>23（天皇誕生日）</v>
          </cell>
        </row>
        <row r="109">
          <cell r="A109">
            <v>39714</v>
          </cell>
          <cell r="G109">
            <v>40544</v>
          </cell>
          <cell r="H109" t="str">
            <v>1（元日）、10（成人の日）</v>
          </cell>
        </row>
        <row r="110">
          <cell r="A110">
            <v>39734</v>
          </cell>
          <cell r="G110">
            <v>40575</v>
          </cell>
          <cell r="H110" t="str">
            <v>11（建国記念の日）</v>
          </cell>
        </row>
        <row r="111">
          <cell r="A111">
            <v>39755</v>
          </cell>
          <cell r="G111">
            <v>40603</v>
          </cell>
          <cell r="H111" t="str">
            <v>21（春分の日）</v>
          </cell>
        </row>
        <row r="112">
          <cell r="A112">
            <v>39775</v>
          </cell>
          <cell r="G112">
            <v>40634</v>
          </cell>
          <cell r="H112" t="str">
            <v>29（みどりの日）</v>
          </cell>
        </row>
        <row r="113">
          <cell r="A113">
            <v>39776</v>
          </cell>
          <cell r="G113">
            <v>40664</v>
          </cell>
          <cell r="H113" t="str">
            <v>3（憲法記念日）、4（国民の休日）
5（こどもの日）</v>
          </cell>
        </row>
        <row r="114">
          <cell r="A114">
            <v>39805</v>
          </cell>
          <cell r="G114">
            <v>40695</v>
          </cell>
        </row>
        <row r="115">
          <cell r="A115">
            <v>39814</v>
          </cell>
          <cell r="G115">
            <v>40725</v>
          </cell>
          <cell r="H115" t="str">
            <v>18（海の日）</v>
          </cell>
        </row>
        <row r="116">
          <cell r="A116">
            <v>39825</v>
          </cell>
          <cell r="G116">
            <v>40756</v>
          </cell>
        </row>
        <row r="117">
          <cell r="A117">
            <v>39855</v>
          </cell>
          <cell r="G117">
            <v>40787</v>
          </cell>
          <cell r="H117" t="str">
            <v>19（敬老の日）、23（秋分の日）</v>
          </cell>
        </row>
        <row r="118">
          <cell r="A118">
            <v>39892</v>
          </cell>
          <cell r="G118">
            <v>40817</v>
          </cell>
          <cell r="H118" t="str">
            <v>10（体育の日）</v>
          </cell>
        </row>
        <row r="119">
          <cell r="A119">
            <v>39932</v>
          </cell>
          <cell r="G119">
            <v>40848</v>
          </cell>
          <cell r="H119" t="str">
            <v>3（文化の日）、23（勤労感謝の日）</v>
          </cell>
        </row>
        <row r="120">
          <cell r="A120">
            <v>39936</v>
          </cell>
          <cell r="G120">
            <v>40878</v>
          </cell>
          <cell r="H120" t="str">
            <v>23（天皇誕生日）</v>
          </cell>
        </row>
        <row r="121">
          <cell r="A121">
            <v>39937</v>
          </cell>
          <cell r="G121">
            <v>40909</v>
          </cell>
          <cell r="H121" t="str">
            <v>1（元日）、2（振替休日）
9（成人の日）</v>
          </cell>
        </row>
        <row r="122">
          <cell r="A122">
            <v>39938</v>
          </cell>
          <cell r="G122">
            <v>40940</v>
          </cell>
          <cell r="H122" t="str">
            <v>11（建国記念の日）</v>
          </cell>
        </row>
        <row r="123">
          <cell r="A123">
            <v>40014</v>
          </cell>
          <cell r="G123">
            <v>40969</v>
          </cell>
          <cell r="H123" t="str">
            <v>20（春分の日）</v>
          </cell>
        </row>
        <row r="124">
          <cell r="A124">
            <v>40077</v>
          </cell>
          <cell r="G124">
            <v>41000</v>
          </cell>
          <cell r="H124" t="str">
            <v>29（みどりの日）、30（振替休日）</v>
          </cell>
        </row>
        <row r="125">
          <cell r="A125">
            <v>40078</v>
          </cell>
          <cell r="G125">
            <v>41030</v>
          </cell>
          <cell r="H125" t="str">
            <v>3（憲法記念日）、4（国民の休日）
5（こどもの日）</v>
          </cell>
        </row>
        <row r="126">
          <cell r="A126">
            <v>40079</v>
          </cell>
          <cell r="G126">
            <v>41061</v>
          </cell>
        </row>
        <row r="127">
          <cell r="A127">
            <v>40098</v>
          </cell>
          <cell r="G127">
            <v>41091</v>
          </cell>
          <cell r="H127" t="str">
            <v>16（海の日）</v>
          </cell>
        </row>
        <row r="128">
          <cell r="A128">
            <v>40120</v>
          </cell>
          <cell r="G128">
            <v>41122</v>
          </cell>
        </row>
        <row r="129">
          <cell r="A129">
            <v>40140</v>
          </cell>
          <cell r="G129">
            <v>41153</v>
          </cell>
          <cell r="H129" t="str">
            <v>17（敬老の日）、22（秋分の日）</v>
          </cell>
        </row>
        <row r="130">
          <cell r="A130">
            <v>40170</v>
          </cell>
          <cell r="G130">
            <v>41183</v>
          </cell>
          <cell r="H130" t="str">
            <v>8（体育の日）</v>
          </cell>
        </row>
        <row r="131">
          <cell r="A131">
            <v>40179</v>
          </cell>
          <cell r="G131">
            <v>41214</v>
          </cell>
          <cell r="H131" t="str">
            <v>3（文化の日）、23（勤労感謝の日）</v>
          </cell>
        </row>
        <row r="132">
          <cell r="A132">
            <v>40189</v>
          </cell>
          <cell r="G132">
            <v>41244</v>
          </cell>
          <cell r="H132" t="str">
            <v>23（天皇誕生日）、24（振替休日）</v>
          </cell>
        </row>
        <row r="133">
          <cell r="A133">
            <v>40220</v>
          </cell>
          <cell r="G133">
            <v>41275</v>
          </cell>
          <cell r="H133" t="str">
            <v>1（元日）、14（成人の日）</v>
          </cell>
        </row>
        <row r="134">
          <cell r="A134">
            <v>40258</v>
          </cell>
          <cell r="G134">
            <v>41306</v>
          </cell>
          <cell r="H134" t="str">
            <v>11（建国記念の日）</v>
          </cell>
        </row>
        <row r="135">
          <cell r="A135">
            <v>40259</v>
          </cell>
          <cell r="G135">
            <v>41334</v>
          </cell>
          <cell r="H135" t="str">
            <v>20（春分の日）</v>
          </cell>
        </row>
        <row r="136">
          <cell r="A136">
            <v>40297</v>
          </cell>
          <cell r="G136">
            <v>41365</v>
          </cell>
          <cell r="H136" t="str">
            <v>29（みどりの日）</v>
          </cell>
        </row>
        <row r="137">
          <cell r="A137">
            <v>40301</v>
          </cell>
          <cell r="G137">
            <v>41395</v>
          </cell>
          <cell r="H137" t="str">
            <v>3（憲法記念日）、4（国民の休日）
5（こどもの日）、6（振替休日）</v>
          </cell>
        </row>
        <row r="138">
          <cell r="A138">
            <v>40302</v>
          </cell>
          <cell r="G138">
            <v>41426</v>
          </cell>
        </row>
        <row r="139">
          <cell r="A139">
            <v>40303</v>
          </cell>
          <cell r="G139">
            <v>41456</v>
          </cell>
          <cell r="H139" t="str">
            <v>15（海の日）</v>
          </cell>
        </row>
        <row r="140">
          <cell r="A140">
            <v>40378</v>
          </cell>
          <cell r="G140">
            <v>41487</v>
          </cell>
        </row>
        <row r="141">
          <cell r="A141">
            <v>40441</v>
          </cell>
          <cell r="G141">
            <v>41518</v>
          </cell>
          <cell r="H141" t="str">
            <v>16（敬老の日）、23（秋分の日）</v>
          </cell>
        </row>
        <row r="142">
          <cell r="A142">
            <v>40444</v>
          </cell>
          <cell r="G142">
            <v>41548</v>
          </cell>
          <cell r="H142" t="str">
            <v>14（体育の日）</v>
          </cell>
        </row>
        <row r="143">
          <cell r="A143">
            <v>40462</v>
          </cell>
          <cell r="G143">
            <v>41579</v>
          </cell>
          <cell r="H143" t="str">
            <v>3（文化の日）、4（振替休日）
23（勤労感謝の日）</v>
          </cell>
        </row>
        <row r="144">
          <cell r="A144">
            <v>40485</v>
          </cell>
          <cell r="G144">
            <v>41609</v>
          </cell>
          <cell r="H144" t="str">
            <v>23（天皇誕生日）</v>
          </cell>
        </row>
        <row r="145">
          <cell r="A145">
            <v>40505</v>
          </cell>
          <cell r="G145">
            <v>41640</v>
          </cell>
          <cell r="H145" t="str">
            <v>1（元日）、13（成人の日）</v>
          </cell>
        </row>
        <row r="146">
          <cell r="A146">
            <v>40535</v>
          </cell>
          <cell r="G146">
            <v>41671</v>
          </cell>
          <cell r="H146" t="str">
            <v>11（建国記念の日）</v>
          </cell>
        </row>
        <row r="147">
          <cell r="A147">
            <v>40544</v>
          </cell>
          <cell r="G147">
            <v>41699</v>
          </cell>
          <cell r="H147" t="str">
            <v>21（春分の日）</v>
          </cell>
        </row>
        <row r="148">
          <cell r="A148">
            <v>40553</v>
          </cell>
          <cell r="G148">
            <v>41730</v>
          </cell>
          <cell r="H148" t="str">
            <v>29（みどりの日）</v>
          </cell>
        </row>
        <row r="149">
          <cell r="A149">
            <v>40585</v>
          </cell>
          <cell r="G149">
            <v>41760</v>
          </cell>
          <cell r="H149" t="str">
            <v>3（憲法記念日）、5（こどもの日）</v>
          </cell>
        </row>
        <row r="150">
          <cell r="A150">
            <v>40623</v>
          </cell>
          <cell r="G150">
            <v>41791</v>
          </cell>
        </row>
        <row r="151">
          <cell r="A151">
            <v>40662</v>
          </cell>
          <cell r="G151">
            <v>41821</v>
          </cell>
          <cell r="H151" t="str">
            <v>21（海の日）</v>
          </cell>
        </row>
        <row r="152">
          <cell r="A152">
            <v>40666</v>
          </cell>
          <cell r="G152">
            <v>41852</v>
          </cell>
        </row>
        <row r="153">
          <cell r="A153">
            <v>40667</v>
          </cell>
          <cell r="G153">
            <v>41883</v>
          </cell>
          <cell r="H153" t="str">
            <v>15（敬老の日）、23（秋分の日）</v>
          </cell>
        </row>
        <row r="154">
          <cell r="A154">
            <v>40668</v>
          </cell>
          <cell r="G154">
            <v>41913</v>
          </cell>
          <cell r="H154" t="str">
            <v>13（体育の日）</v>
          </cell>
        </row>
        <row r="155">
          <cell r="A155">
            <v>40742</v>
          </cell>
          <cell r="G155">
            <v>41944</v>
          </cell>
          <cell r="H155" t="str">
            <v>3（文化の日）、23（勤労感謝の日）
24（振替休日）</v>
          </cell>
        </row>
        <row r="156">
          <cell r="A156">
            <v>40805</v>
          </cell>
          <cell r="G156">
            <v>41974</v>
          </cell>
          <cell r="H156" t="str">
            <v>23（天皇誕生日）</v>
          </cell>
        </row>
        <row r="157">
          <cell r="A157">
            <v>40809</v>
          </cell>
          <cell r="G157">
            <v>42005</v>
          </cell>
          <cell r="H157" t="str">
            <v>1（元日）、12（成人の日）</v>
          </cell>
        </row>
        <row r="158">
          <cell r="A158">
            <v>40826</v>
          </cell>
          <cell r="G158">
            <v>42036</v>
          </cell>
          <cell r="H158" t="str">
            <v>11（建国記念の日）</v>
          </cell>
        </row>
        <row r="159">
          <cell r="A159">
            <v>40850</v>
          </cell>
          <cell r="G159">
            <v>42064</v>
          </cell>
          <cell r="H159" t="str">
            <v>21（春分の日）</v>
          </cell>
        </row>
        <row r="160">
          <cell r="A160">
            <v>40870</v>
          </cell>
          <cell r="G160">
            <v>42095</v>
          </cell>
          <cell r="H160" t="str">
            <v>29（みどりの日）</v>
          </cell>
        </row>
        <row r="161">
          <cell r="A161">
            <v>40900</v>
          </cell>
          <cell r="G161">
            <v>42125</v>
          </cell>
          <cell r="H161" t="str">
            <v>3（憲法記念日）、4（振替休日）
5（こどもの日）</v>
          </cell>
        </row>
        <row r="162">
          <cell r="A162">
            <v>40909</v>
          </cell>
          <cell r="G162">
            <v>42156</v>
          </cell>
        </row>
        <row r="163">
          <cell r="A163">
            <v>40910</v>
          </cell>
          <cell r="G163">
            <v>42186</v>
          </cell>
          <cell r="H163" t="str">
            <v>20（海の日）</v>
          </cell>
        </row>
        <row r="164">
          <cell r="A164">
            <v>40917</v>
          </cell>
          <cell r="G164">
            <v>42217</v>
          </cell>
        </row>
        <row r="165">
          <cell r="A165">
            <v>40950</v>
          </cell>
          <cell r="G165">
            <v>42248</v>
          </cell>
          <cell r="H165" t="str">
            <v>21（敬老の日）、22（国民の休日）
23（秋分の日）</v>
          </cell>
        </row>
        <row r="166">
          <cell r="A166">
            <v>40988</v>
          </cell>
          <cell r="G166">
            <v>42278</v>
          </cell>
          <cell r="H166" t="str">
            <v>12（体育の日）</v>
          </cell>
        </row>
        <row r="167">
          <cell r="A167">
            <v>41028</v>
          </cell>
          <cell r="G167">
            <v>42309</v>
          </cell>
          <cell r="H167" t="str">
            <v>3（文化の日）、23（勤労感謝の日）</v>
          </cell>
        </row>
        <row r="168">
          <cell r="A168">
            <v>41029</v>
          </cell>
          <cell r="G168">
            <v>42339</v>
          </cell>
          <cell r="H168" t="str">
            <v>23（天皇誕生日）</v>
          </cell>
        </row>
        <row r="169">
          <cell r="A169">
            <v>41032</v>
          </cell>
        </row>
        <row r="170">
          <cell r="A170">
            <v>41033</v>
          </cell>
        </row>
        <row r="171">
          <cell r="A171">
            <v>41034</v>
          </cell>
        </row>
        <row r="172">
          <cell r="A172">
            <v>41106</v>
          </cell>
        </row>
        <row r="173">
          <cell r="A173">
            <v>41169</v>
          </cell>
        </row>
        <row r="174">
          <cell r="A174">
            <v>41174</v>
          </cell>
        </row>
        <row r="175">
          <cell r="A175">
            <v>41190</v>
          </cell>
        </row>
        <row r="176">
          <cell r="A176">
            <v>41216</v>
          </cell>
        </row>
        <row r="177">
          <cell r="A177">
            <v>41236</v>
          </cell>
        </row>
        <row r="178">
          <cell r="A178">
            <v>41266</v>
          </cell>
        </row>
        <row r="179">
          <cell r="A179">
            <v>41267</v>
          </cell>
        </row>
        <row r="180">
          <cell r="A180">
            <v>41275</v>
          </cell>
        </row>
        <row r="181">
          <cell r="A181">
            <v>41288</v>
          </cell>
        </row>
        <row r="182">
          <cell r="A182">
            <v>41316</v>
          </cell>
        </row>
        <row r="183">
          <cell r="A183">
            <v>41353</v>
          </cell>
        </row>
        <row r="184">
          <cell r="A184">
            <v>41393</v>
          </cell>
        </row>
        <row r="185">
          <cell r="A185">
            <v>41397</v>
          </cell>
        </row>
        <row r="186">
          <cell r="A186">
            <v>41398</v>
          </cell>
        </row>
        <row r="187">
          <cell r="A187">
            <v>41399</v>
          </cell>
        </row>
        <row r="188">
          <cell r="A188">
            <v>41400</v>
          </cell>
        </row>
        <row r="189">
          <cell r="A189">
            <v>41470</v>
          </cell>
        </row>
        <row r="190">
          <cell r="A190">
            <v>41533</v>
          </cell>
        </row>
        <row r="191">
          <cell r="A191">
            <v>41540</v>
          </cell>
        </row>
        <row r="192">
          <cell r="A192">
            <v>41561</v>
          </cell>
        </row>
        <row r="193">
          <cell r="A193">
            <v>41581</v>
          </cell>
        </row>
        <row r="194">
          <cell r="A194">
            <v>41582</v>
          </cell>
        </row>
        <row r="195">
          <cell r="A195">
            <v>41601</v>
          </cell>
        </row>
        <row r="196">
          <cell r="A196">
            <v>41631</v>
          </cell>
        </row>
        <row r="197">
          <cell r="A197">
            <v>41640</v>
          </cell>
        </row>
        <row r="198">
          <cell r="A198">
            <v>41652</v>
          </cell>
        </row>
        <row r="199">
          <cell r="A199">
            <v>41681</v>
          </cell>
        </row>
        <row r="200">
          <cell r="A200">
            <v>41719</v>
          </cell>
        </row>
        <row r="201">
          <cell r="A201">
            <v>41758</v>
          </cell>
        </row>
        <row r="202">
          <cell r="A202">
            <v>41762</v>
          </cell>
        </row>
        <row r="203">
          <cell r="A203">
            <v>41764</v>
          </cell>
        </row>
        <row r="204">
          <cell r="A204">
            <v>41841</v>
          </cell>
        </row>
        <row r="205">
          <cell r="A205">
            <v>41897</v>
          </cell>
        </row>
        <row r="206">
          <cell r="A206">
            <v>41905</v>
          </cell>
        </row>
        <row r="207">
          <cell r="A207">
            <v>41925</v>
          </cell>
        </row>
        <row r="208">
          <cell r="A208">
            <v>41946</v>
          </cell>
        </row>
        <row r="209">
          <cell r="A209">
            <v>41966</v>
          </cell>
        </row>
        <row r="210">
          <cell r="A210">
            <v>41967</v>
          </cell>
        </row>
        <row r="211">
          <cell r="A211">
            <v>41996</v>
          </cell>
        </row>
        <row r="212">
          <cell r="A212">
            <v>42005</v>
          </cell>
        </row>
        <row r="213">
          <cell r="A213">
            <v>42016</v>
          </cell>
        </row>
        <row r="214">
          <cell r="A214">
            <v>42046</v>
          </cell>
        </row>
        <row r="215">
          <cell r="A215">
            <v>42084</v>
          </cell>
        </row>
        <row r="216">
          <cell r="A216">
            <v>42123</v>
          </cell>
        </row>
        <row r="217">
          <cell r="A217">
            <v>42127</v>
          </cell>
        </row>
        <row r="218">
          <cell r="A218">
            <v>42128</v>
          </cell>
        </row>
        <row r="219">
          <cell r="A219">
            <v>42129</v>
          </cell>
        </row>
        <row r="220">
          <cell r="A220">
            <v>42205</v>
          </cell>
        </row>
        <row r="221">
          <cell r="A221">
            <v>42268</v>
          </cell>
        </row>
        <row r="222">
          <cell r="A222">
            <v>42269</v>
          </cell>
        </row>
        <row r="223">
          <cell r="A223">
            <v>42270</v>
          </cell>
        </row>
        <row r="224">
          <cell r="A224">
            <v>42289</v>
          </cell>
        </row>
        <row r="225">
          <cell r="A225">
            <v>42311</v>
          </cell>
        </row>
        <row r="226">
          <cell r="A226">
            <v>42331</v>
          </cell>
        </row>
        <row r="227">
          <cell r="A227">
            <v>42361</v>
          </cell>
        </row>
      </sheetData>
      <sheetData sheetId="2"/>
      <sheetData sheetId="3"/>
      <sheetData sheetId="4"/>
      <sheetData sheetId="5"/>
      <sheetData sheetId="6"/>
      <sheetData sheetId="7"/>
      <sheetData sheetId="8"/>
      <sheetData sheetId="9"/>
      <sheetData sheetId="10"/>
      <sheetData sheetId="11"/>
      <sheetData sheetId="12"/>
      <sheetData sheetId="13"/>
    </sheetDataSet>
  </externalBook>
</externalLink>
</file>

<file path=xl/externalLinks/externalLink13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賞与基準"/>
      <sheetName val="賞与月数"/>
      <sheetName val="賞与付与月数"/>
      <sheetName val="給与rec"/>
      <sheetName val="2003賞与計算元表"/>
      <sheetName val="名前用02-15"/>
    </sheetNames>
    <sheetDataSet>
      <sheetData sheetId="0" refreshError="1"/>
      <sheetData sheetId="1" refreshError="1"/>
      <sheetData sheetId="2" refreshError="1"/>
      <sheetData sheetId="3" refreshError="1">
        <row r="4">
          <cell r="F4">
            <v>9413</v>
          </cell>
          <cell r="G4" t="str">
            <v>田中　薫　　　　</v>
          </cell>
          <cell r="H4" t="str">
            <v>名古屋工場　　　　　</v>
          </cell>
          <cell r="I4" t="str">
            <v>パ－ト　　　　　　　</v>
          </cell>
          <cell r="J4">
            <v>0</v>
          </cell>
          <cell r="K4">
            <v>0</v>
          </cell>
          <cell r="L4">
            <v>157950</v>
          </cell>
          <cell r="M4">
            <v>0</v>
          </cell>
          <cell r="N4">
            <v>0</v>
          </cell>
          <cell r="O4">
            <v>0</v>
          </cell>
          <cell r="P4">
            <v>0</v>
          </cell>
          <cell r="Q4">
            <v>0</v>
          </cell>
          <cell r="R4">
            <v>157950</v>
          </cell>
          <cell r="S4">
            <v>0</v>
          </cell>
        </row>
        <row r="5">
          <cell r="F5">
            <v>9734</v>
          </cell>
          <cell r="G5" t="str">
            <v>山中　利明　　　</v>
          </cell>
          <cell r="H5" t="str">
            <v>名古屋工場　　　　　</v>
          </cell>
          <cell r="I5" t="str">
            <v>パ－ト　　　　　　　</v>
          </cell>
          <cell r="J5">
            <v>0</v>
          </cell>
          <cell r="K5">
            <v>0</v>
          </cell>
          <cell r="L5">
            <v>67500</v>
          </cell>
          <cell r="M5">
            <v>0</v>
          </cell>
          <cell r="N5">
            <v>0</v>
          </cell>
          <cell r="O5">
            <v>0</v>
          </cell>
          <cell r="P5">
            <v>0</v>
          </cell>
          <cell r="Q5">
            <v>0</v>
          </cell>
          <cell r="R5">
            <v>67500</v>
          </cell>
          <cell r="S5">
            <v>0</v>
          </cell>
        </row>
        <row r="6">
          <cell r="F6">
            <v>60409</v>
          </cell>
          <cell r="G6" t="str">
            <v>菊沢　巧　　　　</v>
          </cell>
          <cell r="H6" t="str">
            <v>名古屋工場　　　　　</v>
          </cell>
          <cell r="I6" t="str">
            <v>製造課　　　　　　　</v>
          </cell>
          <cell r="J6">
            <v>6</v>
          </cell>
          <cell r="K6">
            <v>1</v>
          </cell>
          <cell r="L6">
            <v>150000</v>
          </cell>
          <cell r="M6">
            <v>137500</v>
          </cell>
          <cell r="N6">
            <v>0</v>
          </cell>
          <cell r="O6">
            <v>0</v>
          </cell>
          <cell r="P6">
            <v>0</v>
          </cell>
          <cell r="Q6">
            <v>33800</v>
          </cell>
          <cell r="R6">
            <v>300300</v>
          </cell>
          <cell r="S6">
            <v>12800</v>
          </cell>
        </row>
        <row r="7">
          <cell r="F7">
            <v>60452</v>
          </cell>
          <cell r="G7" t="str">
            <v>加藤　　正　　　</v>
          </cell>
          <cell r="H7" t="str">
            <v>静岡工場　　　　　　</v>
          </cell>
          <cell r="I7" t="str">
            <v>　　　　　　　　　　</v>
          </cell>
          <cell r="J7">
            <v>6</v>
          </cell>
          <cell r="K7">
            <v>1</v>
          </cell>
          <cell r="L7">
            <v>150000</v>
          </cell>
          <cell r="M7">
            <v>104910</v>
          </cell>
          <cell r="N7">
            <v>0</v>
          </cell>
          <cell r="O7">
            <v>0</v>
          </cell>
          <cell r="P7">
            <v>0</v>
          </cell>
          <cell r="Q7">
            <v>41400</v>
          </cell>
          <cell r="R7">
            <v>267710</v>
          </cell>
          <cell r="S7">
            <v>12800</v>
          </cell>
        </row>
        <row r="8">
          <cell r="F8">
            <v>64462</v>
          </cell>
          <cell r="G8" t="str">
            <v>丹羽　良一　　　</v>
          </cell>
          <cell r="H8" t="str">
            <v>静岡工場　　　　　　</v>
          </cell>
          <cell r="I8" t="str">
            <v>　　　　　　　　　　</v>
          </cell>
          <cell r="J8">
            <v>8</v>
          </cell>
          <cell r="K8">
            <v>1</v>
          </cell>
          <cell r="L8">
            <v>150000</v>
          </cell>
          <cell r="M8">
            <v>186100</v>
          </cell>
          <cell r="N8">
            <v>0</v>
          </cell>
          <cell r="O8">
            <v>0</v>
          </cell>
          <cell r="P8">
            <v>0</v>
          </cell>
          <cell r="Q8">
            <v>0</v>
          </cell>
          <cell r="R8">
            <v>348900</v>
          </cell>
          <cell r="S8">
            <v>12800</v>
          </cell>
        </row>
        <row r="9">
          <cell r="F9">
            <v>64464</v>
          </cell>
          <cell r="G9" t="str">
            <v>中山　　博　　　</v>
          </cell>
          <cell r="H9" t="str">
            <v>静岡工場　　　　　　</v>
          </cell>
          <cell r="I9" t="str">
            <v>　　　　　　　　　　</v>
          </cell>
          <cell r="J9">
            <v>7</v>
          </cell>
          <cell r="K9">
            <v>1</v>
          </cell>
          <cell r="L9">
            <v>150000</v>
          </cell>
          <cell r="M9">
            <v>121180</v>
          </cell>
          <cell r="N9">
            <v>0</v>
          </cell>
          <cell r="O9">
            <v>0</v>
          </cell>
          <cell r="P9">
            <v>0</v>
          </cell>
          <cell r="Q9">
            <v>37900</v>
          </cell>
          <cell r="R9">
            <v>283980</v>
          </cell>
          <cell r="S9">
            <v>12800</v>
          </cell>
        </row>
        <row r="10">
          <cell r="F10">
            <v>65115</v>
          </cell>
          <cell r="G10" t="str">
            <v>吉田　英雄　　　</v>
          </cell>
          <cell r="H10" t="str">
            <v>本社　　　　　　　　</v>
          </cell>
          <cell r="I10" t="str">
            <v>顧問　　　　　　　　</v>
          </cell>
          <cell r="J10">
            <v>6</v>
          </cell>
          <cell r="K10">
            <v>0</v>
          </cell>
          <cell r="L10">
            <v>304000</v>
          </cell>
          <cell r="M10">
            <v>220000</v>
          </cell>
          <cell r="N10">
            <v>0</v>
          </cell>
          <cell r="O10">
            <v>0</v>
          </cell>
          <cell r="P10">
            <v>0</v>
          </cell>
          <cell r="Q10">
            <v>0</v>
          </cell>
          <cell r="R10">
            <v>524000</v>
          </cell>
          <cell r="S10">
            <v>0</v>
          </cell>
        </row>
        <row r="11">
          <cell r="F11">
            <v>65304</v>
          </cell>
          <cell r="G11" t="str">
            <v>馬場　千代志　　</v>
          </cell>
          <cell r="H11" t="str">
            <v>ＣＲ室　　　　　　　</v>
          </cell>
          <cell r="I11" t="str">
            <v>　　　　　　　　　　</v>
          </cell>
          <cell r="J11">
            <v>6</v>
          </cell>
          <cell r="K11">
            <v>1</v>
          </cell>
          <cell r="L11">
            <v>304000</v>
          </cell>
          <cell r="M11">
            <v>220000</v>
          </cell>
          <cell r="N11">
            <v>0</v>
          </cell>
          <cell r="O11">
            <v>0</v>
          </cell>
          <cell r="P11">
            <v>65000</v>
          </cell>
          <cell r="Q11">
            <v>0</v>
          </cell>
          <cell r="R11">
            <v>589000</v>
          </cell>
          <cell r="S11">
            <v>0</v>
          </cell>
        </row>
        <row r="12">
          <cell r="F12">
            <v>65308</v>
          </cell>
          <cell r="G12" t="str">
            <v>荻野　汎男　　　</v>
          </cell>
          <cell r="H12" t="str">
            <v>名古屋工場　　　　　</v>
          </cell>
          <cell r="I12" t="str">
            <v>製造課　　　　　　　</v>
          </cell>
          <cell r="J12">
            <v>6</v>
          </cell>
          <cell r="K12">
            <v>1</v>
          </cell>
          <cell r="L12">
            <v>150000</v>
          </cell>
          <cell r="M12">
            <v>100180</v>
          </cell>
          <cell r="N12">
            <v>0</v>
          </cell>
          <cell r="O12">
            <v>0</v>
          </cell>
          <cell r="P12">
            <v>2000</v>
          </cell>
          <cell r="Q12">
            <v>75900</v>
          </cell>
          <cell r="R12">
            <v>264980</v>
          </cell>
          <cell r="S12">
            <v>12800</v>
          </cell>
        </row>
        <row r="13">
          <cell r="F13">
            <v>65466</v>
          </cell>
          <cell r="G13" t="str">
            <v>伊藤　勝昭　　　</v>
          </cell>
          <cell r="H13" t="str">
            <v>静岡工場　　　　　　</v>
          </cell>
          <cell r="I13" t="str">
            <v>　　　　　　　　　　</v>
          </cell>
          <cell r="J13">
            <v>7</v>
          </cell>
          <cell r="K13">
            <v>1</v>
          </cell>
          <cell r="L13">
            <v>150000</v>
          </cell>
          <cell r="M13">
            <v>146500</v>
          </cell>
          <cell r="N13">
            <v>0</v>
          </cell>
          <cell r="O13">
            <v>0</v>
          </cell>
          <cell r="P13">
            <v>0</v>
          </cell>
          <cell r="Q13">
            <v>0</v>
          </cell>
          <cell r="R13">
            <v>309300</v>
          </cell>
          <cell r="S13">
            <v>12800</v>
          </cell>
        </row>
        <row r="14">
          <cell r="F14">
            <v>66105</v>
          </cell>
          <cell r="G14" t="str">
            <v>林　洋一　　　　</v>
          </cell>
          <cell r="H14" t="str">
            <v>本社　　　　　　　　</v>
          </cell>
          <cell r="I14" t="str">
            <v>顧問　　　　　　　　</v>
          </cell>
          <cell r="J14">
            <v>6</v>
          </cell>
          <cell r="K14">
            <v>1</v>
          </cell>
          <cell r="L14">
            <v>304000</v>
          </cell>
          <cell r="M14">
            <v>220000</v>
          </cell>
          <cell r="N14">
            <v>0</v>
          </cell>
          <cell r="O14">
            <v>0</v>
          </cell>
          <cell r="P14">
            <v>0</v>
          </cell>
          <cell r="Q14">
            <v>0</v>
          </cell>
          <cell r="R14">
            <v>524000</v>
          </cell>
          <cell r="S14">
            <v>0</v>
          </cell>
        </row>
        <row r="15">
          <cell r="F15">
            <v>66106</v>
          </cell>
          <cell r="G15" t="str">
            <v>早川　清司　　　</v>
          </cell>
          <cell r="H15" t="str">
            <v>本社　　　　　　　　</v>
          </cell>
          <cell r="I15" t="str">
            <v>顧問　　　　　　　　</v>
          </cell>
          <cell r="J15">
            <v>6</v>
          </cell>
          <cell r="K15">
            <v>1</v>
          </cell>
          <cell r="L15">
            <v>304000</v>
          </cell>
          <cell r="M15">
            <v>220000</v>
          </cell>
          <cell r="N15">
            <v>0</v>
          </cell>
          <cell r="O15">
            <v>0</v>
          </cell>
          <cell r="P15">
            <v>0</v>
          </cell>
          <cell r="Q15">
            <v>0</v>
          </cell>
          <cell r="R15">
            <v>524000</v>
          </cell>
          <cell r="S15">
            <v>0</v>
          </cell>
        </row>
        <row r="16">
          <cell r="F16">
            <v>67311</v>
          </cell>
          <cell r="G16" t="str">
            <v>風岡　義男　　　</v>
          </cell>
          <cell r="H16" t="str">
            <v>物流部　　　　　　　</v>
          </cell>
          <cell r="I16" t="str">
            <v>配送課　　　　　　　</v>
          </cell>
          <cell r="J16">
            <v>5</v>
          </cell>
          <cell r="K16">
            <v>1</v>
          </cell>
          <cell r="L16">
            <v>150000</v>
          </cell>
          <cell r="M16">
            <v>119500</v>
          </cell>
          <cell r="N16">
            <v>0</v>
          </cell>
          <cell r="O16">
            <v>0</v>
          </cell>
          <cell r="P16">
            <v>0</v>
          </cell>
          <cell r="Q16">
            <v>84000</v>
          </cell>
          <cell r="R16">
            <v>282300</v>
          </cell>
          <cell r="S16">
            <v>12800</v>
          </cell>
        </row>
        <row r="17">
          <cell r="F17">
            <v>67312</v>
          </cell>
          <cell r="G17" t="str">
            <v>花村　文夫　　　</v>
          </cell>
          <cell r="H17" t="str">
            <v>名古屋工場　　　　　</v>
          </cell>
          <cell r="I17" t="str">
            <v>製造課　　　　　　　</v>
          </cell>
          <cell r="J17">
            <v>1</v>
          </cell>
          <cell r="K17">
            <v>1</v>
          </cell>
          <cell r="L17">
            <v>214000</v>
          </cell>
          <cell r="M17">
            <v>150000</v>
          </cell>
          <cell r="N17">
            <v>0</v>
          </cell>
          <cell r="O17">
            <v>0</v>
          </cell>
          <cell r="P17">
            <v>0</v>
          </cell>
          <cell r="Q17">
            <v>49600</v>
          </cell>
          <cell r="R17">
            <v>364000</v>
          </cell>
          <cell r="S17">
            <v>0</v>
          </cell>
        </row>
        <row r="18">
          <cell r="F18">
            <v>67405</v>
          </cell>
          <cell r="G18" t="str">
            <v>橋口　末吉　　　</v>
          </cell>
          <cell r="H18" t="str">
            <v>名古屋工場　　　　　</v>
          </cell>
          <cell r="I18" t="str">
            <v>工務成形課　　　　　</v>
          </cell>
          <cell r="J18">
            <v>2</v>
          </cell>
          <cell r="K18">
            <v>0</v>
          </cell>
          <cell r="L18">
            <v>219000</v>
          </cell>
          <cell r="M18">
            <v>150000</v>
          </cell>
          <cell r="N18">
            <v>0</v>
          </cell>
          <cell r="O18">
            <v>0</v>
          </cell>
          <cell r="P18">
            <v>0</v>
          </cell>
          <cell r="Q18">
            <v>32700</v>
          </cell>
          <cell r="R18">
            <v>369000</v>
          </cell>
          <cell r="S18">
            <v>0</v>
          </cell>
        </row>
        <row r="19">
          <cell r="F19">
            <v>67713</v>
          </cell>
          <cell r="G19" t="str">
            <v>大嶋　富子　　　</v>
          </cell>
          <cell r="H19" t="str">
            <v>名古屋工場　　　　　</v>
          </cell>
          <cell r="I19" t="str">
            <v>事務課　　　　　　　</v>
          </cell>
          <cell r="J19">
            <v>4</v>
          </cell>
          <cell r="K19">
            <v>0</v>
          </cell>
          <cell r="L19">
            <v>264000</v>
          </cell>
          <cell r="M19">
            <v>180000</v>
          </cell>
          <cell r="N19">
            <v>0</v>
          </cell>
          <cell r="O19">
            <v>0</v>
          </cell>
          <cell r="P19">
            <v>0</v>
          </cell>
          <cell r="Q19">
            <v>0</v>
          </cell>
          <cell r="R19">
            <v>444000</v>
          </cell>
          <cell r="S19">
            <v>0</v>
          </cell>
        </row>
        <row r="20">
          <cell r="F20">
            <v>68305</v>
          </cell>
          <cell r="G20" t="str">
            <v>内海　暁夫　　　</v>
          </cell>
          <cell r="H20" t="str">
            <v>物流部　　　　　　　</v>
          </cell>
          <cell r="I20" t="str">
            <v>　　　　　　　　　　</v>
          </cell>
          <cell r="J20">
            <v>6</v>
          </cell>
          <cell r="K20">
            <v>1</v>
          </cell>
          <cell r="L20">
            <v>324000</v>
          </cell>
          <cell r="M20">
            <v>220000</v>
          </cell>
          <cell r="N20">
            <v>0</v>
          </cell>
          <cell r="O20">
            <v>0</v>
          </cell>
          <cell r="P20">
            <v>30000</v>
          </cell>
          <cell r="Q20">
            <v>0</v>
          </cell>
          <cell r="R20">
            <v>574000</v>
          </cell>
          <cell r="S20">
            <v>0</v>
          </cell>
        </row>
        <row r="21">
          <cell r="F21">
            <v>68307</v>
          </cell>
          <cell r="G21" t="str">
            <v>伊藤　博文　　　</v>
          </cell>
          <cell r="H21" t="str">
            <v>物流部　　　　　　　</v>
          </cell>
          <cell r="I21" t="str">
            <v>配送課　　　　　　　</v>
          </cell>
          <cell r="J21">
            <v>6</v>
          </cell>
          <cell r="K21">
            <v>0</v>
          </cell>
          <cell r="L21">
            <v>150000</v>
          </cell>
          <cell r="M21">
            <v>137500</v>
          </cell>
          <cell r="N21">
            <v>0</v>
          </cell>
          <cell r="O21">
            <v>0</v>
          </cell>
          <cell r="P21">
            <v>0</v>
          </cell>
          <cell r="Q21">
            <v>50200</v>
          </cell>
          <cell r="R21">
            <v>287500</v>
          </cell>
          <cell r="S21">
            <v>0</v>
          </cell>
        </row>
        <row r="22">
          <cell r="F22">
            <v>68308</v>
          </cell>
          <cell r="G22" t="str">
            <v>宮下　徹久　　　</v>
          </cell>
          <cell r="H22" t="str">
            <v>物流部　　　　　　　</v>
          </cell>
          <cell r="I22" t="str">
            <v>配送課　　　　　　　</v>
          </cell>
          <cell r="J22">
            <v>2</v>
          </cell>
          <cell r="K22">
            <v>2</v>
          </cell>
          <cell r="L22">
            <v>229000</v>
          </cell>
          <cell r="M22">
            <v>160000</v>
          </cell>
          <cell r="N22">
            <v>0</v>
          </cell>
          <cell r="O22">
            <v>0</v>
          </cell>
          <cell r="P22">
            <v>0</v>
          </cell>
          <cell r="Q22">
            <v>40310</v>
          </cell>
          <cell r="R22">
            <v>389000</v>
          </cell>
          <cell r="S22">
            <v>0</v>
          </cell>
        </row>
        <row r="23">
          <cell r="F23">
            <v>69106</v>
          </cell>
          <cell r="G23" t="str">
            <v>平光　利重　　　</v>
          </cell>
          <cell r="H23" t="str">
            <v>物流部　　　　　　　</v>
          </cell>
          <cell r="I23" t="str">
            <v>配送課　　　　　　　</v>
          </cell>
          <cell r="J23">
            <v>2</v>
          </cell>
          <cell r="K23">
            <v>2</v>
          </cell>
          <cell r="L23">
            <v>229000</v>
          </cell>
          <cell r="M23">
            <v>160000</v>
          </cell>
          <cell r="N23">
            <v>0</v>
          </cell>
          <cell r="O23">
            <v>0</v>
          </cell>
          <cell r="P23">
            <v>0</v>
          </cell>
          <cell r="Q23">
            <v>67940</v>
          </cell>
          <cell r="R23">
            <v>389000</v>
          </cell>
          <cell r="S23">
            <v>0</v>
          </cell>
        </row>
        <row r="24">
          <cell r="F24">
            <v>69404</v>
          </cell>
          <cell r="G24" t="str">
            <v>工藤　操　　　　</v>
          </cell>
          <cell r="H24" t="str">
            <v>名古屋工場　　　　　</v>
          </cell>
          <cell r="I24" t="str">
            <v>工務成形課　　　　　</v>
          </cell>
          <cell r="J24">
            <v>1</v>
          </cell>
          <cell r="K24">
            <v>2</v>
          </cell>
          <cell r="L24">
            <v>214000</v>
          </cell>
          <cell r="M24">
            <v>150000</v>
          </cell>
          <cell r="N24">
            <v>0</v>
          </cell>
          <cell r="O24">
            <v>0</v>
          </cell>
          <cell r="P24">
            <v>5000</v>
          </cell>
          <cell r="Q24">
            <v>40730</v>
          </cell>
          <cell r="R24">
            <v>369000</v>
          </cell>
          <cell r="S24">
            <v>0</v>
          </cell>
        </row>
        <row r="25">
          <cell r="F25">
            <v>70102</v>
          </cell>
          <cell r="G25" t="str">
            <v>中西　孝之　　　</v>
          </cell>
          <cell r="H25" t="str">
            <v>名古屋工場　　　　　</v>
          </cell>
          <cell r="I25" t="str">
            <v>工務成形課　　　　　</v>
          </cell>
          <cell r="J25">
            <v>6</v>
          </cell>
          <cell r="K25">
            <v>2</v>
          </cell>
          <cell r="L25">
            <v>150000</v>
          </cell>
          <cell r="M25">
            <v>137500</v>
          </cell>
          <cell r="N25">
            <v>0</v>
          </cell>
          <cell r="O25">
            <v>0</v>
          </cell>
          <cell r="P25">
            <v>0</v>
          </cell>
          <cell r="Q25">
            <v>49800</v>
          </cell>
          <cell r="R25">
            <v>302500</v>
          </cell>
          <cell r="S25">
            <v>15000</v>
          </cell>
        </row>
        <row r="26">
          <cell r="F26">
            <v>70301</v>
          </cell>
          <cell r="G26" t="str">
            <v>鈴木　勇　　　　</v>
          </cell>
          <cell r="H26" t="str">
            <v>物流部　　　　　　　</v>
          </cell>
          <cell r="I26" t="str">
            <v>配送課　　　　　　　</v>
          </cell>
          <cell r="J26">
            <v>4</v>
          </cell>
          <cell r="K26">
            <v>1</v>
          </cell>
          <cell r="L26">
            <v>238000</v>
          </cell>
          <cell r="M26">
            <v>153000</v>
          </cell>
          <cell r="N26">
            <v>0</v>
          </cell>
          <cell r="O26">
            <v>0</v>
          </cell>
          <cell r="P26">
            <v>0</v>
          </cell>
          <cell r="Q26">
            <v>9700</v>
          </cell>
          <cell r="R26">
            <v>391000</v>
          </cell>
          <cell r="S26">
            <v>0</v>
          </cell>
        </row>
        <row r="27">
          <cell r="F27">
            <v>70469</v>
          </cell>
          <cell r="G27" t="str">
            <v>荒谷　省二　　　</v>
          </cell>
          <cell r="H27" t="str">
            <v>静岡工場　　　　　　</v>
          </cell>
          <cell r="I27" t="str">
            <v>　　　　　　　　　　</v>
          </cell>
          <cell r="J27">
            <v>6</v>
          </cell>
          <cell r="K27">
            <v>0</v>
          </cell>
          <cell r="L27">
            <v>150000</v>
          </cell>
          <cell r="M27">
            <v>137500</v>
          </cell>
          <cell r="N27">
            <v>0</v>
          </cell>
          <cell r="O27">
            <v>0</v>
          </cell>
          <cell r="P27">
            <v>0</v>
          </cell>
          <cell r="Q27">
            <v>16400</v>
          </cell>
          <cell r="R27">
            <v>287500</v>
          </cell>
          <cell r="S27">
            <v>0</v>
          </cell>
        </row>
        <row r="28">
          <cell r="F28">
            <v>72106</v>
          </cell>
          <cell r="G28" t="str">
            <v>長谷川　陽一　　</v>
          </cell>
          <cell r="H28" t="str">
            <v>物流部　　　　　　　</v>
          </cell>
          <cell r="I28" t="str">
            <v>配送課　　　　　　　</v>
          </cell>
          <cell r="J28">
            <v>6</v>
          </cell>
          <cell r="K28">
            <v>1</v>
          </cell>
          <cell r="L28">
            <v>150000</v>
          </cell>
          <cell r="M28">
            <v>102860</v>
          </cell>
          <cell r="N28">
            <v>0</v>
          </cell>
          <cell r="O28">
            <v>0</v>
          </cell>
          <cell r="P28">
            <v>0</v>
          </cell>
          <cell r="Q28">
            <v>49100</v>
          </cell>
          <cell r="R28">
            <v>265660</v>
          </cell>
          <cell r="S28">
            <v>12800</v>
          </cell>
        </row>
        <row r="29">
          <cell r="F29">
            <v>72303</v>
          </cell>
          <cell r="G29" t="str">
            <v>小田　政美　　　</v>
          </cell>
          <cell r="H29" t="str">
            <v>静岡工場　　　　　　</v>
          </cell>
          <cell r="I29" t="str">
            <v>　　　　　　　　　　</v>
          </cell>
          <cell r="J29">
            <v>6</v>
          </cell>
          <cell r="K29">
            <v>0</v>
          </cell>
          <cell r="L29">
            <v>150000</v>
          </cell>
          <cell r="M29">
            <v>137500</v>
          </cell>
          <cell r="N29">
            <v>0</v>
          </cell>
          <cell r="O29">
            <v>0</v>
          </cell>
          <cell r="P29">
            <v>0</v>
          </cell>
          <cell r="Q29">
            <v>29300</v>
          </cell>
          <cell r="R29">
            <v>287500</v>
          </cell>
          <cell r="S29">
            <v>0</v>
          </cell>
        </row>
        <row r="30">
          <cell r="F30">
            <v>73101</v>
          </cell>
          <cell r="G30" t="str">
            <v>浅木　美英　　　</v>
          </cell>
          <cell r="H30" t="str">
            <v>経営管理部　　　　　</v>
          </cell>
          <cell r="I30" t="str">
            <v>　　　　　　　　　　</v>
          </cell>
          <cell r="J30">
            <v>6</v>
          </cell>
          <cell r="K30">
            <v>3</v>
          </cell>
          <cell r="L30">
            <v>304000</v>
          </cell>
          <cell r="M30">
            <v>220000</v>
          </cell>
          <cell r="N30">
            <v>0</v>
          </cell>
          <cell r="O30">
            <v>0</v>
          </cell>
          <cell r="P30">
            <v>65000</v>
          </cell>
          <cell r="Q30">
            <v>0</v>
          </cell>
          <cell r="R30">
            <v>589000</v>
          </cell>
          <cell r="S30">
            <v>0</v>
          </cell>
        </row>
        <row r="31">
          <cell r="F31">
            <v>73102</v>
          </cell>
          <cell r="G31" t="str">
            <v>丸山　純儀　　　</v>
          </cell>
          <cell r="H31" t="str">
            <v>物流部　　　　　　　</v>
          </cell>
          <cell r="I31" t="str">
            <v>西日本物流センター　</v>
          </cell>
          <cell r="J31">
            <v>5</v>
          </cell>
          <cell r="K31">
            <v>2</v>
          </cell>
          <cell r="L31">
            <v>289000</v>
          </cell>
          <cell r="M31">
            <v>190000</v>
          </cell>
          <cell r="N31">
            <v>0</v>
          </cell>
          <cell r="O31">
            <v>0</v>
          </cell>
          <cell r="P31">
            <v>0</v>
          </cell>
          <cell r="Q31">
            <v>0</v>
          </cell>
          <cell r="R31">
            <v>479000</v>
          </cell>
          <cell r="S31">
            <v>0</v>
          </cell>
        </row>
        <row r="32">
          <cell r="F32">
            <v>73303</v>
          </cell>
          <cell r="G32" t="str">
            <v>佐藤　幸兵　　　</v>
          </cell>
          <cell r="H32" t="str">
            <v>物流部　　　　　　　</v>
          </cell>
          <cell r="I32" t="str">
            <v>統括グループ　　　　</v>
          </cell>
          <cell r="J32">
            <v>4</v>
          </cell>
          <cell r="K32">
            <v>2</v>
          </cell>
          <cell r="L32">
            <v>264000</v>
          </cell>
          <cell r="M32">
            <v>180000</v>
          </cell>
          <cell r="N32">
            <v>0</v>
          </cell>
          <cell r="O32">
            <v>0</v>
          </cell>
          <cell r="P32">
            <v>0</v>
          </cell>
          <cell r="Q32">
            <v>0</v>
          </cell>
          <cell r="R32">
            <v>444000</v>
          </cell>
          <cell r="S32">
            <v>0</v>
          </cell>
        </row>
        <row r="33">
          <cell r="F33">
            <v>74107</v>
          </cell>
          <cell r="G33" t="str">
            <v>鈴木　隆一　　　</v>
          </cell>
          <cell r="H33" t="str">
            <v>物流部　　　　　　　</v>
          </cell>
          <cell r="I33" t="str">
            <v>配送課　　　　　　　</v>
          </cell>
          <cell r="J33">
            <v>4</v>
          </cell>
          <cell r="K33">
            <v>1</v>
          </cell>
          <cell r="L33">
            <v>274000</v>
          </cell>
          <cell r="M33">
            <v>180000</v>
          </cell>
          <cell r="N33">
            <v>0</v>
          </cell>
          <cell r="O33">
            <v>0</v>
          </cell>
          <cell r="P33">
            <v>0</v>
          </cell>
          <cell r="Q33">
            <v>0</v>
          </cell>
          <cell r="R33">
            <v>454000</v>
          </cell>
          <cell r="S33">
            <v>0</v>
          </cell>
        </row>
        <row r="34">
          <cell r="F34">
            <v>74204</v>
          </cell>
          <cell r="G34" t="str">
            <v>古賀　弘也　　　</v>
          </cell>
          <cell r="H34" t="str">
            <v>名古屋工場　　　　　</v>
          </cell>
          <cell r="I34" t="str">
            <v>事務課　　　　　　　</v>
          </cell>
          <cell r="J34">
            <v>8</v>
          </cell>
          <cell r="K34">
            <v>1</v>
          </cell>
          <cell r="L34">
            <v>150000</v>
          </cell>
          <cell r="M34">
            <v>164200</v>
          </cell>
          <cell r="N34">
            <v>0</v>
          </cell>
          <cell r="O34">
            <v>0</v>
          </cell>
          <cell r="P34">
            <v>0</v>
          </cell>
          <cell r="Q34">
            <v>0</v>
          </cell>
          <cell r="R34">
            <v>327000</v>
          </cell>
          <cell r="S34">
            <v>12800</v>
          </cell>
        </row>
        <row r="35">
          <cell r="F35">
            <v>74402</v>
          </cell>
          <cell r="G35" t="str">
            <v>服部　詮正　　　</v>
          </cell>
          <cell r="H35" t="str">
            <v>名古屋工場　　　　　</v>
          </cell>
          <cell r="I35" t="str">
            <v>製造課　　　　　　　</v>
          </cell>
          <cell r="J35">
            <v>6</v>
          </cell>
          <cell r="K35">
            <v>1</v>
          </cell>
          <cell r="L35">
            <v>150000</v>
          </cell>
          <cell r="M35">
            <v>137500</v>
          </cell>
          <cell r="N35">
            <v>0</v>
          </cell>
          <cell r="O35">
            <v>0</v>
          </cell>
          <cell r="P35">
            <v>0</v>
          </cell>
          <cell r="Q35">
            <v>48800</v>
          </cell>
          <cell r="R35">
            <v>300300</v>
          </cell>
          <cell r="S35">
            <v>12800</v>
          </cell>
        </row>
        <row r="36">
          <cell r="F36">
            <v>75302</v>
          </cell>
          <cell r="G36" t="str">
            <v>橋詰　定芳　　　</v>
          </cell>
          <cell r="H36" t="str">
            <v>営業本部　　　　　　</v>
          </cell>
          <cell r="I36" t="str">
            <v>三河ＳＯ　　　　　　</v>
          </cell>
          <cell r="J36">
            <v>2</v>
          </cell>
          <cell r="K36">
            <v>0</v>
          </cell>
          <cell r="L36">
            <v>229000</v>
          </cell>
          <cell r="M36">
            <v>160000</v>
          </cell>
          <cell r="N36">
            <v>0</v>
          </cell>
          <cell r="O36">
            <v>0</v>
          </cell>
          <cell r="P36">
            <v>0</v>
          </cell>
          <cell r="Q36">
            <v>0</v>
          </cell>
          <cell r="R36">
            <v>389000</v>
          </cell>
          <cell r="S36">
            <v>0</v>
          </cell>
        </row>
        <row r="37">
          <cell r="F37">
            <v>75306</v>
          </cell>
          <cell r="G37" t="str">
            <v>日野　髞　　　　</v>
          </cell>
          <cell r="H37" t="str">
            <v>名古屋工場　　　　　</v>
          </cell>
          <cell r="I37" t="str">
            <v>製造課　　　　　　　</v>
          </cell>
          <cell r="J37">
            <v>1</v>
          </cell>
          <cell r="K37">
            <v>1</v>
          </cell>
          <cell r="L37">
            <v>193000</v>
          </cell>
          <cell r="M37">
            <v>128000</v>
          </cell>
          <cell r="N37">
            <v>0</v>
          </cell>
          <cell r="O37">
            <v>0</v>
          </cell>
          <cell r="P37">
            <v>0</v>
          </cell>
          <cell r="Q37">
            <v>9230</v>
          </cell>
          <cell r="R37">
            <v>321000</v>
          </cell>
          <cell r="S37">
            <v>0</v>
          </cell>
        </row>
        <row r="38">
          <cell r="F38">
            <v>75372</v>
          </cell>
          <cell r="G38" t="str">
            <v>杉山　光晃　　　</v>
          </cell>
          <cell r="H38" t="str">
            <v>静岡工場　　　　　　</v>
          </cell>
          <cell r="I38" t="str">
            <v>　　　　　　　　　　</v>
          </cell>
          <cell r="J38">
            <v>6</v>
          </cell>
          <cell r="K38">
            <v>2</v>
          </cell>
          <cell r="L38">
            <v>150000</v>
          </cell>
          <cell r="M38">
            <v>112900</v>
          </cell>
          <cell r="N38">
            <v>0</v>
          </cell>
          <cell r="O38">
            <v>0</v>
          </cell>
          <cell r="P38">
            <v>5000</v>
          </cell>
          <cell r="Q38">
            <v>0</v>
          </cell>
          <cell r="R38">
            <v>282900</v>
          </cell>
          <cell r="S38">
            <v>15000</v>
          </cell>
        </row>
        <row r="39">
          <cell r="F39">
            <v>75405</v>
          </cell>
          <cell r="G39" t="str">
            <v>水越　行雄　　　</v>
          </cell>
          <cell r="H39" t="str">
            <v>静岡工場　　　　　　</v>
          </cell>
          <cell r="I39" t="str">
            <v>　　　　　　　　　　</v>
          </cell>
          <cell r="J39">
            <v>4</v>
          </cell>
          <cell r="K39">
            <v>0</v>
          </cell>
          <cell r="L39">
            <v>150000</v>
          </cell>
          <cell r="M39">
            <v>99000</v>
          </cell>
          <cell r="N39">
            <v>0</v>
          </cell>
          <cell r="O39">
            <v>0</v>
          </cell>
          <cell r="P39">
            <v>0</v>
          </cell>
          <cell r="Q39">
            <v>38100</v>
          </cell>
          <cell r="R39">
            <v>249000</v>
          </cell>
          <cell r="S39">
            <v>0</v>
          </cell>
        </row>
        <row r="40">
          <cell r="F40">
            <v>76101</v>
          </cell>
          <cell r="G40" t="str">
            <v>岩月　勇　　　　</v>
          </cell>
          <cell r="H40" t="str">
            <v>静岡工場　　　　　　</v>
          </cell>
          <cell r="I40" t="str">
            <v>　　　　　　　　　　</v>
          </cell>
          <cell r="J40">
            <v>4</v>
          </cell>
          <cell r="K40">
            <v>2</v>
          </cell>
          <cell r="L40">
            <v>264000</v>
          </cell>
          <cell r="M40">
            <v>180000</v>
          </cell>
          <cell r="N40">
            <v>0</v>
          </cell>
          <cell r="O40">
            <v>0</v>
          </cell>
          <cell r="P40">
            <v>0</v>
          </cell>
          <cell r="Q40">
            <v>0</v>
          </cell>
          <cell r="R40">
            <v>444000</v>
          </cell>
          <cell r="S40">
            <v>0</v>
          </cell>
        </row>
        <row r="41">
          <cell r="F41">
            <v>76105</v>
          </cell>
          <cell r="G41" t="str">
            <v>山田　寿　　　　</v>
          </cell>
          <cell r="H41" t="str">
            <v>物流部　　　　　　　</v>
          </cell>
          <cell r="I41" t="str">
            <v>物流課　　　　　　　</v>
          </cell>
          <cell r="J41">
            <v>3</v>
          </cell>
          <cell r="K41">
            <v>2</v>
          </cell>
          <cell r="L41">
            <v>249000</v>
          </cell>
          <cell r="M41">
            <v>170000</v>
          </cell>
          <cell r="N41">
            <v>0</v>
          </cell>
          <cell r="O41">
            <v>0</v>
          </cell>
          <cell r="P41">
            <v>0</v>
          </cell>
          <cell r="Q41">
            <v>0</v>
          </cell>
          <cell r="R41">
            <v>419000</v>
          </cell>
          <cell r="S41">
            <v>0</v>
          </cell>
        </row>
        <row r="42">
          <cell r="F42">
            <v>76107</v>
          </cell>
          <cell r="G42" t="str">
            <v>富田　彰　　　　</v>
          </cell>
          <cell r="H42" t="str">
            <v>名古屋工場　　　　　</v>
          </cell>
          <cell r="I42" t="str">
            <v>　　　　　　　　　　</v>
          </cell>
          <cell r="J42">
            <v>4</v>
          </cell>
          <cell r="K42">
            <v>2</v>
          </cell>
          <cell r="L42">
            <v>264000</v>
          </cell>
          <cell r="M42">
            <v>190000</v>
          </cell>
          <cell r="N42">
            <v>0</v>
          </cell>
          <cell r="O42">
            <v>0</v>
          </cell>
          <cell r="P42">
            <v>0</v>
          </cell>
          <cell r="Q42">
            <v>0</v>
          </cell>
          <cell r="R42">
            <v>454000</v>
          </cell>
          <cell r="S42">
            <v>0</v>
          </cell>
        </row>
        <row r="43">
          <cell r="F43">
            <v>76112</v>
          </cell>
          <cell r="G43" t="str">
            <v>森川　勝美　　　</v>
          </cell>
          <cell r="H43" t="str">
            <v>営業企画部　　　　　</v>
          </cell>
          <cell r="I43" t="str">
            <v>　　　　　　　　　　</v>
          </cell>
          <cell r="J43">
            <v>5</v>
          </cell>
          <cell r="K43">
            <v>1</v>
          </cell>
          <cell r="L43">
            <v>289000</v>
          </cell>
          <cell r="M43">
            <v>190000</v>
          </cell>
          <cell r="N43">
            <v>0</v>
          </cell>
          <cell r="O43">
            <v>0</v>
          </cell>
          <cell r="P43">
            <v>0</v>
          </cell>
          <cell r="Q43">
            <v>0</v>
          </cell>
          <cell r="R43">
            <v>479000</v>
          </cell>
          <cell r="S43">
            <v>0</v>
          </cell>
        </row>
        <row r="44">
          <cell r="F44">
            <v>76113</v>
          </cell>
          <cell r="G44" t="str">
            <v>井上　正夫　　　</v>
          </cell>
          <cell r="H44" t="str">
            <v>物流部　　　　　　　</v>
          </cell>
          <cell r="I44" t="str">
            <v>配送課　　　　　　　</v>
          </cell>
          <cell r="J44">
            <v>1</v>
          </cell>
          <cell r="K44">
            <v>0</v>
          </cell>
          <cell r="L44">
            <v>214000</v>
          </cell>
          <cell r="M44">
            <v>150000</v>
          </cell>
          <cell r="N44">
            <v>0</v>
          </cell>
          <cell r="O44">
            <v>0</v>
          </cell>
          <cell r="P44">
            <v>0</v>
          </cell>
          <cell r="Q44">
            <v>37650</v>
          </cell>
          <cell r="R44">
            <v>364000</v>
          </cell>
          <cell r="S44">
            <v>0</v>
          </cell>
        </row>
        <row r="45">
          <cell r="F45">
            <v>76208</v>
          </cell>
          <cell r="G45" t="str">
            <v>漆原　生治　　　</v>
          </cell>
          <cell r="H45" t="str">
            <v>物流部　　　　　　　</v>
          </cell>
          <cell r="I45" t="str">
            <v>統括グループ　　　　</v>
          </cell>
          <cell r="J45">
            <v>2</v>
          </cell>
          <cell r="K45">
            <v>3</v>
          </cell>
          <cell r="L45">
            <v>229000</v>
          </cell>
          <cell r="M45">
            <v>160000</v>
          </cell>
          <cell r="N45">
            <v>0</v>
          </cell>
          <cell r="O45">
            <v>0</v>
          </cell>
          <cell r="P45">
            <v>0</v>
          </cell>
          <cell r="Q45">
            <v>0</v>
          </cell>
          <cell r="R45">
            <v>389000</v>
          </cell>
          <cell r="S45">
            <v>0</v>
          </cell>
        </row>
        <row r="46">
          <cell r="F46">
            <v>76309</v>
          </cell>
          <cell r="G46" t="str">
            <v>伊藤　豊　　　　</v>
          </cell>
          <cell r="H46" t="str">
            <v>名古屋工場　　　　　</v>
          </cell>
          <cell r="I46" t="str">
            <v>製造課　　　　　　　</v>
          </cell>
          <cell r="J46">
            <v>6</v>
          </cell>
          <cell r="K46">
            <v>3</v>
          </cell>
          <cell r="L46">
            <v>150000</v>
          </cell>
          <cell r="M46">
            <v>137500</v>
          </cell>
          <cell r="N46">
            <v>0</v>
          </cell>
          <cell r="O46">
            <v>0</v>
          </cell>
          <cell r="P46">
            <v>0</v>
          </cell>
          <cell r="Q46">
            <v>4900</v>
          </cell>
          <cell r="R46">
            <v>304500</v>
          </cell>
          <cell r="S46">
            <v>17000</v>
          </cell>
        </row>
        <row r="47">
          <cell r="F47">
            <v>76310</v>
          </cell>
          <cell r="G47" t="str">
            <v>南原　国廣　　　</v>
          </cell>
          <cell r="H47" t="str">
            <v>名古屋工場　　　　　</v>
          </cell>
          <cell r="I47" t="str">
            <v>工務成形課　　　　　</v>
          </cell>
          <cell r="J47">
            <v>7</v>
          </cell>
          <cell r="K47">
            <v>4</v>
          </cell>
          <cell r="L47">
            <v>150000</v>
          </cell>
          <cell r="M47">
            <v>150500</v>
          </cell>
          <cell r="N47">
            <v>0</v>
          </cell>
          <cell r="O47">
            <v>0</v>
          </cell>
          <cell r="P47">
            <v>0</v>
          </cell>
          <cell r="Q47">
            <v>0</v>
          </cell>
          <cell r="R47">
            <v>318500</v>
          </cell>
          <cell r="S47">
            <v>18000</v>
          </cell>
        </row>
        <row r="48">
          <cell r="F48">
            <v>76311</v>
          </cell>
          <cell r="G48" t="str">
            <v>石郷岡　勝石　　</v>
          </cell>
          <cell r="H48" t="str">
            <v>物流部　　　　　　　</v>
          </cell>
          <cell r="I48" t="str">
            <v>東日本物流センター　</v>
          </cell>
          <cell r="J48">
            <v>6</v>
          </cell>
          <cell r="K48">
            <v>3</v>
          </cell>
          <cell r="L48">
            <v>150000</v>
          </cell>
          <cell r="M48">
            <v>137500</v>
          </cell>
          <cell r="N48">
            <v>0</v>
          </cell>
          <cell r="O48">
            <v>0</v>
          </cell>
          <cell r="P48">
            <v>0</v>
          </cell>
          <cell r="Q48">
            <v>8500</v>
          </cell>
          <cell r="R48">
            <v>304500</v>
          </cell>
          <cell r="S48">
            <v>17000</v>
          </cell>
        </row>
        <row r="49">
          <cell r="F49">
            <v>76323</v>
          </cell>
          <cell r="G49" t="str">
            <v>井内　征吾　　　</v>
          </cell>
          <cell r="H49" t="str">
            <v>名古屋工場　　　　　</v>
          </cell>
          <cell r="I49" t="str">
            <v>製造課　　　　　　　</v>
          </cell>
          <cell r="J49">
            <v>6</v>
          </cell>
          <cell r="K49">
            <v>0</v>
          </cell>
          <cell r="L49">
            <v>150000</v>
          </cell>
          <cell r="M49">
            <v>108300</v>
          </cell>
          <cell r="N49">
            <v>0</v>
          </cell>
          <cell r="O49">
            <v>0</v>
          </cell>
          <cell r="P49">
            <v>0</v>
          </cell>
          <cell r="Q49">
            <v>0</v>
          </cell>
          <cell r="R49">
            <v>258300</v>
          </cell>
          <cell r="S49">
            <v>0</v>
          </cell>
        </row>
        <row r="50">
          <cell r="F50">
            <v>76324</v>
          </cell>
          <cell r="G50" t="str">
            <v>山口　弘　　　　</v>
          </cell>
          <cell r="H50" t="str">
            <v>名古屋工場　　　　　</v>
          </cell>
          <cell r="I50" t="str">
            <v>製造課　　　　　　　</v>
          </cell>
          <cell r="J50">
            <v>7</v>
          </cell>
          <cell r="K50">
            <v>2</v>
          </cell>
          <cell r="L50">
            <v>150000</v>
          </cell>
          <cell r="M50">
            <v>141500</v>
          </cell>
          <cell r="N50">
            <v>0</v>
          </cell>
          <cell r="O50">
            <v>0</v>
          </cell>
          <cell r="P50">
            <v>0</v>
          </cell>
          <cell r="Q50">
            <v>8100</v>
          </cell>
          <cell r="R50">
            <v>306500</v>
          </cell>
          <cell r="S50">
            <v>15000</v>
          </cell>
        </row>
        <row r="51">
          <cell r="F51">
            <v>76331</v>
          </cell>
          <cell r="G51" t="str">
            <v>後藤　芳正　　　</v>
          </cell>
          <cell r="H51" t="str">
            <v>名古屋工場　　　　　</v>
          </cell>
          <cell r="I51" t="str">
            <v>工務成形課　　　　　</v>
          </cell>
          <cell r="J51">
            <v>5</v>
          </cell>
          <cell r="K51">
            <v>0</v>
          </cell>
          <cell r="L51">
            <v>150000</v>
          </cell>
          <cell r="M51">
            <v>119500</v>
          </cell>
          <cell r="N51">
            <v>0</v>
          </cell>
          <cell r="O51">
            <v>0</v>
          </cell>
          <cell r="P51">
            <v>5000</v>
          </cell>
          <cell r="Q51">
            <v>17100</v>
          </cell>
          <cell r="R51">
            <v>274500</v>
          </cell>
          <cell r="S51">
            <v>0</v>
          </cell>
        </row>
        <row r="52">
          <cell r="F52">
            <v>76416</v>
          </cell>
          <cell r="G52" t="str">
            <v>吉岡　寛之　　　</v>
          </cell>
          <cell r="H52" t="str">
            <v>名古屋工場　　　　　</v>
          </cell>
          <cell r="I52" t="str">
            <v>製造課　　　　　　　</v>
          </cell>
          <cell r="J52">
            <v>5</v>
          </cell>
          <cell r="K52">
            <v>0</v>
          </cell>
          <cell r="L52">
            <v>150000</v>
          </cell>
          <cell r="M52">
            <v>119500</v>
          </cell>
          <cell r="N52">
            <v>0</v>
          </cell>
          <cell r="O52">
            <v>0</v>
          </cell>
          <cell r="P52">
            <v>0</v>
          </cell>
          <cell r="Q52">
            <v>3500</v>
          </cell>
          <cell r="R52">
            <v>269500</v>
          </cell>
          <cell r="S52">
            <v>0</v>
          </cell>
        </row>
        <row r="53">
          <cell r="F53">
            <v>76419</v>
          </cell>
          <cell r="G53" t="str">
            <v>■橋　稔　　　　</v>
          </cell>
          <cell r="H53" t="str">
            <v>名古屋工場　　　　　</v>
          </cell>
          <cell r="I53" t="str">
            <v>製造課　　　　　　　</v>
          </cell>
          <cell r="J53">
            <v>6</v>
          </cell>
          <cell r="K53">
            <v>1</v>
          </cell>
          <cell r="L53">
            <v>150000</v>
          </cell>
          <cell r="M53">
            <v>110100</v>
          </cell>
          <cell r="N53">
            <v>0</v>
          </cell>
          <cell r="O53">
            <v>0</v>
          </cell>
          <cell r="P53">
            <v>0</v>
          </cell>
          <cell r="Q53">
            <v>0</v>
          </cell>
          <cell r="R53">
            <v>272900</v>
          </cell>
          <cell r="S53">
            <v>12800</v>
          </cell>
        </row>
        <row r="54">
          <cell r="F54">
            <v>76422</v>
          </cell>
          <cell r="G54" t="str">
            <v>吉田　森光　　　</v>
          </cell>
          <cell r="H54" t="str">
            <v>名古屋工場　　　　　</v>
          </cell>
          <cell r="I54" t="str">
            <v>製造課　　　　　　　</v>
          </cell>
          <cell r="J54">
            <v>6</v>
          </cell>
          <cell r="K54">
            <v>1</v>
          </cell>
          <cell r="L54">
            <v>150000</v>
          </cell>
          <cell r="M54">
            <v>137500</v>
          </cell>
          <cell r="N54">
            <v>0</v>
          </cell>
          <cell r="O54">
            <v>0</v>
          </cell>
          <cell r="P54">
            <v>0</v>
          </cell>
          <cell r="Q54">
            <v>9000</v>
          </cell>
          <cell r="R54">
            <v>300300</v>
          </cell>
          <cell r="S54">
            <v>12800</v>
          </cell>
        </row>
        <row r="55">
          <cell r="F55">
            <v>76426</v>
          </cell>
          <cell r="G55" t="str">
            <v>尾方　秀幸　　　</v>
          </cell>
          <cell r="H55" t="str">
            <v>名古屋工場　　　　　</v>
          </cell>
          <cell r="I55" t="str">
            <v>製造課　　　　　　　</v>
          </cell>
          <cell r="J55">
            <v>6</v>
          </cell>
          <cell r="K55">
            <v>1</v>
          </cell>
          <cell r="L55">
            <v>150000</v>
          </cell>
          <cell r="M55">
            <v>137500</v>
          </cell>
          <cell r="N55">
            <v>0</v>
          </cell>
          <cell r="O55">
            <v>0</v>
          </cell>
          <cell r="P55">
            <v>0</v>
          </cell>
          <cell r="Q55">
            <v>17600</v>
          </cell>
          <cell r="R55">
            <v>300300</v>
          </cell>
          <cell r="S55">
            <v>12800</v>
          </cell>
        </row>
        <row r="56">
          <cell r="F56">
            <v>77101</v>
          </cell>
          <cell r="G56" t="str">
            <v>光本　尚　　　　</v>
          </cell>
          <cell r="H56" t="str">
            <v>営業本部　　　　　　</v>
          </cell>
          <cell r="I56" t="str">
            <v>近畿支店　　　　　　</v>
          </cell>
          <cell r="J56">
            <v>4</v>
          </cell>
          <cell r="K56">
            <v>2</v>
          </cell>
          <cell r="L56">
            <v>264000</v>
          </cell>
          <cell r="M56">
            <v>190000</v>
          </cell>
          <cell r="N56">
            <v>0</v>
          </cell>
          <cell r="O56">
            <v>0</v>
          </cell>
          <cell r="P56">
            <v>0</v>
          </cell>
          <cell r="Q56">
            <v>0</v>
          </cell>
          <cell r="R56">
            <v>454000</v>
          </cell>
          <cell r="S56">
            <v>0</v>
          </cell>
        </row>
        <row r="57">
          <cell r="F57">
            <v>77102</v>
          </cell>
          <cell r="G57" t="str">
            <v>酒向　宏　　　　</v>
          </cell>
          <cell r="H57" t="str">
            <v>営業本部　　　　　　</v>
          </cell>
          <cell r="I57" t="str">
            <v>東海支店　　　　　　</v>
          </cell>
          <cell r="J57">
            <v>4</v>
          </cell>
          <cell r="K57">
            <v>3</v>
          </cell>
          <cell r="L57">
            <v>264000</v>
          </cell>
          <cell r="M57">
            <v>190000</v>
          </cell>
          <cell r="N57">
            <v>0</v>
          </cell>
          <cell r="O57">
            <v>0</v>
          </cell>
          <cell r="P57">
            <v>0</v>
          </cell>
          <cell r="Q57">
            <v>0</v>
          </cell>
          <cell r="R57">
            <v>454000</v>
          </cell>
          <cell r="S57">
            <v>0</v>
          </cell>
        </row>
        <row r="58">
          <cell r="F58">
            <v>77110</v>
          </cell>
          <cell r="G58" t="str">
            <v>池内　千尋　　　</v>
          </cell>
          <cell r="H58" t="str">
            <v>静岡工場　　　　　　</v>
          </cell>
          <cell r="I58" t="str">
            <v>　　　　　　　　　　</v>
          </cell>
          <cell r="J58">
            <v>5</v>
          </cell>
          <cell r="K58">
            <v>2</v>
          </cell>
          <cell r="L58">
            <v>289000</v>
          </cell>
          <cell r="M58">
            <v>190000</v>
          </cell>
          <cell r="N58">
            <v>0</v>
          </cell>
          <cell r="O58">
            <v>0</v>
          </cell>
          <cell r="P58">
            <v>0</v>
          </cell>
          <cell r="Q58">
            <v>0</v>
          </cell>
          <cell r="R58">
            <v>479000</v>
          </cell>
          <cell r="S58">
            <v>0</v>
          </cell>
        </row>
        <row r="59">
          <cell r="F59">
            <v>77304</v>
          </cell>
          <cell r="G59" t="str">
            <v>大迫　昭実　　　</v>
          </cell>
          <cell r="H59" t="str">
            <v>営業本部　　　　　　</v>
          </cell>
          <cell r="I59" t="str">
            <v>中四国支店　　　　　</v>
          </cell>
          <cell r="J59">
            <v>2</v>
          </cell>
          <cell r="K59">
            <v>1</v>
          </cell>
          <cell r="L59">
            <v>229000</v>
          </cell>
          <cell r="M59">
            <v>160000</v>
          </cell>
          <cell r="N59">
            <v>0</v>
          </cell>
          <cell r="O59">
            <v>0</v>
          </cell>
          <cell r="P59">
            <v>0</v>
          </cell>
          <cell r="Q59">
            <v>0</v>
          </cell>
          <cell r="R59">
            <v>389000</v>
          </cell>
          <cell r="S59">
            <v>0</v>
          </cell>
        </row>
        <row r="60">
          <cell r="F60">
            <v>77305</v>
          </cell>
          <cell r="G60" t="str">
            <v>野口　伸二　　　</v>
          </cell>
          <cell r="H60" t="str">
            <v>営業本部　　　　　　</v>
          </cell>
          <cell r="I60" t="str">
            <v>静岡支店　　　　　　</v>
          </cell>
          <cell r="J60">
            <v>1</v>
          </cell>
          <cell r="K60">
            <v>4</v>
          </cell>
          <cell r="L60">
            <v>214000</v>
          </cell>
          <cell r="M60">
            <v>150000</v>
          </cell>
          <cell r="N60">
            <v>0</v>
          </cell>
          <cell r="O60">
            <v>0</v>
          </cell>
          <cell r="P60">
            <v>0</v>
          </cell>
          <cell r="Q60">
            <v>0</v>
          </cell>
          <cell r="R60">
            <v>364000</v>
          </cell>
          <cell r="S60">
            <v>0</v>
          </cell>
        </row>
        <row r="61">
          <cell r="F61">
            <v>77306</v>
          </cell>
          <cell r="G61" t="str">
            <v>山元　哲也　　　</v>
          </cell>
          <cell r="H61" t="str">
            <v>経営管理部　　　　　</v>
          </cell>
          <cell r="I61" t="str">
            <v>情報システム課　　　</v>
          </cell>
          <cell r="J61">
            <v>3</v>
          </cell>
          <cell r="K61">
            <v>1</v>
          </cell>
          <cell r="L61">
            <v>239000</v>
          </cell>
          <cell r="M61">
            <v>160000</v>
          </cell>
          <cell r="N61">
            <v>0</v>
          </cell>
          <cell r="O61">
            <v>0</v>
          </cell>
          <cell r="P61">
            <v>0</v>
          </cell>
          <cell r="Q61">
            <v>0</v>
          </cell>
          <cell r="R61">
            <v>399000</v>
          </cell>
          <cell r="S61">
            <v>0</v>
          </cell>
        </row>
        <row r="62">
          <cell r="F62">
            <v>77309</v>
          </cell>
          <cell r="G62" t="str">
            <v>千田　浩司　　　</v>
          </cell>
          <cell r="H62" t="str">
            <v>名古屋工場　　　　　</v>
          </cell>
          <cell r="I62" t="str">
            <v>製造課　　　　　　　</v>
          </cell>
          <cell r="J62">
            <v>5</v>
          </cell>
          <cell r="K62">
            <v>3</v>
          </cell>
          <cell r="L62">
            <v>150000</v>
          </cell>
          <cell r="M62">
            <v>119500</v>
          </cell>
          <cell r="N62">
            <v>0</v>
          </cell>
          <cell r="O62">
            <v>0</v>
          </cell>
          <cell r="P62">
            <v>0</v>
          </cell>
          <cell r="Q62">
            <v>11100</v>
          </cell>
          <cell r="R62">
            <v>286500</v>
          </cell>
          <cell r="S62">
            <v>17000</v>
          </cell>
        </row>
        <row r="63">
          <cell r="F63">
            <v>77315</v>
          </cell>
          <cell r="G63" t="str">
            <v>■橋　義夫　　　</v>
          </cell>
          <cell r="H63" t="str">
            <v>名古屋工場　　　　　</v>
          </cell>
          <cell r="I63" t="str">
            <v>製造課　　　　　　　</v>
          </cell>
          <cell r="J63">
            <v>5</v>
          </cell>
          <cell r="K63">
            <v>1</v>
          </cell>
          <cell r="L63">
            <v>150000</v>
          </cell>
          <cell r="M63">
            <v>119500</v>
          </cell>
          <cell r="N63">
            <v>0</v>
          </cell>
          <cell r="O63">
            <v>0</v>
          </cell>
          <cell r="P63">
            <v>0</v>
          </cell>
          <cell r="Q63">
            <v>26200</v>
          </cell>
          <cell r="R63">
            <v>282300</v>
          </cell>
          <cell r="S63">
            <v>12800</v>
          </cell>
        </row>
        <row r="64">
          <cell r="F64">
            <v>77319</v>
          </cell>
          <cell r="G64" t="str">
            <v>渡辺　茂範　　　</v>
          </cell>
          <cell r="H64" t="str">
            <v>名古屋工場　　　　　</v>
          </cell>
          <cell r="I64" t="str">
            <v>事務課　　　　　　　</v>
          </cell>
          <cell r="J64">
            <v>5</v>
          </cell>
          <cell r="K64">
            <v>0</v>
          </cell>
          <cell r="L64">
            <v>150000</v>
          </cell>
          <cell r="M64">
            <v>119500</v>
          </cell>
          <cell r="N64">
            <v>0</v>
          </cell>
          <cell r="O64">
            <v>0</v>
          </cell>
          <cell r="P64">
            <v>0</v>
          </cell>
          <cell r="Q64">
            <v>20200</v>
          </cell>
          <cell r="R64">
            <v>269500</v>
          </cell>
          <cell r="S64">
            <v>0</v>
          </cell>
        </row>
        <row r="65">
          <cell r="F65">
            <v>77322</v>
          </cell>
          <cell r="G65" t="str">
            <v>矢木　孝光　　　</v>
          </cell>
          <cell r="H65" t="str">
            <v>名古屋工場　　　　　</v>
          </cell>
          <cell r="I65" t="str">
            <v>製造課　　　　　　　</v>
          </cell>
          <cell r="J65">
            <v>6</v>
          </cell>
          <cell r="K65">
            <v>1</v>
          </cell>
          <cell r="L65">
            <v>150000</v>
          </cell>
          <cell r="M65">
            <v>137500</v>
          </cell>
          <cell r="N65">
            <v>0</v>
          </cell>
          <cell r="O65">
            <v>0</v>
          </cell>
          <cell r="P65">
            <v>0</v>
          </cell>
          <cell r="Q65">
            <v>12900</v>
          </cell>
          <cell r="R65">
            <v>300300</v>
          </cell>
          <cell r="S65">
            <v>12800</v>
          </cell>
        </row>
        <row r="66">
          <cell r="F66">
            <v>77412</v>
          </cell>
          <cell r="G66" t="str">
            <v>丹羽　利一　　　</v>
          </cell>
          <cell r="H66" t="str">
            <v>名古屋工場　　　　　</v>
          </cell>
          <cell r="I66" t="str">
            <v>事務課　　　　　　　</v>
          </cell>
          <cell r="J66">
            <v>6</v>
          </cell>
          <cell r="K66">
            <v>0</v>
          </cell>
          <cell r="L66">
            <v>150000</v>
          </cell>
          <cell r="M66">
            <v>90500</v>
          </cell>
          <cell r="N66">
            <v>0</v>
          </cell>
          <cell r="O66">
            <v>0</v>
          </cell>
          <cell r="P66">
            <v>0</v>
          </cell>
          <cell r="Q66">
            <v>0</v>
          </cell>
          <cell r="R66">
            <v>240500</v>
          </cell>
          <cell r="S66">
            <v>0</v>
          </cell>
        </row>
        <row r="67">
          <cell r="F67">
            <v>77420</v>
          </cell>
          <cell r="G67" t="str">
            <v>佐竹　敏己　　　</v>
          </cell>
          <cell r="H67" t="str">
            <v>名古屋工場　　　　　</v>
          </cell>
          <cell r="I67" t="str">
            <v>製造課　　　　　　　</v>
          </cell>
          <cell r="J67">
            <v>7</v>
          </cell>
          <cell r="K67">
            <v>3</v>
          </cell>
          <cell r="L67">
            <v>150000</v>
          </cell>
          <cell r="M67">
            <v>141500</v>
          </cell>
          <cell r="N67">
            <v>0</v>
          </cell>
          <cell r="O67">
            <v>0</v>
          </cell>
          <cell r="P67">
            <v>0</v>
          </cell>
          <cell r="Q67">
            <v>700</v>
          </cell>
          <cell r="R67">
            <v>308500</v>
          </cell>
          <cell r="S67">
            <v>17000</v>
          </cell>
        </row>
        <row r="68">
          <cell r="F68">
            <v>77421</v>
          </cell>
          <cell r="G68" t="str">
            <v>丹羽　保一　　　</v>
          </cell>
          <cell r="H68" t="str">
            <v>名古屋工場　　　　　</v>
          </cell>
          <cell r="I68" t="str">
            <v>事務課　　　　　　　</v>
          </cell>
          <cell r="J68">
            <v>5</v>
          </cell>
          <cell r="K68">
            <v>1</v>
          </cell>
          <cell r="L68">
            <v>150000</v>
          </cell>
          <cell r="M68">
            <v>119500</v>
          </cell>
          <cell r="N68">
            <v>0</v>
          </cell>
          <cell r="O68">
            <v>0</v>
          </cell>
          <cell r="P68">
            <v>0</v>
          </cell>
          <cell r="Q68">
            <v>4200</v>
          </cell>
          <cell r="R68">
            <v>282300</v>
          </cell>
          <cell r="S68">
            <v>12800</v>
          </cell>
        </row>
        <row r="69">
          <cell r="F69">
            <v>78101</v>
          </cell>
          <cell r="G69" t="str">
            <v>苅谷　浩　　　　</v>
          </cell>
          <cell r="H69" t="str">
            <v>経営管理部　　　　　</v>
          </cell>
          <cell r="I69" t="str">
            <v>人事総務課　　　　　</v>
          </cell>
          <cell r="J69">
            <v>5</v>
          </cell>
          <cell r="K69">
            <v>2</v>
          </cell>
          <cell r="L69">
            <v>289000</v>
          </cell>
          <cell r="M69">
            <v>180000</v>
          </cell>
          <cell r="N69">
            <v>0</v>
          </cell>
          <cell r="O69">
            <v>0</v>
          </cell>
          <cell r="P69">
            <v>0</v>
          </cell>
          <cell r="Q69">
            <v>0</v>
          </cell>
          <cell r="R69">
            <v>469000</v>
          </cell>
          <cell r="S69">
            <v>0</v>
          </cell>
        </row>
        <row r="70">
          <cell r="F70">
            <v>78102</v>
          </cell>
          <cell r="G70" t="str">
            <v>白木　公晴　　　</v>
          </cell>
          <cell r="H70" t="str">
            <v>物流部　　　　　　　</v>
          </cell>
          <cell r="I70" t="str">
            <v>配送課　　　　　　　</v>
          </cell>
          <cell r="J70">
            <v>1</v>
          </cell>
          <cell r="K70">
            <v>3</v>
          </cell>
          <cell r="L70">
            <v>214000</v>
          </cell>
          <cell r="M70">
            <v>150000</v>
          </cell>
          <cell r="N70">
            <v>0</v>
          </cell>
          <cell r="O70">
            <v>0</v>
          </cell>
          <cell r="P70">
            <v>0</v>
          </cell>
          <cell r="Q70">
            <v>0</v>
          </cell>
          <cell r="R70">
            <v>364000</v>
          </cell>
          <cell r="S70">
            <v>0</v>
          </cell>
        </row>
        <row r="71">
          <cell r="F71">
            <v>78118</v>
          </cell>
          <cell r="G71" t="str">
            <v>白石　智彦　　　</v>
          </cell>
          <cell r="H71" t="str">
            <v>経営管理部　　　　　</v>
          </cell>
          <cell r="I71" t="str">
            <v>人事総務課　　　　　</v>
          </cell>
          <cell r="J71">
            <v>3</v>
          </cell>
          <cell r="K71">
            <v>2</v>
          </cell>
          <cell r="L71">
            <v>239000</v>
          </cell>
          <cell r="M71">
            <v>160000</v>
          </cell>
          <cell r="N71">
            <v>0</v>
          </cell>
          <cell r="O71">
            <v>0</v>
          </cell>
          <cell r="P71">
            <v>0</v>
          </cell>
          <cell r="Q71">
            <v>2950</v>
          </cell>
          <cell r="R71">
            <v>399000</v>
          </cell>
          <cell r="S71">
            <v>0</v>
          </cell>
        </row>
        <row r="72">
          <cell r="F72">
            <v>78307</v>
          </cell>
          <cell r="G72" t="str">
            <v>■倉　信幸　　　</v>
          </cell>
          <cell r="H72" t="str">
            <v>経営管理部　　　　　</v>
          </cell>
          <cell r="I72" t="str">
            <v>人事総務課　　　　　</v>
          </cell>
          <cell r="J72">
            <v>2</v>
          </cell>
          <cell r="K72">
            <v>0</v>
          </cell>
          <cell r="L72">
            <v>219000</v>
          </cell>
          <cell r="M72">
            <v>160000</v>
          </cell>
          <cell r="N72">
            <v>0</v>
          </cell>
          <cell r="O72">
            <v>0</v>
          </cell>
          <cell r="P72">
            <v>0</v>
          </cell>
          <cell r="Q72">
            <v>0</v>
          </cell>
          <cell r="R72">
            <v>379000</v>
          </cell>
          <cell r="S72">
            <v>0</v>
          </cell>
        </row>
        <row r="73">
          <cell r="F73">
            <v>78308</v>
          </cell>
          <cell r="G73" t="str">
            <v>渋谷　昌也　　　</v>
          </cell>
          <cell r="H73" t="str">
            <v>物流部　　　　　　　</v>
          </cell>
          <cell r="I73" t="str">
            <v>配送課　　　　　　　</v>
          </cell>
          <cell r="J73">
            <v>6</v>
          </cell>
          <cell r="K73">
            <v>0</v>
          </cell>
          <cell r="L73">
            <v>150000</v>
          </cell>
          <cell r="M73">
            <v>128000</v>
          </cell>
          <cell r="N73">
            <v>0</v>
          </cell>
          <cell r="O73">
            <v>0</v>
          </cell>
          <cell r="P73">
            <v>0</v>
          </cell>
          <cell r="Q73">
            <v>0</v>
          </cell>
          <cell r="R73">
            <v>278000</v>
          </cell>
          <cell r="S73">
            <v>0</v>
          </cell>
        </row>
        <row r="74">
          <cell r="F74">
            <v>78309</v>
          </cell>
          <cell r="G74" t="str">
            <v>原田　三千勝　　</v>
          </cell>
          <cell r="H74" t="str">
            <v>営業本部　　　　　　</v>
          </cell>
          <cell r="I74" t="str">
            <v>静岡支店　　　　　　</v>
          </cell>
          <cell r="J74">
            <v>7</v>
          </cell>
          <cell r="K74">
            <v>0</v>
          </cell>
          <cell r="L74">
            <v>150000</v>
          </cell>
          <cell r="M74">
            <v>140900</v>
          </cell>
          <cell r="N74">
            <v>0</v>
          </cell>
          <cell r="O74">
            <v>0</v>
          </cell>
          <cell r="P74">
            <v>0</v>
          </cell>
          <cell r="Q74">
            <v>0</v>
          </cell>
          <cell r="R74">
            <v>290900</v>
          </cell>
          <cell r="S74">
            <v>0</v>
          </cell>
        </row>
        <row r="75">
          <cell r="F75">
            <v>78313</v>
          </cell>
          <cell r="G75" t="str">
            <v>前田　忠昭　　　</v>
          </cell>
          <cell r="H75" t="str">
            <v>名古屋工場　　　　　</v>
          </cell>
          <cell r="I75" t="str">
            <v>製造課　　　　　　　</v>
          </cell>
          <cell r="J75">
            <v>5</v>
          </cell>
          <cell r="K75">
            <v>2</v>
          </cell>
          <cell r="L75">
            <v>150000</v>
          </cell>
          <cell r="M75">
            <v>119500</v>
          </cell>
          <cell r="N75">
            <v>0</v>
          </cell>
          <cell r="O75">
            <v>0</v>
          </cell>
          <cell r="P75">
            <v>0</v>
          </cell>
          <cell r="Q75">
            <v>16100</v>
          </cell>
          <cell r="R75">
            <v>284500</v>
          </cell>
          <cell r="S75">
            <v>15000</v>
          </cell>
        </row>
        <row r="76">
          <cell r="F76">
            <v>78712</v>
          </cell>
          <cell r="G76" t="str">
            <v>山川　晴美　　　</v>
          </cell>
          <cell r="H76" t="str">
            <v>営業本部　　　　　　</v>
          </cell>
          <cell r="I76" t="str">
            <v>東海支店　　　　　　</v>
          </cell>
          <cell r="J76">
            <v>4</v>
          </cell>
          <cell r="K76">
            <v>0</v>
          </cell>
          <cell r="L76">
            <v>150000</v>
          </cell>
          <cell r="M76">
            <v>99000</v>
          </cell>
          <cell r="N76">
            <v>0</v>
          </cell>
          <cell r="O76">
            <v>0</v>
          </cell>
          <cell r="P76">
            <v>0</v>
          </cell>
          <cell r="Q76">
            <v>1800</v>
          </cell>
          <cell r="R76">
            <v>249000</v>
          </cell>
          <cell r="S76">
            <v>0</v>
          </cell>
        </row>
        <row r="77">
          <cell r="F77">
            <v>79101</v>
          </cell>
          <cell r="G77" t="str">
            <v>小川　浩司　　　</v>
          </cell>
          <cell r="H77" t="str">
            <v>生産部　　　　　　　</v>
          </cell>
          <cell r="I77" t="str">
            <v>　　　　　　　　　　</v>
          </cell>
          <cell r="J77">
            <v>4</v>
          </cell>
          <cell r="K77">
            <v>0</v>
          </cell>
          <cell r="L77">
            <v>264000</v>
          </cell>
          <cell r="M77">
            <v>190000</v>
          </cell>
          <cell r="N77">
            <v>0</v>
          </cell>
          <cell r="O77">
            <v>0</v>
          </cell>
          <cell r="P77">
            <v>0</v>
          </cell>
          <cell r="Q77">
            <v>0</v>
          </cell>
          <cell r="R77">
            <v>454000</v>
          </cell>
          <cell r="S77">
            <v>0</v>
          </cell>
        </row>
        <row r="78">
          <cell r="F78">
            <v>79102</v>
          </cell>
          <cell r="G78" t="str">
            <v>■野　泰　　　　</v>
          </cell>
          <cell r="H78" t="str">
            <v>生産部　　　　　　　</v>
          </cell>
          <cell r="I78" t="str">
            <v>技術開発グループ　　</v>
          </cell>
          <cell r="J78">
            <v>4</v>
          </cell>
          <cell r="K78">
            <v>3</v>
          </cell>
          <cell r="L78">
            <v>264000</v>
          </cell>
          <cell r="M78">
            <v>180000</v>
          </cell>
          <cell r="N78">
            <v>0</v>
          </cell>
          <cell r="O78">
            <v>0</v>
          </cell>
          <cell r="P78">
            <v>0</v>
          </cell>
          <cell r="Q78">
            <v>0</v>
          </cell>
          <cell r="R78">
            <v>444000</v>
          </cell>
          <cell r="S78">
            <v>0</v>
          </cell>
        </row>
        <row r="79">
          <cell r="F79">
            <v>79103</v>
          </cell>
          <cell r="G79" t="str">
            <v>岩瀬　雄一　　　</v>
          </cell>
          <cell r="H79" t="str">
            <v>生産部　　　　　　　</v>
          </cell>
          <cell r="I79" t="str">
            <v>品質保証グループ　　</v>
          </cell>
          <cell r="J79">
            <v>4</v>
          </cell>
          <cell r="K79">
            <v>1</v>
          </cell>
          <cell r="L79">
            <v>264000</v>
          </cell>
          <cell r="M79">
            <v>180000</v>
          </cell>
          <cell r="N79">
            <v>0</v>
          </cell>
          <cell r="O79">
            <v>0</v>
          </cell>
          <cell r="P79">
            <v>0</v>
          </cell>
          <cell r="Q79">
            <v>0</v>
          </cell>
          <cell r="R79">
            <v>444000</v>
          </cell>
          <cell r="S79">
            <v>0</v>
          </cell>
        </row>
        <row r="80">
          <cell r="F80">
            <v>79104</v>
          </cell>
          <cell r="G80" t="str">
            <v>前田　昇　　　　</v>
          </cell>
          <cell r="H80" t="str">
            <v>静岡工場　　　　　　</v>
          </cell>
          <cell r="I80" t="str">
            <v>　　　　　　　　　　</v>
          </cell>
          <cell r="J80">
            <v>4</v>
          </cell>
          <cell r="K80">
            <v>1</v>
          </cell>
          <cell r="L80">
            <v>264000</v>
          </cell>
          <cell r="M80">
            <v>180000</v>
          </cell>
          <cell r="N80">
            <v>0</v>
          </cell>
          <cell r="O80">
            <v>0</v>
          </cell>
          <cell r="P80">
            <v>2000</v>
          </cell>
          <cell r="Q80">
            <v>0</v>
          </cell>
          <cell r="R80">
            <v>446000</v>
          </cell>
          <cell r="S80">
            <v>0</v>
          </cell>
        </row>
        <row r="81">
          <cell r="F81">
            <v>79105</v>
          </cell>
          <cell r="G81" t="str">
            <v>猪上　隆彦　　　</v>
          </cell>
          <cell r="H81" t="str">
            <v>営業本部　　　　　　</v>
          </cell>
          <cell r="I81" t="str">
            <v>関東中央支店　　　　</v>
          </cell>
          <cell r="J81">
            <v>4</v>
          </cell>
          <cell r="K81">
            <v>2</v>
          </cell>
          <cell r="L81">
            <v>264000</v>
          </cell>
          <cell r="M81">
            <v>190000</v>
          </cell>
          <cell r="N81">
            <v>0</v>
          </cell>
          <cell r="O81">
            <v>0</v>
          </cell>
          <cell r="P81">
            <v>0</v>
          </cell>
          <cell r="Q81">
            <v>0</v>
          </cell>
          <cell r="R81">
            <v>454000</v>
          </cell>
          <cell r="S81">
            <v>0</v>
          </cell>
        </row>
        <row r="82">
          <cell r="F82">
            <v>79106</v>
          </cell>
          <cell r="G82" t="str">
            <v>鈴木　順一　　　</v>
          </cell>
          <cell r="H82" t="str">
            <v>ＣＲ室　　　　　　　</v>
          </cell>
          <cell r="I82" t="str">
            <v>ＣＳセンター　　　　</v>
          </cell>
          <cell r="J82">
            <v>3</v>
          </cell>
          <cell r="K82">
            <v>2</v>
          </cell>
          <cell r="L82">
            <v>239000</v>
          </cell>
          <cell r="M82">
            <v>170000</v>
          </cell>
          <cell r="N82">
            <v>0</v>
          </cell>
          <cell r="O82">
            <v>0</v>
          </cell>
          <cell r="P82">
            <v>0</v>
          </cell>
          <cell r="Q82">
            <v>0</v>
          </cell>
          <cell r="R82">
            <v>409000</v>
          </cell>
          <cell r="S82">
            <v>0</v>
          </cell>
        </row>
        <row r="83">
          <cell r="F83">
            <v>79121</v>
          </cell>
          <cell r="G83" t="str">
            <v>長谷川　峰夫　　</v>
          </cell>
          <cell r="H83" t="str">
            <v>名古屋工場　　　　　</v>
          </cell>
          <cell r="I83" t="str">
            <v>事務課　　　　　　　</v>
          </cell>
          <cell r="J83">
            <v>6</v>
          </cell>
          <cell r="K83">
            <v>4</v>
          </cell>
          <cell r="L83">
            <v>150000</v>
          </cell>
          <cell r="M83">
            <v>137500</v>
          </cell>
          <cell r="N83">
            <v>0</v>
          </cell>
          <cell r="O83">
            <v>0</v>
          </cell>
          <cell r="P83">
            <v>0</v>
          </cell>
          <cell r="Q83">
            <v>10800</v>
          </cell>
          <cell r="R83">
            <v>305500</v>
          </cell>
          <cell r="S83">
            <v>18000</v>
          </cell>
        </row>
        <row r="84">
          <cell r="F84">
            <v>79310</v>
          </cell>
          <cell r="G84" t="str">
            <v>伊藤　司　　　　</v>
          </cell>
          <cell r="H84" t="str">
            <v>営業本部　　　　　　</v>
          </cell>
          <cell r="I84" t="str">
            <v>東海支店　　　　　　</v>
          </cell>
          <cell r="J84">
            <v>2</v>
          </cell>
          <cell r="K84">
            <v>4</v>
          </cell>
          <cell r="L84">
            <v>229000</v>
          </cell>
          <cell r="M84">
            <v>170000</v>
          </cell>
          <cell r="N84">
            <v>0</v>
          </cell>
          <cell r="O84">
            <v>0</v>
          </cell>
          <cell r="P84">
            <v>0</v>
          </cell>
          <cell r="Q84">
            <v>0</v>
          </cell>
          <cell r="R84">
            <v>399000</v>
          </cell>
          <cell r="S84">
            <v>0</v>
          </cell>
        </row>
        <row r="85">
          <cell r="F85">
            <v>79311</v>
          </cell>
          <cell r="G85" t="str">
            <v>富田　英治　　　</v>
          </cell>
          <cell r="H85" t="str">
            <v>名古屋工場　　　　　</v>
          </cell>
          <cell r="I85" t="str">
            <v>製造課　　　　　　　</v>
          </cell>
          <cell r="J85">
            <v>7</v>
          </cell>
          <cell r="K85">
            <v>2</v>
          </cell>
          <cell r="L85">
            <v>150000</v>
          </cell>
          <cell r="M85">
            <v>126300</v>
          </cell>
          <cell r="N85">
            <v>0</v>
          </cell>
          <cell r="O85">
            <v>0</v>
          </cell>
          <cell r="P85">
            <v>0</v>
          </cell>
          <cell r="Q85">
            <v>0</v>
          </cell>
          <cell r="R85">
            <v>291300</v>
          </cell>
          <cell r="S85">
            <v>15000</v>
          </cell>
        </row>
        <row r="86">
          <cell r="F86">
            <v>79313</v>
          </cell>
          <cell r="G86" t="str">
            <v>竹田　文晴　　　</v>
          </cell>
          <cell r="H86" t="str">
            <v>営業本部　　　　　　</v>
          </cell>
          <cell r="I86" t="str">
            <v>東海支店　　　　　　</v>
          </cell>
          <cell r="J86">
            <v>1</v>
          </cell>
          <cell r="K86">
            <v>2</v>
          </cell>
          <cell r="L86">
            <v>204000</v>
          </cell>
          <cell r="M86">
            <v>150000</v>
          </cell>
          <cell r="N86">
            <v>0</v>
          </cell>
          <cell r="O86">
            <v>0</v>
          </cell>
          <cell r="P86">
            <v>0</v>
          </cell>
          <cell r="Q86">
            <v>0</v>
          </cell>
          <cell r="R86">
            <v>354000</v>
          </cell>
          <cell r="S86">
            <v>0</v>
          </cell>
        </row>
        <row r="87">
          <cell r="F87">
            <v>79314</v>
          </cell>
          <cell r="G87" t="str">
            <v>坂上　孝博　　　</v>
          </cell>
          <cell r="H87" t="str">
            <v>営業本部　　　　　　</v>
          </cell>
          <cell r="I87" t="str">
            <v>東北支店　　　　　　</v>
          </cell>
          <cell r="J87">
            <v>2</v>
          </cell>
          <cell r="K87">
            <v>0</v>
          </cell>
          <cell r="L87">
            <v>219000</v>
          </cell>
          <cell r="M87">
            <v>150000</v>
          </cell>
          <cell r="N87">
            <v>0</v>
          </cell>
          <cell r="O87">
            <v>0</v>
          </cell>
          <cell r="P87">
            <v>0</v>
          </cell>
          <cell r="Q87">
            <v>0</v>
          </cell>
          <cell r="R87">
            <v>369000</v>
          </cell>
          <cell r="S87">
            <v>0</v>
          </cell>
        </row>
        <row r="88">
          <cell r="F88">
            <v>79315</v>
          </cell>
          <cell r="G88" t="str">
            <v>中田　光正　　　</v>
          </cell>
          <cell r="H88" t="str">
            <v>名古屋工場　　　　　</v>
          </cell>
          <cell r="I88" t="str">
            <v>製造課　　　　　　　</v>
          </cell>
          <cell r="J88">
            <v>5</v>
          </cell>
          <cell r="K88">
            <v>3</v>
          </cell>
          <cell r="L88">
            <v>150000</v>
          </cell>
          <cell r="M88">
            <v>113300</v>
          </cell>
          <cell r="N88">
            <v>0</v>
          </cell>
          <cell r="O88">
            <v>0</v>
          </cell>
          <cell r="P88">
            <v>0</v>
          </cell>
          <cell r="Q88">
            <v>0</v>
          </cell>
          <cell r="R88">
            <v>280300</v>
          </cell>
          <cell r="S88">
            <v>17000</v>
          </cell>
        </row>
        <row r="89">
          <cell r="F89">
            <v>79320</v>
          </cell>
          <cell r="G89" t="str">
            <v>池谷　元宏　　　</v>
          </cell>
          <cell r="H89" t="str">
            <v>物流部　　　　　　　</v>
          </cell>
          <cell r="I89" t="str">
            <v>物流課　　　　　　　</v>
          </cell>
          <cell r="J89">
            <v>8</v>
          </cell>
          <cell r="K89">
            <v>0</v>
          </cell>
          <cell r="L89">
            <v>150000</v>
          </cell>
          <cell r="M89">
            <v>123600</v>
          </cell>
          <cell r="N89">
            <v>0</v>
          </cell>
          <cell r="O89">
            <v>0</v>
          </cell>
          <cell r="P89">
            <v>0</v>
          </cell>
          <cell r="Q89">
            <v>0</v>
          </cell>
          <cell r="R89">
            <v>273600</v>
          </cell>
          <cell r="S89">
            <v>0</v>
          </cell>
        </row>
        <row r="90">
          <cell r="F90">
            <v>79329</v>
          </cell>
          <cell r="G90" t="str">
            <v>黒田　英明　　　</v>
          </cell>
          <cell r="H90" t="str">
            <v>名古屋工場　　　　　</v>
          </cell>
          <cell r="I90" t="str">
            <v>製造課　　　　　　　</v>
          </cell>
          <cell r="J90">
            <v>6</v>
          </cell>
          <cell r="K90">
            <v>0</v>
          </cell>
          <cell r="L90">
            <v>150000</v>
          </cell>
          <cell r="M90">
            <v>112100</v>
          </cell>
          <cell r="N90">
            <v>0</v>
          </cell>
          <cell r="O90">
            <v>0</v>
          </cell>
          <cell r="P90">
            <v>0</v>
          </cell>
          <cell r="Q90">
            <v>0</v>
          </cell>
          <cell r="R90">
            <v>262100</v>
          </cell>
          <cell r="S90">
            <v>0</v>
          </cell>
        </row>
        <row r="91">
          <cell r="F91">
            <v>80101</v>
          </cell>
          <cell r="G91" t="str">
            <v>白岩　清隆　　　</v>
          </cell>
          <cell r="H91" t="str">
            <v>静岡工場　　　　　　</v>
          </cell>
          <cell r="I91" t="str">
            <v>　　　　　　　　　　</v>
          </cell>
          <cell r="J91">
            <v>2</v>
          </cell>
          <cell r="K91">
            <v>3</v>
          </cell>
          <cell r="L91">
            <v>219000</v>
          </cell>
          <cell r="M91">
            <v>160000</v>
          </cell>
          <cell r="N91">
            <v>0</v>
          </cell>
          <cell r="O91">
            <v>0</v>
          </cell>
          <cell r="P91">
            <v>0</v>
          </cell>
          <cell r="Q91">
            <v>0</v>
          </cell>
          <cell r="R91">
            <v>379000</v>
          </cell>
          <cell r="S91">
            <v>0</v>
          </cell>
        </row>
        <row r="92">
          <cell r="F92">
            <v>80102</v>
          </cell>
          <cell r="G92" t="str">
            <v>見鳥　悟　　　　</v>
          </cell>
          <cell r="H92" t="str">
            <v>名古屋工場　　　　　</v>
          </cell>
          <cell r="I92" t="str">
            <v>製造課　　　　　　　</v>
          </cell>
          <cell r="J92">
            <v>3</v>
          </cell>
          <cell r="K92">
            <v>3</v>
          </cell>
          <cell r="L92">
            <v>239000</v>
          </cell>
          <cell r="M92">
            <v>170000</v>
          </cell>
          <cell r="N92">
            <v>0</v>
          </cell>
          <cell r="O92">
            <v>0</v>
          </cell>
          <cell r="P92">
            <v>2000</v>
          </cell>
          <cell r="Q92">
            <v>0</v>
          </cell>
          <cell r="R92">
            <v>411000</v>
          </cell>
          <cell r="S92">
            <v>0</v>
          </cell>
        </row>
        <row r="93">
          <cell r="F93">
            <v>80103</v>
          </cell>
          <cell r="G93" t="str">
            <v>鈴木　修　　　　</v>
          </cell>
          <cell r="H93" t="str">
            <v>物流部　　　　　　　</v>
          </cell>
          <cell r="I93" t="str">
            <v>東日本物流センター　</v>
          </cell>
          <cell r="J93">
            <v>3</v>
          </cell>
          <cell r="K93">
            <v>3</v>
          </cell>
          <cell r="L93">
            <v>239000</v>
          </cell>
          <cell r="M93">
            <v>170000</v>
          </cell>
          <cell r="N93">
            <v>0</v>
          </cell>
          <cell r="O93">
            <v>0</v>
          </cell>
          <cell r="P93">
            <v>0</v>
          </cell>
          <cell r="Q93">
            <v>0</v>
          </cell>
          <cell r="R93">
            <v>409000</v>
          </cell>
          <cell r="S93">
            <v>0</v>
          </cell>
        </row>
        <row r="94">
          <cell r="F94">
            <v>80116</v>
          </cell>
          <cell r="G94" t="str">
            <v>加藤　益雄　　　</v>
          </cell>
          <cell r="H94" t="str">
            <v>名古屋工場　　　　　</v>
          </cell>
          <cell r="I94" t="str">
            <v>工務成形課　　　　　</v>
          </cell>
          <cell r="J94">
            <v>6</v>
          </cell>
          <cell r="K94">
            <v>1</v>
          </cell>
          <cell r="L94">
            <v>150000</v>
          </cell>
          <cell r="M94">
            <v>137500</v>
          </cell>
          <cell r="N94">
            <v>0</v>
          </cell>
          <cell r="O94">
            <v>0</v>
          </cell>
          <cell r="P94">
            <v>0</v>
          </cell>
          <cell r="Q94">
            <v>8600</v>
          </cell>
          <cell r="R94">
            <v>300300</v>
          </cell>
          <cell r="S94">
            <v>12800</v>
          </cell>
        </row>
        <row r="95">
          <cell r="F95">
            <v>80307</v>
          </cell>
          <cell r="G95" t="str">
            <v>西村　尚哉　　　</v>
          </cell>
          <cell r="H95" t="str">
            <v>経営管理部　　　　　</v>
          </cell>
          <cell r="I95" t="str">
            <v>管理課　　　　　　　</v>
          </cell>
          <cell r="J95">
            <v>3</v>
          </cell>
          <cell r="K95">
            <v>2</v>
          </cell>
          <cell r="L95">
            <v>239000</v>
          </cell>
          <cell r="M95">
            <v>160000</v>
          </cell>
          <cell r="N95">
            <v>0</v>
          </cell>
          <cell r="O95">
            <v>0</v>
          </cell>
          <cell r="P95">
            <v>0</v>
          </cell>
          <cell r="Q95">
            <v>0</v>
          </cell>
          <cell r="R95">
            <v>399000</v>
          </cell>
          <cell r="S95">
            <v>0</v>
          </cell>
        </row>
        <row r="96">
          <cell r="F96">
            <v>80309</v>
          </cell>
          <cell r="G96" t="str">
            <v>若吉　浩起　　　</v>
          </cell>
          <cell r="H96" t="str">
            <v>名古屋工場　　　　　</v>
          </cell>
          <cell r="I96" t="str">
            <v>工務成形課　　　　　</v>
          </cell>
          <cell r="J96">
            <v>7</v>
          </cell>
          <cell r="K96">
            <v>1</v>
          </cell>
          <cell r="L96">
            <v>150000</v>
          </cell>
          <cell r="M96">
            <v>115400</v>
          </cell>
          <cell r="N96">
            <v>0</v>
          </cell>
          <cell r="O96">
            <v>0</v>
          </cell>
          <cell r="P96">
            <v>0</v>
          </cell>
          <cell r="Q96">
            <v>0</v>
          </cell>
          <cell r="R96">
            <v>278200</v>
          </cell>
          <cell r="S96">
            <v>12800</v>
          </cell>
        </row>
        <row r="97">
          <cell r="F97">
            <v>80310</v>
          </cell>
          <cell r="G97" t="str">
            <v>草間　俊夫　　　</v>
          </cell>
          <cell r="H97" t="str">
            <v>物流部　　　　　　　</v>
          </cell>
          <cell r="I97" t="str">
            <v>配送課　　　　　　　</v>
          </cell>
          <cell r="J97">
            <v>7</v>
          </cell>
          <cell r="K97">
            <v>1</v>
          </cell>
          <cell r="L97">
            <v>150000</v>
          </cell>
          <cell r="M97">
            <v>121300</v>
          </cell>
          <cell r="N97">
            <v>0</v>
          </cell>
          <cell r="O97">
            <v>0</v>
          </cell>
          <cell r="P97">
            <v>0</v>
          </cell>
          <cell r="Q97">
            <v>0</v>
          </cell>
          <cell r="R97">
            <v>284100</v>
          </cell>
          <cell r="S97">
            <v>12800</v>
          </cell>
        </row>
        <row r="98">
          <cell r="F98">
            <v>81101</v>
          </cell>
          <cell r="G98" t="str">
            <v>大谷　一俊　　　</v>
          </cell>
          <cell r="H98" t="str">
            <v>営業本部　　　　　　</v>
          </cell>
          <cell r="I98" t="str">
            <v>東北支店　　　　　　</v>
          </cell>
          <cell r="J98">
            <v>3</v>
          </cell>
          <cell r="K98">
            <v>3</v>
          </cell>
          <cell r="L98">
            <v>249000</v>
          </cell>
          <cell r="M98">
            <v>170000</v>
          </cell>
          <cell r="N98">
            <v>0</v>
          </cell>
          <cell r="O98">
            <v>0</v>
          </cell>
          <cell r="P98">
            <v>0</v>
          </cell>
          <cell r="Q98">
            <v>0</v>
          </cell>
          <cell r="R98">
            <v>419000</v>
          </cell>
          <cell r="S98">
            <v>0</v>
          </cell>
        </row>
        <row r="99">
          <cell r="F99">
            <v>81102</v>
          </cell>
          <cell r="G99" t="str">
            <v>西村　英爾　　　</v>
          </cell>
          <cell r="H99" t="str">
            <v>営業企画部　　　　　</v>
          </cell>
          <cell r="I99" t="str">
            <v>商品開発課　　　　　</v>
          </cell>
          <cell r="J99">
            <v>3</v>
          </cell>
          <cell r="K99">
            <v>2</v>
          </cell>
          <cell r="L99">
            <v>239000</v>
          </cell>
          <cell r="M99">
            <v>160000</v>
          </cell>
          <cell r="N99">
            <v>0</v>
          </cell>
          <cell r="O99">
            <v>0</v>
          </cell>
          <cell r="P99">
            <v>0</v>
          </cell>
          <cell r="Q99">
            <v>0</v>
          </cell>
          <cell r="R99">
            <v>399000</v>
          </cell>
          <cell r="S99">
            <v>0</v>
          </cell>
        </row>
        <row r="100">
          <cell r="F100">
            <v>81104</v>
          </cell>
          <cell r="G100" t="str">
            <v>小林　広直　　　</v>
          </cell>
          <cell r="H100" t="str">
            <v>営業本部　　　　　　</v>
          </cell>
          <cell r="I100" t="str">
            <v>広域営業促進グループ</v>
          </cell>
          <cell r="J100">
            <v>4</v>
          </cell>
          <cell r="K100">
            <v>3</v>
          </cell>
          <cell r="L100">
            <v>264000</v>
          </cell>
          <cell r="M100">
            <v>180000</v>
          </cell>
          <cell r="N100">
            <v>0</v>
          </cell>
          <cell r="O100">
            <v>0</v>
          </cell>
          <cell r="P100">
            <v>0</v>
          </cell>
          <cell r="Q100">
            <v>0</v>
          </cell>
          <cell r="R100">
            <v>444000</v>
          </cell>
          <cell r="S100">
            <v>0</v>
          </cell>
        </row>
        <row r="101">
          <cell r="F101">
            <v>81107</v>
          </cell>
          <cell r="G101" t="str">
            <v>■木　寿人　　　</v>
          </cell>
          <cell r="H101" t="str">
            <v>名古屋工場　　　　　</v>
          </cell>
          <cell r="I101" t="str">
            <v>製造課　　　　　　　</v>
          </cell>
          <cell r="J101">
            <v>3</v>
          </cell>
          <cell r="K101">
            <v>3</v>
          </cell>
          <cell r="L101">
            <v>239000</v>
          </cell>
          <cell r="M101">
            <v>160000</v>
          </cell>
          <cell r="N101">
            <v>0</v>
          </cell>
          <cell r="O101">
            <v>0</v>
          </cell>
          <cell r="P101">
            <v>0</v>
          </cell>
          <cell r="Q101">
            <v>0</v>
          </cell>
          <cell r="R101">
            <v>399000</v>
          </cell>
          <cell r="S101">
            <v>0</v>
          </cell>
        </row>
        <row r="102">
          <cell r="F102">
            <v>81208</v>
          </cell>
          <cell r="G102" t="str">
            <v>矢島　英樹　　　</v>
          </cell>
          <cell r="H102" t="str">
            <v>営業本部　　　　　　</v>
          </cell>
          <cell r="I102" t="str">
            <v>東海支店　　　　　　</v>
          </cell>
          <cell r="J102">
            <v>8</v>
          </cell>
          <cell r="K102">
            <v>3</v>
          </cell>
          <cell r="L102">
            <v>150000</v>
          </cell>
          <cell r="M102">
            <v>127600</v>
          </cell>
          <cell r="N102">
            <v>0</v>
          </cell>
          <cell r="O102">
            <v>0</v>
          </cell>
          <cell r="P102">
            <v>0</v>
          </cell>
          <cell r="Q102">
            <v>0</v>
          </cell>
          <cell r="R102">
            <v>294600</v>
          </cell>
          <cell r="S102">
            <v>17000</v>
          </cell>
        </row>
        <row r="103">
          <cell r="F103">
            <v>81311</v>
          </cell>
          <cell r="G103" t="str">
            <v>加藤　洋二　　　</v>
          </cell>
          <cell r="H103" t="str">
            <v>営業本部　　　　　　</v>
          </cell>
          <cell r="I103" t="str">
            <v>東海支店　　　　　　</v>
          </cell>
          <cell r="J103">
            <v>8</v>
          </cell>
          <cell r="K103">
            <v>3</v>
          </cell>
          <cell r="L103">
            <v>150000</v>
          </cell>
          <cell r="M103">
            <v>122600</v>
          </cell>
          <cell r="N103">
            <v>0</v>
          </cell>
          <cell r="O103">
            <v>0</v>
          </cell>
          <cell r="P103">
            <v>0</v>
          </cell>
          <cell r="Q103">
            <v>0</v>
          </cell>
          <cell r="R103">
            <v>289600</v>
          </cell>
          <cell r="S103">
            <v>17000</v>
          </cell>
        </row>
        <row r="104">
          <cell r="F104">
            <v>82101</v>
          </cell>
          <cell r="G104" t="str">
            <v>白岩　正則　　　</v>
          </cell>
          <cell r="H104" t="str">
            <v>営業本部　　　　　　</v>
          </cell>
          <cell r="I104" t="str">
            <v>西関東支店　　　　　</v>
          </cell>
          <cell r="J104">
            <v>8</v>
          </cell>
          <cell r="K104">
            <v>2</v>
          </cell>
          <cell r="L104">
            <v>150000</v>
          </cell>
          <cell r="M104">
            <v>144800</v>
          </cell>
          <cell r="N104">
            <v>0</v>
          </cell>
          <cell r="O104">
            <v>0</v>
          </cell>
          <cell r="P104">
            <v>0</v>
          </cell>
          <cell r="Q104">
            <v>0</v>
          </cell>
          <cell r="R104">
            <v>309800</v>
          </cell>
          <cell r="S104">
            <v>15000</v>
          </cell>
        </row>
        <row r="105">
          <cell r="F105">
            <v>82103</v>
          </cell>
          <cell r="G105" t="str">
            <v>加藤　育男　　　</v>
          </cell>
          <cell r="H105" t="str">
            <v>生産部　　　　　　　</v>
          </cell>
          <cell r="I105" t="str">
            <v>商品開発グループ　　</v>
          </cell>
          <cell r="J105">
            <v>2</v>
          </cell>
          <cell r="K105">
            <v>3</v>
          </cell>
          <cell r="L105">
            <v>219000</v>
          </cell>
          <cell r="M105">
            <v>150000</v>
          </cell>
          <cell r="N105">
            <v>0</v>
          </cell>
          <cell r="O105">
            <v>0</v>
          </cell>
          <cell r="P105">
            <v>0</v>
          </cell>
          <cell r="Q105">
            <v>0</v>
          </cell>
          <cell r="R105">
            <v>369000</v>
          </cell>
          <cell r="S105">
            <v>0</v>
          </cell>
        </row>
        <row r="106">
          <cell r="F106">
            <v>82104</v>
          </cell>
          <cell r="G106" t="str">
            <v>本田　和司　　　</v>
          </cell>
          <cell r="H106" t="str">
            <v>経営管理部　　　　　</v>
          </cell>
          <cell r="I106" t="str">
            <v>人事総務課　　　　　</v>
          </cell>
          <cell r="J106">
            <v>1</v>
          </cell>
          <cell r="K106">
            <v>3</v>
          </cell>
          <cell r="L106">
            <v>204000</v>
          </cell>
          <cell r="M106">
            <v>150000</v>
          </cell>
          <cell r="N106">
            <v>0</v>
          </cell>
          <cell r="O106">
            <v>0</v>
          </cell>
          <cell r="P106">
            <v>2000</v>
          </cell>
          <cell r="Q106">
            <v>0</v>
          </cell>
          <cell r="R106">
            <v>356000</v>
          </cell>
          <cell r="S106">
            <v>0</v>
          </cell>
        </row>
        <row r="107">
          <cell r="F107">
            <v>82105</v>
          </cell>
          <cell r="G107" t="str">
            <v>柴田　和夫　　　</v>
          </cell>
          <cell r="H107" t="str">
            <v>営業本部　　　　　　</v>
          </cell>
          <cell r="I107" t="str">
            <v>北陸ＳＯ　　　　　　</v>
          </cell>
          <cell r="J107">
            <v>2</v>
          </cell>
          <cell r="K107">
            <v>3</v>
          </cell>
          <cell r="L107">
            <v>229000</v>
          </cell>
          <cell r="M107">
            <v>160000</v>
          </cell>
          <cell r="N107">
            <v>0</v>
          </cell>
          <cell r="O107">
            <v>0</v>
          </cell>
          <cell r="P107">
            <v>0</v>
          </cell>
          <cell r="Q107">
            <v>0</v>
          </cell>
          <cell r="R107">
            <v>389000</v>
          </cell>
          <cell r="S107">
            <v>0</v>
          </cell>
        </row>
        <row r="108">
          <cell r="F108">
            <v>82106</v>
          </cell>
          <cell r="G108" t="str">
            <v>友田　和利　　　</v>
          </cell>
          <cell r="H108" t="str">
            <v>物流部　　　　　　　</v>
          </cell>
          <cell r="I108" t="str">
            <v>西日本物流センター　</v>
          </cell>
          <cell r="J108">
            <v>1</v>
          </cell>
          <cell r="K108">
            <v>2</v>
          </cell>
          <cell r="L108">
            <v>214000</v>
          </cell>
          <cell r="M108">
            <v>160000</v>
          </cell>
          <cell r="N108">
            <v>0</v>
          </cell>
          <cell r="O108">
            <v>0</v>
          </cell>
          <cell r="P108">
            <v>0</v>
          </cell>
          <cell r="Q108">
            <v>0</v>
          </cell>
          <cell r="R108">
            <v>374000</v>
          </cell>
          <cell r="S108">
            <v>0</v>
          </cell>
        </row>
        <row r="109">
          <cell r="F109">
            <v>82208</v>
          </cell>
          <cell r="G109" t="str">
            <v>三輪　康長　　　</v>
          </cell>
          <cell r="H109" t="str">
            <v>物流部　　　　　　　</v>
          </cell>
          <cell r="I109" t="str">
            <v>配送課　　　　　　　</v>
          </cell>
          <cell r="J109">
            <v>1</v>
          </cell>
          <cell r="K109">
            <v>3</v>
          </cell>
          <cell r="L109">
            <v>214000</v>
          </cell>
          <cell r="M109">
            <v>150000</v>
          </cell>
          <cell r="N109">
            <v>0</v>
          </cell>
          <cell r="O109">
            <v>0</v>
          </cell>
          <cell r="P109">
            <v>0</v>
          </cell>
          <cell r="Q109">
            <v>0</v>
          </cell>
          <cell r="R109">
            <v>364000</v>
          </cell>
          <cell r="S109">
            <v>0</v>
          </cell>
        </row>
        <row r="110">
          <cell r="F110">
            <v>82218</v>
          </cell>
          <cell r="G110" t="str">
            <v>佐々木　淳　　　</v>
          </cell>
          <cell r="H110" t="str">
            <v>物流部　　　　　　　</v>
          </cell>
          <cell r="I110" t="str">
            <v>物流課　　　　　　　</v>
          </cell>
          <cell r="J110">
            <v>5</v>
          </cell>
          <cell r="K110">
            <v>3</v>
          </cell>
          <cell r="L110">
            <v>150000</v>
          </cell>
          <cell r="M110">
            <v>98600</v>
          </cell>
          <cell r="N110">
            <v>0</v>
          </cell>
          <cell r="O110">
            <v>0</v>
          </cell>
          <cell r="P110">
            <v>0</v>
          </cell>
          <cell r="Q110">
            <v>0</v>
          </cell>
          <cell r="R110">
            <v>265600</v>
          </cell>
          <cell r="S110">
            <v>17000</v>
          </cell>
        </row>
        <row r="111">
          <cell r="F111">
            <v>83101</v>
          </cell>
          <cell r="G111" t="str">
            <v>笹岡　孝光　　　</v>
          </cell>
          <cell r="H111" t="str">
            <v>営業本部　　　　　　</v>
          </cell>
          <cell r="I111" t="str">
            <v>近畿支店　　　　　　</v>
          </cell>
          <cell r="J111">
            <v>3</v>
          </cell>
          <cell r="K111">
            <v>3</v>
          </cell>
          <cell r="L111">
            <v>239000</v>
          </cell>
          <cell r="M111">
            <v>170000</v>
          </cell>
          <cell r="N111">
            <v>0</v>
          </cell>
          <cell r="O111">
            <v>0</v>
          </cell>
          <cell r="P111">
            <v>0</v>
          </cell>
          <cell r="Q111">
            <v>0</v>
          </cell>
          <cell r="R111">
            <v>409000</v>
          </cell>
          <cell r="S111">
            <v>0</v>
          </cell>
        </row>
        <row r="112">
          <cell r="F112">
            <v>83102</v>
          </cell>
          <cell r="G112" t="str">
            <v>西村　佳孝　　　</v>
          </cell>
          <cell r="H112" t="str">
            <v>営業本部　　　　　　</v>
          </cell>
          <cell r="I112" t="str">
            <v>九州支店　　　　　　</v>
          </cell>
          <cell r="J112">
            <v>2</v>
          </cell>
          <cell r="K112">
            <v>4</v>
          </cell>
          <cell r="L112">
            <v>219000</v>
          </cell>
          <cell r="M112">
            <v>160000</v>
          </cell>
          <cell r="N112">
            <v>0</v>
          </cell>
          <cell r="O112">
            <v>0</v>
          </cell>
          <cell r="P112">
            <v>0</v>
          </cell>
          <cell r="Q112">
            <v>0</v>
          </cell>
          <cell r="R112">
            <v>379000</v>
          </cell>
          <cell r="S112">
            <v>0</v>
          </cell>
        </row>
        <row r="113">
          <cell r="F113">
            <v>83103</v>
          </cell>
          <cell r="G113" t="str">
            <v>横山　隆英　　　</v>
          </cell>
          <cell r="H113" t="str">
            <v>営業本部　　　　　　</v>
          </cell>
          <cell r="I113" t="str">
            <v>西関東支店　　　　　</v>
          </cell>
          <cell r="J113">
            <v>2</v>
          </cell>
          <cell r="K113">
            <v>5</v>
          </cell>
          <cell r="L113">
            <v>219000</v>
          </cell>
          <cell r="M113">
            <v>160000</v>
          </cell>
          <cell r="N113">
            <v>0</v>
          </cell>
          <cell r="O113">
            <v>0</v>
          </cell>
          <cell r="P113">
            <v>0</v>
          </cell>
          <cell r="Q113">
            <v>0</v>
          </cell>
          <cell r="R113">
            <v>379000</v>
          </cell>
          <cell r="S113">
            <v>0</v>
          </cell>
        </row>
        <row r="114">
          <cell r="F114">
            <v>83104</v>
          </cell>
          <cell r="G114" t="str">
            <v>大竹　修　　　　</v>
          </cell>
          <cell r="H114" t="str">
            <v>営業本部　　　　　　</v>
          </cell>
          <cell r="I114" t="str">
            <v>広域営業促進グループ</v>
          </cell>
          <cell r="J114">
            <v>2</v>
          </cell>
          <cell r="K114">
            <v>3</v>
          </cell>
          <cell r="L114">
            <v>219000</v>
          </cell>
          <cell r="M114">
            <v>160000</v>
          </cell>
          <cell r="N114">
            <v>0</v>
          </cell>
          <cell r="O114">
            <v>0</v>
          </cell>
          <cell r="P114">
            <v>0</v>
          </cell>
          <cell r="Q114">
            <v>0</v>
          </cell>
          <cell r="R114">
            <v>379000</v>
          </cell>
          <cell r="S114">
            <v>0</v>
          </cell>
        </row>
        <row r="115">
          <cell r="F115">
            <v>83106</v>
          </cell>
          <cell r="G115" t="str">
            <v>肥後　道夫　　　</v>
          </cell>
          <cell r="H115" t="str">
            <v>物流部　　　　　　　</v>
          </cell>
          <cell r="I115" t="str">
            <v>配送課　　　　　　　</v>
          </cell>
          <cell r="J115">
            <v>5</v>
          </cell>
          <cell r="K115">
            <v>2</v>
          </cell>
          <cell r="L115">
            <v>150000</v>
          </cell>
          <cell r="M115">
            <v>119500</v>
          </cell>
          <cell r="N115">
            <v>0</v>
          </cell>
          <cell r="O115">
            <v>0</v>
          </cell>
          <cell r="P115">
            <v>0</v>
          </cell>
          <cell r="Q115">
            <v>2400</v>
          </cell>
          <cell r="R115">
            <v>284500</v>
          </cell>
          <cell r="S115">
            <v>15000</v>
          </cell>
        </row>
        <row r="116">
          <cell r="F116">
            <v>83126</v>
          </cell>
          <cell r="G116" t="str">
            <v>今西　譲太　　　</v>
          </cell>
          <cell r="H116" t="str">
            <v>営業本部　　　　　　</v>
          </cell>
          <cell r="I116" t="str">
            <v>近畿支店　　　　　　</v>
          </cell>
          <cell r="J116">
            <v>3</v>
          </cell>
          <cell r="K116">
            <v>1</v>
          </cell>
          <cell r="L116">
            <v>239000</v>
          </cell>
          <cell r="M116">
            <v>170000</v>
          </cell>
          <cell r="N116">
            <v>0</v>
          </cell>
          <cell r="O116">
            <v>0</v>
          </cell>
          <cell r="P116">
            <v>0</v>
          </cell>
          <cell r="Q116">
            <v>0</v>
          </cell>
          <cell r="R116">
            <v>409000</v>
          </cell>
          <cell r="S116">
            <v>0</v>
          </cell>
        </row>
        <row r="117">
          <cell r="F117">
            <v>83308</v>
          </cell>
          <cell r="G117" t="str">
            <v>熊原　和広　　　</v>
          </cell>
          <cell r="H117" t="str">
            <v>経営管理部　　　　　</v>
          </cell>
          <cell r="I117" t="str">
            <v>管理課　　　　　　　</v>
          </cell>
          <cell r="J117">
            <v>7</v>
          </cell>
          <cell r="K117">
            <v>3</v>
          </cell>
          <cell r="L117">
            <v>150000</v>
          </cell>
          <cell r="M117">
            <v>102100</v>
          </cell>
          <cell r="N117">
            <v>0</v>
          </cell>
          <cell r="O117">
            <v>0</v>
          </cell>
          <cell r="P117">
            <v>0</v>
          </cell>
          <cell r="Q117">
            <v>0</v>
          </cell>
          <cell r="R117">
            <v>269100</v>
          </cell>
          <cell r="S117">
            <v>17000</v>
          </cell>
        </row>
        <row r="118">
          <cell r="F118">
            <v>84101</v>
          </cell>
          <cell r="G118" t="str">
            <v>富田　盛雄　　　</v>
          </cell>
          <cell r="H118" t="str">
            <v>営業本部　　　　　　</v>
          </cell>
          <cell r="I118" t="str">
            <v>東関東支店　　　　　</v>
          </cell>
          <cell r="J118">
            <v>1</v>
          </cell>
          <cell r="K118">
            <v>4</v>
          </cell>
          <cell r="L118">
            <v>214000</v>
          </cell>
          <cell r="M118">
            <v>150000</v>
          </cell>
          <cell r="N118">
            <v>0</v>
          </cell>
          <cell r="O118">
            <v>0</v>
          </cell>
          <cell r="P118">
            <v>0</v>
          </cell>
          <cell r="Q118">
            <v>0</v>
          </cell>
          <cell r="R118">
            <v>364000</v>
          </cell>
          <cell r="S118">
            <v>0</v>
          </cell>
        </row>
        <row r="119">
          <cell r="F119">
            <v>84103</v>
          </cell>
          <cell r="G119" t="str">
            <v>笹　雅博　　　　</v>
          </cell>
          <cell r="H119" t="str">
            <v>営業本部　　　　　　</v>
          </cell>
          <cell r="I119" t="str">
            <v>関東中央支店　　　　</v>
          </cell>
          <cell r="J119">
            <v>1</v>
          </cell>
          <cell r="K119">
            <v>1</v>
          </cell>
          <cell r="L119">
            <v>204000</v>
          </cell>
          <cell r="M119">
            <v>150000</v>
          </cell>
          <cell r="N119">
            <v>0</v>
          </cell>
          <cell r="O119">
            <v>0</v>
          </cell>
          <cell r="P119">
            <v>0</v>
          </cell>
          <cell r="Q119">
            <v>0</v>
          </cell>
          <cell r="R119">
            <v>354000</v>
          </cell>
          <cell r="S119">
            <v>0</v>
          </cell>
        </row>
        <row r="120">
          <cell r="F120">
            <v>84104</v>
          </cell>
          <cell r="G120" t="str">
            <v>井野　信隆　　　</v>
          </cell>
          <cell r="H120" t="str">
            <v>静岡工場　　　　　　</v>
          </cell>
          <cell r="I120" t="str">
            <v>　　　　　　　　　　</v>
          </cell>
          <cell r="J120">
            <v>6</v>
          </cell>
          <cell r="K120">
            <v>1</v>
          </cell>
          <cell r="L120">
            <v>150000</v>
          </cell>
          <cell r="M120">
            <v>122500</v>
          </cell>
          <cell r="N120">
            <v>0</v>
          </cell>
          <cell r="O120">
            <v>0</v>
          </cell>
          <cell r="P120">
            <v>0</v>
          </cell>
          <cell r="Q120">
            <v>0</v>
          </cell>
          <cell r="R120">
            <v>285300</v>
          </cell>
          <cell r="S120">
            <v>12800</v>
          </cell>
        </row>
        <row r="121">
          <cell r="F121">
            <v>84310</v>
          </cell>
          <cell r="G121" t="str">
            <v>東　広文　　　　</v>
          </cell>
          <cell r="H121" t="str">
            <v>名古屋工場　　　　　</v>
          </cell>
          <cell r="I121" t="str">
            <v>製造課　　　　　　　</v>
          </cell>
          <cell r="J121">
            <v>6</v>
          </cell>
          <cell r="K121">
            <v>3</v>
          </cell>
          <cell r="L121">
            <v>150000</v>
          </cell>
          <cell r="M121">
            <v>85000</v>
          </cell>
          <cell r="N121">
            <v>0</v>
          </cell>
          <cell r="O121">
            <v>0</v>
          </cell>
          <cell r="P121">
            <v>0</v>
          </cell>
          <cell r="Q121">
            <v>0</v>
          </cell>
          <cell r="R121">
            <v>252000</v>
          </cell>
          <cell r="S121">
            <v>17000</v>
          </cell>
        </row>
        <row r="122">
          <cell r="F122">
            <v>84311</v>
          </cell>
          <cell r="G122" t="str">
            <v>石飛　努　　　　</v>
          </cell>
          <cell r="H122" t="str">
            <v>名古屋工場　　　　　</v>
          </cell>
          <cell r="I122" t="str">
            <v>製造課　　　　　　　</v>
          </cell>
          <cell r="J122">
            <v>4</v>
          </cell>
          <cell r="K122">
            <v>3</v>
          </cell>
          <cell r="L122">
            <v>150000</v>
          </cell>
          <cell r="M122">
            <v>75600</v>
          </cell>
          <cell r="N122">
            <v>0</v>
          </cell>
          <cell r="O122">
            <v>0</v>
          </cell>
          <cell r="P122">
            <v>0</v>
          </cell>
          <cell r="Q122">
            <v>0</v>
          </cell>
          <cell r="R122">
            <v>242600</v>
          </cell>
          <cell r="S122">
            <v>17000</v>
          </cell>
        </row>
        <row r="123">
          <cell r="F123">
            <v>84318</v>
          </cell>
          <cell r="G123" t="str">
            <v>井上　文雄　　　</v>
          </cell>
          <cell r="H123" t="str">
            <v>名古屋工場　　　　　</v>
          </cell>
          <cell r="I123" t="str">
            <v>製造課　　　　　　　</v>
          </cell>
          <cell r="J123">
            <v>6</v>
          </cell>
          <cell r="K123">
            <v>3</v>
          </cell>
          <cell r="L123">
            <v>150000</v>
          </cell>
          <cell r="M123">
            <v>82000</v>
          </cell>
          <cell r="N123">
            <v>0</v>
          </cell>
          <cell r="O123">
            <v>0</v>
          </cell>
          <cell r="P123">
            <v>0</v>
          </cell>
          <cell r="Q123">
            <v>0</v>
          </cell>
          <cell r="R123">
            <v>249000</v>
          </cell>
          <cell r="S123">
            <v>17000</v>
          </cell>
        </row>
        <row r="124">
          <cell r="F124">
            <v>84319</v>
          </cell>
          <cell r="G124" t="str">
            <v>遠藤　肇　　　　</v>
          </cell>
          <cell r="H124" t="str">
            <v>名古屋工場　　　　　</v>
          </cell>
          <cell r="I124" t="str">
            <v>工務成形課　　　　　</v>
          </cell>
          <cell r="J124">
            <v>6</v>
          </cell>
          <cell r="K124">
            <v>1</v>
          </cell>
          <cell r="L124">
            <v>150000</v>
          </cell>
          <cell r="M124">
            <v>85000</v>
          </cell>
          <cell r="N124">
            <v>0</v>
          </cell>
          <cell r="O124">
            <v>0</v>
          </cell>
          <cell r="P124">
            <v>0</v>
          </cell>
          <cell r="Q124">
            <v>0</v>
          </cell>
          <cell r="R124">
            <v>247800</v>
          </cell>
          <cell r="S124">
            <v>12800</v>
          </cell>
        </row>
        <row r="125">
          <cell r="F125">
            <v>84323</v>
          </cell>
          <cell r="G125" t="str">
            <v>佐久間　己喜夫　</v>
          </cell>
          <cell r="H125" t="str">
            <v>名古屋工場　　　　　</v>
          </cell>
          <cell r="I125" t="str">
            <v>製造課　　　　　　　</v>
          </cell>
          <cell r="J125">
            <v>6</v>
          </cell>
          <cell r="K125">
            <v>2</v>
          </cell>
          <cell r="L125">
            <v>150000</v>
          </cell>
          <cell r="M125">
            <v>88300</v>
          </cell>
          <cell r="N125">
            <v>0</v>
          </cell>
          <cell r="O125">
            <v>0</v>
          </cell>
          <cell r="P125">
            <v>0</v>
          </cell>
          <cell r="Q125">
            <v>0</v>
          </cell>
          <cell r="R125">
            <v>253300</v>
          </cell>
          <cell r="S125">
            <v>15000</v>
          </cell>
        </row>
        <row r="126">
          <cell r="F126">
            <v>84328</v>
          </cell>
          <cell r="G126" t="str">
            <v>山下　賢二　　　</v>
          </cell>
          <cell r="H126" t="str">
            <v>名古屋工場　　　　　</v>
          </cell>
          <cell r="I126" t="str">
            <v>製造課　　　　　　　</v>
          </cell>
          <cell r="J126">
            <v>6</v>
          </cell>
          <cell r="K126">
            <v>3</v>
          </cell>
          <cell r="L126">
            <v>150000</v>
          </cell>
          <cell r="M126">
            <v>85000</v>
          </cell>
          <cell r="N126">
            <v>0</v>
          </cell>
          <cell r="O126">
            <v>0</v>
          </cell>
          <cell r="P126">
            <v>0</v>
          </cell>
          <cell r="Q126">
            <v>0</v>
          </cell>
          <cell r="R126">
            <v>252000</v>
          </cell>
          <cell r="S126">
            <v>17000</v>
          </cell>
        </row>
        <row r="127">
          <cell r="F127">
            <v>84333</v>
          </cell>
          <cell r="G127" t="str">
            <v>中堂薗　章二　　</v>
          </cell>
          <cell r="H127" t="str">
            <v>物流部　　　　　　　</v>
          </cell>
          <cell r="I127" t="str">
            <v>西日本物流センター　</v>
          </cell>
          <cell r="J127">
            <v>4</v>
          </cell>
          <cell r="K127">
            <v>0</v>
          </cell>
          <cell r="L127">
            <v>150000</v>
          </cell>
          <cell r="M127">
            <v>74000</v>
          </cell>
          <cell r="N127">
            <v>0</v>
          </cell>
          <cell r="O127">
            <v>0</v>
          </cell>
          <cell r="P127">
            <v>0</v>
          </cell>
          <cell r="Q127">
            <v>0</v>
          </cell>
          <cell r="R127">
            <v>224000</v>
          </cell>
          <cell r="S127">
            <v>0</v>
          </cell>
        </row>
        <row r="128">
          <cell r="F128">
            <v>84344</v>
          </cell>
          <cell r="G128" t="str">
            <v>上田　茂義　　　</v>
          </cell>
          <cell r="H128" t="str">
            <v>名古屋工場　　　　　</v>
          </cell>
          <cell r="I128" t="str">
            <v>製造課　　　　　　　</v>
          </cell>
          <cell r="J128">
            <v>4</v>
          </cell>
          <cell r="K128">
            <v>1</v>
          </cell>
          <cell r="L128">
            <v>150000</v>
          </cell>
          <cell r="M128">
            <v>69400</v>
          </cell>
          <cell r="N128">
            <v>0</v>
          </cell>
          <cell r="O128">
            <v>0</v>
          </cell>
          <cell r="P128">
            <v>0</v>
          </cell>
          <cell r="Q128">
            <v>0</v>
          </cell>
          <cell r="R128">
            <v>232200</v>
          </cell>
          <cell r="S128">
            <v>12800</v>
          </cell>
        </row>
        <row r="129">
          <cell r="F129">
            <v>84353</v>
          </cell>
          <cell r="G129" t="str">
            <v>今　芳秋　　　　</v>
          </cell>
          <cell r="H129" t="str">
            <v>名古屋工場　　　　　</v>
          </cell>
          <cell r="I129" t="str">
            <v>製造課　　　　　　　</v>
          </cell>
          <cell r="J129">
            <v>6</v>
          </cell>
          <cell r="K129">
            <v>0</v>
          </cell>
          <cell r="L129">
            <v>150000</v>
          </cell>
          <cell r="M129">
            <v>107500</v>
          </cell>
          <cell r="N129">
            <v>0</v>
          </cell>
          <cell r="O129">
            <v>0</v>
          </cell>
          <cell r="P129">
            <v>0</v>
          </cell>
          <cell r="Q129">
            <v>0</v>
          </cell>
          <cell r="R129">
            <v>257500</v>
          </cell>
          <cell r="S129">
            <v>0</v>
          </cell>
        </row>
        <row r="130">
          <cell r="F130">
            <v>84354</v>
          </cell>
          <cell r="G130" t="str">
            <v>橋本　彰　　　　</v>
          </cell>
          <cell r="H130" t="str">
            <v>名古屋工場　　　　　</v>
          </cell>
          <cell r="I130" t="str">
            <v>製造課　　　　　　　</v>
          </cell>
          <cell r="J130">
            <v>5</v>
          </cell>
          <cell r="K130">
            <v>3</v>
          </cell>
          <cell r="L130">
            <v>150000</v>
          </cell>
          <cell r="M130">
            <v>117400</v>
          </cell>
          <cell r="N130">
            <v>0</v>
          </cell>
          <cell r="O130">
            <v>0</v>
          </cell>
          <cell r="P130">
            <v>0</v>
          </cell>
          <cell r="Q130">
            <v>0</v>
          </cell>
          <cell r="R130">
            <v>284400</v>
          </cell>
          <cell r="S130">
            <v>17000</v>
          </cell>
        </row>
        <row r="131">
          <cell r="F131">
            <v>84357</v>
          </cell>
          <cell r="G131" t="str">
            <v>南　洋一　　　　</v>
          </cell>
          <cell r="H131" t="str">
            <v>名古屋工場　　　　　</v>
          </cell>
          <cell r="I131" t="str">
            <v>製造課　　　　　　　</v>
          </cell>
          <cell r="J131">
            <v>6</v>
          </cell>
          <cell r="K131">
            <v>5</v>
          </cell>
          <cell r="L131">
            <v>150000</v>
          </cell>
          <cell r="M131">
            <v>124600</v>
          </cell>
          <cell r="N131">
            <v>0</v>
          </cell>
          <cell r="O131">
            <v>0</v>
          </cell>
          <cell r="P131">
            <v>0</v>
          </cell>
          <cell r="Q131">
            <v>0</v>
          </cell>
          <cell r="R131">
            <v>293600</v>
          </cell>
          <cell r="S131">
            <v>19000</v>
          </cell>
        </row>
        <row r="132">
          <cell r="F132">
            <v>84361</v>
          </cell>
          <cell r="G132" t="str">
            <v>綿谷　英明　　　</v>
          </cell>
          <cell r="H132" t="str">
            <v>名古屋工場　　　　　</v>
          </cell>
          <cell r="I132" t="str">
            <v>製造課　　　　　　　</v>
          </cell>
          <cell r="J132">
            <v>6</v>
          </cell>
          <cell r="K132">
            <v>3</v>
          </cell>
          <cell r="L132">
            <v>150000</v>
          </cell>
          <cell r="M132">
            <v>93300</v>
          </cell>
          <cell r="N132">
            <v>0</v>
          </cell>
          <cell r="O132">
            <v>0</v>
          </cell>
          <cell r="P132">
            <v>0</v>
          </cell>
          <cell r="Q132">
            <v>0</v>
          </cell>
          <cell r="R132">
            <v>260300</v>
          </cell>
          <cell r="S132">
            <v>17000</v>
          </cell>
        </row>
        <row r="133">
          <cell r="F133">
            <v>84363</v>
          </cell>
          <cell r="G133" t="str">
            <v>苅谷　毅　　　　</v>
          </cell>
          <cell r="H133" t="str">
            <v>名古屋工場　　　　　</v>
          </cell>
          <cell r="I133" t="str">
            <v>製造課　　　　　　　</v>
          </cell>
          <cell r="J133">
            <v>5</v>
          </cell>
          <cell r="K133">
            <v>2</v>
          </cell>
          <cell r="L133">
            <v>150000</v>
          </cell>
          <cell r="M133">
            <v>93200</v>
          </cell>
          <cell r="N133">
            <v>0</v>
          </cell>
          <cell r="O133">
            <v>0</v>
          </cell>
          <cell r="P133">
            <v>0</v>
          </cell>
          <cell r="Q133">
            <v>0</v>
          </cell>
          <cell r="R133">
            <v>258200</v>
          </cell>
          <cell r="S133">
            <v>15000</v>
          </cell>
        </row>
        <row r="134">
          <cell r="F134">
            <v>84364</v>
          </cell>
          <cell r="G134" t="str">
            <v>河村　雄次　　　</v>
          </cell>
          <cell r="H134" t="str">
            <v>名古屋工場　　　　　</v>
          </cell>
          <cell r="I134" t="str">
            <v>製造課　　　　　　　</v>
          </cell>
          <cell r="J134">
            <v>5</v>
          </cell>
          <cell r="K134">
            <v>3</v>
          </cell>
          <cell r="L134">
            <v>150000</v>
          </cell>
          <cell r="M134">
            <v>83400</v>
          </cell>
          <cell r="N134">
            <v>0</v>
          </cell>
          <cell r="O134">
            <v>0</v>
          </cell>
          <cell r="P134">
            <v>0</v>
          </cell>
          <cell r="Q134">
            <v>0</v>
          </cell>
          <cell r="R134">
            <v>250400</v>
          </cell>
          <cell r="S134">
            <v>17000</v>
          </cell>
        </row>
        <row r="135">
          <cell r="F135">
            <v>84366</v>
          </cell>
          <cell r="G135" t="str">
            <v>鈴木　均　　　　</v>
          </cell>
          <cell r="H135" t="str">
            <v>名古屋工場　　　　　</v>
          </cell>
          <cell r="I135" t="str">
            <v>製造課　　　　　　　</v>
          </cell>
          <cell r="J135">
            <v>1</v>
          </cell>
          <cell r="K135">
            <v>3</v>
          </cell>
          <cell r="L135">
            <v>204000</v>
          </cell>
          <cell r="M135">
            <v>150000</v>
          </cell>
          <cell r="N135">
            <v>0</v>
          </cell>
          <cell r="O135">
            <v>0</v>
          </cell>
          <cell r="P135">
            <v>0</v>
          </cell>
          <cell r="Q135">
            <v>0</v>
          </cell>
          <cell r="R135">
            <v>354000</v>
          </cell>
          <cell r="S135">
            <v>0</v>
          </cell>
        </row>
        <row r="136">
          <cell r="F136">
            <v>84851</v>
          </cell>
          <cell r="G136" t="str">
            <v>東海林　洋子　　</v>
          </cell>
          <cell r="H136" t="str">
            <v>名古屋工場　　　　　</v>
          </cell>
          <cell r="I136" t="str">
            <v>製造課　　　　　　　</v>
          </cell>
          <cell r="J136">
            <v>5</v>
          </cell>
          <cell r="K136">
            <v>0</v>
          </cell>
          <cell r="L136">
            <v>150000</v>
          </cell>
          <cell r="M136">
            <v>90500</v>
          </cell>
          <cell r="N136">
            <v>0</v>
          </cell>
          <cell r="O136">
            <v>0</v>
          </cell>
          <cell r="P136">
            <v>0</v>
          </cell>
          <cell r="Q136">
            <v>0</v>
          </cell>
          <cell r="R136">
            <v>240500</v>
          </cell>
          <cell r="S136">
            <v>0</v>
          </cell>
        </row>
        <row r="137">
          <cell r="F137">
            <v>85102</v>
          </cell>
          <cell r="G137" t="str">
            <v>藤澤　泰仁　　　</v>
          </cell>
          <cell r="H137" t="str">
            <v>営業本部　　　　　　</v>
          </cell>
          <cell r="I137" t="str">
            <v>高松ＳＯ　　　　　　</v>
          </cell>
          <cell r="J137">
            <v>7</v>
          </cell>
          <cell r="K137">
            <v>3</v>
          </cell>
          <cell r="L137">
            <v>150000</v>
          </cell>
          <cell r="M137">
            <v>127600</v>
          </cell>
          <cell r="N137">
            <v>0</v>
          </cell>
          <cell r="O137">
            <v>0</v>
          </cell>
          <cell r="P137">
            <v>0</v>
          </cell>
          <cell r="Q137">
            <v>0</v>
          </cell>
          <cell r="R137">
            <v>294600</v>
          </cell>
          <cell r="S137">
            <v>17000</v>
          </cell>
        </row>
        <row r="138">
          <cell r="F138">
            <v>85103</v>
          </cell>
          <cell r="G138" t="str">
            <v>横山　寿治　　　</v>
          </cell>
          <cell r="H138" t="str">
            <v>営業本部　　　　　　</v>
          </cell>
          <cell r="I138" t="str">
            <v>東関東支店　　　　　</v>
          </cell>
          <cell r="J138">
            <v>8</v>
          </cell>
          <cell r="K138">
            <v>3</v>
          </cell>
          <cell r="L138">
            <v>150000</v>
          </cell>
          <cell r="M138">
            <v>132500</v>
          </cell>
          <cell r="N138">
            <v>0</v>
          </cell>
          <cell r="O138">
            <v>0</v>
          </cell>
          <cell r="P138">
            <v>0</v>
          </cell>
          <cell r="Q138">
            <v>0</v>
          </cell>
          <cell r="R138">
            <v>299500</v>
          </cell>
          <cell r="S138">
            <v>17000</v>
          </cell>
        </row>
        <row r="139">
          <cell r="F139">
            <v>85308</v>
          </cell>
          <cell r="G139" t="str">
            <v>龍　健児　　　　</v>
          </cell>
          <cell r="H139" t="str">
            <v>名古屋工場　　　　　</v>
          </cell>
          <cell r="I139" t="str">
            <v>製造課　　　　　　　</v>
          </cell>
          <cell r="J139">
            <v>6</v>
          </cell>
          <cell r="K139">
            <v>3</v>
          </cell>
          <cell r="L139">
            <v>150000</v>
          </cell>
          <cell r="M139">
            <v>82000</v>
          </cell>
          <cell r="N139">
            <v>0</v>
          </cell>
          <cell r="O139">
            <v>0</v>
          </cell>
          <cell r="P139">
            <v>0</v>
          </cell>
          <cell r="Q139">
            <v>0</v>
          </cell>
          <cell r="R139">
            <v>249000</v>
          </cell>
          <cell r="S139">
            <v>17000</v>
          </cell>
        </row>
        <row r="140">
          <cell r="F140">
            <v>85314</v>
          </cell>
          <cell r="G140" t="str">
            <v>安藤　寿志　　　</v>
          </cell>
          <cell r="H140" t="str">
            <v>名古屋工場　　　　　</v>
          </cell>
          <cell r="I140" t="str">
            <v>製造課　　　　　　　</v>
          </cell>
          <cell r="J140">
            <v>6</v>
          </cell>
          <cell r="K140">
            <v>3</v>
          </cell>
          <cell r="L140">
            <v>150000</v>
          </cell>
          <cell r="M140">
            <v>82000</v>
          </cell>
          <cell r="N140">
            <v>0</v>
          </cell>
          <cell r="O140">
            <v>0</v>
          </cell>
          <cell r="P140">
            <v>0</v>
          </cell>
          <cell r="Q140">
            <v>0</v>
          </cell>
          <cell r="R140">
            <v>249000</v>
          </cell>
          <cell r="S140">
            <v>17000</v>
          </cell>
        </row>
        <row r="141">
          <cell r="F141">
            <v>85315</v>
          </cell>
          <cell r="G141" t="str">
            <v>横井　宏治　　　</v>
          </cell>
          <cell r="H141" t="str">
            <v>名古屋工場　　　　　</v>
          </cell>
          <cell r="I141" t="str">
            <v>製造課　　　　　　　</v>
          </cell>
          <cell r="J141">
            <v>4</v>
          </cell>
          <cell r="K141">
            <v>1</v>
          </cell>
          <cell r="L141">
            <v>150000</v>
          </cell>
          <cell r="M141">
            <v>70300</v>
          </cell>
          <cell r="N141">
            <v>0</v>
          </cell>
          <cell r="O141">
            <v>0</v>
          </cell>
          <cell r="P141">
            <v>0</v>
          </cell>
          <cell r="Q141">
            <v>0</v>
          </cell>
          <cell r="R141">
            <v>233100</v>
          </cell>
          <cell r="S141">
            <v>12800</v>
          </cell>
        </row>
        <row r="142">
          <cell r="F142">
            <v>85320</v>
          </cell>
          <cell r="G142" t="str">
            <v>阪本　武　　　　</v>
          </cell>
          <cell r="H142" t="str">
            <v>静岡工場　　　　　　</v>
          </cell>
          <cell r="I142" t="str">
            <v>　　　　　　　　　　</v>
          </cell>
          <cell r="J142">
            <v>6</v>
          </cell>
          <cell r="K142">
            <v>0</v>
          </cell>
          <cell r="L142">
            <v>150000</v>
          </cell>
          <cell r="M142">
            <v>85000</v>
          </cell>
          <cell r="N142">
            <v>0</v>
          </cell>
          <cell r="O142">
            <v>0</v>
          </cell>
          <cell r="P142">
            <v>0</v>
          </cell>
          <cell r="Q142">
            <v>0</v>
          </cell>
          <cell r="R142">
            <v>235000</v>
          </cell>
          <cell r="S142">
            <v>0</v>
          </cell>
        </row>
        <row r="143">
          <cell r="F143">
            <v>86102</v>
          </cell>
          <cell r="G143" t="str">
            <v>矢土　嘉昭　　　</v>
          </cell>
          <cell r="H143" t="str">
            <v>経営管理部　　　　　</v>
          </cell>
          <cell r="I143" t="str">
            <v>企画グループ　　　　</v>
          </cell>
          <cell r="J143">
            <v>2</v>
          </cell>
          <cell r="K143">
            <v>2</v>
          </cell>
          <cell r="L143">
            <v>219000</v>
          </cell>
          <cell r="M143">
            <v>150000</v>
          </cell>
          <cell r="N143">
            <v>0</v>
          </cell>
          <cell r="O143">
            <v>0</v>
          </cell>
          <cell r="P143">
            <v>0</v>
          </cell>
          <cell r="Q143">
            <v>0</v>
          </cell>
          <cell r="R143">
            <v>369000</v>
          </cell>
          <cell r="S143">
            <v>0</v>
          </cell>
        </row>
        <row r="144">
          <cell r="F144">
            <v>86104</v>
          </cell>
          <cell r="G144" t="str">
            <v>長岡　正弘　　　</v>
          </cell>
          <cell r="H144" t="str">
            <v>営業本部　　　　　　</v>
          </cell>
          <cell r="I144" t="str">
            <v>広域営業促進グループ</v>
          </cell>
          <cell r="J144">
            <v>7</v>
          </cell>
          <cell r="K144">
            <v>4</v>
          </cell>
          <cell r="L144">
            <v>150000</v>
          </cell>
          <cell r="M144">
            <v>120600</v>
          </cell>
          <cell r="N144">
            <v>0</v>
          </cell>
          <cell r="O144">
            <v>0</v>
          </cell>
          <cell r="P144">
            <v>0</v>
          </cell>
          <cell r="Q144">
            <v>0</v>
          </cell>
          <cell r="R144">
            <v>288600</v>
          </cell>
          <cell r="S144">
            <v>18000</v>
          </cell>
        </row>
        <row r="145">
          <cell r="F145">
            <v>86105</v>
          </cell>
          <cell r="G145" t="str">
            <v>谷口　泰隆　　　</v>
          </cell>
          <cell r="H145" t="str">
            <v>静岡工場　　　　　　</v>
          </cell>
          <cell r="I145" t="str">
            <v>　　　　　　　　　　</v>
          </cell>
          <cell r="J145">
            <v>8</v>
          </cell>
          <cell r="K145">
            <v>1</v>
          </cell>
          <cell r="L145">
            <v>150000</v>
          </cell>
          <cell r="M145">
            <v>122100</v>
          </cell>
          <cell r="N145">
            <v>0</v>
          </cell>
          <cell r="O145">
            <v>0</v>
          </cell>
          <cell r="P145">
            <v>0</v>
          </cell>
          <cell r="Q145">
            <v>0</v>
          </cell>
          <cell r="R145">
            <v>284900</v>
          </cell>
          <cell r="S145">
            <v>12800</v>
          </cell>
        </row>
        <row r="146">
          <cell r="F146">
            <v>86106</v>
          </cell>
          <cell r="G146" t="str">
            <v>和田　浩明　　　</v>
          </cell>
          <cell r="H146" t="str">
            <v>営業本部　　　　　　</v>
          </cell>
          <cell r="I146" t="str">
            <v>近畿支店　　　　　　</v>
          </cell>
          <cell r="J146">
            <v>1</v>
          </cell>
          <cell r="K146">
            <v>3</v>
          </cell>
          <cell r="L146">
            <v>204000</v>
          </cell>
          <cell r="M146">
            <v>150000</v>
          </cell>
          <cell r="N146">
            <v>0</v>
          </cell>
          <cell r="O146">
            <v>0</v>
          </cell>
          <cell r="P146">
            <v>0</v>
          </cell>
          <cell r="Q146">
            <v>0</v>
          </cell>
          <cell r="R146">
            <v>354000</v>
          </cell>
          <cell r="S146">
            <v>0</v>
          </cell>
        </row>
        <row r="147">
          <cell r="F147">
            <v>86207</v>
          </cell>
          <cell r="G147" t="str">
            <v>足立　文生　　　</v>
          </cell>
          <cell r="H147" t="str">
            <v>名古屋工場　　　　　</v>
          </cell>
          <cell r="I147" t="str">
            <v>製造課　　　　　　　</v>
          </cell>
          <cell r="J147">
            <v>6</v>
          </cell>
          <cell r="K147">
            <v>3</v>
          </cell>
          <cell r="L147">
            <v>150000</v>
          </cell>
          <cell r="M147">
            <v>88100</v>
          </cell>
          <cell r="N147">
            <v>0</v>
          </cell>
          <cell r="O147">
            <v>0</v>
          </cell>
          <cell r="P147">
            <v>0</v>
          </cell>
          <cell r="Q147">
            <v>0</v>
          </cell>
          <cell r="R147">
            <v>255100</v>
          </cell>
          <cell r="S147">
            <v>17000</v>
          </cell>
        </row>
        <row r="148">
          <cell r="F148">
            <v>86319</v>
          </cell>
          <cell r="G148" t="str">
            <v>森田　伸二　　　</v>
          </cell>
          <cell r="H148" t="str">
            <v>名古屋工場　　　　　</v>
          </cell>
          <cell r="I148" t="str">
            <v>製造課　　　　　　　</v>
          </cell>
          <cell r="J148">
            <v>6</v>
          </cell>
          <cell r="K148">
            <v>0</v>
          </cell>
          <cell r="L148">
            <v>150000</v>
          </cell>
          <cell r="M148">
            <v>82000</v>
          </cell>
          <cell r="N148">
            <v>0</v>
          </cell>
          <cell r="O148">
            <v>0</v>
          </cell>
          <cell r="P148">
            <v>0</v>
          </cell>
          <cell r="Q148">
            <v>0</v>
          </cell>
          <cell r="R148">
            <v>232000</v>
          </cell>
          <cell r="S148">
            <v>0</v>
          </cell>
        </row>
        <row r="149">
          <cell r="F149">
            <v>87101</v>
          </cell>
          <cell r="G149" t="str">
            <v>森　　清　　　　</v>
          </cell>
          <cell r="H149" t="str">
            <v>カゴメ出向</v>
          </cell>
          <cell r="I149" t="str">
            <v>総合研究所</v>
          </cell>
          <cell r="J149">
            <v>8</v>
          </cell>
          <cell r="K149">
            <v>4</v>
          </cell>
          <cell r="L149">
            <v>150000</v>
          </cell>
          <cell r="M149">
            <v>122500</v>
          </cell>
          <cell r="N149">
            <v>0</v>
          </cell>
          <cell r="O149">
            <v>0</v>
          </cell>
          <cell r="P149">
            <v>0</v>
          </cell>
          <cell r="Q149">
            <v>0</v>
          </cell>
          <cell r="R149">
            <v>290500</v>
          </cell>
          <cell r="S149">
            <v>18000</v>
          </cell>
        </row>
        <row r="150">
          <cell r="F150">
            <v>87103</v>
          </cell>
          <cell r="G150" t="str">
            <v>■木　博史　　　</v>
          </cell>
          <cell r="H150" t="str">
            <v>物流部　　　　　　　</v>
          </cell>
          <cell r="I150" t="str">
            <v>物流課　　　　　　　</v>
          </cell>
          <cell r="J150">
            <v>6</v>
          </cell>
          <cell r="K150">
            <v>3</v>
          </cell>
          <cell r="L150">
            <v>150000</v>
          </cell>
          <cell r="M150">
            <v>112700</v>
          </cell>
          <cell r="N150">
            <v>0</v>
          </cell>
          <cell r="O150">
            <v>0</v>
          </cell>
          <cell r="P150">
            <v>0</v>
          </cell>
          <cell r="Q150">
            <v>0</v>
          </cell>
          <cell r="R150">
            <v>279700</v>
          </cell>
          <cell r="S150">
            <v>17000</v>
          </cell>
        </row>
        <row r="151">
          <cell r="F151">
            <v>87204</v>
          </cell>
          <cell r="G151" t="str">
            <v>五斗　祥志　　　</v>
          </cell>
          <cell r="H151" t="str">
            <v>経営管理部　　　　　</v>
          </cell>
          <cell r="I151" t="str">
            <v>情報システム課　　　</v>
          </cell>
          <cell r="J151">
            <v>6</v>
          </cell>
          <cell r="K151">
            <v>3</v>
          </cell>
          <cell r="L151">
            <v>150000</v>
          </cell>
          <cell r="M151">
            <v>85700</v>
          </cell>
          <cell r="N151">
            <v>0</v>
          </cell>
          <cell r="O151">
            <v>0</v>
          </cell>
          <cell r="P151">
            <v>0</v>
          </cell>
          <cell r="Q151">
            <v>0</v>
          </cell>
          <cell r="R151">
            <v>252700</v>
          </cell>
          <cell r="S151">
            <v>17000</v>
          </cell>
        </row>
        <row r="152">
          <cell r="F152">
            <v>88101</v>
          </cell>
          <cell r="G152" t="str">
            <v>真嶋　秀明　　　</v>
          </cell>
          <cell r="H152" t="str">
            <v>静岡工場　　　　　　</v>
          </cell>
          <cell r="I152" t="str">
            <v>　　　　　　　　　　</v>
          </cell>
          <cell r="J152">
            <v>6</v>
          </cell>
          <cell r="K152">
            <v>0</v>
          </cell>
          <cell r="L152">
            <v>150000</v>
          </cell>
          <cell r="M152">
            <v>114500</v>
          </cell>
          <cell r="N152">
            <v>0</v>
          </cell>
          <cell r="O152">
            <v>0</v>
          </cell>
          <cell r="P152">
            <v>0</v>
          </cell>
          <cell r="Q152">
            <v>0</v>
          </cell>
          <cell r="R152">
            <v>264500</v>
          </cell>
          <cell r="S152">
            <v>0</v>
          </cell>
        </row>
        <row r="153">
          <cell r="F153">
            <v>88102</v>
          </cell>
          <cell r="G153" t="str">
            <v>井上　光則　　　</v>
          </cell>
          <cell r="H153" t="str">
            <v>営業本部　　　　　　</v>
          </cell>
          <cell r="I153" t="str">
            <v>近畿支店　　　　　　</v>
          </cell>
          <cell r="J153">
            <v>7</v>
          </cell>
          <cell r="K153">
            <v>3</v>
          </cell>
          <cell r="L153">
            <v>150000</v>
          </cell>
          <cell r="M153">
            <v>116400</v>
          </cell>
          <cell r="N153">
            <v>0</v>
          </cell>
          <cell r="O153">
            <v>0</v>
          </cell>
          <cell r="P153">
            <v>0</v>
          </cell>
          <cell r="Q153">
            <v>0</v>
          </cell>
          <cell r="R153">
            <v>283400</v>
          </cell>
          <cell r="S153">
            <v>17000</v>
          </cell>
        </row>
        <row r="154">
          <cell r="F154">
            <v>88103</v>
          </cell>
          <cell r="G154" t="str">
            <v>織田　直人　　　</v>
          </cell>
          <cell r="H154" t="str">
            <v>物流部　　　　　　　</v>
          </cell>
          <cell r="I154" t="str">
            <v>配送課　　　　　　　</v>
          </cell>
          <cell r="J154">
            <v>5</v>
          </cell>
          <cell r="K154">
            <v>0</v>
          </cell>
          <cell r="L154">
            <v>150000</v>
          </cell>
          <cell r="M154">
            <v>99800</v>
          </cell>
          <cell r="N154">
            <v>0</v>
          </cell>
          <cell r="O154">
            <v>0</v>
          </cell>
          <cell r="P154">
            <v>0</v>
          </cell>
          <cell r="Q154">
            <v>0</v>
          </cell>
          <cell r="R154">
            <v>249800</v>
          </cell>
          <cell r="S154">
            <v>0</v>
          </cell>
        </row>
        <row r="155">
          <cell r="F155">
            <v>88105</v>
          </cell>
          <cell r="G155" t="str">
            <v>齋藤　毅　　　　</v>
          </cell>
          <cell r="H155" t="str">
            <v>営業本部　　　　　　</v>
          </cell>
          <cell r="I155" t="str">
            <v>近畿支店　　　　　　</v>
          </cell>
          <cell r="J155">
            <v>6</v>
          </cell>
          <cell r="K155">
            <v>0</v>
          </cell>
          <cell r="L155">
            <v>150000</v>
          </cell>
          <cell r="M155">
            <v>106600</v>
          </cell>
          <cell r="N155">
            <v>0</v>
          </cell>
          <cell r="O155">
            <v>0</v>
          </cell>
          <cell r="P155">
            <v>0</v>
          </cell>
          <cell r="Q155">
            <v>0</v>
          </cell>
          <cell r="R155">
            <v>256600</v>
          </cell>
          <cell r="S155">
            <v>0</v>
          </cell>
        </row>
        <row r="156">
          <cell r="F156">
            <v>88106</v>
          </cell>
          <cell r="G156" t="str">
            <v>北野　行尉　　　</v>
          </cell>
          <cell r="H156" t="str">
            <v>営業本部　　　　　　</v>
          </cell>
          <cell r="I156" t="str">
            <v>広域営業促進グループ</v>
          </cell>
          <cell r="J156">
            <v>6</v>
          </cell>
          <cell r="K156">
            <v>0</v>
          </cell>
          <cell r="L156">
            <v>150000</v>
          </cell>
          <cell r="M156">
            <v>100100</v>
          </cell>
          <cell r="N156">
            <v>0</v>
          </cell>
          <cell r="O156">
            <v>0</v>
          </cell>
          <cell r="P156">
            <v>0</v>
          </cell>
          <cell r="Q156">
            <v>0</v>
          </cell>
          <cell r="R156">
            <v>250100</v>
          </cell>
          <cell r="S156">
            <v>0</v>
          </cell>
        </row>
        <row r="157">
          <cell r="F157">
            <v>88107</v>
          </cell>
          <cell r="G157" t="str">
            <v>鈴木　満　　　　</v>
          </cell>
          <cell r="H157" t="str">
            <v>物流部　　　　　　　</v>
          </cell>
          <cell r="I157" t="str">
            <v>東日本物流センター　</v>
          </cell>
          <cell r="J157">
            <v>6</v>
          </cell>
          <cell r="K157">
            <v>0</v>
          </cell>
          <cell r="L157">
            <v>150000</v>
          </cell>
          <cell r="M157">
            <v>98200</v>
          </cell>
          <cell r="N157">
            <v>0</v>
          </cell>
          <cell r="O157">
            <v>0</v>
          </cell>
          <cell r="P157">
            <v>0</v>
          </cell>
          <cell r="Q157">
            <v>0</v>
          </cell>
          <cell r="R157">
            <v>248200</v>
          </cell>
          <cell r="S157">
            <v>0</v>
          </cell>
        </row>
        <row r="158">
          <cell r="F158">
            <v>88108</v>
          </cell>
          <cell r="G158" t="str">
            <v>関戸　倫康　　　</v>
          </cell>
          <cell r="H158" t="str">
            <v>名古屋工場　　　　　</v>
          </cell>
          <cell r="I158" t="str">
            <v>品質管理課　　　　　</v>
          </cell>
          <cell r="J158">
            <v>7</v>
          </cell>
          <cell r="K158">
            <v>2</v>
          </cell>
          <cell r="L158">
            <v>150000</v>
          </cell>
          <cell r="M158">
            <v>109500</v>
          </cell>
          <cell r="N158">
            <v>0</v>
          </cell>
          <cell r="O158">
            <v>0</v>
          </cell>
          <cell r="P158">
            <v>0</v>
          </cell>
          <cell r="Q158">
            <v>0</v>
          </cell>
          <cell r="R158">
            <v>274500</v>
          </cell>
          <cell r="S158">
            <v>15000</v>
          </cell>
        </row>
        <row r="159">
          <cell r="F159">
            <v>88310</v>
          </cell>
          <cell r="G159" t="str">
            <v>堀江　政弘　　　</v>
          </cell>
          <cell r="H159" t="str">
            <v>営業本部　　　　　　</v>
          </cell>
          <cell r="I159" t="str">
            <v>九州支店　　　　　　</v>
          </cell>
          <cell r="J159">
            <v>7</v>
          </cell>
          <cell r="K159">
            <v>2</v>
          </cell>
          <cell r="L159">
            <v>150000</v>
          </cell>
          <cell r="M159">
            <v>119100</v>
          </cell>
          <cell r="N159">
            <v>0</v>
          </cell>
          <cell r="O159">
            <v>0</v>
          </cell>
          <cell r="P159">
            <v>0</v>
          </cell>
          <cell r="Q159">
            <v>0</v>
          </cell>
          <cell r="R159">
            <v>284100</v>
          </cell>
          <cell r="S159">
            <v>15000</v>
          </cell>
        </row>
        <row r="160">
          <cell r="F160">
            <v>88331</v>
          </cell>
          <cell r="G160" t="str">
            <v>出口　達也　　　</v>
          </cell>
          <cell r="H160" t="str">
            <v>営業企画部　　　　　</v>
          </cell>
          <cell r="I160" t="str">
            <v>営業企画課　　　　　</v>
          </cell>
          <cell r="J160">
            <v>7</v>
          </cell>
          <cell r="K160">
            <v>3</v>
          </cell>
          <cell r="L160">
            <v>150000</v>
          </cell>
          <cell r="M160">
            <v>96000</v>
          </cell>
          <cell r="N160">
            <v>0</v>
          </cell>
          <cell r="O160">
            <v>0</v>
          </cell>
          <cell r="P160">
            <v>0</v>
          </cell>
          <cell r="Q160">
            <v>0</v>
          </cell>
          <cell r="R160">
            <v>263000</v>
          </cell>
          <cell r="S160">
            <v>17000</v>
          </cell>
        </row>
        <row r="161">
          <cell r="F161">
            <v>88725</v>
          </cell>
          <cell r="G161" t="str">
            <v>菊地　由美子　　</v>
          </cell>
          <cell r="H161" t="str">
            <v>営業本部　　　　　　</v>
          </cell>
          <cell r="I161" t="str">
            <v>近畿支店　　　　　　</v>
          </cell>
          <cell r="J161">
            <v>5</v>
          </cell>
          <cell r="K161">
            <v>0</v>
          </cell>
          <cell r="L161">
            <v>150000</v>
          </cell>
          <cell r="M161">
            <v>67000</v>
          </cell>
          <cell r="N161">
            <v>0</v>
          </cell>
          <cell r="O161">
            <v>0</v>
          </cell>
          <cell r="P161">
            <v>0</v>
          </cell>
          <cell r="Q161">
            <v>0</v>
          </cell>
          <cell r="R161">
            <v>217000</v>
          </cell>
          <cell r="S161">
            <v>0</v>
          </cell>
        </row>
        <row r="162">
          <cell r="F162">
            <v>89101</v>
          </cell>
          <cell r="G162" t="str">
            <v>磯貝　博之　　　</v>
          </cell>
          <cell r="H162" t="str">
            <v>営業本部　　　　　　</v>
          </cell>
          <cell r="I162" t="str">
            <v>関東中央支店　　　　</v>
          </cell>
          <cell r="J162">
            <v>6</v>
          </cell>
          <cell r="K162">
            <v>0</v>
          </cell>
          <cell r="L162">
            <v>150000</v>
          </cell>
          <cell r="M162">
            <v>95500</v>
          </cell>
          <cell r="N162">
            <v>0</v>
          </cell>
          <cell r="O162">
            <v>0</v>
          </cell>
          <cell r="P162">
            <v>0</v>
          </cell>
          <cell r="Q162">
            <v>0</v>
          </cell>
          <cell r="R162">
            <v>245500</v>
          </cell>
          <cell r="S162">
            <v>0</v>
          </cell>
        </row>
        <row r="163">
          <cell r="F163">
            <v>89103</v>
          </cell>
          <cell r="G163" t="str">
            <v>川合　　一　　　</v>
          </cell>
          <cell r="H163" t="str">
            <v>営業企画部　　　　　</v>
          </cell>
          <cell r="I163" t="str">
            <v>商品開発課　　　　　</v>
          </cell>
          <cell r="J163">
            <v>6</v>
          </cell>
          <cell r="K163">
            <v>3</v>
          </cell>
          <cell r="L163">
            <v>150000</v>
          </cell>
          <cell r="M163">
            <v>98700</v>
          </cell>
          <cell r="N163">
            <v>0</v>
          </cell>
          <cell r="O163">
            <v>0</v>
          </cell>
          <cell r="P163">
            <v>0</v>
          </cell>
          <cell r="Q163">
            <v>0</v>
          </cell>
          <cell r="R163">
            <v>265700</v>
          </cell>
          <cell r="S163">
            <v>17000</v>
          </cell>
        </row>
        <row r="164">
          <cell r="F164">
            <v>89106</v>
          </cell>
          <cell r="G164" t="str">
            <v>大島　雅成　　　</v>
          </cell>
          <cell r="H164" t="str">
            <v>名古屋工場　　　　　</v>
          </cell>
          <cell r="I164" t="str">
            <v>工務成形課　　　　　</v>
          </cell>
          <cell r="J164">
            <v>6</v>
          </cell>
          <cell r="K164">
            <v>0</v>
          </cell>
          <cell r="L164">
            <v>150000</v>
          </cell>
          <cell r="M164">
            <v>97700</v>
          </cell>
          <cell r="N164">
            <v>0</v>
          </cell>
          <cell r="O164">
            <v>0</v>
          </cell>
          <cell r="P164">
            <v>3000</v>
          </cell>
          <cell r="Q164">
            <v>0</v>
          </cell>
          <cell r="R164">
            <v>250700</v>
          </cell>
          <cell r="S164">
            <v>0</v>
          </cell>
        </row>
        <row r="165">
          <cell r="F165">
            <v>89130</v>
          </cell>
          <cell r="G165" t="str">
            <v>横山　　出　　　</v>
          </cell>
          <cell r="H165" t="str">
            <v>営業本部　　　　　　</v>
          </cell>
          <cell r="I165" t="str">
            <v>近畿支店　　　　　　</v>
          </cell>
          <cell r="J165">
            <v>5</v>
          </cell>
          <cell r="K165">
            <v>4</v>
          </cell>
          <cell r="L165">
            <v>150000</v>
          </cell>
          <cell r="M165">
            <v>119500</v>
          </cell>
          <cell r="N165">
            <v>0</v>
          </cell>
          <cell r="O165">
            <v>0</v>
          </cell>
          <cell r="P165">
            <v>0</v>
          </cell>
          <cell r="Q165">
            <v>2900</v>
          </cell>
          <cell r="R165">
            <v>287500</v>
          </cell>
          <cell r="S165">
            <v>18000</v>
          </cell>
        </row>
        <row r="166">
          <cell r="F166">
            <v>89147</v>
          </cell>
          <cell r="G166" t="str">
            <v>谷口　健次郎　　</v>
          </cell>
          <cell r="H166" t="str">
            <v>営業本部　　　　　　</v>
          </cell>
          <cell r="I166" t="str">
            <v>東海支店　　　　　　</v>
          </cell>
          <cell r="J166">
            <v>7</v>
          </cell>
          <cell r="K166">
            <v>2</v>
          </cell>
          <cell r="L166">
            <v>150000</v>
          </cell>
          <cell r="M166">
            <v>117400</v>
          </cell>
          <cell r="N166">
            <v>0</v>
          </cell>
          <cell r="O166">
            <v>0</v>
          </cell>
          <cell r="P166">
            <v>0</v>
          </cell>
          <cell r="Q166">
            <v>0</v>
          </cell>
          <cell r="R166">
            <v>282400</v>
          </cell>
          <cell r="S166">
            <v>15000</v>
          </cell>
        </row>
        <row r="167">
          <cell r="F167">
            <v>89316</v>
          </cell>
          <cell r="G167" t="str">
            <v>奥田　隆英　　　</v>
          </cell>
          <cell r="H167" t="str">
            <v>経営管理部　　　　　</v>
          </cell>
          <cell r="I167" t="str">
            <v>情報システム課　　　</v>
          </cell>
          <cell r="J167">
            <v>6</v>
          </cell>
          <cell r="K167">
            <v>0</v>
          </cell>
          <cell r="L167">
            <v>150000</v>
          </cell>
          <cell r="M167">
            <v>79000</v>
          </cell>
          <cell r="N167">
            <v>0</v>
          </cell>
          <cell r="O167">
            <v>0</v>
          </cell>
          <cell r="P167">
            <v>20000</v>
          </cell>
          <cell r="Q167">
            <v>0</v>
          </cell>
          <cell r="R167">
            <v>249000</v>
          </cell>
          <cell r="S167">
            <v>0</v>
          </cell>
        </row>
        <row r="168">
          <cell r="F168">
            <v>89344</v>
          </cell>
          <cell r="G168" t="str">
            <v>日比野　光宏　　</v>
          </cell>
          <cell r="H168" t="str">
            <v>名古屋工場　　　　　</v>
          </cell>
          <cell r="I168" t="str">
            <v>製造課　　　　　　　</v>
          </cell>
          <cell r="J168">
            <v>5</v>
          </cell>
          <cell r="K168">
            <v>0</v>
          </cell>
          <cell r="L168">
            <v>150000</v>
          </cell>
          <cell r="M168">
            <v>74400</v>
          </cell>
          <cell r="N168">
            <v>0</v>
          </cell>
          <cell r="O168">
            <v>0</v>
          </cell>
          <cell r="P168">
            <v>0</v>
          </cell>
          <cell r="Q168">
            <v>0</v>
          </cell>
          <cell r="R168">
            <v>224400</v>
          </cell>
          <cell r="S168">
            <v>0</v>
          </cell>
        </row>
        <row r="169">
          <cell r="F169">
            <v>89507</v>
          </cell>
          <cell r="G169" t="str">
            <v>中島　佳子　　　</v>
          </cell>
          <cell r="H169" t="str">
            <v>ＣＲ室　　　　　　　</v>
          </cell>
          <cell r="I169" t="str">
            <v>ＣＳセンター　　　　</v>
          </cell>
          <cell r="J169">
            <v>6</v>
          </cell>
          <cell r="K169">
            <v>0</v>
          </cell>
          <cell r="L169">
            <v>150000</v>
          </cell>
          <cell r="M169">
            <v>104500</v>
          </cell>
          <cell r="N169">
            <v>0</v>
          </cell>
          <cell r="O169">
            <v>0</v>
          </cell>
          <cell r="P169">
            <v>3000</v>
          </cell>
          <cell r="Q169">
            <v>0</v>
          </cell>
          <cell r="R169">
            <v>257500</v>
          </cell>
          <cell r="S169">
            <v>0</v>
          </cell>
        </row>
        <row r="170">
          <cell r="F170">
            <v>89729</v>
          </cell>
          <cell r="G170" t="str">
            <v>近藤　麻由美　　</v>
          </cell>
          <cell r="H170" t="str">
            <v>経営管理部　　　　　</v>
          </cell>
          <cell r="I170" t="str">
            <v>管理課　　　　　　　</v>
          </cell>
          <cell r="J170">
            <v>5</v>
          </cell>
          <cell r="K170">
            <v>0</v>
          </cell>
          <cell r="L170">
            <v>150000</v>
          </cell>
          <cell r="M170">
            <v>67000</v>
          </cell>
          <cell r="N170">
            <v>0</v>
          </cell>
          <cell r="O170">
            <v>0</v>
          </cell>
          <cell r="P170">
            <v>0</v>
          </cell>
          <cell r="Q170">
            <v>0</v>
          </cell>
          <cell r="R170">
            <v>217000</v>
          </cell>
          <cell r="S170">
            <v>0</v>
          </cell>
        </row>
        <row r="171">
          <cell r="F171">
            <v>90101</v>
          </cell>
          <cell r="G171" t="str">
            <v>秋葉　英樹　　　</v>
          </cell>
          <cell r="H171" t="str">
            <v>名古屋工場　　　　　</v>
          </cell>
          <cell r="I171" t="str">
            <v>品質管理課　　　　　</v>
          </cell>
          <cell r="J171">
            <v>6</v>
          </cell>
          <cell r="K171">
            <v>1</v>
          </cell>
          <cell r="L171">
            <v>150000</v>
          </cell>
          <cell r="M171">
            <v>87200</v>
          </cell>
          <cell r="N171">
            <v>0</v>
          </cell>
          <cell r="O171">
            <v>0</v>
          </cell>
          <cell r="P171">
            <v>0</v>
          </cell>
          <cell r="Q171">
            <v>0</v>
          </cell>
          <cell r="R171">
            <v>250000</v>
          </cell>
          <cell r="S171">
            <v>12800</v>
          </cell>
        </row>
        <row r="172">
          <cell r="F172">
            <v>90104</v>
          </cell>
          <cell r="G172" t="str">
            <v>林　　直樹　　　</v>
          </cell>
          <cell r="H172" t="str">
            <v>物流部　　　　　　　</v>
          </cell>
          <cell r="I172" t="str">
            <v>配送課　　　　　　　</v>
          </cell>
          <cell r="J172">
            <v>5</v>
          </cell>
          <cell r="K172">
            <v>0</v>
          </cell>
          <cell r="L172">
            <v>150000</v>
          </cell>
          <cell r="M172">
            <v>89900</v>
          </cell>
          <cell r="N172">
            <v>0</v>
          </cell>
          <cell r="O172">
            <v>0</v>
          </cell>
          <cell r="P172">
            <v>0</v>
          </cell>
          <cell r="Q172">
            <v>0</v>
          </cell>
          <cell r="R172">
            <v>239900</v>
          </cell>
          <cell r="S172">
            <v>0</v>
          </cell>
        </row>
        <row r="173">
          <cell r="F173">
            <v>90106</v>
          </cell>
          <cell r="G173" t="str">
            <v>足立　吉彦　　　</v>
          </cell>
          <cell r="H173" t="str">
            <v>営業本部　　　　　　</v>
          </cell>
          <cell r="I173" t="str">
            <v>九州支店　　　　　　</v>
          </cell>
          <cell r="J173">
            <v>5</v>
          </cell>
          <cell r="K173">
            <v>3</v>
          </cell>
          <cell r="L173">
            <v>150000</v>
          </cell>
          <cell r="M173">
            <v>86900</v>
          </cell>
          <cell r="N173">
            <v>0</v>
          </cell>
          <cell r="O173">
            <v>0</v>
          </cell>
          <cell r="P173">
            <v>0</v>
          </cell>
          <cell r="Q173">
            <v>0</v>
          </cell>
          <cell r="R173">
            <v>253900</v>
          </cell>
          <cell r="S173">
            <v>17000</v>
          </cell>
        </row>
        <row r="174">
          <cell r="F174">
            <v>90337</v>
          </cell>
          <cell r="G174" t="str">
            <v>加藤　裕康　　　</v>
          </cell>
          <cell r="H174" t="str">
            <v>営業本部　　　　　　</v>
          </cell>
          <cell r="I174" t="str">
            <v>東海支店　　　　　　</v>
          </cell>
          <cell r="J174">
            <v>6</v>
          </cell>
          <cell r="K174">
            <v>3</v>
          </cell>
          <cell r="L174">
            <v>150000</v>
          </cell>
          <cell r="M174">
            <v>79000</v>
          </cell>
          <cell r="N174">
            <v>0</v>
          </cell>
          <cell r="O174">
            <v>0</v>
          </cell>
          <cell r="P174">
            <v>0</v>
          </cell>
          <cell r="Q174">
            <v>0</v>
          </cell>
          <cell r="R174">
            <v>246000</v>
          </cell>
          <cell r="S174">
            <v>17000</v>
          </cell>
        </row>
        <row r="175">
          <cell r="F175">
            <v>90343</v>
          </cell>
          <cell r="G175" t="str">
            <v>高橋　和人　　　</v>
          </cell>
          <cell r="H175" t="str">
            <v>名古屋工場　　　　　</v>
          </cell>
          <cell r="I175" t="str">
            <v>製造課　　　　　　　</v>
          </cell>
          <cell r="J175">
            <v>5</v>
          </cell>
          <cell r="K175">
            <v>0</v>
          </cell>
          <cell r="L175">
            <v>150000</v>
          </cell>
          <cell r="M175">
            <v>67000</v>
          </cell>
          <cell r="N175">
            <v>0</v>
          </cell>
          <cell r="O175">
            <v>0</v>
          </cell>
          <cell r="P175">
            <v>0</v>
          </cell>
          <cell r="Q175">
            <v>0</v>
          </cell>
          <cell r="R175">
            <v>217000</v>
          </cell>
          <cell r="S175">
            <v>0</v>
          </cell>
        </row>
        <row r="176">
          <cell r="F176">
            <v>90674</v>
          </cell>
          <cell r="G176" t="str">
            <v>三嶋　美里　　　</v>
          </cell>
          <cell r="H176" t="str">
            <v>名古屋工場　　　　　</v>
          </cell>
          <cell r="I176" t="str">
            <v>製造課　　　　　　　</v>
          </cell>
          <cell r="J176">
            <v>4</v>
          </cell>
          <cell r="K176">
            <v>0</v>
          </cell>
          <cell r="L176">
            <v>150000</v>
          </cell>
          <cell r="M176">
            <v>61600</v>
          </cell>
          <cell r="N176">
            <v>0</v>
          </cell>
          <cell r="O176">
            <v>0</v>
          </cell>
          <cell r="P176">
            <v>0</v>
          </cell>
          <cell r="Q176">
            <v>0</v>
          </cell>
          <cell r="R176">
            <v>211600</v>
          </cell>
          <cell r="S176">
            <v>0</v>
          </cell>
        </row>
        <row r="177">
          <cell r="F177">
            <v>91143</v>
          </cell>
          <cell r="G177" t="str">
            <v>井上　賢治　　　</v>
          </cell>
          <cell r="H177" t="str">
            <v>物流部　　　　　　　</v>
          </cell>
          <cell r="I177" t="str">
            <v>配送課　　　　　　　</v>
          </cell>
          <cell r="J177">
            <v>6</v>
          </cell>
          <cell r="K177">
            <v>2</v>
          </cell>
          <cell r="L177">
            <v>150000</v>
          </cell>
          <cell r="M177">
            <v>90600</v>
          </cell>
          <cell r="N177">
            <v>0</v>
          </cell>
          <cell r="O177">
            <v>0</v>
          </cell>
          <cell r="P177">
            <v>0</v>
          </cell>
          <cell r="Q177">
            <v>0</v>
          </cell>
          <cell r="R177">
            <v>255600</v>
          </cell>
          <cell r="S177">
            <v>15000</v>
          </cell>
        </row>
        <row r="178">
          <cell r="F178">
            <v>91146</v>
          </cell>
          <cell r="G178" t="str">
            <v>杉山　裕美　　　</v>
          </cell>
          <cell r="H178" t="str">
            <v>静岡工場　　　　　　</v>
          </cell>
          <cell r="I178" t="str">
            <v>　　　　　　　　　　</v>
          </cell>
          <cell r="J178">
            <v>2</v>
          </cell>
          <cell r="K178">
            <v>3</v>
          </cell>
          <cell r="L178">
            <v>219000</v>
          </cell>
          <cell r="M178">
            <v>160000</v>
          </cell>
          <cell r="N178">
            <v>0</v>
          </cell>
          <cell r="O178">
            <v>0</v>
          </cell>
          <cell r="P178">
            <v>0</v>
          </cell>
          <cell r="Q178">
            <v>0</v>
          </cell>
          <cell r="R178">
            <v>379000</v>
          </cell>
          <cell r="S178">
            <v>0</v>
          </cell>
        </row>
        <row r="179">
          <cell r="F179">
            <v>91237</v>
          </cell>
          <cell r="G179" t="str">
            <v>坂本　　茂　　　</v>
          </cell>
          <cell r="H179" t="str">
            <v>営業本部　　　　　　</v>
          </cell>
          <cell r="I179" t="str">
            <v>広域営業促進グループ</v>
          </cell>
          <cell r="J179">
            <v>6</v>
          </cell>
          <cell r="K179">
            <v>2</v>
          </cell>
          <cell r="L179">
            <v>150000</v>
          </cell>
          <cell r="M179">
            <v>79000</v>
          </cell>
          <cell r="N179">
            <v>0</v>
          </cell>
          <cell r="O179">
            <v>0</v>
          </cell>
          <cell r="P179">
            <v>0</v>
          </cell>
          <cell r="Q179">
            <v>0</v>
          </cell>
          <cell r="R179">
            <v>244000</v>
          </cell>
          <cell r="S179">
            <v>15000</v>
          </cell>
        </row>
        <row r="180">
          <cell r="F180">
            <v>91315</v>
          </cell>
          <cell r="G180" t="str">
            <v>川島　昌人　　　</v>
          </cell>
          <cell r="H180" t="str">
            <v>営業本部　　　　　　</v>
          </cell>
          <cell r="I180" t="str">
            <v>静岡支店　　　　　　</v>
          </cell>
          <cell r="J180">
            <v>5</v>
          </cell>
          <cell r="K180">
            <v>3</v>
          </cell>
          <cell r="L180">
            <v>150000</v>
          </cell>
          <cell r="M180">
            <v>67000</v>
          </cell>
          <cell r="N180">
            <v>0</v>
          </cell>
          <cell r="O180">
            <v>0</v>
          </cell>
          <cell r="P180">
            <v>0</v>
          </cell>
          <cell r="Q180">
            <v>0</v>
          </cell>
          <cell r="R180">
            <v>234000</v>
          </cell>
          <cell r="S180">
            <v>17000</v>
          </cell>
        </row>
        <row r="181">
          <cell r="F181">
            <v>91320</v>
          </cell>
          <cell r="G181" t="str">
            <v>小椋　宏道　　　</v>
          </cell>
          <cell r="H181" t="str">
            <v>名古屋工場　　　　　</v>
          </cell>
          <cell r="I181" t="str">
            <v>製造課　　　　　　　</v>
          </cell>
          <cell r="J181">
            <v>5</v>
          </cell>
          <cell r="K181">
            <v>0</v>
          </cell>
          <cell r="L181">
            <v>150000</v>
          </cell>
          <cell r="M181">
            <v>67000</v>
          </cell>
          <cell r="N181">
            <v>0</v>
          </cell>
          <cell r="O181">
            <v>0</v>
          </cell>
          <cell r="P181">
            <v>0</v>
          </cell>
          <cell r="Q181">
            <v>0</v>
          </cell>
          <cell r="R181">
            <v>217000</v>
          </cell>
          <cell r="S181">
            <v>0</v>
          </cell>
        </row>
        <row r="182">
          <cell r="F182">
            <v>91442</v>
          </cell>
          <cell r="G182" t="str">
            <v>中山　　淳　　　</v>
          </cell>
          <cell r="H182" t="str">
            <v>静岡工場　　　　　　</v>
          </cell>
          <cell r="I182" t="str">
            <v>　　　　　　　　　　</v>
          </cell>
          <cell r="J182">
            <v>4</v>
          </cell>
          <cell r="K182">
            <v>0</v>
          </cell>
          <cell r="L182">
            <v>150000</v>
          </cell>
          <cell r="M182">
            <v>47000</v>
          </cell>
          <cell r="N182">
            <v>0</v>
          </cell>
          <cell r="O182">
            <v>0</v>
          </cell>
          <cell r="P182">
            <v>0</v>
          </cell>
          <cell r="Q182">
            <v>0</v>
          </cell>
          <cell r="R182">
            <v>197000</v>
          </cell>
          <cell r="S182">
            <v>0</v>
          </cell>
        </row>
        <row r="183">
          <cell r="F183">
            <v>91606</v>
          </cell>
          <cell r="G183" t="str">
            <v>竹村　あけみ　　</v>
          </cell>
          <cell r="H183" t="str">
            <v>名古屋工場　　　　　</v>
          </cell>
          <cell r="I183" t="str">
            <v>品質管理課　　　　　</v>
          </cell>
          <cell r="J183">
            <v>4</v>
          </cell>
          <cell r="K183">
            <v>0</v>
          </cell>
          <cell r="L183">
            <v>150000</v>
          </cell>
          <cell r="M183">
            <v>49000</v>
          </cell>
          <cell r="N183">
            <v>0</v>
          </cell>
          <cell r="O183">
            <v>0</v>
          </cell>
          <cell r="P183">
            <v>0</v>
          </cell>
          <cell r="Q183">
            <v>0</v>
          </cell>
          <cell r="R183">
            <v>199000</v>
          </cell>
          <cell r="S183">
            <v>0</v>
          </cell>
        </row>
        <row r="184">
          <cell r="F184">
            <v>91634</v>
          </cell>
          <cell r="G184" t="str">
            <v>橋本　紀子　　　</v>
          </cell>
          <cell r="H184" t="str">
            <v>名古屋工場　　　　　</v>
          </cell>
          <cell r="I184" t="str">
            <v>事務課　　　　　　　</v>
          </cell>
          <cell r="J184">
            <v>5</v>
          </cell>
          <cell r="K184">
            <v>0</v>
          </cell>
          <cell r="L184">
            <v>150000</v>
          </cell>
          <cell r="M184">
            <v>79600</v>
          </cell>
          <cell r="N184">
            <v>0</v>
          </cell>
          <cell r="O184">
            <v>0</v>
          </cell>
          <cell r="P184">
            <v>0</v>
          </cell>
          <cell r="Q184">
            <v>0</v>
          </cell>
          <cell r="R184">
            <v>229600</v>
          </cell>
          <cell r="S184">
            <v>0</v>
          </cell>
        </row>
        <row r="185">
          <cell r="F185">
            <v>91723</v>
          </cell>
          <cell r="G185" t="str">
            <v>原　　智美　　　</v>
          </cell>
          <cell r="H185" t="str">
            <v>物流部　　　　　　　</v>
          </cell>
          <cell r="I185" t="str">
            <v>物流課　　　　　　　</v>
          </cell>
          <cell r="J185">
            <v>4</v>
          </cell>
          <cell r="K185">
            <v>0</v>
          </cell>
          <cell r="L185">
            <v>150000</v>
          </cell>
          <cell r="M185">
            <v>55200</v>
          </cell>
          <cell r="N185">
            <v>0</v>
          </cell>
          <cell r="O185">
            <v>0</v>
          </cell>
          <cell r="P185">
            <v>0</v>
          </cell>
          <cell r="Q185">
            <v>0</v>
          </cell>
          <cell r="R185">
            <v>205200</v>
          </cell>
          <cell r="S185">
            <v>0</v>
          </cell>
        </row>
        <row r="186">
          <cell r="F186">
            <v>91727</v>
          </cell>
          <cell r="G186" t="str">
            <v>喜多　　麗　　　</v>
          </cell>
          <cell r="H186" t="str">
            <v>経営管理部　　　　　</v>
          </cell>
          <cell r="I186" t="str">
            <v>管理課　　　　　　　</v>
          </cell>
          <cell r="J186">
            <v>5</v>
          </cell>
          <cell r="K186">
            <v>0</v>
          </cell>
          <cell r="L186">
            <v>150000</v>
          </cell>
          <cell r="M186">
            <v>67000</v>
          </cell>
          <cell r="N186">
            <v>0</v>
          </cell>
          <cell r="O186">
            <v>0</v>
          </cell>
          <cell r="P186">
            <v>0</v>
          </cell>
          <cell r="Q186">
            <v>0</v>
          </cell>
          <cell r="R186">
            <v>217000</v>
          </cell>
          <cell r="S186">
            <v>0</v>
          </cell>
        </row>
        <row r="187">
          <cell r="F187">
            <v>91730</v>
          </cell>
          <cell r="G187" t="str">
            <v>若林　容子　　　</v>
          </cell>
          <cell r="H187" t="str">
            <v>物流部　　　　　　　</v>
          </cell>
          <cell r="I187" t="str">
            <v>西日本物流センター　</v>
          </cell>
          <cell r="J187">
            <v>4</v>
          </cell>
          <cell r="K187">
            <v>0</v>
          </cell>
          <cell r="L187">
            <v>150000</v>
          </cell>
          <cell r="M187">
            <v>63400</v>
          </cell>
          <cell r="N187">
            <v>0</v>
          </cell>
          <cell r="O187">
            <v>0</v>
          </cell>
          <cell r="P187">
            <v>0</v>
          </cell>
          <cell r="Q187">
            <v>0</v>
          </cell>
          <cell r="R187">
            <v>213400</v>
          </cell>
          <cell r="S187">
            <v>0</v>
          </cell>
        </row>
        <row r="188">
          <cell r="F188">
            <v>92101</v>
          </cell>
          <cell r="G188" t="str">
            <v>竹村　和明　　　</v>
          </cell>
          <cell r="H188" t="str">
            <v>生産部　　　　　　　</v>
          </cell>
          <cell r="I188" t="str">
            <v>商品開発グループ　　</v>
          </cell>
          <cell r="J188">
            <v>5</v>
          </cell>
          <cell r="K188">
            <v>3</v>
          </cell>
          <cell r="L188">
            <v>150000</v>
          </cell>
          <cell r="M188">
            <v>77900</v>
          </cell>
          <cell r="N188">
            <v>0</v>
          </cell>
          <cell r="O188">
            <v>0</v>
          </cell>
          <cell r="P188">
            <v>0</v>
          </cell>
          <cell r="Q188">
            <v>0</v>
          </cell>
          <cell r="R188">
            <v>244900</v>
          </cell>
          <cell r="S188">
            <v>17000</v>
          </cell>
        </row>
        <row r="189">
          <cell r="F189">
            <v>92311</v>
          </cell>
          <cell r="G189" t="str">
            <v>中山　康宣　　　</v>
          </cell>
          <cell r="H189" t="str">
            <v>営業本部　　　　　　</v>
          </cell>
          <cell r="I189" t="str">
            <v>近畿支店　　　　　　</v>
          </cell>
          <cell r="J189">
            <v>4</v>
          </cell>
          <cell r="K189">
            <v>2</v>
          </cell>
          <cell r="L189">
            <v>150000</v>
          </cell>
          <cell r="M189">
            <v>60400</v>
          </cell>
          <cell r="N189">
            <v>0</v>
          </cell>
          <cell r="O189">
            <v>0</v>
          </cell>
          <cell r="P189">
            <v>0</v>
          </cell>
          <cell r="Q189">
            <v>0</v>
          </cell>
          <cell r="R189">
            <v>225400</v>
          </cell>
          <cell r="S189">
            <v>15000</v>
          </cell>
        </row>
        <row r="190">
          <cell r="F190">
            <v>92316</v>
          </cell>
          <cell r="G190" t="str">
            <v>松田　健司　　　</v>
          </cell>
          <cell r="H190" t="str">
            <v>名古屋工場　　　　　</v>
          </cell>
          <cell r="I190" t="str">
            <v>製造課　　　　　　　</v>
          </cell>
          <cell r="J190">
            <v>5</v>
          </cell>
          <cell r="K190">
            <v>0</v>
          </cell>
          <cell r="L190">
            <v>150000</v>
          </cell>
          <cell r="M190">
            <v>63800</v>
          </cell>
          <cell r="N190">
            <v>0</v>
          </cell>
          <cell r="O190">
            <v>0</v>
          </cell>
          <cell r="P190">
            <v>0</v>
          </cell>
          <cell r="Q190">
            <v>0</v>
          </cell>
          <cell r="R190">
            <v>213800</v>
          </cell>
          <cell r="S190">
            <v>0</v>
          </cell>
        </row>
        <row r="191">
          <cell r="F191">
            <v>92318</v>
          </cell>
          <cell r="G191" t="str">
            <v>梶野　充　　　　</v>
          </cell>
          <cell r="H191" t="str">
            <v>名古屋工場　　　　　</v>
          </cell>
          <cell r="I191" t="str">
            <v>製造課　　　　　　　</v>
          </cell>
          <cell r="J191">
            <v>4</v>
          </cell>
          <cell r="K191">
            <v>2</v>
          </cell>
          <cell r="L191">
            <v>150000</v>
          </cell>
          <cell r="M191">
            <v>60200</v>
          </cell>
          <cell r="N191">
            <v>0</v>
          </cell>
          <cell r="O191">
            <v>0</v>
          </cell>
          <cell r="P191">
            <v>0</v>
          </cell>
          <cell r="Q191">
            <v>0</v>
          </cell>
          <cell r="R191">
            <v>225200</v>
          </cell>
          <cell r="S191">
            <v>15000</v>
          </cell>
        </row>
        <row r="192">
          <cell r="F192">
            <v>92334</v>
          </cell>
          <cell r="G192" t="str">
            <v>中元　章　　　　</v>
          </cell>
          <cell r="H192" t="str">
            <v>営業本部　　　　　　</v>
          </cell>
          <cell r="I192" t="str">
            <v>近畿支店　　　　　　</v>
          </cell>
          <cell r="J192">
            <v>5</v>
          </cell>
          <cell r="K192">
            <v>1</v>
          </cell>
          <cell r="L192">
            <v>150000</v>
          </cell>
          <cell r="M192">
            <v>66600</v>
          </cell>
          <cell r="N192">
            <v>0</v>
          </cell>
          <cell r="O192">
            <v>0</v>
          </cell>
          <cell r="P192">
            <v>0</v>
          </cell>
          <cell r="Q192">
            <v>0</v>
          </cell>
          <cell r="R192">
            <v>229400</v>
          </cell>
          <cell r="S192">
            <v>12800</v>
          </cell>
        </row>
        <row r="193">
          <cell r="F193">
            <v>92340</v>
          </cell>
          <cell r="G193" t="str">
            <v>伊藤　誠　　　　</v>
          </cell>
          <cell r="H193" t="str">
            <v>物流部　　　　　　　</v>
          </cell>
          <cell r="I193" t="str">
            <v>配送課　　　　　　　</v>
          </cell>
          <cell r="J193">
            <v>5</v>
          </cell>
          <cell r="K193">
            <v>2</v>
          </cell>
          <cell r="L193">
            <v>150000</v>
          </cell>
          <cell r="M193">
            <v>112100</v>
          </cell>
          <cell r="N193">
            <v>0</v>
          </cell>
          <cell r="O193">
            <v>0</v>
          </cell>
          <cell r="P193">
            <v>0</v>
          </cell>
          <cell r="Q193">
            <v>0</v>
          </cell>
          <cell r="R193">
            <v>277100</v>
          </cell>
          <cell r="S193">
            <v>15000</v>
          </cell>
        </row>
        <row r="194">
          <cell r="F194">
            <v>92343</v>
          </cell>
          <cell r="G194" t="str">
            <v>森　　　学　　　</v>
          </cell>
          <cell r="H194" t="str">
            <v>名古屋工場　　　　　</v>
          </cell>
          <cell r="I194" t="str">
            <v>製造課　　　　　　　</v>
          </cell>
          <cell r="J194">
            <v>4</v>
          </cell>
          <cell r="K194">
            <v>3</v>
          </cell>
          <cell r="L194">
            <v>150000</v>
          </cell>
          <cell r="M194">
            <v>91000</v>
          </cell>
          <cell r="N194">
            <v>0</v>
          </cell>
          <cell r="O194">
            <v>0</v>
          </cell>
          <cell r="P194">
            <v>0</v>
          </cell>
          <cell r="Q194">
            <v>0</v>
          </cell>
          <cell r="R194">
            <v>258000</v>
          </cell>
          <cell r="S194">
            <v>17000</v>
          </cell>
        </row>
        <row r="195">
          <cell r="F195">
            <v>92364</v>
          </cell>
          <cell r="G195" t="str">
            <v>肥後　源考　　　</v>
          </cell>
          <cell r="H195" t="str">
            <v>物流部　　　　　　　</v>
          </cell>
          <cell r="I195" t="str">
            <v>物流課　　　　　　　</v>
          </cell>
          <cell r="J195">
            <v>5</v>
          </cell>
          <cell r="K195">
            <v>0</v>
          </cell>
          <cell r="L195">
            <v>150000</v>
          </cell>
          <cell r="M195">
            <v>67000</v>
          </cell>
          <cell r="N195">
            <v>0</v>
          </cell>
          <cell r="O195">
            <v>0</v>
          </cell>
          <cell r="P195">
            <v>0</v>
          </cell>
          <cell r="Q195">
            <v>0</v>
          </cell>
          <cell r="R195">
            <v>217000</v>
          </cell>
          <cell r="S195">
            <v>0</v>
          </cell>
        </row>
        <row r="196">
          <cell r="F196">
            <v>92723</v>
          </cell>
          <cell r="G196" t="str">
            <v>武井　智恵　　　</v>
          </cell>
          <cell r="H196" t="str">
            <v>営業本部　　　　　　</v>
          </cell>
          <cell r="I196" t="str">
            <v>関東中央支店　　　　</v>
          </cell>
          <cell r="J196">
            <v>4</v>
          </cell>
          <cell r="K196">
            <v>0</v>
          </cell>
          <cell r="L196">
            <v>150000</v>
          </cell>
          <cell r="M196">
            <v>59000</v>
          </cell>
          <cell r="N196">
            <v>0</v>
          </cell>
          <cell r="O196">
            <v>0</v>
          </cell>
          <cell r="P196">
            <v>0</v>
          </cell>
          <cell r="Q196">
            <v>0</v>
          </cell>
          <cell r="R196">
            <v>209000</v>
          </cell>
          <cell r="S196">
            <v>0</v>
          </cell>
        </row>
        <row r="197">
          <cell r="F197">
            <v>93125</v>
          </cell>
          <cell r="G197" t="str">
            <v>伊東　且広　　　</v>
          </cell>
          <cell r="H197" t="str">
            <v>名古屋工場　　　　　</v>
          </cell>
          <cell r="I197" t="str">
            <v>製造課　　　　　　　</v>
          </cell>
          <cell r="J197">
            <v>6</v>
          </cell>
          <cell r="K197">
            <v>0</v>
          </cell>
          <cell r="L197">
            <v>150000</v>
          </cell>
          <cell r="M197">
            <v>114500</v>
          </cell>
          <cell r="N197">
            <v>0</v>
          </cell>
          <cell r="O197">
            <v>0</v>
          </cell>
          <cell r="P197">
            <v>0</v>
          </cell>
          <cell r="Q197">
            <v>0</v>
          </cell>
          <cell r="R197">
            <v>264500</v>
          </cell>
          <cell r="S197">
            <v>0</v>
          </cell>
        </row>
        <row r="198">
          <cell r="F198">
            <v>93312</v>
          </cell>
          <cell r="G198" t="str">
            <v>恵　　伸次　　　</v>
          </cell>
          <cell r="H198" t="str">
            <v>物流部　　　　　　　</v>
          </cell>
          <cell r="I198" t="str">
            <v>東日本物流センター　</v>
          </cell>
          <cell r="J198">
            <v>5</v>
          </cell>
          <cell r="K198">
            <v>0</v>
          </cell>
          <cell r="L198">
            <v>150000</v>
          </cell>
          <cell r="M198">
            <v>61000</v>
          </cell>
          <cell r="N198">
            <v>0</v>
          </cell>
          <cell r="O198">
            <v>0</v>
          </cell>
          <cell r="P198">
            <v>0</v>
          </cell>
          <cell r="Q198">
            <v>0</v>
          </cell>
          <cell r="R198">
            <v>211000</v>
          </cell>
          <cell r="S198">
            <v>0</v>
          </cell>
        </row>
        <row r="199">
          <cell r="F199">
            <v>93315</v>
          </cell>
          <cell r="G199" t="str">
            <v>佐久間　俊行　　</v>
          </cell>
          <cell r="H199" t="str">
            <v>名古屋工場　　　　　</v>
          </cell>
          <cell r="I199" t="str">
            <v>製造課　　　　　　　</v>
          </cell>
          <cell r="J199">
            <v>4</v>
          </cell>
          <cell r="K199">
            <v>0</v>
          </cell>
          <cell r="L199">
            <v>150000</v>
          </cell>
          <cell r="M199">
            <v>57000</v>
          </cell>
          <cell r="N199">
            <v>0</v>
          </cell>
          <cell r="O199">
            <v>0</v>
          </cell>
          <cell r="P199">
            <v>0</v>
          </cell>
          <cell r="Q199">
            <v>0</v>
          </cell>
          <cell r="R199">
            <v>207000</v>
          </cell>
          <cell r="S199">
            <v>0</v>
          </cell>
        </row>
        <row r="200">
          <cell r="F200">
            <v>93316</v>
          </cell>
          <cell r="G200" t="str">
            <v>野田　和彦　　　</v>
          </cell>
          <cell r="H200" t="str">
            <v>名古屋工場　　　　　</v>
          </cell>
          <cell r="I200" t="str">
            <v>工務成形課　　　　　</v>
          </cell>
          <cell r="J200">
            <v>4</v>
          </cell>
          <cell r="K200">
            <v>0</v>
          </cell>
          <cell r="L200">
            <v>150000</v>
          </cell>
          <cell r="M200">
            <v>48600</v>
          </cell>
          <cell r="N200">
            <v>0</v>
          </cell>
          <cell r="O200">
            <v>0</v>
          </cell>
          <cell r="P200">
            <v>0</v>
          </cell>
          <cell r="Q200">
            <v>0</v>
          </cell>
          <cell r="R200">
            <v>198600</v>
          </cell>
          <cell r="S200">
            <v>0</v>
          </cell>
        </row>
        <row r="201">
          <cell r="F201">
            <v>93317</v>
          </cell>
          <cell r="G201" t="str">
            <v>小川　知浩　　　</v>
          </cell>
          <cell r="H201" t="str">
            <v>静岡工場　　　　　　</v>
          </cell>
          <cell r="I201" t="str">
            <v>　　　　　　　　　　</v>
          </cell>
          <cell r="J201">
            <v>4</v>
          </cell>
          <cell r="K201">
            <v>0</v>
          </cell>
          <cell r="L201">
            <v>150000</v>
          </cell>
          <cell r="M201">
            <v>51000</v>
          </cell>
          <cell r="N201">
            <v>0</v>
          </cell>
          <cell r="O201">
            <v>0</v>
          </cell>
          <cell r="P201">
            <v>0</v>
          </cell>
          <cell r="Q201">
            <v>0</v>
          </cell>
          <cell r="R201">
            <v>201000</v>
          </cell>
          <cell r="S201">
            <v>0</v>
          </cell>
        </row>
        <row r="202">
          <cell r="F202">
            <v>93318</v>
          </cell>
          <cell r="G202" t="str">
            <v>久保村　拓夫　　</v>
          </cell>
          <cell r="H202" t="str">
            <v>名古屋工場　　　　　</v>
          </cell>
          <cell r="I202" t="str">
            <v>工務成形課　　　　　</v>
          </cell>
          <cell r="J202">
            <v>4</v>
          </cell>
          <cell r="K202">
            <v>0</v>
          </cell>
          <cell r="L202">
            <v>150000</v>
          </cell>
          <cell r="M202">
            <v>51800</v>
          </cell>
          <cell r="N202">
            <v>0</v>
          </cell>
          <cell r="O202">
            <v>0</v>
          </cell>
          <cell r="P202">
            <v>0</v>
          </cell>
          <cell r="Q202">
            <v>0</v>
          </cell>
          <cell r="R202">
            <v>201800</v>
          </cell>
          <cell r="S202">
            <v>0</v>
          </cell>
        </row>
        <row r="203">
          <cell r="F203">
            <v>93610</v>
          </cell>
          <cell r="G203" t="str">
            <v>西野　あかね　　</v>
          </cell>
          <cell r="H203" t="str">
            <v>物流部　　　　　　　</v>
          </cell>
          <cell r="I203" t="str">
            <v>物流課　　　　　　　</v>
          </cell>
          <cell r="J203">
            <v>4</v>
          </cell>
          <cell r="K203">
            <v>0</v>
          </cell>
          <cell r="L203">
            <v>0</v>
          </cell>
          <cell r="M203">
            <v>0</v>
          </cell>
          <cell r="N203">
            <v>0</v>
          </cell>
          <cell r="O203">
            <v>0</v>
          </cell>
          <cell r="P203">
            <v>0</v>
          </cell>
          <cell r="Q203">
            <v>0</v>
          </cell>
          <cell r="R203">
            <v>195400</v>
          </cell>
          <cell r="S203">
            <v>0</v>
          </cell>
        </row>
        <row r="204">
          <cell r="F204">
            <v>94101</v>
          </cell>
          <cell r="G204" t="str">
            <v>西川　卓成　　　</v>
          </cell>
          <cell r="H204" t="str">
            <v>営業本部　　　　　　</v>
          </cell>
          <cell r="I204" t="str">
            <v>三河ＳＯ　　　　　　</v>
          </cell>
          <cell r="J204">
            <v>5</v>
          </cell>
          <cell r="K204">
            <v>2</v>
          </cell>
          <cell r="L204">
            <v>150000</v>
          </cell>
          <cell r="M204">
            <v>75900</v>
          </cell>
          <cell r="N204">
            <v>0</v>
          </cell>
          <cell r="O204">
            <v>0</v>
          </cell>
          <cell r="P204">
            <v>0</v>
          </cell>
          <cell r="Q204">
            <v>0</v>
          </cell>
          <cell r="R204">
            <v>240900</v>
          </cell>
          <cell r="S204">
            <v>15000</v>
          </cell>
        </row>
        <row r="205">
          <cell r="F205">
            <v>94103</v>
          </cell>
          <cell r="G205" t="str">
            <v>高木　孝　　　　</v>
          </cell>
          <cell r="H205" t="str">
            <v>営業本部　　　　　　</v>
          </cell>
          <cell r="I205" t="str">
            <v>東関東支店　　　　　</v>
          </cell>
          <cell r="J205">
            <v>5</v>
          </cell>
          <cell r="K205">
            <v>0</v>
          </cell>
          <cell r="L205">
            <v>150000</v>
          </cell>
          <cell r="M205">
            <v>75900</v>
          </cell>
          <cell r="N205">
            <v>0</v>
          </cell>
          <cell r="O205">
            <v>0</v>
          </cell>
          <cell r="P205">
            <v>0</v>
          </cell>
          <cell r="Q205">
            <v>0</v>
          </cell>
          <cell r="R205">
            <v>225900</v>
          </cell>
          <cell r="S205">
            <v>0</v>
          </cell>
        </row>
        <row r="206">
          <cell r="F206">
            <v>94105</v>
          </cell>
          <cell r="G206" t="str">
            <v>吉川　康睦　　　</v>
          </cell>
          <cell r="H206" t="str">
            <v>静岡工場　　　　　　</v>
          </cell>
          <cell r="I206" t="str">
            <v>　　　　　　　　　　</v>
          </cell>
          <cell r="J206">
            <v>5</v>
          </cell>
          <cell r="K206">
            <v>0</v>
          </cell>
          <cell r="L206">
            <v>150000</v>
          </cell>
          <cell r="M206">
            <v>74200</v>
          </cell>
          <cell r="N206">
            <v>0</v>
          </cell>
          <cell r="O206">
            <v>0</v>
          </cell>
          <cell r="P206">
            <v>0</v>
          </cell>
          <cell r="Q206">
            <v>0</v>
          </cell>
          <cell r="R206">
            <v>224200</v>
          </cell>
          <cell r="S206">
            <v>0</v>
          </cell>
        </row>
        <row r="207">
          <cell r="F207">
            <v>94317</v>
          </cell>
          <cell r="G207" t="str">
            <v>只野　俊樹　　　</v>
          </cell>
          <cell r="H207" t="str">
            <v>名古屋工場　　　　　</v>
          </cell>
          <cell r="I207" t="str">
            <v>製造課　　　　　　　</v>
          </cell>
          <cell r="J207">
            <v>4</v>
          </cell>
          <cell r="K207">
            <v>3</v>
          </cell>
          <cell r="L207">
            <v>150000</v>
          </cell>
          <cell r="M207">
            <v>46000</v>
          </cell>
          <cell r="N207">
            <v>0</v>
          </cell>
          <cell r="O207">
            <v>0</v>
          </cell>
          <cell r="P207">
            <v>0</v>
          </cell>
          <cell r="Q207">
            <v>0</v>
          </cell>
          <cell r="R207">
            <v>213000</v>
          </cell>
          <cell r="S207">
            <v>17000</v>
          </cell>
        </row>
        <row r="208">
          <cell r="F208">
            <v>95101</v>
          </cell>
          <cell r="G208" t="str">
            <v>水野　善之　　　</v>
          </cell>
          <cell r="H208" t="str">
            <v>名古屋工場　　　　　</v>
          </cell>
          <cell r="I208" t="str">
            <v>製造課　　　　　　　</v>
          </cell>
          <cell r="J208">
            <v>5</v>
          </cell>
          <cell r="K208">
            <v>0</v>
          </cell>
          <cell r="L208">
            <v>150000</v>
          </cell>
          <cell r="M208">
            <v>72400</v>
          </cell>
          <cell r="N208">
            <v>0</v>
          </cell>
          <cell r="O208">
            <v>0</v>
          </cell>
          <cell r="P208">
            <v>0</v>
          </cell>
          <cell r="Q208">
            <v>0</v>
          </cell>
          <cell r="R208">
            <v>222400</v>
          </cell>
          <cell r="S208">
            <v>0</v>
          </cell>
        </row>
        <row r="209">
          <cell r="F209">
            <v>95103</v>
          </cell>
          <cell r="G209" t="str">
            <v>佐々木　義尚　　</v>
          </cell>
          <cell r="H209" t="str">
            <v>静岡工場　　　　　　</v>
          </cell>
          <cell r="I209" t="str">
            <v>　　　　　　　　　　</v>
          </cell>
          <cell r="J209">
            <v>5</v>
          </cell>
          <cell r="K209">
            <v>0</v>
          </cell>
          <cell r="L209">
            <v>150000</v>
          </cell>
          <cell r="M209">
            <v>72900</v>
          </cell>
          <cell r="N209">
            <v>0</v>
          </cell>
          <cell r="O209">
            <v>0</v>
          </cell>
          <cell r="P209">
            <v>0</v>
          </cell>
          <cell r="Q209">
            <v>0</v>
          </cell>
          <cell r="R209">
            <v>222900</v>
          </cell>
          <cell r="S209">
            <v>0</v>
          </cell>
        </row>
        <row r="210">
          <cell r="F210">
            <v>95306</v>
          </cell>
          <cell r="G210" t="str">
            <v>田中　勉　　　　</v>
          </cell>
          <cell r="H210" t="str">
            <v>経営管理部　　　　　</v>
          </cell>
          <cell r="I210" t="str">
            <v>管理課　　　　　　　</v>
          </cell>
          <cell r="J210">
            <v>4</v>
          </cell>
          <cell r="K210">
            <v>0</v>
          </cell>
          <cell r="L210">
            <v>150000</v>
          </cell>
          <cell r="M210">
            <v>45000</v>
          </cell>
          <cell r="N210">
            <v>0</v>
          </cell>
          <cell r="O210">
            <v>0</v>
          </cell>
          <cell r="P210">
            <v>0</v>
          </cell>
          <cell r="Q210">
            <v>0</v>
          </cell>
          <cell r="R210">
            <v>195000</v>
          </cell>
          <cell r="S210">
            <v>0</v>
          </cell>
        </row>
        <row r="211">
          <cell r="F211">
            <v>95309</v>
          </cell>
          <cell r="G211" t="str">
            <v>中村　典幸　　　</v>
          </cell>
          <cell r="H211" t="str">
            <v>静岡工場　　　　　　</v>
          </cell>
          <cell r="I211" t="str">
            <v>　　　　　　　　　　</v>
          </cell>
          <cell r="J211">
            <v>4</v>
          </cell>
          <cell r="K211">
            <v>0</v>
          </cell>
          <cell r="L211">
            <v>150000</v>
          </cell>
          <cell r="M211">
            <v>45000</v>
          </cell>
          <cell r="N211">
            <v>0</v>
          </cell>
          <cell r="O211">
            <v>0</v>
          </cell>
          <cell r="P211">
            <v>0</v>
          </cell>
          <cell r="Q211">
            <v>0</v>
          </cell>
          <cell r="R211">
            <v>195000</v>
          </cell>
          <cell r="S211">
            <v>0</v>
          </cell>
        </row>
        <row r="212">
          <cell r="F212">
            <v>95312</v>
          </cell>
          <cell r="G212" t="str">
            <v>小田　忠志　　　</v>
          </cell>
          <cell r="H212" t="str">
            <v>名古屋工場　　　　　</v>
          </cell>
          <cell r="I212" t="str">
            <v>製造課　　　　　　　</v>
          </cell>
          <cell r="J212">
            <v>4</v>
          </cell>
          <cell r="K212">
            <v>0</v>
          </cell>
          <cell r="L212">
            <v>150000</v>
          </cell>
          <cell r="M212">
            <v>35000</v>
          </cell>
          <cell r="N212">
            <v>0</v>
          </cell>
          <cell r="O212">
            <v>0</v>
          </cell>
          <cell r="P212">
            <v>0</v>
          </cell>
          <cell r="Q212">
            <v>0</v>
          </cell>
          <cell r="R212">
            <v>185000</v>
          </cell>
          <cell r="S212">
            <v>0</v>
          </cell>
        </row>
        <row r="213">
          <cell r="F213">
            <v>95504</v>
          </cell>
          <cell r="G213" t="str">
            <v>瀧　　浩子　　　</v>
          </cell>
          <cell r="H213" t="str">
            <v>生産部　　　　　　　</v>
          </cell>
          <cell r="I213" t="str">
            <v>商品開発グループ　　</v>
          </cell>
          <cell r="J213">
            <v>4</v>
          </cell>
          <cell r="K213">
            <v>0</v>
          </cell>
          <cell r="L213">
            <v>150000</v>
          </cell>
          <cell r="M213">
            <v>73000</v>
          </cell>
          <cell r="N213">
            <v>0</v>
          </cell>
          <cell r="O213">
            <v>0</v>
          </cell>
          <cell r="P213">
            <v>0</v>
          </cell>
          <cell r="Q213">
            <v>0</v>
          </cell>
          <cell r="R213">
            <v>223000</v>
          </cell>
          <cell r="S213">
            <v>0</v>
          </cell>
        </row>
        <row r="214">
          <cell r="F214">
            <v>95668</v>
          </cell>
          <cell r="G214" t="str">
            <v>小林　美枝　　　</v>
          </cell>
          <cell r="H214" t="str">
            <v>営業企画部　　　　　</v>
          </cell>
          <cell r="I214" t="str">
            <v>商品開発課　　　　　</v>
          </cell>
          <cell r="J214">
            <v>4</v>
          </cell>
          <cell r="K214">
            <v>0</v>
          </cell>
          <cell r="L214">
            <v>150000</v>
          </cell>
          <cell r="M214">
            <v>68000</v>
          </cell>
          <cell r="N214">
            <v>0</v>
          </cell>
          <cell r="O214">
            <v>0</v>
          </cell>
          <cell r="P214">
            <v>0</v>
          </cell>
          <cell r="Q214">
            <v>0</v>
          </cell>
          <cell r="R214">
            <v>218000</v>
          </cell>
          <cell r="S214">
            <v>0</v>
          </cell>
        </row>
        <row r="215">
          <cell r="F215">
            <v>96101</v>
          </cell>
          <cell r="G215" t="str">
            <v>今末　茂幸　　　</v>
          </cell>
          <cell r="H215" t="str">
            <v>営業本部　　　　　　</v>
          </cell>
          <cell r="I215" t="str">
            <v>近畿支店　　　　　　</v>
          </cell>
          <cell r="J215">
            <v>5</v>
          </cell>
          <cell r="K215">
            <v>0</v>
          </cell>
          <cell r="L215">
            <v>150000</v>
          </cell>
          <cell r="M215">
            <v>69700</v>
          </cell>
          <cell r="N215">
            <v>0</v>
          </cell>
          <cell r="O215">
            <v>0</v>
          </cell>
          <cell r="P215">
            <v>0</v>
          </cell>
          <cell r="Q215">
            <v>0</v>
          </cell>
          <cell r="R215">
            <v>219700</v>
          </cell>
          <cell r="S215">
            <v>0</v>
          </cell>
        </row>
        <row r="216">
          <cell r="F216">
            <v>96102</v>
          </cell>
          <cell r="G216" t="str">
            <v>山田　晃久　　　</v>
          </cell>
          <cell r="H216" t="str">
            <v>物流部　　　　　　　</v>
          </cell>
          <cell r="I216" t="str">
            <v>配送課　　　　　　　</v>
          </cell>
          <cell r="J216">
            <v>4</v>
          </cell>
          <cell r="K216">
            <v>0</v>
          </cell>
          <cell r="L216">
            <v>150000</v>
          </cell>
          <cell r="M216">
            <v>68000</v>
          </cell>
          <cell r="N216">
            <v>0</v>
          </cell>
          <cell r="O216">
            <v>0</v>
          </cell>
          <cell r="P216">
            <v>0</v>
          </cell>
          <cell r="Q216">
            <v>0</v>
          </cell>
          <cell r="R216">
            <v>218000</v>
          </cell>
          <cell r="S216">
            <v>0</v>
          </cell>
        </row>
        <row r="217">
          <cell r="F217">
            <v>96104</v>
          </cell>
          <cell r="G217" t="str">
            <v>大河内　秀俊　　</v>
          </cell>
          <cell r="H217" t="str">
            <v>営業本部　　　　　　</v>
          </cell>
          <cell r="I217" t="str">
            <v>東北支店　　　　　　</v>
          </cell>
          <cell r="J217">
            <v>5</v>
          </cell>
          <cell r="K217">
            <v>0</v>
          </cell>
          <cell r="L217">
            <v>150000</v>
          </cell>
          <cell r="M217">
            <v>69800</v>
          </cell>
          <cell r="N217">
            <v>0</v>
          </cell>
          <cell r="O217">
            <v>0</v>
          </cell>
          <cell r="P217">
            <v>0</v>
          </cell>
          <cell r="Q217">
            <v>0</v>
          </cell>
          <cell r="R217">
            <v>219800</v>
          </cell>
          <cell r="S217">
            <v>0</v>
          </cell>
        </row>
        <row r="218">
          <cell r="F218">
            <v>96108</v>
          </cell>
          <cell r="G218" t="str">
            <v>林　　信一　　　</v>
          </cell>
          <cell r="H218" t="str">
            <v>生産部　　　　　　　</v>
          </cell>
          <cell r="I218" t="str">
            <v>　　　　　　　　　　</v>
          </cell>
          <cell r="J218">
            <v>5</v>
          </cell>
          <cell r="K218">
            <v>3</v>
          </cell>
          <cell r="L218">
            <v>150000</v>
          </cell>
          <cell r="M218">
            <v>72800</v>
          </cell>
          <cell r="N218">
            <v>0</v>
          </cell>
          <cell r="O218">
            <v>0</v>
          </cell>
          <cell r="P218">
            <v>0</v>
          </cell>
          <cell r="Q218">
            <v>0</v>
          </cell>
          <cell r="R218">
            <v>239800</v>
          </cell>
          <cell r="S218">
            <v>17000</v>
          </cell>
        </row>
        <row r="219">
          <cell r="F219">
            <v>96109</v>
          </cell>
          <cell r="G219" t="str">
            <v>森田　隆志　　　</v>
          </cell>
          <cell r="H219" t="str">
            <v>経営管理部　　　　　</v>
          </cell>
          <cell r="I219" t="str">
            <v>管理課　　　　　　　</v>
          </cell>
          <cell r="J219">
            <v>5</v>
          </cell>
          <cell r="K219">
            <v>0</v>
          </cell>
          <cell r="L219">
            <v>150000</v>
          </cell>
          <cell r="M219">
            <v>71800</v>
          </cell>
          <cell r="N219">
            <v>0</v>
          </cell>
          <cell r="O219">
            <v>0</v>
          </cell>
          <cell r="P219">
            <v>0</v>
          </cell>
          <cell r="Q219">
            <v>0</v>
          </cell>
          <cell r="R219">
            <v>221800</v>
          </cell>
          <cell r="S219">
            <v>0</v>
          </cell>
        </row>
        <row r="220">
          <cell r="F220">
            <v>96311</v>
          </cell>
          <cell r="G220" t="str">
            <v>武田　康嗣　　　</v>
          </cell>
          <cell r="H220" t="str">
            <v>名古屋工場　　　　　</v>
          </cell>
          <cell r="I220" t="str">
            <v>製造課　　　　　　　</v>
          </cell>
          <cell r="J220">
            <v>4</v>
          </cell>
          <cell r="K220">
            <v>3</v>
          </cell>
          <cell r="L220">
            <v>150000</v>
          </cell>
          <cell r="M220">
            <v>34000</v>
          </cell>
          <cell r="N220">
            <v>0</v>
          </cell>
          <cell r="O220">
            <v>0</v>
          </cell>
          <cell r="P220">
            <v>0</v>
          </cell>
          <cell r="Q220">
            <v>0</v>
          </cell>
          <cell r="R220">
            <v>201000</v>
          </cell>
          <cell r="S220">
            <v>17000</v>
          </cell>
        </row>
        <row r="221">
          <cell r="F221">
            <v>96312</v>
          </cell>
          <cell r="G221" t="str">
            <v>浦上　雄一　　　</v>
          </cell>
          <cell r="H221" t="str">
            <v>名古屋工場　　　　　</v>
          </cell>
          <cell r="I221" t="str">
            <v>製造課　　　　　　　</v>
          </cell>
          <cell r="J221">
            <v>4</v>
          </cell>
          <cell r="K221">
            <v>0</v>
          </cell>
          <cell r="L221">
            <v>150000</v>
          </cell>
          <cell r="M221">
            <v>34000</v>
          </cell>
          <cell r="N221">
            <v>0</v>
          </cell>
          <cell r="O221">
            <v>0</v>
          </cell>
          <cell r="P221">
            <v>0</v>
          </cell>
          <cell r="Q221">
            <v>0</v>
          </cell>
          <cell r="R221">
            <v>184000</v>
          </cell>
          <cell r="S221">
            <v>0</v>
          </cell>
        </row>
        <row r="222">
          <cell r="F222">
            <v>96313</v>
          </cell>
          <cell r="G222" t="str">
            <v>菅沢　智幸　　　</v>
          </cell>
          <cell r="H222" t="str">
            <v>名古屋工場　　　　　</v>
          </cell>
          <cell r="I222" t="str">
            <v>製造課　　　　　　　</v>
          </cell>
          <cell r="J222">
            <v>4</v>
          </cell>
          <cell r="K222">
            <v>0</v>
          </cell>
          <cell r="L222">
            <v>150000</v>
          </cell>
          <cell r="M222">
            <v>34000</v>
          </cell>
          <cell r="N222">
            <v>0</v>
          </cell>
          <cell r="O222">
            <v>0</v>
          </cell>
          <cell r="P222">
            <v>0</v>
          </cell>
          <cell r="Q222">
            <v>0</v>
          </cell>
          <cell r="R222">
            <v>184000</v>
          </cell>
          <cell r="S222">
            <v>0</v>
          </cell>
        </row>
        <row r="223">
          <cell r="F223">
            <v>96716</v>
          </cell>
          <cell r="G223" t="str">
            <v>臼井　香織　　　</v>
          </cell>
          <cell r="H223" t="str">
            <v>名古屋工場　　　　　</v>
          </cell>
          <cell r="I223" t="str">
            <v>品質管理課　　　　　</v>
          </cell>
          <cell r="J223">
            <v>4</v>
          </cell>
          <cell r="K223">
            <v>0</v>
          </cell>
          <cell r="L223">
            <v>150000</v>
          </cell>
          <cell r="M223">
            <v>34000</v>
          </cell>
          <cell r="N223">
            <v>0</v>
          </cell>
          <cell r="O223">
            <v>0</v>
          </cell>
          <cell r="P223">
            <v>0</v>
          </cell>
          <cell r="Q223">
            <v>0</v>
          </cell>
          <cell r="R223">
            <v>184000</v>
          </cell>
          <cell r="S223">
            <v>0</v>
          </cell>
        </row>
        <row r="224">
          <cell r="F224">
            <v>96718</v>
          </cell>
          <cell r="G224" t="str">
            <v>早川　郁子　　　</v>
          </cell>
          <cell r="H224" t="str">
            <v>営業企画部　　　　　</v>
          </cell>
          <cell r="I224" t="str">
            <v>営業企画課　　　　　</v>
          </cell>
          <cell r="J224">
            <v>4</v>
          </cell>
          <cell r="K224">
            <v>0</v>
          </cell>
          <cell r="L224">
            <v>0</v>
          </cell>
          <cell r="M224">
            <v>0</v>
          </cell>
          <cell r="N224">
            <v>0</v>
          </cell>
          <cell r="O224">
            <v>0</v>
          </cell>
          <cell r="P224">
            <v>0</v>
          </cell>
          <cell r="Q224">
            <v>0</v>
          </cell>
          <cell r="R224">
            <v>177600</v>
          </cell>
          <cell r="S224">
            <v>0</v>
          </cell>
        </row>
        <row r="225">
          <cell r="F225">
            <v>96719</v>
          </cell>
          <cell r="G225" t="str">
            <v>武田　順子　　　</v>
          </cell>
          <cell r="H225" t="str">
            <v>名古屋工場　　　　　</v>
          </cell>
          <cell r="I225" t="str">
            <v>製造課　　　　　　　</v>
          </cell>
          <cell r="J225">
            <v>4</v>
          </cell>
          <cell r="K225">
            <v>0</v>
          </cell>
          <cell r="L225">
            <v>150000</v>
          </cell>
          <cell r="M225">
            <v>34000</v>
          </cell>
          <cell r="N225">
            <v>0</v>
          </cell>
          <cell r="O225">
            <v>0</v>
          </cell>
          <cell r="P225">
            <v>0</v>
          </cell>
          <cell r="Q225">
            <v>0</v>
          </cell>
          <cell r="R225">
            <v>184000</v>
          </cell>
          <cell r="S225">
            <v>0</v>
          </cell>
        </row>
        <row r="226">
          <cell r="F226">
            <v>97101</v>
          </cell>
          <cell r="G226" t="str">
            <v>石橋　哲也　　　</v>
          </cell>
          <cell r="H226" t="str">
            <v>営業本部　　　　　　</v>
          </cell>
          <cell r="I226" t="str">
            <v>東海支店　　　　　　</v>
          </cell>
          <cell r="J226">
            <v>5</v>
          </cell>
          <cell r="K226">
            <v>1</v>
          </cell>
          <cell r="L226">
            <v>150000</v>
          </cell>
          <cell r="M226">
            <v>70100</v>
          </cell>
          <cell r="N226">
            <v>0</v>
          </cell>
          <cell r="O226">
            <v>0</v>
          </cell>
          <cell r="P226">
            <v>0</v>
          </cell>
          <cell r="Q226">
            <v>0</v>
          </cell>
          <cell r="R226">
            <v>232900</v>
          </cell>
          <cell r="S226">
            <v>12800</v>
          </cell>
        </row>
        <row r="227">
          <cell r="F227">
            <v>97102</v>
          </cell>
          <cell r="G227" t="str">
            <v>田中　健也　　　</v>
          </cell>
          <cell r="H227" t="str">
            <v>営業本部　　　　　　</v>
          </cell>
          <cell r="I227" t="str">
            <v>関東中央支店　　　　</v>
          </cell>
          <cell r="J227">
            <v>4</v>
          </cell>
          <cell r="K227">
            <v>0</v>
          </cell>
          <cell r="L227">
            <v>150000</v>
          </cell>
          <cell r="M227">
            <v>64200</v>
          </cell>
          <cell r="N227">
            <v>0</v>
          </cell>
          <cell r="O227">
            <v>0</v>
          </cell>
          <cell r="P227">
            <v>0</v>
          </cell>
          <cell r="Q227">
            <v>0</v>
          </cell>
          <cell r="R227">
            <v>214200</v>
          </cell>
          <cell r="S227">
            <v>0</v>
          </cell>
        </row>
        <row r="228">
          <cell r="F228">
            <v>97103</v>
          </cell>
          <cell r="G228" t="str">
            <v>堀内　昭弘　　　</v>
          </cell>
          <cell r="H228" t="str">
            <v>物流部　　　　　　　</v>
          </cell>
          <cell r="I228" t="str">
            <v>配送課　　　　　　　</v>
          </cell>
          <cell r="J228">
            <v>4</v>
          </cell>
          <cell r="K228">
            <v>1</v>
          </cell>
          <cell r="L228">
            <v>150000</v>
          </cell>
          <cell r="M228">
            <v>63200</v>
          </cell>
          <cell r="N228">
            <v>0</v>
          </cell>
          <cell r="O228">
            <v>0</v>
          </cell>
          <cell r="P228">
            <v>0</v>
          </cell>
          <cell r="Q228">
            <v>0</v>
          </cell>
          <cell r="R228">
            <v>226000</v>
          </cell>
          <cell r="S228">
            <v>12800</v>
          </cell>
        </row>
        <row r="229">
          <cell r="F229">
            <v>97206</v>
          </cell>
          <cell r="G229" t="str">
            <v>細川　毅　　　　</v>
          </cell>
          <cell r="H229" t="str">
            <v>名古屋工場　　　　　</v>
          </cell>
          <cell r="I229" t="str">
            <v>製造課　　　　　　　</v>
          </cell>
          <cell r="J229">
            <v>4</v>
          </cell>
          <cell r="K229">
            <v>0</v>
          </cell>
          <cell r="L229">
            <v>150000</v>
          </cell>
          <cell r="M229">
            <v>37800</v>
          </cell>
          <cell r="N229">
            <v>0</v>
          </cell>
          <cell r="O229">
            <v>0</v>
          </cell>
          <cell r="P229">
            <v>0</v>
          </cell>
          <cell r="Q229">
            <v>0</v>
          </cell>
          <cell r="R229">
            <v>187800</v>
          </cell>
          <cell r="S229">
            <v>0</v>
          </cell>
        </row>
        <row r="230">
          <cell r="F230">
            <v>97307</v>
          </cell>
          <cell r="G230" t="str">
            <v>福永　日出夫　　</v>
          </cell>
          <cell r="H230" t="str">
            <v>静岡工場　　　　　　</v>
          </cell>
          <cell r="I230" t="str">
            <v>　　　　　　　　　　</v>
          </cell>
          <cell r="J230">
            <v>3</v>
          </cell>
          <cell r="K230">
            <v>0</v>
          </cell>
          <cell r="L230">
            <v>150000</v>
          </cell>
          <cell r="M230">
            <v>28400</v>
          </cell>
          <cell r="N230">
            <v>0</v>
          </cell>
          <cell r="O230">
            <v>0</v>
          </cell>
          <cell r="P230">
            <v>0</v>
          </cell>
          <cell r="Q230">
            <v>0</v>
          </cell>
          <cell r="R230">
            <v>178400</v>
          </cell>
          <cell r="S230">
            <v>0</v>
          </cell>
        </row>
        <row r="231">
          <cell r="F231">
            <v>97309</v>
          </cell>
          <cell r="G231" t="str">
            <v>古川　雅史　　　</v>
          </cell>
          <cell r="H231" t="str">
            <v>名古屋工場　　　　　</v>
          </cell>
          <cell r="I231" t="str">
            <v>製造課　　　　　　　</v>
          </cell>
          <cell r="J231">
            <v>3</v>
          </cell>
          <cell r="K231">
            <v>0</v>
          </cell>
          <cell r="L231">
            <v>150000</v>
          </cell>
          <cell r="M231">
            <v>27800</v>
          </cell>
          <cell r="N231">
            <v>0</v>
          </cell>
          <cell r="O231">
            <v>0</v>
          </cell>
          <cell r="P231">
            <v>0</v>
          </cell>
          <cell r="Q231">
            <v>0</v>
          </cell>
          <cell r="R231">
            <v>177800</v>
          </cell>
          <cell r="S231">
            <v>0</v>
          </cell>
        </row>
        <row r="232">
          <cell r="F232">
            <v>97310</v>
          </cell>
          <cell r="G232" t="str">
            <v>井戸　帳博　　　</v>
          </cell>
          <cell r="H232" t="str">
            <v>名古屋工場　　　　　</v>
          </cell>
          <cell r="I232" t="str">
            <v>製造課　　　　　　　</v>
          </cell>
          <cell r="J232">
            <v>3</v>
          </cell>
          <cell r="K232">
            <v>0</v>
          </cell>
          <cell r="L232">
            <v>150000</v>
          </cell>
          <cell r="M232">
            <v>27800</v>
          </cell>
          <cell r="N232">
            <v>0</v>
          </cell>
          <cell r="O232">
            <v>0</v>
          </cell>
          <cell r="P232">
            <v>0</v>
          </cell>
          <cell r="Q232">
            <v>0</v>
          </cell>
          <cell r="R232">
            <v>177800</v>
          </cell>
          <cell r="S232">
            <v>0</v>
          </cell>
        </row>
        <row r="233">
          <cell r="F233">
            <v>97713</v>
          </cell>
          <cell r="G233" t="str">
            <v>五藤　圭子　　　</v>
          </cell>
          <cell r="H233" t="str">
            <v>名古屋工場　　　　　</v>
          </cell>
          <cell r="I233" t="str">
            <v>製造課　　　　　　　</v>
          </cell>
          <cell r="J233">
            <v>3</v>
          </cell>
          <cell r="K233">
            <v>0</v>
          </cell>
          <cell r="L233">
            <v>150000</v>
          </cell>
          <cell r="M233">
            <v>27800</v>
          </cell>
          <cell r="N233">
            <v>0</v>
          </cell>
          <cell r="O233">
            <v>0</v>
          </cell>
          <cell r="P233">
            <v>0</v>
          </cell>
          <cell r="Q233">
            <v>0</v>
          </cell>
          <cell r="R233">
            <v>177800</v>
          </cell>
          <cell r="S233">
            <v>0</v>
          </cell>
        </row>
        <row r="234">
          <cell r="F234">
            <v>97714</v>
          </cell>
          <cell r="G234" t="str">
            <v>伊藤　章子　　　</v>
          </cell>
          <cell r="H234" t="str">
            <v>名古屋工場　　　　　</v>
          </cell>
          <cell r="I234" t="str">
            <v>製造課　　　　　　　</v>
          </cell>
          <cell r="J234">
            <v>3</v>
          </cell>
          <cell r="K234">
            <v>0</v>
          </cell>
          <cell r="L234">
            <v>150000</v>
          </cell>
          <cell r="M234">
            <v>27400</v>
          </cell>
          <cell r="N234">
            <v>0</v>
          </cell>
          <cell r="O234">
            <v>0</v>
          </cell>
          <cell r="P234">
            <v>0</v>
          </cell>
          <cell r="Q234">
            <v>0</v>
          </cell>
          <cell r="R234">
            <v>177400</v>
          </cell>
          <cell r="S234">
            <v>0</v>
          </cell>
        </row>
        <row r="235">
          <cell r="F235">
            <v>97715</v>
          </cell>
          <cell r="G235" t="str">
            <v>廣本　博子　　　</v>
          </cell>
          <cell r="H235" t="str">
            <v>名古屋工場　　　　　</v>
          </cell>
          <cell r="I235" t="str">
            <v>工務成形課　　　　　</v>
          </cell>
          <cell r="J235">
            <v>3</v>
          </cell>
          <cell r="K235">
            <v>0</v>
          </cell>
          <cell r="L235">
            <v>150000</v>
          </cell>
          <cell r="M235">
            <v>26600</v>
          </cell>
          <cell r="N235">
            <v>0</v>
          </cell>
          <cell r="O235">
            <v>0</v>
          </cell>
          <cell r="P235">
            <v>0</v>
          </cell>
          <cell r="Q235">
            <v>0</v>
          </cell>
          <cell r="R235">
            <v>176600</v>
          </cell>
          <cell r="S235">
            <v>0</v>
          </cell>
        </row>
        <row r="236">
          <cell r="F236">
            <v>97716</v>
          </cell>
          <cell r="G236" t="str">
            <v>平元　久美子　　</v>
          </cell>
          <cell r="H236" t="str">
            <v>名古屋工場　　　　　</v>
          </cell>
          <cell r="I236" t="str">
            <v>品質管理課　　　　　</v>
          </cell>
          <cell r="J236">
            <v>3</v>
          </cell>
          <cell r="K236">
            <v>0</v>
          </cell>
          <cell r="L236">
            <v>150000</v>
          </cell>
          <cell r="M236">
            <v>27000</v>
          </cell>
          <cell r="N236">
            <v>0</v>
          </cell>
          <cell r="O236">
            <v>0</v>
          </cell>
          <cell r="P236">
            <v>0</v>
          </cell>
          <cell r="Q236">
            <v>0</v>
          </cell>
          <cell r="R236">
            <v>177000</v>
          </cell>
          <cell r="S236">
            <v>0</v>
          </cell>
        </row>
        <row r="237">
          <cell r="F237">
            <v>98101</v>
          </cell>
          <cell r="G237" t="str">
            <v>森　　大輔　　　</v>
          </cell>
          <cell r="H237" t="str">
            <v>営業本部　　　　　　</v>
          </cell>
          <cell r="I237" t="str">
            <v>関東中央支店　　　　</v>
          </cell>
          <cell r="J237">
            <v>5</v>
          </cell>
          <cell r="K237">
            <v>0</v>
          </cell>
          <cell r="L237">
            <v>150000</v>
          </cell>
          <cell r="M237">
            <v>64200</v>
          </cell>
          <cell r="N237">
            <v>0</v>
          </cell>
          <cell r="O237">
            <v>0</v>
          </cell>
          <cell r="P237">
            <v>0</v>
          </cell>
          <cell r="Q237">
            <v>0</v>
          </cell>
          <cell r="R237">
            <v>214200</v>
          </cell>
          <cell r="S237">
            <v>0</v>
          </cell>
        </row>
        <row r="238">
          <cell r="F238">
            <v>98102</v>
          </cell>
          <cell r="G238" t="str">
            <v>岡　　昇平　　　</v>
          </cell>
          <cell r="H238" t="str">
            <v>物流部　　　　　　　</v>
          </cell>
          <cell r="I238" t="str">
            <v>西日本物流センター　</v>
          </cell>
          <cell r="J238">
            <v>4</v>
          </cell>
          <cell r="K238">
            <v>0</v>
          </cell>
          <cell r="L238">
            <v>150000</v>
          </cell>
          <cell r="M238">
            <v>56200</v>
          </cell>
          <cell r="N238">
            <v>4500</v>
          </cell>
          <cell r="O238">
            <v>0</v>
          </cell>
          <cell r="P238">
            <v>0</v>
          </cell>
          <cell r="Q238">
            <v>0</v>
          </cell>
          <cell r="R238">
            <v>210700</v>
          </cell>
          <cell r="S238">
            <v>0</v>
          </cell>
        </row>
        <row r="239">
          <cell r="F239">
            <v>98105</v>
          </cell>
          <cell r="G239" t="str">
            <v>小川　素慶　　　</v>
          </cell>
          <cell r="H239" t="str">
            <v>物流部　　　　　　　</v>
          </cell>
          <cell r="I239" t="str">
            <v>配送課　　　　　　　</v>
          </cell>
          <cell r="J239">
            <v>4</v>
          </cell>
          <cell r="K239">
            <v>0</v>
          </cell>
          <cell r="L239">
            <v>150000</v>
          </cell>
          <cell r="M239">
            <v>55800</v>
          </cell>
          <cell r="N239">
            <v>4500</v>
          </cell>
          <cell r="O239">
            <v>0</v>
          </cell>
          <cell r="P239">
            <v>0</v>
          </cell>
          <cell r="Q239">
            <v>0</v>
          </cell>
          <cell r="R239">
            <v>210300</v>
          </cell>
          <cell r="S239">
            <v>0</v>
          </cell>
        </row>
        <row r="240">
          <cell r="F240">
            <v>98106</v>
          </cell>
          <cell r="G240" t="str">
            <v>原　　智久　　　</v>
          </cell>
          <cell r="H240" t="str">
            <v>営業本部　　　　　　</v>
          </cell>
          <cell r="I240" t="str">
            <v>東海支店　　　　　　</v>
          </cell>
          <cell r="J240">
            <v>4</v>
          </cell>
          <cell r="K240">
            <v>0</v>
          </cell>
          <cell r="L240">
            <v>150000</v>
          </cell>
          <cell r="M240">
            <v>56200</v>
          </cell>
          <cell r="N240">
            <v>4500</v>
          </cell>
          <cell r="O240">
            <v>0</v>
          </cell>
          <cell r="P240">
            <v>0</v>
          </cell>
          <cell r="Q240">
            <v>0</v>
          </cell>
          <cell r="R240">
            <v>210700</v>
          </cell>
          <cell r="S240">
            <v>0</v>
          </cell>
        </row>
        <row r="241">
          <cell r="F241">
            <v>98107</v>
          </cell>
          <cell r="G241" t="str">
            <v>矢野　真司　　　</v>
          </cell>
          <cell r="H241" t="str">
            <v>営業本部　　　　　　</v>
          </cell>
          <cell r="I241" t="str">
            <v>関東中央支店　　　　</v>
          </cell>
          <cell r="J241">
            <v>5</v>
          </cell>
          <cell r="K241">
            <v>0</v>
          </cell>
          <cell r="L241">
            <v>150000</v>
          </cell>
          <cell r="M241">
            <v>64200</v>
          </cell>
          <cell r="N241">
            <v>0</v>
          </cell>
          <cell r="O241">
            <v>0</v>
          </cell>
          <cell r="P241">
            <v>0</v>
          </cell>
          <cell r="Q241">
            <v>0</v>
          </cell>
          <cell r="R241">
            <v>214200</v>
          </cell>
          <cell r="S241">
            <v>0</v>
          </cell>
        </row>
        <row r="242">
          <cell r="F242">
            <v>98109</v>
          </cell>
          <cell r="G242" t="str">
            <v>安藤　健一　　　</v>
          </cell>
          <cell r="H242" t="str">
            <v>経営管理部　　　　　</v>
          </cell>
          <cell r="I242" t="str">
            <v>管理課　　　　　　　</v>
          </cell>
          <cell r="J242">
            <v>4</v>
          </cell>
          <cell r="K242">
            <v>0</v>
          </cell>
          <cell r="L242">
            <v>150000</v>
          </cell>
          <cell r="M242">
            <v>55800</v>
          </cell>
          <cell r="N242">
            <v>4500</v>
          </cell>
          <cell r="O242">
            <v>0</v>
          </cell>
          <cell r="P242">
            <v>0</v>
          </cell>
          <cell r="Q242">
            <v>0</v>
          </cell>
          <cell r="R242">
            <v>210300</v>
          </cell>
          <cell r="S242">
            <v>0</v>
          </cell>
        </row>
        <row r="243">
          <cell r="F243">
            <v>98111</v>
          </cell>
          <cell r="G243" t="str">
            <v>河合　政弘　　　</v>
          </cell>
          <cell r="H243" t="str">
            <v>名古屋工場　　　　　</v>
          </cell>
          <cell r="I243" t="str">
            <v>品質管理課　　　　　</v>
          </cell>
          <cell r="J243">
            <v>5</v>
          </cell>
          <cell r="K243">
            <v>2</v>
          </cell>
          <cell r="L243">
            <v>150000</v>
          </cell>
          <cell r="M243">
            <v>64600</v>
          </cell>
          <cell r="N243">
            <v>0</v>
          </cell>
          <cell r="O243">
            <v>0</v>
          </cell>
          <cell r="P243">
            <v>0</v>
          </cell>
          <cell r="Q243">
            <v>0</v>
          </cell>
          <cell r="R243">
            <v>229600</v>
          </cell>
          <cell r="S243">
            <v>15000</v>
          </cell>
        </row>
        <row r="244">
          <cell r="F244">
            <v>98112</v>
          </cell>
          <cell r="G244" t="str">
            <v>中川　和周　　　</v>
          </cell>
          <cell r="H244" t="str">
            <v>生産部　　　　　　　</v>
          </cell>
          <cell r="I244" t="str">
            <v>商品開発グループ　　</v>
          </cell>
          <cell r="J244">
            <v>4</v>
          </cell>
          <cell r="K244">
            <v>0</v>
          </cell>
          <cell r="L244">
            <v>150000</v>
          </cell>
          <cell r="M244">
            <v>56800</v>
          </cell>
          <cell r="N244">
            <v>4500</v>
          </cell>
          <cell r="O244">
            <v>0</v>
          </cell>
          <cell r="P244">
            <v>0</v>
          </cell>
          <cell r="Q244">
            <v>0</v>
          </cell>
          <cell r="R244">
            <v>211300</v>
          </cell>
          <cell r="S244">
            <v>0</v>
          </cell>
        </row>
        <row r="245">
          <cell r="F245">
            <v>98113</v>
          </cell>
          <cell r="G245" t="str">
            <v>佐野　弘尚　　　</v>
          </cell>
          <cell r="H245" t="str">
            <v>静岡工場　　　　　　</v>
          </cell>
          <cell r="I245" t="str">
            <v>　　　　　　　　　　</v>
          </cell>
          <cell r="J245">
            <v>4</v>
          </cell>
          <cell r="K245">
            <v>0</v>
          </cell>
          <cell r="L245">
            <v>150000</v>
          </cell>
          <cell r="M245">
            <v>56200</v>
          </cell>
          <cell r="N245">
            <v>4500</v>
          </cell>
          <cell r="O245">
            <v>0</v>
          </cell>
          <cell r="P245">
            <v>0</v>
          </cell>
          <cell r="Q245">
            <v>0</v>
          </cell>
          <cell r="R245">
            <v>210700</v>
          </cell>
          <cell r="S245">
            <v>0</v>
          </cell>
        </row>
        <row r="246">
          <cell r="F246">
            <v>98140</v>
          </cell>
          <cell r="G246" t="str">
            <v>矢花　厚　　　　</v>
          </cell>
          <cell r="H246" t="str">
            <v>営業企画部　　　　　</v>
          </cell>
          <cell r="I246" t="str">
            <v>営業企画課　　　　　</v>
          </cell>
          <cell r="J246">
            <v>4</v>
          </cell>
          <cell r="K246">
            <v>0</v>
          </cell>
          <cell r="L246">
            <v>150000</v>
          </cell>
          <cell r="M246">
            <v>66200</v>
          </cell>
          <cell r="N246">
            <v>0</v>
          </cell>
          <cell r="O246">
            <v>0</v>
          </cell>
          <cell r="P246">
            <v>0</v>
          </cell>
          <cell r="Q246">
            <v>0</v>
          </cell>
          <cell r="R246">
            <v>216200</v>
          </cell>
          <cell r="S246">
            <v>0</v>
          </cell>
        </row>
        <row r="247">
          <cell r="F247">
            <v>98315</v>
          </cell>
          <cell r="G247" t="str">
            <v>佃　　哲也　　　</v>
          </cell>
          <cell r="H247" t="str">
            <v>名古屋工場　　　　　</v>
          </cell>
          <cell r="I247" t="str">
            <v>製造課　　　　　　　</v>
          </cell>
          <cell r="J247">
            <v>3</v>
          </cell>
          <cell r="K247">
            <v>0</v>
          </cell>
          <cell r="L247">
            <v>150000</v>
          </cell>
          <cell r="M247">
            <v>25600</v>
          </cell>
          <cell r="N247">
            <v>0</v>
          </cell>
          <cell r="O247">
            <v>0</v>
          </cell>
          <cell r="P247">
            <v>0</v>
          </cell>
          <cell r="Q247">
            <v>0</v>
          </cell>
          <cell r="R247">
            <v>175600</v>
          </cell>
          <cell r="S247">
            <v>0</v>
          </cell>
        </row>
        <row r="248">
          <cell r="F248">
            <v>98316</v>
          </cell>
          <cell r="G248" t="str">
            <v>高野　大作　　　</v>
          </cell>
          <cell r="H248" t="str">
            <v>名古屋工場　　　　　</v>
          </cell>
          <cell r="I248" t="str">
            <v>製造課　　　　　　　</v>
          </cell>
          <cell r="J248">
            <v>3</v>
          </cell>
          <cell r="K248">
            <v>0</v>
          </cell>
          <cell r="L248">
            <v>150000</v>
          </cell>
          <cell r="M248">
            <v>25000</v>
          </cell>
          <cell r="N248">
            <v>0</v>
          </cell>
          <cell r="O248">
            <v>0</v>
          </cell>
          <cell r="P248">
            <v>0</v>
          </cell>
          <cell r="Q248">
            <v>0</v>
          </cell>
          <cell r="R248">
            <v>175000</v>
          </cell>
          <cell r="S248">
            <v>0</v>
          </cell>
        </row>
        <row r="249">
          <cell r="F249">
            <v>98317</v>
          </cell>
          <cell r="G249" t="str">
            <v>酒井　友和　　　</v>
          </cell>
          <cell r="H249" t="str">
            <v>名古屋工場　　　　　</v>
          </cell>
          <cell r="I249" t="str">
            <v>製造課　　　　　　　</v>
          </cell>
          <cell r="J249">
            <v>3</v>
          </cell>
          <cell r="K249">
            <v>0</v>
          </cell>
          <cell r="L249">
            <v>150000</v>
          </cell>
          <cell r="M249">
            <v>25600</v>
          </cell>
          <cell r="N249">
            <v>0</v>
          </cell>
          <cell r="O249">
            <v>0</v>
          </cell>
          <cell r="P249">
            <v>0</v>
          </cell>
          <cell r="Q249">
            <v>0</v>
          </cell>
          <cell r="R249">
            <v>175600</v>
          </cell>
          <cell r="S249">
            <v>0</v>
          </cell>
        </row>
        <row r="250">
          <cell r="F250">
            <v>98318</v>
          </cell>
          <cell r="G250" t="str">
            <v>三宅　昭範　　　</v>
          </cell>
          <cell r="H250" t="str">
            <v>名古屋工場　　　　　</v>
          </cell>
          <cell r="I250" t="str">
            <v>工務成形課　　　　　</v>
          </cell>
          <cell r="J250">
            <v>3</v>
          </cell>
          <cell r="K250">
            <v>0</v>
          </cell>
          <cell r="L250">
            <v>150000</v>
          </cell>
          <cell r="M250">
            <v>25000</v>
          </cell>
          <cell r="N250">
            <v>0</v>
          </cell>
          <cell r="O250">
            <v>0</v>
          </cell>
          <cell r="P250">
            <v>0</v>
          </cell>
          <cell r="Q250">
            <v>0</v>
          </cell>
          <cell r="R250">
            <v>175000</v>
          </cell>
          <cell r="S250">
            <v>0</v>
          </cell>
        </row>
        <row r="251">
          <cell r="F251">
            <v>98319</v>
          </cell>
          <cell r="G251" t="str">
            <v>渡辺　和広　　　</v>
          </cell>
          <cell r="H251" t="str">
            <v>名古屋工場　　　　　</v>
          </cell>
          <cell r="I251" t="str">
            <v>製造課　　　　　　　</v>
          </cell>
          <cell r="J251">
            <v>3</v>
          </cell>
          <cell r="K251">
            <v>0</v>
          </cell>
          <cell r="L251">
            <v>150000</v>
          </cell>
          <cell r="M251">
            <v>25000</v>
          </cell>
          <cell r="N251">
            <v>0</v>
          </cell>
          <cell r="O251">
            <v>0</v>
          </cell>
          <cell r="P251">
            <v>0</v>
          </cell>
          <cell r="Q251">
            <v>0</v>
          </cell>
          <cell r="R251">
            <v>175000</v>
          </cell>
          <cell r="S251">
            <v>0</v>
          </cell>
        </row>
        <row r="252">
          <cell r="F252">
            <v>98628</v>
          </cell>
          <cell r="G252" t="str">
            <v>伊藤　雅恵　　　</v>
          </cell>
          <cell r="H252" t="str">
            <v>経営管理部　　　　　</v>
          </cell>
          <cell r="I252" t="str">
            <v>人事総務課　　　　　</v>
          </cell>
          <cell r="J252">
            <v>4</v>
          </cell>
          <cell r="K252">
            <v>0</v>
          </cell>
          <cell r="L252">
            <v>150000</v>
          </cell>
          <cell r="M252">
            <v>34000</v>
          </cell>
          <cell r="N252">
            <v>0</v>
          </cell>
          <cell r="O252">
            <v>0</v>
          </cell>
          <cell r="P252">
            <v>0</v>
          </cell>
          <cell r="Q252">
            <v>0</v>
          </cell>
          <cell r="R252">
            <v>184000</v>
          </cell>
          <cell r="S252">
            <v>0</v>
          </cell>
        </row>
        <row r="253">
          <cell r="F253">
            <v>98629</v>
          </cell>
          <cell r="G253" t="str">
            <v>大山　幸子　　　</v>
          </cell>
          <cell r="H253" t="str">
            <v>名古屋工場　　　　　</v>
          </cell>
          <cell r="I253" t="str">
            <v>事務課　　　　　　　</v>
          </cell>
          <cell r="J253">
            <v>4</v>
          </cell>
          <cell r="K253">
            <v>0</v>
          </cell>
          <cell r="L253">
            <v>150000</v>
          </cell>
          <cell r="M253">
            <v>34000</v>
          </cell>
          <cell r="N253">
            <v>0</v>
          </cell>
          <cell r="O253">
            <v>0</v>
          </cell>
          <cell r="P253">
            <v>0</v>
          </cell>
          <cell r="Q253">
            <v>0</v>
          </cell>
          <cell r="R253">
            <v>184000</v>
          </cell>
          <cell r="S253">
            <v>0</v>
          </cell>
        </row>
        <row r="254">
          <cell r="F254">
            <v>99101</v>
          </cell>
          <cell r="G254" t="str">
            <v>小林　豊　　　　</v>
          </cell>
          <cell r="H254" t="str">
            <v>営業本部　　　　　　</v>
          </cell>
          <cell r="I254" t="str">
            <v>東海支店　　　　　　</v>
          </cell>
          <cell r="J254">
            <v>4</v>
          </cell>
          <cell r="K254">
            <v>0</v>
          </cell>
          <cell r="L254">
            <v>150000</v>
          </cell>
          <cell r="M254">
            <v>49600</v>
          </cell>
          <cell r="N254">
            <v>9000</v>
          </cell>
          <cell r="O254">
            <v>0</v>
          </cell>
          <cell r="P254">
            <v>0</v>
          </cell>
          <cell r="Q254">
            <v>0</v>
          </cell>
          <cell r="R254">
            <v>208600</v>
          </cell>
          <cell r="S254">
            <v>0</v>
          </cell>
        </row>
        <row r="255">
          <cell r="F255">
            <v>99102</v>
          </cell>
          <cell r="G255" t="str">
            <v>仙田　雄嗣　　　</v>
          </cell>
          <cell r="H255" t="str">
            <v>物流部　　　　　　　</v>
          </cell>
          <cell r="I255" t="str">
            <v>配送課　　　　　　　</v>
          </cell>
          <cell r="J255">
            <v>4</v>
          </cell>
          <cell r="K255">
            <v>0</v>
          </cell>
          <cell r="L255">
            <v>150000</v>
          </cell>
          <cell r="M255">
            <v>49600</v>
          </cell>
          <cell r="N255">
            <v>9000</v>
          </cell>
          <cell r="O255">
            <v>0</v>
          </cell>
          <cell r="P255">
            <v>0</v>
          </cell>
          <cell r="Q255">
            <v>0</v>
          </cell>
          <cell r="R255">
            <v>208600</v>
          </cell>
          <cell r="S255">
            <v>0</v>
          </cell>
        </row>
        <row r="256">
          <cell r="F256">
            <v>99104</v>
          </cell>
          <cell r="G256" t="str">
            <v>増田　宏和　　　</v>
          </cell>
          <cell r="H256" t="str">
            <v>静岡工場　　　　　　</v>
          </cell>
          <cell r="I256" t="str">
            <v>　　　　　　　　　　</v>
          </cell>
          <cell r="J256">
            <v>4</v>
          </cell>
          <cell r="K256">
            <v>0</v>
          </cell>
          <cell r="L256">
            <v>150000</v>
          </cell>
          <cell r="M256">
            <v>50200</v>
          </cell>
          <cell r="N256">
            <v>9000</v>
          </cell>
          <cell r="O256">
            <v>0</v>
          </cell>
          <cell r="P256">
            <v>0</v>
          </cell>
          <cell r="Q256">
            <v>0</v>
          </cell>
          <cell r="R256">
            <v>209200</v>
          </cell>
          <cell r="S256">
            <v>0</v>
          </cell>
        </row>
        <row r="257">
          <cell r="F257">
            <v>99106</v>
          </cell>
          <cell r="G257" t="str">
            <v>斎藤　直樹　　　</v>
          </cell>
          <cell r="H257" t="str">
            <v>名古屋工場　　　　　</v>
          </cell>
          <cell r="I257" t="str">
            <v>事務課　　　　　　　</v>
          </cell>
          <cell r="J257">
            <v>4</v>
          </cell>
          <cell r="K257">
            <v>0</v>
          </cell>
          <cell r="L257">
            <v>150000</v>
          </cell>
          <cell r="M257">
            <v>71600</v>
          </cell>
          <cell r="N257">
            <v>0</v>
          </cell>
          <cell r="O257">
            <v>0</v>
          </cell>
          <cell r="P257">
            <v>0</v>
          </cell>
          <cell r="Q257">
            <v>0</v>
          </cell>
          <cell r="R257">
            <v>221600</v>
          </cell>
          <cell r="S257">
            <v>0</v>
          </cell>
        </row>
        <row r="258">
          <cell r="F258">
            <v>99140</v>
          </cell>
          <cell r="G258" t="str">
            <v>後藤　保雄　　　</v>
          </cell>
          <cell r="H258" t="str">
            <v>名古屋工場　　　　　</v>
          </cell>
          <cell r="I258" t="str">
            <v>工務成形課　　　　　</v>
          </cell>
          <cell r="J258">
            <v>7</v>
          </cell>
          <cell r="K258">
            <v>4</v>
          </cell>
          <cell r="L258">
            <v>150000</v>
          </cell>
          <cell r="M258">
            <v>141500</v>
          </cell>
          <cell r="N258">
            <v>0</v>
          </cell>
          <cell r="O258">
            <v>90000</v>
          </cell>
          <cell r="P258">
            <v>10000</v>
          </cell>
          <cell r="Q258">
            <v>0</v>
          </cell>
          <cell r="R258">
            <v>409500</v>
          </cell>
          <cell r="S258">
            <v>18000</v>
          </cell>
        </row>
        <row r="259">
          <cell r="F259">
            <v>99143</v>
          </cell>
          <cell r="G259" t="str">
            <v>徳永　一成　　　</v>
          </cell>
          <cell r="H259" t="str">
            <v>営業本部　　　　　　</v>
          </cell>
          <cell r="I259" t="str">
            <v>中四国支店　　　　　</v>
          </cell>
          <cell r="J259">
            <v>4</v>
          </cell>
          <cell r="K259">
            <v>0</v>
          </cell>
          <cell r="L259">
            <v>150000</v>
          </cell>
          <cell r="M259">
            <v>62600</v>
          </cell>
          <cell r="N259">
            <v>0</v>
          </cell>
          <cell r="O259">
            <v>0</v>
          </cell>
          <cell r="P259">
            <v>0</v>
          </cell>
          <cell r="Q259">
            <v>0</v>
          </cell>
          <cell r="R259">
            <v>212600</v>
          </cell>
          <cell r="S259">
            <v>0</v>
          </cell>
        </row>
        <row r="260">
          <cell r="F260">
            <v>99205</v>
          </cell>
          <cell r="G260" t="str">
            <v>松田　悟　　　　</v>
          </cell>
          <cell r="H260" t="str">
            <v>名古屋工場　　　　　</v>
          </cell>
          <cell r="I260" t="str">
            <v>工務成形課　　　　　</v>
          </cell>
          <cell r="J260">
            <v>3</v>
          </cell>
          <cell r="K260">
            <v>0</v>
          </cell>
          <cell r="L260">
            <v>150000</v>
          </cell>
          <cell r="M260">
            <v>25000</v>
          </cell>
          <cell r="N260">
            <v>0</v>
          </cell>
          <cell r="O260">
            <v>0</v>
          </cell>
          <cell r="P260">
            <v>0</v>
          </cell>
          <cell r="Q260">
            <v>0</v>
          </cell>
          <cell r="R260">
            <v>175000</v>
          </cell>
          <cell r="S260">
            <v>0</v>
          </cell>
        </row>
        <row r="261">
          <cell r="F261">
            <v>99310</v>
          </cell>
          <cell r="G261" t="str">
            <v>川口　祥司　　　</v>
          </cell>
          <cell r="H261" t="str">
            <v>静岡工場　　　　　　</v>
          </cell>
          <cell r="I261" t="str">
            <v>　　　　　　　　　　</v>
          </cell>
          <cell r="J261">
            <v>3</v>
          </cell>
          <cell r="K261">
            <v>0</v>
          </cell>
          <cell r="L261">
            <v>150000</v>
          </cell>
          <cell r="M261">
            <v>21200</v>
          </cell>
          <cell r="N261">
            <v>0</v>
          </cell>
          <cell r="O261">
            <v>0</v>
          </cell>
          <cell r="P261">
            <v>0</v>
          </cell>
          <cell r="Q261">
            <v>0</v>
          </cell>
          <cell r="R261">
            <v>171200</v>
          </cell>
          <cell r="S261">
            <v>0</v>
          </cell>
        </row>
        <row r="262">
          <cell r="F262">
            <v>99624</v>
          </cell>
          <cell r="G262" t="str">
            <v>坂本　知穂　　　</v>
          </cell>
          <cell r="H262" t="str">
            <v>営業企画部　　　　　</v>
          </cell>
          <cell r="I262" t="str">
            <v>商品開発課　　　　　</v>
          </cell>
          <cell r="J262">
            <v>3</v>
          </cell>
          <cell r="K262">
            <v>0</v>
          </cell>
          <cell r="L262">
            <v>150000</v>
          </cell>
          <cell r="M262">
            <v>26000</v>
          </cell>
          <cell r="N262">
            <v>0</v>
          </cell>
          <cell r="O262">
            <v>0</v>
          </cell>
          <cell r="P262">
            <v>0</v>
          </cell>
          <cell r="Q262">
            <v>0</v>
          </cell>
          <cell r="R262">
            <v>176000</v>
          </cell>
          <cell r="S262">
            <v>0</v>
          </cell>
        </row>
        <row r="263">
          <cell r="F263">
            <v>100101</v>
          </cell>
          <cell r="G263" t="str">
            <v>中村　広志　　　</v>
          </cell>
          <cell r="H263" t="str">
            <v>物流部　　　　　　　</v>
          </cell>
          <cell r="I263" t="str">
            <v>配送課　　　　　　　</v>
          </cell>
          <cell r="J263">
            <v>4</v>
          </cell>
          <cell r="K263">
            <v>0</v>
          </cell>
          <cell r="L263">
            <v>150000</v>
          </cell>
          <cell r="M263">
            <v>43600</v>
          </cell>
          <cell r="N263">
            <v>13500</v>
          </cell>
          <cell r="O263">
            <v>0</v>
          </cell>
          <cell r="P263">
            <v>0</v>
          </cell>
          <cell r="Q263">
            <v>0</v>
          </cell>
          <cell r="R263">
            <v>207100</v>
          </cell>
          <cell r="S263">
            <v>0</v>
          </cell>
        </row>
        <row r="264">
          <cell r="F264">
            <v>100102</v>
          </cell>
          <cell r="G264" t="str">
            <v>吉村　修平　　　</v>
          </cell>
          <cell r="H264" t="str">
            <v>営業本部　　　　　　</v>
          </cell>
          <cell r="I264" t="str">
            <v>関東中央支店　　　　</v>
          </cell>
          <cell r="J264">
            <v>4</v>
          </cell>
          <cell r="K264">
            <v>0</v>
          </cell>
          <cell r="L264">
            <v>150000</v>
          </cell>
          <cell r="M264">
            <v>43600</v>
          </cell>
          <cell r="N264">
            <v>13500</v>
          </cell>
          <cell r="O264">
            <v>0</v>
          </cell>
          <cell r="P264">
            <v>0</v>
          </cell>
          <cell r="Q264">
            <v>0</v>
          </cell>
          <cell r="R264">
            <v>207100</v>
          </cell>
          <cell r="S264">
            <v>0</v>
          </cell>
        </row>
        <row r="265">
          <cell r="F265">
            <v>100103</v>
          </cell>
          <cell r="G265" t="str">
            <v>中野　修平　　　</v>
          </cell>
          <cell r="H265" t="str">
            <v>営業本部　　　　　　</v>
          </cell>
          <cell r="I265" t="str">
            <v>東海支店　　　　　　</v>
          </cell>
          <cell r="J265">
            <v>4</v>
          </cell>
          <cell r="K265">
            <v>0</v>
          </cell>
          <cell r="L265">
            <v>150000</v>
          </cell>
          <cell r="M265">
            <v>43600</v>
          </cell>
          <cell r="N265">
            <v>13500</v>
          </cell>
          <cell r="O265">
            <v>0</v>
          </cell>
          <cell r="P265">
            <v>0</v>
          </cell>
          <cell r="Q265">
            <v>0</v>
          </cell>
          <cell r="R265">
            <v>207100</v>
          </cell>
          <cell r="S265">
            <v>0</v>
          </cell>
        </row>
        <row r="266">
          <cell r="F266">
            <v>100105</v>
          </cell>
          <cell r="G266" t="str">
            <v>石川　直樹　　　</v>
          </cell>
          <cell r="H266" t="str">
            <v>名古屋工場　　　　　</v>
          </cell>
          <cell r="I266" t="str">
            <v>製造課　　　　　　　</v>
          </cell>
          <cell r="J266">
            <v>4</v>
          </cell>
          <cell r="K266">
            <v>0</v>
          </cell>
          <cell r="L266">
            <v>150000</v>
          </cell>
          <cell r="M266">
            <v>43600</v>
          </cell>
          <cell r="N266">
            <v>13500</v>
          </cell>
          <cell r="O266">
            <v>0</v>
          </cell>
          <cell r="P266">
            <v>0</v>
          </cell>
          <cell r="Q266">
            <v>0</v>
          </cell>
          <cell r="R266">
            <v>207100</v>
          </cell>
          <cell r="S266">
            <v>0</v>
          </cell>
        </row>
        <row r="267">
          <cell r="F267">
            <v>100107</v>
          </cell>
          <cell r="G267" t="str">
            <v>青山　武史　　　</v>
          </cell>
          <cell r="H267" t="str">
            <v>経営管理部　　　　　</v>
          </cell>
          <cell r="I267" t="str">
            <v>情報システム課　　　</v>
          </cell>
          <cell r="J267">
            <v>4</v>
          </cell>
          <cell r="K267">
            <v>0</v>
          </cell>
          <cell r="L267">
            <v>150000</v>
          </cell>
          <cell r="M267">
            <v>43600</v>
          </cell>
          <cell r="N267">
            <v>13500</v>
          </cell>
          <cell r="O267">
            <v>0</v>
          </cell>
          <cell r="P267">
            <v>0</v>
          </cell>
          <cell r="Q267">
            <v>0</v>
          </cell>
          <cell r="R267">
            <v>207100</v>
          </cell>
          <cell r="S267">
            <v>0</v>
          </cell>
        </row>
        <row r="268">
          <cell r="F268">
            <v>100309</v>
          </cell>
          <cell r="G268" t="str">
            <v>田中　秀之　　　</v>
          </cell>
          <cell r="H268" t="str">
            <v>名古屋工場　　　　　</v>
          </cell>
          <cell r="I268" t="str">
            <v>工務成形課　　　　　</v>
          </cell>
          <cell r="J268">
            <v>2</v>
          </cell>
          <cell r="K268">
            <v>0</v>
          </cell>
          <cell r="L268">
            <v>150000</v>
          </cell>
          <cell r="M268">
            <v>17700</v>
          </cell>
          <cell r="N268">
            <v>0</v>
          </cell>
          <cell r="O268">
            <v>0</v>
          </cell>
          <cell r="P268">
            <v>0</v>
          </cell>
          <cell r="Q268">
            <v>0</v>
          </cell>
          <cell r="R268">
            <v>167700</v>
          </cell>
          <cell r="S268">
            <v>0</v>
          </cell>
        </row>
        <row r="269">
          <cell r="F269">
            <v>100310</v>
          </cell>
          <cell r="G269" t="str">
            <v>尾■　友洋　　　</v>
          </cell>
          <cell r="H269" t="str">
            <v>名古屋工場　　　　　</v>
          </cell>
          <cell r="I269" t="str">
            <v>工務成形課　　　　　</v>
          </cell>
          <cell r="J269">
            <v>2</v>
          </cell>
          <cell r="K269">
            <v>0</v>
          </cell>
          <cell r="L269">
            <v>150000</v>
          </cell>
          <cell r="M269">
            <v>17700</v>
          </cell>
          <cell r="N269">
            <v>0</v>
          </cell>
          <cell r="O269">
            <v>0</v>
          </cell>
          <cell r="P269">
            <v>0</v>
          </cell>
          <cell r="Q269">
            <v>0</v>
          </cell>
          <cell r="R269">
            <v>167700</v>
          </cell>
          <cell r="S269">
            <v>0</v>
          </cell>
        </row>
        <row r="270">
          <cell r="F270">
            <v>100311</v>
          </cell>
          <cell r="G270" t="str">
            <v>岡本　敏明　　　</v>
          </cell>
          <cell r="H270" t="str">
            <v>名古屋工場　　　　　</v>
          </cell>
          <cell r="I270" t="str">
            <v>製造課　　　　　　　</v>
          </cell>
          <cell r="J270">
            <v>2</v>
          </cell>
          <cell r="K270">
            <v>0</v>
          </cell>
          <cell r="L270">
            <v>150000</v>
          </cell>
          <cell r="M270">
            <v>17700</v>
          </cell>
          <cell r="N270">
            <v>0</v>
          </cell>
          <cell r="O270">
            <v>0</v>
          </cell>
          <cell r="P270">
            <v>0</v>
          </cell>
          <cell r="Q270">
            <v>0</v>
          </cell>
          <cell r="R270">
            <v>167700</v>
          </cell>
          <cell r="S270">
            <v>0</v>
          </cell>
        </row>
        <row r="271">
          <cell r="F271">
            <v>100506</v>
          </cell>
          <cell r="G271" t="str">
            <v>森　理栄子　　　</v>
          </cell>
          <cell r="H271" t="str">
            <v>生産部　　　　　　　</v>
          </cell>
          <cell r="I271" t="str">
            <v>商品開発グループ　　</v>
          </cell>
          <cell r="J271">
            <v>4</v>
          </cell>
          <cell r="K271">
            <v>0</v>
          </cell>
          <cell r="L271">
            <v>150000</v>
          </cell>
          <cell r="M271">
            <v>43600</v>
          </cell>
          <cell r="N271">
            <v>13500</v>
          </cell>
          <cell r="O271">
            <v>0</v>
          </cell>
          <cell r="P271">
            <v>0</v>
          </cell>
          <cell r="Q271">
            <v>0</v>
          </cell>
          <cell r="R271">
            <v>207100</v>
          </cell>
          <cell r="S271">
            <v>0</v>
          </cell>
        </row>
        <row r="272">
          <cell r="F272">
            <v>100918</v>
          </cell>
          <cell r="G272" t="str">
            <v>朝賀　恵子　　　</v>
          </cell>
          <cell r="H272" t="str">
            <v>経営管理部　　　　　</v>
          </cell>
          <cell r="I272" t="str">
            <v>人事総務課嘱託　　　</v>
          </cell>
          <cell r="J272">
            <v>0</v>
          </cell>
          <cell r="K272">
            <v>0</v>
          </cell>
          <cell r="L272">
            <v>277416</v>
          </cell>
          <cell r="M272">
            <v>0</v>
          </cell>
          <cell r="N272">
            <v>0</v>
          </cell>
          <cell r="O272">
            <v>0</v>
          </cell>
          <cell r="P272">
            <v>25000</v>
          </cell>
          <cell r="Q272">
            <v>36120</v>
          </cell>
          <cell r="R272">
            <v>302416</v>
          </cell>
          <cell r="S272">
            <v>0</v>
          </cell>
        </row>
        <row r="273">
          <cell r="F273">
            <v>101104</v>
          </cell>
          <cell r="G273" t="str">
            <v>鈴木　重徳　　　</v>
          </cell>
          <cell r="H273" t="str">
            <v>カゴメ出向</v>
          </cell>
          <cell r="I273" t="str">
            <v>総合研究所</v>
          </cell>
          <cell r="J273">
            <v>4</v>
          </cell>
          <cell r="K273">
            <v>0</v>
          </cell>
          <cell r="L273">
            <v>150000</v>
          </cell>
          <cell r="M273">
            <v>49600</v>
          </cell>
          <cell r="N273">
            <v>14000</v>
          </cell>
          <cell r="O273">
            <v>0</v>
          </cell>
          <cell r="P273">
            <v>0</v>
          </cell>
          <cell r="Q273">
            <v>0</v>
          </cell>
          <cell r="R273">
            <v>213600</v>
          </cell>
          <cell r="S273">
            <v>0</v>
          </cell>
        </row>
        <row r="274">
          <cell r="F274">
            <v>101105</v>
          </cell>
          <cell r="G274" t="str">
            <v>松永　陽平　　　</v>
          </cell>
          <cell r="H274" t="str">
            <v>静岡工場　　　　　　</v>
          </cell>
          <cell r="I274" t="str">
            <v>　　　　　　　　　　</v>
          </cell>
          <cell r="J274">
            <v>4</v>
          </cell>
          <cell r="K274">
            <v>0</v>
          </cell>
          <cell r="L274">
            <v>150000</v>
          </cell>
          <cell r="M274">
            <v>38600</v>
          </cell>
          <cell r="N274">
            <v>18000</v>
          </cell>
          <cell r="O274">
            <v>0</v>
          </cell>
          <cell r="P274">
            <v>0</v>
          </cell>
          <cell r="Q274">
            <v>0</v>
          </cell>
          <cell r="R274">
            <v>206600</v>
          </cell>
          <cell r="S274">
            <v>0</v>
          </cell>
        </row>
        <row r="275">
          <cell r="F275">
            <v>101307</v>
          </cell>
          <cell r="G275" t="str">
            <v>石井　義美　　　</v>
          </cell>
          <cell r="H275" t="str">
            <v>物流部　　　　　　　</v>
          </cell>
          <cell r="I275" t="str">
            <v>配送課　　　　　　　</v>
          </cell>
          <cell r="J275">
            <v>6</v>
          </cell>
          <cell r="K275">
            <v>0</v>
          </cell>
          <cell r="L275">
            <v>150000</v>
          </cell>
          <cell r="M275">
            <v>137500</v>
          </cell>
          <cell r="N275">
            <v>0</v>
          </cell>
          <cell r="O275">
            <v>0</v>
          </cell>
          <cell r="P275">
            <v>0</v>
          </cell>
          <cell r="Q275">
            <v>21400</v>
          </cell>
          <cell r="R275">
            <v>287500</v>
          </cell>
          <cell r="S275">
            <v>0</v>
          </cell>
        </row>
        <row r="276">
          <cell r="F276">
            <v>101324</v>
          </cell>
          <cell r="G276" t="str">
            <v>宮田　尚幸　　　</v>
          </cell>
          <cell r="H276" t="str">
            <v>経営管理部　　　　　</v>
          </cell>
          <cell r="I276" t="str">
            <v>情報システム課　　　</v>
          </cell>
          <cell r="J276">
            <v>4</v>
          </cell>
          <cell r="K276">
            <v>0</v>
          </cell>
          <cell r="L276">
            <v>150000</v>
          </cell>
          <cell r="M276">
            <v>35000</v>
          </cell>
          <cell r="N276">
            <v>0</v>
          </cell>
          <cell r="O276">
            <v>0</v>
          </cell>
          <cell r="P276">
            <v>0</v>
          </cell>
          <cell r="Q276">
            <v>0</v>
          </cell>
          <cell r="R276">
            <v>185000</v>
          </cell>
          <cell r="S276">
            <v>0</v>
          </cell>
        </row>
        <row r="277">
          <cell r="F277">
            <v>101503</v>
          </cell>
          <cell r="G277" t="str">
            <v>小林　友美　　　</v>
          </cell>
          <cell r="H277" t="str">
            <v>名古屋工場　　　　　</v>
          </cell>
          <cell r="I277" t="str">
            <v>品質管理課　　　　　</v>
          </cell>
          <cell r="J277">
            <v>4</v>
          </cell>
          <cell r="K277">
            <v>0</v>
          </cell>
          <cell r="L277">
            <v>150000</v>
          </cell>
          <cell r="M277">
            <v>38600</v>
          </cell>
          <cell r="N277">
            <v>18000</v>
          </cell>
          <cell r="O277">
            <v>0</v>
          </cell>
          <cell r="P277">
            <v>0</v>
          </cell>
          <cell r="Q277">
            <v>0</v>
          </cell>
          <cell r="R277">
            <v>206600</v>
          </cell>
          <cell r="S277">
            <v>0</v>
          </cell>
        </row>
        <row r="278">
          <cell r="F278">
            <v>102102</v>
          </cell>
          <cell r="G278" t="str">
            <v>鹿毛　宣人　　　</v>
          </cell>
          <cell r="H278" t="str">
            <v>名古屋工場　　　　　</v>
          </cell>
          <cell r="I278" t="str">
            <v>品質管理課　　　　　</v>
          </cell>
          <cell r="J278">
            <v>4</v>
          </cell>
          <cell r="K278">
            <v>0</v>
          </cell>
          <cell r="L278">
            <v>150000</v>
          </cell>
          <cell r="M278">
            <v>43600</v>
          </cell>
          <cell r="N278">
            <v>18500</v>
          </cell>
          <cell r="O278">
            <v>0</v>
          </cell>
          <cell r="P278">
            <v>0</v>
          </cell>
          <cell r="Q278">
            <v>0</v>
          </cell>
          <cell r="R278">
            <v>212100</v>
          </cell>
          <cell r="S278">
            <v>0</v>
          </cell>
        </row>
        <row r="279">
          <cell r="F279">
            <v>102103</v>
          </cell>
          <cell r="G279" t="str">
            <v>星野　智道　　　</v>
          </cell>
          <cell r="H279" t="str">
            <v>営業本部　　　　　　</v>
          </cell>
          <cell r="I279" t="str">
            <v>東海支店　　　　　　</v>
          </cell>
          <cell r="J279">
            <v>3</v>
          </cell>
          <cell r="K279">
            <v>0</v>
          </cell>
          <cell r="L279">
            <v>150000</v>
          </cell>
          <cell r="M279">
            <v>29600</v>
          </cell>
          <cell r="N279">
            <v>22500</v>
          </cell>
          <cell r="O279">
            <v>0</v>
          </cell>
          <cell r="P279">
            <v>0</v>
          </cell>
          <cell r="Q279">
            <v>0</v>
          </cell>
          <cell r="R279">
            <v>202100</v>
          </cell>
          <cell r="S279">
            <v>0</v>
          </cell>
        </row>
        <row r="280">
          <cell r="F280">
            <v>102104</v>
          </cell>
          <cell r="G280" t="str">
            <v>吉田　健也　　　</v>
          </cell>
          <cell r="H280" t="str">
            <v>営業企画部　　　　　</v>
          </cell>
          <cell r="I280" t="str">
            <v>営業企画課　　　　　</v>
          </cell>
          <cell r="J280">
            <v>3</v>
          </cell>
          <cell r="K280">
            <v>0</v>
          </cell>
          <cell r="L280">
            <v>150000</v>
          </cell>
          <cell r="M280">
            <v>29600</v>
          </cell>
          <cell r="N280">
            <v>22500</v>
          </cell>
          <cell r="O280">
            <v>0</v>
          </cell>
          <cell r="P280">
            <v>0</v>
          </cell>
          <cell r="Q280">
            <v>0</v>
          </cell>
          <cell r="R280">
            <v>202100</v>
          </cell>
          <cell r="S280">
            <v>0</v>
          </cell>
        </row>
        <row r="281">
          <cell r="F281">
            <v>102113</v>
          </cell>
          <cell r="G281" t="str">
            <v>矢嶋　信浩　　　</v>
          </cell>
          <cell r="H281" t="str">
            <v>カゴメ出向</v>
          </cell>
          <cell r="I281" t="str">
            <v>総合研究所</v>
          </cell>
          <cell r="J281">
            <v>6</v>
          </cell>
          <cell r="K281">
            <v>2</v>
          </cell>
          <cell r="L281">
            <v>304000</v>
          </cell>
          <cell r="M281">
            <v>220000</v>
          </cell>
          <cell r="N281">
            <v>0</v>
          </cell>
          <cell r="O281">
            <v>0</v>
          </cell>
          <cell r="P281">
            <v>65000</v>
          </cell>
          <cell r="Q281">
            <v>0</v>
          </cell>
          <cell r="R281">
            <v>589000</v>
          </cell>
          <cell r="S281">
            <v>0</v>
          </cell>
        </row>
        <row r="282">
          <cell r="F282">
            <v>102305</v>
          </cell>
          <cell r="G282" t="str">
            <v>神戸　優一　　　</v>
          </cell>
          <cell r="H282" t="str">
            <v>静岡工場　　　　　　</v>
          </cell>
          <cell r="I282" t="str">
            <v>　　　　　　　　　　</v>
          </cell>
          <cell r="J282">
            <v>1</v>
          </cell>
          <cell r="K282">
            <v>0</v>
          </cell>
          <cell r="L282">
            <v>150000</v>
          </cell>
          <cell r="M282">
            <v>11700</v>
          </cell>
          <cell r="N282">
            <v>0</v>
          </cell>
          <cell r="O282">
            <v>0</v>
          </cell>
          <cell r="P282">
            <v>0</v>
          </cell>
          <cell r="Q282">
            <v>0</v>
          </cell>
          <cell r="R282">
            <v>161700</v>
          </cell>
          <cell r="S282">
            <v>0</v>
          </cell>
        </row>
        <row r="283">
          <cell r="F283">
            <v>102306</v>
          </cell>
          <cell r="G283" t="str">
            <v>佐藤　亨　　　　</v>
          </cell>
          <cell r="H283" t="str">
            <v>静岡工場　　　　　　</v>
          </cell>
          <cell r="I283" t="str">
            <v>　　　　　　　　　　</v>
          </cell>
          <cell r="J283">
            <v>1</v>
          </cell>
          <cell r="K283">
            <v>0</v>
          </cell>
          <cell r="L283">
            <v>150000</v>
          </cell>
          <cell r="M283">
            <v>11700</v>
          </cell>
          <cell r="N283">
            <v>0</v>
          </cell>
          <cell r="O283">
            <v>0</v>
          </cell>
          <cell r="P283">
            <v>0</v>
          </cell>
          <cell r="Q283">
            <v>0</v>
          </cell>
          <cell r="R283">
            <v>161700</v>
          </cell>
          <cell r="S283">
            <v>0</v>
          </cell>
        </row>
        <row r="284">
          <cell r="F284">
            <v>102307</v>
          </cell>
          <cell r="G284" t="str">
            <v>水野　健二　　　</v>
          </cell>
          <cell r="H284" t="str">
            <v>名古屋工場　　　　　</v>
          </cell>
          <cell r="I284" t="str">
            <v>製造課　　　　　　　</v>
          </cell>
          <cell r="J284">
            <v>1</v>
          </cell>
          <cell r="K284">
            <v>0</v>
          </cell>
          <cell r="L284">
            <v>150000</v>
          </cell>
          <cell r="M284">
            <v>11700</v>
          </cell>
          <cell r="N284">
            <v>0</v>
          </cell>
          <cell r="O284">
            <v>0</v>
          </cell>
          <cell r="P284">
            <v>0</v>
          </cell>
          <cell r="Q284">
            <v>0</v>
          </cell>
          <cell r="R284">
            <v>161700</v>
          </cell>
          <cell r="S284">
            <v>0</v>
          </cell>
        </row>
        <row r="285">
          <cell r="F285">
            <v>102501</v>
          </cell>
          <cell r="G285" t="str">
            <v>荒川　千夏　　　</v>
          </cell>
          <cell r="H285" t="str">
            <v>カゴメ出向</v>
          </cell>
          <cell r="I285" t="str">
            <v>総合研究所</v>
          </cell>
          <cell r="J285">
            <v>4</v>
          </cell>
          <cell r="K285">
            <v>0</v>
          </cell>
          <cell r="L285">
            <v>150000</v>
          </cell>
          <cell r="M285">
            <v>43600</v>
          </cell>
          <cell r="N285">
            <v>18500</v>
          </cell>
          <cell r="O285">
            <v>0</v>
          </cell>
          <cell r="P285">
            <v>0</v>
          </cell>
          <cell r="Q285">
            <v>0</v>
          </cell>
          <cell r="R285">
            <v>212100</v>
          </cell>
          <cell r="S285">
            <v>0</v>
          </cell>
        </row>
      </sheetData>
      <sheetData sheetId="4" refreshError="1"/>
      <sheetData sheetId="5" refreshError="1"/>
    </sheetDataSet>
  </externalBook>
</externalLink>
</file>

<file path=xl/externalLinks/externalLink13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サマリー"/>
      <sheetName val="情報項目一覧"/>
      <sheetName val="選択リスト"/>
      <sheetName val="食材ＷＫ"/>
      <sheetName val="実績エネルギー"/>
    </sheetNames>
    <sheetDataSet>
      <sheetData sheetId="0"/>
      <sheetData sheetId="1"/>
      <sheetData sheetId="2">
        <row r="4">
          <cell r="B4" t="str">
            <v>新規資材</v>
          </cell>
          <cell r="C4" t="str">
            <v>PET300</v>
          </cell>
          <cell r="D4" t="str">
            <v>完了</v>
          </cell>
        </row>
        <row r="5">
          <cell r="B5" t="str">
            <v>資材改版</v>
          </cell>
          <cell r="C5" t="str">
            <v>PET500</v>
          </cell>
          <cell r="D5" t="str">
            <v>着手前</v>
          </cell>
        </row>
        <row r="6">
          <cell r="B6" t="str">
            <v>資材仕様変更</v>
          </cell>
          <cell r="C6" t="str">
            <v>1.8L手付</v>
          </cell>
          <cell r="D6" t="str">
            <v>一部</v>
          </cell>
        </row>
        <row r="7">
          <cell r="B7" t="str">
            <v>資材仕入先変更</v>
          </cell>
          <cell r="C7" t="str">
            <v>汎用</v>
          </cell>
        </row>
        <row r="8">
          <cell r="B8" t="str">
            <v>新製品</v>
          </cell>
          <cell r="C8" t="str">
            <v>大型袋</v>
          </cell>
        </row>
        <row r="9">
          <cell r="B9" t="str">
            <v>製品リニューアル</v>
          </cell>
          <cell r="C9" t="str">
            <v>18L缶</v>
          </cell>
        </row>
        <row r="10">
          <cell r="B10" t="str">
            <v>終売</v>
          </cell>
          <cell r="C10" t="str">
            <v>ポーション</v>
          </cell>
        </row>
        <row r="11">
          <cell r="B11" t="str">
            <v>その他</v>
          </cell>
          <cell r="C11" t="str">
            <v>1ｔコンテナ</v>
          </cell>
        </row>
        <row r="12">
          <cell r="C12" t="str">
            <v>仕掛関連</v>
          </cell>
        </row>
        <row r="13">
          <cell r="C13" t="str">
            <v>その他</v>
          </cell>
        </row>
      </sheetData>
      <sheetData sheetId="3" refreshError="1"/>
      <sheetData sheetId="4" refreshError="1"/>
    </sheetDataSet>
  </externalBook>
</externalLink>
</file>

<file path=xl/externalLinks/externalLink13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表3"/>
      <sheetName val="図8"/>
      <sheetName val="図9"/>
      <sheetName val="図10"/>
      <sheetName val="図9 test"/>
      <sheetName val="図１０(2)"/>
      <sheetName val="図9_test"/>
    </sheetNames>
    <sheetDataSet>
      <sheetData sheetId="0">
        <row r="2">
          <cell r="B2" t="str">
            <v>　　　　平 成 6 年 1 0 月 1 日</v>
          </cell>
        </row>
      </sheetData>
      <sheetData sheetId="1"/>
      <sheetData sheetId="2" refreshError="1"/>
      <sheetData sheetId="3" refreshError="1"/>
      <sheetData sheetId="4" refreshError="1"/>
      <sheetData sheetId="5" refreshError="1"/>
      <sheetData sheetId="6"/>
    </sheetDataSet>
  </externalBook>
</externalLink>
</file>

<file path=xl/externalLinks/externalLink13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課題シート"/>
      <sheetName val="課題シート（記入例）"/>
      <sheetName val="①"/>
    </sheetNames>
    <sheetDataSet>
      <sheetData sheetId="0"/>
      <sheetData sheetId="1"/>
      <sheetData sheetId="2">
        <row r="16">
          <cell r="C16" t="str">
            <v>高</v>
          </cell>
          <cell r="D16" t="str">
            <v>修繕費</v>
          </cell>
        </row>
        <row r="17">
          <cell r="C17" t="str">
            <v>中</v>
          </cell>
          <cell r="D17" t="str">
            <v>経費</v>
          </cell>
        </row>
        <row r="18">
          <cell r="C18" t="str">
            <v>低</v>
          </cell>
          <cell r="D18" t="str">
            <v>労務費</v>
          </cell>
        </row>
        <row r="19">
          <cell r="D19" t="str">
            <v>材料費</v>
          </cell>
        </row>
        <row r="20">
          <cell r="D20" t="str">
            <v>その他</v>
          </cell>
        </row>
      </sheetData>
    </sheetDataSet>
  </externalBook>
</externalLink>
</file>

<file path=xl/externalLinks/externalLink13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基準日時"/>
      <sheetName val="①"/>
    </sheetNames>
    <sheetDataSet>
      <sheetData sheetId="0">
        <row r="12">
          <cell r="F12" t="str">
            <v>050029</v>
          </cell>
          <cell r="G12" t="str">
            <v>ハムタマゴロール</v>
          </cell>
          <cell r="H12">
            <v>788</v>
          </cell>
          <cell r="I12">
            <v>790</v>
          </cell>
        </row>
        <row r="13">
          <cell r="F13" t="str">
            <v>050043</v>
          </cell>
          <cell r="G13" t="str">
            <v>チーズバーガー</v>
          </cell>
          <cell r="H13">
            <v>983</v>
          </cell>
          <cell r="I13">
            <v>985</v>
          </cell>
        </row>
        <row r="14">
          <cell r="F14" t="str">
            <v>050057</v>
          </cell>
          <cell r="G14" t="str">
            <v>トンカツランチ</v>
          </cell>
          <cell r="H14">
            <v>371</v>
          </cell>
          <cell r="I14">
            <v>389</v>
          </cell>
        </row>
        <row r="15">
          <cell r="F15" t="str">
            <v>050076</v>
          </cell>
          <cell r="G15" t="str">
            <v>レタス＆ハムサンド</v>
          </cell>
          <cell r="H15">
            <v>681</v>
          </cell>
          <cell r="I15">
            <v>696</v>
          </cell>
        </row>
        <row r="16">
          <cell r="F16" t="str">
            <v>050098</v>
          </cell>
          <cell r="G16" t="str">
            <v>ロールサンドウィンナー</v>
          </cell>
          <cell r="H16">
            <v>153</v>
          </cell>
          <cell r="I16">
            <v>155</v>
          </cell>
        </row>
        <row r="17">
          <cell r="F17" t="str">
            <v>050117</v>
          </cell>
          <cell r="G17" t="str">
            <v>ロールサンドマカロニサラダ</v>
          </cell>
          <cell r="H17">
            <v>487</v>
          </cell>
          <cell r="I17">
            <v>489</v>
          </cell>
        </row>
        <row r="18">
          <cell r="F18" t="str">
            <v>050124</v>
          </cell>
          <cell r="G18" t="str">
            <v>和風ツナ＆スクランブルエッグサンド</v>
          </cell>
          <cell r="H18">
            <v>869</v>
          </cell>
          <cell r="I18">
            <v>885</v>
          </cell>
        </row>
        <row r="19">
          <cell r="F19" t="str">
            <v>050137</v>
          </cell>
          <cell r="G19" t="str">
            <v>ロールサンド 玉子</v>
          </cell>
          <cell r="H19">
            <v>932</v>
          </cell>
          <cell r="I19">
            <v>934</v>
          </cell>
        </row>
        <row r="20">
          <cell r="F20" t="str">
            <v>050139</v>
          </cell>
          <cell r="G20" t="str">
            <v>ナポリタンロール</v>
          </cell>
          <cell r="H20">
            <v>769</v>
          </cell>
          <cell r="I20">
            <v>771</v>
          </cell>
        </row>
        <row r="21">
          <cell r="F21" t="str">
            <v>050156</v>
          </cell>
          <cell r="G21" t="str">
            <v>トーストサンドトマトピザ</v>
          </cell>
          <cell r="H21">
            <v>271</v>
          </cell>
          <cell r="I21">
            <v>273</v>
          </cell>
        </row>
        <row r="22">
          <cell r="F22" t="str">
            <v>050232</v>
          </cell>
          <cell r="G22" t="str">
            <v>トーストサンド 厚切ハム</v>
          </cell>
          <cell r="H22">
            <v>306</v>
          </cell>
          <cell r="I22">
            <v>308</v>
          </cell>
        </row>
        <row r="23">
          <cell r="F23" t="str">
            <v>050242</v>
          </cell>
          <cell r="G23" t="str">
            <v>トマト＆ハムトースト</v>
          </cell>
          <cell r="H23">
            <v>285</v>
          </cell>
          <cell r="I23">
            <v>297</v>
          </cell>
        </row>
        <row r="24">
          <cell r="F24" t="str">
            <v>050263</v>
          </cell>
          <cell r="G24" t="str">
            <v>チリドッグ</v>
          </cell>
          <cell r="H24">
            <v>506</v>
          </cell>
          <cell r="I24">
            <v>508</v>
          </cell>
        </row>
        <row r="25">
          <cell r="F25" t="str">
            <v>050319</v>
          </cell>
          <cell r="G25" t="str">
            <v>ベーシックサンド</v>
          </cell>
          <cell r="H25">
            <v>406</v>
          </cell>
          <cell r="I25">
            <v>428</v>
          </cell>
        </row>
        <row r="26">
          <cell r="F26" t="str">
            <v>050320</v>
          </cell>
          <cell r="G26" t="str">
            <v>クラブハウスサンド</v>
          </cell>
          <cell r="H26">
            <v>192</v>
          </cell>
          <cell r="I26">
            <v>194</v>
          </cell>
        </row>
        <row r="27">
          <cell r="F27" t="str">
            <v>050323</v>
          </cell>
          <cell r="G27" t="str">
            <v>ハムタマゴサンド</v>
          </cell>
          <cell r="H27">
            <v>982</v>
          </cell>
          <cell r="I27">
            <v>984</v>
          </cell>
        </row>
        <row r="28">
          <cell r="F28" t="str">
            <v>050350</v>
          </cell>
          <cell r="G28" t="str">
            <v>グラタンコロッケバーガー</v>
          </cell>
          <cell r="H28">
            <v>649</v>
          </cell>
          <cell r="I28">
            <v>651</v>
          </cell>
        </row>
        <row r="29">
          <cell r="F29" t="str">
            <v>050358</v>
          </cell>
          <cell r="G29" t="str">
            <v>ブリトー ミックスピザ</v>
          </cell>
          <cell r="H29">
            <v>579</v>
          </cell>
          <cell r="I29">
            <v>581</v>
          </cell>
        </row>
        <row r="30">
          <cell r="F30" t="str">
            <v>050388</v>
          </cell>
          <cell r="G30" t="str">
            <v>ビッグテリヤキバーガー</v>
          </cell>
          <cell r="H30">
            <v>623</v>
          </cell>
          <cell r="I30">
            <v>625</v>
          </cell>
        </row>
        <row r="31">
          <cell r="F31" t="str">
            <v>050569</v>
          </cell>
          <cell r="G31" t="str">
            <v>ミックスランチ</v>
          </cell>
          <cell r="H31">
            <v>445</v>
          </cell>
          <cell r="I31">
            <v>447</v>
          </cell>
        </row>
        <row r="32">
          <cell r="F32" t="str">
            <v>050644</v>
          </cell>
          <cell r="G32" t="str">
            <v>野菜三角サンド</v>
          </cell>
          <cell r="H32">
            <v>818</v>
          </cell>
          <cell r="I32">
            <v>833</v>
          </cell>
        </row>
        <row r="33">
          <cell r="F33" t="str">
            <v>050652</v>
          </cell>
          <cell r="G33" t="str">
            <v>ブリトー ツインズ</v>
          </cell>
          <cell r="H33">
            <v>226</v>
          </cell>
          <cell r="I33">
            <v>228</v>
          </cell>
        </row>
        <row r="34">
          <cell r="F34" t="str">
            <v>050653</v>
          </cell>
          <cell r="G34" t="str">
            <v>ブリトー ハム＆チーズ</v>
          </cell>
          <cell r="H34">
            <v>616</v>
          </cell>
          <cell r="I34">
            <v>618</v>
          </cell>
        </row>
        <row r="35">
          <cell r="F35" t="str">
            <v>050658</v>
          </cell>
          <cell r="G35" t="str">
            <v>チキンたつたパーカー</v>
          </cell>
          <cell r="H35">
            <v>650</v>
          </cell>
          <cell r="I35">
            <v>652</v>
          </cell>
        </row>
        <row r="36">
          <cell r="F36" t="str">
            <v>050674</v>
          </cell>
          <cell r="G36" t="str">
            <v>フレンチトースト</v>
          </cell>
          <cell r="H36">
            <v>794</v>
          </cell>
          <cell r="I36">
            <v>805</v>
          </cell>
        </row>
        <row r="37">
          <cell r="F37" t="str">
            <v>050676</v>
          </cell>
          <cell r="G37" t="str">
            <v>トーストサンド ピザ＆グラタン</v>
          </cell>
          <cell r="H37">
            <v>348</v>
          </cell>
          <cell r="I37">
            <v>363</v>
          </cell>
        </row>
      </sheetData>
      <sheetData sheetId="1" refreshError="1"/>
    </sheetDataSet>
  </externalBook>
</externalLink>
</file>

<file path=xl/externalLinks/externalLink14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ﾓﾙﾂ"/>
      <sheetName val="ﾀﾞｲﾅﾐｯｸ"/>
      <sheetName val="ﾋﾞﾀｰｽﾞ"/>
      <sheetName val="SHOP"/>
      <sheetName val="ＨＨ"/>
      <sheetName val="PB2"/>
      <sheetName val="★03別積み"/>
      <sheetName val="★ﾋﾟﾎﾞｯﾄｸﾞﾗﾌ"/>
      <sheetName val="ﾋﾟﾎﾞｯﾄﾃｰﾌﾞﾙ"/>
      <sheetName val="作業用1次置き場"/>
      <sheetName val="Sheet1"/>
      <sheetName val="製品依存データ更新用様式_入力制約"/>
      <sheetName val="基準日時"/>
    </sheetNames>
    <definedNames>
      <definedName name="製品状況"/>
      <definedName name="貯酒状況"/>
      <definedName name="麦汁状況1"/>
      <definedName name="品質コメント"/>
    </definedNames>
    <sheetDataSet>
      <sheetData sheetId="0" refreshError="1"/>
      <sheetData sheetId="1" refreshError="1"/>
      <sheetData sheetId="2" refreshError="1"/>
      <sheetData sheetId="3" refreshError="1"/>
      <sheetData sheetId="4" refreshError="1"/>
      <sheetData sheetId="5" refreshError="1"/>
      <sheetData sheetId="6"/>
      <sheetData sheetId="7" refreshError="1"/>
      <sheetData sheetId="8"/>
      <sheetData sheetId="9"/>
      <sheetData sheetId="10"/>
      <sheetData sheetId="11" refreshError="1"/>
      <sheetData sheetId="12" refreshError="1"/>
    </sheetDataSet>
  </externalBook>
</externalLink>
</file>

<file path=xl/externalLinks/externalLink14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2"/>
      <sheetName val="Sheet1"/>
      <sheetName val="井（阪）"/>
      <sheetName val="菱（阪）"/>
      <sheetName val="東京"/>
      <sheetName val="阪福"/>
      <sheetName val="名古屋"/>
      <sheetName val="原紙"/>
      <sheetName val="井（東）"/>
      <sheetName val="菱（名）"/>
      <sheetName val="井（名）"/>
      <sheetName val="Data"/>
      <sheetName val="菱（東）"/>
      <sheetName val="KIUS"/>
      <sheetName val="KIUS2"/>
    </sheetNames>
    <sheetDataSet>
      <sheetData sheetId="0"/>
      <sheetData sheetId="1" refreshError="1"/>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sheetData sheetId="14"/>
    </sheetDataSet>
  </externalBook>
</externalLink>
</file>

<file path=xl/externalLinks/externalLink14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負荷b,暖房"/>
      <sheetName val="表紙"/>
      <sheetName val="基本ﾃﾞｰﾀ"/>
      <sheetName val="経常費"/>
      <sheetName val="設備費"/>
      <sheetName val="ﾗﾝﾆﾝｸﾞ"/>
      <sheetName val="環境"/>
      <sheetName val="負荷a"/>
      <sheetName val="維持修繕_a"/>
      <sheetName val="個別a"/>
      <sheetName val="維持修繕_c"/>
      <sheetName val="負荷想定"/>
      <sheetName val="比較表"/>
      <sheetName val="Sheet1"/>
      <sheetName val="議事録"/>
    </sheetNames>
    <sheetDataSet>
      <sheetData sheetId="0">
        <row r="1">
          <cell r="A1" t="str">
            <v>Ⅰ.負荷の想定</v>
          </cell>
        </row>
        <row r="2">
          <cell r="B2" t="str">
            <v>1,某ス－パ－熱源運転時間実績値</v>
          </cell>
          <cell r="P2" t="str">
            <v>(時間)</v>
          </cell>
        </row>
        <row r="3">
          <cell r="C3" t="str">
            <v>月</v>
          </cell>
          <cell r="E3" t="str">
            <v>1月</v>
          </cell>
          <cell r="F3" t="str">
            <v>2月</v>
          </cell>
          <cell r="G3" t="str">
            <v>3月</v>
          </cell>
          <cell r="H3" t="str">
            <v>4月</v>
          </cell>
          <cell r="I3" t="str">
            <v>5月</v>
          </cell>
          <cell r="J3" t="str">
            <v>6月</v>
          </cell>
          <cell r="K3" t="str">
            <v>7月</v>
          </cell>
          <cell r="L3" t="str">
            <v>8月</v>
          </cell>
          <cell r="M3" t="str">
            <v>9月</v>
          </cell>
          <cell r="N3" t="str">
            <v>10月</v>
          </cell>
          <cell r="O3" t="str">
            <v>11月</v>
          </cell>
          <cell r="P3" t="str">
            <v>12月</v>
          </cell>
          <cell r="Q3" t="str">
            <v>計</v>
          </cell>
        </row>
        <row r="4">
          <cell r="C4" t="str">
            <v>冷却負荷(全負荷相当時間)</v>
          </cell>
          <cell r="H4">
            <v>21</v>
          </cell>
          <cell r="I4">
            <v>84</v>
          </cell>
          <cell r="J4">
            <v>122</v>
          </cell>
          <cell r="K4">
            <v>188</v>
          </cell>
          <cell r="L4">
            <v>212</v>
          </cell>
          <cell r="M4">
            <v>179</v>
          </cell>
          <cell r="N4">
            <v>73</v>
          </cell>
          <cell r="Q4">
            <v>879</v>
          </cell>
        </row>
        <row r="5">
          <cell r="C5" t="str">
            <v>加熱負荷(全負荷相当時間)</v>
          </cell>
          <cell r="E5">
            <v>35</v>
          </cell>
          <cell r="F5">
            <v>39</v>
          </cell>
          <cell r="G5">
            <v>11</v>
          </cell>
          <cell r="O5">
            <v>5</v>
          </cell>
          <cell r="P5">
            <v>10</v>
          </cell>
          <cell r="Q5">
            <v>100</v>
          </cell>
        </row>
        <row r="6">
          <cell r="P6" t="str">
            <v>(日)</v>
          </cell>
        </row>
        <row r="7">
          <cell r="C7" t="str">
            <v>月</v>
          </cell>
          <cell r="E7" t="str">
            <v>1月</v>
          </cell>
          <cell r="F7" t="str">
            <v>2月</v>
          </cell>
          <cell r="G7" t="str">
            <v>3月</v>
          </cell>
          <cell r="H7" t="str">
            <v>4月</v>
          </cell>
          <cell r="I7" t="str">
            <v>5月</v>
          </cell>
          <cell r="J7" t="str">
            <v>6月</v>
          </cell>
          <cell r="K7" t="str">
            <v>7月</v>
          </cell>
          <cell r="L7" t="str">
            <v>8月</v>
          </cell>
          <cell r="M7" t="str">
            <v>9月</v>
          </cell>
          <cell r="N7" t="str">
            <v>10月</v>
          </cell>
          <cell r="O7" t="str">
            <v>11月</v>
          </cell>
          <cell r="P7" t="str">
            <v>12月</v>
          </cell>
          <cell r="Q7" t="str">
            <v>計</v>
          </cell>
        </row>
        <row r="8">
          <cell r="C8" t="str">
            <v>冷房運転日数</v>
          </cell>
          <cell r="H8">
            <v>28</v>
          </cell>
          <cell r="I8">
            <v>29</v>
          </cell>
          <cell r="J8">
            <v>28</v>
          </cell>
          <cell r="K8">
            <v>29</v>
          </cell>
          <cell r="L8">
            <v>29</v>
          </cell>
          <cell r="M8">
            <v>28</v>
          </cell>
          <cell r="N8">
            <v>29</v>
          </cell>
          <cell r="O8">
            <v>0</v>
          </cell>
          <cell r="Q8">
            <v>200</v>
          </cell>
        </row>
        <row r="9">
          <cell r="C9" t="str">
            <v>暖房運転日数</v>
          </cell>
          <cell r="E9">
            <v>28</v>
          </cell>
          <cell r="F9">
            <v>26</v>
          </cell>
          <cell r="G9">
            <v>29</v>
          </cell>
          <cell r="O9">
            <v>28</v>
          </cell>
          <cell r="P9">
            <v>29</v>
          </cell>
          <cell r="Q9">
            <v>140</v>
          </cell>
        </row>
        <row r="12">
          <cell r="B12" t="str">
            <v>７．エネルギー消費量の計算</v>
          </cell>
        </row>
        <row r="14">
          <cell r="B14" t="str">
            <v>１,年間負荷の想定条件</v>
          </cell>
        </row>
        <row r="15">
          <cell r="C15" t="str">
            <v>(1)店舗面積（３条）</v>
          </cell>
          <cell r="E15">
            <v>33500</v>
          </cell>
          <cell r="F15" t="str">
            <v>m2</v>
          </cell>
        </row>
        <row r="16">
          <cell r="C16" t="str">
            <v>(2)原単位,運転日数,運転時間</v>
          </cell>
        </row>
        <row r="17">
          <cell r="E17" t="str">
            <v>原単位</v>
          </cell>
          <cell r="F17" t="str">
            <v>運転日数</v>
          </cell>
          <cell r="G17" t="str">
            <v>営業時間</v>
          </cell>
          <cell r="H17" t="str">
            <v>予冷予熱</v>
          </cell>
          <cell r="I17" t="str">
            <v>空調時間</v>
          </cell>
        </row>
        <row r="18">
          <cell r="E18" t="str">
            <v>(Kcal/h･m2)</v>
          </cell>
          <cell r="F18" t="str">
            <v>(日/年)</v>
          </cell>
          <cell r="G18" t="str">
            <v>(時間/日)</v>
          </cell>
          <cell r="H18" t="str">
            <v>(時間/日)</v>
          </cell>
          <cell r="I18" t="str">
            <v>(時間/日)</v>
          </cell>
        </row>
        <row r="19">
          <cell r="D19" t="str">
            <v>冷房</v>
          </cell>
          <cell r="E19">
            <v>160</v>
          </cell>
          <cell r="F19">
            <v>236</v>
          </cell>
          <cell r="G19">
            <v>11</v>
          </cell>
          <cell r="H19">
            <v>1</v>
          </cell>
          <cell r="I19">
            <v>12</v>
          </cell>
        </row>
        <row r="20">
          <cell r="D20" t="str">
            <v>暖房</v>
          </cell>
          <cell r="E20">
            <v>60</v>
          </cell>
          <cell r="F20">
            <v>117</v>
          </cell>
          <cell r="G20">
            <v>11</v>
          </cell>
          <cell r="H20">
            <v>1</v>
          </cell>
          <cell r="I20">
            <v>12</v>
          </cell>
        </row>
        <row r="22">
          <cell r="C22" t="str">
            <v>(3)ﾋﾟ-ｸ日日負荷</v>
          </cell>
          <cell r="I22" t="str">
            <v>Ａ方式</v>
          </cell>
          <cell r="K22" t="str">
            <v>Ｂ方式</v>
          </cell>
          <cell r="L22" t="str">
            <v>Ｃ方式</v>
          </cell>
        </row>
        <row r="23">
          <cell r="E23" t="str">
            <v>ﾋﾟ-ｸ負荷</v>
          </cell>
          <cell r="F23" t="str">
            <v>日負荷</v>
          </cell>
          <cell r="G23" t="str">
            <v>日負荷率</v>
          </cell>
          <cell r="I23" t="str">
            <v>全電気</v>
          </cell>
          <cell r="K23" t="str">
            <v>併用</v>
          </cell>
          <cell r="L23" t="str">
            <v>ガス</v>
          </cell>
        </row>
        <row r="24">
          <cell r="E24" t="str">
            <v>(Mcal/h)</v>
          </cell>
          <cell r="F24" t="str">
            <v>(Mcal/d)</v>
          </cell>
          <cell r="I24" t="str">
            <v>全蓄熱</v>
          </cell>
          <cell r="J24" t="str">
            <v>半蓄熱</v>
          </cell>
          <cell r="K24" t="str">
            <v>ﾀｰﾎﾞ氷+Gﾎﾞｲﾗ</v>
          </cell>
          <cell r="L24" t="str">
            <v>吸収式</v>
          </cell>
        </row>
        <row r="25">
          <cell r="D25" t="str">
            <v>冷房</v>
          </cell>
          <cell r="E25">
            <v>5360</v>
          </cell>
          <cell r="F25">
            <v>61747</v>
          </cell>
          <cell r="G25">
            <v>0.96</v>
          </cell>
          <cell r="L25" t="str">
            <v>600RT*6台</v>
          </cell>
        </row>
        <row r="26">
          <cell r="D26" t="str">
            <v>暖房</v>
          </cell>
          <cell r="E26">
            <v>2010</v>
          </cell>
          <cell r="F26">
            <v>13266</v>
          </cell>
          <cell r="G26">
            <v>0.55000000000000004</v>
          </cell>
        </row>
        <row r="28">
          <cell r="B28" t="str">
            <v>２,年間負荷の想定</v>
          </cell>
        </row>
        <row r="29">
          <cell r="C29" t="str">
            <v>冷却負荷</v>
          </cell>
          <cell r="S29" t="str">
            <v>(Mcal/月)</v>
          </cell>
        </row>
        <row r="30">
          <cell r="C30" t="str">
            <v>月</v>
          </cell>
          <cell r="E30" t="str">
            <v>1月</v>
          </cell>
          <cell r="F30" t="str">
            <v>2月</v>
          </cell>
          <cell r="G30" t="str">
            <v>3月</v>
          </cell>
          <cell r="H30" t="str">
            <v>4月</v>
          </cell>
          <cell r="I30" t="str">
            <v>5月</v>
          </cell>
          <cell r="J30" t="str">
            <v>6月</v>
          </cell>
          <cell r="K30" t="str">
            <v>7月</v>
          </cell>
          <cell r="L30" t="str">
            <v>8月</v>
          </cell>
          <cell r="M30" t="str">
            <v>9月</v>
          </cell>
          <cell r="N30" t="str">
            <v>10月</v>
          </cell>
          <cell r="O30" t="str">
            <v>11月</v>
          </cell>
          <cell r="P30" t="str">
            <v>12月</v>
          </cell>
          <cell r="Q30" t="str">
            <v>夏季計</v>
          </cell>
          <cell r="R30" t="str">
            <v>その他季計</v>
          </cell>
          <cell r="S30" t="str">
            <v>合計</v>
          </cell>
        </row>
        <row r="31">
          <cell r="C31" t="str">
            <v>運転日数</v>
          </cell>
          <cell r="H31">
            <v>29</v>
          </cell>
          <cell r="I31">
            <v>30</v>
          </cell>
          <cell r="J31">
            <v>29</v>
          </cell>
          <cell r="K31">
            <v>30</v>
          </cell>
          <cell r="L31">
            <v>30</v>
          </cell>
          <cell r="M31">
            <v>29</v>
          </cell>
          <cell r="N31">
            <v>30</v>
          </cell>
          <cell r="O31">
            <v>29</v>
          </cell>
          <cell r="Q31">
            <v>89</v>
          </cell>
          <cell r="R31">
            <v>147</v>
          </cell>
          <cell r="S31">
            <v>236</v>
          </cell>
        </row>
        <row r="32">
          <cell r="C32" t="str">
            <v>全負荷相当時間</v>
          </cell>
          <cell r="E32">
            <v>0</v>
          </cell>
          <cell r="F32">
            <v>0</v>
          </cell>
          <cell r="G32">
            <v>0</v>
          </cell>
          <cell r="H32">
            <v>25.012499999999999</v>
          </cell>
          <cell r="I32">
            <v>99.931034482758619</v>
          </cell>
          <cell r="J32">
            <v>145.31071428571428</v>
          </cell>
          <cell r="K32">
            <v>223.65517241379308</v>
          </cell>
          <cell r="L32">
            <v>252.20689655172413</v>
          </cell>
          <cell r="M32">
            <v>213.20178571428571</v>
          </cell>
          <cell r="N32">
            <v>86.84482758620689</v>
          </cell>
          <cell r="O32">
            <v>21</v>
          </cell>
          <cell r="P32">
            <v>0</v>
          </cell>
          <cell r="Q32">
            <v>689.06385467980294</v>
          </cell>
          <cell r="R32">
            <v>378.09907635467982</v>
          </cell>
          <cell r="S32">
            <v>1067.1629310344829</v>
          </cell>
        </row>
        <row r="33">
          <cell r="C33" t="str">
            <v>冷却負荷</v>
          </cell>
          <cell r="E33">
            <v>0</v>
          </cell>
          <cell r="F33">
            <v>0</v>
          </cell>
          <cell r="G33">
            <v>0</v>
          </cell>
          <cell r="H33">
            <v>134070</v>
          </cell>
          <cell r="I33">
            <v>535630</v>
          </cell>
          <cell r="J33">
            <v>778870</v>
          </cell>
          <cell r="K33">
            <v>1198790</v>
          </cell>
          <cell r="L33">
            <v>1351830</v>
          </cell>
          <cell r="M33">
            <v>1142760</v>
          </cell>
          <cell r="N33">
            <v>465490</v>
          </cell>
          <cell r="O33">
            <v>112560</v>
          </cell>
          <cell r="P33">
            <v>0</v>
          </cell>
          <cell r="Q33">
            <v>3693380</v>
          </cell>
          <cell r="R33">
            <v>2026620</v>
          </cell>
          <cell r="S33">
            <v>5720000</v>
          </cell>
        </row>
        <row r="35">
          <cell r="C35" t="str">
            <v>加熱負荷</v>
          </cell>
          <cell r="S35" t="str">
            <v>(Mcal/月)</v>
          </cell>
        </row>
        <row r="36">
          <cell r="C36" t="str">
            <v>月</v>
          </cell>
          <cell r="E36" t="str">
            <v>1月</v>
          </cell>
          <cell r="F36" t="str">
            <v>2月</v>
          </cell>
          <cell r="G36" t="str">
            <v>3月</v>
          </cell>
          <cell r="H36" t="str">
            <v>4月</v>
          </cell>
          <cell r="I36" t="str">
            <v>5月</v>
          </cell>
          <cell r="J36" t="str">
            <v>6月</v>
          </cell>
          <cell r="K36" t="str">
            <v>7月</v>
          </cell>
          <cell r="L36" t="str">
            <v>8月</v>
          </cell>
          <cell r="M36" t="str">
            <v>9月</v>
          </cell>
          <cell r="N36" t="str">
            <v>10月</v>
          </cell>
          <cell r="O36" t="str">
            <v>11月</v>
          </cell>
          <cell r="P36" t="str">
            <v>12月</v>
          </cell>
          <cell r="Q36" t="str">
            <v>夏季計</v>
          </cell>
          <cell r="R36" t="str">
            <v>その他季計</v>
          </cell>
          <cell r="S36" t="str">
            <v>合計</v>
          </cell>
        </row>
        <row r="37">
          <cell r="C37" t="str">
            <v>運転日数</v>
          </cell>
          <cell r="E37">
            <v>30</v>
          </cell>
          <cell r="F37">
            <v>27</v>
          </cell>
          <cell r="G37">
            <v>30</v>
          </cell>
          <cell r="O37">
            <v>0</v>
          </cell>
          <cell r="P37">
            <v>30</v>
          </cell>
          <cell r="Q37">
            <v>0</v>
          </cell>
          <cell r="R37">
            <v>117</v>
          </cell>
          <cell r="S37">
            <v>117</v>
          </cell>
        </row>
        <row r="38">
          <cell r="C38" t="str">
            <v>全負荷相当時間</v>
          </cell>
          <cell r="E38">
            <v>43.125</v>
          </cell>
          <cell r="F38">
            <v>46.574999999999996</v>
          </cell>
          <cell r="G38">
            <v>13.086206896551722</v>
          </cell>
          <cell r="H38">
            <v>0</v>
          </cell>
          <cell r="I38">
            <v>0</v>
          </cell>
          <cell r="J38">
            <v>0</v>
          </cell>
          <cell r="K38">
            <v>0</v>
          </cell>
          <cell r="L38">
            <v>0</v>
          </cell>
          <cell r="M38">
            <v>0</v>
          </cell>
          <cell r="N38">
            <v>0</v>
          </cell>
          <cell r="O38">
            <v>0</v>
          </cell>
          <cell r="P38">
            <v>11.896551724137932</v>
          </cell>
          <cell r="Q38">
            <v>0</v>
          </cell>
          <cell r="R38">
            <v>114.68275862068964</v>
          </cell>
          <cell r="S38">
            <v>114.68275862068964</v>
          </cell>
        </row>
        <row r="39">
          <cell r="C39" t="str">
            <v>加熱負荷</v>
          </cell>
          <cell r="E39">
            <v>86680</v>
          </cell>
          <cell r="F39">
            <v>93620</v>
          </cell>
          <cell r="G39">
            <v>26300</v>
          </cell>
          <cell r="H39">
            <v>0</v>
          </cell>
          <cell r="I39">
            <v>0</v>
          </cell>
          <cell r="J39">
            <v>0</v>
          </cell>
          <cell r="K39">
            <v>0</v>
          </cell>
          <cell r="L39">
            <v>0</v>
          </cell>
          <cell r="M39">
            <v>0</v>
          </cell>
          <cell r="N39">
            <v>0</v>
          </cell>
          <cell r="O39">
            <v>0</v>
          </cell>
          <cell r="P39">
            <v>23910</v>
          </cell>
          <cell r="Q39">
            <v>0</v>
          </cell>
          <cell r="R39">
            <v>230510</v>
          </cell>
          <cell r="S39">
            <v>230510</v>
          </cell>
        </row>
        <row r="41">
          <cell r="D41" t="str">
            <v>(1)補正値</v>
          </cell>
          <cell r="E41" t="str">
            <v>冷房</v>
          </cell>
          <cell r="F41">
            <v>1.1499999999999999</v>
          </cell>
        </row>
        <row r="42">
          <cell r="E42" t="str">
            <v>暖房</v>
          </cell>
          <cell r="F42">
            <v>1.1499999999999999</v>
          </cell>
        </row>
        <row r="43">
          <cell r="D43" t="str">
            <v xml:space="preserve"> *参考ﾃﾞ-ﾀと検討施設とは、空調時間及び営業日数が異なる為補正値を設定</v>
          </cell>
        </row>
        <row r="44">
          <cell r="D44" t="str">
            <v xml:space="preserve"> *全負荷相当時間=某ｽ-ﾊﾟ-実績値*補正値*運転日数比率</v>
          </cell>
        </row>
        <row r="65">
          <cell r="A65" t="str">
            <v>Ⅱ.運転時間の計算</v>
          </cell>
        </row>
        <row r="67">
          <cell r="B67" t="str">
            <v>Ｂ方式  ガス焚き吸収式冷温水発生機</v>
          </cell>
        </row>
        <row r="69">
          <cell r="C69" t="str">
            <v>(1)必要冷却負荷</v>
          </cell>
          <cell r="S69" t="str">
            <v>(Mcal/月)</v>
          </cell>
        </row>
        <row r="70">
          <cell r="C70" t="str">
            <v>冷房</v>
          </cell>
          <cell r="E70" t="str">
            <v>1月</v>
          </cell>
          <cell r="F70" t="str">
            <v>2月</v>
          </cell>
          <cell r="G70" t="str">
            <v>3月</v>
          </cell>
          <cell r="H70" t="str">
            <v>4月</v>
          </cell>
          <cell r="I70" t="str">
            <v>5月</v>
          </cell>
          <cell r="J70" t="str">
            <v>6月</v>
          </cell>
          <cell r="K70" t="str">
            <v>7月</v>
          </cell>
          <cell r="L70" t="str">
            <v>8月</v>
          </cell>
          <cell r="M70" t="str">
            <v>9月</v>
          </cell>
          <cell r="N70" t="str">
            <v>10月</v>
          </cell>
          <cell r="O70" t="str">
            <v>11月</v>
          </cell>
          <cell r="P70" t="str">
            <v>12月</v>
          </cell>
          <cell r="Q70" t="str">
            <v>夏季計</v>
          </cell>
          <cell r="R70" t="str">
            <v>その他季計</v>
          </cell>
          <cell r="S70" t="str">
            <v>合計</v>
          </cell>
        </row>
        <row r="71">
          <cell r="C71" t="str">
            <v>冷却負荷</v>
          </cell>
          <cell r="E71">
            <v>0</v>
          </cell>
          <cell r="F71">
            <v>0</v>
          </cell>
          <cell r="G71">
            <v>0</v>
          </cell>
          <cell r="H71">
            <v>134070</v>
          </cell>
          <cell r="I71">
            <v>535630</v>
          </cell>
          <cell r="J71">
            <v>778870</v>
          </cell>
          <cell r="K71">
            <v>1198790</v>
          </cell>
          <cell r="L71">
            <v>1351830</v>
          </cell>
          <cell r="M71">
            <v>1142760</v>
          </cell>
          <cell r="N71">
            <v>465490</v>
          </cell>
          <cell r="O71">
            <v>112560</v>
          </cell>
          <cell r="P71">
            <v>0</v>
          </cell>
          <cell r="Q71">
            <v>3693380</v>
          </cell>
          <cell r="R71">
            <v>2026620</v>
          </cell>
          <cell r="S71">
            <v>5720000</v>
          </cell>
        </row>
        <row r="72">
          <cell r="C72" t="str">
            <v>蓄熱損失</v>
          </cell>
          <cell r="Q72">
            <v>0</v>
          </cell>
          <cell r="R72">
            <v>0</v>
          </cell>
          <cell r="S72">
            <v>0</v>
          </cell>
        </row>
        <row r="73">
          <cell r="C73" t="str">
            <v>必要負荷</v>
          </cell>
          <cell r="E73">
            <v>0</v>
          </cell>
          <cell r="F73">
            <v>0</v>
          </cell>
          <cell r="G73">
            <v>0</v>
          </cell>
          <cell r="H73">
            <v>134070</v>
          </cell>
          <cell r="I73">
            <v>535630</v>
          </cell>
          <cell r="J73">
            <v>778870</v>
          </cell>
          <cell r="K73">
            <v>1198790</v>
          </cell>
          <cell r="L73">
            <v>1351830</v>
          </cell>
          <cell r="M73">
            <v>1142760</v>
          </cell>
          <cell r="N73">
            <v>465490</v>
          </cell>
          <cell r="O73">
            <v>112560</v>
          </cell>
          <cell r="P73">
            <v>0</v>
          </cell>
          <cell r="Q73">
            <v>3693380</v>
          </cell>
          <cell r="R73">
            <v>2026620</v>
          </cell>
          <cell r="S73">
            <v>5720000</v>
          </cell>
        </row>
        <row r="75">
          <cell r="E75" t="str">
            <v>蓄熱損失</v>
          </cell>
          <cell r="F75">
            <v>0</v>
          </cell>
        </row>
        <row r="77">
          <cell r="C77" t="str">
            <v>(2)運転時間</v>
          </cell>
          <cell r="S77" t="str">
            <v>(H)</v>
          </cell>
        </row>
        <row r="78">
          <cell r="C78" t="str">
            <v>月</v>
          </cell>
          <cell r="E78" t="str">
            <v>1月</v>
          </cell>
          <cell r="F78" t="str">
            <v>2月</v>
          </cell>
          <cell r="G78" t="str">
            <v>3月</v>
          </cell>
          <cell r="H78" t="str">
            <v>4月</v>
          </cell>
          <cell r="I78" t="str">
            <v>5月</v>
          </cell>
          <cell r="J78" t="str">
            <v>6月</v>
          </cell>
          <cell r="K78" t="str">
            <v>7月</v>
          </cell>
          <cell r="L78" t="str">
            <v>8月</v>
          </cell>
          <cell r="M78" t="str">
            <v>9月</v>
          </cell>
          <cell r="N78" t="str">
            <v>10月</v>
          </cell>
          <cell r="O78" t="str">
            <v>11月</v>
          </cell>
          <cell r="P78" t="str">
            <v>12月</v>
          </cell>
          <cell r="Q78" t="str">
            <v>夏季計</v>
          </cell>
          <cell r="R78" t="str">
            <v>その他季計</v>
          </cell>
          <cell r="S78" t="str">
            <v>合計</v>
          </cell>
        </row>
        <row r="79">
          <cell r="C79" t="str">
            <v>追従運転</v>
          </cell>
          <cell r="D79" t="str">
            <v>R-1～3</v>
          </cell>
          <cell r="E79">
            <v>0</v>
          </cell>
          <cell r="F79">
            <v>0</v>
          </cell>
          <cell r="G79">
            <v>0</v>
          </cell>
          <cell r="H79">
            <v>82.102439741328624</v>
          </cell>
          <cell r="I79">
            <v>328.01170879874581</v>
          </cell>
          <cell r="J79">
            <v>476.96820497746421</v>
          </cell>
          <cell r="K79">
            <v>734.12086027826763</v>
          </cell>
          <cell r="L79">
            <v>827.8402410346855</v>
          </cell>
          <cell r="M79">
            <v>699.80893592004702</v>
          </cell>
          <cell r="N79">
            <v>285.05903390162649</v>
          </cell>
          <cell r="O79">
            <v>68.930041152263371</v>
          </cell>
          <cell r="P79">
            <v>0</v>
          </cell>
          <cell r="Q79">
            <v>2261.770037233</v>
          </cell>
          <cell r="R79">
            <v>1241.0714285714284</v>
          </cell>
          <cell r="S79">
            <v>3502.8414658044294</v>
          </cell>
        </row>
        <row r="80">
          <cell r="C80" t="str">
            <v xml:space="preserve">  補機  P-1,CT-1,PD-1</v>
          </cell>
          <cell r="E80">
            <v>0</v>
          </cell>
          <cell r="F80">
            <v>0</v>
          </cell>
          <cell r="G80">
            <v>0</v>
          </cell>
          <cell r="H80">
            <v>348</v>
          </cell>
          <cell r="I80">
            <v>360</v>
          </cell>
          <cell r="J80">
            <v>696</v>
          </cell>
          <cell r="K80">
            <v>1080</v>
          </cell>
          <cell r="L80">
            <v>1080</v>
          </cell>
          <cell r="M80">
            <v>696</v>
          </cell>
          <cell r="N80">
            <v>360</v>
          </cell>
          <cell r="O80">
            <v>348</v>
          </cell>
          <cell r="P80">
            <v>0</v>
          </cell>
          <cell r="Q80">
            <v>2856</v>
          </cell>
          <cell r="R80">
            <v>2112</v>
          </cell>
          <cell r="S80">
            <v>4968</v>
          </cell>
        </row>
        <row r="85">
          <cell r="C85" t="str">
            <v>基本運転台数</v>
          </cell>
          <cell r="E85">
            <v>0</v>
          </cell>
          <cell r="F85">
            <v>0</v>
          </cell>
          <cell r="G85">
            <v>0</v>
          </cell>
          <cell r="H85">
            <v>1</v>
          </cell>
          <cell r="I85">
            <v>1</v>
          </cell>
          <cell r="J85">
            <v>2</v>
          </cell>
          <cell r="K85">
            <v>3</v>
          </cell>
          <cell r="L85">
            <v>3</v>
          </cell>
          <cell r="M85">
            <v>2</v>
          </cell>
          <cell r="N85">
            <v>1</v>
          </cell>
          <cell r="O85">
            <v>1</v>
          </cell>
          <cell r="P85">
            <v>0</v>
          </cell>
        </row>
        <row r="87">
          <cell r="C87" t="str">
            <v>(3)処理負荷計算</v>
          </cell>
        </row>
        <row r="88">
          <cell r="C88" t="str">
            <v>月</v>
          </cell>
          <cell r="E88" t="str">
            <v>1月</v>
          </cell>
          <cell r="F88" t="str">
            <v>2月</v>
          </cell>
          <cell r="G88" t="str">
            <v>3月</v>
          </cell>
          <cell r="H88" t="str">
            <v>4月</v>
          </cell>
          <cell r="I88" t="str">
            <v>5月</v>
          </cell>
          <cell r="J88" t="str">
            <v>6月</v>
          </cell>
          <cell r="K88" t="str">
            <v>7月</v>
          </cell>
          <cell r="L88" t="str">
            <v>8月</v>
          </cell>
          <cell r="M88" t="str">
            <v>9月</v>
          </cell>
          <cell r="N88" t="str">
            <v>10月</v>
          </cell>
          <cell r="O88" t="str">
            <v>11月</v>
          </cell>
          <cell r="P88" t="str">
            <v>12月</v>
          </cell>
          <cell r="Q88" t="str">
            <v>夏季計</v>
          </cell>
          <cell r="R88" t="str">
            <v>その他季計</v>
          </cell>
          <cell r="S88" t="str">
            <v>合計</v>
          </cell>
        </row>
        <row r="89">
          <cell r="C89" t="str">
            <v>追従運転</v>
          </cell>
          <cell r="D89" t="str">
            <v>R-1～3</v>
          </cell>
          <cell r="E89">
            <v>0</v>
          </cell>
          <cell r="F89">
            <v>0</v>
          </cell>
          <cell r="G89">
            <v>0</v>
          </cell>
          <cell r="H89">
            <v>134070</v>
          </cell>
          <cell r="I89">
            <v>535630</v>
          </cell>
          <cell r="J89">
            <v>778870</v>
          </cell>
          <cell r="K89">
            <v>1198790</v>
          </cell>
          <cell r="L89">
            <v>1351830</v>
          </cell>
          <cell r="M89">
            <v>1142760</v>
          </cell>
          <cell r="N89">
            <v>465490</v>
          </cell>
          <cell r="O89">
            <v>112560</v>
          </cell>
          <cell r="P89">
            <v>0</v>
          </cell>
          <cell r="Q89">
            <v>3693380</v>
          </cell>
          <cell r="R89">
            <v>2026620</v>
          </cell>
          <cell r="S89">
            <v>5720000</v>
          </cell>
        </row>
        <row r="92">
          <cell r="R92" t="str">
            <v>総計</v>
          </cell>
          <cell r="S92">
            <v>5720000</v>
          </cell>
        </row>
        <row r="93">
          <cell r="C93" t="str">
            <v>(4)消費電力計算</v>
          </cell>
          <cell r="J93" t="str">
            <v>機器仕様</v>
          </cell>
        </row>
        <row r="94">
          <cell r="E94" t="str">
            <v>(消費電力)</v>
          </cell>
          <cell r="F94" t="str">
            <v>夏季計</v>
          </cell>
          <cell r="G94" t="str">
            <v>その他季計</v>
          </cell>
          <cell r="H94" t="str">
            <v>合計</v>
          </cell>
          <cell r="L94" t="str">
            <v>能力</v>
          </cell>
          <cell r="M94" t="str">
            <v>消費電力</v>
          </cell>
          <cell r="Q94" t="str">
            <v>出力</v>
          </cell>
          <cell r="R94" t="str">
            <v>消費電力</v>
          </cell>
        </row>
        <row r="95">
          <cell r="C95" t="str">
            <v>追従運転</v>
          </cell>
          <cell r="D95" t="str">
            <v>R-1～3</v>
          </cell>
          <cell r="E95">
            <v>13.98</v>
          </cell>
          <cell r="F95">
            <v>31619.545120517341</v>
          </cell>
          <cell r="G95">
            <v>17350.178571428569</v>
          </cell>
          <cell r="H95">
            <v>48969.72369194591</v>
          </cell>
          <cell r="L95" t="str">
            <v>(Mcal/h)</v>
          </cell>
          <cell r="M95" t="str">
            <v>(Kw)</v>
          </cell>
          <cell r="Q95" t="str">
            <v>(Kw)</v>
          </cell>
          <cell r="R95" t="str">
            <v>(Kwh)</v>
          </cell>
        </row>
        <row r="96">
          <cell r="C96" t="str">
            <v xml:space="preserve">  補機  P-1,CT-1,PD-1</v>
          </cell>
          <cell r="E96">
            <v>159.375</v>
          </cell>
          <cell r="F96">
            <v>455175</v>
          </cell>
          <cell r="G96">
            <v>336600</v>
          </cell>
          <cell r="H96">
            <v>791775</v>
          </cell>
          <cell r="J96" t="str">
            <v>R-1～3</v>
          </cell>
          <cell r="K96" t="str">
            <v>冷温水発生器</v>
          </cell>
          <cell r="L96">
            <v>1632.96</v>
          </cell>
          <cell r="M96">
            <v>13.98</v>
          </cell>
          <cell r="O96" t="str">
            <v>P-1～3</v>
          </cell>
          <cell r="P96" t="str">
            <v>冷温水一次Ｐ</v>
          </cell>
          <cell r="Q96">
            <v>45</v>
          </cell>
          <cell r="R96">
            <v>56.25</v>
          </cell>
        </row>
        <row r="97">
          <cell r="O97" t="str">
            <v>CT-1～3</v>
          </cell>
          <cell r="P97" t="str">
            <v>冷却塔</v>
          </cell>
          <cell r="Q97">
            <v>27.5</v>
          </cell>
          <cell r="R97">
            <v>34.375</v>
          </cell>
        </row>
        <row r="98">
          <cell r="O98" t="str">
            <v>PD-1～3</v>
          </cell>
          <cell r="P98" t="str">
            <v>冷却水P</v>
          </cell>
          <cell r="Q98">
            <v>55</v>
          </cell>
          <cell r="R98">
            <v>68.75</v>
          </cell>
        </row>
        <row r="99">
          <cell r="P99" t="str">
            <v>小計</v>
          </cell>
          <cell r="R99">
            <v>159.375</v>
          </cell>
        </row>
        <row r="100">
          <cell r="J100" t="str">
            <v>ﾎﾟﾝﾌﾟ入力係数</v>
          </cell>
          <cell r="L100">
            <v>1.25</v>
          </cell>
        </row>
        <row r="101">
          <cell r="C101" t="str">
            <v xml:space="preserve"> 通常料金分計</v>
          </cell>
          <cell r="E101" t="str">
            <v>(冷凍機)</v>
          </cell>
          <cell r="F101">
            <v>31619.545120517341</v>
          </cell>
          <cell r="G101">
            <v>17350.178571428569</v>
          </cell>
          <cell r="H101">
            <v>48969.72369194591</v>
          </cell>
          <cell r="J101" t="str">
            <v>夜間運転時間</v>
          </cell>
          <cell r="L101">
            <v>10</v>
          </cell>
          <cell r="M101" t="str">
            <v>h</v>
          </cell>
          <cell r="R101">
            <v>520</v>
          </cell>
        </row>
        <row r="102">
          <cell r="E102" t="str">
            <v>(補機類)</v>
          </cell>
          <cell r="F102">
            <v>455175</v>
          </cell>
          <cell r="G102">
            <v>336600</v>
          </cell>
          <cell r="H102">
            <v>791775</v>
          </cell>
          <cell r="J102" t="str">
            <v>昼間運転時間(計算用)</v>
          </cell>
          <cell r="L102">
            <v>12</v>
          </cell>
          <cell r="M102" t="str">
            <v>h</v>
          </cell>
        </row>
        <row r="103">
          <cell r="C103" t="str">
            <v>合計</v>
          </cell>
          <cell r="F103">
            <v>486794.54512051732</v>
          </cell>
          <cell r="G103">
            <v>353950.17857142858</v>
          </cell>
          <cell r="H103">
            <v>840744.7236919459</v>
          </cell>
        </row>
        <row r="106">
          <cell r="C106" t="str">
            <v>(5)水道水使用量計算</v>
          </cell>
        </row>
        <row r="107">
          <cell r="E107" t="str">
            <v>夏期計</v>
          </cell>
          <cell r="F107" t="str">
            <v>その他期計</v>
          </cell>
          <cell r="G107" t="str">
            <v>合計</v>
          </cell>
          <cell r="L107" t="str">
            <v>冷凍機容量</v>
          </cell>
          <cell r="M107" t="str">
            <v>基本水量</v>
          </cell>
          <cell r="N107" t="str">
            <v>ﾎﾟﾝﾌﾟ水量</v>
          </cell>
        </row>
        <row r="108">
          <cell r="C108" t="str">
            <v>運転時間</v>
          </cell>
          <cell r="D108" t="str">
            <v>PD-1～3</v>
          </cell>
          <cell r="E108">
            <v>2261.770037233</v>
          </cell>
          <cell r="F108">
            <v>1241.0714285714284</v>
          </cell>
          <cell r="G108">
            <v>3502.8414658044285</v>
          </cell>
          <cell r="L108" t="str">
            <v>(USRT)</v>
          </cell>
          <cell r="M108" t="str">
            <v>(L/m･USRT)</v>
          </cell>
          <cell r="N108" t="str">
            <v>(Lit/min)</v>
          </cell>
          <cell r="O108" t="str">
            <v>m3/h</v>
          </cell>
        </row>
        <row r="109">
          <cell r="J109" t="str">
            <v>PD-1～3</v>
          </cell>
          <cell r="K109" t="str">
            <v>冷却水P</v>
          </cell>
          <cell r="L109">
            <v>600</v>
          </cell>
          <cell r="M109">
            <v>16.5</v>
          </cell>
          <cell r="N109">
            <v>9900</v>
          </cell>
          <cell r="O109">
            <v>594</v>
          </cell>
        </row>
        <row r="111">
          <cell r="C111" t="str">
            <v>水道水使用量</v>
          </cell>
          <cell r="D111" t="str">
            <v>PD-1～3</v>
          </cell>
          <cell r="E111">
            <v>26869.828042328041</v>
          </cell>
          <cell r="F111">
            <v>14743.928571428571</v>
          </cell>
          <cell r="G111">
            <v>41613.75661375661</v>
          </cell>
        </row>
        <row r="113">
          <cell r="J113" t="str">
            <v>蒸発量,飛散量</v>
          </cell>
          <cell r="L113">
            <v>0.02</v>
          </cell>
        </row>
        <row r="114">
          <cell r="F114" t="str">
            <v>総計</v>
          </cell>
          <cell r="G114">
            <v>41613.75661375661</v>
          </cell>
        </row>
        <row r="116">
          <cell r="C116" t="str">
            <v>(6)ｶﾞｽ消費量計算</v>
          </cell>
        </row>
        <row r="117">
          <cell r="E117" t="str">
            <v>夏期計</v>
          </cell>
          <cell r="F117" t="str">
            <v>その他期計</v>
          </cell>
          <cell r="G117" t="str">
            <v>合計</v>
          </cell>
          <cell r="L117" t="str">
            <v>ｶﾞｽ消費量</v>
          </cell>
          <cell r="M117" t="str">
            <v>台数</v>
          </cell>
        </row>
        <row r="118">
          <cell r="E118" t="str">
            <v>(4～11月)</v>
          </cell>
          <cell r="L118" t="str">
            <v>(Nm3/h)</v>
          </cell>
        </row>
        <row r="119">
          <cell r="C119" t="str">
            <v>運転時間</v>
          </cell>
          <cell r="D119" t="str">
            <v>R-1～3</v>
          </cell>
          <cell r="E119">
            <v>3502.8414658044294</v>
          </cell>
          <cell r="F119">
            <v>0</v>
          </cell>
          <cell r="G119">
            <v>3502.8414658044294</v>
          </cell>
          <cell r="J119" t="str">
            <v>R-1～3</v>
          </cell>
          <cell r="K119" t="str">
            <v>冷温水発生器</v>
          </cell>
          <cell r="L119">
            <v>163.6</v>
          </cell>
          <cell r="M119">
            <v>1</v>
          </cell>
        </row>
        <row r="122">
          <cell r="C122" t="str">
            <v>ｶﾞｽ消費量</v>
          </cell>
          <cell r="D122" t="str">
            <v>R-1～3</v>
          </cell>
          <cell r="E122">
            <v>573064.86380560463</v>
          </cell>
          <cell r="F122">
            <v>0</v>
          </cell>
          <cell r="G122">
            <v>573064.86380560463</v>
          </cell>
        </row>
        <row r="125">
          <cell r="F125" t="str">
            <v>総計</v>
          </cell>
          <cell r="G125">
            <v>573064.86380560463</v>
          </cell>
        </row>
        <row r="127">
          <cell r="B127" t="str">
            <v>Ｂ方式</v>
          </cell>
        </row>
        <row r="128">
          <cell r="C128" t="str">
            <v>(1)必要加熱負荷</v>
          </cell>
          <cell r="S128" t="str">
            <v>(Mcal/月)</v>
          </cell>
        </row>
        <row r="129">
          <cell r="C129" t="str">
            <v>暖房</v>
          </cell>
          <cell r="E129" t="str">
            <v>1月</v>
          </cell>
          <cell r="F129" t="str">
            <v>2月</v>
          </cell>
          <cell r="G129" t="str">
            <v>3月</v>
          </cell>
          <cell r="H129" t="str">
            <v>4月</v>
          </cell>
          <cell r="I129" t="str">
            <v>5月</v>
          </cell>
          <cell r="J129" t="str">
            <v>6月</v>
          </cell>
          <cell r="K129" t="str">
            <v>7月</v>
          </cell>
          <cell r="L129" t="str">
            <v>8月</v>
          </cell>
          <cell r="M129" t="str">
            <v>9月</v>
          </cell>
          <cell r="N129" t="str">
            <v>10月</v>
          </cell>
          <cell r="O129" t="str">
            <v>11月</v>
          </cell>
          <cell r="P129" t="str">
            <v>12月</v>
          </cell>
          <cell r="Q129" t="str">
            <v>夏季計</v>
          </cell>
          <cell r="R129" t="str">
            <v>その他季計</v>
          </cell>
          <cell r="S129" t="str">
            <v>合計</v>
          </cell>
        </row>
        <row r="130">
          <cell r="C130" t="str">
            <v>加熱負荷</v>
          </cell>
          <cell r="E130">
            <v>86680</v>
          </cell>
          <cell r="F130">
            <v>93620</v>
          </cell>
          <cell r="G130">
            <v>26300</v>
          </cell>
          <cell r="H130">
            <v>0</v>
          </cell>
          <cell r="I130">
            <v>0</v>
          </cell>
          <cell r="J130">
            <v>0</v>
          </cell>
          <cell r="K130">
            <v>0</v>
          </cell>
          <cell r="L130">
            <v>0</v>
          </cell>
          <cell r="M130">
            <v>0</v>
          </cell>
          <cell r="N130">
            <v>0</v>
          </cell>
          <cell r="O130">
            <v>0</v>
          </cell>
          <cell r="P130">
            <v>23910</v>
          </cell>
          <cell r="Q130">
            <v>0</v>
          </cell>
          <cell r="R130">
            <v>230510</v>
          </cell>
          <cell r="S130">
            <v>230510</v>
          </cell>
        </row>
        <row r="131">
          <cell r="C131" t="str">
            <v>蓄熱損失</v>
          </cell>
          <cell r="Q131">
            <v>0</v>
          </cell>
          <cell r="R131">
            <v>0</v>
          </cell>
          <cell r="S131">
            <v>0</v>
          </cell>
        </row>
        <row r="132">
          <cell r="C132" t="str">
            <v>必要負荷</v>
          </cell>
          <cell r="E132">
            <v>86680</v>
          </cell>
          <cell r="F132">
            <v>93620</v>
          </cell>
          <cell r="G132">
            <v>26300</v>
          </cell>
          <cell r="H132">
            <v>0</v>
          </cell>
          <cell r="I132">
            <v>0</v>
          </cell>
          <cell r="J132">
            <v>0</v>
          </cell>
          <cell r="K132">
            <v>0</v>
          </cell>
          <cell r="L132">
            <v>0</v>
          </cell>
          <cell r="M132">
            <v>0</v>
          </cell>
          <cell r="N132">
            <v>0</v>
          </cell>
          <cell r="O132">
            <v>0</v>
          </cell>
          <cell r="P132">
            <v>23910</v>
          </cell>
          <cell r="Q132">
            <v>0</v>
          </cell>
          <cell r="R132">
            <v>230510</v>
          </cell>
          <cell r="S132">
            <v>230510</v>
          </cell>
        </row>
        <row r="134">
          <cell r="E134" t="str">
            <v>蓄熱損失</v>
          </cell>
          <cell r="F134">
            <v>0</v>
          </cell>
        </row>
        <row r="136">
          <cell r="C136" t="str">
            <v>(2)運転時間</v>
          </cell>
        </row>
        <row r="137">
          <cell r="C137" t="str">
            <v>月</v>
          </cell>
          <cell r="E137" t="str">
            <v>1月</v>
          </cell>
          <cell r="F137" t="str">
            <v>2月</v>
          </cell>
          <cell r="G137" t="str">
            <v>3月</v>
          </cell>
          <cell r="H137" t="str">
            <v>4月</v>
          </cell>
          <cell r="I137" t="str">
            <v>5月</v>
          </cell>
          <cell r="J137" t="str">
            <v>6月</v>
          </cell>
          <cell r="K137" t="str">
            <v>7月</v>
          </cell>
          <cell r="L137" t="str">
            <v>8月</v>
          </cell>
          <cell r="M137" t="str">
            <v>9月</v>
          </cell>
          <cell r="N137" t="str">
            <v>10月</v>
          </cell>
          <cell r="O137" t="str">
            <v>11月</v>
          </cell>
          <cell r="P137" t="str">
            <v>12月</v>
          </cell>
          <cell r="Q137" t="str">
            <v>夏季計</v>
          </cell>
          <cell r="R137" t="str">
            <v>その他季計</v>
          </cell>
          <cell r="S137" t="str">
            <v>合計</v>
          </cell>
        </row>
        <row r="138">
          <cell r="C138" t="str">
            <v>追従運転</v>
          </cell>
          <cell r="D138" t="str">
            <v>R-1～3</v>
          </cell>
          <cell r="E138">
            <v>63.446054750402574</v>
          </cell>
          <cell r="F138">
            <v>68.525838091055476</v>
          </cell>
          <cell r="G138">
            <v>19.250475772214902</v>
          </cell>
          <cell r="H138">
            <v>0</v>
          </cell>
          <cell r="I138">
            <v>0</v>
          </cell>
          <cell r="J138">
            <v>0</v>
          </cell>
          <cell r="K138">
            <v>0</v>
          </cell>
          <cell r="L138">
            <v>0</v>
          </cell>
          <cell r="M138">
            <v>0</v>
          </cell>
          <cell r="N138">
            <v>0</v>
          </cell>
          <cell r="O138">
            <v>0</v>
          </cell>
          <cell r="P138">
            <v>17.501097935880544</v>
          </cell>
          <cell r="Q138">
            <v>0</v>
          </cell>
          <cell r="R138">
            <v>168.72346654955351</v>
          </cell>
          <cell r="S138">
            <v>168.72346654955351</v>
          </cell>
        </row>
        <row r="139">
          <cell r="C139" t="str">
            <v xml:space="preserve">  補機</v>
          </cell>
          <cell r="D139" t="str">
            <v>P-1～3</v>
          </cell>
          <cell r="E139">
            <v>360</v>
          </cell>
          <cell r="F139">
            <v>324</v>
          </cell>
          <cell r="G139">
            <v>360</v>
          </cell>
          <cell r="H139">
            <v>0</v>
          </cell>
          <cell r="I139">
            <v>0</v>
          </cell>
          <cell r="J139">
            <v>0</v>
          </cell>
          <cell r="K139">
            <v>0</v>
          </cell>
          <cell r="L139">
            <v>0</v>
          </cell>
          <cell r="M139">
            <v>0</v>
          </cell>
          <cell r="N139">
            <v>0</v>
          </cell>
          <cell r="O139">
            <v>0</v>
          </cell>
          <cell r="P139">
            <v>360</v>
          </cell>
          <cell r="Q139">
            <v>0</v>
          </cell>
          <cell r="R139">
            <v>1404</v>
          </cell>
          <cell r="S139">
            <v>1404</v>
          </cell>
        </row>
        <row r="144">
          <cell r="C144" t="str">
            <v>(3)処理負荷計算</v>
          </cell>
        </row>
        <row r="145">
          <cell r="C145" t="str">
            <v>月</v>
          </cell>
          <cell r="E145" t="str">
            <v>1月</v>
          </cell>
          <cell r="F145" t="str">
            <v>2月</v>
          </cell>
          <cell r="G145" t="str">
            <v>3月</v>
          </cell>
          <cell r="H145" t="str">
            <v>4月</v>
          </cell>
          <cell r="I145" t="str">
            <v>5月</v>
          </cell>
          <cell r="J145" t="str">
            <v>6月</v>
          </cell>
          <cell r="K145" t="str">
            <v>7月</v>
          </cell>
          <cell r="L145" t="str">
            <v>8月</v>
          </cell>
          <cell r="M145" t="str">
            <v>9月</v>
          </cell>
          <cell r="N145" t="str">
            <v>10月</v>
          </cell>
          <cell r="O145" t="str">
            <v>11月</v>
          </cell>
          <cell r="P145" t="str">
            <v>12月</v>
          </cell>
          <cell r="Q145" t="str">
            <v>夏季計</v>
          </cell>
          <cell r="R145" t="str">
            <v>その他季計</v>
          </cell>
          <cell r="S145" t="str">
            <v>合計</v>
          </cell>
        </row>
        <row r="146">
          <cell r="C146" t="str">
            <v>追従運転</v>
          </cell>
          <cell r="D146" t="str">
            <v>R-1～3</v>
          </cell>
          <cell r="E146">
            <v>86680</v>
          </cell>
          <cell r="F146">
            <v>93620</v>
          </cell>
          <cell r="G146">
            <v>26300</v>
          </cell>
          <cell r="H146">
            <v>0</v>
          </cell>
          <cell r="I146">
            <v>0</v>
          </cell>
          <cell r="J146">
            <v>0</v>
          </cell>
          <cell r="K146">
            <v>0</v>
          </cell>
          <cell r="L146">
            <v>0</v>
          </cell>
          <cell r="M146">
            <v>0</v>
          </cell>
          <cell r="N146">
            <v>0</v>
          </cell>
          <cell r="O146">
            <v>0</v>
          </cell>
          <cell r="P146">
            <v>23910</v>
          </cell>
          <cell r="Q146">
            <v>0</v>
          </cell>
          <cell r="R146">
            <v>230510</v>
          </cell>
          <cell r="S146">
            <v>230510</v>
          </cell>
        </row>
        <row r="148">
          <cell r="R148" t="str">
            <v>総計</v>
          </cell>
          <cell r="S148">
            <v>230510</v>
          </cell>
        </row>
        <row r="149">
          <cell r="C149" t="str">
            <v>(4)消費電力計算</v>
          </cell>
        </row>
        <row r="150">
          <cell r="E150" t="str">
            <v>(消費電力)</v>
          </cell>
          <cell r="F150" t="str">
            <v>夏季計</v>
          </cell>
          <cell r="G150" t="str">
            <v>その他季計</v>
          </cell>
          <cell r="H150" t="str">
            <v>合計</v>
          </cell>
          <cell r="J150" t="str">
            <v>機器仕様</v>
          </cell>
        </row>
        <row r="151">
          <cell r="C151" t="str">
            <v>追従運転</v>
          </cell>
          <cell r="D151" t="str">
            <v>R-1～3</v>
          </cell>
          <cell r="E151">
            <v>13.75</v>
          </cell>
          <cell r="F151">
            <v>0</v>
          </cell>
          <cell r="G151">
            <v>2319.9476650563606</v>
          </cell>
          <cell r="H151">
            <v>2319.9476650563606</v>
          </cell>
          <cell r="L151" t="str">
            <v>能力</v>
          </cell>
          <cell r="M151" t="str">
            <v>消費電力</v>
          </cell>
          <cell r="Q151" t="str">
            <v>出力</v>
          </cell>
          <cell r="R151" t="str">
            <v>消費電力</v>
          </cell>
        </row>
        <row r="152">
          <cell r="C152" t="str">
            <v xml:space="preserve">  補機</v>
          </cell>
          <cell r="D152" t="str">
            <v>P-1～3</v>
          </cell>
          <cell r="E152">
            <v>56.25</v>
          </cell>
          <cell r="F152">
            <v>0</v>
          </cell>
          <cell r="G152">
            <v>78975</v>
          </cell>
          <cell r="H152">
            <v>78975</v>
          </cell>
          <cell r="L152" t="str">
            <v>(Mcal/h)</v>
          </cell>
          <cell r="M152" t="str">
            <v>(Kw)</v>
          </cell>
          <cell r="Q152" t="str">
            <v>(Kw)</v>
          </cell>
          <cell r="R152" t="str">
            <v>(Kwh)</v>
          </cell>
        </row>
        <row r="153">
          <cell r="J153" t="str">
            <v>R-1～3</v>
          </cell>
          <cell r="K153" t="str">
            <v>冷温水発生器</v>
          </cell>
          <cell r="L153">
            <v>1366.2</v>
          </cell>
          <cell r="M153">
            <v>13.75</v>
          </cell>
          <cell r="O153" t="str">
            <v>P-1～3</v>
          </cell>
          <cell r="P153" t="str">
            <v>冷温水一次Ｐ</v>
          </cell>
          <cell r="Q153">
            <v>45</v>
          </cell>
          <cell r="R153">
            <v>56.25</v>
          </cell>
        </row>
        <row r="155">
          <cell r="C155" t="str">
            <v xml:space="preserve"> 通常料金分計</v>
          </cell>
          <cell r="E155" t="str">
            <v>(冷凍機)</v>
          </cell>
          <cell r="F155">
            <v>0</v>
          </cell>
          <cell r="G155">
            <v>2319.9476650563606</v>
          </cell>
          <cell r="H155">
            <v>2319.9476650563606</v>
          </cell>
        </row>
        <row r="156">
          <cell r="E156" t="str">
            <v>(補機類)</v>
          </cell>
          <cell r="F156">
            <v>0</v>
          </cell>
          <cell r="G156">
            <v>78975</v>
          </cell>
          <cell r="H156">
            <v>78975</v>
          </cell>
          <cell r="J156" t="str">
            <v>ﾎﾟﾝﾌﾟ入力係数</v>
          </cell>
          <cell r="L156">
            <v>1.25</v>
          </cell>
        </row>
        <row r="157">
          <cell r="C157" t="str">
            <v>合計</v>
          </cell>
          <cell r="F157">
            <v>0</v>
          </cell>
          <cell r="G157">
            <v>81294.947665056359</v>
          </cell>
          <cell r="H157">
            <v>81294.947665056359</v>
          </cell>
          <cell r="J157" t="str">
            <v>夜間運転時間</v>
          </cell>
          <cell r="L157">
            <v>10</v>
          </cell>
          <cell r="M157" t="str">
            <v>h</v>
          </cell>
        </row>
        <row r="158">
          <cell r="J158" t="str">
            <v>昼間運転時間(計算用)</v>
          </cell>
          <cell r="L158">
            <v>12</v>
          </cell>
          <cell r="M158" t="str">
            <v>h</v>
          </cell>
        </row>
        <row r="160">
          <cell r="C160" t="str">
            <v>(5)ｶﾞｽ消費量計算</v>
          </cell>
        </row>
        <row r="161">
          <cell r="E161" t="str">
            <v>夏期計</v>
          </cell>
          <cell r="F161" t="str">
            <v>その他期計</v>
          </cell>
          <cell r="G161" t="str">
            <v>合計</v>
          </cell>
          <cell r="L161" t="str">
            <v>ｶﾞｽ消費量</v>
          </cell>
          <cell r="M161" t="str">
            <v>台数</v>
          </cell>
        </row>
        <row r="162">
          <cell r="E162" t="str">
            <v>(4～11月)</v>
          </cell>
          <cell r="L162" t="str">
            <v>(Nm3/h)</v>
          </cell>
        </row>
        <row r="163">
          <cell r="C163" t="str">
            <v>運転時間</v>
          </cell>
          <cell r="D163" t="str">
            <v>R-1～3</v>
          </cell>
          <cell r="E163">
            <v>0</v>
          </cell>
          <cell r="F163">
            <v>168.72346654955351</v>
          </cell>
          <cell r="G163">
            <v>168.72346654955351</v>
          </cell>
          <cell r="J163" t="str">
            <v>R-1～3</v>
          </cell>
          <cell r="K163" t="str">
            <v>冷温水発生器</v>
          </cell>
          <cell r="L163">
            <v>163.6</v>
          </cell>
          <cell r="M163">
            <v>1</v>
          </cell>
        </row>
        <row r="165">
          <cell r="C165" t="str">
            <v>ｶﾞｽ消費量</v>
          </cell>
          <cell r="D165" t="str">
            <v>R-1～3</v>
          </cell>
          <cell r="E165">
            <v>0</v>
          </cell>
          <cell r="F165">
            <v>27603.159127506951</v>
          </cell>
          <cell r="G165">
            <v>27603.159127506951</v>
          </cell>
        </row>
        <row r="167">
          <cell r="F167" t="str">
            <v>総計</v>
          </cell>
          <cell r="G167">
            <v>27603.159127506951</v>
          </cell>
        </row>
      </sheetData>
      <sheetData sheetId="1" refreshError="1"/>
      <sheetData sheetId="2" refreshError="1"/>
      <sheetData sheetId="3"/>
      <sheetData sheetId="4" refreshError="1"/>
      <sheetData sheetId="5" refreshError="1"/>
      <sheetData sheetId="6"/>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14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入庫"/>
      <sheetName val="変換用"/>
      <sheetName val="負荷b,暖房"/>
      <sheetName val="⑦損益"/>
      <sheetName val="①年度"/>
    </sheetNames>
    <sheetDataSet>
      <sheetData sheetId="0" refreshError="1">
        <row r="6">
          <cell r="D6">
            <v>8790</v>
          </cell>
          <cell r="H6">
            <v>8701</v>
          </cell>
          <cell r="L6">
            <v>8709</v>
          </cell>
          <cell r="P6">
            <v>8705</v>
          </cell>
          <cell r="T6">
            <v>8732</v>
          </cell>
          <cell r="X6">
            <v>8747</v>
          </cell>
          <cell r="AB6">
            <v>8707</v>
          </cell>
          <cell r="AF6">
            <v>8703</v>
          </cell>
          <cell r="AJ6">
            <v>8742</v>
          </cell>
          <cell r="AN6">
            <v>8743</v>
          </cell>
          <cell r="AR6">
            <v>8750</v>
          </cell>
          <cell r="AV6">
            <v>8724</v>
          </cell>
          <cell r="AZ6">
            <v>8737</v>
          </cell>
          <cell r="BD6">
            <v>8748</v>
          </cell>
          <cell r="BL6">
            <v>8740</v>
          </cell>
          <cell r="BP6">
            <v>8714</v>
          </cell>
          <cell r="BT6">
            <v>8708</v>
          </cell>
          <cell r="BX6">
            <v>8704</v>
          </cell>
          <cell r="CB6">
            <v>8735</v>
          </cell>
          <cell r="CF6">
            <v>8733</v>
          </cell>
        </row>
        <row r="7">
          <cell r="D7" t="str">
            <v>ローリーゴールド</v>
          </cell>
          <cell r="H7" t="str">
            <v>ローリーエース</v>
          </cell>
          <cell r="L7" t="str">
            <v>ローリー　　１０</v>
          </cell>
          <cell r="P7" t="str">
            <v>乳酸菌  　工房１０</v>
          </cell>
          <cell r="T7" t="str">
            <v>ｓｖ乳酸菌めぐみ</v>
          </cell>
          <cell r="X7" t="str">
            <v>ニチリウローリー　　８</v>
          </cell>
          <cell r="AB7" t="str">
            <v>乳酸菌　　工房８</v>
          </cell>
          <cell r="AF7" t="str">
            <v>ローリーエース　　８</v>
          </cell>
          <cell r="AJ7" t="str">
            <v>ＣＯＯＰ　　乳酸ＤＲ　　１０</v>
          </cell>
          <cell r="AN7" t="str">
            <v>ＣＯＯＰ　　乳酸ＤＲ　　１２</v>
          </cell>
          <cell r="AR7" t="str">
            <v>ユニー　お値打ちパック</v>
          </cell>
          <cell r="AV7" t="str">
            <v>アップル　　乳酸菌　６Ｐ</v>
          </cell>
          <cell r="AZ7" t="str">
            <v>ＣＧＣ　　　　乳酸菌　飲料　</v>
          </cell>
          <cell r="BD7" t="str">
            <v>乳酸工房アップル８</v>
          </cell>
          <cell r="BL7" t="str">
            <v>得選生活ローリー １０</v>
          </cell>
          <cell r="BP7" t="str">
            <v>アップル　　乳酸菌　８Ｐ</v>
          </cell>
          <cell r="BT7" t="str">
            <v>乳酸工房８＋２</v>
          </cell>
          <cell r="BX7" t="str">
            <v>ローリーエース　８＋２</v>
          </cell>
          <cell r="CB7" t="str">
            <v>ニチリウローリー１０＋２</v>
          </cell>
          <cell r="CF7" t="str">
            <v>ｓｖ乳酸菌めぐみ　　増量</v>
          </cell>
        </row>
        <row r="10">
          <cell r="H10">
            <v>1710</v>
          </cell>
          <cell r="L10">
            <v>459</v>
          </cell>
          <cell r="P10">
            <v>974</v>
          </cell>
          <cell r="T10">
            <v>769</v>
          </cell>
          <cell r="X10">
            <v>105</v>
          </cell>
          <cell r="AB10">
            <v>1124</v>
          </cell>
          <cell r="AF10">
            <v>3047</v>
          </cell>
          <cell r="AJ10">
            <v>1360</v>
          </cell>
          <cell r="AN10">
            <v>1610</v>
          </cell>
          <cell r="AR10">
            <v>327</v>
          </cell>
          <cell r="AV10">
            <v>35</v>
          </cell>
          <cell r="AZ10">
            <v>1489</v>
          </cell>
          <cell r="BD10">
            <v>164</v>
          </cell>
          <cell r="BL10">
            <v>54</v>
          </cell>
          <cell r="BP10">
            <v>402</v>
          </cell>
        </row>
        <row r="12">
          <cell r="D12">
            <v>73</v>
          </cell>
        </row>
        <row r="14">
          <cell r="D14">
            <v>3650</v>
          </cell>
          <cell r="H14">
            <v>102600</v>
          </cell>
          <cell r="L14">
            <v>22950</v>
          </cell>
          <cell r="P14">
            <v>48700</v>
          </cell>
          <cell r="T14">
            <v>38450</v>
          </cell>
          <cell r="X14">
            <v>4200</v>
          </cell>
          <cell r="AB14">
            <v>44960</v>
          </cell>
          <cell r="AF14">
            <v>121880</v>
          </cell>
          <cell r="AJ14">
            <v>68000</v>
          </cell>
          <cell r="AN14">
            <v>96600</v>
          </cell>
          <cell r="AR14">
            <v>54936</v>
          </cell>
          <cell r="AV14">
            <v>2100</v>
          </cell>
          <cell r="AZ14">
            <v>89340</v>
          </cell>
          <cell r="BD14">
            <v>6560</v>
          </cell>
          <cell r="BH14">
            <v>0</v>
          </cell>
          <cell r="BL14">
            <v>2700</v>
          </cell>
          <cell r="BP14">
            <v>16080</v>
          </cell>
          <cell r="BT14">
            <v>0</v>
          </cell>
          <cell r="BX14">
            <v>0</v>
          </cell>
          <cell r="CB14">
            <v>0</v>
          </cell>
          <cell r="CF14">
            <v>0</v>
          </cell>
        </row>
        <row r="16">
          <cell r="D16">
            <v>8792</v>
          </cell>
          <cell r="H16">
            <v>8794</v>
          </cell>
          <cell r="L16">
            <v>8758</v>
          </cell>
          <cell r="P16">
            <v>8777</v>
          </cell>
          <cell r="T16">
            <v>8562</v>
          </cell>
          <cell r="X16">
            <v>8563</v>
          </cell>
          <cell r="AB16">
            <v>8787</v>
          </cell>
          <cell r="AF16">
            <v>8789</v>
          </cell>
          <cell r="AJ16">
            <v>8799</v>
          </cell>
          <cell r="AN16">
            <v>8760</v>
          </cell>
          <cell r="AR16">
            <v>8716</v>
          </cell>
          <cell r="AV16">
            <v>8572</v>
          </cell>
          <cell r="AZ16">
            <v>8573</v>
          </cell>
          <cell r="BD16">
            <v>8746</v>
          </cell>
          <cell r="BL16">
            <v>8745</v>
          </cell>
          <cell r="BP16">
            <v>8744</v>
          </cell>
          <cell r="BT16">
            <v>8566</v>
          </cell>
          <cell r="BX16">
            <v>8567</v>
          </cell>
        </row>
        <row r="17">
          <cell r="D17" t="str">
            <v>快活</v>
          </cell>
          <cell r="H17" t="str">
            <v>野菜と　乳酸菌</v>
          </cell>
          <cell r="L17" t="str">
            <v>ｓｖのむＹ　３Ｐ</v>
          </cell>
          <cell r="P17" t="str">
            <v>ＢＦ＆　　　アミノ３Ｐ</v>
          </cell>
          <cell r="T17" t="str">
            <v>ビフ乳酸菌　４Ｐ</v>
          </cell>
          <cell r="X17" t="str">
            <v>ビフ　　　乳酸菌　　ﾌﾞﾙｰﾍﾞﾘｰ</v>
          </cell>
          <cell r="AB17" t="str">
            <v>ビフィズス＆アミノ酸</v>
          </cell>
          <cell r="AF17" t="str">
            <v>ビフィズス　乳酸菌　　　２００</v>
          </cell>
          <cell r="AJ17" t="str">
            <v>ビフィ　　パワー</v>
          </cell>
          <cell r="AN17" t="str">
            <v>ビフィズス　　　ＭＢＰ</v>
          </cell>
          <cell r="AR17" t="str">
            <v>ＨｕｇＨｕｇ　　３Ｐ</v>
          </cell>
          <cell r="AV17" t="str">
            <v>ビフ乳酸菌　　５Ｐ</v>
          </cell>
          <cell r="AZ17" t="str">
            <v>ビフ　　　乳酸菌　　ﾌﾞﾙｰ５Ｐ</v>
          </cell>
          <cell r="BD17" t="str">
            <v>夜のむ乳酸菌９本</v>
          </cell>
          <cell r="BL17" t="str">
            <v>リコピン＆ローズヒップ</v>
          </cell>
          <cell r="BP17" t="str">
            <v>大豆　　イソフラボン</v>
          </cell>
          <cell r="BT17" t="str">
            <v>ビフ　４Ｐ万博</v>
          </cell>
          <cell r="BX17" t="str">
            <v>ﾌﾞﾙｰﾍﾞﾘｰ４Ｐ　万博</v>
          </cell>
        </row>
        <row r="20">
          <cell r="L20">
            <v>314</v>
          </cell>
          <cell r="P20">
            <v>96</v>
          </cell>
          <cell r="T20">
            <v>2714</v>
          </cell>
          <cell r="X20">
            <v>2613</v>
          </cell>
          <cell r="AN20">
            <v>280</v>
          </cell>
          <cell r="AR20">
            <v>67</v>
          </cell>
          <cell r="BT20">
            <v>562</v>
          </cell>
          <cell r="BX20">
            <v>482</v>
          </cell>
        </row>
        <row r="22">
          <cell r="D22">
            <v>866</v>
          </cell>
          <cell r="H22">
            <v>159</v>
          </cell>
          <cell r="AB22">
            <v>674</v>
          </cell>
          <cell r="AF22">
            <v>66</v>
          </cell>
          <cell r="AJ22">
            <v>715</v>
          </cell>
          <cell r="BD22">
            <v>384</v>
          </cell>
          <cell r="BL22">
            <v>150</v>
          </cell>
          <cell r="BP22">
            <v>269</v>
          </cell>
        </row>
        <row r="24">
          <cell r="D24">
            <v>17320</v>
          </cell>
          <cell r="H24">
            <v>3180</v>
          </cell>
          <cell r="L24">
            <v>5652</v>
          </cell>
          <cell r="P24">
            <v>1728</v>
          </cell>
          <cell r="T24">
            <v>65136</v>
          </cell>
          <cell r="X24">
            <v>62712</v>
          </cell>
          <cell r="AB24">
            <v>6066</v>
          </cell>
          <cell r="AF24">
            <v>594</v>
          </cell>
          <cell r="AJ24">
            <v>8580</v>
          </cell>
          <cell r="AN24">
            <v>5040</v>
          </cell>
          <cell r="AR24">
            <v>1608</v>
          </cell>
          <cell r="AV24">
            <v>0</v>
          </cell>
          <cell r="AZ24">
            <v>0</v>
          </cell>
          <cell r="BD24">
            <v>3456</v>
          </cell>
          <cell r="BL24">
            <v>1350</v>
          </cell>
          <cell r="BP24">
            <v>2421</v>
          </cell>
          <cell r="BT24">
            <v>13488</v>
          </cell>
          <cell r="BX24">
            <v>11568</v>
          </cell>
        </row>
      </sheetData>
      <sheetData sheetId="1" refreshError="1"/>
      <sheetData sheetId="2" refreshError="1"/>
      <sheetData sheetId="3" refreshError="1"/>
      <sheetData sheetId="4" refreshError="1"/>
    </sheetDataSet>
  </externalBook>
</externalLink>
</file>

<file path=xl/externalLinks/externalLink14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比較PL7ﾎ"/>
      <sheetName val="比較PL7ﾁ"/>
    </sheetNames>
    <sheetDataSet>
      <sheetData sheetId="0" refreshError="1"/>
      <sheetData sheetId="1" refreshError="1"/>
    </sheetDataSet>
  </externalBook>
</externalLink>
</file>

<file path=xl/externalLinks/externalLink14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見積仕切表"/>
      <sheetName val="明細1"/>
      <sheetName val="明細2"/>
      <sheetName val="明細3"/>
      <sheetName val="明細4"/>
      <sheetName val="単位データ"/>
    </sheetNames>
    <sheetDataSet>
      <sheetData sheetId="0"/>
      <sheetData sheetId="1"/>
      <sheetData sheetId="2"/>
      <sheetData sheetId="3"/>
      <sheetData sheetId="4"/>
      <sheetData sheetId="5">
        <row r="2">
          <cell r="A2" t="str">
            <v>式</v>
          </cell>
        </row>
        <row r="3">
          <cell r="A3" t="str">
            <v>個</v>
          </cell>
        </row>
        <row r="4">
          <cell r="A4" t="str">
            <v>人日</v>
          </cell>
        </row>
        <row r="5">
          <cell r="A5" t="str">
            <v>人月</v>
          </cell>
        </row>
        <row r="6">
          <cell r="A6" t="str">
            <v>時間</v>
          </cell>
        </row>
        <row r="7">
          <cell r="A7" t="str">
            <v>日(現地)</v>
          </cell>
        </row>
        <row r="8">
          <cell r="A8" t="str">
            <v>日分</v>
          </cell>
        </row>
        <row r="9">
          <cell r="A9" t="str">
            <v>面</v>
          </cell>
        </row>
        <row r="10">
          <cell r="A10" t="str">
            <v>台</v>
          </cell>
        </row>
        <row r="11">
          <cell r="A11" t="str">
            <v>本</v>
          </cell>
        </row>
        <row r="12">
          <cell r="A12" t="str">
            <v>回</v>
          </cell>
        </row>
        <row r="13">
          <cell r="A13" t="str">
            <v>回分</v>
          </cell>
        </row>
        <row r="14">
          <cell r="A14" t="str">
            <v>日分</v>
          </cell>
        </row>
        <row r="15">
          <cell r="A15" t="str">
            <v>往復</v>
          </cell>
        </row>
        <row r="16">
          <cell r="A16" t="str">
            <v>時間(ﾘﾓｰﾄ)</v>
          </cell>
        </row>
      </sheetData>
    </sheetDataSet>
  </externalBook>
</externalLink>
</file>

<file path=xl/externalLinks/externalLink14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一般職"/>
      <sheetName val="経営職"/>
      <sheetName val="合計"/>
      <sheetName val="Sheet1"/>
      <sheetName val="03_03引当金"/>
    </sheetNames>
    <sheetDataSet>
      <sheetData sheetId="0" refreshError="1"/>
      <sheetData sheetId="1"/>
      <sheetData sheetId="2"/>
      <sheetData sheetId="3" refreshError="1"/>
      <sheetData sheetId="4" refreshError="1"/>
    </sheetDataSet>
  </externalBook>
</externalLink>
</file>

<file path=xl/externalLinks/externalLink14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4販費"/>
      <sheetName val="04製費1"/>
      <sheetName val="04製費2"/>
      <sheetName val="04製費3"/>
      <sheetName val="04実績"/>
      <sheetName val="経営職"/>
      <sheetName val="実績エネルギー"/>
    </sheetNames>
    <sheetDataSet>
      <sheetData sheetId="0"/>
      <sheetData sheetId="1"/>
      <sheetData sheetId="2"/>
      <sheetData sheetId="3"/>
      <sheetData sheetId="4">
        <row r="1">
          <cell r="A1" t="str">
            <v xml:space="preserve">ki- </v>
          </cell>
          <cell r="B1" t="str">
            <v>部CD</v>
          </cell>
          <cell r="C1" t="str">
            <v>科CD</v>
          </cell>
          <cell r="D1" t="str">
            <v>内CD</v>
          </cell>
          <cell r="E1" t="str">
            <v>部門名</v>
          </cell>
          <cell r="F1" t="str">
            <v>科目名</v>
          </cell>
          <cell r="G1" t="str">
            <v>内訳名</v>
          </cell>
          <cell r="H1" t="str">
            <v>当月</v>
          </cell>
          <cell r="I1" t="str">
            <v>累計</v>
          </cell>
        </row>
        <row r="2">
          <cell r="A2" t="str">
            <v xml:space="preserve">AA  11189100001  </v>
          </cell>
          <cell r="B2" t="str">
            <v xml:space="preserve">AA  </v>
          </cell>
          <cell r="C2">
            <v>11189</v>
          </cell>
          <cell r="D2">
            <v>100001</v>
          </cell>
          <cell r="E2" t="str">
            <v>本　　　社　　　　　　　</v>
          </cell>
          <cell r="F2" t="str">
            <v>預　　　　金　　　計　　</v>
          </cell>
          <cell r="G2" t="str">
            <v>中央三井信託　名古屋　　</v>
          </cell>
          <cell r="H2">
            <v>-5460</v>
          </cell>
          <cell r="I2">
            <v>931307</v>
          </cell>
        </row>
        <row r="3">
          <cell r="A3" t="str">
            <v xml:space="preserve">AA  11189102001  </v>
          </cell>
          <cell r="B3" t="str">
            <v xml:space="preserve">AA  </v>
          </cell>
          <cell r="C3">
            <v>11189</v>
          </cell>
          <cell r="D3">
            <v>102001</v>
          </cell>
          <cell r="E3" t="str">
            <v>本　　　社　　　　　　　</v>
          </cell>
          <cell r="F3" t="str">
            <v>預　　　　金　　　計　　</v>
          </cell>
          <cell r="G3" t="str">
            <v>ＵＦＪ銀行名古屋営業部　</v>
          </cell>
          <cell r="H3">
            <v>8162115</v>
          </cell>
          <cell r="I3">
            <v>571315905</v>
          </cell>
        </row>
        <row r="4">
          <cell r="A4" t="str">
            <v xml:space="preserve">AA  11189121001  </v>
          </cell>
          <cell r="B4" t="str">
            <v xml:space="preserve">AA  </v>
          </cell>
          <cell r="C4">
            <v>11189</v>
          </cell>
          <cell r="D4">
            <v>121001</v>
          </cell>
          <cell r="E4" t="str">
            <v>本　　　社　　　　　　　</v>
          </cell>
          <cell r="F4" t="str">
            <v>預　　　　金　　　計　　</v>
          </cell>
          <cell r="G4" t="str">
            <v>農林中央金庫　名古屋支店</v>
          </cell>
          <cell r="H4">
            <v>0</v>
          </cell>
          <cell r="I4">
            <v>406187</v>
          </cell>
        </row>
        <row r="5">
          <cell r="A5" t="str">
            <v xml:space="preserve">AA  11189122001  </v>
          </cell>
          <cell r="B5" t="str">
            <v xml:space="preserve">AA  </v>
          </cell>
          <cell r="C5">
            <v>11189</v>
          </cell>
          <cell r="D5">
            <v>122001</v>
          </cell>
          <cell r="E5" t="str">
            <v>本　　　社　　　　　　　</v>
          </cell>
          <cell r="F5" t="str">
            <v>預　　　　金　　　計　　</v>
          </cell>
          <cell r="G5" t="str">
            <v>みずほ信託銀行名古屋　　</v>
          </cell>
          <cell r="H5">
            <v>-506225</v>
          </cell>
          <cell r="I5">
            <v>0</v>
          </cell>
        </row>
        <row r="6">
          <cell r="A6" t="str">
            <v xml:space="preserve">AA  11189123001  </v>
          </cell>
          <cell r="B6" t="str">
            <v xml:space="preserve">AA  </v>
          </cell>
          <cell r="C6">
            <v>11189</v>
          </cell>
          <cell r="D6">
            <v>123001</v>
          </cell>
          <cell r="E6" t="str">
            <v>本　　　社　　　　　　　</v>
          </cell>
          <cell r="F6" t="str">
            <v>預　　　　金　　　計　　</v>
          </cell>
          <cell r="G6" t="str">
            <v>みずほ銀行名古屋中央支店</v>
          </cell>
          <cell r="H6">
            <v>1996745</v>
          </cell>
          <cell r="I6">
            <v>2851823</v>
          </cell>
        </row>
        <row r="7">
          <cell r="A7" t="str">
            <v xml:space="preserve">AA  14710AA      </v>
          </cell>
          <cell r="B7" t="str">
            <v xml:space="preserve">AA  </v>
          </cell>
          <cell r="C7">
            <v>14710</v>
          </cell>
          <cell r="D7" t="str">
            <v xml:space="preserve">AA      </v>
          </cell>
          <cell r="E7" t="str">
            <v>本　　　社　　　　　　　</v>
          </cell>
          <cell r="F7" t="str">
            <v>仮　　払　　金　　計　　</v>
          </cell>
          <cell r="G7" t="str">
            <v>本社　経営管理部　　　　</v>
          </cell>
          <cell r="H7">
            <v>18584</v>
          </cell>
          <cell r="I7">
            <v>18584</v>
          </cell>
        </row>
        <row r="8">
          <cell r="A8" t="str">
            <v xml:space="preserve">AA  14710002917  </v>
          </cell>
          <cell r="B8" t="str">
            <v xml:space="preserve">AA  </v>
          </cell>
          <cell r="C8">
            <v>14710</v>
          </cell>
          <cell r="D8">
            <v>2917</v>
          </cell>
          <cell r="E8" t="str">
            <v>本　　　社　　　　　　　</v>
          </cell>
          <cell r="F8" t="str">
            <v>仮　　払　　金　　計　　</v>
          </cell>
          <cell r="G8" t="str">
            <v>後　　藤　　　安　　代　</v>
          </cell>
          <cell r="H8">
            <v>0</v>
          </cell>
          <cell r="I8">
            <v>0</v>
          </cell>
        </row>
        <row r="9">
          <cell r="A9" t="str">
            <v xml:space="preserve">AA  14710960001  </v>
          </cell>
          <cell r="B9" t="str">
            <v xml:space="preserve">AA  </v>
          </cell>
          <cell r="C9">
            <v>14710</v>
          </cell>
          <cell r="D9">
            <v>960001</v>
          </cell>
          <cell r="E9" t="str">
            <v>本　　　社　　　　　　　</v>
          </cell>
          <cell r="F9" t="str">
            <v>仮　　払　　金　　計　　</v>
          </cell>
          <cell r="G9" t="str">
            <v>若木会持株会　　　　　　</v>
          </cell>
          <cell r="H9">
            <v>100000</v>
          </cell>
          <cell r="I9">
            <v>301181</v>
          </cell>
        </row>
        <row r="10">
          <cell r="A10" t="str">
            <v xml:space="preserve">AA  14710960002  </v>
          </cell>
          <cell r="B10" t="str">
            <v xml:space="preserve">AA  </v>
          </cell>
          <cell r="C10">
            <v>14710</v>
          </cell>
          <cell r="D10">
            <v>960002</v>
          </cell>
          <cell r="E10" t="str">
            <v>本　　　社　　　　　　　</v>
          </cell>
          <cell r="F10" t="str">
            <v>仮　　払　　金　　計　　</v>
          </cell>
          <cell r="G10" t="str">
            <v>イズミヤ共和会　　　　　</v>
          </cell>
          <cell r="H10">
            <v>100000</v>
          </cell>
          <cell r="I10">
            <v>300102</v>
          </cell>
        </row>
        <row r="11">
          <cell r="A11" t="str">
            <v xml:space="preserve">AA  14710960003  </v>
          </cell>
          <cell r="B11" t="str">
            <v xml:space="preserve">AA  </v>
          </cell>
          <cell r="C11">
            <v>14710</v>
          </cell>
          <cell r="D11">
            <v>960003</v>
          </cell>
          <cell r="E11" t="str">
            <v>本　　　社　　　　　　　</v>
          </cell>
          <cell r="F11" t="str">
            <v>仮　　払　　金　　計　　</v>
          </cell>
          <cell r="G11" t="str">
            <v>マックスバリュ取引持株会</v>
          </cell>
          <cell r="H11">
            <v>50000</v>
          </cell>
          <cell r="I11">
            <v>100526</v>
          </cell>
        </row>
        <row r="12">
          <cell r="A12" t="str">
            <v xml:space="preserve">AA  14710960004  </v>
          </cell>
          <cell r="B12" t="str">
            <v xml:space="preserve">AA  </v>
          </cell>
          <cell r="C12">
            <v>14710</v>
          </cell>
          <cell r="D12">
            <v>960004</v>
          </cell>
          <cell r="E12" t="str">
            <v>本　　　社　　　　　　　</v>
          </cell>
          <cell r="F12" t="str">
            <v>仮　　払　　金　　計　　</v>
          </cell>
          <cell r="G12" t="str">
            <v>イオン第二共栄会　　　　</v>
          </cell>
          <cell r="H12">
            <v>50000</v>
          </cell>
          <cell r="I12">
            <v>100132</v>
          </cell>
        </row>
        <row r="13">
          <cell r="A13" t="str">
            <v xml:space="preserve">AA  14710960010  </v>
          </cell>
          <cell r="B13" t="str">
            <v xml:space="preserve">AA  </v>
          </cell>
          <cell r="C13">
            <v>14710</v>
          </cell>
          <cell r="D13">
            <v>960010</v>
          </cell>
          <cell r="E13" t="str">
            <v>本　　　社　　　　　　　</v>
          </cell>
          <cell r="F13" t="str">
            <v>仮　　払　　金　　計　　</v>
          </cell>
          <cell r="G13" t="str">
            <v>ドミー親和会　　　　　　</v>
          </cell>
          <cell r="H13">
            <v>0</v>
          </cell>
          <cell r="I13">
            <v>2773</v>
          </cell>
        </row>
        <row r="14">
          <cell r="A14" t="str">
            <v xml:space="preserve">AA  14710968003  </v>
          </cell>
          <cell r="B14" t="str">
            <v xml:space="preserve">AA  </v>
          </cell>
          <cell r="C14">
            <v>14710</v>
          </cell>
          <cell r="D14">
            <v>968003</v>
          </cell>
          <cell r="E14" t="str">
            <v>本　　　社　　　　　　　</v>
          </cell>
          <cell r="F14" t="str">
            <v>仮　　払　　金　　計　　</v>
          </cell>
          <cell r="G14" t="str">
            <v>仮払金諸口　　　　　　　</v>
          </cell>
          <cell r="H14">
            <v>22198</v>
          </cell>
          <cell r="I14">
            <v>144396</v>
          </cell>
        </row>
        <row r="15">
          <cell r="A15" t="str">
            <v xml:space="preserve">AA  19978000000  </v>
          </cell>
          <cell r="B15" t="str">
            <v xml:space="preserve">AA  </v>
          </cell>
          <cell r="C15">
            <v>19978</v>
          </cell>
          <cell r="D15">
            <v>0</v>
          </cell>
          <cell r="E15" t="str">
            <v>本　　　社　　　　　　　</v>
          </cell>
          <cell r="F15" t="str">
            <v>その他の　流動資産　合計</v>
          </cell>
          <cell r="G15" t="str">
            <v>従業員諸口（未収、預り金</v>
          </cell>
          <cell r="H15">
            <v>-54957</v>
          </cell>
          <cell r="I15">
            <v>0</v>
          </cell>
        </row>
        <row r="16">
          <cell r="A16" t="str">
            <v xml:space="preserve">AA  19978001001  </v>
          </cell>
          <cell r="B16" t="str">
            <v xml:space="preserve">AA  </v>
          </cell>
          <cell r="C16">
            <v>19978</v>
          </cell>
          <cell r="D16">
            <v>1001</v>
          </cell>
          <cell r="E16" t="str">
            <v>本　　　社　　　　　　　</v>
          </cell>
          <cell r="F16" t="str">
            <v>その他の　流動資産　合計</v>
          </cell>
          <cell r="G16" t="str">
            <v>矢　　嶋　　　信　　浩　</v>
          </cell>
          <cell r="H16">
            <v>-2650</v>
          </cell>
          <cell r="I16">
            <v>0</v>
          </cell>
        </row>
        <row r="17">
          <cell r="A17" t="str">
            <v xml:space="preserve">AA  19978065304  </v>
          </cell>
          <cell r="B17" t="str">
            <v xml:space="preserve">AA  </v>
          </cell>
          <cell r="C17">
            <v>19978</v>
          </cell>
          <cell r="D17">
            <v>65304</v>
          </cell>
          <cell r="E17" t="str">
            <v>本　　　社　　　　　　　</v>
          </cell>
          <cell r="F17" t="str">
            <v>その他の　流動資産　合計</v>
          </cell>
          <cell r="G17" t="str">
            <v>馬　　場　　千　代　志　</v>
          </cell>
          <cell r="H17">
            <v>0</v>
          </cell>
          <cell r="I17">
            <v>0</v>
          </cell>
        </row>
        <row r="18">
          <cell r="A18" t="str">
            <v xml:space="preserve">AA  19978068308  </v>
          </cell>
          <cell r="B18" t="str">
            <v xml:space="preserve">AA  </v>
          </cell>
          <cell r="C18">
            <v>19978</v>
          </cell>
          <cell r="D18">
            <v>68308</v>
          </cell>
          <cell r="E18" t="str">
            <v>本　　　社　　　　　　　</v>
          </cell>
          <cell r="F18" t="str">
            <v>その他の　流動資産　合計</v>
          </cell>
          <cell r="G18" t="str">
            <v>宮　　下　　　徹　　久　</v>
          </cell>
          <cell r="H18">
            <v>96200</v>
          </cell>
          <cell r="I18">
            <v>96200</v>
          </cell>
        </row>
        <row r="19">
          <cell r="A19" t="str">
            <v xml:space="preserve">AA  19978074204  </v>
          </cell>
          <cell r="B19" t="str">
            <v xml:space="preserve">AA  </v>
          </cell>
          <cell r="C19">
            <v>19978</v>
          </cell>
          <cell r="D19">
            <v>74204</v>
          </cell>
          <cell r="E19" t="str">
            <v>本　　　社　　　　　　　</v>
          </cell>
          <cell r="F19" t="str">
            <v>その他の　流動資産　合計</v>
          </cell>
          <cell r="G19" t="str">
            <v>古　　賀　　　弘　　也　</v>
          </cell>
          <cell r="H19">
            <v>210000</v>
          </cell>
          <cell r="I19">
            <v>210000</v>
          </cell>
        </row>
        <row r="20">
          <cell r="A20" t="str">
            <v xml:space="preserve">AA  19978075372  </v>
          </cell>
          <cell r="B20" t="str">
            <v xml:space="preserve">AA  </v>
          </cell>
          <cell r="C20">
            <v>19978</v>
          </cell>
          <cell r="D20">
            <v>75372</v>
          </cell>
          <cell r="E20" t="str">
            <v>本　　　社　　　　　　　</v>
          </cell>
          <cell r="F20" t="str">
            <v>その他の　流動資産　合計</v>
          </cell>
          <cell r="G20" t="str">
            <v>杉　　山　　　光　　晃　</v>
          </cell>
          <cell r="H20">
            <v>140000</v>
          </cell>
          <cell r="I20">
            <v>140000</v>
          </cell>
        </row>
        <row r="21">
          <cell r="A21" t="str">
            <v xml:space="preserve">AA  19978078309  </v>
          </cell>
          <cell r="B21" t="str">
            <v xml:space="preserve">AA  </v>
          </cell>
          <cell r="C21">
            <v>19978</v>
          </cell>
          <cell r="D21">
            <v>78309</v>
          </cell>
          <cell r="E21" t="str">
            <v>本　　　社　　　　　　　</v>
          </cell>
          <cell r="F21" t="str">
            <v>その他の　流動資産　合計</v>
          </cell>
          <cell r="G21" t="str">
            <v>原　　田　　　三　千　勝</v>
          </cell>
          <cell r="H21">
            <v>0</v>
          </cell>
          <cell r="I21">
            <v>0</v>
          </cell>
        </row>
        <row r="22">
          <cell r="A22" t="str">
            <v xml:space="preserve">AA  19978079106  </v>
          </cell>
          <cell r="B22" t="str">
            <v xml:space="preserve">AA  </v>
          </cell>
          <cell r="C22">
            <v>19978</v>
          </cell>
          <cell r="D22">
            <v>79106</v>
          </cell>
          <cell r="E22" t="str">
            <v>本　　　社　　　　　　　</v>
          </cell>
          <cell r="F22" t="str">
            <v>その他の　流動資産　合計</v>
          </cell>
          <cell r="G22" t="str">
            <v>鈴　　木　　　順　　一　</v>
          </cell>
          <cell r="H22">
            <v>0</v>
          </cell>
          <cell r="I22">
            <v>5000</v>
          </cell>
        </row>
        <row r="23">
          <cell r="A23" t="str">
            <v xml:space="preserve">AA  19978081101  </v>
          </cell>
          <cell r="B23" t="str">
            <v xml:space="preserve">AA  </v>
          </cell>
          <cell r="C23">
            <v>19978</v>
          </cell>
          <cell r="D23">
            <v>81101</v>
          </cell>
          <cell r="E23" t="str">
            <v>本　　　社　　　　　　　</v>
          </cell>
          <cell r="F23" t="str">
            <v>その他の　流動資産　合計</v>
          </cell>
          <cell r="G23" t="str">
            <v>大　　谷　　　一　　俊　</v>
          </cell>
          <cell r="H23">
            <v>0</v>
          </cell>
          <cell r="I23">
            <v>0</v>
          </cell>
        </row>
        <row r="24">
          <cell r="A24" t="str">
            <v xml:space="preserve">AA  19978082101  </v>
          </cell>
          <cell r="B24" t="str">
            <v xml:space="preserve">AA  </v>
          </cell>
          <cell r="C24">
            <v>19978</v>
          </cell>
          <cell r="D24">
            <v>82101</v>
          </cell>
          <cell r="E24" t="str">
            <v>本　　　社　　　　　　　</v>
          </cell>
          <cell r="F24" t="str">
            <v>その他の　流動資産　合計</v>
          </cell>
          <cell r="G24" t="str">
            <v>白　　岩　　　正　　則　</v>
          </cell>
          <cell r="H24">
            <v>0</v>
          </cell>
          <cell r="I24">
            <v>7350</v>
          </cell>
        </row>
        <row r="25">
          <cell r="A25" t="str">
            <v xml:space="preserve">AA  19978083126  </v>
          </cell>
          <cell r="B25" t="str">
            <v xml:space="preserve">AA  </v>
          </cell>
          <cell r="C25">
            <v>19978</v>
          </cell>
          <cell r="D25">
            <v>83126</v>
          </cell>
          <cell r="E25" t="str">
            <v>本　　　社　　　　　　　</v>
          </cell>
          <cell r="F25" t="str">
            <v>その他の　流動資産　合計</v>
          </cell>
          <cell r="G25" t="str">
            <v>今　　西　　　譲　　太　</v>
          </cell>
          <cell r="H25">
            <v>0</v>
          </cell>
          <cell r="I25">
            <v>7000</v>
          </cell>
        </row>
        <row r="26">
          <cell r="A26" t="str">
            <v xml:space="preserve">AA  19978083308  </v>
          </cell>
          <cell r="B26" t="str">
            <v xml:space="preserve">AA  </v>
          </cell>
          <cell r="C26">
            <v>19978</v>
          </cell>
          <cell r="D26">
            <v>83308</v>
          </cell>
          <cell r="E26" t="str">
            <v>本　　　社　　　　　　　</v>
          </cell>
          <cell r="F26" t="str">
            <v>その他の　流動資産　合計</v>
          </cell>
          <cell r="G26" t="str">
            <v>熊　　原　　　和　　広　</v>
          </cell>
          <cell r="H26">
            <v>0</v>
          </cell>
          <cell r="I26">
            <v>0</v>
          </cell>
        </row>
        <row r="27">
          <cell r="A27" t="str">
            <v xml:space="preserve">AA  19978084103  </v>
          </cell>
          <cell r="B27" t="str">
            <v xml:space="preserve">AA  </v>
          </cell>
          <cell r="C27">
            <v>19978</v>
          </cell>
          <cell r="D27">
            <v>84103</v>
          </cell>
          <cell r="E27" t="str">
            <v>本　　　社　　　　　　　</v>
          </cell>
          <cell r="F27" t="str">
            <v>その他の　流動資産　合計</v>
          </cell>
          <cell r="G27" t="str">
            <v>笹　　　　　　雅　　博　</v>
          </cell>
          <cell r="H27">
            <v>0</v>
          </cell>
          <cell r="I27">
            <v>8000</v>
          </cell>
        </row>
        <row r="28">
          <cell r="A28" t="str">
            <v xml:space="preserve">AA  19978085103  </v>
          </cell>
          <cell r="B28" t="str">
            <v xml:space="preserve">AA  </v>
          </cell>
          <cell r="C28">
            <v>19978</v>
          </cell>
          <cell r="D28">
            <v>85103</v>
          </cell>
          <cell r="E28" t="str">
            <v>本　　　社　　　　　　　</v>
          </cell>
          <cell r="F28" t="str">
            <v>その他の　流動資産　合計</v>
          </cell>
          <cell r="G28" t="str">
            <v>横　　山　　　寿　　治　</v>
          </cell>
          <cell r="H28">
            <v>0</v>
          </cell>
          <cell r="I28">
            <v>0</v>
          </cell>
        </row>
        <row r="29">
          <cell r="A29" t="str">
            <v xml:space="preserve">AA  19978088105  </v>
          </cell>
          <cell r="B29" t="str">
            <v xml:space="preserve">AA  </v>
          </cell>
          <cell r="C29">
            <v>19978</v>
          </cell>
          <cell r="D29">
            <v>88105</v>
          </cell>
          <cell r="E29" t="str">
            <v>本　　　社　　　　　　　</v>
          </cell>
          <cell r="F29" t="str">
            <v>その他の　流動資産　合計</v>
          </cell>
          <cell r="G29" t="str">
            <v>齋　　藤　　　　毅　　　</v>
          </cell>
          <cell r="H29">
            <v>0</v>
          </cell>
          <cell r="I29">
            <v>77000</v>
          </cell>
        </row>
        <row r="30">
          <cell r="A30" t="str">
            <v xml:space="preserve">AA  19978088106  </v>
          </cell>
          <cell r="B30" t="str">
            <v xml:space="preserve">AA  </v>
          </cell>
          <cell r="C30">
            <v>19978</v>
          </cell>
          <cell r="D30">
            <v>88106</v>
          </cell>
          <cell r="E30" t="str">
            <v>本　　　社　　　　　　　</v>
          </cell>
          <cell r="F30" t="str">
            <v>その他の　流動資産　合計</v>
          </cell>
          <cell r="G30" t="str">
            <v>北　　野　　　行　　尉　</v>
          </cell>
          <cell r="H30">
            <v>0</v>
          </cell>
          <cell r="I30">
            <v>86000</v>
          </cell>
        </row>
        <row r="31">
          <cell r="A31" t="str">
            <v xml:space="preserve">AA  19978094101  </v>
          </cell>
          <cell r="B31" t="str">
            <v xml:space="preserve">AA  </v>
          </cell>
          <cell r="C31">
            <v>19978</v>
          </cell>
          <cell r="D31">
            <v>94101</v>
          </cell>
          <cell r="E31" t="str">
            <v>本　　　社　　　　　　　</v>
          </cell>
          <cell r="F31" t="str">
            <v>その他の　流動資産　合計</v>
          </cell>
          <cell r="G31" t="str">
            <v>西　　川　　　卓　　成　</v>
          </cell>
          <cell r="H31">
            <v>0</v>
          </cell>
          <cell r="I31">
            <v>5000</v>
          </cell>
        </row>
        <row r="32">
          <cell r="A32" t="str">
            <v xml:space="preserve">AA  19978098106  </v>
          </cell>
          <cell r="B32" t="str">
            <v xml:space="preserve">AA  </v>
          </cell>
          <cell r="C32">
            <v>19978</v>
          </cell>
          <cell r="D32">
            <v>98106</v>
          </cell>
          <cell r="E32" t="str">
            <v>本　　　社　　　　　　　</v>
          </cell>
          <cell r="F32" t="str">
            <v>その他の　流動資産　合計</v>
          </cell>
          <cell r="G32" t="str">
            <v>　原　　　　　智　　久　</v>
          </cell>
          <cell r="H32">
            <v>0</v>
          </cell>
          <cell r="I32">
            <v>2310</v>
          </cell>
        </row>
        <row r="33">
          <cell r="A33" t="str">
            <v xml:space="preserve">AA  19978098107  </v>
          </cell>
          <cell r="B33" t="str">
            <v xml:space="preserve">AA  </v>
          </cell>
          <cell r="C33">
            <v>19978</v>
          </cell>
          <cell r="D33">
            <v>98107</v>
          </cell>
          <cell r="E33" t="str">
            <v>本　　　社　　　　　　　</v>
          </cell>
          <cell r="F33" t="str">
            <v>その他の　流動資産　合計</v>
          </cell>
          <cell r="G33" t="str">
            <v>矢　　野　　　真　　司　</v>
          </cell>
          <cell r="H33">
            <v>-9675</v>
          </cell>
          <cell r="I33">
            <v>0</v>
          </cell>
        </row>
        <row r="34">
          <cell r="A34" t="str">
            <v xml:space="preserve">AA  19978099101  </v>
          </cell>
          <cell r="B34" t="str">
            <v xml:space="preserve">AA  </v>
          </cell>
          <cell r="C34">
            <v>19978</v>
          </cell>
          <cell r="D34">
            <v>99101</v>
          </cell>
          <cell r="E34" t="str">
            <v>本　　　社　　　　　　　</v>
          </cell>
          <cell r="F34" t="str">
            <v>その他の　流動資産　合計</v>
          </cell>
          <cell r="G34" t="str">
            <v>小　林　　豊　　　　　　</v>
          </cell>
          <cell r="H34">
            <v>0</v>
          </cell>
          <cell r="I34">
            <v>1328</v>
          </cell>
        </row>
        <row r="35">
          <cell r="A35" t="str">
            <v xml:space="preserve">AA  19978099999  </v>
          </cell>
          <cell r="B35" t="str">
            <v xml:space="preserve">AA  </v>
          </cell>
          <cell r="C35">
            <v>19978</v>
          </cell>
          <cell r="D35">
            <v>99999</v>
          </cell>
          <cell r="E35" t="str">
            <v>本　　　社　　　　　　　</v>
          </cell>
          <cell r="F35" t="str">
            <v>その他の　流動資産　合計</v>
          </cell>
          <cell r="G35" t="str">
            <v>従　業　員　諸　口　　　</v>
          </cell>
          <cell r="H35">
            <v>0</v>
          </cell>
          <cell r="I35">
            <v>4439</v>
          </cell>
        </row>
        <row r="36">
          <cell r="A36" t="str">
            <v xml:space="preserve">AA  19978901600  </v>
          </cell>
          <cell r="B36" t="str">
            <v xml:space="preserve">AA  </v>
          </cell>
          <cell r="C36">
            <v>19978</v>
          </cell>
          <cell r="D36">
            <v>901600</v>
          </cell>
          <cell r="E36" t="str">
            <v>本　　　社　　　　　　　</v>
          </cell>
          <cell r="F36" t="str">
            <v>その他の　流動資産　合計</v>
          </cell>
          <cell r="G36" t="str">
            <v>日本ミルクコミュニティ■</v>
          </cell>
          <cell r="H36">
            <v>-25200</v>
          </cell>
          <cell r="I36">
            <v>85050</v>
          </cell>
        </row>
        <row r="37">
          <cell r="A37" t="str">
            <v xml:space="preserve">AA  19978915001  </v>
          </cell>
          <cell r="B37" t="str">
            <v xml:space="preserve">AA  </v>
          </cell>
          <cell r="C37">
            <v>19978</v>
          </cell>
          <cell r="D37">
            <v>915001</v>
          </cell>
          <cell r="E37" t="str">
            <v>本　　　社　　　　　　　</v>
          </cell>
          <cell r="F37" t="str">
            <v>その他の　流動資産　合計</v>
          </cell>
          <cell r="G37" t="str">
            <v>株式会社雪印アクセス　　</v>
          </cell>
          <cell r="H37">
            <v>1172130</v>
          </cell>
          <cell r="I37">
            <v>1172130</v>
          </cell>
        </row>
        <row r="38">
          <cell r="A38" t="str">
            <v xml:space="preserve">AA  19978940103  </v>
          </cell>
          <cell r="B38" t="str">
            <v xml:space="preserve">AA  </v>
          </cell>
          <cell r="C38">
            <v>19978</v>
          </cell>
          <cell r="D38">
            <v>940103</v>
          </cell>
          <cell r="E38" t="str">
            <v>本　　　社　　　　　　　</v>
          </cell>
          <cell r="F38" t="str">
            <v>その他の　流動資産　合計</v>
          </cell>
          <cell r="G38" t="str">
            <v>愛知　労　働　基　準　局</v>
          </cell>
          <cell r="H38">
            <v>24331173</v>
          </cell>
          <cell r="I38">
            <v>28247608</v>
          </cell>
        </row>
        <row r="39">
          <cell r="A39" t="str">
            <v xml:space="preserve">AA  19978940106  </v>
          </cell>
          <cell r="B39" t="str">
            <v xml:space="preserve">AA  </v>
          </cell>
          <cell r="C39">
            <v>19978</v>
          </cell>
          <cell r="D39">
            <v>940106</v>
          </cell>
          <cell r="E39" t="str">
            <v>本　　　社　　　　　　　</v>
          </cell>
          <cell r="F39" t="str">
            <v>その他の　流動資産　合計</v>
          </cell>
          <cell r="G39" t="str">
            <v>小　　牧　　市　役　所　</v>
          </cell>
          <cell r="H39">
            <v>41995800</v>
          </cell>
          <cell r="I39">
            <v>41995800</v>
          </cell>
        </row>
        <row r="40">
          <cell r="A40" t="str">
            <v xml:space="preserve">AA  19978940108  </v>
          </cell>
          <cell r="B40" t="str">
            <v xml:space="preserve">AA  </v>
          </cell>
          <cell r="C40">
            <v>19978</v>
          </cell>
          <cell r="D40">
            <v>940108</v>
          </cell>
          <cell r="E40" t="str">
            <v>本　　　社　　　　　　　</v>
          </cell>
          <cell r="F40" t="str">
            <v>その他の　流動資産　合計</v>
          </cell>
          <cell r="G40" t="str">
            <v>株式会社レオパレス２１　</v>
          </cell>
          <cell r="H40">
            <v>-293300</v>
          </cell>
          <cell r="I40">
            <v>1027600</v>
          </cell>
        </row>
        <row r="41">
          <cell r="A41" t="str">
            <v xml:space="preserve">AA  19978940113  </v>
          </cell>
          <cell r="B41" t="str">
            <v xml:space="preserve">AA  </v>
          </cell>
          <cell r="C41">
            <v>19978</v>
          </cell>
          <cell r="D41">
            <v>940113</v>
          </cell>
          <cell r="E41" t="str">
            <v>本　　　社　　　　　　　</v>
          </cell>
          <cell r="F41" t="str">
            <v>その他の　流動資産　合計</v>
          </cell>
          <cell r="G41" t="str">
            <v>富士ゼロックス株式会社　</v>
          </cell>
          <cell r="H41">
            <v>-4830000</v>
          </cell>
          <cell r="I41">
            <v>0</v>
          </cell>
        </row>
        <row r="42">
          <cell r="A42" t="str">
            <v xml:space="preserve">AA  19978940118  </v>
          </cell>
          <cell r="B42" t="str">
            <v xml:space="preserve">AA  </v>
          </cell>
          <cell r="C42">
            <v>19978</v>
          </cell>
          <cell r="D42">
            <v>940118</v>
          </cell>
          <cell r="E42" t="str">
            <v>本　　　社　　　　　　　</v>
          </cell>
          <cell r="F42" t="str">
            <v>その他の　流動資産　合計</v>
          </cell>
          <cell r="G42" t="str">
            <v>■日本環境認証機構　　　</v>
          </cell>
          <cell r="H42">
            <v>-300000</v>
          </cell>
          <cell r="I42">
            <v>0</v>
          </cell>
        </row>
        <row r="43">
          <cell r="A43" t="str">
            <v xml:space="preserve">AA  19978968001  </v>
          </cell>
          <cell r="B43" t="str">
            <v xml:space="preserve">AA  </v>
          </cell>
          <cell r="C43">
            <v>19978</v>
          </cell>
          <cell r="D43">
            <v>968001</v>
          </cell>
          <cell r="E43" t="str">
            <v>本　　　社　　　　　　　</v>
          </cell>
          <cell r="F43" t="str">
            <v>その他の　流動資産　合計</v>
          </cell>
          <cell r="G43" t="str">
            <v>立　替　金　諸　口　　　</v>
          </cell>
          <cell r="H43">
            <v>135574</v>
          </cell>
          <cell r="I43">
            <v>200714</v>
          </cell>
        </row>
        <row r="44">
          <cell r="A44" t="str">
            <v xml:space="preserve">AA  19978968002  </v>
          </cell>
          <cell r="B44" t="str">
            <v xml:space="preserve">AA  </v>
          </cell>
          <cell r="C44">
            <v>19978</v>
          </cell>
          <cell r="D44">
            <v>968002</v>
          </cell>
          <cell r="E44" t="str">
            <v>本　　　社　　　　　　　</v>
          </cell>
          <cell r="F44" t="str">
            <v>その他の　流動資産　合計</v>
          </cell>
          <cell r="G44" t="str">
            <v>未収入金諸口　　　　　　</v>
          </cell>
          <cell r="H44">
            <v>75652</v>
          </cell>
          <cell r="I44">
            <v>188669</v>
          </cell>
        </row>
        <row r="45">
          <cell r="A45" t="str">
            <v xml:space="preserve">AA  19978986000  </v>
          </cell>
          <cell r="B45" t="str">
            <v xml:space="preserve">AA  </v>
          </cell>
          <cell r="C45">
            <v>19978</v>
          </cell>
          <cell r="D45">
            <v>986000</v>
          </cell>
          <cell r="E45" t="str">
            <v>本　　　社　　　　　　　</v>
          </cell>
          <cell r="F45" t="str">
            <v>その他の　流動資産　合計</v>
          </cell>
          <cell r="G45" t="str">
            <v>カゴメ株式会社　　　　　</v>
          </cell>
          <cell r="H45">
            <v>7342813</v>
          </cell>
          <cell r="I45">
            <v>77406759</v>
          </cell>
        </row>
        <row r="46">
          <cell r="A46" t="str">
            <v xml:space="preserve">AA  19978987000  </v>
          </cell>
          <cell r="B46" t="str">
            <v xml:space="preserve">AA  </v>
          </cell>
          <cell r="C46">
            <v>19978</v>
          </cell>
          <cell r="D46">
            <v>987000</v>
          </cell>
          <cell r="E46" t="str">
            <v>本　　　社　　　　　　　</v>
          </cell>
          <cell r="F46" t="str">
            <v>その他の　流動資産　合計</v>
          </cell>
          <cell r="G46" t="str">
            <v>カゴメ不動産株式会社　　</v>
          </cell>
          <cell r="H46">
            <v>185235</v>
          </cell>
          <cell r="I46">
            <v>185235</v>
          </cell>
        </row>
        <row r="47">
          <cell r="A47" t="str">
            <v xml:space="preserve">AA  229799599999 </v>
          </cell>
          <cell r="B47" t="str">
            <v xml:space="preserve">AA  </v>
          </cell>
          <cell r="C47">
            <v>22979</v>
          </cell>
          <cell r="D47">
            <v>9599999</v>
          </cell>
          <cell r="E47" t="str">
            <v>本　　　社　　　　　　　</v>
          </cell>
          <cell r="F47" t="str">
            <v>有形　固定資産　合計　　</v>
          </cell>
          <cell r="G47" t="str">
            <v>そ　の　他　諸　口　　　</v>
          </cell>
          <cell r="H47">
            <v>0</v>
          </cell>
          <cell r="I47">
            <v>0</v>
          </cell>
        </row>
        <row r="48">
          <cell r="A48" t="str">
            <v xml:space="preserve">AA  29971068308  </v>
          </cell>
          <cell r="B48" t="str">
            <v xml:space="preserve">AA  </v>
          </cell>
          <cell r="C48">
            <v>29971</v>
          </cell>
          <cell r="D48">
            <v>68308</v>
          </cell>
          <cell r="E48" t="str">
            <v>本　　　社　　　　　　　</v>
          </cell>
          <cell r="F48" t="str">
            <v>投資等　の　資産合計　　</v>
          </cell>
          <cell r="G48" t="str">
            <v>宮　　下　　　徹　　久　</v>
          </cell>
          <cell r="H48">
            <v>-319300</v>
          </cell>
          <cell r="I48">
            <v>-175000</v>
          </cell>
        </row>
        <row r="49">
          <cell r="A49" t="str">
            <v xml:space="preserve">AA  29971074204  </v>
          </cell>
          <cell r="B49" t="str">
            <v xml:space="preserve">AA  </v>
          </cell>
          <cell r="C49">
            <v>29971</v>
          </cell>
          <cell r="D49">
            <v>74204</v>
          </cell>
          <cell r="E49" t="str">
            <v>本　　　社　　　　　　　</v>
          </cell>
          <cell r="F49" t="str">
            <v>投資等　の　資産合計　　</v>
          </cell>
          <cell r="G49" t="str">
            <v>古　　賀　　　弘　　也　</v>
          </cell>
          <cell r="H49">
            <v>-225000</v>
          </cell>
          <cell r="I49">
            <v>0</v>
          </cell>
        </row>
        <row r="50">
          <cell r="A50" t="str">
            <v xml:space="preserve">AA  29971075372  </v>
          </cell>
          <cell r="B50" t="str">
            <v xml:space="preserve">AA  </v>
          </cell>
          <cell r="C50">
            <v>29971</v>
          </cell>
          <cell r="D50">
            <v>75372</v>
          </cell>
          <cell r="E50" t="str">
            <v>本　　　社　　　　　　　</v>
          </cell>
          <cell r="F50" t="str">
            <v>投資等　の　資産合計　　</v>
          </cell>
          <cell r="G50" t="str">
            <v>杉　　山　　　光　　晃　</v>
          </cell>
          <cell r="H50">
            <v>0</v>
          </cell>
          <cell r="I50">
            <v>175000</v>
          </cell>
        </row>
        <row r="51">
          <cell r="A51" t="str">
            <v xml:space="preserve">AA  29971076426  </v>
          </cell>
          <cell r="B51" t="str">
            <v xml:space="preserve">AA  </v>
          </cell>
          <cell r="C51">
            <v>29971</v>
          </cell>
          <cell r="D51">
            <v>76426</v>
          </cell>
          <cell r="E51" t="str">
            <v>本　　　社　　　　　　　</v>
          </cell>
          <cell r="F51" t="str">
            <v>投資等　の　資産合計　　</v>
          </cell>
          <cell r="G51" t="str">
            <v>尾　　方　　　秀　　幸　</v>
          </cell>
          <cell r="H51">
            <v>-16700</v>
          </cell>
          <cell r="I51">
            <v>434200</v>
          </cell>
        </row>
        <row r="52">
          <cell r="A52" t="str">
            <v xml:space="preserve">AA  29971077306  </v>
          </cell>
          <cell r="B52" t="str">
            <v xml:space="preserve">AA  </v>
          </cell>
          <cell r="C52">
            <v>29971</v>
          </cell>
          <cell r="D52">
            <v>77306</v>
          </cell>
          <cell r="E52" t="str">
            <v>本　　　社　　　　　　　</v>
          </cell>
          <cell r="F52" t="str">
            <v>投資等　の　資産合計　　</v>
          </cell>
          <cell r="G52" t="str">
            <v>山　　元　　　哲　　也　</v>
          </cell>
          <cell r="H52">
            <v>-16000</v>
          </cell>
          <cell r="I52">
            <v>2600000</v>
          </cell>
        </row>
        <row r="53">
          <cell r="A53" t="str">
            <v xml:space="preserve">AA  29971081208  </v>
          </cell>
          <cell r="B53" t="str">
            <v xml:space="preserve">AA  </v>
          </cell>
          <cell r="C53">
            <v>29971</v>
          </cell>
          <cell r="D53">
            <v>81208</v>
          </cell>
          <cell r="E53" t="str">
            <v>本　　　社　　　　　　　</v>
          </cell>
          <cell r="F53" t="str">
            <v>投資等　の　資産合計　　</v>
          </cell>
          <cell r="G53" t="str">
            <v>矢　　島　　　英　　樹　</v>
          </cell>
          <cell r="H53">
            <v>-20800</v>
          </cell>
          <cell r="I53">
            <v>2059200</v>
          </cell>
        </row>
        <row r="54">
          <cell r="A54" t="str">
            <v xml:space="preserve">AA  29971082106  </v>
          </cell>
          <cell r="B54" t="str">
            <v xml:space="preserve">AA  </v>
          </cell>
          <cell r="C54">
            <v>29971</v>
          </cell>
          <cell r="D54">
            <v>82106</v>
          </cell>
          <cell r="E54" t="str">
            <v>本　　　社　　　　　　　</v>
          </cell>
          <cell r="F54" t="str">
            <v>投資等　の　資産合計　　</v>
          </cell>
          <cell r="G54" t="str">
            <v>友　　田　　　和　　利　</v>
          </cell>
          <cell r="H54">
            <v>575000</v>
          </cell>
          <cell r="I54">
            <v>575000</v>
          </cell>
        </row>
        <row r="55">
          <cell r="A55" t="str">
            <v xml:space="preserve">AA  29971084101  </v>
          </cell>
          <cell r="B55" t="str">
            <v xml:space="preserve">AA  </v>
          </cell>
          <cell r="C55">
            <v>29971</v>
          </cell>
          <cell r="D55">
            <v>84101</v>
          </cell>
          <cell r="E55" t="str">
            <v>本　　　社　　　　　　　</v>
          </cell>
          <cell r="F55" t="str">
            <v>投資等　の　資産合計　　</v>
          </cell>
          <cell r="G55" t="str">
            <v>富　　田　　　盛　　雄　</v>
          </cell>
          <cell r="H55">
            <v>-10000</v>
          </cell>
          <cell r="I55">
            <v>790000</v>
          </cell>
        </row>
        <row r="56">
          <cell r="A56" t="str">
            <v xml:space="preserve">AA  29971084353  </v>
          </cell>
          <cell r="B56" t="str">
            <v xml:space="preserve">AA  </v>
          </cell>
          <cell r="C56">
            <v>29971</v>
          </cell>
          <cell r="D56">
            <v>84353</v>
          </cell>
          <cell r="E56" t="str">
            <v>本　　　社　　　　　　　</v>
          </cell>
          <cell r="F56" t="str">
            <v>投資等　の　資産合計　　</v>
          </cell>
          <cell r="G56" t="str">
            <v>今　　　　　　芳　　秋　</v>
          </cell>
          <cell r="H56">
            <v>-20800</v>
          </cell>
          <cell r="I56">
            <v>728000</v>
          </cell>
        </row>
        <row r="57">
          <cell r="A57" t="str">
            <v xml:space="preserve">AA  29971086206  </v>
          </cell>
          <cell r="B57" t="str">
            <v xml:space="preserve">AA  </v>
          </cell>
          <cell r="C57">
            <v>29971</v>
          </cell>
          <cell r="D57">
            <v>86206</v>
          </cell>
          <cell r="E57" t="str">
            <v>本　　　社　　　　　　　</v>
          </cell>
          <cell r="F57" t="str">
            <v>投資等　の　資産合計　　</v>
          </cell>
          <cell r="G57" t="str">
            <v>和　　田　　　浩　　明　</v>
          </cell>
          <cell r="H57">
            <v>-10000</v>
          </cell>
          <cell r="I57">
            <v>680000</v>
          </cell>
        </row>
        <row r="58">
          <cell r="A58" t="str">
            <v xml:space="preserve">AA  29971096718  </v>
          </cell>
          <cell r="B58" t="str">
            <v xml:space="preserve">AA  </v>
          </cell>
          <cell r="C58">
            <v>29971</v>
          </cell>
          <cell r="D58">
            <v>96718</v>
          </cell>
          <cell r="E58" t="str">
            <v>本　　　社　　　　　　　</v>
          </cell>
          <cell r="F58" t="str">
            <v>投資等　の　資産合計　　</v>
          </cell>
          <cell r="G58" t="str">
            <v>早　　川　　　郁　　子　</v>
          </cell>
          <cell r="H58">
            <v>-15300</v>
          </cell>
          <cell r="I58">
            <v>1009800</v>
          </cell>
        </row>
        <row r="59">
          <cell r="A59" t="str">
            <v xml:space="preserve">AA  41199420102  </v>
          </cell>
          <cell r="B59" t="str">
            <v xml:space="preserve">AA  </v>
          </cell>
          <cell r="C59">
            <v>41199</v>
          </cell>
          <cell r="D59">
            <v>420102</v>
          </cell>
          <cell r="E59" t="str">
            <v>本　　　社　　　　　　　</v>
          </cell>
          <cell r="F59" t="str">
            <v>支　　払　　手　　形　　</v>
          </cell>
          <cell r="G59" t="str">
            <v>旭化成商事　サービス　■</v>
          </cell>
          <cell r="H59">
            <v>0</v>
          </cell>
          <cell r="I59">
            <v>5267850</v>
          </cell>
        </row>
        <row r="60">
          <cell r="A60" t="str">
            <v xml:space="preserve">AA  41199420211  </v>
          </cell>
          <cell r="B60" t="str">
            <v xml:space="preserve">AA  </v>
          </cell>
          <cell r="C60">
            <v>41199</v>
          </cell>
          <cell r="D60">
            <v>420211</v>
          </cell>
          <cell r="E60" t="str">
            <v>本　　　社　　　　　　　</v>
          </cell>
          <cell r="F60" t="str">
            <v>支　　払　　手　　形　　</v>
          </cell>
          <cell r="G60" t="str">
            <v>伊藤水道工業株式会社　　</v>
          </cell>
          <cell r="H60">
            <v>0</v>
          </cell>
          <cell r="I60">
            <v>2533650</v>
          </cell>
        </row>
        <row r="61">
          <cell r="A61" t="str">
            <v xml:space="preserve">AA  41199420401  </v>
          </cell>
          <cell r="B61" t="str">
            <v xml:space="preserve">AA  </v>
          </cell>
          <cell r="C61">
            <v>41199</v>
          </cell>
          <cell r="D61">
            <v>420401</v>
          </cell>
          <cell r="E61" t="str">
            <v>本　　　社　　　　　　　</v>
          </cell>
          <cell r="F61" t="str">
            <v>支　　払　　手　　形　　</v>
          </cell>
          <cell r="G61" t="str">
            <v>エ　ス　テック　株式会社</v>
          </cell>
          <cell r="H61">
            <v>1352820</v>
          </cell>
          <cell r="I61">
            <v>7741650</v>
          </cell>
        </row>
        <row r="62">
          <cell r="A62" t="str">
            <v xml:space="preserve">AA  41199420407  </v>
          </cell>
          <cell r="B62" t="str">
            <v xml:space="preserve">AA  </v>
          </cell>
          <cell r="C62">
            <v>41199</v>
          </cell>
          <cell r="D62">
            <v>420407</v>
          </cell>
          <cell r="E62" t="str">
            <v>本　　　社　　　　　　　</v>
          </cell>
          <cell r="F62" t="str">
            <v>支　　払　　手　　形　　</v>
          </cell>
          <cell r="G62" t="str">
            <v>エスエイチアイＰＭ■　　</v>
          </cell>
          <cell r="H62">
            <v>-1291500</v>
          </cell>
          <cell r="I62">
            <v>22470000</v>
          </cell>
        </row>
        <row r="63">
          <cell r="A63" t="str">
            <v xml:space="preserve">AA  41199420409  </v>
          </cell>
          <cell r="B63" t="str">
            <v xml:space="preserve">AA  </v>
          </cell>
          <cell r="C63">
            <v>41199</v>
          </cell>
          <cell r="D63">
            <v>420409</v>
          </cell>
          <cell r="E63" t="str">
            <v>本　　　社　　　　　　　</v>
          </cell>
          <cell r="F63" t="str">
            <v>支　　払　　手　　形　　</v>
          </cell>
          <cell r="G63" t="str">
            <v>有限会社エムアールケイ　</v>
          </cell>
          <cell r="H63">
            <v>-1296225</v>
          </cell>
          <cell r="I63">
            <v>0</v>
          </cell>
        </row>
        <row r="64">
          <cell r="A64" t="str">
            <v xml:space="preserve">AA  41199420501  </v>
          </cell>
          <cell r="B64" t="str">
            <v xml:space="preserve">AA  </v>
          </cell>
          <cell r="C64">
            <v>41199</v>
          </cell>
          <cell r="D64">
            <v>420501</v>
          </cell>
          <cell r="E64" t="str">
            <v>本　　　社　　　　　　　</v>
          </cell>
          <cell r="F64" t="str">
            <v>支　　払　　手　　形　　</v>
          </cell>
          <cell r="G64" t="str">
            <v>小　川　香　料　株式会社</v>
          </cell>
          <cell r="H64">
            <v>340200</v>
          </cell>
          <cell r="I64">
            <v>680400</v>
          </cell>
        </row>
        <row r="65">
          <cell r="A65" t="str">
            <v xml:space="preserve">AA  41199420508  </v>
          </cell>
          <cell r="B65" t="str">
            <v xml:space="preserve">AA  </v>
          </cell>
          <cell r="C65">
            <v>41199</v>
          </cell>
          <cell r="D65">
            <v>420508</v>
          </cell>
          <cell r="E65" t="str">
            <v>本　　　社　　　　　　　</v>
          </cell>
          <cell r="F65" t="str">
            <v>支　　払　　手　　形　　</v>
          </cell>
          <cell r="G65" t="str">
            <v>有限会社　大矢設備　　　</v>
          </cell>
          <cell r="H65">
            <v>0</v>
          </cell>
          <cell r="I65">
            <v>1554000</v>
          </cell>
        </row>
        <row r="66">
          <cell r="A66" t="str">
            <v xml:space="preserve">AA  41199420603  </v>
          </cell>
          <cell r="B66" t="str">
            <v xml:space="preserve">AA  </v>
          </cell>
          <cell r="C66">
            <v>41199</v>
          </cell>
          <cell r="D66">
            <v>420603</v>
          </cell>
          <cell r="E66" t="str">
            <v>本　　　社　　　　　　　</v>
          </cell>
          <cell r="F66" t="str">
            <v>支　　払　　手　　形　　</v>
          </cell>
          <cell r="G66" t="str">
            <v>カセイ　商　事　株式会社</v>
          </cell>
          <cell r="H66">
            <v>-1139250</v>
          </cell>
          <cell r="I66">
            <v>2409750</v>
          </cell>
        </row>
        <row r="67">
          <cell r="A67" t="str">
            <v xml:space="preserve">AA  41199420901  </v>
          </cell>
          <cell r="B67" t="str">
            <v xml:space="preserve">AA  </v>
          </cell>
          <cell r="C67">
            <v>41199</v>
          </cell>
          <cell r="D67">
            <v>420901</v>
          </cell>
          <cell r="E67" t="str">
            <v>本　　　社　　　　　　　</v>
          </cell>
          <cell r="F67" t="str">
            <v>支　　払　　手　　形　　</v>
          </cell>
          <cell r="G67" t="str">
            <v>研　三　商　事　株式会社</v>
          </cell>
          <cell r="H67">
            <v>54075</v>
          </cell>
          <cell r="I67">
            <v>766815</v>
          </cell>
        </row>
        <row r="68">
          <cell r="A68" t="str">
            <v xml:space="preserve">AA  41199421009  </v>
          </cell>
          <cell r="B68" t="str">
            <v xml:space="preserve">AA  </v>
          </cell>
          <cell r="C68">
            <v>41199</v>
          </cell>
          <cell r="D68">
            <v>421009</v>
          </cell>
          <cell r="E68" t="str">
            <v>本　　　社　　　　　　　</v>
          </cell>
          <cell r="F68" t="str">
            <v>支　　払　　手　　形　　</v>
          </cell>
          <cell r="G68" t="str">
            <v>コーンズドッドウェル■　</v>
          </cell>
          <cell r="H68">
            <v>0</v>
          </cell>
          <cell r="I68">
            <v>15750000</v>
          </cell>
        </row>
        <row r="69">
          <cell r="A69" t="str">
            <v xml:space="preserve">AA  41199421202  </v>
          </cell>
          <cell r="B69" t="str">
            <v xml:space="preserve">AA  </v>
          </cell>
          <cell r="C69">
            <v>41199</v>
          </cell>
          <cell r="D69">
            <v>421202</v>
          </cell>
          <cell r="E69" t="str">
            <v>本　　　社　　　　　　　</v>
          </cell>
          <cell r="F69" t="str">
            <v>支　　払　　手　　形　　</v>
          </cell>
          <cell r="G69" t="str">
            <v>四　国　化工機　株式会社</v>
          </cell>
          <cell r="H69">
            <v>0</v>
          </cell>
          <cell r="I69">
            <v>43543500</v>
          </cell>
        </row>
        <row r="70">
          <cell r="A70" t="str">
            <v xml:space="preserve">AA  41199421406  </v>
          </cell>
          <cell r="B70" t="str">
            <v xml:space="preserve">AA  </v>
          </cell>
          <cell r="C70">
            <v>41199</v>
          </cell>
          <cell r="D70">
            <v>421406</v>
          </cell>
          <cell r="E70" t="str">
            <v>本　　　社　　　　　　　</v>
          </cell>
          <cell r="F70" t="str">
            <v>支　　払　　手　　形　　</v>
          </cell>
          <cell r="G70" t="str">
            <v>積水フィルム　■　　　　</v>
          </cell>
          <cell r="H70">
            <v>-300668</v>
          </cell>
          <cell r="I70">
            <v>4742923</v>
          </cell>
        </row>
        <row r="71">
          <cell r="A71" t="str">
            <v xml:space="preserve">AA  41199421605  </v>
          </cell>
          <cell r="B71" t="str">
            <v xml:space="preserve">AA  </v>
          </cell>
          <cell r="C71">
            <v>41199</v>
          </cell>
          <cell r="D71">
            <v>421605</v>
          </cell>
          <cell r="E71" t="str">
            <v>本　　　社　　　　　　　</v>
          </cell>
          <cell r="F71" t="str">
            <v>支　　払　　手　　形　　</v>
          </cell>
          <cell r="G71" t="str">
            <v>太　陽　化　学　株式会社</v>
          </cell>
          <cell r="H71">
            <v>2888235</v>
          </cell>
          <cell r="I71">
            <v>14309085</v>
          </cell>
        </row>
        <row r="72">
          <cell r="A72" t="str">
            <v xml:space="preserve">AA  41199421613  </v>
          </cell>
          <cell r="B72" t="str">
            <v xml:space="preserve">AA  </v>
          </cell>
          <cell r="C72">
            <v>41199</v>
          </cell>
          <cell r="D72">
            <v>421613</v>
          </cell>
          <cell r="E72" t="str">
            <v>本　　　社　　　　　　　</v>
          </cell>
          <cell r="F72" t="str">
            <v>支　　払　　手　　形　　</v>
          </cell>
          <cell r="G72" t="str">
            <v>■　タイコウサイエンス　</v>
          </cell>
          <cell r="H72">
            <v>0</v>
          </cell>
          <cell r="I72">
            <v>3618195</v>
          </cell>
        </row>
        <row r="73">
          <cell r="A73" t="str">
            <v xml:space="preserve">AA  41199421621  </v>
          </cell>
          <cell r="B73" t="str">
            <v xml:space="preserve">AA  </v>
          </cell>
          <cell r="C73">
            <v>41199</v>
          </cell>
          <cell r="D73">
            <v>421621</v>
          </cell>
          <cell r="E73" t="str">
            <v>本　　　社　　　　　　　</v>
          </cell>
          <cell r="F73" t="str">
            <v>支　　払　　手　　形　　</v>
          </cell>
          <cell r="G73" t="str">
            <v>竹　原　化　学　工　業■</v>
          </cell>
          <cell r="H73">
            <v>0</v>
          </cell>
          <cell r="I73">
            <v>604800</v>
          </cell>
        </row>
        <row r="74">
          <cell r="A74" t="str">
            <v xml:space="preserve">AA  41199421701  </v>
          </cell>
          <cell r="B74" t="str">
            <v xml:space="preserve">AA  </v>
          </cell>
          <cell r="C74">
            <v>41199</v>
          </cell>
          <cell r="D74">
            <v>421701</v>
          </cell>
          <cell r="E74" t="str">
            <v>本　　　社　　　　　　　</v>
          </cell>
          <cell r="F74" t="str">
            <v>支　　払　　手　　形　　</v>
          </cell>
          <cell r="G74" t="str">
            <v>中央電気工業　株式会社　</v>
          </cell>
          <cell r="H74">
            <v>0</v>
          </cell>
          <cell r="I74">
            <v>466200</v>
          </cell>
        </row>
        <row r="75">
          <cell r="A75" t="str">
            <v xml:space="preserve">AA  41199421704  </v>
          </cell>
          <cell r="B75" t="str">
            <v xml:space="preserve">AA  </v>
          </cell>
          <cell r="C75">
            <v>41199</v>
          </cell>
          <cell r="D75">
            <v>421704</v>
          </cell>
          <cell r="E75" t="str">
            <v>本　　　社　　　　　　　</v>
          </cell>
          <cell r="F75" t="str">
            <v>支　　払　　手　　形　　</v>
          </cell>
          <cell r="G75" t="str">
            <v>岩井機械工業　株式会社　</v>
          </cell>
          <cell r="H75">
            <v>0</v>
          </cell>
          <cell r="I75">
            <v>6090000</v>
          </cell>
        </row>
        <row r="76">
          <cell r="A76" t="str">
            <v xml:space="preserve">AA  41199421801  </v>
          </cell>
          <cell r="B76" t="str">
            <v xml:space="preserve">AA  </v>
          </cell>
          <cell r="C76">
            <v>41199</v>
          </cell>
          <cell r="D76">
            <v>421801</v>
          </cell>
          <cell r="E76" t="str">
            <v>本　　　社　　　　　　　</v>
          </cell>
          <cell r="F76" t="str">
            <v>支　　払　　手　　形　　</v>
          </cell>
          <cell r="G76" t="str">
            <v>株式会社　ツ　　ボ　　イ</v>
          </cell>
          <cell r="H76">
            <v>0</v>
          </cell>
          <cell r="I76">
            <v>10605000</v>
          </cell>
        </row>
        <row r="77">
          <cell r="A77" t="str">
            <v xml:space="preserve">AA  41199421904  </v>
          </cell>
          <cell r="B77" t="str">
            <v xml:space="preserve">AA  </v>
          </cell>
          <cell r="C77">
            <v>41199</v>
          </cell>
          <cell r="D77">
            <v>421904</v>
          </cell>
          <cell r="E77" t="str">
            <v>本　　　社　　　　　　　</v>
          </cell>
          <cell r="F77" t="str">
            <v>支　　払　　手　　形　　</v>
          </cell>
          <cell r="G77" t="str">
            <v>寺岡オート・ドアシステム</v>
          </cell>
          <cell r="H77">
            <v>2436000</v>
          </cell>
          <cell r="I77">
            <v>2436000</v>
          </cell>
        </row>
        <row r="78">
          <cell r="A78" t="str">
            <v xml:space="preserve">AA  41199422006  </v>
          </cell>
          <cell r="B78" t="str">
            <v xml:space="preserve">AA  </v>
          </cell>
          <cell r="C78">
            <v>41199</v>
          </cell>
          <cell r="D78">
            <v>422006</v>
          </cell>
          <cell r="E78" t="str">
            <v>本　　　社　　　　　　　</v>
          </cell>
          <cell r="F78" t="str">
            <v>支　　払　　手　　形　　</v>
          </cell>
          <cell r="G78" t="str">
            <v>トキワ　工　業　株式会社</v>
          </cell>
          <cell r="H78">
            <v>-6300000</v>
          </cell>
          <cell r="I78">
            <v>9405711</v>
          </cell>
        </row>
        <row r="79">
          <cell r="A79" t="str">
            <v xml:space="preserve">AA  41199422016  </v>
          </cell>
          <cell r="B79" t="str">
            <v xml:space="preserve">AA  </v>
          </cell>
          <cell r="C79">
            <v>41199</v>
          </cell>
          <cell r="D79">
            <v>422016</v>
          </cell>
          <cell r="E79" t="str">
            <v>本　　　社　　　　　　　</v>
          </cell>
          <cell r="F79" t="str">
            <v>支　　払　　手　　形　　</v>
          </cell>
          <cell r="G79" t="str">
            <v>土　井　産　業　株式会社</v>
          </cell>
          <cell r="H79">
            <v>0</v>
          </cell>
          <cell r="I79">
            <v>10048500</v>
          </cell>
        </row>
        <row r="80">
          <cell r="A80" t="str">
            <v xml:space="preserve">AA  41199422107  </v>
          </cell>
          <cell r="B80" t="str">
            <v xml:space="preserve">AA  </v>
          </cell>
          <cell r="C80">
            <v>41199</v>
          </cell>
          <cell r="D80">
            <v>422107</v>
          </cell>
          <cell r="E80" t="str">
            <v>本　　　社　　　　　　　</v>
          </cell>
          <cell r="F80" t="str">
            <v>支　　払　　手　　形　　</v>
          </cell>
          <cell r="G80" t="str">
            <v>株式会社　ナ　カ　キ　ン</v>
          </cell>
          <cell r="H80">
            <v>0</v>
          </cell>
          <cell r="I80">
            <v>1260000</v>
          </cell>
        </row>
        <row r="81">
          <cell r="A81" t="str">
            <v xml:space="preserve">AA  41199422207  </v>
          </cell>
          <cell r="B81" t="str">
            <v xml:space="preserve">AA  </v>
          </cell>
          <cell r="C81">
            <v>41199</v>
          </cell>
          <cell r="D81">
            <v>422207</v>
          </cell>
          <cell r="E81" t="str">
            <v>本　　　社　　　　　　　</v>
          </cell>
          <cell r="F81" t="str">
            <v>支　　払　　手　　形　　</v>
          </cell>
          <cell r="G81" t="str">
            <v>ニチラク機械　株式会社　</v>
          </cell>
          <cell r="H81">
            <v>0</v>
          </cell>
          <cell r="I81">
            <v>3990000</v>
          </cell>
        </row>
        <row r="82">
          <cell r="A82" t="str">
            <v xml:space="preserve">AA  41199422225  </v>
          </cell>
          <cell r="B82" t="str">
            <v xml:space="preserve">AA  </v>
          </cell>
          <cell r="C82">
            <v>41199</v>
          </cell>
          <cell r="D82">
            <v>422225</v>
          </cell>
          <cell r="E82" t="str">
            <v>本　　　社　　　　　　　</v>
          </cell>
          <cell r="F82" t="str">
            <v>支　　払　　手　　形　　</v>
          </cell>
          <cell r="G82" t="str">
            <v>日　本　製　箔　株式会社</v>
          </cell>
          <cell r="H82">
            <v>-1929565</v>
          </cell>
          <cell r="I82">
            <v>17176373</v>
          </cell>
        </row>
        <row r="83">
          <cell r="A83" t="str">
            <v xml:space="preserve">AA  41199422701  </v>
          </cell>
          <cell r="B83" t="str">
            <v xml:space="preserve">AA  </v>
          </cell>
          <cell r="C83">
            <v>41199</v>
          </cell>
          <cell r="D83">
            <v>422701</v>
          </cell>
          <cell r="E83" t="str">
            <v>本　　　社　　　　　　　</v>
          </cell>
          <cell r="F83" t="str">
            <v>支　　払　　手　　形　　</v>
          </cell>
          <cell r="G83" t="str">
            <v>■　ヒ　ラ　デ　　　　　</v>
          </cell>
          <cell r="H83">
            <v>9150970</v>
          </cell>
          <cell r="I83">
            <v>102991940</v>
          </cell>
        </row>
        <row r="84">
          <cell r="A84" t="str">
            <v xml:space="preserve">AA  41199422808  </v>
          </cell>
          <cell r="B84" t="str">
            <v xml:space="preserve">AA  </v>
          </cell>
          <cell r="C84">
            <v>41199</v>
          </cell>
          <cell r="D84">
            <v>422808</v>
          </cell>
          <cell r="E84" t="str">
            <v>本　　　社　　　　　　　</v>
          </cell>
          <cell r="F84" t="str">
            <v>支　　払　　手　　形　　</v>
          </cell>
          <cell r="G84" t="str">
            <v>富士電機システムズ■　　</v>
          </cell>
          <cell r="H84">
            <v>0</v>
          </cell>
          <cell r="I84">
            <v>12600000</v>
          </cell>
        </row>
        <row r="85">
          <cell r="A85" t="str">
            <v xml:space="preserve">AA  41199423202  </v>
          </cell>
          <cell r="B85" t="str">
            <v xml:space="preserve">AA  </v>
          </cell>
          <cell r="C85">
            <v>41199</v>
          </cell>
          <cell r="D85">
            <v>423202</v>
          </cell>
          <cell r="E85" t="str">
            <v>本　　　社　　　　　　　</v>
          </cell>
          <cell r="F85" t="str">
            <v>支　　払　　手　　形　　</v>
          </cell>
          <cell r="G85" t="str">
            <v>ミノル　商事　株式会社　</v>
          </cell>
          <cell r="H85">
            <v>0</v>
          </cell>
          <cell r="I85">
            <v>4725000</v>
          </cell>
        </row>
        <row r="86">
          <cell r="A86" t="str">
            <v xml:space="preserve">AA  41199423203  </v>
          </cell>
          <cell r="B86" t="str">
            <v xml:space="preserve">AA  </v>
          </cell>
          <cell r="C86">
            <v>41199</v>
          </cell>
          <cell r="D86">
            <v>423203</v>
          </cell>
          <cell r="E86" t="str">
            <v>本　　　社　　　　　　　</v>
          </cell>
          <cell r="F86" t="str">
            <v>支　　払　　手　　形　　</v>
          </cell>
          <cell r="G86" t="str">
            <v>水野電気工事　株式会社　</v>
          </cell>
          <cell r="H86">
            <v>-3465000</v>
          </cell>
          <cell r="I86">
            <v>5491500</v>
          </cell>
        </row>
        <row r="87">
          <cell r="A87" t="str">
            <v xml:space="preserve">AA  41199423204  </v>
          </cell>
          <cell r="B87" t="str">
            <v xml:space="preserve">AA  </v>
          </cell>
          <cell r="C87">
            <v>41199</v>
          </cell>
          <cell r="D87">
            <v>423204</v>
          </cell>
          <cell r="E87" t="str">
            <v>本　　　社　　　　　　　</v>
          </cell>
          <cell r="F87" t="str">
            <v>支　　払　　手　　形　　</v>
          </cell>
          <cell r="G87" t="str">
            <v>三菱電機Ｂテクノサービス</v>
          </cell>
          <cell r="H87">
            <v>-165900</v>
          </cell>
          <cell r="I87">
            <v>168000</v>
          </cell>
        </row>
        <row r="88">
          <cell r="A88" t="str">
            <v xml:space="preserve">AA  41199423401  </v>
          </cell>
          <cell r="B88" t="str">
            <v xml:space="preserve">AA  </v>
          </cell>
          <cell r="C88">
            <v>41199</v>
          </cell>
          <cell r="D88">
            <v>423401</v>
          </cell>
          <cell r="E88" t="str">
            <v>本　　　社　　　　　　　</v>
          </cell>
          <cell r="F88" t="str">
            <v>支　　払　　手　　形　　</v>
          </cell>
          <cell r="G88" t="str">
            <v>名　城　管　機　株式会社</v>
          </cell>
          <cell r="H88">
            <v>-1470000</v>
          </cell>
          <cell r="I88">
            <v>3118500</v>
          </cell>
        </row>
        <row r="89">
          <cell r="A89" t="str">
            <v xml:space="preserve">AA  41199941448  </v>
          </cell>
          <cell r="B89" t="str">
            <v xml:space="preserve">AA  </v>
          </cell>
          <cell r="C89">
            <v>41199</v>
          </cell>
          <cell r="D89">
            <v>941448</v>
          </cell>
          <cell r="E89" t="str">
            <v>本　　　社　　　　　　　</v>
          </cell>
          <cell r="F89" t="str">
            <v>支　　払　　手　　形　　</v>
          </cell>
          <cell r="G89" t="str">
            <v>■日新工営　名古屋支店　</v>
          </cell>
          <cell r="H89">
            <v>0</v>
          </cell>
          <cell r="I89">
            <v>19845000</v>
          </cell>
        </row>
        <row r="90">
          <cell r="A90" t="str">
            <v xml:space="preserve">AA  42977901600  </v>
          </cell>
          <cell r="B90" t="str">
            <v xml:space="preserve">AA  </v>
          </cell>
          <cell r="C90">
            <v>42977</v>
          </cell>
          <cell r="D90">
            <v>901600</v>
          </cell>
          <cell r="E90" t="str">
            <v>本　　　社　　　　　　　</v>
          </cell>
          <cell r="F90" t="str">
            <v>短　期　債　務　合　　計</v>
          </cell>
          <cell r="G90" t="str">
            <v>日本ミルクコミュニティ■</v>
          </cell>
          <cell r="H90">
            <v>-1941129</v>
          </cell>
          <cell r="I90">
            <v>4494134</v>
          </cell>
        </row>
        <row r="91">
          <cell r="A91" t="str">
            <v xml:space="preserve">AA  42977912000  </v>
          </cell>
          <cell r="B91" t="str">
            <v xml:space="preserve">AA  </v>
          </cell>
          <cell r="C91">
            <v>42977</v>
          </cell>
          <cell r="D91">
            <v>912000</v>
          </cell>
          <cell r="E91" t="str">
            <v>本　　　社　　　　　　　</v>
          </cell>
          <cell r="F91" t="str">
            <v>短　期　債　務　合　　計</v>
          </cell>
          <cell r="G91" t="str">
            <v>八ヶ岳雪印牛乳■本社　　</v>
          </cell>
          <cell r="H91">
            <v>1776</v>
          </cell>
          <cell r="I91">
            <v>2760184</v>
          </cell>
        </row>
        <row r="92">
          <cell r="A92" t="str">
            <v xml:space="preserve">AA  42977913000  </v>
          </cell>
          <cell r="B92" t="str">
            <v xml:space="preserve">AA  </v>
          </cell>
          <cell r="C92">
            <v>42977</v>
          </cell>
          <cell r="D92">
            <v>913000</v>
          </cell>
          <cell r="E92" t="str">
            <v>本　　　社　　　　　　　</v>
          </cell>
          <cell r="F92" t="str">
            <v>短　期　債　務　合　　計</v>
          </cell>
          <cell r="G92" t="str">
            <v>雪印物流■厚木営　　　　</v>
          </cell>
          <cell r="H92">
            <v>685440</v>
          </cell>
          <cell r="I92">
            <v>23768955</v>
          </cell>
        </row>
        <row r="93">
          <cell r="A93" t="str">
            <v xml:space="preserve">AA  42977914000  </v>
          </cell>
          <cell r="B93" t="str">
            <v xml:space="preserve">AA  </v>
          </cell>
          <cell r="C93">
            <v>42977</v>
          </cell>
          <cell r="D93">
            <v>914000</v>
          </cell>
          <cell r="E93" t="str">
            <v>本　　　社　　　　　　　</v>
          </cell>
          <cell r="F93" t="str">
            <v>短　期　債　務　合　　計</v>
          </cell>
          <cell r="G93" t="str">
            <v>雪印物流■関西支社　　　</v>
          </cell>
          <cell r="H93">
            <v>9360826</v>
          </cell>
          <cell r="I93">
            <v>17672774</v>
          </cell>
        </row>
        <row r="94">
          <cell r="A94" t="str">
            <v xml:space="preserve">AA  42977915001  </v>
          </cell>
          <cell r="B94" t="str">
            <v xml:space="preserve">AA  </v>
          </cell>
          <cell r="C94">
            <v>42977</v>
          </cell>
          <cell r="D94">
            <v>915001</v>
          </cell>
          <cell r="E94" t="str">
            <v>本　　　社　　　　　　　</v>
          </cell>
          <cell r="F94" t="str">
            <v>短　期　債　務　合　　計</v>
          </cell>
          <cell r="G94" t="str">
            <v>株式会社雪印アクセス　　</v>
          </cell>
          <cell r="H94">
            <v>-22302</v>
          </cell>
          <cell r="I94">
            <v>0</v>
          </cell>
        </row>
        <row r="95">
          <cell r="A95" t="str">
            <v xml:space="preserve">AA  42977931120  </v>
          </cell>
          <cell r="B95" t="str">
            <v xml:space="preserve">AA  </v>
          </cell>
          <cell r="C95">
            <v>42977</v>
          </cell>
          <cell r="D95">
            <v>931120</v>
          </cell>
          <cell r="E95" t="str">
            <v>本　　　社　　　　　　　</v>
          </cell>
          <cell r="F95" t="str">
            <v>短　期　債　務　合　　計</v>
          </cell>
          <cell r="G95" t="str">
            <v>中本パックス　株式会社　</v>
          </cell>
          <cell r="H95">
            <v>-803526</v>
          </cell>
          <cell r="I95">
            <v>-2</v>
          </cell>
        </row>
        <row r="96">
          <cell r="A96" t="str">
            <v xml:space="preserve">AA  42977940102  </v>
          </cell>
          <cell r="B96" t="str">
            <v xml:space="preserve">AA  </v>
          </cell>
          <cell r="C96">
            <v>42977</v>
          </cell>
          <cell r="D96">
            <v>940102</v>
          </cell>
          <cell r="E96" t="str">
            <v>本　　　社　　　　　　　</v>
          </cell>
          <cell r="F96" t="str">
            <v>短　期　債　務　合　　計</v>
          </cell>
          <cell r="G96" t="str">
            <v>名古屋鶴舞社会保険事務所</v>
          </cell>
          <cell r="H96">
            <v>-292313</v>
          </cell>
          <cell r="I96">
            <v>6837544</v>
          </cell>
        </row>
        <row r="97">
          <cell r="A97" t="str">
            <v xml:space="preserve">AA  42977940103  </v>
          </cell>
          <cell r="B97" t="str">
            <v xml:space="preserve">AA  </v>
          </cell>
          <cell r="C97">
            <v>42977</v>
          </cell>
          <cell r="D97">
            <v>940103</v>
          </cell>
          <cell r="E97" t="str">
            <v>本　　　社　　　　　　　</v>
          </cell>
          <cell r="F97" t="str">
            <v>短　期　債　務　合　　計</v>
          </cell>
          <cell r="G97" t="str">
            <v>愛知　労　働　基　準　局</v>
          </cell>
          <cell r="H97">
            <v>26315292</v>
          </cell>
          <cell r="I97">
            <v>27005542</v>
          </cell>
        </row>
        <row r="98">
          <cell r="A98" t="str">
            <v xml:space="preserve">AA  42977940104  </v>
          </cell>
          <cell r="B98" t="str">
            <v xml:space="preserve">AA  </v>
          </cell>
          <cell r="C98">
            <v>42977</v>
          </cell>
          <cell r="D98">
            <v>940104</v>
          </cell>
          <cell r="E98" t="str">
            <v>本　　　社　　　　　　　</v>
          </cell>
          <cell r="F98" t="str">
            <v>短　期　債　務　合　　計</v>
          </cell>
          <cell r="G98" t="str">
            <v>中部電力株式会社小牧　</v>
          </cell>
          <cell r="H98">
            <v>260248</v>
          </cell>
          <cell r="I98">
            <v>1157124</v>
          </cell>
        </row>
        <row r="99">
          <cell r="A99" t="str">
            <v xml:space="preserve">AA  42977940106  </v>
          </cell>
          <cell r="B99" t="str">
            <v xml:space="preserve">AA  </v>
          </cell>
          <cell r="C99">
            <v>42977</v>
          </cell>
          <cell r="D99">
            <v>940106</v>
          </cell>
          <cell r="E99" t="str">
            <v>本　　　社　　　　　　　</v>
          </cell>
          <cell r="F99" t="str">
            <v>短　期　債　務　合　　計</v>
          </cell>
          <cell r="G99" t="str">
            <v>小　　牧　　市　役　所　</v>
          </cell>
          <cell r="H99">
            <v>34359000</v>
          </cell>
          <cell r="I99">
            <v>34359000</v>
          </cell>
        </row>
        <row r="100">
          <cell r="A100" t="str">
            <v xml:space="preserve">AA  42977940116  </v>
          </cell>
          <cell r="B100" t="str">
            <v xml:space="preserve">AA  </v>
          </cell>
          <cell r="C100">
            <v>42977</v>
          </cell>
          <cell r="D100">
            <v>940116</v>
          </cell>
          <cell r="E100" t="str">
            <v>本　　　社　　　　　　　</v>
          </cell>
          <cell r="F100" t="str">
            <v>短　期　債　務　合　　計</v>
          </cell>
          <cell r="G100" t="str">
            <v>カゴメ健康保険組合　　　</v>
          </cell>
          <cell r="H100">
            <v>-153924</v>
          </cell>
          <cell r="I100">
            <v>3545603</v>
          </cell>
        </row>
        <row r="101">
          <cell r="A101" t="str">
            <v xml:space="preserve">AA  42977940808  </v>
          </cell>
          <cell r="B101" t="str">
            <v xml:space="preserve">AA  </v>
          </cell>
          <cell r="C101">
            <v>42977</v>
          </cell>
          <cell r="D101">
            <v>940808</v>
          </cell>
          <cell r="E101" t="str">
            <v>本　　　社　　　　　　　</v>
          </cell>
          <cell r="F101" t="str">
            <v>短　期　債　務　合　　計</v>
          </cell>
          <cell r="G101" t="str">
            <v>大　一　運　送　株式会社</v>
          </cell>
          <cell r="H101">
            <v>-65520</v>
          </cell>
          <cell r="I101">
            <v>3442320</v>
          </cell>
        </row>
        <row r="102">
          <cell r="A102" t="str">
            <v xml:space="preserve">AA  42977940813  </v>
          </cell>
          <cell r="B102" t="str">
            <v xml:space="preserve">AA  </v>
          </cell>
          <cell r="C102">
            <v>42977</v>
          </cell>
          <cell r="D102">
            <v>940813</v>
          </cell>
          <cell r="E102" t="str">
            <v>本　　　社　　　　　　　</v>
          </cell>
          <cell r="F102" t="str">
            <v>短　期　債　務　合　　計</v>
          </cell>
          <cell r="G102" t="str">
            <v>旭　川　通運■　札幌支店</v>
          </cell>
          <cell r="H102">
            <v>-229903</v>
          </cell>
          <cell r="I102">
            <v>701412</v>
          </cell>
        </row>
        <row r="103">
          <cell r="A103" t="str">
            <v xml:space="preserve">AA  42977940818  </v>
          </cell>
          <cell r="B103" t="str">
            <v xml:space="preserve">AA  </v>
          </cell>
          <cell r="C103">
            <v>42977</v>
          </cell>
          <cell r="D103">
            <v>940818</v>
          </cell>
          <cell r="E103" t="str">
            <v>本　　　社　　　　　　　</v>
          </cell>
          <cell r="F103" t="str">
            <v>短　期　債　務　合　　計</v>
          </cell>
          <cell r="G103" t="str">
            <v>名　糖　運　輸　株式会社</v>
          </cell>
          <cell r="H103">
            <v>-51453</v>
          </cell>
          <cell r="I103">
            <v>0</v>
          </cell>
        </row>
        <row r="104">
          <cell r="A104" t="str">
            <v xml:space="preserve">AA  42977941034  </v>
          </cell>
          <cell r="B104" t="str">
            <v xml:space="preserve">AA  </v>
          </cell>
          <cell r="C104">
            <v>42977</v>
          </cell>
          <cell r="D104">
            <v>941034</v>
          </cell>
          <cell r="E104" t="str">
            <v>本　　　社　　　　　　　</v>
          </cell>
          <cell r="F104" t="str">
            <v>短　期　債　務　合　　計</v>
          </cell>
          <cell r="G104" t="str">
            <v>株式会社毎日急行　　　　</v>
          </cell>
          <cell r="H104">
            <v>-4564</v>
          </cell>
          <cell r="I104">
            <v>6213</v>
          </cell>
        </row>
        <row r="105">
          <cell r="A105" t="str">
            <v xml:space="preserve">AA  42977941041  </v>
          </cell>
          <cell r="B105" t="str">
            <v xml:space="preserve">AA  </v>
          </cell>
          <cell r="C105">
            <v>42977</v>
          </cell>
          <cell r="D105">
            <v>941041</v>
          </cell>
          <cell r="E105" t="str">
            <v>本　　　社　　　　　　　</v>
          </cell>
          <cell r="F105" t="str">
            <v>短　期　債　務　合　　計</v>
          </cell>
          <cell r="G105" t="str">
            <v>直販配送■　　　　　　　</v>
          </cell>
          <cell r="H105">
            <v>-160893</v>
          </cell>
          <cell r="I105">
            <v>1197860</v>
          </cell>
        </row>
        <row r="106">
          <cell r="A106" t="str">
            <v xml:space="preserve">AA  42977941808  </v>
          </cell>
          <cell r="B106" t="str">
            <v xml:space="preserve">AA  </v>
          </cell>
          <cell r="C106">
            <v>42977</v>
          </cell>
          <cell r="D106">
            <v>941808</v>
          </cell>
          <cell r="E106" t="str">
            <v>本　　　社　　　　　　　</v>
          </cell>
          <cell r="F106" t="str">
            <v>短　期　債　務　合　　計</v>
          </cell>
          <cell r="G106" t="str">
            <v>株式会社Ｙ　　Ｂ　　Ｓ　</v>
          </cell>
          <cell r="H106">
            <v>0</v>
          </cell>
          <cell r="I106">
            <v>0</v>
          </cell>
        </row>
        <row r="107">
          <cell r="A107" t="str">
            <v xml:space="preserve">AA  42977941863  </v>
          </cell>
          <cell r="B107" t="str">
            <v xml:space="preserve">AA  </v>
          </cell>
          <cell r="C107">
            <v>42977</v>
          </cell>
          <cell r="D107">
            <v>941863</v>
          </cell>
          <cell r="E107" t="str">
            <v>本　　　社　　　　　　　</v>
          </cell>
          <cell r="F107" t="str">
            <v>短　期　債　務　合　　計</v>
          </cell>
          <cell r="G107" t="str">
            <v>株式会社　ダイテック　　</v>
          </cell>
          <cell r="H107">
            <v>-187188</v>
          </cell>
          <cell r="I107">
            <v>7818188</v>
          </cell>
        </row>
        <row r="108">
          <cell r="A108" t="str">
            <v xml:space="preserve">AA  42977943518  </v>
          </cell>
          <cell r="B108" t="str">
            <v xml:space="preserve">AA  </v>
          </cell>
          <cell r="C108">
            <v>42977</v>
          </cell>
          <cell r="D108">
            <v>943518</v>
          </cell>
          <cell r="E108" t="str">
            <v>本　　　社　　　　　　　</v>
          </cell>
          <cell r="F108" t="str">
            <v>短　期　債　務　合　　計</v>
          </cell>
          <cell r="G108" t="str">
            <v>名北陸運有限会社　　　　</v>
          </cell>
          <cell r="H108">
            <v>-325395</v>
          </cell>
          <cell r="I108">
            <v>632205</v>
          </cell>
        </row>
        <row r="109">
          <cell r="A109" t="str">
            <v xml:space="preserve">AA  42977950103  </v>
          </cell>
          <cell r="B109" t="str">
            <v xml:space="preserve">AA  </v>
          </cell>
          <cell r="C109">
            <v>42977</v>
          </cell>
          <cell r="D109">
            <v>950103</v>
          </cell>
          <cell r="E109" t="str">
            <v>本　　　社　　　　　　　</v>
          </cell>
          <cell r="F109" t="str">
            <v>短　期　債　務　合　　計</v>
          </cell>
          <cell r="G109" t="str">
            <v>名古屋中税務署　　　　　</v>
          </cell>
          <cell r="H109">
            <v>-187140</v>
          </cell>
          <cell r="I109">
            <v>2810270</v>
          </cell>
        </row>
        <row r="110">
          <cell r="A110" t="str">
            <v xml:space="preserve">AA  42977950105  </v>
          </cell>
          <cell r="B110" t="str">
            <v xml:space="preserve">AA  </v>
          </cell>
          <cell r="C110">
            <v>42977</v>
          </cell>
          <cell r="D110">
            <v>950105</v>
          </cell>
          <cell r="E110" t="str">
            <v>本　　　社　　　　　　　</v>
          </cell>
          <cell r="F110" t="str">
            <v>短　期　債　務　合　　計</v>
          </cell>
          <cell r="G110" t="str">
            <v>名古屋中区役所　　　　　</v>
          </cell>
          <cell r="H110">
            <v>-143800</v>
          </cell>
          <cell r="I110">
            <v>1853100</v>
          </cell>
        </row>
        <row r="111">
          <cell r="A111" t="str">
            <v xml:space="preserve">AA  42977950201  </v>
          </cell>
          <cell r="B111" t="str">
            <v xml:space="preserve">AA  </v>
          </cell>
          <cell r="C111">
            <v>42977</v>
          </cell>
          <cell r="D111">
            <v>950201</v>
          </cell>
          <cell r="E111" t="str">
            <v>本　　　社　　　　　　　</v>
          </cell>
          <cell r="F111" t="str">
            <v>短　期　債　務　合　　計</v>
          </cell>
          <cell r="G111" t="str">
            <v>住友生命保険（相）名古屋</v>
          </cell>
          <cell r="H111">
            <v>0</v>
          </cell>
          <cell r="I111">
            <v>0</v>
          </cell>
        </row>
        <row r="112">
          <cell r="A112" t="str">
            <v xml:space="preserve">AA  42977950203  </v>
          </cell>
          <cell r="B112" t="str">
            <v xml:space="preserve">AA  </v>
          </cell>
          <cell r="C112">
            <v>42977</v>
          </cell>
          <cell r="D112">
            <v>950203</v>
          </cell>
          <cell r="E112" t="str">
            <v>本　　　社　　　　　　　</v>
          </cell>
          <cell r="F112" t="str">
            <v>短　期　債　務　合　　計</v>
          </cell>
          <cell r="G112" t="str">
            <v>第一生命保険（相）名古屋</v>
          </cell>
          <cell r="H112">
            <v>0</v>
          </cell>
          <cell r="I112">
            <v>0</v>
          </cell>
        </row>
        <row r="113">
          <cell r="A113" t="str">
            <v xml:space="preserve">AA  42977950205  </v>
          </cell>
          <cell r="B113" t="str">
            <v xml:space="preserve">AA  </v>
          </cell>
          <cell r="C113">
            <v>42977</v>
          </cell>
          <cell r="D113">
            <v>950205</v>
          </cell>
          <cell r="E113" t="str">
            <v>本　　　社　　　　　　　</v>
          </cell>
          <cell r="F113" t="str">
            <v>短　期　債　務　合　　計</v>
          </cell>
          <cell r="G113" t="str">
            <v>日本生命保険（相）名古屋</v>
          </cell>
          <cell r="H113">
            <v>0</v>
          </cell>
          <cell r="I113">
            <v>0</v>
          </cell>
        </row>
        <row r="114">
          <cell r="A114" t="str">
            <v xml:space="preserve">AA  42977950206  </v>
          </cell>
          <cell r="B114" t="str">
            <v xml:space="preserve">AA  </v>
          </cell>
          <cell r="C114">
            <v>42977</v>
          </cell>
          <cell r="D114">
            <v>950206</v>
          </cell>
          <cell r="E114" t="str">
            <v>本　　　社　　　　　　　</v>
          </cell>
          <cell r="F114" t="str">
            <v>短　期　債　務　合　　計</v>
          </cell>
          <cell r="G114" t="str">
            <v>三井生命保険（相）名．東</v>
          </cell>
          <cell r="H114">
            <v>0</v>
          </cell>
          <cell r="I114">
            <v>0</v>
          </cell>
        </row>
        <row r="115">
          <cell r="A115" t="str">
            <v xml:space="preserve">AA  42977950209  </v>
          </cell>
          <cell r="B115" t="str">
            <v xml:space="preserve">AA  </v>
          </cell>
          <cell r="C115">
            <v>42977</v>
          </cell>
          <cell r="D115">
            <v>950209</v>
          </cell>
          <cell r="E115" t="str">
            <v>本　　　社　　　　　　　</v>
          </cell>
          <cell r="F115" t="str">
            <v>短　期　債　務　合　　計</v>
          </cell>
          <cell r="G115" t="str">
            <v>野　村　証　券■沼津支店</v>
          </cell>
          <cell r="H115">
            <v>0</v>
          </cell>
          <cell r="I115">
            <v>0</v>
          </cell>
        </row>
        <row r="116">
          <cell r="A116" t="str">
            <v xml:space="preserve">AA  42977950210  </v>
          </cell>
          <cell r="B116" t="str">
            <v xml:space="preserve">AA  </v>
          </cell>
          <cell r="C116">
            <v>42977</v>
          </cell>
          <cell r="D116">
            <v>950210</v>
          </cell>
          <cell r="E116" t="str">
            <v>本　　　社　　　　　　　</v>
          </cell>
          <cell r="F116" t="str">
            <v>短　期　債　務　合　　計</v>
          </cell>
          <cell r="G116" t="str">
            <v>あいおい損害保険株式会社</v>
          </cell>
          <cell r="H116">
            <v>0</v>
          </cell>
          <cell r="I116">
            <v>0</v>
          </cell>
        </row>
        <row r="117">
          <cell r="A117" t="str">
            <v xml:space="preserve">AA  42977950211  </v>
          </cell>
          <cell r="B117" t="str">
            <v xml:space="preserve">AA  </v>
          </cell>
          <cell r="C117">
            <v>42977</v>
          </cell>
          <cell r="D117">
            <v>950211</v>
          </cell>
          <cell r="E117" t="str">
            <v>本　　　社　　　　　　　</v>
          </cell>
          <cell r="F117" t="str">
            <v>短　期　債　務　合　　計</v>
          </cell>
          <cell r="G117" t="str">
            <v>富士火災・サンライズＥ　</v>
          </cell>
          <cell r="H117">
            <v>0</v>
          </cell>
          <cell r="I117">
            <v>0</v>
          </cell>
        </row>
        <row r="118">
          <cell r="A118" t="str">
            <v xml:space="preserve">AA  42977950212  </v>
          </cell>
          <cell r="B118" t="str">
            <v xml:space="preserve">AA  </v>
          </cell>
          <cell r="C118">
            <v>42977</v>
          </cell>
          <cell r="D118">
            <v>950212</v>
          </cell>
          <cell r="E118" t="str">
            <v>本　　　社　　　　　　　</v>
          </cell>
          <cell r="F118" t="str">
            <v>短　期　債　務　合　　計</v>
          </cell>
          <cell r="G118" t="str">
            <v>みずほ信託銀行　名古屋　</v>
          </cell>
          <cell r="H118">
            <v>0</v>
          </cell>
          <cell r="I118">
            <v>0</v>
          </cell>
        </row>
        <row r="119">
          <cell r="A119" t="str">
            <v xml:space="preserve">AA  42977950213  </v>
          </cell>
          <cell r="B119" t="str">
            <v xml:space="preserve">AA  </v>
          </cell>
          <cell r="C119">
            <v>42977</v>
          </cell>
          <cell r="D119">
            <v>950213</v>
          </cell>
          <cell r="E119" t="str">
            <v>本　　　社　　　　　　　</v>
          </cell>
          <cell r="F119" t="str">
            <v>短　期　債　務　合　　計</v>
          </cell>
          <cell r="G119" t="str">
            <v>中央三井信託名古屋支店　</v>
          </cell>
          <cell r="H119">
            <v>0</v>
          </cell>
          <cell r="I119">
            <v>0</v>
          </cell>
        </row>
        <row r="120">
          <cell r="A120" t="str">
            <v xml:space="preserve">AA  42977950215  </v>
          </cell>
          <cell r="B120" t="str">
            <v xml:space="preserve">AA  </v>
          </cell>
          <cell r="C120">
            <v>42977</v>
          </cell>
          <cell r="D120">
            <v>950215</v>
          </cell>
          <cell r="E120" t="str">
            <v>本　　　社　　　　　　　</v>
          </cell>
          <cell r="F120" t="str">
            <v>短　期　債　務　合　　計</v>
          </cell>
          <cell r="G120" t="str">
            <v>東海労働金庫丸の内支店　</v>
          </cell>
          <cell r="H120">
            <v>0</v>
          </cell>
          <cell r="I120">
            <v>0</v>
          </cell>
        </row>
        <row r="121">
          <cell r="A121" t="str">
            <v xml:space="preserve">AA  42977950216  </v>
          </cell>
          <cell r="B121" t="str">
            <v xml:space="preserve">AA  </v>
          </cell>
          <cell r="C121">
            <v>42977</v>
          </cell>
          <cell r="D121">
            <v>950216</v>
          </cell>
          <cell r="E121" t="str">
            <v>本　　　社　　　　　　　</v>
          </cell>
          <cell r="F121" t="str">
            <v>短　期　債　務　合　　計</v>
          </cell>
          <cell r="G121" t="str">
            <v>全労済愛知県本部名古屋北</v>
          </cell>
          <cell r="H121">
            <v>0</v>
          </cell>
          <cell r="I121">
            <v>0</v>
          </cell>
        </row>
        <row r="122">
          <cell r="A122" t="str">
            <v xml:space="preserve">AA  42977950218  </v>
          </cell>
          <cell r="B122" t="str">
            <v xml:space="preserve">AA  </v>
          </cell>
          <cell r="C122">
            <v>42977</v>
          </cell>
          <cell r="D122">
            <v>950218</v>
          </cell>
          <cell r="E122" t="str">
            <v>本　　　社　　　　　　　</v>
          </cell>
          <cell r="F122" t="str">
            <v>短　期　債　務　合　　計</v>
          </cell>
          <cell r="G122" t="str">
            <v>みずほ信託銀行　本店　　</v>
          </cell>
          <cell r="H122">
            <v>0</v>
          </cell>
          <cell r="I122">
            <v>0</v>
          </cell>
        </row>
        <row r="123">
          <cell r="A123" t="str">
            <v xml:space="preserve">AA  42977950301  </v>
          </cell>
          <cell r="B123" t="str">
            <v xml:space="preserve">AA  </v>
          </cell>
          <cell r="C123">
            <v>42977</v>
          </cell>
          <cell r="D123">
            <v>950301</v>
          </cell>
          <cell r="E123" t="str">
            <v>本　　　社　　　　　　　</v>
          </cell>
          <cell r="F123" t="str">
            <v>短　期　債　務　合　　計</v>
          </cell>
          <cell r="G123" t="str">
            <v>管　理　職　互　助　　会</v>
          </cell>
          <cell r="H123">
            <v>0</v>
          </cell>
          <cell r="I123">
            <v>0</v>
          </cell>
        </row>
        <row r="124">
          <cell r="A124" t="str">
            <v xml:space="preserve">AA  42977950317  </v>
          </cell>
          <cell r="B124" t="str">
            <v xml:space="preserve">AA  </v>
          </cell>
          <cell r="C124">
            <v>42977</v>
          </cell>
          <cell r="D124">
            <v>950317</v>
          </cell>
          <cell r="E124" t="str">
            <v>本　　　社　　　　　　　</v>
          </cell>
          <cell r="F124" t="str">
            <v>短　期　債　務　合　　計</v>
          </cell>
          <cell r="G124" t="str">
            <v>カゴメラビオ新雪寮自治会</v>
          </cell>
          <cell r="H124">
            <v>0</v>
          </cell>
          <cell r="I124">
            <v>0</v>
          </cell>
        </row>
        <row r="125">
          <cell r="A125" t="str">
            <v xml:space="preserve">AA  42977950401  </v>
          </cell>
          <cell r="B125" t="str">
            <v xml:space="preserve">AA  </v>
          </cell>
          <cell r="C125">
            <v>42977</v>
          </cell>
          <cell r="D125">
            <v>950401</v>
          </cell>
          <cell r="E125" t="str">
            <v>本　　　社　　　　　　　</v>
          </cell>
          <cell r="F125" t="str">
            <v>短　期　債　務　合　　計</v>
          </cell>
          <cell r="G125" t="str">
            <v>■　中　京　ク　ッキング</v>
          </cell>
          <cell r="H125">
            <v>2426</v>
          </cell>
          <cell r="I125">
            <v>0</v>
          </cell>
        </row>
        <row r="126">
          <cell r="A126" t="str">
            <v xml:space="preserve">AA  42977950405  </v>
          </cell>
          <cell r="B126" t="str">
            <v xml:space="preserve">AA  </v>
          </cell>
          <cell r="C126">
            <v>42977</v>
          </cell>
          <cell r="D126">
            <v>950405</v>
          </cell>
          <cell r="E126" t="str">
            <v>本　　　社　　　　　　　</v>
          </cell>
          <cell r="F126" t="str">
            <v>短　期　債　務　合　　計</v>
          </cell>
          <cell r="G126" t="str">
            <v>■木村屋　ハローランチ　</v>
          </cell>
          <cell r="H126">
            <v>0</v>
          </cell>
          <cell r="I126">
            <v>0</v>
          </cell>
        </row>
        <row r="127">
          <cell r="A127" t="str">
            <v xml:space="preserve">AA  429779599998 </v>
          </cell>
          <cell r="B127" t="str">
            <v xml:space="preserve">AA  </v>
          </cell>
          <cell r="C127">
            <v>42977</v>
          </cell>
          <cell r="D127">
            <v>9599998</v>
          </cell>
          <cell r="E127" t="str">
            <v>本　　　社　　　　　　　</v>
          </cell>
          <cell r="F127" t="str">
            <v>短　期　債　務　合　　計</v>
          </cell>
          <cell r="G127" t="str">
            <v>預り金諸口　　　　　　　</v>
          </cell>
          <cell r="H127">
            <v>3113543</v>
          </cell>
          <cell r="I127">
            <v>3113543</v>
          </cell>
        </row>
        <row r="128">
          <cell r="A128" t="str">
            <v xml:space="preserve">AA  429779599999 </v>
          </cell>
          <cell r="B128" t="str">
            <v xml:space="preserve">AA  </v>
          </cell>
          <cell r="C128">
            <v>42977</v>
          </cell>
          <cell r="D128">
            <v>9599999</v>
          </cell>
          <cell r="E128" t="str">
            <v>本　　　社　　　　　　　</v>
          </cell>
          <cell r="F128" t="str">
            <v>短　期　債　務　合　　計</v>
          </cell>
          <cell r="G128" t="str">
            <v>そ　の　他　諸　口　　　</v>
          </cell>
          <cell r="H128">
            <v>1860762</v>
          </cell>
          <cell r="I128">
            <v>34821023</v>
          </cell>
        </row>
        <row r="129">
          <cell r="A129" t="str">
            <v xml:space="preserve">AA  42977968010  </v>
          </cell>
          <cell r="B129" t="str">
            <v xml:space="preserve">AA  </v>
          </cell>
          <cell r="C129">
            <v>42977</v>
          </cell>
          <cell r="D129">
            <v>968010</v>
          </cell>
          <cell r="E129" t="str">
            <v>本　　　社　　　　　　　</v>
          </cell>
          <cell r="F129" t="str">
            <v>短　期　債　務　合　　計</v>
          </cell>
          <cell r="G129" t="str">
            <v>カゴメラビオ労働組合　　</v>
          </cell>
          <cell r="H129">
            <v>0</v>
          </cell>
          <cell r="I129">
            <v>0</v>
          </cell>
        </row>
        <row r="130">
          <cell r="A130" t="str">
            <v xml:space="preserve">AA  42977977000  </v>
          </cell>
          <cell r="B130" t="str">
            <v xml:space="preserve">AA  </v>
          </cell>
          <cell r="C130">
            <v>42977</v>
          </cell>
          <cell r="D130">
            <v>977000</v>
          </cell>
          <cell r="E130" t="str">
            <v>本　　　社　　　　　　　</v>
          </cell>
          <cell r="F130" t="str">
            <v>短　期　債　務　合　　計</v>
          </cell>
          <cell r="G130" t="str">
            <v>雪印物流■中部支社　　　</v>
          </cell>
          <cell r="H130">
            <v>3273562</v>
          </cell>
          <cell r="I130">
            <v>16705744</v>
          </cell>
        </row>
        <row r="131">
          <cell r="A131" t="str">
            <v xml:space="preserve">AA  42977979000  </v>
          </cell>
          <cell r="B131" t="str">
            <v xml:space="preserve">AA  </v>
          </cell>
          <cell r="C131">
            <v>42977</v>
          </cell>
          <cell r="D131">
            <v>979000</v>
          </cell>
          <cell r="E131" t="str">
            <v>本　　　社　　　　　　　</v>
          </cell>
          <cell r="F131" t="str">
            <v>短　期　債　務　合　　計</v>
          </cell>
          <cell r="G131" t="str">
            <v>雪印物流■東北支社　　　</v>
          </cell>
          <cell r="H131">
            <v>-61005</v>
          </cell>
          <cell r="I131">
            <v>4133325</v>
          </cell>
        </row>
        <row r="132">
          <cell r="A132" t="str">
            <v xml:space="preserve">AA  42977980000  </v>
          </cell>
          <cell r="B132" t="str">
            <v xml:space="preserve">AA  </v>
          </cell>
          <cell r="C132">
            <v>42977</v>
          </cell>
          <cell r="D132">
            <v>980000</v>
          </cell>
          <cell r="E132" t="str">
            <v>本　　　社　　　　　　　</v>
          </cell>
          <cell r="F132" t="str">
            <v>短　期　債　務　合　　計</v>
          </cell>
          <cell r="G132" t="str">
            <v>雪印物流■北海道支社　　</v>
          </cell>
          <cell r="H132">
            <v>1465315</v>
          </cell>
          <cell r="I132">
            <v>3718217</v>
          </cell>
        </row>
        <row r="133">
          <cell r="A133" t="str">
            <v xml:space="preserve">AA  42977981000  </v>
          </cell>
          <cell r="B133" t="str">
            <v xml:space="preserve">AA  </v>
          </cell>
          <cell r="C133">
            <v>42977</v>
          </cell>
          <cell r="D133">
            <v>981000</v>
          </cell>
          <cell r="E133" t="str">
            <v>本　　　社　　　　　　　</v>
          </cell>
          <cell r="F133" t="str">
            <v>短　期　債　務　合　　計</v>
          </cell>
          <cell r="G133" t="str">
            <v>酪　連　運　輸　（株）　</v>
          </cell>
          <cell r="H133">
            <v>-281469</v>
          </cell>
          <cell r="I133">
            <v>3801653</v>
          </cell>
        </row>
        <row r="134">
          <cell r="A134" t="str">
            <v xml:space="preserve">AA  42977986000  </v>
          </cell>
          <cell r="B134" t="str">
            <v xml:space="preserve">AA  </v>
          </cell>
          <cell r="C134">
            <v>42977</v>
          </cell>
          <cell r="D134">
            <v>986000</v>
          </cell>
          <cell r="E134" t="str">
            <v>本　　　社　　　　　　　</v>
          </cell>
          <cell r="F134" t="str">
            <v>短　期　債　務　合　　計</v>
          </cell>
          <cell r="G134" t="str">
            <v>カゴメ株式会社　　　　　</v>
          </cell>
          <cell r="H134">
            <v>468366</v>
          </cell>
          <cell r="I134">
            <v>2200702307</v>
          </cell>
        </row>
        <row r="135">
          <cell r="A135" t="str">
            <v xml:space="preserve">AA  42977987000  </v>
          </cell>
          <cell r="B135" t="str">
            <v xml:space="preserve">AA  </v>
          </cell>
          <cell r="C135">
            <v>42977</v>
          </cell>
          <cell r="D135">
            <v>987000</v>
          </cell>
          <cell r="E135" t="str">
            <v>本　　　社　　　　　　　</v>
          </cell>
          <cell r="F135" t="str">
            <v>短　期　債　務　合　　計</v>
          </cell>
          <cell r="G135" t="str">
            <v>カゴメ不動産株式会社　　</v>
          </cell>
          <cell r="H135">
            <v>0</v>
          </cell>
          <cell r="I135">
            <v>0</v>
          </cell>
        </row>
        <row r="136">
          <cell r="A136" t="str">
            <v xml:space="preserve">AA  49979201000  </v>
          </cell>
          <cell r="B136" t="str">
            <v xml:space="preserve">AA  </v>
          </cell>
          <cell r="C136">
            <v>49979</v>
          </cell>
          <cell r="D136">
            <v>201000</v>
          </cell>
          <cell r="E136" t="str">
            <v>本　　　社　　　　　　　</v>
          </cell>
          <cell r="F136" t="str">
            <v>その他の流動負債　計　　</v>
          </cell>
          <cell r="G136" t="str">
            <v>賞　　与　　　引　　　当</v>
          </cell>
          <cell r="H136">
            <v>14376000</v>
          </cell>
          <cell r="I136">
            <v>28752000</v>
          </cell>
        </row>
        <row r="137">
          <cell r="A137" t="str">
            <v xml:space="preserve">AA  49979201001  </v>
          </cell>
          <cell r="B137" t="str">
            <v xml:space="preserve">AA  </v>
          </cell>
          <cell r="C137">
            <v>49979</v>
          </cell>
          <cell r="D137">
            <v>201001</v>
          </cell>
          <cell r="E137" t="str">
            <v>本　　　社　　　　　　　</v>
          </cell>
          <cell r="F137" t="str">
            <v>その他の流動負債　計　　</v>
          </cell>
          <cell r="G137" t="str">
            <v>退　職　給　付　引当金　</v>
          </cell>
          <cell r="H137">
            <v>6769000</v>
          </cell>
          <cell r="I137">
            <v>13538000</v>
          </cell>
        </row>
        <row r="138">
          <cell r="A138" t="str">
            <v xml:space="preserve">AA  49979201002  </v>
          </cell>
          <cell r="B138" t="str">
            <v xml:space="preserve">AA  </v>
          </cell>
          <cell r="C138">
            <v>49979</v>
          </cell>
          <cell r="D138">
            <v>201002</v>
          </cell>
          <cell r="E138" t="str">
            <v>本　　　社　　　　　　　</v>
          </cell>
          <cell r="F138" t="str">
            <v>その他の流動負債　計　　</v>
          </cell>
          <cell r="G138" t="str">
            <v>減　　価　　償　　却　費</v>
          </cell>
          <cell r="H138">
            <v>44098000</v>
          </cell>
          <cell r="I138">
            <v>88876000</v>
          </cell>
        </row>
        <row r="139">
          <cell r="A139" t="str">
            <v xml:space="preserve">AA  49979201015  </v>
          </cell>
          <cell r="B139" t="str">
            <v xml:space="preserve">AA  </v>
          </cell>
          <cell r="C139">
            <v>49979</v>
          </cell>
          <cell r="D139">
            <v>201015</v>
          </cell>
          <cell r="E139" t="str">
            <v>本　　　社　　　　　　　</v>
          </cell>
          <cell r="F139" t="str">
            <v>その他の流動負債　計　　</v>
          </cell>
          <cell r="G139" t="str">
            <v>法　人　税　等　引　当金</v>
          </cell>
          <cell r="H139">
            <v>0</v>
          </cell>
          <cell r="I139">
            <v>0</v>
          </cell>
        </row>
        <row r="140">
          <cell r="A140" t="str">
            <v xml:space="preserve">AA  49979201016  </v>
          </cell>
          <cell r="B140" t="str">
            <v xml:space="preserve">AA  </v>
          </cell>
          <cell r="C140">
            <v>49979</v>
          </cell>
          <cell r="D140">
            <v>201016</v>
          </cell>
          <cell r="E140" t="str">
            <v>本　　　社　　　　　　　</v>
          </cell>
          <cell r="F140" t="str">
            <v>その他の流動負債　計　　</v>
          </cell>
          <cell r="G140" t="str">
            <v>法　人　事　業　税引当金</v>
          </cell>
          <cell r="H140">
            <v>0</v>
          </cell>
          <cell r="I140">
            <v>0</v>
          </cell>
        </row>
        <row r="141">
          <cell r="A141" t="str">
            <v xml:space="preserve">AA  861318610102 </v>
          </cell>
          <cell r="B141" t="str">
            <v xml:space="preserve">AA  </v>
          </cell>
          <cell r="C141">
            <v>86131</v>
          </cell>
          <cell r="D141">
            <v>8610102</v>
          </cell>
          <cell r="E141" t="str">
            <v>本　　　社　　　　　　　</v>
          </cell>
          <cell r="F141" t="str">
            <v>受　取　利　息　・配　当</v>
          </cell>
          <cell r="G141" t="str">
            <v>貸付金利息　　　　　　　</v>
          </cell>
          <cell r="H141">
            <v>16189</v>
          </cell>
          <cell r="I141">
            <v>32378</v>
          </cell>
        </row>
        <row r="142">
          <cell r="A142" t="str">
            <v xml:space="preserve">AA  861828615105 </v>
          </cell>
          <cell r="B142" t="str">
            <v xml:space="preserve">AA  </v>
          </cell>
          <cell r="C142">
            <v>86182</v>
          </cell>
          <cell r="D142">
            <v>8615105</v>
          </cell>
          <cell r="E142" t="str">
            <v>本　　　社　　　　　　　</v>
          </cell>
          <cell r="F142" t="str">
            <v>使用料・手数料　　　　　</v>
          </cell>
          <cell r="G142" t="str">
            <v>事務手数料及び代用診査　</v>
          </cell>
          <cell r="H142">
            <v>100290</v>
          </cell>
          <cell r="I142">
            <v>203821</v>
          </cell>
        </row>
        <row r="143">
          <cell r="A143" t="str">
            <v xml:space="preserve">AA  861828615108 </v>
          </cell>
          <cell r="B143" t="str">
            <v xml:space="preserve">AA  </v>
          </cell>
          <cell r="C143">
            <v>86182</v>
          </cell>
          <cell r="D143">
            <v>8615108</v>
          </cell>
          <cell r="E143" t="str">
            <v>本　　　社　　　　　　　</v>
          </cell>
          <cell r="F143" t="str">
            <v>使用料・手数料　　　　　</v>
          </cell>
          <cell r="G143" t="str">
            <v>振込手数料負担金　　　　</v>
          </cell>
          <cell r="H143">
            <v>86800</v>
          </cell>
          <cell r="I143">
            <v>212600</v>
          </cell>
        </row>
        <row r="144">
          <cell r="A144" t="str">
            <v xml:space="preserve">AA  861888615109 </v>
          </cell>
          <cell r="B144" t="str">
            <v xml:space="preserve">AA  </v>
          </cell>
          <cell r="C144">
            <v>86188</v>
          </cell>
          <cell r="D144">
            <v>8615109</v>
          </cell>
          <cell r="E144" t="str">
            <v>本　　　社　　　　　　　</v>
          </cell>
          <cell r="F144" t="str">
            <v>その他営業外収益　　　　</v>
          </cell>
          <cell r="G144" t="str">
            <v>配送負担金　　　　　　　</v>
          </cell>
          <cell r="H144">
            <v>81000</v>
          </cell>
          <cell r="I144">
            <v>186000</v>
          </cell>
        </row>
        <row r="145">
          <cell r="A145" t="str">
            <v xml:space="preserve">AA  861888615111 </v>
          </cell>
          <cell r="B145" t="str">
            <v xml:space="preserve">AA  </v>
          </cell>
          <cell r="C145">
            <v>86188</v>
          </cell>
          <cell r="D145">
            <v>8615111</v>
          </cell>
          <cell r="E145" t="str">
            <v>本　　　社　　　　　　　</v>
          </cell>
          <cell r="F145" t="str">
            <v>その他営業外収益　　　　</v>
          </cell>
          <cell r="G145" t="str">
            <v>雑品売却代　　　　　　　</v>
          </cell>
          <cell r="H145">
            <v>19048</v>
          </cell>
          <cell r="I145">
            <v>19048</v>
          </cell>
        </row>
        <row r="146">
          <cell r="A146" t="str">
            <v xml:space="preserve">AA  861888615150 </v>
          </cell>
          <cell r="B146" t="str">
            <v xml:space="preserve">AA  </v>
          </cell>
          <cell r="C146">
            <v>86188</v>
          </cell>
          <cell r="D146">
            <v>8615150</v>
          </cell>
          <cell r="E146" t="str">
            <v>本　　　社　　　　　　　</v>
          </cell>
          <cell r="F146" t="str">
            <v>その他営業外収益　　　　</v>
          </cell>
          <cell r="G146" t="str">
            <v>その他雑収入　　　　　　</v>
          </cell>
          <cell r="H146">
            <v>905181</v>
          </cell>
          <cell r="I146">
            <v>1264163</v>
          </cell>
        </row>
        <row r="147">
          <cell r="A147" t="str">
            <v xml:space="preserve">AA  862668623150 </v>
          </cell>
          <cell r="B147" t="str">
            <v xml:space="preserve">AA  </v>
          </cell>
          <cell r="C147">
            <v>86266</v>
          </cell>
          <cell r="D147">
            <v>8623150</v>
          </cell>
          <cell r="E147" t="str">
            <v>本　　　社　　　　　　　</v>
          </cell>
          <cell r="F147" t="str">
            <v>その他営業外費用　　　　</v>
          </cell>
          <cell r="G147" t="str">
            <v>その他雑損失　　　　　　</v>
          </cell>
          <cell r="H147">
            <v>228364</v>
          </cell>
          <cell r="I147">
            <v>228364</v>
          </cell>
        </row>
        <row r="148">
          <cell r="A148" t="str">
            <v xml:space="preserve">AA  881368813450 </v>
          </cell>
          <cell r="B148" t="str">
            <v xml:space="preserve">AA  </v>
          </cell>
          <cell r="C148">
            <v>88136</v>
          </cell>
          <cell r="D148">
            <v>8813450</v>
          </cell>
          <cell r="E148" t="str">
            <v>本　　　社　　　　　　　</v>
          </cell>
          <cell r="F148" t="str">
            <v>固定資産　除却損　　　　</v>
          </cell>
          <cell r="G148" t="str">
            <v>その他除却損　　　　　　</v>
          </cell>
          <cell r="H148">
            <v>57866</v>
          </cell>
          <cell r="I148">
            <v>57866</v>
          </cell>
        </row>
        <row r="149">
          <cell r="A149" t="str">
            <v xml:space="preserve">AADA852798527301 </v>
          </cell>
          <cell r="B149" t="str">
            <v>AADA</v>
          </cell>
          <cell r="C149">
            <v>85279</v>
          </cell>
          <cell r="D149">
            <v>8527301</v>
          </cell>
          <cell r="E149" t="str">
            <v>管理課　一般管理費　　　</v>
          </cell>
          <cell r="F149" t="str">
            <v>厚　　生　　　費　　　　</v>
          </cell>
          <cell r="G149" t="str">
            <v>社宅費用　　　　　　　　</v>
          </cell>
          <cell r="H149">
            <v>15301</v>
          </cell>
          <cell r="I149">
            <v>531301</v>
          </cell>
        </row>
        <row r="150">
          <cell r="A150" t="str">
            <v xml:space="preserve">AADA852798527304 </v>
          </cell>
          <cell r="B150" t="str">
            <v>AADA</v>
          </cell>
          <cell r="C150">
            <v>85279</v>
          </cell>
          <cell r="D150">
            <v>8527304</v>
          </cell>
          <cell r="E150" t="str">
            <v>管理課　一般管理費　　　</v>
          </cell>
          <cell r="F150" t="str">
            <v>厚　　生　　　費　　　　</v>
          </cell>
          <cell r="G150" t="str">
            <v>慶弔見舞金　　　　　　　</v>
          </cell>
          <cell r="H150">
            <v>30000</v>
          </cell>
          <cell r="I150">
            <v>45000</v>
          </cell>
        </row>
        <row r="151">
          <cell r="A151" t="str">
            <v xml:space="preserve">AADA852798527350 </v>
          </cell>
          <cell r="B151" t="str">
            <v>AADA</v>
          </cell>
          <cell r="C151">
            <v>85279</v>
          </cell>
          <cell r="D151">
            <v>8527350</v>
          </cell>
          <cell r="E151" t="str">
            <v>管理課　一般管理費　　　</v>
          </cell>
          <cell r="F151" t="str">
            <v>厚　　生　　　費　　　　</v>
          </cell>
          <cell r="G151" t="str">
            <v>その他厚生費　　　　　　</v>
          </cell>
          <cell r="H151">
            <v>14148</v>
          </cell>
          <cell r="I151">
            <v>56811</v>
          </cell>
        </row>
        <row r="152">
          <cell r="A152" t="str">
            <v xml:space="preserve">AADA853158527309 </v>
          </cell>
          <cell r="B152" t="str">
            <v>AADA</v>
          </cell>
          <cell r="C152">
            <v>85315</v>
          </cell>
          <cell r="D152">
            <v>8527309</v>
          </cell>
          <cell r="E152" t="str">
            <v>管理課　一般管理費　　　</v>
          </cell>
          <cell r="F152" t="str">
            <v>消　耗　品　　費　　　　</v>
          </cell>
          <cell r="G152" t="str">
            <v>固定資産　什器備品類　　</v>
          </cell>
          <cell r="H152">
            <v>0</v>
          </cell>
          <cell r="I152">
            <v>0</v>
          </cell>
        </row>
        <row r="153">
          <cell r="A153" t="str">
            <v xml:space="preserve">AADA853158531001 </v>
          </cell>
          <cell r="B153" t="str">
            <v>AADA</v>
          </cell>
          <cell r="C153">
            <v>85315</v>
          </cell>
          <cell r="D153">
            <v>8531001</v>
          </cell>
          <cell r="E153" t="str">
            <v>管理課　一般管理費　　　</v>
          </cell>
          <cell r="F153" t="str">
            <v>消　耗　品　　費　　　　</v>
          </cell>
          <cell r="G153" t="str">
            <v>クリーニング代　　　　　</v>
          </cell>
          <cell r="H153">
            <v>0</v>
          </cell>
          <cell r="I153">
            <v>0</v>
          </cell>
        </row>
        <row r="154">
          <cell r="A154" t="str">
            <v xml:space="preserve">AADA853158531002 </v>
          </cell>
          <cell r="B154" t="str">
            <v>AADA</v>
          </cell>
          <cell r="C154">
            <v>85315</v>
          </cell>
          <cell r="D154">
            <v>8531002</v>
          </cell>
          <cell r="E154" t="str">
            <v>管理課　一般管理費　　　</v>
          </cell>
          <cell r="F154" t="str">
            <v>消　耗　品　　費　　　　</v>
          </cell>
          <cell r="G154" t="str">
            <v>リースマット代　　　　　</v>
          </cell>
          <cell r="H154">
            <v>32600</v>
          </cell>
          <cell r="I154">
            <v>65200</v>
          </cell>
        </row>
        <row r="155">
          <cell r="A155" t="str">
            <v xml:space="preserve">AADA853158531003 </v>
          </cell>
          <cell r="B155" t="str">
            <v>AADA</v>
          </cell>
          <cell r="C155">
            <v>85315</v>
          </cell>
          <cell r="D155">
            <v>8531003</v>
          </cell>
          <cell r="E155" t="str">
            <v>管理課　一般管理費　　　</v>
          </cell>
          <cell r="F155" t="str">
            <v>消　耗　品　　費　　　　</v>
          </cell>
          <cell r="G155" t="str">
            <v>日用品代　　　　　　　　</v>
          </cell>
          <cell r="H155">
            <v>33957</v>
          </cell>
          <cell r="I155">
            <v>55817</v>
          </cell>
        </row>
        <row r="156">
          <cell r="A156" t="str">
            <v xml:space="preserve">AADA853158531050 </v>
          </cell>
          <cell r="B156" t="str">
            <v>AADA</v>
          </cell>
          <cell r="C156">
            <v>85315</v>
          </cell>
          <cell r="D156">
            <v>8531050</v>
          </cell>
          <cell r="E156" t="str">
            <v>管理課　一般管理費　　　</v>
          </cell>
          <cell r="F156" t="str">
            <v>消　耗　品　　費　　　　</v>
          </cell>
          <cell r="G156" t="str">
            <v>その他消耗品費　　　　　</v>
          </cell>
          <cell r="H156">
            <v>3810</v>
          </cell>
          <cell r="I156">
            <v>4610</v>
          </cell>
        </row>
        <row r="157">
          <cell r="A157" t="str">
            <v xml:space="preserve">AADA853238532101 </v>
          </cell>
          <cell r="B157" t="str">
            <v>AADA</v>
          </cell>
          <cell r="C157">
            <v>85323</v>
          </cell>
          <cell r="D157">
            <v>8532101</v>
          </cell>
          <cell r="E157" t="str">
            <v>管理課　一般管理費　　　</v>
          </cell>
          <cell r="F157" t="str">
            <v>修　　繕　　　費　　　　</v>
          </cell>
          <cell r="G157" t="str">
            <v>コンピュータ保守料　　　</v>
          </cell>
          <cell r="H157">
            <v>533391</v>
          </cell>
          <cell r="I157">
            <v>1015608</v>
          </cell>
        </row>
        <row r="158">
          <cell r="A158" t="str">
            <v xml:space="preserve">AADA853238532102 </v>
          </cell>
          <cell r="B158" t="str">
            <v>AADA</v>
          </cell>
          <cell r="C158">
            <v>85323</v>
          </cell>
          <cell r="D158">
            <v>8532102</v>
          </cell>
          <cell r="E158" t="str">
            <v>管理課　一般管理費　　　</v>
          </cell>
          <cell r="F158" t="str">
            <v>修　　繕　　　費　　　　</v>
          </cell>
          <cell r="G158" t="str">
            <v>建物関係修理費用　　　　</v>
          </cell>
          <cell r="H158">
            <v>0</v>
          </cell>
          <cell r="I158">
            <v>0</v>
          </cell>
        </row>
        <row r="159">
          <cell r="A159" t="str">
            <v xml:space="preserve">AADA853238532103 </v>
          </cell>
          <cell r="B159" t="str">
            <v>AADA</v>
          </cell>
          <cell r="C159">
            <v>85323</v>
          </cell>
          <cell r="D159">
            <v>8532103</v>
          </cell>
          <cell r="E159" t="str">
            <v>管理課　一般管理費　　　</v>
          </cell>
          <cell r="F159" t="str">
            <v>修　　繕　　　費　　　　</v>
          </cell>
          <cell r="G159" t="str">
            <v>機械関係修理費用　　　　</v>
          </cell>
          <cell r="H159">
            <v>0</v>
          </cell>
          <cell r="I159">
            <v>0</v>
          </cell>
        </row>
        <row r="160">
          <cell r="A160" t="str">
            <v xml:space="preserve">AADA853238532104 </v>
          </cell>
          <cell r="B160" t="str">
            <v>AADA</v>
          </cell>
          <cell r="C160">
            <v>85323</v>
          </cell>
          <cell r="D160">
            <v>8532104</v>
          </cell>
          <cell r="E160" t="str">
            <v>管理課　一般管理費　　　</v>
          </cell>
          <cell r="F160" t="str">
            <v>修　　繕　　　費　　　　</v>
          </cell>
          <cell r="G160" t="str">
            <v>什器備品類修理費用　　　</v>
          </cell>
          <cell r="H160">
            <v>0</v>
          </cell>
          <cell r="I160">
            <v>0</v>
          </cell>
        </row>
        <row r="161">
          <cell r="A161" t="str">
            <v xml:space="preserve">AADA853238532105 </v>
          </cell>
          <cell r="B161" t="str">
            <v>AADA</v>
          </cell>
          <cell r="C161">
            <v>85323</v>
          </cell>
          <cell r="D161">
            <v>8532105</v>
          </cell>
          <cell r="E161" t="str">
            <v>管理課　一般管理費　　　</v>
          </cell>
          <cell r="F161" t="str">
            <v>修　　繕　　　費　　　　</v>
          </cell>
          <cell r="G161" t="str">
            <v>設備類保守点検費用　　　</v>
          </cell>
          <cell r="H161">
            <v>0</v>
          </cell>
          <cell r="I161">
            <v>0</v>
          </cell>
        </row>
        <row r="162">
          <cell r="A162" t="str">
            <v xml:space="preserve">AADA853238532150 </v>
          </cell>
          <cell r="B162" t="str">
            <v>AADA</v>
          </cell>
          <cell r="C162">
            <v>85323</v>
          </cell>
          <cell r="D162">
            <v>8532150</v>
          </cell>
          <cell r="E162" t="str">
            <v>管理課　一般管理費　　　</v>
          </cell>
          <cell r="F162" t="str">
            <v>修　　繕　　　費　　　　</v>
          </cell>
          <cell r="G162" t="str">
            <v>その他修繕費　　　　　　</v>
          </cell>
          <cell r="H162">
            <v>0</v>
          </cell>
          <cell r="I162">
            <v>0</v>
          </cell>
        </row>
        <row r="163">
          <cell r="A163" t="str">
            <v xml:space="preserve">AADA855298551201 </v>
          </cell>
          <cell r="B163" t="str">
            <v>AADA</v>
          </cell>
          <cell r="C163">
            <v>85529</v>
          </cell>
          <cell r="D163">
            <v>8551201</v>
          </cell>
          <cell r="E163" t="str">
            <v>管理課　一般管理費　　　</v>
          </cell>
          <cell r="F163" t="str">
            <v>旅費　交　通　費　　　　</v>
          </cell>
          <cell r="G163" t="str">
            <v>日帰旅費　　　　　　　　</v>
          </cell>
          <cell r="H163">
            <v>117619</v>
          </cell>
          <cell r="I163">
            <v>199009</v>
          </cell>
        </row>
        <row r="164">
          <cell r="A164" t="str">
            <v xml:space="preserve">AADA855298551202 </v>
          </cell>
          <cell r="B164" t="str">
            <v>AADA</v>
          </cell>
          <cell r="C164">
            <v>85529</v>
          </cell>
          <cell r="D164">
            <v>8551202</v>
          </cell>
          <cell r="E164" t="str">
            <v>管理課　一般管理費　　　</v>
          </cell>
          <cell r="F164" t="str">
            <v>旅費　交　通　費　　　　</v>
          </cell>
          <cell r="G164" t="str">
            <v>出張旅費　　　　　　　　</v>
          </cell>
          <cell r="H164">
            <v>93241</v>
          </cell>
          <cell r="I164">
            <v>440704</v>
          </cell>
        </row>
        <row r="165">
          <cell r="A165" t="str">
            <v xml:space="preserve">AADA855298551203 </v>
          </cell>
          <cell r="B165" t="str">
            <v>AADA</v>
          </cell>
          <cell r="C165">
            <v>85529</v>
          </cell>
          <cell r="D165">
            <v>8551203</v>
          </cell>
          <cell r="E165" t="str">
            <v>管理課　一般管理費　　　</v>
          </cell>
          <cell r="F165" t="str">
            <v>旅費　交　通　費　　　　</v>
          </cell>
          <cell r="G165" t="str">
            <v>赴任旅費　　　　　　　　</v>
          </cell>
          <cell r="H165">
            <v>371676</v>
          </cell>
          <cell r="I165">
            <v>371676</v>
          </cell>
        </row>
        <row r="166">
          <cell r="A166" t="str">
            <v xml:space="preserve">AADA855298551205 </v>
          </cell>
          <cell r="B166" t="str">
            <v>AADA</v>
          </cell>
          <cell r="C166">
            <v>85529</v>
          </cell>
          <cell r="D166">
            <v>8551205</v>
          </cell>
          <cell r="E166" t="str">
            <v>管理課　一般管理費　　　</v>
          </cell>
          <cell r="F166" t="str">
            <v>旅費　交　通　費　　　　</v>
          </cell>
          <cell r="G166" t="str">
            <v>単身帰省旅費　　　　　　</v>
          </cell>
          <cell r="H166">
            <v>0</v>
          </cell>
          <cell r="I166">
            <v>0</v>
          </cell>
        </row>
        <row r="167">
          <cell r="A167" t="str">
            <v xml:space="preserve">AADA855298551206 </v>
          </cell>
          <cell r="B167" t="str">
            <v>AADA</v>
          </cell>
          <cell r="C167">
            <v>85529</v>
          </cell>
          <cell r="D167">
            <v>8551206</v>
          </cell>
          <cell r="E167" t="str">
            <v>管理課　一般管理費　　　</v>
          </cell>
          <cell r="F167" t="str">
            <v>旅費　交　通　費　　　　</v>
          </cell>
          <cell r="G167" t="str">
            <v>引越費用諸掛　　　　　　</v>
          </cell>
          <cell r="H167">
            <v>506909</v>
          </cell>
          <cell r="I167">
            <v>506909</v>
          </cell>
        </row>
        <row r="168">
          <cell r="A168" t="str">
            <v xml:space="preserve">AADA855298551208 </v>
          </cell>
          <cell r="B168" t="str">
            <v>AADA</v>
          </cell>
          <cell r="C168">
            <v>85529</v>
          </cell>
          <cell r="D168">
            <v>8551208</v>
          </cell>
          <cell r="E168" t="str">
            <v>管理課　一般管理費　　　</v>
          </cell>
          <cell r="F168" t="str">
            <v>旅費　交　通　費　　　　</v>
          </cell>
          <cell r="G168" t="str">
            <v>ガソリン代　　　　　　　</v>
          </cell>
          <cell r="H168">
            <v>45804</v>
          </cell>
          <cell r="I168">
            <v>72663</v>
          </cell>
        </row>
        <row r="169">
          <cell r="A169" t="str">
            <v xml:space="preserve">AADA855298551209 </v>
          </cell>
          <cell r="B169" t="str">
            <v>AADA</v>
          </cell>
          <cell r="C169">
            <v>85529</v>
          </cell>
          <cell r="D169">
            <v>8551209</v>
          </cell>
          <cell r="E169" t="str">
            <v>管理課　一般管理費　　　</v>
          </cell>
          <cell r="F169" t="str">
            <v>旅費　交　通　費　　　　</v>
          </cell>
          <cell r="G169" t="str">
            <v>車輛維持費用　　　　　　</v>
          </cell>
          <cell r="H169">
            <v>0</v>
          </cell>
          <cell r="I169">
            <v>159264</v>
          </cell>
        </row>
        <row r="170">
          <cell r="A170" t="str">
            <v xml:space="preserve">AADA855298551210 </v>
          </cell>
          <cell r="B170" t="str">
            <v>AADA</v>
          </cell>
          <cell r="C170">
            <v>85529</v>
          </cell>
          <cell r="D170">
            <v>8551210</v>
          </cell>
          <cell r="E170" t="str">
            <v>管理課　一般管理費　　　</v>
          </cell>
          <cell r="F170" t="str">
            <v>旅費　交　通　費　　　　</v>
          </cell>
          <cell r="G170" t="str">
            <v>別納通行料　　　　　　　</v>
          </cell>
          <cell r="H170">
            <v>3658</v>
          </cell>
          <cell r="I170">
            <v>6840</v>
          </cell>
        </row>
        <row r="171">
          <cell r="A171" t="str">
            <v xml:space="preserve">AADA855298551211 </v>
          </cell>
          <cell r="B171" t="str">
            <v>AADA</v>
          </cell>
          <cell r="C171">
            <v>85529</v>
          </cell>
          <cell r="D171">
            <v>8551211</v>
          </cell>
          <cell r="E171" t="str">
            <v>管理課　一般管理費　　　</v>
          </cell>
          <cell r="F171" t="str">
            <v>旅費　交　通　費　　　　</v>
          </cell>
          <cell r="G171" t="str">
            <v>駐車料金　　　　　　　　</v>
          </cell>
          <cell r="H171">
            <v>1190</v>
          </cell>
          <cell r="I171">
            <v>3466</v>
          </cell>
        </row>
        <row r="172">
          <cell r="A172" t="str">
            <v xml:space="preserve">AADA855298551212 </v>
          </cell>
          <cell r="B172" t="str">
            <v>AADA</v>
          </cell>
          <cell r="C172">
            <v>85529</v>
          </cell>
          <cell r="D172">
            <v>8551212</v>
          </cell>
          <cell r="E172" t="str">
            <v>管理課　一般管理費　　　</v>
          </cell>
          <cell r="F172" t="str">
            <v>旅費　交　通　費　　　　</v>
          </cell>
          <cell r="G172" t="str">
            <v>タクシー代　　　　　　　</v>
          </cell>
          <cell r="H172">
            <v>92324</v>
          </cell>
          <cell r="I172">
            <v>163114</v>
          </cell>
        </row>
        <row r="173">
          <cell r="A173" t="str">
            <v xml:space="preserve">AADA855298551213 </v>
          </cell>
          <cell r="B173" t="str">
            <v>AADA</v>
          </cell>
          <cell r="C173">
            <v>85529</v>
          </cell>
          <cell r="D173">
            <v>8551213</v>
          </cell>
          <cell r="E173" t="str">
            <v>管理課　一般管理費　　　</v>
          </cell>
          <cell r="F173" t="str">
            <v>旅費　交　通　費　　　　</v>
          </cell>
          <cell r="G173" t="str">
            <v>通行料金　　　　　　　　</v>
          </cell>
          <cell r="H173">
            <v>35369</v>
          </cell>
          <cell r="I173">
            <v>53254</v>
          </cell>
        </row>
        <row r="174">
          <cell r="A174" t="str">
            <v xml:space="preserve">AADA855398553401 </v>
          </cell>
          <cell r="B174" t="str">
            <v>AADA</v>
          </cell>
          <cell r="C174">
            <v>85539</v>
          </cell>
          <cell r="D174">
            <v>8553401</v>
          </cell>
          <cell r="E174" t="str">
            <v>管理課　一般管理費　　　</v>
          </cell>
          <cell r="F174" t="str">
            <v>水道　光　熱　費　　　　</v>
          </cell>
          <cell r="G174" t="str">
            <v>電気料金　　　　　　　　</v>
          </cell>
          <cell r="H174">
            <v>153335</v>
          </cell>
          <cell r="I174">
            <v>520649</v>
          </cell>
        </row>
        <row r="175">
          <cell r="A175" t="str">
            <v xml:space="preserve">AADA855398553402 </v>
          </cell>
          <cell r="B175" t="str">
            <v>AADA</v>
          </cell>
          <cell r="C175">
            <v>85539</v>
          </cell>
          <cell r="D175">
            <v>8553402</v>
          </cell>
          <cell r="E175" t="str">
            <v>管理課　一般管理費　　　</v>
          </cell>
          <cell r="F175" t="str">
            <v>水道　光　熱　費　　　　</v>
          </cell>
          <cell r="G175" t="str">
            <v>ガス料金　　　　　　　　</v>
          </cell>
          <cell r="H175">
            <v>2212</v>
          </cell>
          <cell r="I175">
            <v>4888</v>
          </cell>
        </row>
        <row r="176">
          <cell r="A176" t="str">
            <v xml:space="preserve">AADA855398553403 </v>
          </cell>
          <cell r="B176" t="str">
            <v>AADA</v>
          </cell>
          <cell r="C176">
            <v>85539</v>
          </cell>
          <cell r="D176">
            <v>8553403</v>
          </cell>
          <cell r="E176" t="str">
            <v>管理課　一般管理費　　　</v>
          </cell>
          <cell r="F176" t="str">
            <v>水道　光　熱　費　　　　</v>
          </cell>
          <cell r="G176" t="str">
            <v>水道料金　　　　　　　　</v>
          </cell>
          <cell r="H176">
            <v>13477</v>
          </cell>
          <cell r="I176">
            <v>40406</v>
          </cell>
        </row>
        <row r="177">
          <cell r="A177" t="str">
            <v xml:space="preserve">AADA855498554501 </v>
          </cell>
          <cell r="B177" t="str">
            <v>AADA</v>
          </cell>
          <cell r="C177">
            <v>85549</v>
          </cell>
          <cell r="D177">
            <v>8554501</v>
          </cell>
          <cell r="E177" t="str">
            <v>管理課　一般管理費　　　</v>
          </cell>
          <cell r="F177" t="str">
            <v>事務用　消耗品費　　　　</v>
          </cell>
          <cell r="G177" t="str">
            <v>事務用日用品類　　　　　</v>
          </cell>
          <cell r="H177">
            <v>83590</v>
          </cell>
          <cell r="I177">
            <v>164894</v>
          </cell>
        </row>
        <row r="178">
          <cell r="A178" t="str">
            <v xml:space="preserve">AADA855498554504 </v>
          </cell>
          <cell r="B178" t="str">
            <v>AADA</v>
          </cell>
          <cell r="C178">
            <v>85549</v>
          </cell>
          <cell r="D178">
            <v>8554504</v>
          </cell>
          <cell r="E178" t="str">
            <v>管理課　一般管理費　　　</v>
          </cell>
          <cell r="F178" t="str">
            <v>事務用　消耗品費　　　　</v>
          </cell>
          <cell r="G178" t="str">
            <v>電算帳票用紙・備品等費用</v>
          </cell>
          <cell r="H178">
            <v>15157</v>
          </cell>
          <cell r="I178">
            <v>22357</v>
          </cell>
        </row>
        <row r="179">
          <cell r="A179" t="str">
            <v xml:space="preserve">AADA855498554505 </v>
          </cell>
          <cell r="B179" t="str">
            <v>AADA</v>
          </cell>
          <cell r="C179">
            <v>85549</v>
          </cell>
          <cell r="D179">
            <v>8554505</v>
          </cell>
          <cell r="E179" t="str">
            <v>管理課　一般管理費　　　</v>
          </cell>
          <cell r="F179" t="str">
            <v>事務用　消耗品費　　　　</v>
          </cell>
          <cell r="G179" t="str">
            <v>コピー料金　　　　　　　</v>
          </cell>
          <cell r="H179">
            <v>86380</v>
          </cell>
          <cell r="I179">
            <v>227220</v>
          </cell>
        </row>
        <row r="180">
          <cell r="A180" t="str">
            <v xml:space="preserve">AADA855598555601 </v>
          </cell>
          <cell r="B180" t="str">
            <v>AADA</v>
          </cell>
          <cell r="C180">
            <v>85559</v>
          </cell>
          <cell r="D180">
            <v>8555601</v>
          </cell>
          <cell r="E180" t="str">
            <v>管理課　一般管理費　　　</v>
          </cell>
          <cell r="F180" t="str">
            <v>通　　　信　　費　　　　</v>
          </cell>
          <cell r="G180" t="str">
            <v>電話料金　　　　　　　　</v>
          </cell>
          <cell r="H180">
            <v>138970</v>
          </cell>
          <cell r="I180">
            <v>282732</v>
          </cell>
        </row>
        <row r="181">
          <cell r="A181" t="str">
            <v xml:space="preserve">AADA855598555602 </v>
          </cell>
          <cell r="B181" t="str">
            <v>AADA</v>
          </cell>
          <cell r="C181">
            <v>85559</v>
          </cell>
          <cell r="D181">
            <v>8555602</v>
          </cell>
          <cell r="E181" t="str">
            <v>管理課　一般管理費　　　</v>
          </cell>
          <cell r="F181" t="str">
            <v>通　　　信　　費　　　　</v>
          </cell>
          <cell r="G181" t="str">
            <v>郵送料金　　　　　　　　</v>
          </cell>
          <cell r="H181">
            <v>65834</v>
          </cell>
          <cell r="I181">
            <v>83091</v>
          </cell>
        </row>
        <row r="182">
          <cell r="A182" t="str">
            <v xml:space="preserve">AADA855598555605 </v>
          </cell>
          <cell r="B182" t="str">
            <v>AADA</v>
          </cell>
          <cell r="C182">
            <v>85559</v>
          </cell>
          <cell r="D182">
            <v>8555605</v>
          </cell>
          <cell r="E182" t="str">
            <v>管理課　一般管理費　　　</v>
          </cell>
          <cell r="F182" t="str">
            <v>通　　　信　　費　　　　</v>
          </cell>
          <cell r="G182" t="str">
            <v>インターネット費用　　　</v>
          </cell>
          <cell r="H182">
            <v>47591</v>
          </cell>
          <cell r="I182">
            <v>106779</v>
          </cell>
        </row>
        <row r="183">
          <cell r="A183" t="str">
            <v xml:space="preserve">AADA855598555606 </v>
          </cell>
          <cell r="B183" t="str">
            <v>AADA</v>
          </cell>
          <cell r="C183">
            <v>85559</v>
          </cell>
          <cell r="D183">
            <v>8555606</v>
          </cell>
          <cell r="E183" t="str">
            <v>管理課　一般管理費　　　</v>
          </cell>
          <cell r="F183" t="str">
            <v>通　　　信　　費　　　　</v>
          </cell>
          <cell r="G183" t="str">
            <v>携　帯　電　話　料　金　</v>
          </cell>
          <cell r="H183">
            <v>121764</v>
          </cell>
          <cell r="I183">
            <v>360760</v>
          </cell>
        </row>
        <row r="184">
          <cell r="A184" t="str">
            <v xml:space="preserve">AADA855598555650 </v>
          </cell>
          <cell r="B184" t="str">
            <v>AADA</v>
          </cell>
          <cell r="C184">
            <v>85559</v>
          </cell>
          <cell r="D184">
            <v>8555650</v>
          </cell>
          <cell r="E184" t="str">
            <v>管理課　一般管理費　　　</v>
          </cell>
          <cell r="F184" t="str">
            <v>通　　　信　　費　　　　</v>
          </cell>
          <cell r="G184" t="str">
            <v>その他通信費　　　　　　</v>
          </cell>
          <cell r="H184">
            <v>0</v>
          </cell>
          <cell r="I184">
            <v>22000</v>
          </cell>
        </row>
        <row r="185">
          <cell r="A185" t="str">
            <v xml:space="preserve">AADA855898557801 </v>
          </cell>
          <cell r="B185" t="str">
            <v>AADA</v>
          </cell>
          <cell r="C185">
            <v>85589</v>
          </cell>
          <cell r="D185">
            <v>8557801</v>
          </cell>
          <cell r="E185" t="str">
            <v>管理課　一般管理費　　　</v>
          </cell>
          <cell r="F185" t="str">
            <v>交　　　際　　費　　　　</v>
          </cell>
          <cell r="G185" t="str">
            <v>関係先接待飲食代　　　　</v>
          </cell>
          <cell r="H185">
            <v>291558</v>
          </cell>
          <cell r="I185">
            <v>555710</v>
          </cell>
        </row>
        <row r="186">
          <cell r="A186" t="str">
            <v xml:space="preserve">AADA855898557802 </v>
          </cell>
          <cell r="B186" t="str">
            <v>AADA</v>
          </cell>
          <cell r="C186">
            <v>85589</v>
          </cell>
          <cell r="D186">
            <v>8557802</v>
          </cell>
          <cell r="E186" t="str">
            <v>管理課　一般管理費　　　</v>
          </cell>
          <cell r="F186" t="str">
            <v>交　　　際　　費　　　　</v>
          </cell>
          <cell r="G186" t="str">
            <v>ゴルフ費用　　　　　　　</v>
          </cell>
          <cell r="H186">
            <v>60000</v>
          </cell>
          <cell r="I186">
            <v>60000</v>
          </cell>
        </row>
        <row r="187">
          <cell r="A187" t="str">
            <v xml:space="preserve">AADA855898557805 </v>
          </cell>
          <cell r="B187" t="str">
            <v>AADA</v>
          </cell>
          <cell r="C187">
            <v>85589</v>
          </cell>
          <cell r="D187">
            <v>8557805</v>
          </cell>
          <cell r="E187" t="str">
            <v>管理課　一般管理費　　　</v>
          </cell>
          <cell r="F187" t="str">
            <v>交　　　際　　費　　　　</v>
          </cell>
          <cell r="G187" t="str">
            <v>寸志・餞別・見舞金　　　</v>
          </cell>
          <cell r="H187">
            <v>0</v>
          </cell>
          <cell r="I187">
            <v>10000</v>
          </cell>
        </row>
        <row r="188">
          <cell r="A188" t="str">
            <v xml:space="preserve">AADA855898557806 </v>
          </cell>
          <cell r="B188" t="str">
            <v>AADA</v>
          </cell>
          <cell r="C188">
            <v>85589</v>
          </cell>
          <cell r="D188">
            <v>8557806</v>
          </cell>
          <cell r="E188" t="str">
            <v>管理課　一般管理費　　　</v>
          </cell>
          <cell r="F188" t="str">
            <v>交　　　際　　費　　　　</v>
          </cell>
          <cell r="G188" t="str">
            <v>寸志・餞別代　　　　　　</v>
          </cell>
          <cell r="H188">
            <v>60000</v>
          </cell>
          <cell r="I188">
            <v>60000</v>
          </cell>
        </row>
        <row r="189">
          <cell r="A189" t="str">
            <v xml:space="preserve">AADA855898557807 </v>
          </cell>
          <cell r="B189" t="str">
            <v>AADA</v>
          </cell>
          <cell r="C189">
            <v>85589</v>
          </cell>
          <cell r="D189">
            <v>8557807</v>
          </cell>
          <cell r="E189" t="str">
            <v>管理課　一般管理費　　　</v>
          </cell>
          <cell r="F189" t="str">
            <v>交　　　際　　費　　　　</v>
          </cell>
          <cell r="G189" t="str">
            <v>関係先贈答品　　　　　　</v>
          </cell>
          <cell r="H189">
            <v>63695</v>
          </cell>
          <cell r="I189">
            <v>104752</v>
          </cell>
        </row>
        <row r="190">
          <cell r="A190" t="str">
            <v xml:space="preserve">AADA856398562301 </v>
          </cell>
          <cell r="B190" t="str">
            <v>AADA</v>
          </cell>
          <cell r="C190">
            <v>85639</v>
          </cell>
          <cell r="D190">
            <v>8562301</v>
          </cell>
          <cell r="E190" t="str">
            <v>管理課　一般管理費　　　</v>
          </cell>
          <cell r="F190" t="str">
            <v>雑　　　　　　費　　　　</v>
          </cell>
          <cell r="G190" t="str">
            <v>打合食事・喫茶代　　　　</v>
          </cell>
          <cell r="H190">
            <v>26754</v>
          </cell>
          <cell r="I190">
            <v>48305</v>
          </cell>
        </row>
        <row r="191">
          <cell r="A191" t="str">
            <v xml:space="preserve">AADA856398562302 </v>
          </cell>
          <cell r="B191" t="str">
            <v>AADA</v>
          </cell>
          <cell r="C191">
            <v>85639</v>
          </cell>
          <cell r="D191">
            <v>8562302</v>
          </cell>
          <cell r="E191" t="str">
            <v>管理課　一般管理費　　　</v>
          </cell>
          <cell r="F191" t="str">
            <v>雑　　　　　　費　　　　</v>
          </cell>
          <cell r="G191" t="str">
            <v>振込・取立等銀行手数料　</v>
          </cell>
          <cell r="H191">
            <v>199728</v>
          </cell>
          <cell r="I191">
            <v>397247</v>
          </cell>
        </row>
        <row r="192">
          <cell r="A192" t="str">
            <v xml:space="preserve">AADA856398562303 </v>
          </cell>
          <cell r="B192" t="str">
            <v>AADA</v>
          </cell>
          <cell r="C192">
            <v>85639</v>
          </cell>
          <cell r="D192">
            <v>8562303</v>
          </cell>
          <cell r="E192" t="str">
            <v>管理課　一般管理費　　　</v>
          </cell>
          <cell r="F192" t="str">
            <v>雑　　　　　　費　　　　</v>
          </cell>
          <cell r="G192" t="str">
            <v>警備保安費用　　　　　　</v>
          </cell>
          <cell r="H192">
            <v>0</v>
          </cell>
          <cell r="I192">
            <v>222900</v>
          </cell>
        </row>
        <row r="193">
          <cell r="A193" t="str">
            <v xml:space="preserve">AADA856398562304 </v>
          </cell>
          <cell r="B193" t="str">
            <v>AADA</v>
          </cell>
          <cell r="C193">
            <v>85639</v>
          </cell>
          <cell r="D193">
            <v>8562304</v>
          </cell>
          <cell r="E193" t="str">
            <v>管理課　一般管理費　　　</v>
          </cell>
          <cell r="F193" t="str">
            <v>雑　　　　　　費　　　　</v>
          </cell>
          <cell r="G193" t="str">
            <v>電算処理料・市販ソフト　</v>
          </cell>
          <cell r="H193">
            <v>30000</v>
          </cell>
          <cell r="I193">
            <v>269200</v>
          </cell>
        </row>
        <row r="194">
          <cell r="A194" t="str">
            <v xml:space="preserve">AADA856398562306 </v>
          </cell>
          <cell r="B194" t="str">
            <v>AADA</v>
          </cell>
          <cell r="C194">
            <v>85639</v>
          </cell>
          <cell r="D194">
            <v>8562306</v>
          </cell>
          <cell r="E194" t="str">
            <v>管理課　一般管理費　　　</v>
          </cell>
          <cell r="F194" t="str">
            <v>雑　　　　　　費　　　　</v>
          </cell>
          <cell r="G194" t="str">
            <v>会議費用　　　　　　　　</v>
          </cell>
          <cell r="H194">
            <v>3360</v>
          </cell>
          <cell r="I194">
            <v>12573</v>
          </cell>
        </row>
        <row r="195">
          <cell r="A195" t="str">
            <v xml:space="preserve">AADA856398562307 </v>
          </cell>
          <cell r="B195" t="str">
            <v>AADA</v>
          </cell>
          <cell r="C195">
            <v>85639</v>
          </cell>
          <cell r="D195">
            <v>8562307</v>
          </cell>
          <cell r="E195" t="str">
            <v>管理課　一般管理費　　　</v>
          </cell>
          <cell r="F195" t="str">
            <v>雑　　　　　　費　　　　</v>
          </cell>
          <cell r="G195" t="str">
            <v>資材発送料金　　　　　　</v>
          </cell>
          <cell r="H195">
            <v>29778</v>
          </cell>
          <cell r="I195">
            <v>64292</v>
          </cell>
        </row>
        <row r="196">
          <cell r="A196" t="str">
            <v xml:space="preserve">AADA856398562308 </v>
          </cell>
          <cell r="B196" t="str">
            <v>AADA</v>
          </cell>
          <cell r="C196">
            <v>85639</v>
          </cell>
          <cell r="D196">
            <v>8562308</v>
          </cell>
          <cell r="E196" t="str">
            <v>管理課　一般管理費　　　</v>
          </cell>
          <cell r="F196" t="str">
            <v>雑　　　　　　費　　　　</v>
          </cell>
          <cell r="G196" t="str">
            <v>会　　費　　　　　　　　</v>
          </cell>
          <cell r="H196">
            <v>62000</v>
          </cell>
          <cell r="I196">
            <v>65000</v>
          </cell>
        </row>
        <row r="197">
          <cell r="A197" t="str">
            <v xml:space="preserve">AADA856398562309 </v>
          </cell>
          <cell r="B197" t="str">
            <v>AADA</v>
          </cell>
          <cell r="C197">
            <v>85639</v>
          </cell>
          <cell r="D197">
            <v>8562309</v>
          </cell>
          <cell r="E197" t="str">
            <v>管理課　一般管理費　　　</v>
          </cell>
          <cell r="F197" t="str">
            <v>雑　　　　　　費　　　　</v>
          </cell>
          <cell r="G197" t="str">
            <v>書籍・雑誌新聞購読料　　</v>
          </cell>
          <cell r="H197">
            <v>63653</v>
          </cell>
          <cell r="I197">
            <v>105011</v>
          </cell>
        </row>
        <row r="198">
          <cell r="A198" t="str">
            <v xml:space="preserve">AADA856398562313 </v>
          </cell>
          <cell r="B198" t="str">
            <v>AADA</v>
          </cell>
          <cell r="C198">
            <v>85639</v>
          </cell>
          <cell r="D198">
            <v>8562313</v>
          </cell>
          <cell r="E198" t="str">
            <v>管理課　一般管理費　　　</v>
          </cell>
          <cell r="F198" t="str">
            <v>雑　　　　　　費　　　　</v>
          </cell>
          <cell r="G198" t="str">
            <v>清掃料・清掃管理費用　　</v>
          </cell>
          <cell r="H198">
            <v>208677</v>
          </cell>
          <cell r="I198">
            <v>417354</v>
          </cell>
        </row>
        <row r="199">
          <cell r="A199" t="str">
            <v xml:space="preserve">AADA856398562314 </v>
          </cell>
          <cell r="B199" t="str">
            <v>AADA</v>
          </cell>
          <cell r="C199">
            <v>85639</v>
          </cell>
          <cell r="D199">
            <v>8562314</v>
          </cell>
          <cell r="E199" t="str">
            <v>管理課　一般管理費　　　</v>
          </cell>
          <cell r="F199" t="str">
            <v>雑　　　　　　費　　　　</v>
          </cell>
          <cell r="G199" t="str">
            <v>事　務　手　数　料　　　</v>
          </cell>
          <cell r="H199">
            <v>34375</v>
          </cell>
          <cell r="I199">
            <v>70665</v>
          </cell>
        </row>
        <row r="200">
          <cell r="A200" t="str">
            <v xml:space="preserve">AADA856398562350 </v>
          </cell>
          <cell r="B200" t="str">
            <v>AADA</v>
          </cell>
          <cell r="C200">
            <v>85639</v>
          </cell>
          <cell r="D200">
            <v>8562350</v>
          </cell>
          <cell r="E200" t="str">
            <v>管理課　一般管理費　　　</v>
          </cell>
          <cell r="F200" t="str">
            <v>雑　　　　　　費　　　　</v>
          </cell>
          <cell r="G200" t="str">
            <v>その他雑費　　　　　　　</v>
          </cell>
          <cell r="H200">
            <v>35942</v>
          </cell>
          <cell r="I200">
            <v>253646</v>
          </cell>
        </row>
        <row r="201">
          <cell r="A201" t="str">
            <v xml:space="preserve">AADA857398573401 </v>
          </cell>
          <cell r="B201" t="str">
            <v>AADA</v>
          </cell>
          <cell r="C201">
            <v>85739</v>
          </cell>
          <cell r="D201">
            <v>8573401</v>
          </cell>
          <cell r="E201" t="str">
            <v>管理課　一般管理費　　　</v>
          </cell>
          <cell r="F201" t="str">
            <v>公　租　　公　課　　　　</v>
          </cell>
          <cell r="G201" t="str">
            <v>固定資産税　　　　　　　</v>
          </cell>
          <cell r="H201">
            <v>4620860</v>
          </cell>
          <cell r="I201">
            <v>5964760</v>
          </cell>
        </row>
        <row r="202">
          <cell r="A202" t="str">
            <v xml:space="preserve">AADA857398573404 </v>
          </cell>
          <cell r="B202" t="str">
            <v>AADA</v>
          </cell>
          <cell r="C202">
            <v>85739</v>
          </cell>
          <cell r="D202">
            <v>8573404</v>
          </cell>
          <cell r="E202" t="str">
            <v>管理課　一般管理費　　　</v>
          </cell>
          <cell r="F202" t="str">
            <v>公　租　　公　課　　　　</v>
          </cell>
          <cell r="G202" t="str">
            <v>印紙代金　　　　　　　　</v>
          </cell>
          <cell r="H202">
            <v>91800</v>
          </cell>
          <cell r="I202">
            <v>184650</v>
          </cell>
        </row>
        <row r="203">
          <cell r="A203" t="str">
            <v xml:space="preserve">AADA857598574502 </v>
          </cell>
          <cell r="B203" t="str">
            <v>AADA</v>
          </cell>
          <cell r="C203">
            <v>85759</v>
          </cell>
          <cell r="D203">
            <v>8574502</v>
          </cell>
          <cell r="E203" t="str">
            <v>管理課　一般管理費　　　</v>
          </cell>
          <cell r="F203" t="str">
            <v>賃　　　借　　料　　　　</v>
          </cell>
          <cell r="G203" t="str">
            <v>駐車場賃貸料　　　　　　</v>
          </cell>
          <cell r="H203">
            <v>148857</v>
          </cell>
          <cell r="I203">
            <v>291714</v>
          </cell>
        </row>
        <row r="204">
          <cell r="A204" t="str">
            <v xml:space="preserve">AADA857598574503 </v>
          </cell>
          <cell r="B204" t="str">
            <v>AADA</v>
          </cell>
          <cell r="C204">
            <v>85759</v>
          </cell>
          <cell r="D204">
            <v>8574503</v>
          </cell>
          <cell r="E204" t="str">
            <v>管理課　一般管理費　　　</v>
          </cell>
          <cell r="F204" t="str">
            <v>賃　　　借　　料　　　　</v>
          </cell>
          <cell r="G204" t="str">
            <v>電算機リース料　　　　　</v>
          </cell>
          <cell r="H204">
            <v>391130</v>
          </cell>
          <cell r="I204">
            <v>799674</v>
          </cell>
        </row>
        <row r="205">
          <cell r="A205" t="str">
            <v xml:space="preserve">AADA857598574505 </v>
          </cell>
          <cell r="B205" t="str">
            <v>AADA</v>
          </cell>
          <cell r="C205">
            <v>85759</v>
          </cell>
          <cell r="D205">
            <v>8574505</v>
          </cell>
          <cell r="E205" t="str">
            <v>管理課　一般管理費　　　</v>
          </cell>
          <cell r="F205" t="str">
            <v>賃　　　借　　料　　　　</v>
          </cell>
          <cell r="G205" t="str">
            <v>ＦＡＸリース料　　　　　</v>
          </cell>
          <cell r="H205">
            <v>56080</v>
          </cell>
          <cell r="I205">
            <v>88810</v>
          </cell>
        </row>
        <row r="206">
          <cell r="A206" t="str">
            <v xml:space="preserve">AADA857598574506 </v>
          </cell>
          <cell r="B206" t="str">
            <v>AADA</v>
          </cell>
          <cell r="C206">
            <v>85759</v>
          </cell>
          <cell r="D206">
            <v>8574506</v>
          </cell>
          <cell r="E206" t="str">
            <v>管理課　一般管理費　　　</v>
          </cell>
          <cell r="F206" t="str">
            <v>賃　　　借　　料　　　　</v>
          </cell>
          <cell r="G206" t="str">
            <v>電話機リース料　　　　　</v>
          </cell>
          <cell r="H206">
            <v>68200</v>
          </cell>
          <cell r="I206">
            <v>136400</v>
          </cell>
        </row>
        <row r="207">
          <cell r="A207" t="str">
            <v xml:space="preserve">AADA857598574550 </v>
          </cell>
          <cell r="B207" t="str">
            <v>AADA</v>
          </cell>
          <cell r="C207">
            <v>85759</v>
          </cell>
          <cell r="D207">
            <v>8574550</v>
          </cell>
          <cell r="E207" t="str">
            <v>管理課　一般管理費　　　</v>
          </cell>
          <cell r="F207" t="str">
            <v>賃　　　借　　料　　　　</v>
          </cell>
          <cell r="G207" t="str">
            <v>その他賃借料　　　　　　</v>
          </cell>
          <cell r="H207">
            <v>31310</v>
          </cell>
          <cell r="I207">
            <v>62620</v>
          </cell>
        </row>
        <row r="208">
          <cell r="A208" t="str">
            <v xml:space="preserve">ABBA852798527301 </v>
          </cell>
          <cell r="B208" t="str">
            <v>ABBA</v>
          </cell>
          <cell r="C208">
            <v>85279</v>
          </cell>
          <cell r="D208">
            <v>8527301</v>
          </cell>
          <cell r="E208" t="str">
            <v>品　質　　保　証　部　　</v>
          </cell>
          <cell r="F208" t="str">
            <v>厚　　生　　　費　　　　</v>
          </cell>
          <cell r="G208" t="str">
            <v>社宅費用　　　　　　　　</v>
          </cell>
          <cell r="H208">
            <v>88000</v>
          </cell>
          <cell r="I208">
            <v>176000</v>
          </cell>
        </row>
        <row r="209">
          <cell r="A209" t="str">
            <v xml:space="preserve">ABBA853158527309 </v>
          </cell>
          <cell r="B209" t="str">
            <v>ABBA</v>
          </cell>
          <cell r="C209">
            <v>85315</v>
          </cell>
          <cell r="D209">
            <v>8527309</v>
          </cell>
          <cell r="E209" t="str">
            <v>品　質　　保　証　部　　</v>
          </cell>
          <cell r="F209" t="str">
            <v>消　耗　品　　費　　　　</v>
          </cell>
          <cell r="G209" t="str">
            <v>固定資産　什器備品類　　</v>
          </cell>
          <cell r="H209">
            <v>0</v>
          </cell>
          <cell r="I209">
            <v>0</v>
          </cell>
        </row>
        <row r="210">
          <cell r="A210" t="str">
            <v xml:space="preserve">ABBA853158531001 </v>
          </cell>
          <cell r="B210" t="str">
            <v>ABBA</v>
          </cell>
          <cell r="C210">
            <v>85315</v>
          </cell>
          <cell r="D210">
            <v>8531001</v>
          </cell>
          <cell r="E210" t="str">
            <v>品　質　　保　証　部　　</v>
          </cell>
          <cell r="F210" t="str">
            <v>消　耗　品　　費　　　　</v>
          </cell>
          <cell r="G210" t="str">
            <v>クリーニング代　　　　　</v>
          </cell>
          <cell r="H210">
            <v>0</v>
          </cell>
          <cell r="I210">
            <v>0</v>
          </cell>
        </row>
        <row r="211">
          <cell r="A211" t="str">
            <v xml:space="preserve">ABBA853158531002 </v>
          </cell>
          <cell r="B211" t="str">
            <v>ABBA</v>
          </cell>
          <cell r="C211">
            <v>85315</v>
          </cell>
          <cell r="D211">
            <v>8531002</v>
          </cell>
          <cell r="E211" t="str">
            <v>品　質　　保　証　部　　</v>
          </cell>
          <cell r="F211" t="str">
            <v>消　耗　品　　費　　　　</v>
          </cell>
          <cell r="G211" t="str">
            <v>リースマット代　　　　　</v>
          </cell>
          <cell r="H211">
            <v>0</v>
          </cell>
          <cell r="I211">
            <v>0</v>
          </cell>
        </row>
        <row r="212">
          <cell r="A212" t="str">
            <v xml:space="preserve">ABBA853158531003 </v>
          </cell>
          <cell r="B212" t="str">
            <v>ABBA</v>
          </cell>
          <cell r="C212">
            <v>85315</v>
          </cell>
          <cell r="D212">
            <v>8531003</v>
          </cell>
          <cell r="E212" t="str">
            <v>品　質　　保　証　部　　</v>
          </cell>
          <cell r="F212" t="str">
            <v>消　耗　品　　費　　　　</v>
          </cell>
          <cell r="G212" t="str">
            <v>日用品代　　　　　　　　</v>
          </cell>
          <cell r="H212">
            <v>0</v>
          </cell>
          <cell r="I212">
            <v>0</v>
          </cell>
        </row>
        <row r="213">
          <cell r="A213" t="str">
            <v xml:space="preserve">ABBA853158531050 </v>
          </cell>
          <cell r="B213" t="str">
            <v>ABBA</v>
          </cell>
          <cell r="C213">
            <v>85315</v>
          </cell>
          <cell r="D213">
            <v>8531050</v>
          </cell>
          <cell r="E213" t="str">
            <v>品　質　　保　証　部　　</v>
          </cell>
          <cell r="F213" t="str">
            <v>消　耗　品　　費　　　　</v>
          </cell>
          <cell r="G213" t="str">
            <v>その他消耗品費　　　　　</v>
          </cell>
          <cell r="H213">
            <v>0</v>
          </cell>
          <cell r="I213">
            <v>0</v>
          </cell>
        </row>
        <row r="214">
          <cell r="A214" t="str">
            <v xml:space="preserve">ABBA853238532101 </v>
          </cell>
          <cell r="B214" t="str">
            <v>ABBA</v>
          </cell>
          <cell r="C214">
            <v>85323</v>
          </cell>
          <cell r="D214">
            <v>8532101</v>
          </cell>
          <cell r="E214" t="str">
            <v>品　質　　保　証　部　　</v>
          </cell>
          <cell r="F214" t="str">
            <v>修　　繕　　　費　　　　</v>
          </cell>
          <cell r="G214" t="str">
            <v>コンピュータ保守料　　　</v>
          </cell>
          <cell r="H214">
            <v>3922</v>
          </cell>
          <cell r="I214">
            <v>5444</v>
          </cell>
        </row>
        <row r="215">
          <cell r="A215" t="str">
            <v xml:space="preserve">ABBA853238532104 </v>
          </cell>
          <cell r="B215" t="str">
            <v>ABBA</v>
          </cell>
          <cell r="C215">
            <v>85323</v>
          </cell>
          <cell r="D215">
            <v>8532104</v>
          </cell>
          <cell r="E215" t="str">
            <v>品　質　　保　証　部　　</v>
          </cell>
          <cell r="F215" t="str">
            <v>修　　繕　　　費　　　　</v>
          </cell>
          <cell r="G215" t="str">
            <v>什器備品類修理費用　　　</v>
          </cell>
          <cell r="H215">
            <v>0</v>
          </cell>
          <cell r="I215">
            <v>0</v>
          </cell>
        </row>
        <row r="216">
          <cell r="A216" t="str">
            <v xml:space="preserve">ABBA853238532105 </v>
          </cell>
          <cell r="B216" t="str">
            <v>ABBA</v>
          </cell>
          <cell r="C216">
            <v>85323</v>
          </cell>
          <cell r="D216">
            <v>8532105</v>
          </cell>
          <cell r="E216" t="str">
            <v>品　質　　保　証　部　　</v>
          </cell>
          <cell r="F216" t="str">
            <v>修　　繕　　　費　　　　</v>
          </cell>
          <cell r="G216" t="str">
            <v>設備類保守点検費用　　　</v>
          </cell>
          <cell r="H216">
            <v>0</v>
          </cell>
          <cell r="I216">
            <v>0</v>
          </cell>
        </row>
        <row r="217">
          <cell r="A217" t="str">
            <v xml:space="preserve">ABBA853238532150 </v>
          </cell>
          <cell r="B217" t="str">
            <v>ABBA</v>
          </cell>
          <cell r="C217">
            <v>85323</v>
          </cell>
          <cell r="D217">
            <v>8532150</v>
          </cell>
          <cell r="E217" t="str">
            <v>品　質　　保　証　部　　</v>
          </cell>
          <cell r="F217" t="str">
            <v>修　　繕　　　費　　　　</v>
          </cell>
          <cell r="G217" t="str">
            <v>その他修繕費　　　　　　</v>
          </cell>
          <cell r="H217">
            <v>0</v>
          </cell>
          <cell r="I217">
            <v>0</v>
          </cell>
        </row>
        <row r="218">
          <cell r="A218" t="str">
            <v xml:space="preserve">ABBA855298551201 </v>
          </cell>
          <cell r="B218" t="str">
            <v>ABBA</v>
          </cell>
          <cell r="C218">
            <v>85529</v>
          </cell>
          <cell r="D218">
            <v>8551201</v>
          </cell>
          <cell r="E218" t="str">
            <v>品　質　　保　証　部　　</v>
          </cell>
          <cell r="F218" t="str">
            <v>旅費　交　通　費　　　　</v>
          </cell>
          <cell r="G218" t="str">
            <v>日帰旅費　　　　　　　　</v>
          </cell>
          <cell r="H218">
            <v>78181</v>
          </cell>
          <cell r="I218">
            <v>166656</v>
          </cell>
        </row>
        <row r="219">
          <cell r="A219" t="str">
            <v xml:space="preserve">ABBA855298551202 </v>
          </cell>
          <cell r="B219" t="str">
            <v>ABBA</v>
          </cell>
          <cell r="C219">
            <v>85529</v>
          </cell>
          <cell r="D219">
            <v>8551202</v>
          </cell>
          <cell r="E219" t="str">
            <v>品　質　　保　証　部　　</v>
          </cell>
          <cell r="F219" t="str">
            <v>旅費　交　通　費　　　　</v>
          </cell>
          <cell r="G219" t="str">
            <v>出張旅費　　　　　　　　</v>
          </cell>
          <cell r="H219">
            <v>56614</v>
          </cell>
          <cell r="I219">
            <v>84824</v>
          </cell>
        </row>
        <row r="220">
          <cell r="A220" t="str">
            <v xml:space="preserve">ABBA855398553401 </v>
          </cell>
          <cell r="B220" t="str">
            <v>ABBA</v>
          </cell>
          <cell r="C220">
            <v>85539</v>
          </cell>
          <cell r="D220">
            <v>8553401</v>
          </cell>
          <cell r="E220" t="str">
            <v>品　質　　保　証　部　　</v>
          </cell>
          <cell r="F220" t="str">
            <v>水道　光　熱　費　　　　</v>
          </cell>
          <cell r="G220" t="str">
            <v>電気料金　　　　　　　　</v>
          </cell>
          <cell r="H220">
            <v>17037</v>
          </cell>
          <cell r="I220">
            <v>51936</v>
          </cell>
        </row>
        <row r="221">
          <cell r="A221" t="str">
            <v xml:space="preserve">ABBA855398553402 </v>
          </cell>
          <cell r="B221" t="str">
            <v>ABBA</v>
          </cell>
          <cell r="C221">
            <v>85539</v>
          </cell>
          <cell r="D221">
            <v>8553402</v>
          </cell>
          <cell r="E221" t="str">
            <v>品　質　　保　証　部　　</v>
          </cell>
          <cell r="F221" t="str">
            <v>水道　光　熱　費　　　　</v>
          </cell>
          <cell r="G221" t="str">
            <v>ガス料金　　　　　　　　</v>
          </cell>
          <cell r="H221">
            <v>246</v>
          </cell>
          <cell r="I221">
            <v>511</v>
          </cell>
        </row>
        <row r="222">
          <cell r="A222" t="str">
            <v xml:space="preserve">ABBA855398553403 </v>
          </cell>
          <cell r="B222" t="str">
            <v>ABBA</v>
          </cell>
          <cell r="C222">
            <v>85539</v>
          </cell>
          <cell r="D222">
            <v>8553403</v>
          </cell>
          <cell r="E222" t="str">
            <v>品　質　　保　証　部　　</v>
          </cell>
          <cell r="F222" t="str">
            <v>水道　光　熱　費　　　　</v>
          </cell>
          <cell r="G222" t="str">
            <v>水道料金　　　　　　　　</v>
          </cell>
          <cell r="H222">
            <v>0</v>
          </cell>
          <cell r="I222">
            <v>2663</v>
          </cell>
        </row>
        <row r="223">
          <cell r="A223" t="str">
            <v xml:space="preserve">ABBA855498554501 </v>
          </cell>
          <cell r="B223" t="str">
            <v>ABBA</v>
          </cell>
          <cell r="C223">
            <v>85549</v>
          </cell>
          <cell r="D223">
            <v>8554501</v>
          </cell>
          <cell r="E223" t="str">
            <v>品　質　　保　証　部　　</v>
          </cell>
          <cell r="F223" t="str">
            <v>事務用　消耗品費　　　　</v>
          </cell>
          <cell r="G223" t="str">
            <v>事務用日用品類　　　　　</v>
          </cell>
          <cell r="H223">
            <v>800</v>
          </cell>
          <cell r="I223">
            <v>800</v>
          </cell>
        </row>
        <row r="224">
          <cell r="A224" t="str">
            <v xml:space="preserve">ABBA855498554504 </v>
          </cell>
          <cell r="B224" t="str">
            <v>ABBA</v>
          </cell>
          <cell r="C224">
            <v>85549</v>
          </cell>
          <cell r="D224">
            <v>8554504</v>
          </cell>
          <cell r="E224" t="str">
            <v>品　質　　保　証　部　　</v>
          </cell>
          <cell r="F224" t="str">
            <v>事務用　消耗品費　　　　</v>
          </cell>
          <cell r="G224" t="str">
            <v>電算帳票用紙・備品等費用</v>
          </cell>
          <cell r="H224">
            <v>9800</v>
          </cell>
          <cell r="I224">
            <v>9800</v>
          </cell>
        </row>
        <row r="225">
          <cell r="A225" t="str">
            <v xml:space="preserve">ABBA855598555601 </v>
          </cell>
          <cell r="B225" t="str">
            <v>ABBA</v>
          </cell>
          <cell r="C225">
            <v>85559</v>
          </cell>
          <cell r="D225">
            <v>8555601</v>
          </cell>
          <cell r="E225" t="str">
            <v>品　質　　保　証　部　　</v>
          </cell>
          <cell r="F225" t="str">
            <v>通　　　信　　費　　　　</v>
          </cell>
          <cell r="G225" t="str">
            <v>電話料金　　　　　　　　</v>
          </cell>
          <cell r="H225">
            <v>19360</v>
          </cell>
          <cell r="I225">
            <v>34269</v>
          </cell>
        </row>
        <row r="226">
          <cell r="A226" t="str">
            <v xml:space="preserve">ABBA855598555602 </v>
          </cell>
          <cell r="B226" t="str">
            <v>ABBA</v>
          </cell>
          <cell r="C226">
            <v>85559</v>
          </cell>
          <cell r="D226">
            <v>8555602</v>
          </cell>
          <cell r="E226" t="str">
            <v>品　質　　保　証　部　　</v>
          </cell>
          <cell r="F226" t="str">
            <v>通　　　信　　費　　　　</v>
          </cell>
          <cell r="G226" t="str">
            <v>郵送料金　　　　　　　　</v>
          </cell>
          <cell r="H226">
            <v>7620</v>
          </cell>
          <cell r="I226">
            <v>7620</v>
          </cell>
        </row>
        <row r="227">
          <cell r="A227" t="str">
            <v xml:space="preserve">ABBA855598555606 </v>
          </cell>
          <cell r="B227" t="str">
            <v>ABBA</v>
          </cell>
          <cell r="C227">
            <v>85559</v>
          </cell>
          <cell r="D227">
            <v>8555606</v>
          </cell>
          <cell r="E227" t="str">
            <v>品　質　　保　証　部　　</v>
          </cell>
          <cell r="F227" t="str">
            <v>通　　　信　　費　　　　</v>
          </cell>
          <cell r="G227" t="str">
            <v>携　帯　電　話　料　金　</v>
          </cell>
          <cell r="H227">
            <v>5999</v>
          </cell>
          <cell r="I227">
            <v>11399</v>
          </cell>
        </row>
        <row r="228">
          <cell r="A228" t="str">
            <v xml:space="preserve">ABBA855898557801 </v>
          </cell>
          <cell r="B228" t="str">
            <v>ABBA</v>
          </cell>
          <cell r="C228">
            <v>85589</v>
          </cell>
          <cell r="D228">
            <v>8557801</v>
          </cell>
          <cell r="E228" t="str">
            <v>品　質　　保　証　部　　</v>
          </cell>
          <cell r="F228" t="str">
            <v>交　　　際　　費　　　　</v>
          </cell>
          <cell r="G228" t="str">
            <v>関係先接待飲食代　　　　</v>
          </cell>
          <cell r="H228">
            <v>171362</v>
          </cell>
          <cell r="I228">
            <v>171362</v>
          </cell>
        </row>
        <row r="229">
          <cell r="A229" t="str">
            <v xml:space="preserve">ABBA855898557807 </v>
          </cell>
          <cell r="B229" t="str">
            <v>ABBA</v>
          </cell>
          <cell r="C229">
            <v>85589</v>
          </cell>
          <cell r="D229">
            <v>8557807</v>
          </cell>
          <cell r="E229" t="str">
            <v>品　質　　保　証　部　　</v>
          </cell>
          <cell r="F229" t="str">
            <v>交　　　際　　費　　　　</v>
          </cell>
          <cell r="G229" t="str">
            <v>関係先贈答品　　　　　　</v>
          </cell>
          <cell r="H229">
            <v>0</v>
          </cell>
          <cell r="I229">
            <v>4600</v>
          </cell>
        </row>
        <row r="230">
          <cell r="A230" t="str">
            <v xml:space="preserve">ABBA856398562301 </v>
          </cell>
          <cell r="B230" t="str">
            <v>ABBA</v>
          </cell>
          <cell r="C230">
            <v>85639</v>
          </cell>
          <cell r="D230">
            <v>8562301</v>
          </cell>
          <cell r="E230" t="str">
            <v>品　質　　保　証　部　　</v>
          </cell>
          <cell r="F230" t="str">
            <v>雑　　　　　　費　　　　</v>
          </cell>
          <cell r="G230" t="str">
            <v>打合食事・喫茶代　　　　</v>
          </cell>
          <cell r="H230">
            <v>1600</v>
          </cell>
          <cell r="I230">
            <v>41665</v>
          </cell>
        </row>
        <row r="231">
          <cell r="A231" t="str">
            <v xml:space="preserve">ABBA856398562307 </v>
          </cell>
          <cell r="B231" t="str">
            <v>ABBA</v>
          </cell>
          <cell r="C231">
            <v>85639</v>
          </cell>
          <cell r="D231">
            <v>8562307</v>
          </cell>
          <cell r="E231" t="str">
            <v>品　質　　保　証　部　　</v>
          </cell>
          <cell r="F231" t="str">
            <v>雑　　　　　　費　　　　</v>
          </cell>
          <cell r="G231" t="str">
            <v>資材発送料金　　　　　　</v>
          </cell>
          <cell r="H231">
            <v>905</v>
          </cell>
          <cell r="I231">
            <v>905</v>
          </cell>
        </row>
        <row r="232">
          <cell r="A232" t="str">
            <v xml:space="preserve">ABBA856398562310 </v>
          </cell>
          <cell r="B232" t="str">
            <v>ABBA</v>
          </cell>
          <cell r="C232">
            <v>85639</v>
          </cell>
          <cell r="D232">
            <v>8562310</v>
          </cell>
          <cell r="E232" t="str">
            <v>品　質　　保　証　部　　</v>
          </cell>
          <cell r="F232" t="str">
            <v>雑　　　　　　費　　　　</v>
          </cell>
          <cell r="G232" t="str">
            <v>講習会費用　　　　　　　</v>
          </cell>
          <cell r="H232">
            <v>298000</v>
          </cell>
          <cell r="I232">
            <v>298000</v>
          </cell>
        </row>
        <row r="233">
          <cell r="A233" t="str">
            <v xml:space="preserve">ABBA856398562350 </v>
          </cell>
          <cell r="B233" t="str">
            <v>ABBA</v>
          </cell>
          <cell r="C233">
            <v>85639</v>
          </cell>
          <cell r="D233">
            <v>8562350</v>
          </cell>
          <cell r="E233" t="str">
            <v>品　質　　保　証　部　　</v>
          </cell>
          <cell r="F233" t="str">
            <v>雑　　　　　　費　　　　</v>
          </cell>
          <cell r="G233" t="str">
            <v>その他雑費　　　　　　　</v>
          </cell>
          <cell r="H233">
            <v>11403552</v>
          </cell>
          <cell r="I233">
            <v>11403552</v>
          </cell>
        </row>
        <row r="234">
          <cell r="A234" t="str">
            <v xml:space="preserve">ABBA857598574503 </v>
          </cell>
          <cell r="B234" t="str">
            <v>ABBA</v>
          </cell>
          <cell r="C234">
            <v>85759</v>
          </cell>
          <cell r="D234">
            <v>8574503</v>
          </cell>
          <cell r="E234" t="str">
            <v>品　質　　保　証　部　　</v>
          </cell>
          <cell r="F234" t="str">
            <v>賃　　　借　　料　　　　</v>
          </cell>
          <cell r="G234" t="str">
            <v>電算機リース料　　　　　</v>
          </cell>
          <cell r="H234">
            <v>15855</v>
          </cell>
          <cell r="I234">
            <v>31710</v>
          </cell>
        </row>
        <row r="235">
          <cell r="A235" t="str">
            <v xml:space="preserve">ABBA857598574506 </v>
          </cell>
          <cell r="B235" t="str">
            <v>ABBA</v>
          </cell>
          <cell r="C235">
            <v>85759</v>
          </cell>
          <cell r="D235">
            <v>8574506</v>
          </cell>
          <cell r="E235" t="str">
            <v>品　質　　保　証　部　　</v>
          </cell>
          <cell r="F235" t="str">
            <v>賃　　　借　　料　　　　</v>
          </cell>
          <cell r="G235" t="str">
            <v>電話機リース料　　　　　</v>
          </cell>
          <cell r="H235">
            <v>0</v>
          </cell>
          <cell r="I235">
            <v>22750</v>
          </cell>
        </row>
        <row r="236">
          <cell r="A236" t="str">
            <v xml:space="preserve">ACAR838918573401 </v>
          </cell>
          <cell r="B236" t="str">
            <v>ACAR</v>
          </cell>
          <cell r="C236">
            <v>83891</v>
          </cell>
          <cell r="D236">
            <v>8573401</v>
          </cell>
          <cell r="E236" t="str">
            <v>岩　倉　社　宅　　　　　</v>
          </cell>
          <cell r="F236" t="str">
            <v>設　　　備　　　費　　計</v>
          </cell>
          <cell r="G236" t="str">
            <v>固定資産税　　　　　　　</v>
          </cell>
          <cell r="H236">
            <v>73670</v>
          </cell>
          <cell r="I236">
            <v>73670</v>
          </cell>
        </row>
        <row r="237">
          <cell r="A237" t="str">
            <v xml:space="preserve">ACDM836378555601 </v>
          </cell>
          <cell r="B237" t="str">
            <v>ACDM</v>
          </cell>
          <cell r="C237">
            <v>83637</v>
          </cell>
          <cell r="D237">
            <v>8555601</v>
          </cell>
          <cell r="E237" t="str">
            <v>相模原　物件　　　　　　</v>
          </cell>
          <cell r="F237" t="str">
            <v>通　　　　信　　　費　　</v>
          </cell>
          <cell r="G237" t="str">
            <v>電話料金　　　　　　　　</v>
          </cell>
          <cell r="H237">
            <v>4246</v>
          </cell>
          <cell r="I237">
            <v>4246</v>
          </cell>
        </row>
        <row r="238">
          <cell r="A238" t="str">
            <v xml:space="preserve">ACDS838918573401 </v>
          </cell>
          <cell r="B238" t="str">
            <v>ACDS</v>
          </cell>
          <cell r="C238">
            <v>83891</v>
          </cell>
          <cell r="D238">
            <v>8573401</v>
          </cell>
          <cell r="E238" t="str">
            <v>北　海　道　社　宅　　　</v>
          </cell>
          <cell r="F238" t="str">
            <v>設　　　備　　　費　　計</v>
          </cell>
          <cell r="G238" t="str">
            <v>固定資産税　　　　　　　</v>
          </cell>
          <cell r="H238">
            <v>35600</v>
          </cell>
          <cell r="I238">
            <v>35600</v>
          </cell>
        </row>
        <row r="239">
          <cell r="A239" t="str">
            <v xml:space="preserve">ACEL836378555601 </v>
          </cell>
          <cell r="B239" t="str">
            <v>ACEL</v>
          </cell>
          <cell r="C239">
            <v>83637</v>
          </cell>
          <cell r="D239">
            <v>8555601</v>
          </cell>
          <cell r="E239" t="str">
            <v>静岡支店　物件　　　　　</v>
          </cell>
          <cell r="F239" t="str">
            <v>通　　　　信　　　費　　</v>
          </cell>
          <cell r="G239" t="str">
            <v>電話料金　　　　　　　　</v>
          </cell>
          <cell r="H239">
            <v>3931</v>
          </cell>
          <cell r="I239">
            <v>7852</v>
          </cell>
        </row>
        <row r="240">
          <cell r="A240" t="str">
            <v xml:space="preserve">BC  14710076105  </v>
          </cell>
          <cell r="B240" t="str">
            <v xml:space="preserve">BC  </v>
          </cell>
          <cell r="C240">
            <v>14710</v>
          </cell>
          <cell r="D240">
            <v>76105</v>
          </cell>
          <cell r="E240" t="str">
            <v>物流部　　　　　　　　　</v>
          </cell>
          <cell r="F240" t="str">
            <v>仮　　払　　金　　計　　</v>
          </cell>
          <cell r="G240" t="str">
            <v>山　　田　　　　寿　　　</v>
          </cell>
          <cell r="H240">
            <v>0</v>
          </cell>
          <cell r="I240">
            <v>20980</v>
          </cell>
        </row>
        <row r="241">
          <cell r="A241" t="str">
            <v xml:space="preserve">BC  14710080103  </v>
          </cell>
          <cell r="B241" t="str">
            <v xml:space="preserve">BC  </v>
          </cell>
          <cell r="C241">
            <v>14710</v>
          </cell>
          <cell r="D241">
            <v>80103</v>
          </cell>
          <cell r="E241" t="str">
            <v>物流部　　　　　　　　　</v>
          </cell>
          <cell r="F241" t="str">
            <v>仮　　払　　金　　計　　</v>
          </cell>
          <cell r="G241" t="str">
            <v>鈴　　木　　　　修　　　</v>
          </cell>
          <cell r="H241">
            <v>0</v>
          </cell>
          <cell r="I241">
            <v>0</v>
          </cell>
        </row>
        <row r="242">
          <cell r="A242" t="str">
            <v xml:space="preserve">BC  14710082106  </v>
          </cell>
          <cell r="B242" t="str">
            <v xml:space="preserve">BC  </v>
          </cell>
          <cell r="C242">
            <v>14710</v>
          </cell>
          <cell r="D242">
            <v>82106</v>
          </cell>
          <cell r="E242" t="str">
            <v>物流部　　　　　　　　　</v>
          </cell>
          <cell r="F242" t="str">
            <v>仮　　払　　金　　計　　</v>
          </cell>
          <cell r="G242" t="str">
            <v>友　　田　　　和　　利　</v>
          </cell>
          <cell r="H242">
            <v>0</v>
          </cell>
          <cell r="I242">
            <v>0</v>
          </cell>
        </row>
        <row r="243">
          <cell r="A243" t="str">
            <v xml:space="preserve">BC  14710082208  </v>
          </cell>
          <cell r="B243" t="str">
            <v xml:space="preserve">BC  </v>
          </cell>
          <cell r="C243">
            <v>14710</v>
          </cell>
          <cell r="D243">
            <v>82208</v>
          </cell>
          <cell r="E243" t="str">
            <v>物流部　　　　　　　　　</v>
          </cell>
          <cell r="F243" t="str">
            <v>仮　　払　　金　　計　　</v>
          </cell>
          <cell r="G243" t="str">
            <v>三　　輪　　　康　　長　</v>
          </cell>
          <cell r="H243">
            <v>0</v>
          </cell>
          <cell r="I243">
            <v>13640</v>
          </cell>
        </row>
        <row r="244">
          <cell r="A244" t="str">
            <v xml:space="preserve">BC  19978076105  </v>
          </cell>
          <cell r="B244" t="str">
            <v xml:space="preserve">BC  </v>
          </cell>
          <cell r="C244">
            <v>19978</v>
          </cell>
          <cell r="D244">
            <v>76105</v>
          </cell>
          <cell r="E244" t="str">
            <v>物流部　　　　　　　　　</v>
          </cell>
          <cell r="F244" t="str">
            <v>その他の　流動資産　合計</v>
          </cell>
          <cell r="G244" t="str">
            <v>山　　田　　　　寿　　　</v>
          </cell>
          <cell r="H244">
            <v>0</v>
          </cell>
          <cell r="I244">
            <v>0</v>
          </cell>
        </row>
        <row r="245">
          <cell r="A245" t="str">
            <v xml:space="preserve">BC  19978079320  </v>
          </cell>
          <cell r="B245" t="str">
            <v xml:space="preserve">BC  </v>
          </cell>
          <cell r="C245">
            <v>19978</v>
          </cell>
          <cell r="D245">
            <v>79320</v>
          </cell>
          <cell r="E245" t="str">
            <v>物流部　　　　　　　　　</v>
          </cell>
          <cell r="F245" t="str">
            <v>その他の　流動資産　合計</v>
          </cell>
          <cell r="G245" t="str">
            <v>池　　谷　　　元　　宏　</v>
          </cell>
          <cell r="H245">
            <v>6000</v>
          </cell>
          <cell r="I245">
            <v>6000</v>
          </cell>
        </row>
        <row r="246">
          <cell r="A246" t="str">
            <v xml:space="preserve">BC  19978082218  </v>
          </cell>
          <cell r="B246" t="str">
            <v xml:space="preserve">BC  </v>
          </cell>
          <cell r="C246">
            <v>19978</v>
          </cell>
          <cell r="D246">
            <v>82218</v>
          </cell>
          <cell r="E246" t="str">
            <v>物流部　　　　　　　　　</v>
          </cell>
          <cell r="F246" t="str">
            <v>その他の　流動資産　合計</v>
          </cell>
          <cell r="G246" t="str">
            <v>佐　々　木　　　淳　　　</v>
          </cell>
          <cell r="H246">
            <v>0</v>
          </cell>
          <cell r="I246">
            <v>0</v>
          </cell>
        </row>
        <row r="247">
          <cell r="A247" t="str">
            <v xml:space="preserve">BC  19978083308  </v>
          </cell>
          <cell r="B247" t="str">
            <v xml:space="preserve">BC  </v>
          </cell>
          <cell r="C247">
            <v>19978</v>
          </cell>
          <cell r="D247">
            <v>83308</v>
          </cell>
          <cell r="E247" t="str">
            <v>物流部　　　　　　　　　</v>
          </cell>
          <cell r="F247" t="str">
            <v>その他の　流動資産　合計</v>
          </cell>
          <cell r="G247" t="str">
            <v>熊　　原　　　和　　広　</v>
          </cell>
          <cell r="H247">
            <v>0</v>
          </cell>
          <cell r="I247">
            <v>0</v>
          </cell>
        </row>
        <row r="248">
          <cell r="A248" t="str">
            <v xml:space="preserve">BC  19978084333  </v>
          </cell>
          <cell r="B248" t="str">
            <v xml:space="preserve">BC  </v>
          </cell>
          <cell r="C248">
            <v>19978</v>
          </cell>
          <cell r="D248">
            <v>84333</v>
          </cell>
          <cell r="E248" t="str">
            <v>物流部　　　　　　　　　</v>
          </cell>
          <cell r="F248" t="str">
            <v>その他の　流動資産　合計</v>
          </cell>
          <cell r="G248" t="str">
            <v>中　堂　薗　　章　　二　</v>
          </cell>
          <cell r="H248">
            <v>0</v>
          </cell>
          <cell r="I248">
            <v>2000</v>
          </cell>
        </row>
        <row r="249">
          <cell r="A249" t="str">
            <v xml:space="preserve">BC  19978098102  </v>
          </cell>
          <cell r="B249" t="str">
            <v xml:space="preserve">BC  </v>
          </cell>
          <cell r="C249">
            <v>19978</v>
          </cell>
          <cell r="D249">
            <v>98102</v>
          </cell>
          <cell r="E249" t="str">
            <v>物流部　　　　　　　　　</v>
          </cell>
          <cell r="F249" t="str">
            <v>その他の　流動資産　合計</v>
          </cell>
          <cell r="G249" t="str">
            <v>　岡　　　昇　　平　　　</v>
          </cell>
          <cell r="H249">
            <v>0</v>
          </cell>
          <cell r="I249">
            <v>0</v>
          </cell>
        </row>
        <row r="250">
          <cell r="A250" t="str">
            <v xml:space="preserve">BC  429779599998 </v>
          </cell>
          <cell r="B250" t="str">
            <v xml:space="preserve">BC  </v>
          </cell>
          <cell r="C250">
            <v>42977</v>
          </cell>
          <cell r="D250">
            <v>9599998</v>
          </cell>
          <cell r="E250" t="str">
            <v>物流部　　　　　　　　　</v>
          </cell>
          <cell r="F250" t="str">
            <v>短　期　債　務　合　　計</v>
          </cell>
          <cell r="G250" t="str">
            <v>預り金諸口　　　　　　　</v>
          </cell>
          <cell r="H250">
            <v>5365</v>
          </cell>
          <cell r="I250">
            <v>5365</v>
          </cell>
        </row>
        <row r="251">
          <cell r="A251" t="str">
            <v xml:space="preserve">BC  49979201000  </v>
          </cell>
          <cell r="B251" t="str">
            <v xml:space="preserve">BC  </v>
          </cell>
          <cell r="C251">
            <v>49979</v>
          </cell>
          <cell r="D251">
            <v>201000</v>
          </cell>
          <cell r="E251" t="str">
            <v>物流部　　　　　　　　　</v>
          </cell>
          <cell r="F251" t="str">
            <v>その他の流動負債　計　　</v>
          </cell>
          <cell r="G251" t="str">
            <v>賞　　与　　　引　　　当</v>
          </cell>
          <cell r="H251">
            <v>0</v>
          </cell>
          <cell r="I251">
            <v>0</v>
          </cell>
        </row>
        <row r="252">
          <cell r="A252" t="str">
            <v xml:space="preserve">BC  49979201001  </v>
          </cell>
          <cell r="B252" t="str">
            <v xml:space="preserve">BC  </v>
          </cell>
          <cell r="C252">
            <v>49979</v>
          </cell>
          <cell r="D252">
            <v>201001</v>
          </cell>
          <cell r="E252" t="str">
            <v>物流部　　　　　　　　　</v>
          </cell>
          <cell r="F252" t="str">
            <v>その他の流動負債　計　　</v>
          </cell>
          <cell r="G252" t="str">
            <v>退　職　給　付　引当金　</v>
          </cell>
          <cell r="H252">
            <v>0</v>
          </cell>
          <cell r="I252">
            <v>0</v>
          </cell>
        </row>
        <row r="253">
          <cell r="A253" t="str">
            <v xml:space="preserve">BC  49979201002  </v>
          </cell>
          <cell r="B253" t="str">
            <v xml:space="preserve">BC  </v>
          </cell>
          <cell r="C253">
            <v>49979</v>
          </cell>
          <cell r="D253">
            <v>201002</v>
          </cell>
          <cell r="E253" t="str">
            <v>物流部　　　　　　　　　</v>
          </cell>
          <cell r="F253" t="str">
            <v>その他の流動負債　計　　</v>
          </cell>
          <cell r="G253" t="str">
            <v>減　　価　　償　　却　費</v>
          </cell>
          <cell r="H253">
            <v>0</v>
          </cell>
          <cell r="I253">
            <v>0</v>
          </cell>
        </row>
        <row r="254">
          <cell r="A254" t="str">
            <v xml:space="preserve">BC  49979201004  </v>
          </cell>
          <cell r="B254" t="str">
            <v xml:space="preserve">BC  </v>
          </cell>
          <cell r="C254">
            <v>49979</v>
          </cell>
          <cell r="D254">
            <v>201004</v>
          </cell>
          <cell r="E254" t="str">
            <v>物流部　　　　　　　　　</v>
          </cell>
          <cell r="F254" t="str">
            <v>その他の流動負債　計　　</v>
          </cell>
          <cell r="G254" t="str">
            <v>配　送　費　価　格　改訂</v>
          </cell>
          <cell r="H254">
            <v>0</v>
          </cell>
          <cell r="I254">
            <v>0</v>
          </cell>
        </row>
        <row r="255">
          <cell r="A255" t="str">
            <v xml:space="preserve">CCBB852798527301 </v>
          </cell>
          <cell r="B255" t="str">
            <v>CCBB</v>
          </cell>
          <cell r="C255">
            <v>85279</v>
          </cell>
          <cell r="D255">
            <v>8527301</v>
          </cell>
          <cell r="E255" t="str">
            <v>物流企画課　飲料部門　　</v>
          </cell>
          <cell r="F255" t="str">
            <v>厚　　生　　　費　　　　</v>
          </cell>
          <cell r="G255" t="str">
            <v>社宅費用　　　　　　　　</v>
          </cell>
          <cell r="H255">
            <v>54400</v>
          </cell>
          <cell r="I255">
            <v>108800</v>
          </cell>
        </row>
        <row r="256">
          <cell r="A256" t="str">
            <v xml:space="preserve">CCBB853158527309 </v>
          </cell>
          <cell r="B256" t="str">
            <v>CCBB</v>
          </cell>
          <cell r="C256">
            <v>85315</v>
          </cell>
          <cell r="D256">
            <v>8527309</v>
          </cell>
          <cell r="E256" t="str">
            <v>物流企画課　飲料部門　　</v>
          </cell>
          <cell r="F256" t="str">
            <v>消　耗　品　　費　　　　</v>
          </cell>
          <cell r="G256" t="str">
            <v>固定資産　什器備品類　　</v>
          </cell>
          <cell r="H256">
            <v>0</v>
          </cell>
          <cell r="I256">
            <v>0</v>
          </cell>
        </row>
        <row r="257">
          <cell r="A257" t="str">
            <v xml:space="preserve">CCBB853158531001 </v>
          </cell>
          <cell r="B257" t="str">
            <v>CCBB</v>
          </cell>
          <cell r="C257">
            <v>85315</v>
          </cell>
          <cell r="D257">
            <v>8531001</v>
          </cell>
          <cell r="E257" t="str">
            <v>物流企画課　飲料部門　　</v>
          </cell>
          <cell r="F257" t="str">
            <v>消　耗　品　　費　　　　</v>
          </cell>
          <cell r="G257" t="str">
            <v>クリーニング代　　　　　</v>
          </cell>
          <cell r="H257">
            <v>0</v>
          </cell>
          <cell r="I257">
            <v>0</v>
          </cell>
        </row>
        <row r="258">
          <cell r="A258" t="str">
            <v xml:space="preserve">CCBB853158531002 </v>
          </cell>
          <cell r="B258" t="str">
            <v>CCBB</v>
          </cell>
          <cell r="C258">
            <v>85315</v>
          </cell>
          <cell r="D258">
            <v>8531002</v>
          </cell>
          <cell r="E258" t="str">
            <v>物流企画課　飲料部門　　</v>
          </cell>
          <cell r="F258" t="str">
            <v>消　耗　品　　費　　　　</v>
          </cell>
          <cell r="G258" t="str">
            <v>リースマット代　　　　　</v>
          </cell>
          <cell r="H258">
            <v>0</v>
          </cell>
          <cell r="I258">
            <v>0</v>
          </cell>
        </row>
        <row r="259">
          <cell r="A259" t="str">
            <v xml:space="preserve">CCBB853158531003 </v>
          </cell>
          <cell r="B259" t="str">
            <v>CCBB</v>
          </cell>
          <cell r="C259">
            <v>85315</v>
          </cell>
          <cell r="D259">
            <v>8531003</v>
          </cell>
          <cell r="E259" t="str">
            <v>物流企画課　飲料部門　　</v>
          </cell>
          <cell r="F259" t="str">
            <v>消　耗　品　　費　　　　</v>
          </cell>
          <cell r="G259" t="str">
            <v>日用品代　　　　　　　　</v>
          </cell>
          <cell r="H259">
            <v>0</v>
          </cell>
          <cell r="I259">
            <v>0</v>
          </cell>
        </row>
        <row r="260">
          <cell r="A260" t="str">
            <v xml:space="preserve">CCBB853158531050 </v>
          </cell>
          <cell r="B260" t="str">
            <v>CCBB</v>
          </cell>
          <cell r="C260">
            <v>85315</v>
          </cell>
          <cell r="D260">
            <v>8531050</v>
          </cell>
          <cell r="E260" t="str">
            <v>物流企画課　飲料部門　　</v>
          </cell>
          <cell r="F260" t="str">
            <v>消　耗　品　　費　　　　</v>
          </cell>
          <cell r="G260" t="str">
            <v>その他消耗品費　　　　　</v>
          </cell>
          <cell r="H260">
            <v>0</v>
          </cell>
          <cell r="I260">
            <v>0</v>
          </cell>
        </row>
        <row r="261">
          <cell r="A261" t="str">
            <v xml:space="preserve">CCBB853238532101 </v>
          </cell>
          <cell r="B261" t="str">
            <v>CCBB</v>
          </cell>
          <cell r="C261">
            <v>85323</v>
          </cell>
          <cell r="D261">
            <v>8532101</v>
          </cell>
          <cell r="E261" t="str">
            <v>物流企画課　飲料部門　　</v>
          </cell>
          <cell r="F261" t="str">
            <v>修　　繕　　　費　　　　</v>
          </cell>
          <cell r="G261" t="str">
            <v>コンピュータ保守料　　　</v>
          </cell>
          <cell r="H261">
            <v>10625</v>
          </cell>
          <cell r="I261">
            <v>21250</v>
          </cell>
        </row>
        <row r="262">
          <cell r="A262" t="str">
            <v xml:space="preserve">CCBB855298551201 </v>
          </cell>
          <cell r="B262" t="str">
            <v>CCBB</v>
          </cell>
          <cell r="C262">
            <v>85529</v>
          </cell>
          <cell r="D262">
            <v>8551201</v>
          </cell>
          <cell r="E262" t="str">
            <v>物流企画課　飲料部門　　</v>
          </cell>
          <cell r="F262" t="str">
            <v>旅費　交　通　費　　　　</v>
          </cell>
          <cell r="G262" t="str">
            <v>日帰旅費　　　　　　　　</v>
          </cell>
          <cell r="H262">
            <v>203676</v>
          </cell>
          <cell r="I262">
            <v>385838</v>
          </cell>
        </row>
        <row r="263">
          <cell r="A263" t="str">
            <v xml:space="preserve">CCBB855298551202 </v>
          </cell>
          <cell r="B263" t="str">
            <v>CCBB</v>
          </cell>
          <cell r="C263">
            <v>85529</v>
          </cell>
          <cell r="D263">
            <v>8551202</v>
          </cell>
          <cell r="E263" t="str">
            <v>物流企画課　飲料部門　　</v>
          </cell>
          <cell r="F263" t="str">
            <v>旅費　交　通　費　　　　</v>
          </cell>
          <cell r="G263" t="str">
            <v>出張旅費　　　　　　　　</v>
          </cell>
          <cell r="H263">
            <v>68076</v>
          </cell>
          <cell r="I263">
            <v>329224</v>
          </cell>
        </row>
        <row r="264">
          <cell r="A264" t="str">
            <v xml:space="preserve">CCBB855598555605 </v>
          </cell>
          <cell r="B264" t="str">
            <v>CCBB</v>
          </cell>
          <cell r="C264">
            <v>85559</v>
          </cell>
          <cell r="D264">
            <v>8555605</v>
          </cell>
          <cell r="E264" t="str">
            <v>物流企画課　飲料部門　　</v>
          </cell>
          <cell r="F264" t="str">
            <v>通　　　信　　費　　　　</v>
          </cell>
          <cell r="G264" t="str">
            <v>インターネット費用　　　</v>
          </cell>
          <cell r="H264">
            <v>3838</v>
          </cell>
          <cell r="I264">
            <v>7676</v>
          </cell>
        </row>
        <row r="265">
          <cell r="A265" t="str">
            <v xml:space="preserve">CCBB855598555606 </v>
          </cell>
          <cell r="B265" t="str">
            <v>CCBB</v>
          </cell>
          <cell r="C265">
            <v>85559</v>
          </cell>
          <cell r="D265">
            <v>8555606</v>
          </cell>
          <cell r="E265" t="str">
            <v>物流企画課　飲料部門　　</v>
          </cell>
          <cell r="F265" t="str">
            <v>通　　　信　　費　　　　</v>
          </cell>
          <cell r="G265" t="str">
            <v>携　帯　電　話　料　金　</v>
          </cell>
          <cell r="H265">
            <v>12614</v>
          </cell>
          <cell r="I265">
            <v>37254</v>
          </cell>
        </row>
        <row r="266">
          <cell r="A266" t="str">
            <v xml:space="preserve">CCBB855898557801 </v>
          </cell>
          <cell r="B266" t="str">
            <v>CCBB</v>
          </cell>
          <cell r="C266">
            <v>85589</v>
          </cell>
          <cell r="D266">
            <v>8557801</v>
          </cell>
          <cell r="E266" t="str">
            <v>物流企画課　飲料部門　　</v>
          </cell>
          <cell r="F266" t="str">
            <v>交　　　際　　費　　　　</v>
          </cell>
          <cell r="G266" t="str">
            <v>関係先接待飲食代　　　　</v>
          </cell>
          <cell r="H266">
            <v>15714</v>
          </cell>
          <cell r="I266">
            <v>15714</v>
          </cell>
        </row>
        <row r="267">
          <cell r="A267" t="str">
            <v xml:space="preserve">CCBB856398562301 </v>
          </cell>
          <cell r="B267" t="str">
            <v>CCBB</v>
          </cell>
          <cell r="C267">
            <v>85639</v>
          </cell>
          <cell r="D267">
            <v>8562301</v>
          </cell>
          <cell r="E267" t="str">
            <v>物流企画課　飲料部門　　</v>
          </cell>
          <cell r="F267" t="str">
            <v>雑　　　　　　費　　　　</v>
          </cell>
          <cell r="G267" t="str">
            <v>打合食事・喫茶代　　　　</v>
          </cell>
          <cell r="H267">
            <v>37477</v>
          </cell>
          <cell r="I267">
            <v>81907</v>
          </cell>
        </row>
        <row r="268">
          <cell r="A268" t="str">
            <v xml:space="preserve">CDBH838918573401 </v>
          </cell>
          <cell r="B268" t="str">
            <v>CDBH</v>
          </cell>
          <cell r="C268">
            <v>83891</v>
          </cell>
          <cell r="D268">
            <v>8573401</v>
          </cell>
          <cell r="E268" t="str">
            <v>四日市　倉庫事業　　　　</v>
          </cell>
          <cell r="F268" t="str">
            <v>設　　　備　　　費　　計</v>
          </cell>
          <cell r="G268" t="str">
            <v>固定資産税　　　　　　　</v>
          </cell>
          <cell r="H268">
            <v>1260550</v>
          </cell>
          <cell r="I268">
            <v>1260550</v>
          </cell>
        </row>
        <row r="269">
          <cell r="A269" t="str">
            <v xml:space="preserve">CEFH833398527301 </v>
          </cell>
          <cell r="B269" t="str">
            <v>CEFH</v>
          </cell>
          <cell r="C269">
            <v>83339</v>
          </cell>
          <cell r="D269">
            <v>8527301</v>
          </cell>
          <cell r="E269" t="str">
            <v>チルド受注センター　　　</v>
          </cell>
          <cell r="F269" t="str">
            <v>厚　　　　生　　　　　費</v>
          </cell>
          <cell r="G269" t="str">
            <v>社宅費用　　　　　　　　</v>
          </cell>
          <cell r="H269">
            <v>71200</v>
          </cell>
          <cell r="I269">
            <v>142400</v>
          </cell>
        </row>
        <row r="270">
          <cell r="A270" t="str">
            <v xml:space="preserve">CEFH833398527350 </v>
          </cell>
          <cell r="B270" t="str">
            <v>CEFH</v>
          </cell>
          <cell r="C270">
            <v>83339</v>
          </cell>
          <cell r="D270">
            <v>8527350</v>
          </cell>
          <cell r="E270" t="str">
            <v>チルド受注センター　　　</v>
          </cell>
          <cell r="F270" t="str">
            <v>厚　　　　生　　　　　費</v>
          </cell>
          <cell r="G270" t="str">
            <v>その他厚生費　　　　　　</v>
          </cell>
          <cell r="H270">
            <v>8820</v>
          </cell>
          <cell r="I270">
            <v>8820</v>
          </cell>
        </row>
        <row r="271">
          <cell r="A271" t="str">
            <v xml:space="preserve">CEFH836298551201 </v>
          </cell>
          <cell r="B271" t="str">
            <v>CEFH</v>
          </cell>
          <cell r="C271">
            <v>83629</v>
          </cell>
          <cell r="D271">
            <v>8551201</v>
          </cell>
          <cell r="E271" t="str">
            <v>チルド受注センター　　　</v>
          </cell>
          <cell r="F271" t="str">
            <v>旅　　費　交　通　費　　</v>
          </cell>
          <cell r="G271" t="str">
            <v>日帰旅費　　　　　　　　</v>
          </cell>
          <cell r="H271">
            <v>17621</v>
          </cell>
          <cell r="I271">
            <v>18822</v>
          </cell>
        </row>
        <row r="272">
          <cell r="A272" t="str">
            <v xml:space="preserve">CEFH836298551205 </v>
          </cell>
          <cell r="B272" t="str">
            <v>CEFH</v>
          </cell>
          <cell r="C272">
            <v>83629</v>
          </cell>
          <cell r="D272">
            <v>8551205</v>
          </cell>
          <cell r="E272" t="str">
            <v>チルド受注センター　　　</v>
          </cell>
          <cell r="F272" t="str">
            <v>旅　　費　交　通　費　　</v>
          </cell>
          <cell r="G272" t="str">
            <v>単身帰省旅費　　　　　　</v>
          </cell>
          <cell r="H272">
            <v>13640</v>
          </cell>
          <cell r="I272">
            <v>13640</v>
          </cell>
        </row>
        <row r="273">
          <cell r="A273" t="str">
            <v xml:space="preserve">CEFH836378555602 </v>
          </cell>
          <cell r="B273" t="str">
            <v>CEFH</v>
          </cell>
          <cell r="C273">
            <v>83637</v>
          </cell>
          <cell r="D273">
            <v>8555602</v>
          </cell>
          <cell r="E273" t="str">
            <v>チルド受注センター　　　</v>
          </cell>
          <cell r="F273" t="str">
            <v>通　　　　信　　　費　　</v>
          </cell>
          <cell r="G273" t="str">
            <v>郵送料金　　　　　　　　</v>
          </cell>
          <cell r="H273">
            <v>70026</v>
          </cell>
          <cell r="I273">
            <v>108759</v>
          </cell>
        </row>
        <row r="274">
          <cell r="A274" t="str">
            <v xml:space="preserve">CEFH836378555606 </v>
          </cell>
          <cell r="B274" t="str">
            <v>CEFH</v>
          </cell>
          <cell r="C274">
            <v>83637</v>
          </cell>
          <cell r="D274">
            <v>8555606</v>
          </cell>
          <cell r="E274" t="str">
            <v>チルド受注センター　　　</v>
          </cell>
          <cell r="F274" t="str">
            <v>通　　　　信　　　費　　</v>
          </cell>
          <cell r="G274" t="str">
            <v>携　帯　電　話　料　金　</v>
          </cell>
          <cell r="H274">
            <v>12546</v>
          </cell>
          <cell r="I274">
            <v>34826</v>
          </cell>
        </row>
        <row r="275">
          <cell r="A275" t="str">
            <v xml:space="preserve">CEFH836508554501 </v>
          </cell>
          <cell r="B275" t="str">
            <v>CEFH</v>
          </cell>
          <cell r="C275">
            <v>83650</v>
          </cell>
          <cell r="D275">
            <v>8554501</v>
          </cell>
          <cell r="E275" t="str">
            <v>チルド受注センター　　　</v>
          </cell>
          <cell r="F275" t="str">
            <v>事務用　消耗品費　　　　</v>
          </cell>
          <cell r="G275" t="str">
            <v>事務用日用品類　　　　　</v>
          </cell>
          <cell r="H275">
            <v>32021</v>
          </cell>
          <cell r="I275">
            <v>36883</v>
          </cell>
        </row>
        <row r="276">
          <cell r="A276" t="str">
            <v xml:space="preserve">CEFH836508554505 </v>
          </cell>
          <cell r="B276" t="str">
            <v>CEFH</v>
          </cell>
          <cell r="C276">
            <v>83650</v>
          </cell>
          <cell r="D276">
            <v>8554505</v>
          </cell>
          <cell r="E276" t="str">
            <v>チルド受注センター　　　</v>
          </cell>
          <cell r="F276" t="str">
            <v>事務用　消耗品費　　　　</v>
          </cell>
          <cell r="G276" t="str">
            <v>コピー料金　　　　　　　</v>
          </cell>
          <cell r="H276">
            <v>76563</v>
          </cell>
          <cell r="I276">
            <v>216581</v>
          </cell>
        </row>
        <row r="277">
          <cell r="A277" t="str">
            <v xml:space="preserve">CEFH836898562307 </v>
          </cell>
          <cell r="B277" t="str">
            <v>CEFH</v>
          </cell>
          <cell r="C277">
            <v>83689</v>
          </cell>
          <cell r="D277">
            <v>8562307</v>
          </cell>
          <cell r="E277" t="str">
            <v>チルド受注センター　　　</v>
          </cell>
          <cell r="F277" t="str">
            <v>雑　　　　　　　　費　　</v>
          </cell>
          <cell r="G277" t="str">
            <v>資材発送料金　　　　　　</v>
          </cell>
          <cell r="H277">
            <v>0</v>
          </cell>
          <cell r="I277">
            <v>610</v>
          </cell>
        </row>
        <row r="278">
          <cell r="A278" t="str">
            <v xml:space="preserve">CEFH836898562309 </v>
          </cell>
          <cell r="B278" t="str">
            <v>CEFH</v>
          </cell>
          <cell r="C278">
            <v>83689</v>
          </cell>
          <cell r="D278">
            <v>8562309</v>
          </cell>
          <cell r="E278" t="str">
            <v>チルド受注センター　　　</v>
          </cell>
          <cell r="F278" t="str">
            <v>雑　　　　　　　　費　　</v>
          </cell>
          <cell r="G278" t="str">
            <v>書籍・雑誌新聞購読料　　</v>
          </cell>
          <cell r="H278">
            <v>4175</v>
          </cell>
          <cell r="I278">
            <v>8350</v>
          </cell>
        </row>
        <row r="279">
          <cell r="A279" t="str">
            <v xml:space="preserve">CEFH836898562350 </v>
          </cell>
          <cell r="B279" t="str">
            <v>CEFH</v>
          </cell>
          <cell r="C279">
            <v>83689</v>
          </cell>
          <cell r="D279">
            <v>8562350</v>
          </cell>
          <cell r="E279" t="str">
            <v>チルド受注センター　　　</v>
          </cell>
          <cell r="F279" t="str">
            <v>雑　　　　　　　　費　　</v>
          </cell>
          <cell r="G279" t="str">
            <v>その他雑費　　　　　　　</v>
          </cell>
          <cell r="H279">
            <v>0</v>
          </cell>
          <cell r="I279">
            <v>248</v>
          </cell>
        </row>
        <row r="280">
          <cell r="A280" t="str">
            <v xml:space="preserve">CEFH838398574505 </v>
          </cell>
          <cell r="B280" t="str">
            <v>CEFH</v>
          </cell>
          <cell r="C280">
            <v>83839</v>
          </cell>
          <cell r="D280">
            <v>8574505</v>
          </cell>
          <cell r="E280" t="str">
            <v>チルド受注センター　　　</v>
          </cell>
          <cell r="F280" t="str">
            <v>賃　　　借　　　料　　　</v>
          </cell>
          <cell r="G280" t="str">
            <v>ＦＡＸリース料　　　　　</v>
          </cell>
          <cell r="H280">
            <v>60400</v>
          </cell>
          <cell r="I280">
            <v>120800</v>
          </cell>
        </row>
        <row r="281">
          <cell r="A281" t="str">
            <v xml:space="preserve">DEFH833398527301 </v>
          </cell>
          <cell r="B281" t="str">
            <v>DEFH</v>
          </cell>
          <cell r="C281">
            <v>83339</v>
          </cell>
          <cell r="D281">
            <v>8527301</v>
          </cell>
          <cell r="E281" t="str">
            <v>東日本チルドロジセンター</v>
          </cell>
          <cell r="F281" t="str">
            <v>厚　　　　生　　　　　費</v>
          </cell>
          <cell r="G281" t="str">
            <v>社宅費用　　　　　　　　</v>
          </cell>
          <cell r="H281">
            <v>211856</v>
          </cell>
          <cell r="I281">
            <v>414606</v>
          </cell>
        </row>
        <row r="282">
          <cell r="A282" t="str">
            <v xml:space="preserve">DEFH833398527350 </v>
          </cell>
          <cell r="B282" t="str">
            <v>DEFH</v>
          </cell>
          <cell r="C282">
            <v>83339</v>
          </cell>
          <cell r="D282">
            <v>8527350</v>
          </cell>
          <cell r="E282" t="str">
            <v>東日本チルドロジセンター</v>
          </cell>
          <cell r="F282" t="str">
            <v>厚　　　　生　　　　　費</v>
          </cell>
          <cell r="G282" t="str">
            <v>その他厚生費　　　　　　</v>
          </cell>
          <cell r="H282">
            <v>2940</v>
          </cell>
          <cell r="I282">
            <v>2940</v>
          </cell>
        </row>
        <row r="283">
          <cell r="A283" t="str">
            <v xml:space="preserve">DEFH834408343201 </v>
          </cell>
          <cell r="B283" t="str">
            <v>DEFH</v>
          </cell>
          <cell r="C283">
            <v>83440</v>
          </cell>
          <cell r="D283">
            <v>8343201</v>
          </cell>
          <cell r="E283" t="str">
            <v>東日本チルドロジセンター</v>
          </cell>
          <cell r="F283" t="str">
            <v>消耗工具備品費　　　　　</v>
          </cell>
          <cell r="G283" t="str">
            <v>日用消耗品類（共通）　　</v>
          </cell>
          <cell r="H283">
            <v>0</v>
          </cell>
          <cell r="I283">
            <v>10018</v>
          </cell>
        </row>
        <row r="284">
          <cell r="A284" t="str">
            <v xml:space="preserve">DEFH834588546750 </v>
          </cell>
          <cell r="B284" t="str">
            <v>DEFH</v>
          </cell>
          <cell r="C284">
            <v>83458</v>
          </cell>
          <cell r="D284">
            <v>8546750</v>
          </cell>
          <cell r="E284" t="str">
            <v>東日本チルドロジセンター</v>
          </cell>
          <cell r="F284" t="str">
            <v>運　　　　送　　　費　　</v>
          </cell>
          <cell r="G284" t="str">
            <v>その他運送費　　　　　　</v>
          </cell>
          <cell r="H284">
            <v>0</v>
          </cell>
          <cell r="I284">
            <v>21240</v>
          </cell>
        </row>
        <row r="285">
          <cell r="A285" t="str">
            <v xml:space="preserve">DEFH836298551201 </v>
          </cell>
          <cell r="B285" t="str">
            <v>DEFH</v>
          </cell>
          <cell r="C285">
            <v>83629</v>
          </cell>
          <cell r="D285">
            <v>8551201</v>
          </cell>
          <cell r="E285" t="str">
            <v>東日本チルドロジセンター</v>
          </cell>
          <cell r="F285" t="str">
            <v>旅　　費　交　通　費　　</v>
          </cell>
          <cell r="G285" t="str">
            <v>日帰旅費　　　　　　　　</v>
          </cell>
          <cell r="H285">
            <v>119442</v>
          </cell>
          <cell r="I285">
            <v>271864</v>
          </cell>
        </row>
        <row r="286">
          <cell r="A286" t="str">
            <v xml:space="preserve">DEFH836298551202 </v>
          </cell>
          <cell r="B286" t="str">
            <v>DEFH</v>
          </cell>
          <cell r="C286">
            <v>83629</v>
          </cell>
          <cell r="D286">
            <v>8551202</v>
          </cell>
          <cell r="E286" t="str">
            <v>東日本チルドロジセンター</v>
          </cell>
          <cell r="F286" t="str">
            <v>旅　　費　交　通　費　　</v>
          </cell>
          <cell r="G286" t="str">
            <v>出張旅費　　　　　　　　</v>
          </cell>
          <cell r="H286">
            <v>218554</v>
          </cell>
          <cell r="I286">
            <v>218554</v>
          </cell>
        </row>
        <row r="287">
          <cell r="A287" t="str">
            <v xml:space="preserve">DEFH836298551205 </v>
          </cell>
          <cell r="B287" t="str">
            <v>DEFH</v>
          </cell>
          <cell r="C287">
            <v>83629</v>
          </cell>
          <cell r="D287">
            <v>8551205</v>
          </cell>
          <cell r="E287" t="str">
            <v>東日本チルドロジセンター</v>
          </cell>
          <cell r="F287" t="str">
            <v>旅　　費　交　通　費　　</v>
          </cell>
          <cell r="G287" t="str">
            <v>単身帰省旅費　　　　　　</v>
          </cell>
          <cell r="H287">
            <v>18020</v>
          </cell>
          <cell r="I287">
            <v>36040</v>
          </cell>
        </row>
        <row r="288">
          <cell r="A288" t="str">
            <v xml:space="preserve">DEFH836298551207 </v>
          </cell>
          <cell r="B288" t="str">
            <v>DEFH</v>
          </cell>
          <cell r="C288">
            <v>83629</v>
          </cell>
          <cell r="D288">
            <v>8551207</v>
          </cell>
          <cell r="E288" t="str">
            <v>東日本チルドロジセンター</v>
          </cell>
          <cell r="F288" t="str">
            <v>旅　　費　交　通　費　　</v>
          </cell>
          <cell r="G288" t="str">
            <v>車輛リース料　　　　　　</v>
          </cell>
          <cell r="H288">
            <v>34500</v>
          </cell>
          <cell r="I288">
            <v>69000</v>
          </cell>
        </row>
        <row r="289">
          <cell r="A289" t="str">
            <v xml:space="preserve">DEFH836298551208 </v>
          </cell>
          <cell r="B289" t="str">
            <v>DEFH</v>
          </cell>
          <cell r="C289">
            <v>83629</v>
          </cell>
          <cell r="D289">
            <v>8551208</v>
          </cell>
          <cell r="E289" t="str">
            <v>東日本チルドロジセンター</v>
          </cell>
          <cell r="F289" t="str">
            <v>旅　　費　交　通　費　　</v>
          </cell>
          <cell r="G289" t="str">
            <v>ガソリン代　　　　　　　</v>
          </cell>
          <cell r="H289">
            <v>6166</v>
          </cell>
          <cell r="I289">
            <v>7715</v>
          </cell>
        </row>
        <row r="290">
          <cell r="A290" t="str">
            <v xml:space="preserve">DEFH836298551210 </v>
          </cell>
          <cell r="B290" t="str">
            <v>DEFH</v>
          </cell>
          <cell r="C290">
            <v>83629</v>
          </cell>
          <cell r="D290">
            <v>8551210</v>
          </cell>
          <cell r="E290" t="str">
            <v>東日本チルドロジセンター</v>
          </cell>
          <cell r="F290" t="str">
            <v>旅　　費　交　通　費　　</v>
          </cell>
          <cell r="G290" t="str">
            <v>別納通行料　　　　　　　</v>
          </cell>
          <cell r="H290">
            <v>0</v>
          </cell>
          <cell r="I290">
            <v>7407</v>
          </cell>
        </row>
        <row r="291">
          <cell r="A291" t="str">
            <v xml:space="preserve">DEFH836358553402 </v>
          </cell>
          <cell r="B291" t="str">
            <v>DEFH</v>
          </cell>
          <cell r="C291">
            <v>83635</v>
          </cell>
          <cell r="D291">
            <v>8553402</v>
          </cell>
          <cell r="E291" t="str">
            <v>東日本チルドロジセンター</v>
          </cell>
          <cell r="F291" t="str">
            <v>水　　道　光　熱費　　　</v>
          </cell>
          <cell r="G291" t="str">
            <v>ガス料金　　　　　　　　</v>
          </cell>
          <cell r="H291">
            <v>1803</v>
          </cell>
          <cell r="I291">
            <v>3647</v>
          </cell>
        </row>
        <row r="292">
          <cell r="A292" t="str">
            <v xml:space="preserve">DEFH836378555601 </v>
          </cell>
          <cell r="B292" t="str">
            <v>DEFH</v>
          </cell>
          <cell r="C292">
            <v>83637</v>
          </cell>
          <cell r="D292">
            <v>8555601</v>
          </cell>
          <cell r="E292" t="str">
            <v>東日本チルドロジセンター</v>
          </cell>
          <cell r="F292" t="str">
            <v>通　　　　信　　　費　　</v>
          </cell>
          <cell r="G292" t="str">
            <v>電話料金　　　　　　　　</v>
          </cell>
          <cell r="H292">
            <v>2269</v>
          </cell>
          <cell r="I292">
            <v>84955</v>
          </cell>
        </row>
        <row r="293">
          <cell r="A293" t="str">
            <v xml:space="preserve">DEFH836378555605 </v>
          </cell>
          <cell r="B293" t="str">
            <v>DEFH</v>
          </cell>
          <cell r="C293">
            <v>83637</v>
          </cell>
          <cell r="D293">
            <v>8555605</v>
          </cell>
          <cell r="E293" t="str">
            <v>東日本チルドロジセンター</v>
          </cell>
          <cell r="F293" t="str">
            <v>通　　　　信　　　費　　</v>
          </cell>
          <cell r="G293" t="str">
            <v>インターネット費用　　　</v>
          </cell>
          <cell r="H293">
            <v>464</v>
          </cell>
          <cell r="I293">
            <v>1664</v>
          </cell>
        </row>
        <row r="294">
          <cell r="A294" t="str">
            <v xml:space="preserve">DEFH836378555606 </v>
          </cell>
          <cell r="B294" t="str">
            <v>DEFH</v>
          </cell>
          <cell r="C294">
            <v>83637</v>
          </cell>
          <cell r="D294">
            <v>8555606</v>
          </cell>
          <cell r="E294" t="str">
            <v>東日本チルドロジセンター</v>
          </cell>
          <cell r="F294" t="str">
            <v>通　　　　信　　　費　　</v>
          </cell>
          <cell r="G294" t="str">
            <v>携　帯　電　話　料　金　</v>
          </cell>
          <cell r="H294">
            <v>13823</v>
          </cell>
          <cell r="I294">
            <v>49847</v>
          </cell>
        </row>
        <row r="295">
          <cell r="A295" t="str">
            <v xml:space="preserve">DEFH836508554501 </v>
          </cell>
          <cell r="B295" t="str">
            <v>DEFH</v>
          </cell>
          <cell r="C295">
            <v>83650</v>
          </cell>
          <cell r="D295">
            <v>8554501</v>
          </cell>
          <cell r="E295" t="str">
            <v>東日本チルドロジセンター</v>
          </cell>
          <cell r="F295" t="str">
            <v>事務用　消耗品費　　　　</v>
          </cell>
          <cell r="G295" t="str">
            <v>事務用日用品類　　　　　</v>
          </cell>
          <cell r="H295">
            <v>11788</v>
          </cell>
          <cell r="I295">
            <v>38180</v>
          </cell>
        </row>
        <row r="296">
          <cell r="A296" t="str">
            <v xml:space="preserve">DEFH836508554505 </v>
          </cell>
          <cell r="B296" t="str">
            <v>DEFH</v>
          </cell>
          <cell r="C296">
            <v>83650</v>
          </cell>
          <cell r="D296">
            <v>8554505</v>
          </cell>
          <cell r="E296" t="str">
            <v>東日本チルドロジセンター</v>
          </cell>
          <cell r="F296" t="str">
            <v>事務用　消耗品費　　　　</v>
          </cell>
          <cell r="G296" t="str">
            <v>コピー料金　　　　　　　</v>
          </cell>
          <cell r="H296">
            <v>30040</v>
          </cell>
          <cell r="I296">
            <v>107201</v>
          </cell>
        </row>
        <row r="297">
          <cell r="A297" t="str">
            <v xml:space="preserve">DEFH836898562301 </v>
          </cell>
          <cell r="B297" t="str">
            <v>DEFH</v>
          </cell>
          <cell r="C297">
            <v>83689</v>
          </cell>
          <cell r="D297">
            <v>8562301</v>
          </cell>
          <cell r="E297" t="str">
            <v>東日本チルドロジセンター</v>
          </cell>
          <cell r="F297" t="str">
            <v>雑　　　　　　　　費　　</v>
          </cell>
          <cell r="G297" t="str">
            <v>打合食事・喫茶代　　　　</v>
          </cell>
          <cell r="H297">
            <v>13553</v>
          </cell>
          <cell r="I297">
            <v>35800</v>
          </cell>
        </row>
        <row r="298">
          <cell r="A298" t="str">
            <v xml:space="preserve">DEFH836898562307 </v>
          </cell>
          <cell r="B298" t="str">
            <v>DEFH</v>
          </cell>
          <cell r="C298">
            <v>83689</v>
          </cell>
          <cell r="D298">
            <v>8562307</v>
          </cell>
          <cell r="E298" t="str">
            <v>東日本チルドロジセンター</v>
          </cell>
          <cell r="F298" t="str">
            <v>雑　　　　　　　　費　　</v>
          </cell>
          <cell r="G298" t="str">
            <v>資材発送料金　　　　　　</v>
          </cell>
          <cell r="H298">
            <v>3050</v>
          </cell>
          <cell r="I298">
            <v>6710</v>
          </cell>
        </row>
        <row r="299">
          <cell r="A299" t="str">
            <v xml:space="preserve">DEFH836898562313 </v>
          </cell>
          <cell r="B299" t="str">
            <v>DEFH</v>
          </cell>
          <cell r="C299">
            <v>83689</v>
          </cell>
          <cell r="D299">
            <v>8562313</v>
          </cell>
          <cell r="E299" t="str">
            <v>東日本チルドロジセンター</v>
          </cell>
          <cell r="F299" t="str">
            <v>雑　　　　　　　　費　　</v>
          </cell>
          <cell r="G299" t="str">
            <v>清掃料・清掃管理費用　　</v>
          </cell>
          <cell r="H299">
            <v>4200</v>
          </cell>
          <cell r="I299">
            <v>8400</v>
          </cell>
        </row>
        <row r="300">
          <cell r="A300" t="str">
            <v xml:space="preserve">DEFH836898562314 </v>
          </cell>
          <cell r="B300" t="str">
            <v>DEFH</v>
          </cell>
          <cell r="C300">
            <v>83689</v>
          </cell>
          <cell r="D300">
            <v>8562314</v>
          </cell>
          <cell r="E300" t="str">
            <v>東日本チルドロジセンター</v>
          </cell>
          <cell r="F300" t="str">
            <v>雑　　　　　　　　費　　</v>
          </cell>
          <cell r="G300" t="str">
            <v>事　務　手　数　料　　　</v>
          </cell>
          <cell r="H300">
            <v>4000</v>
          </cell>
          <cell r="I300">
            <v>4000</v>
          </cell>
        </row>
        <row r="301">
          <cell r="A301" t="str">
            <v xml:space="preserve">DEFH838398574505 </v>
          </cell>
          <cell r="B301" t="str">
            <v>DEFH</v>
          </cell>
          <cell r="C301">
            <v>83839</v>
          </cell>
          <cell r="D301">
            <v>8574505</v>
          </cell>
          <cell r="E301" t="str">
            <v>東日本チルドロジセンター</v>
          </cell>
          <cell r="F301" t="str">
            <v>賃　　　借　　　料　　　</v>
          </cell>
          <cell r="G301" t="str">
            <v>ＦＡＸリース料　　　　　</v>
          </cell>
          <cell r="H301">
            <v>24150</v>
          </cell>
          <cell r="I301">
            <v>96600</v>
          </cell>
        </row>
        <row r="302">
          <cell r="A302" t="str">
            <v xml:space="preserve">EEFH833398527301 </v>
          </cell>
          <cell r="B302" t="str">
            <v>EEFH</v>
          </cell>
          <cell r="C302">
            <v>83339</v>
          </cell>
          <cell r="D302">
            <v>8527301</v>
          </cell>
          <cell r="E302" t="str">
            <v>中部チルドロジセンター　</v>
          </cell>
          <cell r="F302" t="str">
            <v>厚　　　　生　　　　　費</v>
          </cell>
          <cell r="G302" t="str">
            <v>社宅費用　　　　　　　　</v>
          </cell>
          <cell r="H302">
            <v>187000</v>
          </cell>
          <cell r="I302">
            <v>267000</v>
          </cell>
        </row>
        <row r="303">
          <cell r="A303" t="str">
            <v xml:space="preserve">EEFH833398527350 </v>
          </cell>
          <cell r="B303" t="str">
            <v>EEFH</v>
          </cell>
          <cell r="C303">
            <v>83339</v>
          </cell>
          <cell r="D303">
            <v>8527350</v>
          </cell>
          <cell r="E303" t="str">
            <v>中部チルドロジセンター　</v>
          </cell>
          <cell r="F303" t="str">
            <v>厚　　　　生　　　　　費</v>
          </cell>
          <cell r="G303" t="str">
            <v>その他厚生費　　　　　　</v>
          </cell>
          <cell r="H303">
            <v>5880</v>
          </cell>
          <cell r="I303">
            <v>5880</v>
          </cell>
        </row>
        <row r="304">
          <cell r="A304" t="str">
            <v xml:space="preserve">EEFH834408343221 </v>
          </cell>
          <cell r="B304" t="str">
            <v>EEFH</v>
          </cell>
          <cell r="C304">
            <v>83440</v>
          </cell>
          <cell r="D304">
            <v>8343221</v>
          </cell>
          <cell r="E304" t="str">
            <v>中部チルドロジセンター　</v>
          </cell>
          <cell r="F304" t="str">
            <v>消耗工具備品費　　　　　</v>
          </cell>
          <cell r="G304" t="str">
            <v>リースマット代　　　　　</v>
          </cell>
          <cell r="H304">
            <v>5640</v>
          </cell>
          <cell r="I304">
            <v>10000</v>
          </cell>
        </row>
        <row r="305">
          <cell r="A305" t="str">
            <v xml:space="preserve">EEFH834468532150 </v>
          </cell>
          <cell r="B305" t="str">
            <v>EEFH</v>
          </cell>
          <cell r="C305">
            <v>83446</v>
          </cell>
          <cell r="D305">
            <v>8532150</v>
          </cell>
          <cell r="E305" t="str">
            <v>中部チルドロジセンター　</v>
          </cell>
          <cell r="F305" t="str">
            <v>修　　　繕　　費　　　　</v>
          </cell>
          <cell r="G305" t="str">
            <v>その他修繕費　　　　　　</v>
          </cell>
          <cell r="H305">
            <v>5980</v>
          </cell>
          <cell r="I305">
            <v>5980</v>
          </cell>
        </row>
        <row r="306">
          <cell r="A306" t="str">
            <v xml:space="preserve">EEFH834588546750 </v>
          </cell>
          <cell r="B306" t="str">
            <v>EEFH</v>
          </cell>
          <cell r="C306">
            <v>83458</v>
          </cell>
          <cell r="D306">
            <v>8546750</v>
          </cell>
          <cell r="E306" t="str">
            <v>中部チルドロジセンター　</v>
          </cell>
          <cell r="F306" t="str">
            <v>運　　　　送　　　費　　</v>
          </cell>
          <cell r="G306" t="str">
            <v>その他運送費　　　　　　</v>
          </cell>
          <cell r="H306">
            <v>615000</v>
          </cell>
          <cell r="I306">
            <v>2588520</v>
          </cell>
        </row>
        <row r="307">
          <cell r="A307" t="str">
            <v xml:space="preserve">EEFH836298551201 </v>
          </cell>
          <cell r="B307" t="str">
            <v>EEFH</v>
          </cell>
          <cell r="C307">
            <v>83629</v>
          </cell>
          <cell r="D307">
            <v>8551201</v>
          </cell>
          <cell r="E307" t="str">
            <v>中部チルドロジセンター　</v>
          </cell>
          <cell r="F307" t="str">
            <v>旅　　費　交　通　費　　</v>
          </cell>
          <cell r="G307" t="str">
            <v>日帰旅費　　　　　　　　</v>
          </cell>
          <cell r="H307">
            <v>63076</v>
          </cell>
          <cell r="I307">
            <v>214400</v>
          </cell>
        </row>
        <row r="308">
          <cell r="A308" t="str">
            <v xml:space="preserve">EEFH836298551205 </v>
          </cell>
          <cell r="B308" t="str">
            <v>EEFH</v>
          </cell>
          <cell r="C308">
            <v>83629</v>
          </cell>
          <cell r="D308">
            <v>8551205</v>
          </cell>
          <cell r="E308" t="str">
            <v>中部チルドロジセンター　</v>
          </cell>
          <cell r="F308" t="str">
            <v>旅　　費　交　通　費　　</v>
          </cell>
          <cell r="G308" t="str">
            <v>単身帰省旅費　　　　　　</v>
          </cell>
          <cell r="H308">
            <v>20980</v>
          </cell>
          <cell r="I308">
            <v>41960</v>
          </cell>
        </row>
        <row r="309">
          <cell r="A309" t="str">
            <v xml:space="preserve">EEFH836298551207 </v>
          </cell>
          <cell r="B309" t="str">
            <v>EEFH</v>
          </cell>
          <cell r="C309">
            <v>83629</v>
          </cell>
          <cell r="D309">
            <v>8551207</v>
          </cell>
          <cell r="E309" t="str">
            <v>中部チルドロジセンター　</v>
          </cell>
          <cell r="F309" t="str">
            <v>旅　　費　交　通　費　　</v>
          </cell>
          <cell r="G309" t="str">
            <v>車輛リース料　　　　　　</v>
          </cell>
          <cell r="H309">
            <v>49500</v>
          </cell>
          <cell r="I309">
            <v>99000</v>
          </cell>
        </row>
        <row r="310">
          <cell r="A310" t="str">
            <v xml:space="preserve">EEFH836298551208 </v>
          </cell>
          <cell r="B310" t="str">
            <v>EEFH</v>
          </cell>
          <cell r="C310">
            <v>83629</v>
          </cell>
          <cell r="D310">
            <v>8551208</v>
          </cell>
          <cell r="E310" t="str">
            <v>中部チルドロジセンター　</v>
          </cell>
          <cell r="F310" t="str">
            <v>旅　　費　交　通　費　　</v>
          </cell>
          <cell r="G310" t="str">
            <v>ガソリン代　　　　　　　</v>
          </cell>
          <cell r="H310">
            <v>5871</v>
          </cell>
          <cell r="I310">
            <v>21818</v>
          </cell>
        </row>
        <row r="311">
          <cell r="A311" t="str">
            <v xml:space="preserve">EEFH836298551210 </v>
          </cell>
          <cell r="B311" t="str">
            <v>EEFH</v>
          </cell>
          <cell r="C311">
            <v>83629</v>
          </cell>
          <cell r="D311">
            <v>8551210</v>
          </cell>
          <cell r="E311" t="str">
            <v>中部チルドロジセンター　</v>
          </cell>
          <cell r="F311" t="str">
            <v>旅　　費　交　通　費　　</v>
          </cell>
          <cell r="G311" t="str">
            <v>別納通行料　　　　　　　</v>
          </cell>
          <cell r="H311">
            <v>12136</v>
          </cell>
          <cell r="I311">
            <v>16536</v>
          </cell>
        </row>
        <row r="312">
          <cell r="A312" t="str">
            <v xml:space="preserve">EEFH836378555601 </v>
          </cell>
          <cell r="B312" t="str">
            <v>EEFH</v>
          </cell>
          <cell r="C312">
            <v>83637</v>
          </cell>
          <cell r="D312">
            <v>8555601</v>
          </cell>
          <cell r="E312" t="str">
            <v>中部チルドロジセンター　</v>
          </cell>
          <cell r="F312" t="str">
            <v>通　　　　信　　　費　　</v>
          </cell>
          <cell r="G312" t="str">
            <v>電話料金　　　　　　　　</v>
          </cell>
          <cell r="H312">
            <v>118996</v>
          </cell>
          <cell r="I312">
            <v>231392</v>
          </cell>
        </row>
        <row r="313">
          <cell r="A313" t="str">
            <v xml:space="preserve">EEFH836378555606 </v>
          </cell>
          <cell r="B313" t="str">
            <v>EEFH</v>
          </cell>
          <cell r="C313">
            <v>83637</v>
          </cell>
          <cell r="D313">
            <v>8555606</v>
          </cell>
          <cell r="E313" t="str">
            <v>中部チルドロジセンター　</v>
          </cell>
          <cell r="F313" t="str">
            <v>通　　　　信　　　費　　</v>
          </cell>
          <cell r="G313" t="str">
            <v>携　帯　電　話　料　金　</v>
          </cell>
          <cell r="H313">
            <v>22307</v>
          </cell>
          <cell r="I313">
            <v>63589</v>
          </cell>
        </row>
        <row r="314">
          <cell r="A314" t="str">
            <v xml:space="preserve">EEFH836508554501 </v>
          </cell>
          <cell r="B314" t="str">
            <v>EEFH</v>
          </cell>
          <cell r="C314">
            <v>83650</v>
          </cell>
          <cell r="D314">
            <v>8554501</v>
          </cell>
          <cell r="E314" t="str">
            <v>中部チルドロジセンター　</v>
          </cell>
          <cell r="F314" t="str">
            <v>事務用　消耗品費　　　　</v>
          </cell>
          <cell r="G314" t="str">
            <v>事務用日用品類　　　　　</v>
          </cell>
          <cell r="H314">
            <v>53610</v>
          </cell>
          <cell r="I314">
            <v>54410</v>
          </cell>
        </row>
        <row r="315">
          <cell r="A315" t="str">
            <v xml:space="preserve">EEFH836508554505 </v>
          </cell>
          <cell r="B315" t="str">
            <v>EEFH</v>
          </cell>
          <cell r="C315">
            <v>83650</v>
          </cell>
          <cell r="D315">
            <v>8554505</v>
          </cell>
          <cell r="E315" t="str">
            <v>中部チルドロジセンター　</v>
          </cell>
          <cell r="F315" t="str">
            <v>事務用　消耗品費　　　　</v>
          </cell>
          <cell r="G315" t="str">
            <v>コピー料金　　　　　　　</v>
          </cell>
          <cell r="H315">
            <v>77719</v>
          </cell>
          <cell r="I315">
            <v>286723</v>
          </cell>
        </row>
        <row r="316">
          <cell r="A316" t="str">
            <v xml:space="preserve">EEFH836898562301 </v>
          </cell>
          <cell r="B316" t="str">
            <v>EEFH</v>
          </cell>
          <cell r="C316">
            <v>83689</v>
          </cell>
          <cell r="D316">
            <v>8562301</v>
          </cell>
          <cell r="E316" t="str">
            <v>中部チルドロジセンター　</v>
          </cell>
          <cell r="F316" t="str">
            <v>雑　　　　　　　　費　　</v>
          </cell>
          <cell r="G316" t="str">
            <v>打合食事・喫茶代　　　　</v>
          </cell>
          <cell r="H316">
            <v>6488</v>
          </cell>
          <cell r="I316">
            <v>16615</v>
          </cell>
        </row>
        <row r="317">
          <cell r="A317" t="str">
            <v xml:space="preserve">EEFH836898562302 </v>
          </cell>
          <cell r="B317" t="str">
            <v>EEFH</v>
          </cell>
          <cell r="C317">
            <v>83689</v>
          </cell>
          <cell r="D317">
            <v>8562302</v>
          </cell>
          <cell r="E317" t="str">
            <v>中部チルドロジセンター　</v>
          </cell>
          <cell r="F317" t="str">
            <v>雑　　　　　　　　費　　</v>
          </cell>
          <cell r="G317" t="str">
            <v>振込・取立等銀行手数料　</v>
          </cell>
          <cell r="H317">
            <v>0</v>
          </cell>
          <cell r="I317">
            <v>600</v>
          </cell>
        </row>
        <row r="318">
          <cell r="A318" t="str">
            <v xml:space="preserve">EEFH836898562307 </v>
          </cell>
          <cell r="B318" t="str">
            <v>EEFH</v>
          </cell>
          <cell r="C318">
            <v>83689</v>
          </cell>
          <cell r="D318">
            <v>8562307</v>
          </cell>
          <cell r="E318" t="str">
            <v>中部チルドロジセンター　</v>
          </cell>
          <cell r="F318" t="str">
            <v>雑　　　　　　　　費　　</v>
          </cell>
          <cell r="G318" t="str">
            <v>資材発送料金　　　　　　</v>
          </cell>
          <cell r="H318">
            <v>0</v>
          </cell>
          <cell r="I318">
            <v>4000</v>
          </cell>
        </row>
        <row r="319">
          <cell r="A319" t="str">
            <v xml:space="preserve">EEFH836898562309 </v>
          </cell>
          <cell r="B319" t="str">
            <v>EEFH</v>
          </cell>
          <cell r="C319">
            <v>83689</v>
          </cell>
          <cell r="D319">
            <v>8562309</v>
          </cell>
          <cell r="E319" t="str">
            <v>中部チルドロジセンター　</v>
          </cell>
          <cell r="F319" t="str">
            <v>雑　　　　　　　　費　　</v>
          </cell>
          <cell r="G319" t="str">
            <v>書籍・雑誌新聞購読料　　</v>
          </cell>
          <cell r="H319">
            <v>6503</v>
          </cell>
          <cell r="I319">
            <v>13006</v>
          </cell>
        </row>
        <row r="320">
          <cell r="A320" t="str">
            <v xml:space="preserve">EEFH838398574503 </v>
          </cell>
          <cell r="B320" t="str">
            <v>EEFH</v>
          </cell>
          <cell r="C320">
            <v>83839</v>
          </cell>
          <cell r="D320">
            <v>8574503</v>
          </cell>
          <cell r="E320" t="str">
            <v>中部チルドロジセンター　</v>
          </cell>
          <cell r="F320" t="str">
            <v>賃　　　借　　　料　　　</v>
          </cell>
          <cell r="G320" t="str">
            <v>電算機リース料　　　　　</v>
          </cell>
          <cell r="H320">
            <v>38740</v>
          </cell>
          <cell r="I320">
            <v>77480</v>
          </cell>
        </row>
        <row r="321">
          <cell r="A321" t="str">
            <v xml:space="preserve">EEFH838398574505 </v>
          </cell>
          <cell r="B321" t="str">
            <v>EEFH</v>
          </cell>
          <cell r="C321">
            <v>83839</v>
          </cell>
          <cell r="D321">
            <v>8574505</v>
          </cell>
          <cell r="E321" t="str">
            <v>中部チルドロジセンター　</v>
          </cell>
          <cell r="F321" t="str">
            <v>賃　　　借　　　料　　　</v>
          </cell>
          <cell r="G321" t="str">
            <v>ＦＡＸリース料　　　　　</v>
          </cell>
          <cell r="H321">
            <v>44760</v>
          </cell>
          <cell r="I321">
            <v>89520</v>
          </cell>
        </row>
        <row r="322">
          <cell r="A322" t="str">
            <v xml:space="preserve">EEFH838398574506 </v>
          </cell>
          <cell r="B322" t="str">
            <v>EEFH</v>
          </cell>
          <cell r="C322">
            <v>83839</v>
          </cell>
          <cell r="D322">
            <v>8574506</v>
          </cell>
          <cell r="E322" t="str">
            <v>中部チルドロジセンター　</v>
          </cell>
          <cell r="F322" t="str">
            <v>賃　　　借　　　料　　　</v>
          </cell>
          <cell r="G322" t="str">
            <v>電話機リース料　　　　　</v>
          </cell>
          <cell r="H322">
            <v>10405</v>
          </cell>
          <cell r="I322">
            <v>20810</v>
          </cell>
        </row>
        <row r="323">
          <cell r="A323" t="str">
            <v xml:space="preserve">FEFH833398527301 </v>
          </cell>
          <cell r="B323" t="str">
            <v>FEFH</v>
          </cell>
          <cell r="C323">
            <v>83339</v>
          </cell>
          <cell r="D323">
            <v>8527301</v>
          </cell>
          <cell r="E323" t="str">
            <v>西日本チルドロジセンター</v>
          </cell>
          <cell r="F323" t="str">
            <v>厚　　　　生　　　　　費</v>
          </cell>
          <cell r="G323" t="str">
            <v>社宅費用　　　　　　　　</v>
          </cell>
          <cell r="H323">
            <v>476390</v>
          </cell>
          <cell r="I323">
            <v>1004123</v>
          </cell>
        </row>
        <row r="324">
          <cell r="A324" t="str">
            <v xml:space="preserve">FEFH833398527350 </v>
          </cell>
          <cell r="B324" t="str">
            <v>FEFH</v>
          </cell>
          <cell r="C324">
            <v>83339</v>
          </cell>
          <cell r="D324">
            <v>8527350</v>
          </cell>
          <cell r="E324" t="str">
            <v>西日本チルドロジセンター</v>
          </cell>
          <cell r="F324" t="str">
            <v>厚　　　　生　　　　　費</v>
          </cell>
          <cell r="G324" t="str">
            <v>その他厚生費　　　　　　</v>
          </cell>
          <cell r="H324">
            <v>2940</v>
          </cell>
          <cell r="I324">
            <v>2940</v>
          </cell>
        </row>
        <row r="325">
          <cell r="A325" t="str">
            <v xml:space="preserve">FEFH834408343201 </v>
          </cell>
          <cell r="B325" t="str">
            <v>FEFH</v>
          </cell>
          <cell r="C325">
            <v>83440</v>
          </cell>
          <cell r="D325">
            <v>8343201</v>
          </cell>
          <cell r="E325" t="str">
            <v>西日本チルドロジセンター</v>
          </cell>
          <cell r="F325" t="str">
            <v>消耗工具備品費　　　　　</v>
          </cell>
          <cell r="G325" t="str">
            <v>日用消耗品類（共通）　　</v>
          </cell>
          <cell r="H325">
            <v>415</v>
          </cell>
          <cell r="I325">
            <v>415</v>
          </cell>
        </row>
        <row r="326">
          <cell r="A326" t="str">
            <v xml:space="preserve">FEFH834408343250 </v>
          </cell>
          <cell r="B326" t="str">
            <v>FEFH</v>
          </cell>
          <cell r="C326">
            <v>83440</v>
          </cell>
          <cell r="D326">
            <v>8343250</v>
          </cell>
          <cell r="E326" t="str">
            <v>西日本チルドロジセンター</v>
          </cell>
          <cell r="F326" t="str">
            <v>消耗工具備品費　　　　　</v>
          </cell>
          <cell r="G326" t="str">
            <v>その他消耗備品費　　　　</v>
          </cell>
          <cell r="H326">
            <v>2000</v>
          </cell>
          <cell r="I326">
            <v>4000</v>
          </cell>
        </row>
        <row r="327">
          <cell r="A327" t="str">
            <v xml:space="preserve">FEFH836298551201 </v>
          </cell>
          <cell r="B327" t="str">
            <v>FEFH</v>
          </cell>
          <cell r="C327">
            <v>83629</v>
          </cell>
          <cell r="D327">
            <v>8551201</v>
          </cell>
          <cell r="E327" t="str">
            <v>西日本チルドロジセンター</v>
          </cell>
          <cell r="F327" t="str">
            <v>旅　　費　交　通　費　　</v>
          </cell>
          <cell r="G327" t="str">
            <v>日帰旅費　　　　　　　　</v>
          </cell>
          <cell r="H327">
            <v>148898</v>
          </cell>
          <cell r="I327">
            <v>298189</v>
          </cell>
        </row>
        <row r="328">
          <cell r="A328" t="str">
            <v xml:space="preserve">FEFH836298551202 </v>
          </cell>
          <cell r="B328" t="str">
            <v>FEFH</v>
          </cell>
          <cell r="C328">
            <v>83629</v>
          </cell>
          <cell r="D328">
            <v>8551202</v>
          </cell>
          <cell r="E328" t="str">
            <v>西日本チルドロジセンター</v>
          </cell>
          <cell r="F328" t="str">
            <v>旅　　費　交　通　費　　</v>
          </cell>
          <cell r="G328" t="str">
            <v>出張旅費　　　　　　　　</v>
          </cell>
          <cell r="H328">
            <v>178326</v>
          </cell>
          <cell r="I328">
            <v>178326</v>
          </cell>
        </row>
        <row r="329">
          <cell r="A329" t="str">
            <v xml:space="preserve">FEFH836298551203 </v>
          </cell>
          <cell r="B329" t="str">
            <v>FEFH</v>
          </cell>
          <cell r="C329">
            <v>83629</v>
          </cell>
          <cell r="D329">
            <v>8551203</v>
          </cell>
          <cell r="E329" t="str">
            <v>西日本チルドロジセンター</v>
          </cell>
          <cell r="F329" t="str">
            <v>旅　　費　交　通　費　　</v>
          </cell>
          <cell r="G329" t="str">
            <v>赴任旅費　　　　　　　　</v>
          </cell>
          <cell r="H329">
            <v>312834</v>
          </cell>
          <cell r="I329">
            <v>343386</v>
          </cell>
        </row>
        <row r="330">
          <cell r="A330" t="str">
            <v xml:space="preserve">FEFH836298551205 </v>
          </cell>
          <cell r="B330" t="str">
            <v>FEFH</v>
          </cell>
          <cell r="C330">
            <v>83629</v>
          </cell>
          <cell r="D330">
            <v>8551205</v>
          </cell>
          <cell r="E330" t="str">
            <v>西日本チルドロジセンター</v>
          </cell>
          <cell r="F330" t="str">
            <v>旅　　費　交　通　費　　</v>
          </cell>
          <cell r="G330" t="str">
            <v>単身帰省旅費　　　　　　</v>
          </cell>
          <cell r="H330">
            <v>2140</v>
          </cell>
          <cell r="I330">
            <v>6420</v>
          </cell>
        </row>
        <row r="331">
          <cell r="A331" t="str">
            <v xml:space="preserve">FEFH836298551206 </v>
          </cell>
          <cell r="B331" t="str">
            <v>FEFH</v>
          </cell>
          <cell r="C331">
            <v>83629</v>
          </cell>
          <cell r="D331">
            <v>8551206</v>
          </cell>
          <cell r="E331" t="str">
            <v>西日本チルドロジセンター</v>
          </cell>
          <cell r="F331" t="str">
            <v>旅　　費　交　通　費　　</v>
          </cell>
          <cell r="G331" t="str">
            <v>引越費用諸掛　　　　　　</v>
          </cell>
          <cell r="H331">
            <v>0</v>
          </cell>
          <cell r="I331">
            <v>329201</v>
          </cell>
        </row>
        <row r="332">
          <cell r="A332" t="str">
            <v xml:space="preserve">FEFH836298551207 </v>
          </cell>
          <cell r="B332" t="str">
            <v>FEFH</v>
          </cell>
          <cell r="C332">
            <v>83629</v>
          </cell>
          <cell r="D332">
            <v>8551207</v>
          </cell>
          <cell r="E332" t="str">
            <v>西日本チルドロジセンター</v>
          </cell>
          <cell r="F332" t="str">
            <v>旅　　費　交　通　費　　</v>
          </cell>
          <cell r="G332" t="str">
            <v>車輛リース料　　　　　　</v>
          </cell>
          <cell r="H332">
            <v>29500</v>
          </cell>
          <cell r="I332">
            <v>59000</v>
          </cell>
        </row>
        <row r="333">
          <cell r="A333" t="str">
            <v xml:space="preserve">FEFH836298551210 </v>
          </cell>
          <cell r="B333" t="str">
            <v>FEFH</v>
          </cell>
          <cell r="C333">
            <v>83629</v>
          </cell>
          <cell r="D333">
            <v>8551210</v>
          </cell>
          <cell r="E333" t="str">
            <v>西日本チルドロジセンター</v>
          </cell>
          <cell r="F333" t="str">
            <v>旅　　費　交　通　費　　</v>
          </cell>
          <cell r="G333" t="str">
            <v>別納通行料　　　　　　　</v>
          </cell>
          <cell r="H333">
            <v>12173</v>
          </cell>
          <cell r="I333">
            <v>19248</v>
          </cell>
        </row>
        <row r="334">
          <cell r="A334" t="str">
            <v xml:space="preserve">FEFH836378555601 </v>
          </cell>
          <cell r="B334" t="str">
            <v>FEFH</v>
          </cell>
          <cell r="C334">
            <v>83637</v>
          </cell>
          <cell r="D334">
            <v>8555601</v>
          </cell>
          <cell r="E334" t="str">
            <v>西日本チルドロジセンター</v>
          </cell>
          <cell r="F334" t="str">
            <v>通　　　　信　　　費　　</v>
          </cell>
          <cell r="G334" t="str">
            <v>電話料金　　　　　　　　</v>
          </cell>
          <cell r="H334">
            <v>0</v>
          </cell>
          <cell r="I334">
            <v>7576</v>
          </cell>
        </row>
        <row r="335">
          <cell r="A335" t="str">
            <v xml:space="preserve">FEFH836378555605 </v>
          </cell>
          <cell r="B335" t="str">
            <v>FEFH</v>
          </cell>
          <cell r="C335">
            <v>83637</v>
          </cell>
          <cell r="D335">
            <v>8555605</v>
          </cell>
          <cell r="E335" t="str">
            <v>西日本チルドロジセンター</v>
          </cell>
          <cell r="F335" t="str">
            <v>通　　　　信　　　費　　</v>
          </cell>
          <cell r="G335" t="str">
            <v>インターネット費用　　　</v>
          </cell>
          <cell r="H335">
            <v>464</v>
          </cell>
          <cell r="I335">
            <v>1664</v>
          </cell>
        </row>
        <row r="336">
          <cell r="A336" t="str">
            <v xml:space="preserve">FEFH836378555606 </v>
          </cell>
          <cell r="B336" t="str">
            <v>FEFH</v>
          </cell>
          <cell r="C336">
            <v>83637</v>
          </cell>
          <cell r="D336">
            <v>8555606</v>
          </cell>
          <cell r="E336" t="str">
            <v>西日本チルドロジセンター</v>
          </cell>
          <cell r="F336" t="str">
            <v>通　　　　信　　　費　　</v>
          </cell>
          <cell r="G336" t="str">
            <v>携　帯　電　話　料　金　</v>
          </cell>
          <cell r="H336">
            <v>14308</v>
          </cell>
          <cell r="I336">
            <v>45832</v>
          </cell>
        </row>
        <row r="337">
          <cell r="A337" t="str">
            <v xml:space="preserve">FEFH836508554501 </v>
          </cell>
          <cell r="B337" t="str">
            <v>FEFH</v>
          </cell>
          <cell r="C337">
            <v>83650</v>
          </cell>
          <cell r="D337">
            <v>8554501</v>
          </cell>
          <cell r="E337" t="str">
            <v>西日本チルドロジセンター</v>
          </cell>
          <cell r="F337" t="str">
            <v>事務用　消耗品費　　　　</v>
          </cell>
          <cell r="G337" t="str">
            <v>事務用日用品類　　　　　</v>
          </cell>
          <cell r="H337">
            <v>14589</v>
          </cell>
          <cell r="I337">
            <v>16383</v>
          </cell>
        </row>
        <row r="338">
          <cell r="A338" t="str">
            <v xml:space="preserve">FEFH836508554505 </v>
          </cell>
          <cell r="B338" t="str">
            <v>FEFH</v>
          </cell>
          <cell r="C338">
            <v>83650</v>
          </cell>
          <cell r="D338">
            <v>8554505</v>
          </cell>
          <cell r="E338" t="str">
            <v>西日本チルドロジセンター</v>
          </cell>
          <cell r="F338" t="str">
            <v>事務用　消耗品費　　　　</v>
          </cell>
          <cell r="G338" t="str">
            <v>コピー料金　　　　　　　</v>
          </cell>
          <cell r="H338">
            <v>24768</v>
          </cell>
          <cell r="I338">
            <v>96734</v>
          </cell>
        </row>
        <row r="339">
          <cell r="A339" t="str">
            <v xml:space="preserve">FEFH836898562301 </v>
          </cell>
          <cell r="B339" t="str">
            <v>FEFH</v>
          </cell>
          <cell r="C339">
            <v>83689</v>
          </cell>
          <cell r="D339">
            <v>8562301</v>
          </cell>
          <cell r="E339" t="str">
            <v>西日本チルドロジセンター</v>
          </cell>
          <cell r="F339" t="str">
            <v>雑　　　　　　　　費　　</v>
          </cell>
          <cell r="G339" t="str">
            <v>打合食事・喫茶代　　　　</v>
          </cell>
          <cell r="H339">
            <v>9524</v>
          </cell>
          <cell r="I339">
            <v>9524</v>
          </cell>
        </row>
        <row r="340">
          <cell r="A340" t="str">
            <v xml:space="preserve">FEFH836898562307 </v>
          </cell>
          <cell r="B340" t="str">
            <v>FEFH</v>
          </cell>
          <cell r="C340">
            <v>83689</v>
          </cell>
          <cell r="D340">
            <v>8562307</v>
          </cell>
          <cell r="E340" t="str">
            <v>西日本チルドロジセンター</v>
          </cell>
          <cell r="F340" t="str">
            <v>雑　　　　　　　　費　　</v>
          </cell>
          <cell r="G340" t="str">
            <v>資材発送料金　　　　　　</v>
          </cell>
          <cell r="H340">
            <v>2418</v>
          </cell>
          <cell r="I340">
            <v>4131</v>
          </cell>
        </row>
        <row r="341">
          <cell r="A341" t="str">
            <v xml:space="preserve">FEFH838398574505 </v>
          </cell>
          <cell r="B341" t="str">
            <v>FEFH</v>
          </cell>
          <cell r="C341">
            <v>83839</v>
          </cell>
          <cell r="D341">
            <v>8574505</v>
          </cell>
          <cell r="E341" t="str">
            <v>西日本チルドロジセンター</v>
          </cell>
          <cell r="F341" t="str">
            <v>賃　　　借　　　料　　　</v>
          </cell>
          <cell r="G341" t="str">
            <v>ＦＡＸリース料　　　　　</v>
          </cell>
          <cell r="H341">
            <v>24150</v>
          </cell>
          <cell r="I341">
            <v>96600</v>
          </cell>
        </row>
        <row r="342">
          <cell r="A342" t="str">
            <v xml:space="preserve">GH  861888615150 </v>
          </cell>
          <cell r="B342" t="str">
            <v xml:space="preserve">GH  </v>
          </cell>
          <cell r="C342">
            <v>86188</v>
          </cell>
          <cell r="D342">
            <v>8615150</v>
          </cell>
          <cell r="E342" t="str">
            <v>小牧倉庫　　　　　　　　</v>
          </cell>
          <cell r="F342" t="str">
            <v>その他営業外収益　　　　</v>
          </cell>
          <cell r="G342" t="str">
            <v>その他雑収入　　　　　　</v>
          </cell>
          <cell r="H342">
            <v>59550</v>
          </cell>
          <cell r="I342">
            <v>59550</v>
          </cell>
        </row>
        <row r="343">
          <cell r="A343" t="str">
            <v xml:space="preserve">GHCH834408343201 </v>
          </cell>
          <cell r="B343" t="str">
            <v>GHCH</v>
          </cell>
          <cell r="C343">
            <v>83440</v>
          </cell>
          <cell r="D343">
            <v>8343201</v>
          </cell>
          <cell r="E343" t="str">
            <v>小牧物流Ｃ　倉庫事業部門</v>
          </cell>
          <cell r="F343" t="str">
            <v>消耗工具備品費　　　　　</v>
          </cell>
          <cell r="G343" t="str">
            <v>日用消耗品類（共通）　　</v>
          </cell>
          <cell r="H343">
            <v>0</v>
          </cell>
          <cell r="I343">
            <v>128400</v>
          </cell>
        </row>
        <row r="344">
          <cell r="A344" t="str">
            <v xml:space="preserve">GHCH834408343221 </v>
          </cell>
          <cell r="B344" t="str">
            <v>GHCH</v>
          </cell>
          <cell r="C344">
            <v>83440</v>
          </cell>
          <cell r="D344">
            <v>8343221</v>
          </cell>
          <cell r="E344" t="str">
            <v>小牧物流Ｃ　倉庫事業部門</v>
          </cell>
          <cell r="F344" t="str">
            <v>消耗工具備品費　　　　　</v>
          </cell>
          <cell r="G344" t="str">
            <v>リースマット代　　　　　</v>
          </cell>
          <cell r="H344">
            <v>11080</v>
          </cell>
          <cell r="I344">
            <v>22160</v>
          </cell>
        </row>
        <row r="345">
          <cell r="A345" t="str">
            <v xml:space="preserve">GHCH834408343233 </v>
          </cell>
          <cell r="B345" t="str">
            <v>GHCH</v>
          </cell>
          <cell r="C345">
            <v>83440</v>
          </cell>
          <cell r="D345">
            <v>8343233</v>
          </cell>
          <cell r="E345" t="str">
            <v>小牧物流Ｃ　倉庫事業部門</v>
          </cell>
          <cell r="F345" t="str">
            <v>消耗工具備品費　　　　　</v>
          </cell>
          <cell r="G345" t="str">
            <v>部　　品　　代　　　　　</v>
          </cell>
          <cell r="H345">
            <v>9680</v>
          </cell>
          <cell r="I345">
            <v>36530</v>
          </cell>
        </row>
        <row r="346">
          <cell r="A346" t="str">
            <v xml:space="preserve">GHCH834408343250 </v>
          </cell>
          <cell r="B346" t="str">
            <v>GHCH</v>
          </cell>
          <cell r="C346">
            <v>83440</v>
          </cell>
          <cell r="D346">
            <v>8343250</v>
          </cell>
          <cell r="E346" t="str">
            <v>小牧物流Ｃ　倉庫事業部門</v>
          </cell>
          <cell r="F346" t="str">
            <v>消耗工具備品費　　　　　</v>
          </cell>
          <cell r="G346" t="str">
            <v>その他消耗備品費　　　　</v>
          </cell>
          <cell r="H346">
            <v>0</v>
          </cell>
          <cell r="I346">
            <v>2320</v>
          </cell>
        </row>
        <row r="347">
          <cell r="A347" t="str">
            <v xml:space="preserve">GHCH834468532101 </v>
          </cell>
          <cell r="B347" t="str">
            <v>GHCH</v>
          </cell>
          <cell r="C347">
            <v>83446</v>
          </cell>
          <cell r="D347">
            <v>8532101</v>
          </cell>
          <cell r="E347" t="str">
            <v>小牧物流Ｃ　倉庫事業部門</v>
          </cell>
          <cell r="F347" t="str">
            <v>修　　　繕　　費　　　　</v>
          </cell>
          <cell r="G347" t="str">
            <v>コンピュータ保守料　　　</v>
          </cell>
          <cell r="H347">
            <v>0</v>
          </cell>
          <cell r="I347">
            <v>49174</v>
          </cell>
        </row>
        <row r="348">
          <cell r="A348" t="str">
            <v xml:space="preserve">GHCH834468532103 </v>
          </cell>
          <cell r="B348" t="str">
            <v>GHCH</v>
          </cell>
          <cell r="C348">
            <v>83446</v>
          </cell>
          <cell r="D348">
            <v>8532103</v>
          </cell>
          <cell r="E348" t="str">
            <v>小牧物流Ｃ　倉庫事業部門</v>
          </cell>
          <cell r="F348" t="str">
            <v>修　　　繕　　費　　　　</v>
          </cell>
          <cell r="G348" t="str">
            <v>機械関係修理費用　　　　</v>
          </cell>
          <cell r="H348">
            <v>96900</v>
          </cell>
          <cell r="I348">
            <v>96900</v>
          </cell>
        </row>
        <row r="349">
          <cell r="A349" t="str">
            <v xml:space="preserve">GHCH834468532104 </v>
          </cell>
          <cell r="B349" t="str">
            <v>GHCH</v>
          </cell>
          <cell r="C349">
            <v>83446</v>
          </cell>
          <cell r="D349">
            <v>8532104</v>
          </cell>
          <cell r="E349" t="str">
            <v>小牧物流Ｃ　倉庫事業部門</v>
          </cell>
          <cell r="F349" t="str">
            <v>修　　　繕　　費　　　　</v>
          </cell>
          <cell r="G349" t="str">
            <v>什器備品類修理費用　　　</v>
          </cell>
          <cell r="H349">
            <v>195000</v>
          </cell>
          <cell r="I349">
            <v>195000</v>
          </cell>
        </row>
        <row r="350">
          <cell r="A350" t="str">
            <v xml:space="preserve">GHCH834468532105 </v>
          </cell>
          <cell r="B350" t="str">
            <v>GHCH</v>
          </cell>
          <cell r="C350">
            <v>83446</v>
          </cell>
          <cell r="D350">
            <v>8532105</v>
          </cell>
          <cell r="E350" t="str">
            <v>小牧物流Ｃ　倉庫事業部門</v>
          </cell>
          <cell r="F350" t="str">
            <v>修　　　繕　　費　　　　</v>
          </cell>
          <cell r="G350" t="str">
            <v>設備類保守点検費用　　　</v>
          </cell>
          <cell r="H350">
            <v>20000</v>
          </cell>
          <cell r="I350">
            <v>20000</v>
          </cell>
        </row>
        <row r="351">
          <cell r="A351" t="str">
            <v xml:space="preserve">GHCH834668346502 </v>
          </cell>
          <cell r="B351" t="str">
            <v>GHCH</v>
          </cell>
          <cell r="C351">
            <v>83466</v>
          </cell>
          <cell r="D351">
            <v>8346502</v>
          </cell>
          <cell r="E351" t="str">
            <v>小牧物流Ｃ　倉庫事業部門</v>
          </cell>
          <cell r="F351" t="str">
            <v>棚卸　減　耗　費　　　　</v>
          </cell>
          <cell r="G351" t="str">
            <v>商品取扱事故　　　　　　</v>
          </cell>
          <cell r="H351">
            <v>0</v>
          </cell>
          <cell r="I351">
            <v>42382</v>
          </cell>
        </row>
        <row r="352">
          <cell r="A352" t="str">
            <v xml:space="preserve">GHCH836298551201 </v>
          </cell>
          <cell r="B352" t="str">
            <v>GHCH</v>
          </cell>
          <cell r="C352">
            <v>83629</v>
          </cell>
          <cell r="D352">
            <v>8551201</v>
          </cell>
          <cell r="E352" t="str">
            <v>小牧物流Ｃ　倉庫事業部門</v>
          </cell>
          <cell r="F352" t="str">
            <v>旅　　費　交　通　費　　</v>
          </cell>
          <cell r="G352" t="str">
            <v>日帰旅費　　　　　　　　</v>
          </cell>
          <cell r="H352">
            <v>0</v>
          </cell>
          <cell r="I352">
            <v>952</v>
          </cell>
        </row>
        <row r="353">
          <cell r="A353" t="str">
            <v xml:space="preserve">GHCH836298551208 </v>
          </cell>
          <cell r="B353" t="str">
            <v>GHCH</v>
          </cell>
          <cell r="C353">
            <v>83629</v>
          </cell>
          <cell r="D353">
            <v>8551208</v>
          </cell>
          <cell r="E353" t="str">
            <v>小牧物流Ｃ　倉庫事業部門</v>
          </cell>
          <cell r="F353" t="str">
            <v>旅　　費　交　通　費　　</v>
          </cell>
          <cell r="G353" t="str">
            <v>ガソリン代　　　　　　　</v>
          </cell>
          <cell r="H353">
            <v>0</v>
          </cell>
          <cell r="I353">
            <v>3914</v>
          </cell>
        </row>
        <row r="354">
          <cell r="A354" t="str">
            <v xml:space="preserve">GHCH836298551209 </v>
          </cell>
          <cell r="B354" t="str">
            <v>GHCH</v>
          </cell>
          <cell r="C354">
            <v>83629</v>
          </cell>
          <cell r="D354">
            <v>8551209</v>
          </cell>
          <cell r="E354" t="str">
            <v>小牧物流Ｃ　倉庫事業部門</v>
          </cell>
          <cell r="F354" t="str">
            <v>旅　　費　交　通　費　　</v>
          </cell>
          <cell r="G354" t="str">
            <v>車輛維持費用　　　　　　</v>
          </cell>
          <cell r="H354">
            <v>0</v>
          </cell>
          <cell r="I354">
            <v>540</v>
          </cell>
        </row>
        <row r="355">
          <cell r="A355" t="str">
            <v xml:space="preserve">GHCH836358553401 </v>
          </cell>
          <cell r="B355" t="str">
            <v>GHCH</v>
          </cell>
          <cell r="C355">
            <v>83635</v>
          </cell>
          <cell r="D355">
            <v>8553401</v>
          </cell>
          <cell r="E355" t="str">
            <v>小牧物流Ｃ　倉庫事業部門</v>
          </cell>
          <cell r="F355" t="str">
            <v>水　　道　光　熱費　　　</v>
          </cell>
          <cell r="G355" t="str">
            <v>電気料金　　　　　　　　</v>
          </cell>
          <cell r="H355">
            <v>0</v>
          </cell>
          <cell r="I355">
            <v>-13837</v>
          </cell>
        </row>
        <row r="356">
          <cell r="A356" t="str">
            <v xml:space="preserve">GHCH836358553402 </v>
          </cell>
          <cell r="B356" t="str">
            <v>GHCH</v>
          </cell>
          <cell r="C356">
            <v>83635</v>
          </cell>
          <cell r="D356">
            <v>8553402</v>
          </cell>
          <cell r="E356" t="str">
            <v>小牧物流Ｃ　倉庫事業部門</v>
          </cell>
          <cell r="F356" t="str">
            <v>水　　道　光　熱費　　　</v>
          </cell>
          <cell r="G356" t="str">
            <v>ガス料金　　　　　　　　</v>
          </cell>
          <cell r="H356">
            <v>1522</v>
          </cell>
          <cell r="I356">
            <v>3498</v>
          </cell>
        </row>
        <row r="357">
          <cell r="A357" t="str">
            <v xml:space="preserve">GHCH836358553403 </v>
          </cell>
          <cell r="B357" t="str">
            <v>GHCH</v>
          </cell>
          <cell r="C357">
            <v>83635</v>
          </cell>
          <cell r="D357">
            <v>8553403</v>
          </cell>
          <cell r="E357" t="str">
            <v>小牧物流Ｃ　倉庫事業部門</v>
          </cell>
          <cell r="F357" t="str">
            <v>水　　道　光　熱費　　　</v>
          </cell>
          <cell r="G357" t="str">
            <v>水道料金　　　　　　　　</v>
          </cell>
          <cell r="H357">
            <v>-12786</v>
          </cell>
          <cell r="I357">
            <v>-12786</v>
          </cell>
        </row>
        <row r="358">
          <cell r="A358" t="str">
            <v xml:space="preserve">GHCH836378555601 </v>
          </cell>
          <cell r="B358" t="str">
            <v>GHCH</v>
          </cell>
          <cell r="C358">
            <v>83637</v>
          </cell>
          <cell r="D358">
            <v>8555601</v>
          </cell>
          <cell r="E358" t="str">
            <v>小牧物流Ｃ　倉庫事業部門</v>
          </cell>
          <cell r="F358" t="str">
            <v>通　　　　信　　　費　　</v>
          </cell>
          <cell r="G358" t="str">
            <v>電話料金　　　　　　　　</v>
          </cell>
          <cell r="H358">
            <v>57126</v>
          </cell>
          <cell r="I358">
            <v>134154</v>
          </cell>
        </row>
        <row r="359">
          <cell r="A359" t="str">
            <v xml:space="preserve">GHCH836378555605 </v>
          </cell>
          <cell r="B359" t="str">
            <v>GHCH</v>
          </cell>
          <cell r="C359">
            <v>83637</v>
          </cell>
          <cell r="D359">
            <v>8555605</v>
          </cell>
          <cell r="E359" t="str">
            <v>小牧物流Ｃ　倉庫事業部門</v>
          </cell>
          <cell r="F359" t="str">
            <v>通　　　　信　　　費　　</v>
          </cell>
          <cell r="G359" t="str">
            <v>インターネット費用　　　</v>
          </cell>
          <cell r="H359">
            <v>1200</v>
          </cell>
          <cell r="I359">
            <v>2400</v>
          </cell>
        </row>
        <row r="360">
          <cell r="A360" t="str">
            <v xml:space="preserve">GHCH836508554501 </v>
          </cell>
          <cell r="B360" t="str">
            <v>GHCH</v>
          </cell>
          <cell r="C360">
            <v>83650</v>
          </cell>
          <cell r="D360">
            <v>8554501</v>
          </cell>
          <cell r="E360" t="str">
            <v>小牧物流Ｃ　倉庫事業部門</v>
          </cell>
          <cell r="F360" t="str">
            <v>事務用　消耗品費　　　　</v>
          </cell>
          <cell r="G360" t="str">
            <v>事務用日用品類　　　　　</v>
          </cell>
          <cell r="H360">
            <v>800</v>
          </cell>
          <cell r="I360">
            <v>10502</v>
          </cell>
        </row>
        <row r="361">
          <cell r="A361" t="str">
            <v xml:space="preserve">GHCH836508554505 </v>
          </cell>
          <cell r="B361" t="str">
            <v>GHCH</v>
          </cell>
          <cell r="C361">
            <v>83650</v>
          </cell>
          <cell r="D361">
            <v>8554505</v>
          </cell>
          <cell r="E361" t="str">
            <v>小牧物流Ｃ　倉庫事業部門</v>
          </cell>
          <cell r="F361" t="str">
            <v>事務用　消耗品費　　　　</v>
          </cell>
          <cell r="G361" t="str">
            <v>コピー料金　　　　　　　</v>
          </cell>
          <cell r="H361">
            <v>7384</v>
          </cell>
          <cell r="I361">
            <v>16554</v>
          </cell>
        </row>
        <row r="362">
          <cell r="A362" t="str">
            <v xml:space="preserve">GHCH836898562302 </v>
          </cell>
          <cell r="B362" t="str">
            <v>GHCH</v>
          </cell>
          <cell r="C362">
            <v>83689</v>
          </cell>
          <cell r="D362">
            <v>8562302</v>
          </cell>
          <cell r="E362" t="str">
            <v>小牧物流Ｃ　倉庫事業部門</v>
          </cell>
          <cell r="F362" t="str">
            <v>雑　　　　　　　　費　　</v>
          </cell>
          <cell r="G362" t="str">
            <v>振込・取立等銀行手数料　</v>
          </cell>
          <cell r="H362">
            <v>100</v>
          </cell>
          <cell r="I362">
            <v>150</v>
          </cell>
        </row>
        <row r="363">
          <cell r="A363" t="str">
            <v xml:space="preserve">GHCH836898562303 </v>
          </cell>
          <cell r="B363" t="str">
            <v>GHCH</v>
          </cell>
          <cell r="C363">
            <v>83689</v>
          </cell>
          <cell r="D363">
            <v>8562303</v>
          </cell>
          <cell r="E363" t="str">
            <v>小牧物流Ｃ　倉庫事業部門</v>
          </cell>
          <cell r="F363" t="str">
            <v>雑　　　　　　　　費　　</v>
          </cell>
          <cell r="G363" t="str">
            <v>警備保安費用　　　　　　</v>
          </cell>
          <cell r="H363">
            <v>689117</v>
          </cell>
          <cell r="I363">
            <v>1264234</v>
          </cell>
        </row>
        <row r="364">
          <cell r="A364" t="str">
            <v xml:space="preserve">GHCH836898562313 </v>
          </cell>
          <cell r="B364" t="str">
            <v>GHCH</v>
          </cell>
          <cell r="C364">
            <v>83689</v>
          </cell>
          <cell r="D364">
            <v>8562313</v>
          </cell>
          <cell r="E364" t="str">
            <v>小牧物流Ｃ　倉庫事業部門</v>
          </cell>
          <cell r="F364" t="str">
            <v>雑　　　　　　　　費　　</v>
          </cell>
          <cell r="G364" t="str">
            <v>清掃料・清掃管理費用　　</v>
          </cell>
          <cell r="H364">
            <v>163880</v>
          </cell>
          <cell r="I364">
            <v>303950</v>
          </cell>
        </row>
        <row r="365">
          <cell r="A365" t="str">
            <v xml:space="preserve">GHCH836898562315 </v>
          </cell>
          <cell r="B365" t="str">
            <v>GHCH</v>
          </cell>
          <cell r="C365">
            <v>83689</v>
          </cell>
          <cell r="D365">
            <v>8562315</v>
          </cell>
          <cell r="E365" t="str">
            <v>小牧物流Ｃ　倉庫事業部門</v>
          </cell>
          <cell r="F365" t="str">
            <v>雑　　　　　　　　費　　</v>
          </cell>
          <cell r="G365" t="str">
            <v>鼠害虫駆除作業料　　　　</v>
          </cell>
          <cell r="H365">
            <v>3500</v>
          </cell>
          <cell r="I365">
            <v>13500</v>
          </cell>
        </row>
        <row r="366">
          <cell r="A366" t="str">
            <v xml:space="preserve">GHCH836898562350 </v>
          </cell>
          <cell r="B366" t="str">
            <v>GHCH</v>
          </cell>
          <cell r="C366">
            <v>83689</v>
          </cell>
          <cell r="D366">
            <v>8562350</v>
          </cell>
          <cell r="E366" t="str">
            <v>小牧物流Ｃ　倉庫事業部門</v>
          </cell>
          <cell r="F366" t="str">
            <v>雑　　　　　　　　費　　</v>
          </cell>
          <cell r="G366" t="str">
            <v>その他雑費　　　　　　　</v>
          </cell>
          <cell r="H366">
            <v>11623</v>
          </cell>
          <cell r="I366">
            <v>25229</v>
          </cell>
        </row>
        <row r="367">
          <cell r="A367" t="str">
            <v xml:space="preserve">GHCH838398546705 </v>
          </cell>
          <cell r="B367" t="str">
            <v>GHCH</v>
          </cell>
          <cell r="C367">
            <v>83839</v>
          </cell>
          <cell r="D367">
            <v>8546705</v>
          </cell>
          <cell r="E367" t="str">
            <v>小牧物流Ｃ　倉庫事業部門</v>
          </cell>
          <cell r="F367" t="str">
            <v>賃　　　借　　　料　　　</v>
          </cell>
          <cell r="G367" t="str">
            <v>フォークリフトリース料　</v>
          </cell>
          <cell r="H367">
            <v>153600</v>
          </cell>
          <cell r="I367">
            <v>226700</v>
          </cell>
        </row>
        <row r="368">
          <cell r="A368" t="str">
            <v xml:space="preserve">GHCH838398574502 </v>
          </cell>
          <cell r="B368" t="str">
            <v>GHCH</v>
          </cell>
          <cell r="C368">
            <v>83839</v>
          </cell>
          <cell r="D368">
            <v>8574502</v>
          </cell>
          <cell r="E368" t="str">
            <v>小牧物流Ｃ　倉庫事業部門</v>
          </cell>
          <cell r="F368" t="str">
            <v>賃　　　借　　　料　　　</v>
          </cell>
          <cell r="G368" t="str">
            <v>駐車場賃貸料　　　　　　</v>
          </cell>
          <cell r="H368">
            <v>67252</v>
          </cell>
          <cell r="I368">
            <v>310504</v>
          </cell>
        </row>
        <row r="369">
          <cell r="A369" t="str">
            <v xml:space="preserve">GHCH838398574503 </v>
          </cell>
          <cell r="B369" t="str">
            <v>GHCH</v>
          </cell>
          <cell r="C369">
            <v>83839</v>
          </cell>
          <cell r="D369">
            <v>8574503</v>
          </cell>
          <cell r="E369" t="str">
            <v>小牧物流Ｃ　倉庫事業部門</v>
          </cell>
          <cell r="F369" t="str">
            <v>賃　　　借　　　料　　　</v>
          </cell>
          <cell r="G369" t="str">
            <v>電算機リース料　　　　　</v>
          </cell>
          <cell r="H369">
            <v>0</v>
          </cell>
          <cell r="I369">
            <v>-23259</v>
          </cell>
        </row>
        <row r="370">
          <cell r="A370" t="str">
            <v xml:space="preserve">GHCH838398574508 </v>
          </cell>
          <cell r="B370" t="str">
            <v>GHCH</v>
          </cell>
          <cell r="C370">
            <v>83839</v>
          </cell>
          <cell r="D370">
            <v>8574508</v>
          </cell>
          <cell r="E370" t="str">
            <v>小牧物流Ｃ　倉庫事業部門</v>
          </cell>
          <cell r="F370" t="str">
            <v>賃　　　借　　　料　　　</v>
          </cell>
          <cell r="G370" t="str">
            <v>車輛運搬具リース料　　　</v>
          </cell>
          <cell r="H370">
            <v>0</v>
          </cell>
          <cell r="I370">
            <v>67902</v>
          </cell>
        </row>
        <row r="371">
          <cell r="A371" t="str">
            <v xml:space="preserve">GHCH838918573401 </v>
          </cell>
          <cell r="B371" t="str">
            <v>GHCH</v>
          </cell>
          <cell r="C371">
            <v>83891</v>
          </cell>
          <cell r="D371">
            <v>8573401</v>
          </cell>
          <cell r="E371" t="str">
            <v>小牧物流Ｃ　倉庫事業部門</v>
          </cell>
          <cell r="F371" t="str">
            <v>設　　　備　　　費　　計</v>
          </cell>
          <cell r="G371" t="str">
            <v>固定資産税　　　　　　　</v>
          </cell>
          <cell r="H371">
            <v>622500</v>
          </cell>
          <cell r="I371">
            <v>622500</v>
          </cell>
        </row>
        <row r="372">
          <cell r="A372" t="str">
            <v xml:space="preserve">GHCH838918573403 </v>
          </cell>
          <cell r="B372" t="str">
            <v>GHCH</v>
          </cell>
          <cell r="C372">
            <v>83891</v>
          </cell>
          <cell r="D372">
            <v>8573403</v>
          </cell>
          <cell r="E372" t="str">
            <v>小牧物流Ｃ　倉庫事業部門</v>
          </cell>
          <cell r="F372" t="str">
            <v>設　　　備　　　費　　計</v>
          </cell>
          <cell r="G372" t="str">
            <v>業界会費　　　　　　　　</v>
          </cell>
          <cell r="H372">
            <v>0</v>
          </cell>
          <cell r="I372">
            <v>18000</v>
          </cell>
        </row>
        <row r="373">
          <cell r="A373" t="str">
            <v xml:space="preserve">KK  11189103202  </v>
          </cell>
          <cell r="B373" t="str">
            <v xml:space="preserve">KK  </v>
          </cell>
          <cell r="C373">
            <v>11189</v>
          </cell>
          <cell r="D373">
            <v>103202</v>
          </cell>
          <cell r="E373" t="str">
            <v>静岡工場　　　　　　　　</v>
          </cell>
          <cell r="F373" t="str">
            <v>預　　　　金　　　計　　</v>
          </cell>
          <cell r="G373" t="str">
            <v>静岡銀行　三島支店　　　</v>
          </cell>
          <cell r="H373">
            <v>251802</v>
          </cell>
          <cell r="I373">
            <v>906519</v>
          </cell>
        </row>
        <row r="374">
          <cell r="A374" t="str">
            <v xml:space="preserve">KK  14710AA      </v>
          </cell>
          <cell r="B374" t="str">
            <v xml:space="preserve">KK  </v>
          </cell>
          <cell r="C374">
            <v>14710</v>
          </cell>
          <cell r="D374" t="str">
            <v xml:space="preserve">AA      </v>
          </cell>
          <cell r="E374" t="str">
            <v>静岡工場　　　　　　　　</v>
          </cell>
          <cell r="F374" t="str">
            <v>仮　　払　　金　　計　　</v>
          </cell>
          <cell r="G374" t="str">
            <v>本社　経営管理部　　　　</v>
          </cell>
          <cell r="H374">
            <v>0</v>
          </cell>
          <cell r="I374">
            <v>0</v>
          </cell>
        </row>
        <row r="375">
          <cell r="A375" t="str">
            <v xml:space="preserve">KK  14710076101  </v>
          </cell>
          <cell r="B375" t="str">
            <v xml:space="preserve">KK  </v>
          </cell>
          <cell r="C375">
            <v>14710</v>
          </cell>
          <cell r="D375">
            <v>76101</v>
          </cell>
          <cell r="E375" t="str">
            <v>静岡工場　　　　　　　　</v>
          </cell>
          <cell r="F375" t="str">
            <v>仮　　払　　金　　計　　</v>
          </cell>
          <cell r="G375" t="str">
            <v>岩　　月　　　　勇　　　</v>
          </cell>
          <cell r="H375">
            <v>0</v>
          </cell>
          <cell r="I375">
            <v>0</v>
          </cell>
        </row>
        <row r="376">
          <cell r="A376" t="str">
            <v xml:space="preserve">KK  14710076107  </v>
          </cell>
          <cell r="B376" t="str">
            <v xml:space="preserve">KK  </v>
          </cell>
          <cell r="C376">
            <v>14710</v>
          </cell>
          <cell r="D376">
            <v>76107</v>
          </cell>
          <cell r="E376" t="str">
            <v>静岡工場　　　　　　　　</v>
          </cell>
          <cell r="F376" t="str">
            <v>仮　　払　　金　　計　　</v>
          </cell>
          <cell r="G376" t="str">
            <v>富　　田　　　　彰　　　</v>
          </cell>
          <cell r="H376">
            <v>0</v>
          </cell>
          <cell r="I376">
            <v>0</v>
          </cell>
        </row>
        <row r="377">
          <cell r="A377" t="str">
            <v xml:space="preserve">KK  14710084366  </v>
          </cell>
          <cell r="B377" t="str">
            <v xml:space="preserve">KK  </v>
          </cell>
          <cell r="C377">
            <v>14710</v>
          </cell>
          <cell r="D377">
            <v>84366</v>
          </cell>
          <cell r="E377" t="str">
            <v>静岡工場　　　　　　　　</v>
          </cell>
          <cell r="F377" t="str">
            <v>仮　　払　　金　　計　　</v>
          </cell>
          <cell r="G377" t="str">
            <v>鈴　　木　　　　均　　　</v>
          </cell>
          <cell r="H377">
            <v>0</v>
          </cell>
          <cell r="I377">
            <v>0</v>
          </cell>
        </row>
        <row r="378">
          <cell r="A378" t="str">
            <v xml:space="preserve">KK  19978000000  </v>
          </cell>
          <cell r="B378" t="str">
            <v xml:space="preserve">KK  </v>
          </cell>
          <cell r="C378">
            <v>19978</v>
          </cell>
          <cell r="D378">
            <v>0</v>
          </cell>
          <cell r="E378" t="str">
            <v>静岡工場　　　　　　　　</v>
          </cell>
          <cell r="F378" t="str">
            <v>その他の　流動資産　合計</v>
          </cell>
          <cell r="G378" t="str">
            <v>従業員諸口（未収、預り金</v>
          </cell>
          <cell r="H378">
            <v>0</v>
          </cell>
          <cell r="I378">
            <v>0</v>
          </cell>
        </row>
        <row r="379">
          <cell r="A379" t="str">
            <v xml:space="preserve">KK  19978076101  </v>
          </cell>
          <cell r="B379" t="str">
            <v xml:space="preserve">KK  </v>
          </cell>
          <cell r="C379">
            <v>19978</v>
          </cell>
          <cell r="D379">
            <v>76101</v>
          </cell>
          <cell r="E379" t="str">
            <v>静岡工場　　　　　　　　</v>
          </cell>
          <cell r="F379" t="str">
            <v>その他の　流動資産　合計</v>
          </cell>
          <cell r="G379" t="str">
            <v>岩　　月　　　　勇　　　</v>
          </cell>
          <cell r="H379">
            <v>0</v>
          </cell>
          <cell r="I379">
            <v>0</v>
          </cell>
        </row>
        <row r="380">
          <cell r="A380" t="str">
            <v xml:space="preserve">KK  19978076107  </v>
          </cell>
          <cell r="B380" t="str">
            <v xml:space="preserve">KK  </v>
          </cell>
          <cell r="C380">
            <v>19978</v>
          </cell>
          <cell r="D380">
            <v>76107</v>
          </cell>
          <cell r="E380" t="str">
            <v>静岡工場　　　　　　　　</v>
          </cell>
          <cell r="F380" t="str">
            <v>その他の　流動資産　合計</v>
          </cell>
          <cell r="G380" t="str">
            <v>富　　田　　　　彰　　　</v>
          </cell>
          <cell r="H380">
            <v>0</v>
          </cell>
          <cell r="I380">
            <v>0</v>
          </cell>
        </row>
        <row r="381">
          <cell r="A381" t="str">
            <v xml:space="preserve">KK  19978080101  </v>
          </cell>
          <cell r="B381" t="str">
            <v xml:space="preserve">KK  </v>
          </cell>
          <cell r="C381">
            <v>19978</v>
          </cell>
          <cell r="D381">
            <v>80101</v>
          </cell>
          <cell r="E381" t="str">
            <v>静岡工場　　　　　　　　</v>
          </cell>
          <cell r="F381" t="str">
            <v>その他の　流動資産　合計</v>
          </cell>
          <cell r="G381" t="str">
            <v>白　　岩　　　清　　隆　</v>
          </cell>
          <cell r="H381">
            <v>0</v>
          </cell>
          <cell r="I381">
            <v>0</v>
          </cell>
        </row>
        <row r="382">
          <cell r="A382" t="str">
            <v xml:space="preserve">KK  19978084104  </v>
          </cell>
          <cell r="B382" t="str">
            <v xml:space="preserve">KK  </v>
          </cell>
          <cell r="C382">
            <v>19978</v>
          </cell>
          <cell r="D382">
            <v>84104</v>
          </cell>
          <cell r="E382" t="str">
            <v>静岡工場　　　　　　　　</v>
          </cell>
          <cell r="F382" t="str">
            <v>その他の　流動資産　合計</v>
          </cell>
          <cell r="G382" t="str">
            <v>井　　野　　　信　　隆　</v>
          </cell>
          <cell r="H382">
            <v>0</v>
          </cell>
          <cell r="I382">
            <v>0</v>
          </cell>
        </row>
        <row r="383">
          <cell r="A383" t="str">
            <v xml:space="preserve">KK  19978084366  </v>
          </cell>
          <cell r="B383" t="str">
            <v xml:space="preserve">KK  </v>
          </cell>
          <cell r="C383">
            <v>19978</v>
          </cell>
          <cell r="D383">
            <v>84366</v>
          </cell>
          <cell r="E383" t="str">
            <v>静岡工場　　　　　　　　</v>
          </cell>
          <cell r="F383" t="str">
            <v>その他の　流動資産　合計</v>
          </cell>
          <cell r="G383" t="str">
            <v>鈴　　木　　　　均　　　</v>
          </cell>
          <cell r="H383">
            <v>0</v>
          </cell>
          <cell r="I383">
            <v>0</v>
          </cell>
        </row>
        <row r="384">
          <cell r="A384" t="str">
            <v xml:space="preserve">KK  19978086105  </v>
          </cell>
          <cell r="B384" t="str">
            <v xml:space="preserve">KK  </v>
          </cell>
          <cell r="C384">
            <v>19978</v>
          </cell>
          <cell r="D384">
            <v>86105</v>
          </cell>
          <cell r="E384" t="str">
            <v>静岡工場　　　　　　　　</v>
          </cell>
          <cell r="F384" t="str">
            <v>その他の　流動資産　合計</v>
          </cell>
          <cell r="G384" t="str">
            <v>谷　　口　　　泰　　隆　</v>
          </cell>
          <cell r="H384">
            <v>0</v>
          </cell>
          <cell r="I384">
            <v>0</v>
          </cell>
        </row>
        <row r="385">
          <cell r="A385" t="str">
            <v xml:space="preserve">KK  19978088101  </v>
          </cell>
          <cell r="B385" t="str">
            <v xml:space="preserve">KK  </v>
          </cell>
          <cell r="C385">
            <v>19978</v>
          </cell>
          <cell r="D385">
            <v>88101</v>
          </cell>
          <cell r="E385" t="str">
            <v>静岡工場　　　　　　　　</v>
          </cell>
          <cell r="F385" t="str">
            <v>その他の　流動資産　合計</v>
          </cell>
          <cell r="G385" t="str">
            <v>真　　嶋　　　秀　　明　</v>
          </cell>
          <cell r="H385">
            <v>0</v>
          </cell>
          <cell r="I385">
            <v>0</v>
          </cell>
        </row>
        <row r="386">
          <cell r="A386" t="str">
            <v xml:space="preserve">KK  19978095103  </v>
          </cell>
          <cell r="B386" t="str">
            <v xml:space="preserve">KK  </v>
          </cell>
          <cell r="C386">
            <v>19978</v>
          </cell>
          <cell r="D386">
            <v>95103</v>
          </cell>
          <cell r="E386" t="str">
            <v>静岡工場　　　　　　　　</v>
          </cell>
          <cell r="F386" t="str">
            <v>その他の　流動資産　合計</v>
          </cell>
          <cell r="G386" t="str">
            <v>佐　々　木　　義　　尚　</v>
          </cell>
          <cell r="H386">
            <v>0</v>
          </cell>
          <cell r="I386">
            <v>0</v>
          </cell>
        </row>
        <row r="387">
          <cell r="A387" t="str">
            <v xml:space="preserve">KK  19978099310  </v>
          </cell>
          <cell r="B387" t="str">
            <v xml:space="preserve">KK  </v>
          </cell>
          <cell r="C387">
            <v>19978</v>
          </cell>
          <cell r="D387">
            <v>99310</v>
          </cell>
          <cell r="E387" t="str">
            <v>静岡工場　　　　　　　　</v>
          </cell>
          <cell r="F387" t="str">
            <v>その他の　流動資産　合計</v>
          </cell>
          <cell r="G387" t="str">
            <v>川　　口　　　祥　　司　</v>
          </cell>
          <cell r="H387">
            <v>0</v>
          </cell>
          <cell r="I387">
            <v>0</v>
          </cell>
        </row>
        <row r="388">
          <cell r="A388" t="str">
            <v xml:space="preserve">KK  19978901600  </v>
          </cell>
          <cell r="B388" t="str">
            <v xml:space="preserve">KK  </v>
          </cell>
          <cell r="C388">
            <v>19978</v>
          </cell>
          <cell r="D388">
            <v>901600</v>
          </cell>
          <cell r="E388" t="str">
            <v>静岡工場　　　　　　　　</v>
          </cell>
          <cell r="F388" t="str">
            <v>その他の　流動資産　合計</v>
          </cell>
          <cell r="G388" t="str">
            <v>日本ミルクコミュニティ■</v>
          </cell>
          <cell r="H388">
            <v>-2715322</v>
          </cell>
          <cell r="I388">
            <v>306205</v>
          </cell>
        </row>
        <row r="389">
          <cell r="A389" t="str">
            <v xml:space="preserve">KK  19978968001  </v>
          </cell>
          <cell r="B389" t="str">
            <v xml:space="preserve">KK  </v>
          </cell>
          <cell r="C389">
            <v>19978</v>
          </cell>
          <cell r="D389">
            <v>968001</v>
          </cell>
          <cell r="E389" t="str">
            <v>静岡工場　　　　　　　　</v>
          </cell>
          <cell r="F389" t="str">
            <v>その他の　流動資産　合計</v>
          </cell>
          <cell r="G389" t="str">
            <v>立　替　金　諸　口　　　</v>
          </cell>
          <cell r="H389">
            <v>0</v>
          </cell>
          <cell r="I389">
            <v>25750</v>
          </cell>
        </row>
        <row r="390">
          <cell r="A390" t="str">
            <v xml:space="preserve">KK  42977901600  </v>
          </cell>
          <cell r="B390" t="str">
            <v xml:space="preserve">KK  </v>
          </cell>
          <cell r="C390">
            <v>42977</v>
          </cell>
          <cell r="D390">
            <v>901600</v>
          </cell>
          <cell r="E390" t="str">
            <v>静岡工場　　　　　　　　</v>
          </cell>
          <cell r="F390" t="str">
            <v>短　期　債　務　合　　計</v>
          </cell>
          <cell r="G390" t="str">
            <v>日本ミルクコミュニティ■</v>
          </cell>
          <cell r="H390">
            <v>86343120</v>
          </cell>
          <cell r="I390">
            <v>134315598</v>
          </cell>
        </row>
        <row r="391">
          <cell r="A391" t="str">
            <v xml:space="preserve">KK  42977904605  </v>
          </cell>
          <cell r="B391" t="str">
            <v xml:space="preserve">KK  </v>
          </cell>
          <cell r="C391">
            <v>42977</v>
          </cell>
          <cell r="D391">
            <v>904605</v>
          </cell>
          <cell r="E391" t="str">
            <v>静岡工場　　　　　　　　</v>
          </cell>
          <cell r="F391" t="str">
            <v>短　期　債　務　合　　計</v>
          </cell>
          <cell r="G391" t="str">
            <v>■雪印アクセス静岡支店　</v>
          </cell>
          <cell r="H391">
            <v>-1651650</v>
          </cell>
          <cell r="I391">
            <v>5463150</v>
          </cell>
        </row>
        <row r="392">
          <cell r="A392" t="str">
            <v xml:space="preserve">KK  42977931101  </v>
          </cell>
          <cell r="B392" t="str">
            <v xml:space="preserve">KK  </v>
          </cell>
          <cell r="C392">
            <v>42977</v>
          </cell>
          <cell r="D392">
            <v>931101</v>
          </cell>
          <cell r="E392" t="str">
            <v>静岡工場　　　　　　　　</v>
          </cell>
          <cell r="F392" t="str">
            <v>短　期　債　務　合　　計</v>
          </cell>
          <cell r="G392" t="str">
            <v>曽　田　香　料　株式会社</v>
          </cell>
          <cell r="H392">
            <v>0</v>
          </cell>
          <cell r="I392">
            <v>632310</v>
          </cell>
        </row>
        <row r="393">
          <cell r="A393" t="str">
            <v xml:space="preserve">KK  42977931103  </v>
          </cell>
          <cell r="B393" t="str">
            <v xml:space="preserve">KK  </v>
          </cell>
          <cell r="C393">
            <v>42977</v>
          </cell>
          <cell r="D393">
            <v>931103</v>
          </cell>
          <cell r="E393" t="str">
            <v>静岡工場　　　　　　　　</v>
          </cell>
          <cell r="F393" t="str">
            <v>短　期　債　務　合　　計</v>
          </cell>
          <cell r="G393" t="str">
            <v>イーデーエム　株式会社　</v>
          </cell>
          <cell r="H393">
            <v>25221</v>
          </cell>
          <cell r="I393">
            <v>226821</v>
          </cell>
        </row>
        <row r="394">
          <cell r="A394" t="str">
            <v xml:space="preserve">KK  42977931107  </v>
          </cell>
          <cell r="B394" t="str">
            <v xml:space="preserve">KK  </v>
          </cell>
          <cell r="C394">
            <v>42977</v>
          </cell>
          <cell r="D394">
            <v>931107</v>
          </cell>
          <cell r="E394" t="str">
            <v>静岡工場　　　　　　　　</v>
          </cell>
          <cell r="F394" t="str">
            <v>短　期　債　務　合　　計</v>
          </cell>
          <cell r="G394" t="str">
            <v>エステック　株式会社　　</v>
          </cell>
          <cell r="H394">
            <v>-1247400</v>
          </cell>
          <cell r="I394">
            <v>0</v>
          </cell>
        </row>
        <row r="395">
          <cell r="A395" t="str">
            <v xml:space="preserve">KK  42977931110  </v>
          </cell>
          <cell r="B395" t="str">
            <v xml:space="preserve">KK  </v>
          </cell>
          <cell r="C395">
            <v>42977</v>
          </cell>
          <cell r="D395">
            <v>931110</v>
          </cell>
          <cell r="E395" t="str">
            <v>静岡工場　　　　　　　　</v>
          </cell>
          <cell r="F395" t="str">
            <v>短　期　債　務　合　　計</v>
          </cell>
          <cell r="G395" t="str">
            <v>キングパッケージ株式会社</v>
          </cell>
          <cell r="H395">
            <v>0</v>
          </cell>
          <cell r="I395">
            <v>6622560</v>
          </cell>
        </row>
        <row r="396">
          <cell r="A396" t="str">
            <v xml:space="preserve">KK  42977931112  </v>
          </cell>
          <cell r="B396" t="str">
            <v xml:space="preserve">KK  </v>
          </cell>
          <cell r="C396">
            <v>42977</v>
          </cell>
          <cell r="D396">
            <v>931112</v>
          </cell>
          <cell r="E396" t="str">
            <v>静岡工場　　　　　　　　</v>
          </cell>
          <cell r="F396" t="str">
            <v>短　期　債　務　合　　計</v>
          </cell>
          <cell r="G396" t="str">
            <v>塩　野　香　料　株式会社</v>
          </cell>
          <cell r="H396">
            <v>-614880</v>
          </cell>
          <cell r="I396">
            <v>1229760</v>
          </cell>
        </row>
        <row r="397">
          <cell r="A397" t="str">
            <v xml:space="preserve">KK  42977931116  </v>
          </cell>
          <cell r="B397" t="str">
            <v xml:space="preserve">KK  </v>
          </cell>
          <cell r="C397">
            <v>42977</v>
          </cell>
          <cell r="D397">
            <v>931116</v>
          </cell>
          <cell r="E397" t="str">
            <v>静岡工場　　　　　　　　</v>
          </cell>
          <cell r="F397" t="str">
            <v>短　期　債　務　合　　計</v>
          </cell>
          <cell r="G397" t="str">
            <v>高砂香料工業■名古屋支店</v>
          </cell>
          <cell r="H397">
            <v>-1589252</v>
          </cell>
          <cell r="I397">
            <v>3856252</v>
          </cell>
        </row>
        <row r="398">
          <cell r="A398" t="str">
            <v xml:space="preserve">KK  42977931119  </v>
          </cell>
          <cell r="B398" t="str">
            <v xml:space="preserve">KK  </v>
          </cell>
          <cell r="C398">
            <v>42977</v>
          </cell>
          <cell r="D398">
            <v>931119</v>
          </cell>
          <cell r="E398" t="str">
            <v>静岡工場　　　　　　　　</v>
          </cell>
          <cell r="F398" t="str">
            <v>短　期　債　務　合　　計</v>
          </cell>
          <cell r="G398" t="str">
            <v>長谷川香料■名古屋営業所</v>
          </cell>
          <cell r="H398">
            <v>-2400552</v>
          </cell>
          <cell r="I398">
            <v>7620585</v>
          </cell>
        </row>
        <row r="399">
          <cell r="A399" t="str">
            <v xml:space="preserve">KK  42977931122  </v>
          </cell>
          <cell r="B399" t="str">
            <v xml:space="preserve">KK  </v>
          </cell>
          <cell r="C399">
            <v>42977</v>
          </cell>
          <cell r="D399">
            <v>931122</v>
          </cell>
          <cell r="E399" t="str">
            <v>静岡工場　　　　　　　　</v>
          </cell>
          <cell r="F399" t="str">
            <v>短　期　債　務　合　　計</v>
          </cell>
          <cell r="G399" t="str">
            <v>有限会社　　鈴　　　　義</v>
          </cell>
          <cell r="H399">
            <v>29138</v>
          </cell>
          <cell r="I399">
            <v>56700</v>
          </cell>
        </row>
        <row r="400">
          <cell r="A400" t="str">
            <v xml:space="preserve">KK  42977931135  </v>
          </cell>
          <cell r="B400" t="str">
            <v xml:space="preserve">KK  </v>
          </cell>
          <cell r="C400">
            <v>42977</v>
          </cell>
          <cell r="D400">
            <v>931135</v>
          </cell>
          <cell r="E400" t="str">
            <v>静岡工場　　　　　　　　</v>
          </cell>
          <cell r="F400" t="str">
            <v>短　期　債　務　合　　計</v>
          </cell>
          <cell r="G400" t="str">
            <v>日本製箔　株式会社　　　</v>
          </cell>
          <cell r="H400">
            <v>-5809073</v>
          </cell>
          <cell r="I400">
            <v>0</v>
          </cell>
        </row>
        <row r="401">
          <cell r="A401" t="str">
            <v xml:space="preserve">KK  42977931506  </v>
          </cell>
          <cell r="B401" t="str">
            <v xml:space="preserve">KK  </v>
          </cell>
          <cell r="C401">
            <v>42977</v>
          </cell>
          <cell r="D401">
            <v>931506</v>
          </cell>
          <cell r="E401" t="str">
            <v>静岡工場　　　　　　　　</v>
          </cell>
          <cell r="F401" t="str">
            <v>短　期　債　務　合　　計</v>
          </cell>
          <cell r="G401" t="str">
            <v>研三商事株式会社　大阪</v>
          </cell>
          <cell r="H401">
            <v>-369495</v>
          </cell>
          <cell r="I401">
            <v>0</v>
          </cell>
        </row>
        <row r="402">
          <cell r="A402" t="str">
            <v xml:space="preserve">KK  42977931526  </v>
          </cell>
          <cell r="B402" t="str">
            <v xml:space="preserve">KK  </v>
          </cell>
          <cell r="C402">
            <v>42977</v>
          </cell>
          <cell r="D402">
            <v>931526</v>
          </cell>
          <cell r="E402" t="str">
            <v>静岡工場　　　　　　　　</v>
          </cell>
          <cell r="F402" t="str">
            <v>短　期　債　務　合　　計</v>
          </cell>
          <cell r="G402" t="str">
            <v>ユニテックフーズ株式会社</v>
          </cell>
          <cell r="H402">
            <v>-1144500</v>
          </cell>
          <cell r="I402">
            <v>2698500</v>
          </cell>
        </row>
        <row r="403">
          <cell r="A403" t="str">
            <v xml:space="preserve">KK  42977931530  </v>
          </cell>
          <cell r="B403" t="str">
            <v xml:space="preserve">KK  </v>
          </cell>
          <cell r="C403">
            <v>42977</v>
          </cell>
          <cell r="D403">
            <v>931530</v>
          </cell>
          <cell r="E403" t="str">
            <v>静岡工場　　　　　　　　</v>
          </cell>
          <cell r="F403" t="str">
            <v>短　期　債　務　合　　計</v>
          </cell>
          <cell r="G403" t="str">
            <v>三谷商事株式会社　　　　</v>
          </cell>
          <cell r="H403">
            <v>529200</v>
          </cell>
          <cell r="I403">
            <v>785400</v>
          </cell>
        </row>
        <row r="404">
          <cell r="A404" t="str">
            <v xml:space="preserve">KK  42977932101  </v>
          </cell>
          <cell r="B404" t="str">
            <v xml:space="preserve">KK  </v>
          </cell>
          <cell r="C404">
            <v>42977</v>
          </cell>
          <cell r="D404">
            <v>932101</v>
          </cell>
          <cell r="E404" t="str">
            <v>静岡工場　　　　　　　　</v>
          </cell>
          <cell r="F404" t="str">
            <v>短　期　債　務　合　　計</v>
          </cell>
          <cell r="G404" t="str">
            <v>加　藤　化　学　株式会社</v>
          </cell>
          <cell r="H404">
            <v>-1394433</v>
          </cell>
          <cell r="I404">
            <v>4795372</v>
          </cell>
        </row>
        <row r="405">
          <cell r="A405" t="str">
            <v xml:space="preserve">KK  42977932103  </v>
          </cell>
          <cell r="B405" t="str">
            <v xml:space="preserve">KK  </v>
          </cell>
          <cell r="C405">
            <v>42977</v>
          </cell>
          <cell r="D405">
            <v>932103</v>
          </cell>
          <cell r="E405" t="str">
            <v>静岡工場　　　　　　　　</v>
          </cell>
          <cell r="F405" t="str">
            <v>短　期　債　務　合　　計</v>
          </cell>
          <cell r="G405" t="str">
            <v>小　川　香　料　株式会社</v>
          </cell>
          <cell r="H405">
            <v>-340200</v>
          </cell>
          <cell r="I405">
            <v>0</v>
          </cell>
        </row>
        <row r="406">
          <cell r="A406" t="str">
            <v xml:space="preserve">KK  42977932105  </v>
          </cell>
          <cell r="B406" t="str">
            <v xml:space="preserve">KK  </v>
          </cell>
          <cell r="C406">
            <v>42977</v>
          </cell>
          <cell r="D406">
            <v>932105</v>
          </cell>
          <cell r="E406" t="str">
            <v>静岡工場　　　　　　　　</v>
          </cell>
          <cell r="F406" t="str">
            <v>短　期　債　務　合　　計</v>
          </cell>
          <cell r="G406" t="str">
            <v>三栄源エフ・エフ・アイ■</v>
          </cell>
          <cell r="H406">
            <v>-1509480</v>
          </cell>
          <cell r="I406">
            <v>5873383</v>
          </cell>
        </row>
        <row r="407">
          <cell r="A407" t="str">
            <v xml:space="preserve">KK  42977932106  </v>
          </cell>
          <cell r="B407" t="str">
            <v xml:space="preserve">KK  </v>
          </cell>
          <cell r="C407">
            <v>42977</v>
          </cell>
          <cell r="D407">
            <v>932106</v>
          </cell>
          <cell r="E407" t="str">
            <v>静岡工場　　　　　　　　</v>
          </cell>
          <cell r="F407" t="str">
            <v>短　期　債　務　合　　計</v>
          </cell>
          <cell r="G407" t="str">
            <v>太　陽　化　学　株式会社</v>
          </cell>
          <cell r="H407">
            <v>-5091135</v>
          </cell>
          <cell r="I407">
            <v>0</v>
          </cell>
        </row>
        <row r="408">
          <cell r="A408" t="str">
            <v xml:space="preserve">KK  42977932107  </v>
          </cell>
          <cell r="B408" t="str">
            <v xml:space="preserve">KK  </v>
          </cell>
          <cell r="C408">
            <v>42977</v>
          </cell>
          <cell r="D408">
            <v>932107</v>
          </cell>
          <cell r="E408" t="str">
            <v>静岡工場　　　　　　　　</v>
          </cell>
          <cell r="F408" t="str">
            <v>短　期　債　務　合　　計</v>
          </cell>
          <cell r="G408" t="str">
            <v>東洋アルミニウム株式会社</v>
          </cell>
          <cell r="H408">
            <v>-1289967</v>
          </cell>
          <cell r="I408">
            <v>4285861</v>
          </cell>
        </row>
        <row r="409">
          <cell r="A409" t="str">
            <v xml:space="preserve">KK  42977932109  </v>
          </cell>
          <cell r="B409" t="str">
            <v xml:space="preserve">KK  </v>
          </cell>
          <cell r="C409">
            <v>42977</v>
          </cell>
          <cell r="D409">
            <v>932109</v>
          </cell>
          <cell r="E409" t="str">
            <v>静岡工場　　　　　　　　</v>
          </cell>
          <cell r="F409" t="str">
            <v>短　期　債　務　合　　計</v>
          </cell>
          <cell r="G409" t="str">
            <v>不二製油　■　名古屋支店</v>
          </cell>
          <cell r="H409">
            <v>-1668397</v>
          </cell>
          <cell r="I409">
            <v>4171513</v>
          </cell>
        </row>
        <row r="410">
          <cell r="A410" t="str">
            <v xml:space="preserve">KK  42977932115  </v>
          </cell>
          <cell r="B410" t="str">
            <v xml:space="preserve">KK  </v>
          </cell>
          <cell r="C410">
            <v>42977</v>
          </cell>
          <cell r="D410">
            <v>932115</v>
          </cell>
          <cell r="E410" t="str">
            <v>静岡工場　　　　　　　　</v>
          </cell>
          <cell r="F410" t="str">
            <v>短　期　債　務　合　　計</v>
          </cell>
          <cell r="G410" t="str">
            <v>植　田　製　油　株式会社</v>
          </cell>
          <cell r="H410">
            <v>-1713600</v>
          </cell>
          <cell r="I410">
            <v>6283200</v>
          </cell>
        </row>
        <row r="411">
          <cell r="A411" t="str">
            <v xml:space="preserve">KK  42977932116  </v>
          </cell>
          <cell r="B411" t="str">
            <v xml:space="preserve">KK  </v>
          </cell>
          <cell r="C411">
            <v>42977</v>
          </cell>
          <cell r="D411">
            <v>932116</v>
          </cell>
          <cell r="E411" t="str">
            <v>静岡工場　　　　　　　　</v>
          </cell>
          <cell r="F411" t="str">
            <v>短　期　債　務　合　　計</v>
          </cell>
          <cell r="G411" t="str">
            <v>櫻井化学興業　株式会社　</v>
          </cell>
          <cell r="H411">
            <v>13860</v>
          </cell>
          <cell r="I411">
            <v>37974</v>
          </cell>
        </row>
        <row r="412">
          <cell r="A412" t="str">
            <v xml:space="preserve">KK  42977932117  </v>
          </cell>
          <cell r="B412" t="str">
            <v xml:space="preserve">KK  </v>
          </cell>
          <cell r="C412">
            <v>42977</v>
          </cell>
          <cell r="D412">
            <v>932117</v>
          </cell>
          <cell r="E412" t="str">
            <v>静岡工場　　　　　　　　</v>
          </cell>
          <cell r="F412" t="str">
            <v>短　期　債　務　合　　計</v>
          </cell>
          <cell r="G412" t="str">
            <v>カメイ株式会社　静岡支店</v>
          </cell>
          <cell r="H412">
            <v>281400</v>
          </cell>
          <cell r="I412">
            <v>793800</v>
          </cell>
        </row>
        <row r="413">
          <cell r="A413" t="str">
            <v xml:space="preserve">KK  42977932129  </v>
          </cell>
          <cell r="B413" t="str">
            <v xml:space="preserve">KK  </v>
          </cell>
          <cell r="C413">
            <v>42977</v>
          </cell>
          <cell r="D413">
            <v>932129</v>
          </cell>
          <cell r="E413" t="str">
            <v>静岡工場　　　　　　　　</v>
          </cell>
          <cell r="F413" t="str">
            <v>短　期　債　務　合　　計</v>
          </cell>
          <cell r="G413" t="str">
            <v>稲畑　香料　株式会社　　</v>
          </cell>
          <cell r="H413">
            <v>0</v>
          </cell>
          <cell r="I413">
            <v>472500</v>
          </cell>
        </row>
        <row r="414">
          <cell r="A414" t="str">
            <v xml:space="preserve">KK  42977932132  </v>
          </cell>
          <cell r="B414" t="str">
            <v xml:space="preserve">KK  </v>
          </cell>
          <cell r="C414">
            <v>42977</v>
          </cell>
          <cell r="D414">
            <v>932132</v>
          </cell>
          <cell r="E414" t="str">
            <v>静岡工場　　　　　　　　</v>
          </cell>
          <cell r="F414" t="str">
            <v>短　期　債　務　合　　計</v>
          </cell>
          <cell r="G414" t="str">
            <v>五協産業株式会社　　　　</v>
          </cell>
          <cell r="H414">
            <v>-133140</v>
          </cell>
          <cell r="I414">
            <v>0</v>
          </cell>
        </row>
        <row r="415">
          <cell r="A415" t="str">
            <v xml:space="preserve">KK  42977932133  </v>
          </cell>
          <cell r="B415" t="str">
            <v xml:space="preserve">KK  </v>
          </cell>
          <cell r="C415">
            <v>42977</v>
          </cell>
          <cell r="D415">
            <v>932133</v>
          </cell>
          <cell r="E415" t="str">
            <v>静岡工場　　　　　　　　</v>
          </cell>
          <cell r="F415" t="str">
            <v>短　期　債　務　合　　計</v>
          </cell>
          <cell r="G415" t="str">
            <v>ジボダンジャパン株式会社</v>
          </cell>
          <cell r="H415">
            <v>0</v>
          </cell>
          <cell r="I415">
            <v>156240</v>
          </cell>
        </row>
        <row r="416">
          <cell r="A416" t="str">
            <v xml:space="preserve">KK  42977932503  </v>
          </cell>
          <cell r="B416" t="str">
            <v xml:space="preserve">KK  </v>
          </cell>
          <cell r="C416">
            <v>42977</v>
          </cell>
          <cell r="D416">
            <v>932503</v>
          </cell>
          <cell r="E416" t="str">
            <v>静岡工場　　　　　　　　</v>
          </cell>
          <cell r="F416" t="str">
            <v>短　期　債　務　合　　計</v>
          </cell>
          <cell r="G416" t="str">
            <v>株式会社　ヒ　ラ　デ　　</v>
          </cell>
          <cell r="H416">
            <v>-30349620</v>
          </cell>
          <cell r="I416">
            <v>0</v>
          </cell>
        </row>
        <row r="417">
          <cell r="A417" t="str">
            <v xml:space="preserve">KK  42977932504  </v>
          </cell>
          <cell r="B417" t="str">
            <v xml:space="preserve">KK  </v>
          </cell>
          <cell r="C417">
            <v>42977</v>
          </cell>
          <cell r="D417">
            <v>932504</v>
          </cell>
          <cell r="E417" t="str">
            <v>静岡工場　　　　　　　　</v>
          </cell>
          <cell r="F417" t="str">
            <v>短　期　債　務　合　　計</v>
          </cell>
          <cell r="G417" t="str">
            <v>伊勢久株式会社　三島　</v>
          </cell>
          <cell r="H417">
            <v>17955</v>
          </cell>
          <cell r="I417">
            <v>112455</v>
          </cell>
        </row>
        <row r="418">
          <cell r="A418" t="str">
            <v xml:space="preserve">KK  42977932505  </v>
          </cell>
          <cell r="B418" t="str">
            <v xml:space="preserve">KK  </v>
          </cell>
          <cell r="C418">
            <v>42977</v>
          </cell>
          <cell r="D418">
            <v>932505</v>
          </cell>
          <cell r="E418" t="str">
            <v>静岡工場　　　　　　　　</v>
          </cell>
          <cell r="F418" t="str">
            <v>短　期　債　務　合　　計</v>
          </cell>
          <cell r="G418" t="str">
            <v>鈴与商事株式会社沼津支店</v>
          </cell>
          <cell r="H418">
            <v>-232680</v>
          </cell>
          <cell r="I418">
            <v>537600</v>
          </cell>
        </row>
        <row r="419">
          <cell r="A419" t="str">
            <v xml:space="preserve">KK  42977932506  </v>
          </cell>
          <cell r="B419" t="str">
            <v xml:space="preserve">KK  </v>
          </cell>
          <cell r="C419">
            <v>42977</v>
          </cell>
          <cell r="D419">
            <v>932506</v>
          </cell>
          <cell r="E419" t="str">
            <v>静岡工場　　　　　　　　</v>
          </cell>
          <cell r="F419" t="str">
            <v>短　期　債　務　合　　計</v>
          </cell>
          <cell r="G419" t="str">
            <v>理　工　協　産　株式会社</v>
          </cell>
          <cell r="H419">
            <v>323925</v>
          </cell>
          <cell r="I419">
            <v>1305675</v>
          </cell>
        </row>
        <row r="420">
          <cell r="A420" t="str">
            <v xml:space="preserve">KK  42977932509  </v>
          </cell>
          <cell r="B420" t="str">
            <v xml:space="preserve">KK  </v>
          </cell>
          <cell r="C420">
            <v>42977</v>
          </cell>
          <cell r="D420">
            <v>932509</v>
          </cell>
          <cell r="E420" t="str">
            <v>静岡工場　　　　　　　　</v>
          </cell>
          <cell r="F420" t="str">
            <v>短　期　債　務　合　　計</v>
          </cell>
          <cell r="G420" t="str">
            <v>東京食添資材　株式会社　</v>
          </cell>
          <cell r="H420">
            <v>-187110</v>
          </cell>
          <cell r="I420">
            <v>0</v>
          </cell>
        </row>
        <row r="421">
          <cell r="A421" t="str">
            <v xml:space="preserve">KK  42977932510  </v>
          </cell>
          <cell r="B421" t="str">
            <v xml:space="preserve">KK  </v>
          </cell>
          <cell r="C421">
            <v>42977</v>
          </cell>
          <cell r="D421">
            <v>932510</v>
          </cell>
          <cell r="E421" t="str">
            <v>静岡工場　　　　　　　　</v>
          </cell>
          <cell r="F421" t="str">
            <v>短　期　債　務　合　　計</v>
          </cell>
          <cell r="G421" t="str">
            <v>トーエイ貿易　株式会社　</v>
          </cell>
          <cell r="H421">
            <v>-2709000</v>
          </cell>
          <cell r="I421">
            <v>11959290</v>
          </cell>
        </row>
        <row r="422">
          <cell r="A422" t="str">
            <v xml:space="preserve">KK  42977932517  </v>
          </cell>
          <cell r="B422" t="str">
            <v xml:space="preserve">KK  </v>
          </cell>
          <cell r="C422">
            <v>42977</v>
          </cell>
          <cell r="D422">
            <v>932517</v>
          </cell>
          <cell r="E422" t="str">
            <v>静岡工場　　　　　　　　</v>
          </cell>
          <cell r="F422" t="str">
            <v>短　期　債　務　合　　計</v>
          </cell>
          <cell r="G422" t="str">
            <v>日　星　石　油　株式会社</v>
          </cell>
          <cell r="H422">
            <v>-256200</v>
          </cell>
          <cell r="I422">
            <v>0</v>
          </cell>
        </row>
        <row r="423">
          <cell r="A423" t="str">
            <v xml:space="preserve">KK  42977940105  </v>
          </cell>
          <cell r="B423" t="str">
            <v xml:space="preserve">KK  </v>
          </cell>
          <cell r="C423">
            <v>42977</v>
          </cell>
          <cell r="D423">
            <v>940105</v>
          </cell>
          <cell r="E423" t="str">
            <v>静岡工場　　　　　　　　</v>
          </cell>
          <cell r="F423" t="str">
            <v>短　期　債　務　合　　計</v>
          </cell>
          <cell r="G423" t="str">
            <v>東京電力株式会社　三島　</v>
          </cell>
          <cell r="H423">
            <v>-31532</v>
          </cell>
          <cell r="I423">
            <v>2113807</v>
          </cell>
        </row>
        <row r="424">
          <cell r="A424" t="str">
            <v xml:space="preserve">KK  42977941611  </v>
          </cell>
          <cell r="B424" t="str">
            <v xml:space="preserve">KK  </v>
          </cell>
          <cell r="C424">
            <v>42977</v>
          </cell>
          <cell r="D424">
            <v>941611</v>
          </cell>
          <cell r="E424" t="str">
            <v>静岡工場　　　　　　　　</v>
          </cell>
          <cell r="F424" t="str">
            <v>短　期　債　務　合　　計</v>
          </cell>
          <cell r="G424" t="str">
            <v>セントラルトリニティ■　</v>
          </cell>
          <cell r="H424">
            <v>341250</v>
          </cell>
          <cell r="I424">
            <v>341250</v>
          </cell>
        </row>
        <row r="425">
          <cell r="A425" t="str">
            <v xml:space="preserve">KK  42977941616  </v>
          </cell>
          <cell r="B425" t="str">
            <v xml:space="preserve">KK  </v>
          </cell>
          <cell r="C425">
            <v>42977</v>
          </cell>
          <cell r="D425">
            <v>941616</v>
          </cell>
          <cell r="E425" t="str">
            <v>静岡工場　　　　　　　　</v>
          </cell>
          <cell r="F425" t="str">
            <v>短　期　債　務　合　　計</v>
          </cell>
          <cell r="G425" t="str">
            <v>中央電気工業　株式会社　</v>
          </cell>
          <cell r="H425">
            <v>104685</v>
          </cell>
          <cell r="I425">
            <v>104685</v>
          </cell>
        </row>
        <row r="426">
          <cell r="A426" t="str">
            <v xml:space="preserve">KK  42977941620  </v>
          </cell>
          <cell r="B426" t="str">
            <v xml:space="preserve">KK  </v>
          </cell>
          <cell r="C426">
            <v>42977</v>
          </cell>
          <cell r="D426">
            <v>941620</v>
          </cell>
          <cell r="E426" t="str">
            <v>静岡工場　　　　　　　　</v>
          </cell>
          <cell r="F426" t="str">
            <v>短　期　債　務　合　　計</v>
          </cell>
          <cell r="G426" t="str">
            <v>日本トリートメント産業■</v>
          </cell>
          <cell r="H426">
            <v>86835</v>
          </cell>
          <cell r="I426">
            <v>418005</v>
          </cell>
        </row>
        <row r="427">
          <cell r="A427" t="str">
            <v xml:space="preserve">KK  42977941628  </v>
          </cell>
          <cell r="B427" t="str">
            <v xml:space="preserve">KK  </v>
          </cell>
          <cell r="C427">
            <v>42977</v>
          </cell>
          <cell r="D427">
            <v>941628</v>
          </cell>
          <cell r="E427" t="str">
            <v>静岡工場　　　　　　　　</v>
          </cell>
          <cell r="F427" t="str">
            <v>短　期　債　務　合　　計</v>
          </cell>
          <cell r="G427" t="str">
            <v>三　島　工　具　株式会社</v>
          </cell>
          <cell r="H427">
            <v>-12352</v>
          </cell>
          <cell r="I427">
            <v>109973</v>
          </cell>
        </row>
        <row r="428">
          <cell r="A428" t="str">
            <v xml:space="preserve">KK  42977941652  </v>
          </cell>
          <cell r="B428" t="str">
            <v xml:space="preserve">KK  </v>
          </cell>
          <cell r="C428">
            <v>42977</v>
          </cell>
          <cell r="D428">
            <v>941652</v>
          </cell>
          <cell r="E428" t="str">
            <v>静岡工場　　　　　　　　</v>
          </cell>
          <cell r="F428" t="str">
            <v>短　期　債　務　合　　計</v>
          </cell>
          <cell r="G428" t="str">
            <v>有限会社　エムアールケイ</v>
          </cell>
          <cell r="H428">
            <v>-18060</v>
          </cell>
          <cell r="I428">
            <v>111090</v>
          </cell>
        </row>
        <row r="429">
          <cell r="A429" t="str">
            <v xml:space="preserve">KK  42977941801  </v>
          </cell>
          <cell r="B429" t="str">
            <v xml:space="preserve">KK  </v>
          </cell>
          <cell r="C429">
            <v>42977</v>
          </cell>
          <cell r="D429">
            <v>941801</v>
          </cell>
          <cell r="E429" t="str">
            <v>静岡工場　　　　　　　　</v>
          </cell>
          <cell r="F429" t="str">
            <v>短　期　債　務　合　　計</v>
          </cell>
          <cell r="G429" t="str">
            <v>アクアス■　名古屋支店　</v>
          </cell>
          <cell r="H429">
            <v>0</v>
          </cell>
          <cell r="I429">
            <v>163800</v>
          </cell>
        </row>
        <row r="430">
          <cell r="A430" t="str">
            <v xml:space="preserve">KK  42977942533  </v>
          </cell>
          <cell r="B430" t="str">
            <v xml:space="preserve">KK  </v>
          </cell>
          <cell r="C430">
            <v>42977</v>
          </cell>
          <cell r="D430">
            <v>942533</v>
          </cell>
          <cell r="E430" t="str">
            <v>静岡工場　　　　　　　　</v>
          </cell>
          <cell r="F430" t="str">
            <v>短　期　債　務　合　　計</v>
          </cell>
          <cell r="G430" t="str">
            <v>トヨタＬ＆Ｆ静岡株式会社</v>
          </cell>
          <cell r="H430">
            <v>-185921</v>
          </cell>
          <cell r="I430">
            <v>0</v>
          </cell>
        </row>
        <row r="431">
          <cell r="A431" t="str">
            <v xml:space="preserve">KK  42977942539  </v>
          </cell>
          <cell r="B431" t="str">
            <v xml:space="preserve">KK  </v>
          </cell>
          <cell r="C431">
            <v>42977</v>
          </cell>
          <cell r="D431">
            <v>942539</v>
          </cell>
          <cell r="E431" t="str">
            <v>静岡工場　　　　　　　　</v>
          </cell>
          <cell r="F431" t="str">
            <v>短　期　債　務　合　　計</v>
          </cell>
          <cell r="G431" t="str">
            <v>三島市役所下水道課　　　</v>
          </cell>
          <cell r="H431">
            <v>599410</v>
          </cell>
          <cell r="I431">
            <v>1154820</v>
          </cell>
        </row>
        <row r="432">
          <cell r="A432" t="str">
            <v xml:space="preserve">KK  42977942544  </v>
          </cell>
          <cell r="B432" t="str">
            <v xml:space="preserve">KK  </v>
          </cell>
          <cell r="C432">
            <v>42977</v>
          </cell>
          <cell r="D432">
            <v>942544</v>
          </cell>
          <cell r="E432" t="str">
            <v>静岡工場　　　　　　　　</v>
          </cell>
          <cell r="F432" t="str">
            <v>短　期　債　務　合　　計</v>
          </cell>
          <cell r="G432" t="str">
            <v>株式会社　静　岡　人　材</v>
          </cell>
          <cell r="H432">
            <v>29484</v>
          </cell>
          <cell r="I432">
            <v>4435768</v>
          </cell>
        </row>
        <row r="433">
          <cell r="A433" t="str">
            <v xml:space="preserve">KK  42977942547  </v>
          </cell>
          <cell r="B433" t="str">
            <v xml:space="preserve">KK  </v>
          </cell>
          <cell r="C433">
            <v>42977</v>
          </cell>
          <cell r="D433">
            <v>942547</v>
          </cell>
          <cell r="E433" t="str">
            <v>静岡工場　　　　　　　　</v>
          </cell>
          <cell r="F433" t="str">
            <v>短　期　債　務　合　　計</v>
          </cell>
          <cell r="G433" t="str">
            <v>アルファ科学株式会社　　</v>
          </cell>
          <cell r="H433">
            <v>197691</v>
          </cell>
          <cell r="I433">
            <v>197691</v>
          </cell>
        </row>
        <row r="434">
          <cell r="A434" t="str">
            <v xml:space="preserve">KK  429779472545 </v>
          </cell>
          <cell r="B434" t="str">
            <v xml:space="preserve">KK  </v>
          </cell>
          <cell r="C434">
            <v>42977</v>
          </cell>
          <cell r="D434">
            <v>9472545</v>
          </cell>
          <cell r="E434" t="str">
            <v>静岡工場　　　　　　　　</v>
          </cell>
          <cell r="F434" t="str">
            <v>短　期　債　務　合　　計</v>
          </cell>
          <cell r="G434" t="str">
            <v>株式会社　産経開発　　　</v>
          </cell>
          <cell r="H434">
            <v>-123427</v>
          </cell>
          <cell r="I434">
            <v>171675</v>
          </cell>
        </row>
        <row r="435">
          <cell r="A435" t="str">
            <v xml:space="preserve">KK  42977950316  </v>
          </cell>
          <cell r="B435" t="str">
            <v xml:space="preserve">KK  </v>
          </cell>
          <cell r="C435">
            <v>42977</v>
          </cell>
          <cell r="D435">
            <v>950316</v>
          </cell>
          <cell r="E435" t="str">
            <v>静岡工場　　　　　　　　</v>
          </cell>
          <cell r="F435" t="str">
            <v>短　期　債　務　合　　計</v>
          </cell>
          <cell r="G435" t="str">
            <v>有限会社山田給食　魚敏Ｃ</v>
          </cell>
          <cell r="H435">
            <v>0</v>
          </cell>
          <cell r="I435">
            <v>0</v>
          </cell>
        </row>
        <row r="436">
          <cell r="A436" t="str">
            <v xml:space="preserve">KK  49979201000  </v>
          </cell>
          <cell r="B436" t="str">
            <v xml:space="preserve">KK  </v>
          </cell>
          <cell r="C436">
            <v>49979</v>
          </cell>
          <cell r="D436">
            <v>201000</v>
          </cell>
          <cell r="E436" t="str">
            <v>静岡工場　　　　　　　　</v>
          </cell>
          <cell r="F436" t="str">
            <v>その他の流動負債　計　　</v>
          </cell>
          <cell r="G436" t="str">
            <v>賞　　与　　　引　　　当</v>
          </cell>
          <cell r="H436">
            <v>0</v>
          </cell>
          <cell r="I436">
            <v>0</v>
          </cell>
        </row>
        <row r="437">
          <cell r="A437" t="str">
            <v xml:space="preserve">KK  49979201001  </v>
          </cell>
          <cell r="B437" t="str">
            <v xml:space="preserve">KK  </v>
          </cell>
          <cell r="C437">
            <v>49979</v>
          </cell>
          <cell r="D437">
            <v>201001</v>
          </cell>
          <cell r="E437" t="str">
            <v>静岡工場　　　　　　　　</v>
          </cell>
          <cell r="F437" t="str">
            <v>その他の流動負債　計　　</v>
          </cell>
          <cell r="G437" t="str">
            <v>退　職　給　付　引当金　</v>
          </cell>
          <cell r="H437">
            <v>0</v>
          </cell>
          <cell r="I437">
            <v>0</v>
          </cell>
        </row>
        <row r="438">
          <cell r="A438" t="str">
            <v xml:space="preserve">KK  49979201002  </v>
          </cell>
          <cell r="B438" t="str">
            <v xml:space="preserve">KK  </v>
          </cell>
          <cell r="C438">
            <v>49979</v>
          </cell>
          <cell r="D438">
            <v>201002</v>
          </cell>
          <cell r="E438" t="str">
            <v>静岡工場　　　　　　　　</v>
          </cell>
          <cell r="F438" t="str">
            <v>その他の流動負債　計　　</v>
          </cell>
          <cell r="G438" t="str">
            <v>減　　価　　償　　却　費</v>
          </cell>
          <cell r="H438">
            <v>0</v>
          </cell>
          <cell r="I438">
            <v>0</v>
          </cell>
        </row>
        <row r="439">
          <cell r="A439" t="str">
            <v xml:space="preserve">KK  49979201011  </v>
          </cell>
          <cell r="B439" t="str">
            <v xml:space="preserve">KK  </v>
          </cell>
          <cell r="C439">
            <v>49979</v>
          </cell>
          <cell r="D439">
            <v>201011</v>
          </cell>
          <cell r="E439" t="str">
            <v>静岡工場　　　　　　　　</v>
          </cell>
          <cell r="F439" t="str">
            <v>その他の流動負債　計　　</v>
          </cell>
          <cell r="G439" t="str">
            <v>修　　　繕　　　費　　　</v>
          </cell>
          <cell r="H439">
            <v>0</v>
          </cell>
          <cell r="I439">
            <v>0</v>
          </cell>
        </row>
        <row r="440">
          <cell r="A440" t="str">
            <v xml:space="preserve">KK  49979201017  </v>
          </cell>
          <cell r="B440" t="str">
            <v xml:space="preserve">KK  </v>
          </cell>
          <cell r="C440">
            <v>49979</v>
          </cell>
          <cell r="D440">
            <v>201017</v>
          </cell>
          <cell r="E440" t="str">
            <v>静岡工場　　　　　　　　</v>
          </cell>
          <cell r="F440" t="str">
            <v>その他の流動負債　計　　</v>
          </cell>
          <cell r="G440" t="str">
            <v>売上値引き戻し高　引当金</v>
          </cell>
          <cell r="H440">
            <v>0</v>
          </cell>
          <cell r="I440">
            <v>0</v>
          </cell>
        </row>
        <row r="441">
          <cell r="A441" t="str">
            <v xml:space="preserve">KK  861828615108 </v>
          </cell>
          <cell r="B441" t="str">
            <v xml:space="preserve">KK  </v>
          </cell>
          <cell r="C441">
            <v>86182</v>
          </cell>
          <cell r="D441">
            <v>8615108</v>
          </cell>
          <cell r="E441" t="str">
            <v>静岡工場　　　　　　　　</v>
          </cell>
          <cell r="F441" t="str">
            <v>使用料・手数料　　　　　</v>
          </cell>
          <cell r="G441" t="str">
            <v>振込手数料負担金　　　　</v>
          </cell>
          <cell r="H441">
            <v>13200</v>
          </cell>
          <cell r="I441">
            <v>25600</v>
          </cell>
        </row>
        <row r="442">
          <cell r="A442" t="str">
            <v xml:space="preserve">KK  861888615110 </v>
          </cell>
          <cell r="B442" t="str">
            <v xml:space="preserve">KK  </v>
          </cell>
          <cell r="C442">
            <v>86188</v>
          </cell>
          <cell r="D442">
            <v>8615110</v>
          </cell>
          <cell r="E442" t="str">
            <v>静岡工場　　　　　　　　</v>
          </cell>
          <cell r="F442" t="str">
            <v>その他営業外収益　　　　</v>
          </cell>
          <cell r="G442" t="str">
            <v>資材売却代　　　　　　　</v>
          </cell>
          <cell r="H442">
            <v>142847</v>
          </cell>
          <cell r="I442">
            <v>2841869</v>
          </cell>
        </row>
        <row r="443">
          <cell r="A443" t="str">
            <v xml:space="preserve">KK  862538623102 </v>
          </cell>
          <cell r="B443" t="str">
            <v xml:space="preserve">KK  </v>
          </cell>
          <cell r="C443">
            <v>86253</v>
          </cell>
          <cell r="D443">
            <v>8623102</v>
          </cell>
          <cell r="E443" t="str">
            <v>静岡工場　　　　　　　　</v>
          </cell>
          <cell r="F443" t="str">
            <v>棚卸資産　廃棄損　　　　</v>
          </cell>
          <cell r="G443" t="str">
            <v>原材料廃棄損　　　　　　</v>
          </cell>
          <cell r="H443">
            <v>142847</v>
          </cell>
          <cell r="I443">
            <v>2790510</v>
          </cell>
        </row>
        <row r="444">
          <cell r="A444" t="str">
            <v xml:space="preserve">KKBB833398527301 </v>
          </cell>
          <cell r="B444" t="str">
            <v>KKBB</v>
          </cell>
          <cell r="C444">
            <v>83339</v>
          </cell>
          <cell r="D444">
            <v>8527301</v>
          </cell>
          <cell r="E444" t="str">
            <v>静岡工場事務課　飲料部門</v>
          </cell>
          <cell r="F444" t="str">
            <v>厚　　　　生　　　　　費</v>
          </cell>
          <cell r="G444" t="str">
            <v>社宅費用　　　　　　　　</v>
          </cell>
          <cell r="H444">
            <v>648010</v>
          </cell>
          <cell r="I444">
            <v>1296020</v>
          </cell>
        </row>
        <row r="445">
          <cell r="A445" t="str">
            <v xml:space="preserve">KKBB833398527302 </v>
          </cell>
          <cell r="B445" t="str">
            <v>KKBB</v>
          </cell>
          <cell r="C445">
            <v>83339</v>
          </cell>
          <cell r="D445">
            <v>8527302</v>
          </cell>
          <cell r="E445" t="str">
            <v>静岡工場事務課　飲料部門</v>
          </cell>
          <cell r="F445" t="str">
            <v>厚　　　　生　　　　　費</v>
          </cell>
          <cell r="G445" t="str">
            <v>独身寮　費　用　　　　　</v>
          </cell>
          <cell r="H445">
            <v>3105</v>
          </cell>
          <cell r="I445">
            <v>6210</v>
          </cell>
        </row>
        <row r="446">
          <cell r="A446" t="str">
            <v xml:space="preserve">KKBB833398527304 </v>
          </cell>
          <cell r="B446" t="str">
            <v>KKBB</v>
          </cell>
          <cell r="C446">
            <v>83339</v>
          </cell>
          <cell r="D446">
            <v>8527304</v>
          </cell>
          <cell r="E446" t="str">
            <v>静岡工場事務課　飲料部門</v>
          </cell>
          <cell r="F446" t="str">
            <v>厚　　　　生　　　　　費</v>
          </cell>
          <cell r="G446" t="str">
            <v>慶弔見舞金　　　　　　　</v>
          </cell>
          <cell r="H446">
            <v>10000</v>
          </cell>
          <cell r="I446">
            <v>35000</v>
          </cell>
        </row>
        <row r="447">
          <cell r="A447" t="str">
            <v xml:space="preserve">KKBB833398527350 </v>
          </cell>
          <cell r="B447" t="str">
            <v>KKBB</v>
          </cell>
          <cell r="C447">
            <v>83339</v>
          </cell>
          <cell r="D447">
            <v>8527350</v>
          </cell>
          <cell r="E447" t="str">
            <v>静岡工場事務課　飲料部門</v>
          </cell>
          <cell r="F447" t="str">
            <v>厚　　　　生　　　　　費</v>
          </cell>
          <cell r="G447" t="str">
            <v>その他厚生費　　　　　　</v>
          </cell>
          <cell r="H447">
            <v>41760</v>
          </cell>
          <cell r="I447">
            <v>71760</v>
          </cell>
        </row>
        <row r="448">
          <cell r="A448" t="str">
            <v xml:space="preserve">KKBB834408343201 </v>
          </cell>
          <cell r="B448" t="str">
            <v>KKBB</v>
          </cell>
          <cell r="C448">
            <v>83440</v>
          </cell>
          <cell r="D448">
            <v>8343201</v>
          </cell>
          <cell r="E448" t="str">
            <v>静岡工場事務課　飲料部門</v>
          </cell>
          <cell r="F448" t="str">
            <v>消耗工具備品費　　　　　</v>
          </cell>
          <cell r="G448" t="str">
            <v>日用消耗品類（共通）　　</v>
          </cell>
          <cell r="H448">
            <v>33700</v>
          </cell>
          <cell r="I448">
            <v>113990</v>
          </cell>
        </row>
        <row r="449">
          <cell r="A449" t="str">
            <v xml:space="preserve">KKBB834408343202 </v>
          </cell>
          <cell r="B449" t="str">
            <v>KKBB</v>
          </cell>
          <cell r="C449">
            <v>83440</v>
          </cell>
          <cell r="D449">
            <v>8343202</v>
          </cell>
          <cell r="E449" t="str">
            <v>静岡工場事務課　飲料部門</v>
          </cell>
          <cell r="F449" t="str">
            <v>消耗工具備品費　　　　　</v>
          </cell>
          <cell r="G449" t="str">
            <v>薬品・洗浄洗剤・凝集剤代</v>
          </cell>
          <cell r="H449">
            <v>342995</v>
          </cell>
          <cell r="I449">
            <v>657930</v>
          </cell>
        </row>
        <row r="450">
          <cell r="A450" t="str">
            <v xml:space="preserve">KKBB834408343203 </v>
          </cell>
          <cell r="B450" t="str">
            <v>KKBB</v>
          </cell>
          <cell r="C450">
            <v>83440</v>
          </cell>
          <cell r="D450">
            <v>8343203</v>
          </cell>
          <cell r="E450" t="str">
            <v>静岡工場事務課　飲料部門</v>
          </cell>
          <cell r="F450" t="str">
            <v>消耗工具備品費　　　　　</v>
          </cell>
          <cell r="G450" t="str">
            <v>部品／備品　　　　　　　</v>
          </cell>
          <cell r="H450">
            <v>142527</v>
          </cell>
          <cell r="I450">
            <v>209071</v>
          </cell>
        </row>
        <row r="451">
          <cell r="A451" t="str">
            <v xml:space="preserve">KKBB834408343210 </v>
          </cell>
          <cell r="B451" t="str">
            <v>KKBB</v>
          </cell>
          <cell r="C451">
            <v>83440</v>
          </cell>
          <cell r="D451">
            <v>8343210</v>
          </cell>
          <cell r="E451" t="str">
            <v>静岡工場事務課　飲料部門</v>
          </cell>
          <cell r="F451" t="str">
            <v>消耗工具備品費　　　　　</v>
          </cell>
          <cell r="G451" t="str">
            <v>クリーニング代　　　　　</v>
          </cell>
          <cell r="H451">
            <v>92300</v>
          </cell>
          <cell r="I451">
            <v>180600</v>
          </cell>
        </row>
        <row r="452">
          <cell r="A452" t="str">
            <v xml:space="preserve">KKBB834408343211 </v>
          </cell>
          <cell r="B452" t="str">
            <v>KKBB</v>
          </cell>
          <cell r="C452">
            <v>83440</v>
          </cell>
          <cell r="D452">
            <v>8343211</v>
          </cell>
          <cell r="E452" t="str">
            <v>静岡工場事務課　飲料部門</v>
          </cell>
          <cell r="F452" t="str">
            <v>消耗工具備品費　　　　　</v>
          </cell>
          <cell r="G452" t="str">
            <v>作業服・靴・濾過布類　　</v>
          </cell>
          <cell r="H452">
            <v>13583</v>
          </cell>
          <cell r="I452">
            <v>70162</v>
          </cell>
        </row>
        <row r="453">
          <cell r="A453" t="str">
            <v xml:space="preserve">KKBB834408343222 </v>
          </cell>
          <cell r="B453" t="str">
            <v>KKBB</v>
          </cell>
          <cell r="C453">
            <v>83440</v>
          </cell>
          <cell r="D453">
            <v>8343222</v>
          </cell>
          <cell r="E453" t="str">
            <v>静岡工場事務課　飲料部門</v>
          </cell>
          <cell r="F453" t="str">
            <v>消耗工具備品費　　　　　</v>
          </cell>
          <cell r="G453" t="str">
            <v>プリンターテープ・ロール</v>
          </cell>
          <cell r="H453">
            <v>192000</v>
          </cell>
          <cell r="I453">
            <v>384000</v>
          </cell>
        </row>
        <row r="454">
          <cell r="A454" t="str">
            <v xml:space="preserve">KKBB834408343225 </v>
          </cell>
          <cell r="B454" t="str">
            <v>KKBB</v>
          </cell>
          <cell r="C454">
            <v>83440</v>
          </cell>
          <cell r="D454">
            <v>8343225</v>
          </cell>
          <cell r="E454" t="str">
            <v>静岡工場事務課　飲料部門</v>
          </cell>
          <cell r="F454" t="str">
            <v>消耗工具備品費　　　　　</v>
          </cell>
          <cell r="G454" t="str">
            <v>什器　備品類（共通）　　</v>
          </cell>
          <cell r="H454">
            <v>18100</v>
          </cell>
          <cell r="I454">
            <v>18100</v>
          </cell>
        </row>
        <row r="455">
          <cell r="A455" t="str">
            <v xml:space="preserve">KKBB834408343226 </v>
          </cell>
          <cell r="B455" t="str">
            <v>KKBB</v>
          </cell>
          <cell r="C455">
            <v>83440</v>
          </cell>
          <cell r="D455">
            <v>8343226</v>
          </cell>
          <cell r="E455" t="str">
            <v>静岡工場事務課　飲料部門</v>
          </cell>
          <cell r="F455" t="str">
            <v>消耗工具備品費　　　　　</v>
          </cell>
          <cell r="G455" t="str">
            <v>二層ライン　部　品　類　</v>
          </cell>
          <cell r="H455">
            <v>253374</v>
          </cell>
          <cell r="I455">
            <v>383788</v>
          </cell>
        </row>
        <row r="456">
          <cell r="A456" t="str">
            <v xml:space="preserve">KKBB834408343227 </v>
          </cell>
          <cell r="B456" t="str">
            <v>KKBB</v>
          </cell>
          <cell r="C456">
            <v>83440</v>
          </cell>
          <cell r="D456">
            <v>8343227</v>
          </cell>
          <cell r="E456" t="str">
            <v>静岡工場事務課　飲料部門</v>
          </cell>
          <cell r="F456" t="str">
            <v>消耗工具備品費　　　　　</v>
          </cell>
          <cell r="G456" t="str">
            <v>小型ライン　部　品　類　</v>
          </cell>
          <cell r="H456">
            <v>76857</v>
          </cell>
          <cell r="I456">
            <v>117657</v>
          </cell>
        </row>
        <row r="457">
          <cell r="A457" t="str">
            <v xml:space="preserve">KKBB834408343232 </v>
          </cell>
          <cell r="B457" t="str">
            <v>KKBB</v>
          </cell>
          <cell r="C457">
            <v>83440</v>
          </cell>
          <cell r="D457">
            <v>8343232</v>
          </cell>
          <cell r="E457" t="str">
            <v>静岡工場事務課　飲料部門</v>
          </cell>
          <cell r="F457" t="str">
            <v>消耗工具備品費　　　　　</v>
          </cell>
          <cell r="G457" t="str">
            <v>ボイラー用　消耗品類　　</v>
          </cell>
          <cell r="H457">
            <v>156000</v>
          </cell>
          <cell r="I457">
            <v>312000</v>
          </cell>
        </row>
        <row r="458">
          <cell r="A458" t="str">
            <v xml:space="preserve">KKBB834408343250 </v>
          </cell>
          <cell r="B458" t="str">
            <v>KKBB</v>
          </cell>
          <cell r="C458">
            <v>83440</v>
          </cell>
          <cell r="D458">
            <v>8343250</v>
          </cell>
          <cell r="E458" t="str">
            <v>静岡工場事務課　飲料部門</v>
          </cell>
          <cell r="F458" t="str">
            <v>消耗工具備品費　　　　　</v>
          </cell>
          <cell r="G458" t="str">
            <v>その他消耗備品費　　　　</v>
          </cell>
          <cell r="H458">
            <v>8571</v>
          </cell>
          <cell r="I458">
            <v>12039</v>
          </cell>
        </row>
        <row r="459">
          <cell r="A459" t="str">
            <v xml:space="preserve">KKBB834468532101 </v>
          </cell>
          <cell r="B459" t="str">
            <v>KKBB</v>
          </cell>
          <cell r="C459">
            <v>83446</v>
          </cell>
          <cell r="D459">
            <v>8532101</v>
          </cell>
          <cell r="E459" t="str">
            <v>静岡工場事務課　飲料部門</v>
          </cell>
          <cell r="F459" t="str">
            <v>修　　　繕　　費　　　　</v>
          </cell>
          <cell r="G459" t="str">
            <v>コンピュータ保守料　　　</v>
          </cell>
          <cell r="H459">
            <v>68203</v>
          </cell>
          <cell r="I459">
            <v>132106</v>
          </cell>
        </row>
        <row r="460">
          <cell r="A460" t="str">
            <v xml:space="preserve">KKBB834468532102 </v>
          </cell>
          <cell r="B460" t="str">
            <v>KKBB</v>
          </cell>
          <cell r="C460">
            <v>83446</v>
          </cell>
          <cell r="D460">
            <v>8532102</v>
          </cell>
          <cell r="E460" t="str">
            <v>静岡工場事務課　飲料部門</v>
          </cell>
          <cell r="F460" t="str">
            <v>修　　　繕　　費　　　　</v>
          </cell>
          <cell r="G460" t="str">
            <v>建物関係修理費用　　　　</v>
          </cell>
          <cell r="H460">
            <v>21000</v>
          </cell>
          <cell r="I460">
            <v>94000</v>
          </cell>
        </row>
        <row r="461">
          <cell r="A461" t="str">
            <v xml:space="preserve">KKBB834468532103 </v>
          </cell>
          <cell r="B461" t="str">
            <v>KKBB</v>
          </cell>
          <cell r="C461">
            <v>83446</v>
          </cell>
          <cell r="D461">
            <v>8532103</v>
          </cell>
          <cell r="E461" t="str">
            <v>静岡工場事務課　飲料部門</v>
          </cell>
          <cell r="F461" t="str">
            <v>修　　　繕　　費　　　　</v>
          </cell>
          <cell r="G461" t="str">
            <v>機械関係修理費用　　　　</v>
          </cell>
          <cell r="H461">
            <v>41610</v>
          </cell>
          <cell r="I461">
            <v>184610</v>
          </cell>
        </row>
        <row r="462">
          <cell r="A462" t="str">
            <v xml:space="preserve">KKBB834468532150 </v>
          </cell>
          <cell r="B462" t="str">
            <v>KKBB</v>
          </cell>
          <cell r="C462">
            <v>83446</v>
          </cell>
          <cell r="D462">
            <v>8532150</v>
          </cell>
          <cell r="E462" t="str">
            <v>静岡工場事務課　飲料部門</v>
          </cell>
          <cell r="F462" t="str">
            <v>修　　　繕　　費　　　　</v>
          </cell>
          <cell r="G462" t="str">
            <v>その他修繕費　　　　　　</v>
          </cell>
          <cell r="H462">
            <v>65000</v>
          </cell>
          <cell r="I462">
            <v>65000</v>
          </cell>
        </row>
        <row r="463">
          <cell r="A463" t="str">
            <v xml:space="preserve">KKBB834468532151 </v>
          </cell>
          <cell r="B463" t="str">
            <v>KKBB</v>
          </cell>
          <cell r="C463">
            <v>83446</v>
          </cell>
          <cell r="D463">
            <v>8532151</v>
          </cell>
          <cell r="E463" t="str">
            <v>静岡工場事務課　飲料部門</v>
          </cell>
          <cell r="F463" t="str">
            <v>修　　　繕　　費　　　　</v>
          </cell>
          <cell r="G463" t="str">
            <v>構築物関係修理費用　　　</v>
          </cell>
          <cell r="H463">
            <v>0</v>
          </cell>
          <cell r="I463">
            <v>29000</v>
          </cell>
        </row>
        <row r="464">
          <cell r="A464" t="str">
            <v xml:space="preserve">KKBB834588546707 </v>
          </cell>
          <cell r="B464" t="str">
            <v>KKBB</v>
          </cell>
          <cell r="C464">
            <v>83458</v>
          </cell>
          <cell r="D464">
            <v>8546707</v>
          </cell>
          <cell r="E464" t="str">
            <v>静岡工場事務課　飲料部門</v>
          </cell>
          <cell r="F464" t="str">
            <v>運　　　　送　　　費　　</v>
          </cell>
          <cell r="G464" t="str">
            <v>車輛維持費用　　　　　　</v>
          </cell>
          <cell r="H464">
            <v>0</v>
          </cell>
          <cell r="I464">
            <v>177068</v>
          </cell>
        </row>
        <row r="465">
          <cell r="A465" t="str">
            <v xml:space="preserve">KKBB834588546716 </v>
          </cell>
          <cell r="B465" t="str">
            <v>KKBB</v>
          </cell>
          <cell r="C465">
            <v>83458</v>
          </cell>
          <cell r="D465">
            <v>8546716</v>
          </cell>
          <cell r="E465" t="str">
            <v>静岡工場事務課　飲料部門</v>
          </cell>
          <cell r="F465" t="str">
            <v>運　　　　送　　　費　　</v>
          </cell>
          <cell r="G465" t="str">
            <v>運送梱包資材類　　　　　</v>
          </cell>
          <cell r="H465">
            <v>68000</v>
          </cell>
          <cell r="I465">
            <v>108000</v>
          </cell>
        </row>
        <row r="466">
          <cell r="A466" t="str">
            <v xml:space="preserve">KKBB83466200004  </v>
          </cell>
          <cell r="B466" t="str">
            <v>KKBB</v>
          </cell>
          <cell r="C466">
            <v>83466</v>
          </cell>
          <cell r="D466">
            <v>200004</v>
          </cell>
          <cell r="E466" t="str">
            <v>静岡工場事務課　飲料部門</v>
          </cell>
          <cell r="F466" t="str">
            <v>棚卸　減　耗　費　　　　</v>
          </cell>
          <cell r="G466" t="str">
            <v>チルドデザート　　　　　</v>
          </cell>
          <cell r="H466">
            <v>41565</v>
          </cell>
          <cell r="I466">
            <v>45461</v>
          </cell>
        </row>
        <row r="467">
          <cell r="A467" t="str">
            <v xml:space="preserve">KKBB836298551201 </v>
          </cell>
          <cell r="B467" t="str">
            <v>KKBB</v>
          </cell>
          <cell r="C467">
            <v>83629</v>
          </cell>
          <cell r="D467">
            <v>8551201</v>
          </cell>
          <cell r="E467" t="str">
            <v>静岡工場事務課　飲料部門</v>
          </cell>
          <cell r="F467" t="str">
            <v>旅　　費　交　通　費　　</v>
          </cell>
          <cell r="G467" t="str">
            <v>日帰旅費　　　　　　　　</v>
          </cell>
          <cell r="H467">
            <v>122182</v>
          </cell>
          <cell r="I467">
            <v>373333</v>
          </cell>
        </row>
        <row r="468">
          <cell r="A468" t="str">
            <v xml:space="preserve">KKBB836298551202 </v>
          </cell>
          <cell r="B468" t="str">
            <v>KKBB</v>
          </cell>
          <cell r="C468">
            <v>83629</v>
          </cell>
          <cell r="D468">
            <v>8551202</v>
          </cell>
          <cell r="E468" t="str">
            <v>静岡工場事務課　飲料部門</v>
          </cell>
          <cell r="F468" t="str">
            <v>旅　　費　交　通　費　　</v>
          </cell>
          <cell r="G468" t="str">
            <v>出張旅費　　　　　　　　</v>
          </cell>
          <cell r="H468">
            <v>103494</v>
          </cell>
          <cell r="I468">
            <v>263022</v>
          </cell>
        </row>
        <row r="469">
          <cell r="A469" t="str">
            <v xml:space="preserve">KKBB836298551205 </v>
          </cell>
          <cell r="B469" t="str">
            <v>KKBB</v>
          </cell>
          <cell r="C469">
            <v>83629</v>
          </cell>
          <cell r="D469">
            <v>8551205</v>
          </cell>
          <cell r="E469" t="str">
            <v>静岡工場事務課　飲料部門</v>
          </cell>
          <cell r="F469" t="str">
            <v>旅　　費　交　通　費　　</v>
          </cell>
          <cell r="G469" t="str">
            <v>単身帰省旅費　　　　　　</v>
          </cell>
          <cell r="H469">
            <v>51700</v>
          </cell>
          <cell r="I469">
            <v>103400</v>
          </cell>
        </row>
        <row r="470">
          <cell r="A470" t="str">
            <v xml:space="preserve">KKBB836298551208 </v>
          </cell>
          <cell r="B470" t="str">
            <v>KKBB</v>
          </cell>
          <cell r="C470">
            <v>83629</v>
          </cell>
          <cell r="D470">
            <v>8551208</v>
          </cell>
          <cell r="E470" t="str">
            <v>静岡工場事務課　飲料部門</v>
          </cell>
          <cell r="F470" t="str">
            <v>旅　　費　交　通　費　　</v>
          </cell>
          <cell r="G470" t="str">
            <v>ガソリン代　　　　　　　</v>
          </cell>
          <cell r="H470">
            <v>0</v>
          </cell>
          <cell r="I470">
            <v>7882</v>
          </cell>
        </row>
        <row r="471">
          <cell r="A471" t="str">
            <v xml:space="preserve">KKBB836298551209 </v>
          </cell>
          <cell r="B471" t="str">
            <v>KKBB</v>
          </cell>
          <cell r="C471">
            <v>83629</v>
          </cell>
          <cell r="D471">
            <v>8551209</v>
          </cell>
          <cell r="E471" t="str">
            <v>静岡工場事務課　飲料部門</v>
          </cell>
          <cell r="F471" t="str">
            <v>旅　　費　交　通　費　　</v>
          </cell>
          <cell r="G471" t="str">
            <v>車輛維持費用　　　　　　</v>
          </cell>
          <cell r="H471">
            <v>1500</v>
          </cell>
          <cell r="I471">
            <v>69150</v>
          </cell>
        </row>
        <row r="472">
          <cell r="A472" t="str">
            <v xml:space="preserve">KKBB836298551211 </v>
          </cell>
          <cell r="B472" t="str">
            <v>KKBB</v>
          </cell>
          <cell r="C472">
            <v>83629</v>
          </cell>
          <cell r="D472">
            <v>8551211</v>
          </cell>
          <cell r="E472" t="str">
            <v>静岡工場事務課　飲料部門</v>
          </cell>
          <cell r="F472" t="str">
            <v>旅　　費　交　通　費　　</v>
          </cell>
          <cell r="G472" t="str">
            <v>駐車料金　　　　　　　　</v>
          </cell>
          <cell r="H472">
            <v>0</v>
          </cell>
          <cell r="I472">
            <v>286</v>
          </cell>
        </row>
        <row r="473">
          <cell r="A473" t="str">
            <v xml:space="preserve">KKBB836298551212 </v>
          </cell>
          <cell r="B473" t="str">
            <v>KKBB</v>
          </cell>
          <cell r="C473">
            <v>83629</v>
          </cell>
          <cell r="D473">
            <v>8551212</v>
          </cell>
          <cell r="E473" t="str">
            <v>静岡工場事務課　飲料部門</v>
          </cell>
          <cell r="F473" t="str">
            <v>旅　　費　交　通　費　　</v>
          </cell>
          <cell r="G473" t="str">
            <v>タクシー代　　　　　　　</v>
          </cell>
          <cell r="H473">
            <v>10076</v>
          </cell>
          <cell r="I473">
            <v>10076</v>
          </cell>
        </row>
        <row r="474">
          <cell r="A474" t="str">
            <v xml:space="preserve">KKBB836378555601 </v>
          </cell>
          <cell r="B474" t="str">
            <v>KKBB</v>
          </cell>
          <cell r="C474">
            <v>83637</v>
          </cell>
          <cell r="D474">
            <v>8555601</v>
          </cell>
          <cell r="E474" t="str">
            <v>静岡工場事務課　飲料部門</v>
          </cell>
          <cell r="F474" t="str">
            <v>通　　　　信　　　費　　</v>
          </cell>
          <cell r="G474" t="str">
            <v>電話料金　　　　　　　　</v>
          </cell>
          <cell r="H474">
            <v>54029</v>
          </cell>
          <cell r="I474">
            <v>100596</v>
          </cell>
        </row>
        <row r="475">
          <cell r="A475" t="str">
            <v xml:space="preserve">KKBB836378555602 </v>
          </cell>
          <cell r="B475" t="str">
            <v>KKBB</v>
          </cell>
          <cell r="C475">
            <v>83637</v>
          </cell>
          <cell r="D475">
            <v>8555602</v>
          </cell>
          <cell r="E475" t="str">
            <v>静岡工場事務課　飲料部門</v>
          </cell>
          <cell r="F475" t="str">
            <v>通　　　　信　　　費　　</v>
          </cell>
          <cell r="G475" t="str">
            <v>郵送料金　　　　　　　　</v>
          </cell>
          <cell r="H475">
            <v>7905</v>
          </cell>
          <cell r="I475">
            <v>8505</v>
          </cell>
        </row>
        <row r="476">
          <cell r="A476" t="str">
            <v xml:space="preserve">KKBB836378555605 </v>
          </cell>
          <cell r="B476" t="str">
            <v>KKBB</v>
          </cell>
          <cell r="C476">
            <v>83637</v>
          </cell>
          <cell r="D476">
            <v>8555605</v>
          </cell>
          <cell r="E476" t="str">
            <v>静岡工場事務課　飲料部門</v>
          </cell>
          <cell r="F476" t="str">
            <v>通　　　　信　　　費　　</v>
          </cell>
          <cell r="G476" t="str">
            <v>インターネット費用　　　</v>
          </cell>
          <cell r="H476">
            <v>1550</v>
          </cell>
          <cell r="I476">
            <v>3100</v>
          </cell>
        </row>
        <row r="477">
          <cell r="A477" t="str">
            <v xml:space="preserve">KKBB836378555606 </v>
          </cell>
          <cell r="B477" t="str">
            <v>KKBB</v>
          </cell>
          <cell r="C477">
            <v>83637</v>
          </cell>
          <cell r="D477">
            <v>8555606</v>
          </cell>
          <cell r="E477" t="str">
            <v>静岡工場事務課　飲料部門</v>
          </cell>
          <cell r="F477" t="str">
            <v>通　　　　信　　　費　　</v>
          </cell>
          <cell r="G477" t="str">
            <v>携　帯　電　話　料　金　</v>
          </cell>
          <cell r="H477">
            <v>25846</v>
          </cell>
          <cell r="I477">
            <v>67944</v>
          </cell>
        </row>
        <row r="478">
          <cell r="A478" t="str">
            <v xml:space="preserve">KKBB836508554501 </v>
          </cell>
          <cell r="B478" t="str">
            <v>KKBB</v>
          </cell>
          <cell r="C478">
            <v>83650</v>
          </cell>
          <cell r="D478">
            <v>8554501</v>
          </cell>
          <cell r="E478" t="str">
            <v>静岡工場事務課　飲料部門</v>
          </cell>
          <cell r="F478" t="str">
            <v>事務用　消耗品費　　　　</v>
          </cell>
          <cell r="G478" t="str">
            <v>事務用日用品類　　　　　</v>
          </cell>
          <cell r="H478">
            <v>39142</v>
          </cell>
          <cell r="I478">
            <v>64522</v>
          </cell>
        </row>
        <row r="479">
          <cell r="A479" t="str">
            <v xml:space="preserve">KKBB836508554502 </v>
          </cell>
          <cell r="B479" t="str">
            <v>KKBB</v>
          </cell>
          <cell r="C479">
            <v>83650</v>
          </cell>
          <cell r="D479">
            <v>8554502</v>
          </cell>
          <cell r="E479" t="str">
            <v>静岡工場事務課　飲料部門</v>
          </cell>
          <cell r="F479" t="str">
            <v>事務用　消耗品費　　　　</v>
          </cell>
          <cell r="G479" t="str">
            <v>事務用備品類　　　　　　</v>
          </cell>
          <cell r="H479">
            <v>75619</v>
          </cell>
          <cell r="I479">
            <v>75619</v>
          </cell>
        </row>
        <row r="480">
          <cell r="A480" t="str">
            <v xml:space="preserve">KKBB836508554504 </v>
          </cell>
          <cell r="B480" t="str">
            <v>KKBB</v>
          </cell>
          <cell r="C480">
            <v>83650</v>
          </cell>
          <cell r="D480">
            <v>8554504</v>
          </cell>
          <cell r="E480" t="str">
            <v>静岡工場事務課　飲料部門</v>
          </cell>
          <cell r="F480" t="str">
            <v>事務用　消耗品費　　　　</v>
          </cell>
          <cell r="G480" t="str">
            <v>電算帳票用紙・備品等費用</v>
          </cell>
          <cell r="H480">
            <v>3440</v>
          </cell>
          <cell r="I480">
            <v>18695</v>
          </cell>
        </row>
        <row r="481">
          <cell r="A481" t="str">
            <v xml:space="preserve">KKBB836508554505 </v>
          </cell>
          <cell r="B481" t="str">
            <v>KKBB</v>
          </cell>
          <cell r="C481">
            <v>83650</v>
          </cell>
          <cell r="D481">
            <v>8554505</v>
          </cell>
          <cell r="E481" t="str">
            <v>静岡工場事務課　飲料部門</v>
          </cell>
          <cell r="F481" t="str">
            <v>事務用　消耗品費　　　　</v>
          </cell>
          <cell r="G481" t="str">
            <v>コピー料金　　　　　　　</v>
          </cell>
          <cell r="H481">
            <v>30856</v>
          </cell>
          <cell r="I481">
            <v>112482</v>
          </cell>
        </row>
        <row r="482">
          <cell r="A482" t="str">
            <v xml:space="preserve">KKBB836698556701 </v>
          </cell>
          <cell r="B482" t="str">
            <v>KKBB</v>
          </cell>
          <cell r="C482">
            <v>83669</v>
          </cell>
          <cell r="D482">
            <v>8556701</v>
          </cell>
          <cell r="E482" t="str">
            <v>静岡工場事務課　飲料部門</v>
          </cell>
          <cell r="F482" t="str">
            <v>交　　際　　　費　　　　</v>
          </cell>
          <cell r="G482" t="str">
            <v>打合会議費用　　　　　　</v>
          </cell>
          <cell r="H482">
            <v>29200</v>
          </cell>
          <cell r="I482">
            <v>57300</v>
          </cell>
        </row>
        <row r="483">
          <cell r="A483" t="str">
            <v xml:space="preserve">KKBB836898562301 </v>
          </cell>
          <cell r="B483" t="str">
            <v>KKBB</v>
          </cell>
          <cell r="C483">
            <v>83689</v>
          </cell>
          <cell r="D483">
            <v>8562301</v>
          </cell>
          <cell r="E483" t="str">
            <v>静岡工場事務課　飲料部門</v>
          </cell>
          <cell r="F483" t="str">
            <v>雑　　　　　　　　費　　</v>
          </cell>
          <cell r="G483" t="str">
            <v>打合食事・喫茶代　　　　</v>
          </cell>
          <cell r="H483">
            <v>36505</v>
          </cell>
          <cell r="I483">
            <v>76035</v>
          </cell>
        </row>
        <row r="484">
          <cell r="A484" t="str">
            <v xml:space="preserve">KKBB836898562302 </v>
          </cell>
          <cell r="B484" t="str">
            <v>KKBB</v>
          </cell>
          <cell r="C484">
            <v>83689</v>
          </cell>
          <cell r="D484">
            <v>8562302</v>
          </cell>
          <cell r="E484" t="str">
            <v>静岡工場事務課　飲料部門</v>
          </cell>
          <cell r="F484" t="str">
            <v>雑　　　　　　　　費　　</v>
          </cell>
          <cell r="G484" t="str">
            <v>振込・取立等銀行手数料　</v>
          </cell>
          <cell r="H484">
            <v>11900</v>
          </cell>
          <cell r="I484">
            <v>24800</v>
          </cell>
        </row>
        <row r="485">
          <cell r="A485" t="str">
            <v xml:space="preserve">KKBB836898562303 </v>
          </cell>
          <cell r="B485" t="str">
            <v>KKBB</v>
          </cell>
          <cell r="C485">
            <v>83689</v>
          </cell>
          <cell r="D485">
            <v>8562303</v>
          </cell>
          <cell r="E485" t="str">
            <v>静岡工場事務課　飲料部門</v>
          </cell>
          <cell r="F485" t="str">
            <v>雑　　　　　　　　費　　</v>
          </cell>
          <cell r="G485" t="str">
            <v>警備保安費用　　　　　　</v>
          </cell>
          <cell r="H485">
            <v>135000</v>
          </cell>
          <cell r="I485">
            <v>135000</v>
          </cell>
        </row>
        <row r="486">
          <cell r="A486" t="str">
            <v xml:space="preserve">KKBB836898562304 </v>
          </cell>
          <cell r="B486" t="str">
            <v>KKBB</v>
          </cell>
          <cell r="C486">
            <v>83689</v>
          </cell>
          <cell r="D486">
            <v>8562304</v>
          </cell>
          <cell r="E486" t="str">
            <v>静岡工場事務課　飲料部門</v>
          </cell>
          <cell r="F486" t="str">
            <v>雑　　　　　　　　費　　</v>
          </cell>
          <cell r="G486" t="str">
            <v>電算処理料・市販ソフト　</v>
          </cell>
          <cell r="H486">
            <v>82500</v>
          </cell>
          <cell r="I486">
            <v>165000</v>
          </cell>
        </row>
        <row r="487">
          <cell r="A487" t="str">
            <v xml:space="preserve">KKBB836898562307 </v>
          </cell>
          <cell r="B487" t="str">
            <v>KKBB</v>
          </cell>
          <cell r="C487">
            <v>83689</v>
          </cell>
          <cell r="D487">
            <v>8562307</v>
          </cell>
          <cell r="E487" t="str">
            <v>静岡工場事務課　飲料部門</v>
          </cell>
          <cell r="F487" t="str">
            <v>雑　　　　　　　　費　　</v>
          </cell>
          <cell r="G487" t="str">
            <v>資材発送料金　　　　　　</v>
          </cell>
          <cell r="H487">
            <v>5820</v>
          </cell>
          <cell r="I487">
            <v>9840</v>
          </cell>
        </row>
        <row r="488">
          <cell r="A488" t="str">
            <v xml:space="preserve">KKBB836898562308 </v>
          </cell>
          <cell r="B488" t="str">
            <v>KKBB</v>
          </cell>
          <cell r="C488">
            <v>83689</v>
          </cell>
          <cell r="D488">
            <v>8562308</v>
          </cell>
          <cell r="E488" t="str">
            <v>静岡工場事務課　飲料部門</v>
          </cell>
          <cell r="F488" t="str">
            <v>雑　　　　　　　　費　　</v>
          </cell>
          <cell r="G488" t="str">
            <v>会　　費　　　　　　　　</v>
          </cell>
          <cell r="H488">
            <v>25000</v>
          </cell>
          <cell r="I488">
            <v>25000</v>
          </cell>
        </row>
        <row r="489">
          <cell r="A489" t="str">
            <v xml:space="preserve">KKBB836898562309 </v>
          </cell>
          <cell r="B489" t="str">
            <v>KKBB</v>
          </cell>
          <cell r="C489">
            <v>83689</v>
          </cell>
          <cell r="D489">
            <v>8562309</v>
          </cell>
          <cell r="E489" t="str">
            <v>静岡工場事務課　飲料部門</v>
          </cell>
          <cell r="F489" t="str">
            <v>雑　　　　　　　　費　　</v>
          </cell>
          <cell r="G489" t="str">
            <v>書籍・雑誌新聞購読料　　</v>
          </cell>
          <cell r="H489">
            <v>6213</v>
          </cell>
          <cell r="I489">
            <v>19283</v>
          </cell>
        </row>
        <row r="490">
          <cell r="A490" t="str">
            <v xml:space="preserve">KKBB836898562310 </v>
          </cell>
          <cell r="B490" t="str">
            <v>KKBB</v>
          </cell>
          <cell r="C490">
            <v>83689</v>
          </cell>
          <cell r="D490">
            <v>8562310</v>
          </cell>
          <cell r="E490" t="str">
            <v>静岡工場事務課　飲料部門</v>
          </cell>
          <cell r="F490" t="str">
            <v>雑　　　　　　　　費　　</v>
          </cell>
          <cell r="G490" t="str">
            <v>講習会費用　　　　　　　</v>
          </cell>
          <cell r="H490">
            <v>1905</v>
          </cell>
          <cell r="I490">
            <v>1905</v>
          </cell>
        </row>
        <row r="491">
          <cell r="A491" t="str">
            <v xml:space="preserve">KKBB836898562311 </v>
          </cell>
          <cell r="B491" t="str">
            <v>KKBB</v>
          </cell>
          <cell r="C491">
            <v>83689</v>
          </cell>
          <cell r="D491">
            <v>8562311</v>
          </cell>
          <cell r="E491" t="str">
            <v>静岡工場事務課　飲料部門</v>
          </cell>
          <cell r="F491" t="str">
            <v>雑　　　　　　　　費　　</v>
          </cell>
          <cell r="G491" t="str">
            <v>汚泥・廃プラ・ＭＩＸ処理</v>
          </cell>
          <cell r="H491">
            <v>475215</v>
          </cell>
          <cell r="I491">
            <v>1011755</v>
          </cell>
        </row>
        <row r="492">
          <cell r="A492" t="str">
            <v xml:space="preserve">KKBB836898562313 </v>
          </cell>
          <cell r="B492" t="str">
            <v>KKBB</v>
          </cell>
          <cell r="C492">
            <v>83689</v>
          </cell>
          <cell r="D492">
            <v>8562313</v>
          </cell>
          <cell r="E492" t="str">
            <v>静岡工場事務課　飲料部門</v>
          </cell>
          <cell r="F492" t="str">
            <v>雑　　　　　　　　費　　</v>
          </cell>
          <cell r="G492" t="str">
            <v>清掃料・清掃管理費用　　</v>
          </cell>
          <cell r="H492">
            <v>57143</v>
          </cell>
          <cell r="I492">
            <v>193086</v>
          </cell>
        </row>
        <row r="493">
          <cell r="A493" t="str">
            <v xml:space="preserve">KKBB836898562314 </v>
          </cell>
          <cell r="B493" t="str">
            <v>KKBB</v>
          </cell>
          <cell r="C493">
            <v>83689</v>
          </cell>
          <cell r="D493">
            <v>8562314</v>
          </cell>
          <cell r="E493" t="str">
            <v>静岡工場事務課　飲料部門</v>
          </cell>
          <cell r="F493" t="str">
            <v>雑　　　　　　　　費　　</v>
          </cell>
          <cell r="G493" t="str">
            <v>事　務　手　数　料　　　</v>
          </cell>
          <cell r="H493">
            <v>1070</v>
          </cell>
          <cell r="I493">
            <v>2630</v>
          </cell>
        </row>
        <row r="494">
          <cell r="A494" t="str">
            <v xml:space="preserve">KKBB836898562315 </v>
          </cell>
          <cell r="B494" t="str">
            <v>KKBB</v>
          </cell>
          <cell r="C494">
            <v>83689</v>
          </cell>
          <cell r="D494">
            <v>8562315</v>
          </cell>
          <cell r="E494" t="str">
            <v>静岡工場事務課　飲料部門</v>
          </cell>
          <cell r="F494" t="str">
            <v>雑　　　　　　　　費　　</v>
          </cell>
          <cell r="G494" t="str">
            <v>鼠害虫駆除作業料　　　　</v>
          </cell>
          <cell r="H494">
            <v>325000</v>
          </cell>
          <cell r="I494">
            <v>373000</v>
          </cell>
        </row>
        <row r="495">
          <cell r="A495" t="str">
            <v xml:space="preserve">KKBB836898562317 </v>
          </cell>
          <cell r="B495" t="str">
            <v>KKBB</v>
          </cell>
          <cell r="C495">
            <v>83689</v>
          </cell>
          <cell r="D495">
            <v>8562317</v>
          </cell>
          <cell r="E495" t="str">
            <v>静岡工場事務課　飲料部門</v>
          </cell>
          <cell r="F495" t="str">
            <v>雑　　　　　　　　費　　</v>
          </cell>
          <cell r="G495" t="str">
            <v>下水道使用料　　　　　　</v>
          </cell>
          <cell r="H495">
            <v>570856</v>
          </cell>
          <cell r="I495">
            <v>1099826</v>
          </cell>
        </row>
        <row r="496">
          <cell r="A496" t="str">
            <v xml:space="preserve">KKBB836898562350 </v>
          </cell>
          <cell r="B496" t="str">
            <v>KKBB</v>
          </cell>
          <cell r="C496">
            <v>83689</v>
          </cell>
          <cell r="D496">
            <v>8562350</v>
          </cell>
          <cell r="E496" t="str">
            <v>静岡工場事務課　飲料部門</v>
          </cell>
          <cell r="F496" t="str">
            <v>雑　　　　　　　　費　　</v>
          </cell>
          <cell r="G496" t="str">
            <v>その他雑費　　　　　　　</v>
          </cell>
          <cell r="H496">
            <v>138371</v>
          </cell>
          <cell r="I496">
            <v>163532</v>
          </cell>
        </row>
        <row r="497">
          <cell r="A497" t="str">
            <v xml:space="preserve">KKBB837198369805 </v>
          </cell>
          <cell r="B497" t="str">
            <v>KKBB</v>
          </cell>
          <cell r="C497">
            <v>83719</v>
          </cell>
          <cell r="D497">
            <v>8369805</v>
          </cell>
          <cell r="E497" t="str">
            <v>静岡工場事務課　飲料部門</v>
          </cell>
          <cell r="F497" t="str">
            <v>試　　験　　研　　究　費</v>
          </cell>
          <cell r="G497" t="str">
            <v>試験研究用自社品使用　　</v>
          </cell>
          <cell r="H497">
            <v>11895</v>
          </cell>
          <cell r="I497">
            <v>24610</v>
          </cell>
        </row>
        <row r="498">
          <cell r="A498" t="str">
            <v xml:space="preserve">KKBB837198369808 </v>
          </cell>
          <cell r="B498" t="str">
            <v>KKBB</v>
          </cell>
          <cell r="C498">
            <v>83719</v>
          </cell>
          <cell r="D498">
            <v>8369808</v>
          </cell>
          <cell r="E498" t="str">
            <v>静岡工場事務課　飲料部門</v>
          </cell>
          <cell r="F498" t="str">
            <v>試　　験　　研　　究　費</v>
          </cell>
          <cell r="G498" t="str">
            <v>試験開発用薬品類　　　　</v>
          </cell>
          <cell r="H498">
            <v>17100</v>
          </cell>
          <cell r="I498">
            <v>17100</v>
          </cell>
        </row>
        <row r="499">
          <cell r="A499" t="str">
            <v xml:space="preserve">KKBB837198369809 </v>
          </cell>
          <cell r="B499" t="str">
            <v>KKBB</v>
          </cell>
          <cell r="C499">
            <v>83719</v>
          </cell>
          <cell r="D499">
            <v>8369809</v>
          </cell>
          <cell r="E499" t="str">
            <v>静岡工場事務課　飲料部門</v>
          </cell>
          <cell r="F499" t="str">
            <v>試　　験　　研　　究　費</v>
          </cell>
          <cell r="G499" t="str">
            <v>試験研究開発用日用品　　</v>
          </cell>
          <cell r="H499">
            <v>298634</v>
          </cell>
          <cell r="I499">
            <v>396425</v>
          </cell>
        </row>
        <row r="500">
          <cell r="A500" t="str">
            <v xml:space="preserve">KKBB837198369850 </v>
          </cell>
          <cell r="B500" t="str">
            <v>KKBB</v>
          </cell>
          <cell r="C500">
            <v>83719</v>
          </cell>
          <cell r="D500">
            <v>8369850</v>
          </cell>
          <cell r="E500" t="str">
            <v>静岡工場事務課　飲料部門</v>
          </cell>
          <cell r="F500" t="str">
            <v>試　　験　　研　　究　費</v>
          </cell>
          <cell r="G500" t="str">
            <v>その他試験研究開発費　　</v>
          </cell>
          <cell r="H500">
            <v>6537</v>
          </cell>
          <cell r="I500">
            <v>10052</v>
          </cell>
        </row>
        <row r="501">
          <cell r="A501" t="str">
            <v xml:space="preserve">KKBB838398546705 </v>
          </cell>
          <cell r="B501" t="str">
            <v>KKBB</v>
          </cell>
          <cell r="C501">
            <v>83839</v>
          </cell>
          <cell r="D501">
            <v>8546705</v>
          </cell>
          <cell r="E501" t="str">
            <v>静岡工場事務課　飲料部門</v>
          </cell>
          <cell r="F501" t="str">
            <v>賃　　　借　　　料　　　</v>
          </cell>
          <cell r="G501" t="str">
            <v>フォークリフトリース料　</v>
          </cell>
          <cell r="H501">
            <v>199500</v>
          </cell>
          <cell r="I501">
            <v>399000</v>
          </cell>
        </row>
        <row r="502">
          <cell r="A502" t="str">
            <v xml:space="preserve">KKBB838398574502 </v>
          </cell>
          <cell r="B502" t="str">
            <v>KKBB</v>
          </cell>
          <cell r="C502">
            <v>83839</v>
          </cell>
          <cell r="D502">
            <v>8574502</v>
          </cell>
          <cell r="E502" t="str">
            <v>静岡工場事務課　飲料部門</v>
          </cell>
          <cell r="F502" t="str">
            <v>賃　　　借　　　料　　　</v>
          </cell>
          <cell r="G502" t="str">
            <v>駐車場賃貸料　　　　　　</v>
          </cell>
          <cell r="H502">
            <v>180952</v>
          </cell>
          <cell r="I502">
            <v>361904</v>
          </cell>
        </row>
        <row r="503">
          <cell r="A503" t="str">
            <v xml:space="preserve">KKBB838398574503 </v>
          </cell>
          <cell r="B503" t="str">
            <v>KKBB</v>
          </cell>
          <cell r="C503">
            <v>83839</v>
          </cell>
          <cell r="D503">
            <v>8574503</v>
          </cell>
          <cell r="E503" t="str">
            <v>静岡工場事務課　飲料部門</v>
          </cell>
          <cell r="F503" t="str">
            <v>賃　　　借　　　料　　　</v>
          </cell>
          <cell r="G503" t="str">
            <v>電算機リース料　　　　　</v>
          </cell>
          <cell r="H503">
            <v>161191</v>
          </cell>
          <cell r="I503">
            <v>236032</v>
          </cell>
        </row>
        <row r="504">
          <cell r="A504" t="str">
            <v xml:space="preserve">KKBB838398574505 </v>
          </cell>
          <cell r="B504" t="str">
            <v>KKBB</v>
          </cell>
          <cell r="C504">
            <v>83839</v>
          </cell>
          <cell r="D504">
            <v>8574505</v>
          </cell>
          <cell r="E504" t="str">
            <v>静岡工場事務課　飲料部門</v>
          </cell>
          <cell r="F504" t="str">
            <v>賃　　　借　　　料　　　</v>
          </cell>
          <cell r="G504" t="str">
            <v>ＦＡＸリース料　　　　　</v>
          </cell>
          <cell r="H504">
            <v>0</v>
          </cell>
          <cell r="I504">
            <v>30910</v>
          </cell>
        </row>
        <row r="505">
          <cell r="A505" t="str">
            <v xml:space="preserve">KKBB838918573401 </v>
          </cell>
          <cell r="B505" t="str">
            <v>KKBB</v>
          </cell>
          <cell r="C505">
            <v>83891</v>
          </cell>
          <cell r="D505">
            <v>8573401</v>
          </cell>
          <cell r="E505" t="str">
            <v>静岡工場事務課　飲料部門</v>
          </cell>
          <cell r="F505" t="str">
            <v>設　　　備　　　費　　計</v>
          </cell>
          <cell r="G505" t="str">
            <v>固定資産税　　　　　　　</v>
          </cell>
          <cell r="H505">
            <v>0</v>
          </cell>
          <cell r="I505">
            <v>1780000</v>
          </cell>
        </row>
        <row r="506">
          <cell r="A506" t="str">
            <v xml:space="preserve">LM  11189134001  </v>
          </cell>
          <cell r="B506" t="str">
            <v xml:space="preserve">LM  </v>
          </cell>
          <cell r="C506">
            <v>11189</v>
          </cell>
          <cell r="D506">
            <v>134001</v>
          </cell>
          <cell r="E506" t="str">
            <v>名古屋工場　　　　　　　</v>
          </cell>
          <cell r="F506" t="str">
            <v>預　　　　金　　　計　　</v>
          </cell>
          <cell r="G506" t="str">
            <v>いちい信用金庫　小木支店</v>
          </cell>
          <cell r="H506">
            <v>-551050</v>
          </cell>
          <cell r="I506">
            <v>81077</v>
          </cell>
        </row>
        <row r="507">
          <cell r="A507" t="str">
            <v xml:space="preserve">LM  14710AA      </v>
          </cell>
          <cell r="B507" t="str">
            <v xml:space="preserve">LM  </v>
          </cell>
          <cell r="C507">
            <v>14710</v>
          </cell>
          <cell r="D507" t="str">
            <v xml:space="preserve">AA      </v>
          </cell>
          <cell r="E507" t="str">
            <v>名古屋工場　　　　　　　</v>
          </cell>
          <cell r="F507" t="str">
            <v>仮　　払　　金　　計　　</v>
          </cell>
          <cell r="G507" t="str">
            <v>本社　経営管理部　　　　</v>
          </cell>
          <cell r="H507">
            <v>0</v>
          </cell>
          <cell r="I507">
            <v>0</v>
          </cell>
        </row>
        <row r="508">
          <cell r="A508" t="str">
            <v xml:space="preserve">LM  14710LM      </v>
          </cell>
          <cell r="B508" t="str">
            <v xml:space="preserve">LM  </v>
          </cell>
          <cell r="C508">
            <v>14710</v>
          </cell>
          <cell r="D508" t="str">
            <v xml:space="preserve">LM      </v>
          </cell>
          <cell r="E508" t="str">
            <v>名古屋工場　　　　　　　</v>
          </cell>
          <cell r="F508" t="str">
            <v>仮　　払　　金　　計　　</v>
          </cell>
          <cell r="G508" t="str">
            <v>名古屋工場　　　　　　　</v>
          </cell>
          <cell r="H508">
            <v>0</v>
          </cell>
          <cell r="I508">
            <v>0</v>
          </cell>
        </row>
        <row r="509">
          <cell r="A509" t="str">
            <v xml:space="preserve">LM  19978000200  </v>
          </cell>
          <cell r="B509" t="str">
            <v xml:space="preserve">LM  </v>
          </cell>
          <cell r="C509">
            <v>19978</v>
          </cell>
          <cell r="D509">
            <v>200</v>
          </cell>
          <cell r="E509" t="str">
            <v>名古屋工場　　　　　　　</v>
          </cell>
          <cell r="F509" t="str">
            <v>その他の　流動資産　合計</v>
          </cell>
          <cell r="G509" t="str">
            <v>寮　管　理　人　　帆　足</v>
          </cell>
          <cell r="H509">
            <v>0</v>
          </cell>
          <cell r="I509">
            <v>0</v>
          </cell>
        </row>
        <row r="510">
          <cell r="A510" t="str">
            <v xml:space="preserve">LM  19978072106  </v>
          </cell>
          <cell r="B510" t="str">
            <v xml:space="preserve">LM  </v>
          </cell>
          <cell r="C510">
            <v>19978</v>
          </cell>
          <cell r="D510">
            <v>72106</v>
          </cell>
          <cell r="E510" t="str">
            <v>名古屋工場　　　　　　　</v>
          </cell>
          <cell r="F510" t="str">
            <v>その他の　流動資産　合計</v>
          </cell>
          <cell r="G510" t="str">
            <v>長　谷　川　　陽　　一　</v>
          </cell>
          <cell r="H510">
            <v>0</v>
          </cell>
          <cell r="I510">
            <v>0</v>
          </cell>
        </row>
        <row r="511">
          <cell r="A511" t="str">
            <v xml:space="preserve">LM  19978074107  </v>
          </cell>
          <cell r="B511" t="str">
            <v xml:space="preserve">LM  </v>
          </cell>
          <cell r="C511">
            <v>19978</v>
          </cell>
          <cell r="D511">
            <v>74107</v>
          </cell>
          <cell r="E511" t="str">
            <v>名古屋工場　　　　　　　</v>
          </cell>
          <cell r="F511" t="str">
            <v>その他の　流動資産　合計</v>
          </cell>
          <cell r="G511" t="str">
            <v>鈴　　木　　　隆　　一　</v>
          </cell>
          <cell r="H511">
            <v>0</v>
          </cell>
          <cell r="I511">
            <v>0</v>
          </cell>
        </row>
        <row r="512">
          <cell r="A512" t="str">
            <v xml:space="preserve">LM  19978076113  </v>
          </cell>
          <cell r="B512" t="str">
            <v xml:space="preserve">LM  </v>
          </cell>
          <cell r="C512">
            <v>19978</v>
          </cell>
          <cell r="D512">
            <v>76113</v>
          </cell>
          <cell r="E512" t="str">
            <v>名古屋工場　　　　　　　</v>
          </cell>
          <cell r="F512" t="str">
            <v>その他の　流動資産　合計</v>
          </cell>
          <cell r="G512" t="str">
            <v>井　　上　　　正　　夫　</v>
          </cell>
          <cell r="H512">
            <v>0</v>
          </cell>
          <cell r="I512">
            <v>0</v>
          </cell>
        </row>
        <row r="513">
          <cell r="A513" t="str">
            <v xml:space="preserve">LM  19978078308  </v>
          </cell>
          <cell r="B513" t="str">
            <v xml:space="preserve">LM  </v>
          </cell>
          <cell r="C513">
            <v>19978</v>
          </cell>
          <cell r="D513">
            <v>78308</v>
          </cell>
          <cell r="E513" t="str">
            <v>名古屋工場　　　　　　　</v>
          </cell>
          <cell r="F513" t="str">
            <v>その他の　流動資産　合計</v>
          </cell>
          <cell r="G513" t="str">
            <v>渋　　谷　　　昌　　也　</v>
          </cell>
          <cell r="H513">
            <v>0</v>
          </cell>
          <cell r="I513">
            <v>0</v>
          </cell>
        </row>
        <row r="514">
          <cell r="A514" t="str">
            <v xml:space="preserve">LM  19978079311  </v>
          </cell>
          <cell r="B514" t="str">
            <v xml:space="preserve">LM  </v>
          </cell>
          <cell r="C514">
            <v>19978</v>
          </cell>
          <cell r="D514">
            <v>79311</v>
          </cell>
          <cell r="E514" t="str">
            <v>名古屋工場　　　　　　　</v>
          </cell>
          <cell r="F514" t="str">
            <v>その他の　流動資産　合計</v>
          </cell>
          <cell r="G514" t="str">
            <v>富　　田　　　英　　治　</v>
          </cell>
          <cell r="H514">
            <v>12000</v>
          </cell>
          <cell r="I514">
            <v>12000</v>
          </cell>
        </row>
        <row r="515">
          <cell r="A515" t="str">
            <v xml:space="preserve">LM  19978083106  </v>
          </cell>
          <cell r="B515" t="str">
            <v xml:space="preserve">LM  </v>
          </cell>
          <cell r="C515">
            <v>19978</v>
          </cell>
          <cell r="D515">
            <v>83106</v>
          </cell>
          <cell r="E515" t="str">
            <v>名古屋工場　　　　　　　</v>
          </cell>
          <cell r="F515" t="str">
            <v>その他の　流動資産　合計</v>
          </cell>
          <cell r="G515" t="str">
            <v>肥　　後　　　道　　夫　</v>
          </cell>
          <cell r="H515">
            <v>0</v>
          </cell>
          <cell r="I515">
            <v>0</v>
          </cell>
        </row>
        <row r="516">
          <cell r="A516" t="str">
            <v xml:space="preserve">LM  19978086319  </v>
          </cell>
          <cell r="B516" t="str">
            <v xml:space="preserve">LM  </v>
          </cell>
          <cell r="C516">
            <v>19978</v>
          </cell>
          <cell r="D516">
            <v>86319</v>
          </cell>
          <cell r="E516" t="str">
            <v>名古屋工場　　　　　　　</v>
          </cell>
          <cell r="F516" t="str">
            <v>その他の　流動資産　合計</v>
          </cell>
          <cell r="G516" t="str">
            <v>森　　田　　　伸　　二　</v>
          </cell>
          <cell r="H516">
            <v>0</v>
          </cell>
          <cell r="I516">
            <v>0</v>
          </cell>
        </row>
        <row r="517">
          <cell r="A517" t="str">
            <v xml:space="preserve">LM  19978091143  </v>
          </cell>
          <cell r="B517" t="str">
            <v xml:space="preserve">LM  </v>
          </cell>
          <cell r="C517">
            <v>19978</v>
          </cell>
          <cell r="D517">
            <v>91143</v>
          </cell>
          <cell r="E517" t="str">
            <v>名古屋工場　　　　　　　</v>
          </cell>
          <cell r="F517" t="str">
            <v>その他の　流動資産　合計</v>
          </cell>
          <cell r="G517" t="str">
            <v>井　　上　　　賢　　治　</v>
          </cell>
          <cell r="H517">
            <v>0</v>
          </cell>
          <cell r="I517">
            <v>0</v>
          </cell>
        </row>
        <row r="518">
          <cell r="A518" t="str">
            <v xml:space="preserve">LM  19978901000  </v>
          </cell>
          <cell r="B518" t="str">
            <v xml:space="preserve">LM  </v>
          </cell>
          <cell r="C518">
            <v>19978</v>
          </cell>
          <cell r="D518">
            <v>901000</v>
          </cell>
          <cell r="E518" t="str">
            <v>名古屋工場　　　　　　　</v>
          </cell>
          <cell r="F518" t="str">
            <v>その他の　流動資産　合計</v>
          </cell>
          <cell r="G518" t="str">
            <v>雪　印　乳　業　株式会社</v>
          </cell>
          <cell r="H518">
            <v>0</v>
          </cell>
          <cell r="I518">
            <v>0</v>
          </cell>
        </row>
        <row r="519">
          <cell r="A519" t="str">
            <v xml:space="preserve">LM  19978931106  </v>
          </cell>
          <cell r="B519" t="str">
            <v xml:space="preserve">LM  </v>
          </cell>
          <cell r="C519">
            <v>19978</v>
          </cell>
          <cell r="D519">
            <v>931106</v>
          </cell>
          <cell r="E519" t="str">
            <v>名古屋工場　　　　　　　</v>
          </cell>
          <cell r="F519" t="str">
            <v>その他の　流動資産　合計</v>
          </cell>
          <cell r="G519" t="str">
            <v>四国化工機　株式会社　　</v>
          </cell>
          <cell r="H519">
            <v>-5653420</v>
          </cell>
          <cell r="I519">
            <v>0</v>
          </cell>
        </row>
        <row r="520">
          <cell r="A520" t="str">
            <v xml:space="preserve">LM  19978931109  </v>
          </cell>
          <cell r="B520" t="str">
            <v xml:space="preserve">LM  </v>
          </cell>
          <cell r="C520">
            <v>19978</v>
          </cell>
          <cell r="D520">
            <v>931109</v>
          </cell>
          <cell r="E520" t="str">
            <v>名古屋工場　　　　　　　</v>
          </cell>
          <cell r="F520" t="str">
            <v>その他の　流動資産　合計</v>
          </cell>
          <cell r="G520" t="str">
            <v>大和産業■　名古屋支店　</v>
          </cell>
          <cell r="H520">
            <v>6761</v>
          </cell>
          <cell r="I520">
            <v>6761</v>
          </cell>
        </row>
        <row r="521">
          <cell r="A521" t="str">
            <v xml:space="preserve">LM  19978931125  </v>
          </cell>
          <cell r="B521" t="str">
            <v xml:space="preserve">LM  </v>
          </cell>
          <cell r="C521">
            <v>19978</v>
          </cell>
          <cell r="D521">
            <v>931125</v>
          </cell>
          <cell r="E521" t="str">
            <v>名古屋工場　　　　　　　</v>
          </cell>
          <cell r="F521" t="str">
            <v>その他の　流動資産　合計</v>
          </cell>
          <cell r="G521" t="str">
            <v>日本コーンスターチ■　　</v>
          </cell>
          <cell r="H521">
            <v>17251</v>
          </cell>
          <cell r="I521">
            <v>17251</v>
          </cell>
        </row>
        <row r="522">
          <cell r="A522" t="str">
            <v xml:space="preserve">LM  19978931130  </v>
          </cell>
          <cell r="B522" t="str">
            <v xml:space="preserve">LM  </v>
          </cell>
          <cell r="C522">
            <v>19978</v>
          </cell>
          <cell r="D522">
            <v>931130</v>
          </cell>
          <cell r="E522" t="str">
            <v>名古屋工場　　　　　　　</v>
          </cell>
          <cell r="F522" t="str">
            <v>その他の　流動資産　合計</v>
          </cell>
          <cell r="G522" t="str">
            <v>サンエイ糖化株式会社　　</v>
          </cell>
          <cell r="H522">
            <v>6761</v>
          </cell>
          <cell r="I522">
            <v>6761</v>
          </cell>
        </row>
        <row r="523">
          <cell r="A523" t="str">
            <v xml:space="preserve">LM  19978932101  </v>
          </cell>
          <cell r="B523" t="str">
            <v xml:space="preserve">LM  </v>
          </cell>
          <cell r="C523">
            <v>19978</v>
          </cell>
          <cell r="D523">
            <v>932101</v>
          </cell>
          <cell r="E523" t="str">
            <v>名古屋工場　　　　　　　</v>
          </cell>
          <cell r="F523" t="str">
            <v>その他の　流動資産　合計</v>
          </cell>
          <cell r="G523" t="str">
            <v>加　藤　化　学　株式会社</v>
          </cell>
          <cell r="H523">
            <v>17251</v>
          </cell>
          <cell r="I523">
            <v>17251</v>
          </cell>
        </row>
        <row r="524">
          <cell r="A524" t="str">
            <v xml:space="preserve">LM  19978932102  </v>
          </cell>
          <cell r="B524" t="str">
            <v xml:space="preserve">LM  </v>
          </cell>
          <cell r="C524">
            <v>19978</v>
          </cell>
          <cell r="D524">
            <v>932102</v>
          </cell>
          <cell r="E524" t="str">
            <v>名古屋工場　　　　　　　</v>
          </cell>
          <cell r="F524" t="str">
            <v>その他の　流動資産　合計</v>
          </cell>
          <cell r="G524" t="str">
            <v>神　田　物　産　株式会社</v>
          </cell>
          <cell r="H524">
            <v>-623541</v>
          </cell>
          <cell r="I524">
            <v>6761</v>
          </cell>
        </row>
        <row r="525">
          <cell r="A525" t="str">
            <v xml:space="preserve">LM  19978968001  </v>
          </cell>
          <cell r="B525" t="str">
            <v xml:space="preserve">LM  </v>
          </cell>
          <cell r="C525">
            <v>19978</v>
          </cell>
          <cell r="D525">
            <v>968001</v>
          </cell>
          <cell r="E525" t="str">
            <v>名古屋工場　　　　　　　</v>
          </cell>
          <cell r="F525" t="str">
            <v>その他の　流動資産　合計</v>
          </cell>
          <cell r="G525" t="str">
            <v>立　替　金　諸　口　　　</v>
          </cell>
          <cell r="H525">
            <v>0</v>
          </cell>
          <cell r="I525">
            <v>39375</v>
          </cell>
        </row>
        <row r="526">
          <cell r="A526" t="str">
            <v xml:space="preserve">LM  19978968002  </v>
          </cell>
          <cell r="B526" t="str">
            <v xml:space="preserve">LM  </v>
          </cell>
          <cell r="C526">
            <v>19978</v>
          </cell>
          <cell r="D526">
            <v>968002</v>
          </cell>
          <cell r="E526" t="str">
            <v>名古屋工場　　　　　　　</v>
          </cell>
          <cell r="F526" t="str">
            <v>その他の　流動資産　合計</v>
          </cell>
          <cell r="G526" t="str">
            <v>未収入金諸口　　　　　　</v>
          </cell>
          <cell r="H526">
            <v>17230</v>
          </cell>
          <cell r="I526">
            <v>17230</v>
          </cell>
        </row>
        <row r="527">
          <cell r="A527" t="str">
            <v xml:space="preserve">LM  19978977000  </v>
          </cell>
          <cell r="B527" t="str">
            <v xml:space="preserve">LM  </v>
          </cell>
          <cell r="C527">
            <v>19978</v>
          </cell>
          <cell r="D527">
            <v>977000</v>
          </cell>
          <cell r="E527" t="str">
            <v>名古屋工場　　　　　　　</v>
          </cell>
          <cell r="F527" t="str">
            <v>その他の　流動資産　合計</v>
          </cell>
          <cell r="G527" t="str">
            <v>雪印物流■中部支社　　　</v>
          </cell>
          <cell r="H527">
            <v>-63951</v>
          </cell>
          <cell r="I527">
            <v>0</v>
          </cell>
        </row>
        <row r="528">
          <cell r="A528" t="str">
            <v xml:space="preserve">LM  19978986000  </v>
          </cell>
          <cell r="B528" t="str">
            <v xml:space="preserve">LM  </v>
          </cell>
          <cell r="C528">
            <v>19978</v>
          </cell>
          <cell r="D528">
            <v>986000</v>
          </cell>
          <cell r="E528" t="str">
            <v>名古屋工場　　　　　　　</v>
          </cell>
          <cell r="F528" t="str">
            <v>その他の　流動資産　合計</v>
          </cell>
          <cell r="G528" t="str">
            <v>カゴメ株式会社　　　　　</v>
          </cell>
          <cell r="H528">
            <v>245500</v>
          </cell>
          <cell r="I528">
            <v>12136342</v>
          </cell>
        </row>
        <row r="529">
          <cell r="A529" t="str">
            <v xml:space="preserve">LM  22979941810  </v>
          </cell>
          <cell r="B529" t="str">
            <v xml:space="preserve">LM  </v>
          </cell>
          <cell r="C529">
            <v>22979</v>
          </cell>
          <cell r="D529">
            <v>941810</v>
          </cell>
          <cell r="E529" t="str">
            <v>名古屋工場　　　　　　　</v>
          </cell>
          <cell r="F529" t="str">
            <v>有形　固定資産　合計　　</v>
          </cell>
          <cell r="G529" t="str">
            <v>中京エンジニア　株式会社</v>
          </cell>
          <cell r="H529">
            <v>-290000</v>
          </cell>
          <cell r="I529">
            <v>-290000</v>
          </cell>
        </row>
        <row r="530">
          <cell r="A530" t="str">
            <v xml:space="preserve">LM  22979941823  </v>
          </cell>
          <cell r="B530" t="str">
            <v xml:space="preserve">LM  </v>
          </cell>
          <cell r="C530">
            <v>22979</v>
          </cell>
          <cell r="D530">
            <v>941823</v>
          </cell>
          <cell r="E530" t="str">
            <v>名古屋工場　　　　　　　</v>
          </cell>
          <cell r="F530" t="str">
            <v>有形　固定資産　合計　　</v>
          </cell>
          <cell r="G530" t="str">
            <v>中部ニチユ株式会社　　　</v>
          </cell>
          <cell r="H530">
            <v>290000</v>
          </cell>
          <cell r="I530">
            <v>290000</v>
          </cell>
        </row>
        <row r="531">
          <cell r="A531" t="str">
            <v xml:space="preserve">LM  22979941875  </v>
          </cell>
          <cell r="B531" t="str">
            <v xml:space="preserve">LM  </v>
          </cell>
          <cell r="C531">
            <v>22979</v>
          </cell>
          <cell r="D531">
            <v>941875</v>
          </cell>
          <cell r="E531" t="str">
            <v>名古屋工場　　　　　　　</v>
          </cell>
          <cell r="F531" t="str">
            <v>有形　固定資産　合計　　</v>
          </cell>
          <cell r="G531" t="str">
            <v>株式会社タツミ技建　　　</v>
          </cell>
          <cell r="H531">
            <v>0</v>
          </cell>
          <cell r="I531">
            <v>0</v>
          </cell>
        </row>
        <row r="532">
          <cell r="A532" t="str">
            <v xml:space="preserve">LM  22979941876  </v>
          </cell>
          <cell r="B532" t="str">
            <v xml:space="preserve">LM  </v>
          </cell>
          <cell r="C532">
            <v>22979</v>
          </cell>
          <cell r="D532">
            <v>941876</v>
          </cell>
          <cell r="E532" t="str">
            <v>名古屋工場　　　　　　　</v>
          </cell>
          <cell r="F532" t="str">
            <v>有形　固定資産　合計　　</v>
          </cell>
          <cell r="G532" t="str">
            <v>寺岡オート・ドアシステム</v>
          </cell>
          <cell r="H532">
            <v>0</v>
          </cell>
          <cell r="I532">
            <v>0</v>
          </cell>
        </row>
        <row r="533">
          <cell r="A533" t="str">
            <v xml:space="preserve">LM  42977901000  </v>
          </cell>
          <cell r="B533" t="str">
            <v xml:space="preserve">LM  </v>
          </cell>
          <cell r="C533">
            <v>42977</v>
          </cell>
          <cell r="D533">
            <v>901000</v>
          </cell>
          <cell r="E533" t="str">
            <v>名古屋工場　　　　　　　</v>
          </cell>
          <cell r="F533" t="str">
            <v>短　期　債　務　合　　計</v>
          </cell>
          <cell r="G533" t="str">
            <v>雪　印　乳　業　株式会社</v>
          </cell>
          <cell r="H533">
            <v>262500</v>
          </cell>
          <cell r="I533">
            <v>262500</v>
          </cell>
        </row>
        <row r="534">
          <cell r="A534" t="str">
            <v xml:space="preserve">LM  42977901014  </v>
          </cell>
          <cell r="B534" t="str">
            <v xml:space="preserve">LM  </v>
          </cell>
          <cell r="C534">
            <v>42977</v>
          </cell>
          <cell r="D534">
            <v>901014</v>
          </cell>
          <cell r="E534" t="str">
            <v>名古屋工場　　　　　　　</v>
          </cell>
          <cell r="F534" t="str">
            <v>短　期　債　務　合　　計</v>
          </cell>
          <cell r="G534" t="str">
            <v>雪印乳業■中部総務部　　</v>
          </cell>
          <cell r="H534">
            <v>6968346</v>
          </cell>
          <cell r="I534">
            <v>161892742</v>
          </cell>
        </row>
        <row r="535">
          <cell r="A535" t="str">
            <v xml:space="preserve">LM  42977903210  </v>
          </cell>
          <cell r="B535" t="str">
            <v xml:space="preserve">LM  </v>
          </cell>
          <cell r="C535">
            <v>42977</v>
          </cell>
          <cell r="D535">
            <v>903210</v>
          </cell>
          <cell r="E535" t="str">
            <v>名古屋工場　　　　　　　</v>
          </cell>
          <cell r="F535" t="str">
            <v>短　期　債　務　合　　計</v>
          </cell>
          <cell r="G535" t="str">
            <v>■雪印アクセス名古屋支店</v>
          </cell>
          <cell r="H535">
            <v>1113378</v>
          </cell>
          <cell r="I535">
            <v>29666069</v>
          </cell>
        </row>
        <row r="536">
          <cell r="A536" t="str">
            <v xml:space="preserve">LM  42977910001  </v>
          </cell>
          <cell r="B536" t="str">
            <v xml:space="preserve">LM  </v>
          </cell>
          <cell r="C536">
            <v>42977</v>
          </cell>
          <cell r="D536">
            <v>910001</v>
          </cell>
          <cell r="E536" t="str">
            <v>名古屋工場　　　　　　　</v>
          </cell>
          <cell r="F536" t="str">
            <v>短　期　債　務　合　　計</v>
          </cell>
          <cell r="G536" t="str">
            <v>■クレスコ名古屋支店　　</v>
          </cell>
          <cell r="H536">
            <v>-166320</v>
          </cell>
          <cell r="I536">
            <v>2750895</v>
          </cell>
        </row>
        <row r="537">
          <cell r="A537" t="str">
            <v xml:space="preserve">LM  42977931104  </v>
          </cell>
          <cell r="B537" t="str">
            <v xml:space="preserve">LM  </v>
          </cell>
          <cell r="C537">
            <v>42977</v>
          </cell>
          <cell r="D537">
            <v>931104</v>
          </cell>
          <cell r="E537" t="str">
            <v>名古屋工場　　　　　　　</v>
          </cell>
          <cell r="F537" t="str">
            <v>短　期　債　務　合　　計</v>
          </cell>
          <cell r="G537" t="str">
            <v>ル　ナ　物　産　株式会社</v>
          </cell>
          <cell r="H537">
            <v>560936</v>
          </cell>
          <cell r="I537">
            <v>7149314</v>
          </cell>
        </row>
        <row r="538">
          <cell r="A538" t="str">
            <v xml:space="preserve">LM  42977931106  </v>
          </cell>
          <cell r="B538" t="str">
            <v xml:space="preserve">LM  </v>
          </cell>
          <cell r="C538">
            <v>42977</v>
          </cell>
          <cell r="D538">
            <v>931106</v>
          </cell>
          <cell r="E538" t="str">
            <v>名古屋工場　　　　　　　</v>
          </cell>
          <cell r="F538" t="str">
            <v>短　期　債　務　合　　計</v>
          </cell>
          <cell r="G538" t="str">
            <v>四国化工機　株式会社　　</v>
          </cell>
          <cell r="H538">
            <v>893470</v>
          </cell>
          <cell r="I538">
            <v>16566613</v>
          </cell>
        </row>
        <row r="539">
          <cell r="A539" t="str">
            <v xml:space="preserve">LM  42977931107  </v>
          </cell>
          <cell r="B539" t="str">
            <v xml:space="preserve">LM  </v>
          </cell>
          <cell r="C539">
            <v>42977</v>
          </cell>
          <cell r="D539">
            <v>931107</v>
          </cell>
          <cell r="E539" t="str">
            <v>名古屋工場　　　　　　　</v>
          </cell>
          <cell r="F539" t="str">
            <v>短　期　債　務　合　　計</v>
          </cell>
          <cell r="G539" t="str">
            <v>エステック　株式会社　　</v>
          </cell>
          <cell r="H539">
            <v>1104180</v>
          </cell>
          <cell r="I539">
            <v>4313610</v>
          </cell>
        </row>
        <row r="540">
          <cell r="A540" t="str">
            <v xml:space="preserve">LM  42977931108  </v>
          </cell>
          <cell r="B540" t="str">
            <v xml:space="preserve">LM  </v>
          </cell>
          <cell r="C540">
            <v>42977</v>
          </cell>
          <cell r="D540">
            <v>931108</v>
          </cell>
          <cell r="E540" t="str">
            <v>名古屋工場　　　　　　　</v>
          </cell>
          <cell r="F540" t="str">
            <v>短　期　債　務　合　　計</v>
          </cell>
          <cell r="G540" t="str">
            <v>大日精化工業■名古屋支店</v>
          </cell>
          <cell r="H540">
            <v>494866</v>
          </cell>
          <cell r="I540">
            <v>2083257</v>
          </cell>
        </row>
        <row r="541">
          <cell r="A541" t="str">
            <v xml:space="preserve">LM  42977931109  </v>
          </cell>
          <cell r="B541" t="str">
            <v xml:space="preserve">LM  </v>
          </cell>
          <cell r="C541">
            <v>42977</v>
          </cell>
          <cell r="D541">
            <v>931109</v>
          </cell>
          <cell r="E541" t="str">
            <v>名古屋工場　　　　　　　</v>
          </cell>
          <cell r="F541" t="str">
            <v>短　期　債　務　合　　計</v>
          </cell>
          <cell r="G541" t="str">
            <v>大和産業■　名古屋支店　</v>
          </cell>
          <cell r="H541">
            <v>359099</v>
          </cell>
          <cell r="I541">
            <v>23134055</v>
          </cell>
        </row>
        <row r="542">
          <cell r="A542" t="str">
            <v xml:space="preserve">LM  42977931110  </v>
          </cell>
          <cell r="B542" t="str">
            <v xml:space="preserve">LM  </v>
          </cell>
          <cell r="C542">
            <v>42977</v>
          </cell>
          <cell r="D542">
            <v>931110</v>
          </cell>
          <cell r="E542" t="str">
            <v>名古屋工場　　　　　　　</v>
          </cell>
          <cell r="F542" t="str">
            <v>短　期　債　務　合　　計</v>
          </cell>
          <cell r="G542" t="str">
            <v>キングパッケージ株式会社</v>
          </cell>
          <cell r="H542">
            <v>-2079000</v>
          </cell>
          <cell r="I542">
            <v>-2079000</v>
          </cell>
        </row>
        <row r="543">
          <cell r="A543" t="str">
            <v xml:space="preserve">LM  42977931112  </v>
          </cell>
          <cell r="B543" t="str">
            <v xml:space="preserve">LM  </v>
          </cell>
          <cell r="C543">
            <v>42977</v>
          </cell>
          <cell r="D543">
            <v>931112</v>
          </cell>
          <cell r="E543" t="str">
            <v>名古屋工場　　　　　　　</v>
          </cell>
          <cell r="F543" t="str">
            <v>短　期　債　務　合　　計</v>
          </cell>
          <cell r="G543" t="str">
            <v>塩　野　香　料　株式会社</v>
          </cell>
          <cell r="H543">
            <v>-71400</v>
          </cell>
          <cell r="I543">
            <v>142800</v>
          </cell>
        </row>
        <row r="544">
          <cell r="A544" t="str">
            <v xml:space="preserve">LM  42977931114  </v>
          </cell>
          <cell r="B544" t="str">
            <v xml:space="preserve">LM  </v>
          </cell>
          <cell r="C544">
            <v>42977</v>
          </cell>
          <cell r="D544">
            <v>931114</v>
          </cell>
          <cell r="E544" t="str">
            <v>名古屋工場　　　　　　　</v>
          </cell>
          <cell r="F544" t="str">
            <v>短　期　債　務　合　　計</v>
          </cell>
          <cell r="G544" t="str">
            <v>昭和産業■　名古屋支店　</v>
          </cell>
          <cell r="H544">
            <v>0</v>
          </cell>
          <cell r="I544">
            <v>535500</v>
          </cell>
        </row>
        <row r="545">
          <cell r="A545" t="str">
            <v xml:space="preserve">LM  42977931115  </v>
          </cell>
          <cell r="B545" t="str">
            <v xml:space="preserve">LM  </v>
          </cell>
          <cell r="C545">
            <v>42977</v>
          </cell>
          <cell r="D545">
            <v>931115</v>
          </cell>
          <cell r="E545" t="str">
            <v>名古屋工場　　　　　　　</v>
          </cell>
          <cell r="F545" t="str">
            <v>短　期　債　務　合　　計</v>
          </cell>
          <cell r="G545" t="str">
            <v>ダイセル化学工業株式会社</v>
          </cell>
          <cell r="H545">
            <v>-867300</v>
          </cell>
          <cell r="I545">
            <v>3513300</v>
          </cell>
        </row>
        <row r="546">
          <cell r="A546" t="str">
            <v xml:space="preserve">LM  42977931116  </v>
          </cell>
          <cell r="B546" t="str">
            <v xml:space="preserve">LM  </v>
          </cell>
          <cell r="C546">
            <v>42977</v>
          </cell>
          <cell r="D546">
            <v>931116</v>
          </cell>
          <cell r="E546" t="str">
            <v>名古屋工場　　　　　　　</v>
          </cell>
          <cell r="F546" t="str">
            <v>短　期　債　務　合　　計</v>
          </cell>
          <cell r="G546" t="str">
            <v>高砂香料工業■名古屋支店</v>
          </cell>
          <cell r="H546">
            <v>-1775025</v>
          </cell>
          <cell r="I546">
            <v>3125745</v>
          </cell>
        </row>
        <row r="547">
          <cell r="A547" t="str">
            <v xml:space="preserve">LM  42977931119  </v>
          </cell>
          <cell r="B547" t="str">
            <v xml:space="preserve">LM  </v>
          </cell>
          <cell r="C547">
            <v>42977</v>
          </cell>
          <cell r="D547">
            <v>931119</v>
          </cell>
          <cell r="E547" t="str">
            <v>名古屋工場　　　　　　　</v>
          </cell>
          <cell r="F547" t="str">
            <v>短　期　債　務　合　　計</v>
          </cell>
          <cell r="G547" t="str">
            <v>長谷川香料■名古屋営業所</v>
          </cell>
          <cell r="H547">
            <v>178080</v>
          </cell>
          <cell r="I547">
            <v>14766780</v>
          </cell>
        </row>
        <row r="548">
          <cell r="A548" t="str">
            <v xml:space="preserve">LM  42977931120  </v>
          </cell>
          <cell r="B548" t="str">
            <v xml:space="preserve">LM  </v>
          </cell>
          <cell r="C548">
            <v>42977</v>
          </cell>
          <cell r="D548">
            <v>931120</v>
          </cell>
          <cell r="E548" t="str">
            <v>名古屋工場　　　　　　　</v>
          </cell>
          <cell r="F548" t="str">
            <v>短　期　債　務　合　　計</v>
          </cell>
          <cell r="G548" t="str">
            <v>中本パックス　株式会社　</v>
          </cell>
          <cell r="H548">
            <v>-14089412</v>
          </cell>
          <cell r="I548">
            <v>99471255</v>
          </cell>
        </row>
        <row r="549">
          <cell r="A549" t="str">
            <v xml:space="preserve">LM  42977931122  </v>
          </cell>
          <cell r="B549" t="str">
            <v xml:space="preserve">LM  </v>
          </cell>
          <cell r="C549">
            <v>42977</v>
          </cell>
          <cell r="D549">
            <v>931122</v>
          </cell>
          <cell r="E549" t="str">
            <v>名古屋工場　　　　　　　</v>
          </cell>
          <cell r="F549" t="str">
            <v>短　期　債　務　合　　計</v>
          </cell>
          <cell r="G549" t="str">
            <v>有限会社　　鈴　　　　義</v>
          </cell>
          <cell r="H549">
            <v>127732</v>
          </cell>
          <cell r="I549">
            <v>237163</v>
          </cell>
        </row>
        <row r="550">
          <cell r="A550" t="str">
            <v xml:space="preserve">LM  42977931125  </v>
          </cell>
          <cell r="B550" t="str">
            <v xml:space="preserve">LM  </v>
          </cell>
          <cell r="C550">
            <v>42977</v>
          </cell>
          <cell r="D550">
            <v>931125</v>
          </cell>
          <cell r="E550" t="str">
            <v>名古屋工場　　　　　　　</v>
          </cell>
          <cell r="F550" t="str">
            <v>短　期　債　務　合　　計</v>
          </cell>
          <cell r="G550" t="str">
            <v>日本コーンスターチ■　　</v>
          </cell>
          <cell r="H550">
            <v>-160650</v>
          </cell>
          <cell r="I550">
            <v>535500</v>
          </cell>
        </row>
        <row r="551">
          <cell r="A551" t="str">
            <v xml:space="preserve">LM  42977931128  </v>
          </cell>
          <cell r="B551" t="str">
            <v xml:space="preserve">LM  </v>
          </cell>
          <cell r="C551">
            <v>42977</v>
          </cell>
          <cell r="D551">
            <v>931128</v>
          </cell>
          <cell r="E551" t="str">
            <v>名古屋工場　　　　　　　</v>
          </cell>
          <cell r="F551" t="str">
            <v>短　期　債　務　合　　計</v>
          </cell>
          <cell r="G551" t="str">
            <v>株式会社　秋田屋　本　店</v>
          </cell>
          <cell r="H551">
            <v>26250</v>
          </cell>
          <cell r="I551">
            <v>52500</v>
          </cell>
        </row>
        <row r="552">
          <cell r="A552" t="str">
            <v xml:space="preserve">LM  42977931136  </v>
          </cell>
          <cell r="B552" t="str">
            <v xml:space="preserve">LM  </v>
          </cell>
          <cell r="C552">
            <v>42977</v>
          </cell>
          <cell r="D552">
            <v>931136</v>
          </cell>
          <cell r="E552" t="str">
            <v>名古屋工場　　　　　　　</v>
          </cell>
          <cell r="F552" t="str">
            <v>短　期　債　務　合　　計</v>
          </cell>
          <cell r="G552" t="str">
            <v>積水フィルム　株式会社　</v>
          </cell>
          <cell r="H552">
            <v>293814</v>
          </cell>
          <cell r="I552">
            <v>2409015</v>
          </cell>
        </row>
        <row r="553">
          <cell r="A553" t="str">
            <v xml:space="preserve">LM  42977931502  </v>
          </cell>
          <cell r="B553" t="str">
            <v xml:space="preserve">LM  </v>
          </cell>
          <cell r="C553">
            <v>42977</v>
          </cell>
          <cell r="D553">
            <v>931502</v>
          </cell>
          <cell r="E553" t="str">
            <v>名古屋工場　　　　　　　</v>
          </cell>
          <cell r="F553" t="str">
            <v>短　期　債　務　合　　計</v>
          </cell>
          <cell r="G553" t="str">
            <v>旭化成商事サービス　■　</v>
          </cell>
          <cell r="H553">
            <v>6516168</v>
          </cell>
          <cell r="I553">
            <v>34920714</v>
          </cell>
        </row>
        <row r="554">
          <cell r="A554" t="str">
            <v xml:space="preserve">LM  42977931503  </v>
          </cell>
          <cell r="B554" t="str">
            <v xml:space="preserve">LM  </v>
          </cell>
          <cell r="C554">
            <v>42977</v>
          </cell>
          <cell r="D554">
            <v>931503</v>
          </cell>
          <cell r="E554" t="str">
            <v>名古屋工場　　　　　　　</v>
          </cell>
          <cell r="F554" t="str">
            <v>短　期　債　務　合　　計</v>
          </cell>
          <cell r="G554" t="str">
            <v>株式会社新出光名古屋支店</v>
          </cell>
          <cell r="H554">
            <v>0</v>
          </cell>
          <cell r="I554">
            <v>611100</v>
          </cell>
        </row>
        <row r="555">
          <cell r="A555" t="str">
            <v xml:space="preserve">LM  42977931504  </v>
          </cell>
          <cell r="B555" t="str">
            <v xml:space="preserve">LM  </v>
          </cell>
          <cell r="C555">
            <v>42977</v>
          </cell>
          <cell r="D555">
            <v>931504</v>
          </cell>
          <cell r="E555" t="str">
            <v>名古屋工場　　　　　　　</v>
          </cell>
          <cell r="F555" t="str">
            <v>短　期　債　務　合　　計</v>
          </cell>
          <cell r="G555" t="str">
            <v>伊藤忠エネクス株式会社　</v>
          </cell>
          <cell r="H555">
            <v>315000</v>
          </cell>
          <cell r="I555">
            <v>315000</v>
          </cell>
        </row>
        <row r="556">
          <cell r="A556" t="str">
            <v xml:space="preserve">LM  42977931505  </v>
          </cell>
          <cell r="B556" t="str">
            <v xml:space="preserve">LM  </v>
          </cell>
          <cell r="C556">
            <v>42977</v>
          </cell>
          <cell r="D556">
            <v>931505</v>
          </cell>
          <cell r="E556" t="str">
            <v>名古屋工場　　　　　　　</v>
          </cell>
          <cell r="F556" t="str">
            <v>短　期　債　務　合　　計</v>
          </cell>
          <cell r="G556" t="str">
            <v>カセイ商事　株式会社　　</v>
          </cell>
          <cell r="H556">
            <v>761250</v>
          </cell>
          <cell r="I556">
            <v>1396500</v>
          </cell>
        </row>
        <row r="557">
          <cell r="A557" t="str">
            <v xml:space="preserve">LM  42977931506  </v>
          </cell>
          <cell r="B557" t="str">
            <v xml:space="preserve">LM  </v>
          </cell>
          <cell r="C557">
            <v>42977</v>
          </cell>
          <cell r="D557">
            <v>931506</v>
          </cell>
          <cell r="E557" t="str">
            <v>名古屋工場　　　　　　　</v>
          </cell>
          <cell r="F557" t="str">
            <v>短　期　債　務　合　　計</v>
          </cell>
          <cell r="G557" t="str">
            <v>研三商事株式会社　大阪</v>
          </cell>
          <cell r="H557">
            <v>0</v>
          </cell>
          <cell r="I557">
            <v>79590</v>
          </cell>
        </row>
        <row r="558">
          <cell r="A558" t="str">
            <v xml:space="preserve">LM  42977931507  </v>
          </cell>
          <cell r="B558" t="str">
            <v xml:space="preserve">LM  </v>
          </cell>
          <cell r="C558">
            <v>42977</v>
          </cell>
          <cell r="D558">
            <v>931507</v>
          </cell>
          <cell r="E558" t="str">
            <v>名古屋工場　　　　　　　</v>
          </cell>
          <cell r="F558" t="str">
            <v>短　期　債　務　合　　計</v>
          </cell>
          <cell r="G558" t="str">
            <v>株式会社　小　出　物　産</v>
          </cell>
          <cell r="H558">
            <v>4106760</v>
          </cell>
          <cell r="I558">
            <v>24013079</v>
          </cell>
        </row>
        <row r="559">
          <cell r="A559" t="str">
            <v xml:space="preserve">LM  42977931509  </v>
          </cell>
          <cell r="B559" t="str">
            <v xml:space="preserve">LM  </v>
          </cell>
          <cell r="C559">
            <v>42977</v>
          </cell>
          <cell r="D559">
            <v>931509</v>
          </cell>
          <cell r="E559" t="str">
            <v>名古屋工場　　　　　　　</v>
          </cell>
          <cell r="F559" t="str">
            <v>短　期　債　務　合　　計</v>
          </cell>
          <cell r="G559" t="str">
            <v>町　　　田　　　商　　会</v>
          </cell>
          <cell r="H559">
            <v>-8694</v>
          </cell>
          <cell r="I559">
            <v>21210</v>
          </cell>
        </row>
        <row r="560">
          <cell r="A560" t="str">
            <v xml:space="preserve">LM  42977931512  </v>
          </cell>
          <cell r="B560" t="str">
            <v xml:space="preserve">LM  </v>
          </cell>
          <cell r="C560">
            <v>42977</v>
          </cell>
          <cell r="D560">
            <v>931512</v>
          </cell>
          <cell r="E560" t="str">
            <v>名古屋工場　　　　　　　</v>
          </cell>
          <cell r="F560" t="str">
            <v>短　期　債　務　合　　計</v>
          </cell>
          <cell r="G560" t="str">
            <v>ミドリ安全小牧株式会社　</v>
          </cell>
          <cell r="H560">
            <v>12705</v>
          </cell>
          <cell r="I560">
            <v>25620</v>
          </cell>
        </row>
        <row r="561">
          <cell r="A561" t="str">
            <v xml:space="preserve">LM  42977931520  </v>
          </cell>
          <cell r="B561" t="str">
            <v xml:space="preserve">LM  </v>
          </cell>
          <cell r="C561">
            <v>42977</v>
          </cell>
          <cell r="D561">
            <v>931520</v>
          </cell>
          <cell r="E561" t="str">
            <v>名古屋工場　　　　　　　</v>
          </cell>
          <cell r="F561" t="str">
            <v>短　期　債　務　合　　計</v>
          </cell>
          <cell r="G561" t="str">
            <v>ジスグランデ　株式会社　</v>
          </cell>
          <cell r="H561">
            <v>-122220</v>
          </cell>
          <cell r="I561">
            <v>514772</v>
          </cell>
        </row>
        <row r="562">
          <cell r="A562" t="str">
            <v xml:space="preserve">LM  42977931522  </v>
          </cell>
          <cell r="B562" t="str">
            <v xml:space="preserve">LM  </v>
          </cell>
          <cell r="C562">
            <v>42977</v>
          </cell>
          <cell r="D562">
            <v>931522</v>
          </cell>
          <cell r="E562" t="str">
            <v>名古屋工場　　　　　　　</v>
          </cell>
          <cell r="F562" t="str">
            <v>短　期　債　務　合　　計</v>
          </cell>
          <cell r="G562" t="str">
            <v>株式会社　ケ　ミ　ッ　ク</v>
          </cell>
          <cell r="H562">
            <v>-357840</v>
          </cell>
          <cell r="I562">
            <v>306600</v>
          </cell>
        </row>
        <row r="563">
          <cell r="A563" t="str">
            <v xml:space="preserve">LM  42977931523  </v>
          </cell>
          <cell r="B563" t="str">
            <v xml:space="preserve">LM  </v>
          </cell>
          <cell r="C563">
            <v>42977</v>
          </cell>
          <cell r="D563">
            <v>931523</v>
          </cell>
          <cell r="E563" t="str">
            <v>名古屋工場　　　　　　　</v>
          </cell>
          <cell r="F563" t="str">
            <v>短　期　債　務　合　　計</v>
          </cell>
          <cell r="G563" t="str">
            <v>竹　原　化　学　工　業■</v>
          </cell>
          <cell r="H563">
            <v>0</v>
          </cell>
          <cell r="I563">
            <v>302400</v>
          </cell>
        </row>
        <row r="564">
          <cell r="A564" t="str">
            <v xml:space="preserve">LM  42977931526  </v>
          </cell>
          <cell r="B564" t="str">
            <v xml:space="preserve">LM  </v>
          </cell>
          <cell r="C564">
            <v>42977</v>
          </cell>
          <cell r="D564">
            <v>931526</v>
          </cell>
          <cell r="E564" t="str">
            <v>名古屋工場　　　　　　　</v>
          </cell>
          <cell r="F564" t="str">
            <v>短　期　債　務　合　　計</v>
          </cell>
          <cell r="G564" t="str">
            <v>ユニテックフーズ株式会社</v>
          </cell>
          <cell r="H564">
            <v>3811473</v>
          </cell>
          <cell r="I564">
            <v>22205467</v>
          </cell>
        </row>
        <row r="565">
          <cell r="A565" t="str">
            <v xml:space="preserve">LM  42977931529  </v>
          </cell>
          <cell r="B565" t="str">
            <v xml:space="preserve">LM  </v>
          </cell>
          <cell r="C565">
            <v>42977</v>
          </cell>
          <cell r="D565">
            <v>931529</v>
          </cell>
          <cell r="E565" t="str">
            <v>名古屋工場　　　　　　　</v>
          </cell>
          <cell r="F565" t="str">
            <v>短　期　債　務　合　　計</v>
          </cell>
          <cell r="G565" t="str">
            <v>■サンアロマ　　　　　　</v>
          </cell>
          <cell r="H565">
            <v>85050</v>
          </cell>
          <cell r="I565">
            <v>680400</v>
          </cell>
        </row>
        <row r="566">
          <cell r="A566" t="str">
            <v xml:space="preserve">LM  42977931530  </v>
          </cell>
          <cell r="B566" t="str">
            <v xml:space="preserve">LM  </v>
          </cell>
          <cell r="C566">
            <v>42977</v>
          </cell>
          <cell r="D566">
            <v>931530</v>
          </cell>
          <cell r="E566" t="str">
            <v>名古屋工場　　　　　　　</v>
          </cell>
          <cell r="F566" t="str">
            <v>短　期　債　務　合　　計</v>
          </cell>
          <cell r="G566" t="str">
            <v>三谷商事株式会社　　　　</v>
          </cell>
          <cell r="H566">
            <v>-439740</v>
          </cell>
          <cell r="I566">
            <v>1299900</v>
          </cell>
        </row>
        <row r="567">
          <cell r="A567" t="str">
            <v xml:space="preserve">LM  42977931531  </v>
          </cell>
          <cell r="B567" t="str">
            <v xml:space="preserve">LM  </v>
          </cell>
          <cell r="C567">
            <v>42977</v>
          </cell>
          <cell r="D567">
            <v>931531</v>
          </cell>
          <cell r="E567" t="str">
            <v>名古屋工場　　　　　　　</v>
          </cell>
          <cell r="F567" t="str">
            <v>短　期　債　務　合　　計</v>
          </cell>
          <cell r="G567" t="str">
            <v>コーンズドッドウェル　　</v>
          </cell>
          <cell r="H567">
            <v>-63000</v>
          </cell>
          <cell r="I567">
            <v>1260000</v>
          </cell>
        </row>
        <row r="568">
          <cell r="A568" t="str">
            <v xml:space="preserve">LM  42977931532  </v>
          </cell>
          <cell r="B568" t="str">
            <v xml:space="preserve">LM  </v>
          </cell>
          <cell r="C568">
            <v>42977</v>
          </cell>
          <cell r="D568">
            <v>931532</v>
          </cell>
          <cell r="E568" t="str">
            <v>名古屋工場　　　　　　　</v>
          </cell>
          <cell r="F568" t="str">
            <v>短　期　債　務　合　　計</v>
          </cell>
          <cell r="G568" t="str">
            <v>菱三商事株式会社　　　　</v>
          </cell>
          <cell r="H568">
            <v>742921</v>
          </cell>
          <cell r="I568">
            <v>18540397</v>
          </cell>
        </row>
        <row r="569">
          <cell r="A569" t="str">
            <v xml:space="preserve">LM  42977931533  </v>
          </cell>
          <cell r="B569" t="str">
            <v xml:space="preserve">LM  </v>
          </cell>
          <cell r="C569">
            <v>42977</v>
          </cell>
          <cell r="D569">
            <v>931533</v>
          </cell>
          <cell r="E569" t="str">
            <v>名古屋工場　　　　　　　</v>
          </cell>
          <cell r="F569" t="str">
            <v>短　期　債　務　合　　計</v>
          </cell>
          <cell r="G569" t="str">
            <v>株式会社キティー　　　　</v>
          </cell>
          <cell r="H569">
            <v>393750</v>
          </cell>
          <cell r="I569">
            <v>1575000</v>
          </cell>
        </row>
        <row r="570">
          <cell r="A570" t="str">
            <v xml:space="preserve">LM  42977931534  </v>
          </cell>
          <cell r="B570" t="str">
            <v xml:space="preserve">LM  </v>
          </cell>
          <cell r="C570">
            <v>42977</v>
          </cell>
          <cell r="D570">
            <v>931534</v>
          </cell>
          <cell r="E570" t="str">
            <v>名古屋工場　　　　　　　</v>
          </cell>
          <cell r="F570" t="str">
            <v>短　期　債　務　合　　計</v>
          </cell>
          <cell r="G570" t="str">
            <v>株式会社瑞一　　　　　　</v>
          </cell>
          <cell r="H570">
            <v>2016000</v>
          </cell>
          <cell r="I570">
            <v>2016000</v>
          </cell>
        </row>
        <row r="571">
          <cell r="A571" t="str">
            <v xml:space="preserve">LM  42977932102  </v>
          </cell>
          <cell r="B571" t="str">
            <v xml:space="preserve">LM  </v>
          </cell>
          <cell r="C571">
            <v>42977</v>
          </cell>
          <cell r="D571">
            <v>932102</v>
          </cell>
          <cell r="E571" t="str">
            <v>名古屋工場　　　　　　　</v>
          </cell>
          <cell r="F571" t="str">
            <v>短　期　債　務　合　　計</v>
          </cell>
          <cell r="G571" t="str">
            <v>神　田　物　産　株式会社</v>
          </cell>
          <cell r="H571">
            <v>369486</v>
          </cell>
          <cell r="I571">
            <v>20198218</v>
          </cell>
        </row>
        <row r="572">
          <cell r="A572" t="str">
            <v xml:space="preserve">LM  42977932133  </v>
          </cell>
          <cell r="B572" t="str">
            <v xml:space="preserve">LM  </v>
          </cell>
          <cell r="C572">
            <v>42977</v>
          </cell>
          <cell r="D572">
            <v>932133</v>
          </cell>
          <cell r="E572" t="str">
            <v>名古屋工場　　　　　　　</v>
          </cell>
          <cell r="F572" t="str">
            <v>短　期　債　務　合　　計</v>
          </cell>
          <cell r="G572" t="str">
            <v>ジボダンジャパン株式会社</v>
          </cell>
          <cell r="H572">
            <v>598500</v>
          </cell>
          <cell r="I572">
            <v>896700</v>
          </cell>
        </row>
        <row r="573">
          <cell r="A573" t="str">
            <v xml:space="preserve">LM  42977933139  </v>
          </cell>
          <cell r="B573" t="str">
            <v xml:space="preserve">LM  </v>
          </cell>
          <cell r="C573">
            <v>42977</v>
          </cell>
          <cell r="D573">
            <v>933139</v>
          </cell>
          <cell r="E573" t="str">
            <v>名古屋工場　　　　　　　</v>
          </cell>
          <cell r="F573" t="str">
            <v>短　期　債　務　合　　計</v>
          </cell>
          <cell r="G573" t="str">
            <v>清　田　産　業　株式会社</v>
          </cell>
          <cell r="H573">
            <v>2228520</v>
          </cell>
          <cell r="I573">
            <v>9687720</v>
          </cell>
        </row>
        <row r="574">
          <cell r="A574" t="str">
            <v xml:space="preserve">LM  42977933239  </v>
          </cell>
          <cell r="B574" t="str">
            <v xml:space="preserve">LM  </v>
          </cell>
          <cell r="C574">
            <v>42977</v>
          </cell>
          <cell r="D574">
            <v>933239</v>
          </cell>
          <cell r="E574" t="str">
            <v>名古屋工場　　　　　　　</v>
          </cell>
          <cell r="F574" t="str">
            <v>短　期　債　務　合　　計</v>
          </cell>
          <cell r="G574" t="str">
            <v>コープ食品株式会社　　　</v>
          </cell>
          <cell r="H574">
            <v>-2328474</v>
          </cell>
          <cell r="I574">
            <v>9295255</v>
          </cell>
        </row>
        <row r="575">
          <cell r="A575" t="str">
            <v xml:space="preserve">LM  42977933246  </v>
          </cell>
          <cell r="B575" t="str">
            <v xml:space="preserve">LM  </v>
          </cell>
          <cell r="C575">
            <v>42977</v>
          </cell>
          <cell r="D575">
            <v>933246</v>
          </cell>
          <cell r="E575" t="str">
            <v>名古屋工場　　　　　　　</v>
          </cell>
          <cell r="F575" t="str">
            <v>短　期　債　務　合　　計</v>
          </cell>
          <cell r="G575" t="str">
            <v>株式会社　ドール　　　　</v>
          </cell>
          <cell r="H575">
            <v>-1167421</v>
          </cell>
          <cell r="I575">
            <v>3715488</v>
          </cell>
        </row>
        <row r="576">
          <cell r="A576" t="str">
            <v xml:space="preserve">LM  42977940104  </v>
          </cell>
          <cell r="B576" t="str">
            <v xml:space="preserve">LM  </v>
          </cell>
          <cell r="C576">
            <v>42977</v>
          </cell>
          <cell r="D576">
            <v>940104</v>
          </cell>
          <cell r="E576" t="str">
            <v>名古屋工場　　　　　　　</v>
          </cell>
          <cell r="F576" t="str">
            <v>短　期　債　務　合　　計</v>
          </cell>
          <cell r="G576" t="str">
            <v>中部電力株式会社小牧　</v>
          </cell>
          <cell r="H576">
            <v>-106888</v>
          </cell>
          <cell r="I576">
            <v>12640826</v>
          </cell>
        </row>
        <row r="577">
          <cell r="A577" t="str">
            <v xml:space="preserve">LM  42977941403  </v>
          </cell>
          <cell r="B577" t="str">
            <v xml:space="preserve">LM  </v>
          </cell>
          <cell r="C577">
            <v>42977</v>
          </cell>
          <cell r="D577">
            <v>941403</v>
          </cell>
          <cell r="E577" t="str">
            <v>名古屋工場　　　　　　　</v>
          </cell>
          <cell r="F577" t="str">
            <v>短　期　債　務　合　　計</v>
          </cell>
          <cell r="G577" t="str">
            <v>岩井機械工業　株式会社　</v>
          </cell>
          <cell r="H577">
            <v>-344400</v>
          </cell>
          <cell r="I577">
            <v>0</v>
          </cell>
        </row>
        <row r="578">
          <cell r="A578" t="str">
            <v xml:space="preserve">LM  42977941406  </v>
          </cell>
          <cell r="B578" t="str">
            <v xml:space="preserve">LM  </v>
          </cell>
          <cell r="C578">
            <v>42977</v>
          </cell>
          <cell r="D578">
            <v>941406</v>
          </cell>
          <cell r="E578" t="str">
            <v>名古屋工場　　　　　　　</v>
          </cell>
          <cell r="F578" t="str">
            <v>短　期　債　務　合　　計</v>
          </cell>
          <cell r="G578" t="str">
            <v>株式会社　長　村　商　店</v>
          </cell>
          <cell r="H578">
            <v>-168676</v>
          </cell>
          <cell r="I578">
            <v>0</v>
          </cell>
        </row>
        <row r="579">
          <cell r="A579" t="str">
            <v xml:space="preserve">LM  42977941433  </v>
          </cell>
          <cell r="B579" t="str">
            <v xml:space="preserve">LM  </v>
          </cell>
          <cell r="C579">
            <v>42977</v>
          </cell>
          <cell r="D579">
            <v>941433</v>
          </cell>
          <cell r="E579" t="str">
            <v>名古屋工場　　　　　　　</v>
          </cell>
          <cell r="F579" t="str">
            <v>短　期　債　務　合　　計</v>
          </cell>
          <cell r="G579" t="str">
            <v>トキワ工業■　名古屋支店</v>
          </cell>
          <cell r="H579">
            <v>-61268</v>
          </cell>
          <cell r="I579">
            <v>0</v>
          </cell>
        </row>
        <row r="580">
          <cell r="A580" t="str">
            <v xml:space="preserve">LM  42977941437  </v>
          </cell>
          <cell r="B580" t="str">
            <v xml:space="preserve">LM  </v>
          </cell>
          <cell r="C580">
            <v>42977</v>
          </cell>
          <cell r="D580">
            <v>941437</v>
          </cell>
          <cell r="E580" t="str">
            <v>名古屋工場　　　　　　　</v>
          </cell>
          <cell r="F580" t="str">
            <v>短　期　債　務　合　　計</v>
          </cell>
          <cell r="G580" t="str">
            <v>株式会社　カーク　　　　</v>
          </cell>
          <cell r="H580">
            <v>61352</v>
          </cell>
          <cell r="I580">
            <v>265693</v>
          </cell>
        </row>
        <row r="581">
          <cell r="A581" t="str">
            <v xml:space="preserve">LM  42977941442  </v>
          </cell>
          <cell r="B581" t="str">
            <v xml:space="preserve">LM  </v>
          </cell>
          <cell r="C581">
            <v>42977</v>
          </cell>
          <cell r="D581">
            <v>941442</v>
          </cell>
          <cell r="E581" t="str">
            <v>名古屋工場　　　　　　　</v>
          </cell>
          <cell r="F581" t="str">
            <v>短　期　債　務　合　　計</v>
          </cell>
          <cell r="G581" t="str">
            <v>ミノル　商　事　株式会社</v>
          </cell>
          <cell r="H581">
            <v>839275</v>
          </cell>
          <cell r="I581">
            <v>3793442</v>
          </cell>
        </row>
        <row r="582">
          <cell r="A582" t="str">
            <v xml:space="preserve">LM  42977941444  </v>
          </cell>
          <cell r="B582" t="str">
            <v xml:space="preserve">LM  </v>
          </cell>
          <cell r="C582">
            <v>42977</v>
          </cell>
          <cell r="D582">
            <v>941444</v>
          </cell>
          <cell r="E582" t="str">
            <v>名古屋工場　　　　　　　</v>
          </cell>
          <cell r="F582" t="str">
            <v>短　期　債　務　合　　計</v>
          </cell>
          <cell r="G582" t="str">
            <v>株式会社　フジヤマ技研　</v>
          </cell>
          <cell r="H582">
            <v>-84000</v>
          </cell>
          <cell r="I582">
            <v>0</v>
          </cell>
        </row>
        <row r="583">
          <cell r="A583" t="str">
            <v xml:space="preserve">LM  42977941446  </v>
          </cell>
          <cell r="B583" t="str">
            <v xml:space="preserve">LM  </v>
          </cell>
          <cell r="C583">
            <v>42977</v>
          </cell>
          <cell r="D583">
            <v>941446</v>
          </cell>
          <cell r="E583" t="str">
            <v>名古屋工場　　　　　　　</v>
          </cell>
          <cell r="F583" t="str">
            <v>短　期　債　務　合　　計</v>
          </cell>
          <cell r="G583" t="str">
            <v>ヤマト運輸■岩倉営業所　</v>
          </cell>
          <cell r="H583">
            <v>-12085</v>
          </cell>
          <cell r="I583">
            <v>129310</v>
          </cell>
        </row>
        <row r="584">
          <cell r="A584" t="str">
            <v xml:space="preserve">LM  42977941451  </v>
          </cell>
          <cell r="B584" t="str">
            <v xml:space="preserve">LM  </v>
          </cell>
          <cell r="C584">
            <v>42977</v>
          </cell>
          <cell r="D584">
            <v>941451</v>
          </cell>
          <cell r="E584" t="str">
            <v>名古屋工場　　　　　　　</v>
          </cell>
          <cell r="F584" t="str">
            <v>短　期　債　務　合　　計</v>
          </cell>
          <cell r="G584" t="str">
            <v>■　タイコウサイエンス　</v>
          </cell>
          <cell r="H584">
            <v>-44160</v>
          </cell>
          <cell r="I584">
            <v>528297</v>
          </cell>
        </row>
        <row r="585">
          <cell r="A585" t="str">
            <v xml:space="preserve">LM  42977941475  </v>
          </cell>
          <cell r="B585" t="str">
            <v xml:space="preserve">LM  </v>
          </cell>
          <cell r="C585">
            <v>42977</v>
          </cell>
          <cell r="D585">
            <v>941475</v>
          </cell>
          <cell r="E585" t="str">
            <v>名古屋工場　　　　　　　</v>
          </cell>
          <cell r="F585" t="str">
            <v>短　期　債　務　合　　計</v>
          </cell>
          <cell r="G585" t="str">
            <v>名　　城　　管　　機　■</v>
          </cell>
          <cell r="H585">
            <v>81900</v>
          </cell>
          <cell r="I585">
            <v>81900</v>
          </cell>
        </row>
        <row r="586">
          <cell r="A586" t="str">
            <v xml:space="preserve">LM  42977941804  </v>
          </cell>
          <cell r="B586" t="str">
            <v xml:space="preserve">LM  </v>
          </cell>
          <cell r="C586">
            <v>42977</v>
          </cell>
          <cell r="D586">
            <v>941804</v>
          </cell>
          <cell r="E586" t="str">
            <v>名古屋工場　　　　　　　</v>
          </cell>
          <cell r="F586" t="str">
            <v>短　期　債　務　合　　計</v>
          </cell>
          <cell r="G586" t="str">
            <v>株式会社　ツ　　ボ　　イ</v>
          </cell>
          <cell r="H586">
            <v>204750</v>
          </cell>
          <cell r="I586">
            <v>204750</v>
          </cell>
        </row>
        <row r="587">
          <cell r="A587" t="str">
            <v xml:space="preserve">LM  42977941807  </v>
          </cell>
          <cell r="B587" t="str">
            <v xml:space="preserve">LM  </v>
          </cell>
          <cell r="C587">
            <v>42977</v>
          </cell>
          <cell r="D587">
            <v>941807</v>
          </cell>
          <cell r="E587" t="str">
            <v>名古屋工場　　　　　　　</v>
          </cell>
          <cell r="F587" t="str">
            <v>短　期　債　務　合　　計</v>
          </cell>
          <cell r="G587" t="str">
            <v>水野電気工事　株式会社　</v>
          </cell>
          <cell r="H587">
            <v>-83171</v>
          </cell>
          <cell r="I587">
            <v>73930</v>
          </cell>
        </row>
        <row r="588">
          <cell r="A588" t="str">
            <v xml:space="preserve">LM  42977941810  </v>
          </cell>
          <cell r="B588" t="str">
            <v xml:space="preserve">LM  </v>
          </cell>
          <cell r="C588">
            <v>42977</v>
          </cell>
          <cell r="D588">
            <v>941810</v>
          </cell>
          <cell r="E588" t="str">
            <v>名古屋工場　　　　　　　</v>
          </cell>
          <cell r="F588" t="str">
            <v>短　期　債　務　合　　計</v>
          </cell>
          <cell r="G588" t="str">
            <v>中京エンジニア　株式会社</v>
          </cell>
          <cell r="H588">
            <v>0</v>
          </cell>
          <cell r="I588">
            <v>0</v>
          </cell>
        </row>
        <row r="589">
          <cell r="A589" t="str">
            <v xml:space="preserve">LM  42977941823  </v>
          </cell>
          <cell r="B589" t="str">
            <v xml:space="preserve">LM  </v>
          </cell>
          <cell r="C589">
            <v>42977</v>
          </cell>
          <cell r="D589">
            <v>941823</v>
          </cell>
          <cell r="E589" t="str">
            <v>名古屋工場　　　　　　　</v>
          </cell>
          <cell r="F589" t="str">
            <v>短　期　債　務　合　　計</v>
          </cell>
          <cell r="G589" t="str">
            <v>中部ニチユ株式会社　　　</v>
          </cell>
          <cell r="H589">
            <v>0</v>
          </cell>
          <cell r="I589">
            <v>0</v>
          </cell>
        </row>
        <row r="590">
          <cell r="A590" t="str">
            <v xml:space="preserve">LM  42977941825  </v>
          </cell>
          <cell r="B590" t="str">
            <v xml:space="preserve">LM  </v>
          </cell>
          <cell r="C590">
            <v>42977</v>
          </cell>
          <cell r="D590">
            <v>941825</v>
          </cell>
          <cell r="E590" t="str">
            <v>名古屋工場　　　　　　　</v>
          </cell>
          <cell r="F590" t="str">
            <v>短　期　債　務　合　　計</v>
          </cell>
          <cell r="G590" t="str">
            <v>■アデカクリーンエイド　</v>
          </cell>
          <cell r="H590">
            <v>76912</v>
          </cell>
          <cell r="I590">
            <v>1402798</v>
          </cell>
        </row>
        <row r="591">
          <cell r="A591" t="str">
            <v xml:space="preserve">LM  42977941836  </v>
          </cell>
          <cell r="B591" t="str">
            <v xml:space="preserve">LM  </v>
          </cell>
          <cell r="C591">
            <v>42977</v>
          </cell>
          <cell r="D591">
            <v>941836</v>
          </cell>
          <cell r="E591" t="str">
            <v>名古屋工場　　　　　　　</v>
          </cell>
          <cell r="F591" t="str">
            <v>短　期　債　務　合　　計</v>
          </cell>
          <cell r="G591" t="str">
            <v>日　本　梱　包　資　材■</v>
          </cell>
          <cell r="H591">
            <v>-229824</v>
          </cell>
          <cell r="I591">
            <v>0</v>
          </cell>
        </row>
        <row r="592">
          <cell r="A592" t="str">
            <v xml:space="preserve">LM  42977941837  </v>
          </cell>
          <cell r="B592" t="str">
            <v xml:space="preserve">LM  </v>
          </cell>
          <cell r="C592">
            <v>42977</v>
          </cell>
          <cell r="D592">
            <v>941837</v>
          </cell>
          <cell r="E592" t="str">
            <v>名古屋工場　　　　　　　</v>
          </cell>
          <cell r="F592" t="str">
            <v>短　期　債　務　合　　計</v>
          </cell>
          <cell r="G592" t="str">
            <v>東　成　産　業　■　　　</v>
          </cell>
          <cell r="H592">
            <v>-392659</v>
          </cell>
          <cell r="I592">
            <v>5915468</v>
          </cell>
        </row>
        <row r="593">
          <cell r="A593" t="str">
            <v xml:space="preserve">LM  42977941838  </v>
          </cell>
          <cell r="B593" t="str">
            <v xml:space="preserve">LM  </v>
          </cell>
          <cell r="C593">
            <v>42977</v>
          </cell>
          <cell r="D593">
            <v>941838</v>
          </cell>
          <cell r="E593" t="str">
            <v>名古屋工場　　　　　　　</v>
          </cell>
          <cell r="F593" t="str">
            <v>短　期　債　務　合　　計</v>
          </cell>
          <cell r="G593" t="str">
            <v>■　テクノ　サービス　　</v>
          </cell>
          <cell r="H593">
            <v>-1788891</v>
          </cell>
          <cell r="I593">
            <v>8097504</v>
          </cell>
        </row>
        <row r="594">
          <cell r="A594" t="str">
            <v xml:space="preserve">LM  42977941869  </v>
          </cell>
          <cell r="B594" t="str">
            <v xml:space="preserve">LM  </v>
          </cell>
          <cell r="C594">
            <v>42977</v>
          </cell>
          <cell r="D594">
            <v>941869</v>
          </cell>
          <cell r="E594" t="str">
            <v>名古屋工場　　　　　　　</v>
          </cell>
          <cell r="F594" t="str">
            <v>短　期　債　務　合　　計</v>
          </cell>
          <cell r="G594" t="str">
            <v>大日本紙業株式会社　　　</v>
          </cell>
          <cell r="H594">
            <v>-54432</v>
          </cell>
          <cell r="I594">
            <v>6237</v>
          </cell>
        </row>
        <row r="595">
          <cell r="A595" t="str">
            <v xml:space="preserve">LM  42977941875  </v>
          </cell>
          <cell r="B595" t="str">
            <v xml:space="preserve">LM  </v>
          </cell>
          <cell r="C595">
            <v>42977</v>
          </cell>
          <cell r="D595">
            <v>941875</v>
          </cell>
          <cell r="E595" t="str">
            <v>名古屋工場　　　　　　　</v>
          </cell>
          <cell r="F595" t="str">
            <v>短　期　債　務　合　　計</v>
          </cell>
          <cell r="G595" t="str">
            <v>株式会社タツミ技建　　　</v>
          </cell>
          <cell r="H595">
            <v>0</v>
          </cell>
          <cell r="I595">
            <v>0</v>
          </cell>
        </row>
        <row r="596">
          <cell r="A596" t="str">
            <v xml:space="preserve">LM  42977941876  </v>
          </cell>
          <cell r="B596" t="str">
            <v xml:space="preserve">LM  </v>
          </cell>
          <cell r="C596">
            <v>42977</v>
          </cell>
          <cell r="D596">
            <v>941876</v>
          </cell>
          <cell r="E596" t="str">
            <v>名古屋工場　　　　　　　</v>
          </cell>
          <cell r="F596" t="str">
            <v>短　期　債　務　合　　計</v>
          </cell>
          <cell r="G596" t="str">
            <v>寺岡オート・ドアシステム</v>
          </cell>
          <cell r="H596">
            <v>0</v>
          </cell>
          <cell r="I596">
            <v>0</v>
          </cell>
        </row>
        <row r="597">
          <cell r="A597" t="str">
            <v xml:space="preserve">LM  429779599999 </v>
          </cell>
          <cell r="B597" t="str">
            <v xml:space="preserve">LM  </v>
          </cell>
          <cell r="C597">
            <v>42977</v>
          </cell>
          <cell r="D597">
            <v>9599999</v>
          </cell>
          <cell r="E597" t="str">
            <v>名古屋工場　　　　　　　</v>
          </cell>
          <cell r="F597" t="str">
            <v>短　期　債　務　合　　計</v>
          </cell>
          <cell r="G597" t="str">
            <v>そ　の　他　諸　口　　　</v>
          </cell>
          <cell r="H597">
            <v>780512</v>
          </cell>
          <cell r="I597">
            <v>2669638</v>
          </cell>
        </row>
        <row r="598">
          <cell r="A598" t="str">
            <v xml:space="preserve">LM  42977977000  </v>
          </cell>
          <cell r="B598" t="str">
            <v xml:space="preserve">LM  </v>
          </cell>
          <cell r="C598">
            <v>42977</v>
          </cell>
          <cell r="D598">
            <v>977000</v>
          </cell>
          <cell r="E598" t="str">
            <v>名古屋工場　　　　　　　</v>
          </cell>
          <cell r="F598" t="str">
            <v>短　期　債　務　合　　計</v>
          </cell>
          <cell r="G598" t="str">
            <v>雪印物流■中部支社　　　</v>
          </cell>
          <cell r="H598">
            <v>-2934787</v>
          </cell>
          <cell r="I598">
            <v>6130982</v>
          </cell>
        </row>
        <row r="599">
          <cell r="A599" t="str">
            <v xml:space="preserve">LM  42977982000  </v>
          </cell>
          <cell r="B599" t="str">
            <v xml:space="preserve">LM  </v>
          </cell>
          <cell r="C599">
            <v>42977</v>
          </cell>
          <cell r="D599">
            <v>982000</v>
          </cell>
          <cell r="E599" t="str">
            <v>名古屋工場　　　　　　　</v>
          </cell>
          <cell r="F599" t="str">
            <v>短　期　債　務　合　　計</v>
          </cell>
          <cell r="G599" t="str">
            <v>ニチラク機械株式会社　　</v>
          </cell>
          <cell r="H599">
            <v>-156450</v>
          </cell>
          <cell r="I599">
            <v>0</v>
          </cell>
        </row>
        <row r="600">
          <cell r="A600" t="str">
            <v xml:space="preserve">LM  42977986000  </v>
          </cell>
          <cell r="B600" t="str">
            <v xml:space="preserve">LM  </v>
          </cell>
          <cell r="C600">
            <v>42977</v>
          </cell>
          <cell r="D600">
            <v>986000</v>
          </cell>
          <cell r="E600" t="str">
            <v>名古屋工場　　　　　　　</v>
          </cell>
          <cell r="F600" t="str">
            <v>短　期　債　務　合　　計</v>
          </cell>
          <cell r="G600" t="str">
            <v>カゴメ株式会社　　　　　</v>
          </cell>
          <cell r="H600">
            <v>-4619459</v>
          </cell>
          <cell r="I600">
            <v>7318854</v>
          </cell>
        </row>
        <row r="601">
          <cell r="A601" t="str">
            <v xml:space="preserve">LM  49979201000  </v>
          </cell>
          <cell r="B601" t="str">
            <v xml:space="preserve">LM  </v>
          </cell>
          <cell r="C601">
            <v>49979</v>
          </cell>
          <cell r="D601">
            <v>201000</v>
          </cell>
          <cell r="E601" t="str">
            <v>名古屋工場　　　　　　　</v>
          </cell>
          <cell r="F601" t="str">
            <v>その他の流動負債　計　　</v>
          </cell>
          <cell r="G601" t="str">
            <v>賞　　与　　　引　　　当</v>
          </cell>
          <cell r="H601">
            <v>0</v>
          </cell>
          <cell r="I601">
            <v>0</v>
          </cell>
        </row>
        <row r="602">
          <cell r="A602" t="str">
            <v xml:space="preserve">LM  49979201001  </v>
          </cell>
          <cell r="B602" t="str">
            <v xml:space="preserve">LM  </v>
          </cell>
          <cell r="C602">
            <v>49979</v>
          </cell>
          <cell r="D602">
            <v>201001</v>
          </cell>
          <cell r="E602" t="str">
            <v>名古屋工場　　　　　　　</v>
          </cell>
          <cell r="F602" t="str">
            <v>その他の流動負債　計　　</v>
          </cell>
          <cell r="G602" t="str">
            <v>退　職　給　付　引当金　</v>
          </cell>
          <cell r="H602">
            <v>0</v>
          </cell>
          <cell r="I602">
            <v>0</v>
          </cell>
        </row>
        <row r="603">
          <cell r="A603" t="str">
            <v xml:space="preserve">LM  49979201002  </v>
          </cell>
          <cell r="B603" t="str">
            <v xml:space="preserve">LM  </v>
          </cell>
          <cell r="C603">
            <v>49979</v>
          </cell>
          <cell r="D603">
            <v>201002</v>
          </cell>
          <cell r="E603" t="str">
            <v>名古屋工場　　　　　　　</v>
          </cell>
          <cell r="F603" t="str">
            <v>その他の流動負債　計　　</v>
          </cell>
          <cell r="G603" t="str">
            <v>減　　価　　償　　却　費</v>
          </cell>
          <cell r="H603">
            <v>0</v>
          </cell>
          <cell r="I603">
            <v>0</v>
          </cell>
        </row>
        <row r="604">
          <cell r="A604" t="str">
            <v xml:space="preserve">LM  49979201011  </v>
          </cell>
          <cell r="B604" t="str">
            <v xml:space="preserve">LM  </v>
          </cell>
          <cell r="C604">
            <v>49979</v>
          </cell>
          <cell r="D604">
            <v>201011</v>
          </cell>
          <cell r="E604" t="str">
            <v>名古屋工場　　　　　　　</v>
          </cell>
          <cell r="F604" t="str">
            <v>その他の流動負債　計　　</v>
          </cell>
          <cell r="G604" t="str">
            <v>修　　　繕　　　費　　　</v>
          </cell>
          <cell r="H604">
            <v>0</v>
          </cell>
          <cell r="I604">
            <v>0</v>
          </cell>
        </row>
        <row r="605">
          <cell r="A605" t="str">
            <v xml:space="preserve">LM  861798615101 </v>
          </cell>
          <cell r="B605" t="str">
            <v xml:space="preserve">LM  </v>
          </cell>
          <cell r="C605">
            <v>86179</v>
          </cell>
          <cell r="D605">
            <v>8615101</v>
          </cell>
          <cell r="E605" t="str">
            <v>名古屋工場　　　　　　　</v>
          </cell>
          <cell r="F605" t="str">
            <v>社宅　住　宅　料　　　　</v>
          </cell>
          <cell r="G605" t="str">
            <v>社宅住宅料　　　　　　　</v>
          </cell>
          <cell r="H605">
            <v>57000</v>
          </cell>
          <cell r="I605">
            <v>114000</v>
          </cell>
        </row>
        <row r="606">
          <cell r="A606" t="str">
            <v xml:space="preserve">LM  861888615111 </v>
          </cell>
          <cell r="B606" t="str">
            <v xml:space="preserve">LM  </v>
          </cell>
          <cell r="C606">
            <v>86188</v>
          </cell>
          <cell r="D606">
            <v>8615111</v>
          </cell>
          <cell r="E606" t="str">
            <v>名古屋工場　　　　　　　</v>
          </cell>
          <cell r="F606" t="str">
            <v>その他営業外収益　　　　</v>
          </cell>
          <cell r="G606" t="str">
            <v>雑品売却代　　　　　　　</v>
          </cell>
          <cell r="H606">
            <v>17267</v>
          </cell>
          <cell r="I606">
            <v>17267</v>
          </cell>
        </row>
        <row r="607">
          <cell r="A607" t="str">
            <v xml:space="preserve">LM  861888615150 </v>
          </cell>
          <cell r="B607" t="str">
            <v xml:space="preserve">LM  </v>
          </cell>
          <cell r="C607">
            <v>86188</v>
          </cell>
          <cell r="D607">
            <v>8615150</v>
          </cell>
          <cell r="E607" t="str">
            <v>名古屋工場　　　　　　　</v>
          </cell>
          <cell r="F607" t="str">
            <v>その他営業外収益　　　　</v>
          </cell>
          <cell r="G607" t="str">
            <v>その他雑収入　　　　　　</v>
          </cell>
          <cell r="H607">
            <v>162818</v>
          </cell>
          <cell r="I607">
            <v>274698</v>
          </cell>
        </row>
        <row r="608">
          <cell r="A608" t="str">
            <v xml:space="preserve">LMBB833398527301 </v>
          </cell>
          <cell r="B608" t="str">
            <v>LMBB</v>
          </cell>
          <cell r="C608">
            <v>83339</v>
          </cell>
          <cell r="D608">
            <v>8527301</v>
          </cell>
          <cell r="E608" t="str">
            <v>名古屋工場総務課飲料部門</v>
          </cell>
          <cell r="F608" t="str">
            <v>厚　　　　生　　　　　費</v>
          </cell>
          <cell r="G608" t="str">
            <v>社宅費用　　　　　　　　</v>
          </cell>
          <cell r="H608">
            <v>0</v>
          </cell>
          <cell r="I608">
            <v>0</v>
          </cell>
        </row>
        <row r="609">
          <cell r="A609" t="str">
            <v xml:space="preserve">LMBB833398527302 </v>
          </cell>
          <cell r="B609" t="str">
            <v>LMBB</v>
          </cell>
          <cell r="C609">
            <v>83339</v>
          </cell>
          <cell r="D609">
            <v>8527302</v>
          </cell>
          <cell r="E609" t="str">
            <v>名古屋工場総務課飲料部門</v>
          </cell>
          <cell r="F609" t="str">
            <v>厚　　　　生　　　　　費</v>
          </cell>
          <cell r="G609" t="str">
            <v>独身寮　費　用　　　　　</v>
          </cell>
          <cell r="H609">
            <v>398476</v>
          </cell>
          <cell r="I609">
            <v>861074</v>
          </cell>
        </row>
        <row r="610">
          <cell r="A610" t="str">
            <v xml:space="preserve">LMBB833398527304 </v>
          </cell>
          <cell r="B610" t="str">
            <v>LMBB</v>
          </cell>
          <cell r="C610">
            <v>83339</v>
          </cell>
          <cell r="D610">
            <v>8527304</v>
          </cell>
          <cell r="E610" t="str">
            <v>名古屋工場総務課飲料部門</v>
          </cell>
          <cell r="F610" t="str">
            <v>厚　　　　生　　　　　費</v>
          </cell>
          <cell r="G610" t="str">
            <v>慶弔見舞金　　　　　　　</v>
          </cell>
          <cell r="H610">
            <v>32857</v>
          </cell>
          <cell r="I610">
            <v>76857</v>
          </cell>
        </row>
        <row r="611">
          <cell r="A611" t="str">
            <v xml:space="preserve">LMBB833398527308 </v>
          </cell>
          <cell r="B611" t="str">
            <v>LMBB</v>
          </cell>
          <cell r="C611">
            <v>83339</v>
          </cell>
          <cell r="D611">
            <v>8527308</v>
          </cell>
          <cell r="E611" t="str">
            <v>名古屋工場総務課飲料部門</v>
          </cell>
          <cell r="F611" t="str">
            <v>厚　　　　生　　　　　費</v>
          </cell>
          <cell r="G611" t="str">
            <v>食堂設備　費　用　　　　</v>
          </cell>
          <cell r="H611">
            <v>651640</v>
          </cell>
          <cell r="I611">
            <v>1351485</v>
          </cell>
        </row>
        <row r="612">
          <cell r="A612" t="str">
            <v xml:space="preserve">LMBB833398527350 </v>
          </cell>
          <cell r="B612" t="str">
            <v>LMBB</v>
          </cell>
          <cell r="C612">
            <v>83339</v>
          </cell>
          <cell r="D612">
            <v>8527350</v>
          </cell>
          <cell r="E612" t="str">
            <v>名古屋工場総務課飲料部門</v>
          </cell>
          <cell r="F612" t="str">
            <v>厚　　　　生　　　　　費</v>
          </cell>
          <cell r="G612" t="str">
            <v>その他厚生費　　　　　　</v>
          </cell>
          <cell r="H612">
            <v>78133</v>
          </cell>
          <cell r="I612">
            <v>162133</v>
          </cell>
        </row>
        <row r="613">
          <cell r="A613" t="str">
            <v xml:space="preserve">LMBB834088340699 </v>
          </cell>
          <cell r="B613" t="str">
            <v>LMBB</v>
          </cell>
          <cell r="C613">
            <v>83408</v>
          </cell>
          <cell r="D613">
            <v>8340699</v>
          </cell>
          <cell r="E613" t="str">
            <v>名古屋工場総務課飲料部門</v>
          </cell>
          <cell r="F613" t="str">
            <v>品　　質　管　理　費　　</v>
          </cell>
          <cell r="G613" t="str">
            <v>その他品質管理費用　　　</v>
          </cell>
          <cell r="H613">
            <v>0</v>
          </cell>
          <cell r="I613">
            <v>10408</v>
          </cell>
        </row>
        <row r="614">
          <cell r="A614" t="str">
            <v xml:space="preserve">LMBB834408343201 </v>
          </cell>
          <cell r="B614" t="str">
            <v>LMBB</v>
          </cell>
          <cell r="C614">
            <v>83440</v>
          </cell>
          <cell r="D614">
            <v>8343201</v>
          </cell>
          <cell r="E614" t="str">
            <v>名古屋工場総務課飲料部門</v>
          </cell>
          <cell r="F614" t="str">
            <v>消耗工具備品費　　　　　</v>
          </cell>
          <cell r="G614" t="str">
            <v>日用消耗品類（共通）　　</v>
          </cell>
          <cell r="H614">
            <v>244190</v>
          </cell>
          <cell r="I614">
            <v>451342</v>
          </cell>
        </row>
        <row r="615">
          <cell r="A615" t="str">
            <v xml:space="preserve">LMBB834408343202 </v>
          </cell>
          <cell r="B615" t="str">
            <v>LMBB</v>
          </cell>
          <cell r="C615">
            <v>83440</v>
          </cell>
          <cell r="D615">
            <v>8343202</v>
          </cell>
          <cell r="E615" t="str">
            <v>名古屋工場総務課飲料部門</v>
          </cell>
          <cell r="F615" t="str">
            <v>消耗工具備品費　　　　　</v>
          </cell>
          <cell r="G615" t="str">
            <v>薬品・洗浄洗剤・凝集剤代</v>
          </cell>
          <cell r="H615">
            <v>1536000</v>
          </cell>
          <cell r="I615">
            <v>2941150</v>
          </cell>
        </row>
        <row r="616">
          <cell r="A616" t="str">
            <v xml:space="preserve">LMBB834408343203 </v>
          </cell>
          <cell r="B616" t="str">
            <v>LMBB</v>
          </cell>
          <cell r="C616">
            <v>83440</v>
          </cell>
          <cell r="D616">
            <v>8343203</v>
          </cell>
          <cell r="E616" t="str">
            <v>名古屋工場総務課飲料部門</v>
          </cell>
          <cell r="F616" t="str">
            <v>消耗工具備品費　　　　　</v>
          </cell>
          <cell r="G616" t="str">
            <v>部品／備品　　　　　　　</v>
          </cell>
          <cell r="H616">
            <v>0</v>
          </cell>
          <cell r="I616">
            <v>-25000</v>
          </cell>
        </row>
        <row r="617">
          <cell r="A617" t="str">
            <v xml:space="preserve">LMBB834408343210 </v>
          </cell>
          <cell r="B617" t="str">
            <v>LMBB</v>
          </cell>
          <cell r="C617">
            <v>83440</v>
          </cell>
          <cell r="D617">
            <v>8343210</v>
          </cell>
          <cell r="E617" t="str">
            <v>名古屋工場総務課飲料部門</v>
          </cell>
          <cell r="F617" t="str">
            <v>消耗工具備品費　　　　　</v>
          </cell>
          <cell r="G617" t="str">
            <v>クリーニング代　　　　　</v>
          </cell>
          <cell r="H617">
            <v>339745</v>
          </cell>
          <cell r="I617">
            <v>675845</v>
          </cell>
        </row>
        <row r="618">
          <cell r="A618" t="str">
            <v xml:space="preserve">LMBB834408343211 </v>
          </cell>
          <cell r="B618" t="str">
            <v>LMBB</v>
          </cell>
          <cell r="C618">
            <v>83440</v>
          </cell>
          <cell r="D618">
            <v>8343211</v>
          </cell>
          <cell r="E618" t="str">
            <v>名古屋工場総務課飲料部門</v>
          </cell>
          <cell r="F618" t="str">
            <v>消耗工具備品費　　　　　</v>
          </cell>
          <cell r="G618" t="str">
            <v>作業服・靴・濾過布類　　</v>
          </cell>
          <cell r="H618">
            <v>244150</v>
          </cell>
          <cell r="I618">
            <v>417090</v>
          </cell>
        </row>
        <row r="619">
          <cell r="A619" t="str">
            <v xml:space="preserve">LMBB834408343225 </v>
          </cell>
          <cell r="B619" t="str">
            <v>LMBB</v>
          </cell>
          <cell r="C619">
            <v>83440</v>
          </cell>
          <cell r="D619">
            <v>8343225</v>
          </cell>
          <cell r="E619" t="str">
            <v>名古屋工場総務課飲料部門</v>
          </cell>
          <cell r="F619" t="str">
            <v>消耗工具備品費　　　　　</v>
          </cell>
          <cell r="G619" t="str">
            <v>什器　備品類（共通）　　</v>
          </cell>
          <cell r="H619">
            <v>0</v>
          </cell>
          <cell r="I619">
            <v>350545</v>
          </cell>
        </row>
        <row r="620">
          <cell r="A620" t="str">
            <v xml:space="preserve">LMBB834408343250 </v>
          </cell>
          <cell r="B620" t="str">
            <v>LMBB</v>
          </cell>
          <cell r="C620">
            <v>83440</v>
          </cell>
          <cell r="D620">
            <v>8343250</v>
          </cell>
          <cell r="E620" t="str">
            <v>名古屋工場総務課飲料部門</v>
          </cell>
          <cell r="F620" t="str">
            <v>消耗工具備品費　　　　　</v>
          </cell>
          <cell r="G620" t="str">
            <v>その他消耗備品費　　　　</v>
          </cell>
          <cell r="H620">
            <v>7404</v>
          </cell>
          <cell r="I620">
            <v>21716</v>
          </cell>
        </row>
        <row r="621">
          <cell r="A621" t="str">
            <v xml:space="preserve">LMBB834468532101 </v>
          </cell>
          <cell r="B621" t="str">
            <v>LMBB</v>
          </cell>
          <cell r="C621">
            <v>83446</v>
          </cell>
          <cell r="D621">
            <v>8532101</v>
          </cell>
          <cell r="E621" t="str">
            <v>名古屋工場総務課飲料部門</v>
          </cell>
          <cell r="F621" t="str">
            <v>修　　　繕　　費　　　　</v>
          </cell>
          <cell r="G621" t="str">
            <v>コンピュータ保守料　　　</v>
          </cell>
          <cell r="H621">
            <v>63413</v>
          </cell>
          <cell r="I621">
            <v>126826</v>
          </cell>
        </row>
        <row r="622">
          <cell r="A622" t="str">
            <v xml:space="preserve">LMBB834468532105 </v>
          </cell>
          <cell r="B622" t="str">
            <v>LMBB</v>
          </cell>
          <cell r="C622">
            <v>83446</v>
          </cell>
          <cell r="D622">
            <v>8532105</v>
          </cell>
          <cell r="E622" t="str">
            <v>名古屋工場総務課飲料部門</v>
          </cell>
          <cell r="F622" t="str">
            <v>修　　　繕　　費　　　　</v>
          </cell>
          <cell r="G622" t="str">
            <v>設備類保守点検費用　　　</v>
          </cell>
          <cell r="H622">
            <v>191000</v>
          </cell>
          <cell r="I622">
            <v>402000</v>
          </cell>
        </row>
        <row r="623">
          <cell r="A623" t="str">
            <v xml:space="preserve">LMBB836298551201 </v>
          </cell>
          <cell r="B623" t="str">
            <v>LMBB</v>
          </cell>
          <cell r="C623">
            <v>83629</v>
          </cell>
          <cell r="D623">
            <v>8551201</v>
          </cell>
          <cell r="E623" t="str">
            <v>名古屋工場総務課飲料部門</v>
          </cell>
          <cell r="F623" t="str">
            <v>旅　　費　交　通　費　　</v>
          </cell>
          <cell r="G623" t="str">
            <v>日帰旅費　　　　　　　　</v>
          </cell>
          <cell r="H623">
            <v>67152</v>
          </cell>
          <cell r="I623">
            <v>141371</v>
          </cell>
        </row>
        <row r="624">
          <cell r="A624" t="str">
            <v xml:space="preserve">LMBB836298551202 </v>
          </cell>
          <cell r="B624" t="str">
            <v>LMBB</v>
          </cell>
          <cell r="C624">
            <v>83629</v>
          </cell>
          <cell r="D624">
            <v>8551202</v>
          </cell>
          <cell r="E624" t="str">
            <v>名古屋工場総務課飲料部門</v>
          </cell>
          <cell r="F624" t="str">
            <v>旅　　費　交　通　費　　</v>
          </cell>
          <cell r="G624" t="str">
            <v>出張旅費　　　　　　　　</v>
          </cell>
          <cell r="H624">
            <v>0</v>
          </cell>
          <cell r="I624">
            <v>86524</v>
          </cell>
        </row>
        <row r="625">
          <cell r="A625" t="str">
            <v xml:space="preserve">LMBB836298551207 </v>
          </cell>
          <cell r="B625" t="str">
            <v>LMBB</v>
          </cell>
          <cell r="C625">
            <v>83629</v>
          </cell>
          <cell r="D625">
            <v>8551207</v>
          </cell>
          <cell r="E625" t="str">
            <v>名古屋工場総務課飲料部門</v>
          </cell>
          <cell r="F625" t="str">
            <v>旅　　費　交　通　費　　</v>
          </cell>
          <cell r="G625" t="str">
            <v>車輛リース料　　　　　　</v>
          </cell>
          <cell r="H625">
            <v>111500</v>
          </cell>
          <cell r="I625">
            <v>223000</v>
          </cell>
        </row>
        <row r="626">
          <cell r="A626" t="str">
            <v xml:space="preserve">LMBB836298551208 </v>
          </cell>
          <cell r="B626" t="str">
            <v>LMBB</v>
          </cell>
          <cell r="C626">
            <v>83629</v>
          </cell>
          <cell r="D626">
            <v>8551208</v>
          </cell>
          <cell r="E626" t="str">
            <v>名古屋工場総務課飲料部門</v>
          </cell>
          <cell r="F626" t="str">
            <v>旅　　費　交　通　費　　</v>
          </cell>
          <cell r="G626" t="str">
            <v>ガソリン代　　　　　　　</v>
          </cell>
          <cell r="H626">
            <v>5386</v>
          </cell>
          <cell r="I626">
            <v>16314</v>
          </cell>
        </row>
        <row r="627">
          <cell r="A627" t="str">
            <v xml:space="preserve">LMBB836298551209 </v>
          </cell>
          <cell r="B627" t="str">
            <v>LMBB</v>
          </cell>
          <cell r="C627">
            <v>83629</v>
          </cell>
          <cell r="D627">
            <v>8551209</v>
          </cell>
          <cell r="E627" t="str">
            <v>名古屋工場総務課飲料部門</v>
          </cell>
          <cell r="F627" t="str">
            <v>旅　　費　交　通　費　　</v>
          </cell>
          <cell r="G627" t="str">
            <v>車輛維持費用　　　　　　</v>
          </cell>
          <cell r="H627">
            <v>15800</v>
          </cell>
          <cell r="I627">
            <v>15800</v>
          </cell>
        </row>
        <row r="628">
          <cell r="A628" t="str">
            <v xml:space="preserve">LMBB836298551210 </v>
          </cell>
          <cell r="B628" t="str">
            <v>LMBB</v>
          </cell>
          <cell r="C628">
            <v>83629</v>
          </cell>
          <cell r="D628">
            <v>8551210</v>
          </cell>
          <cell r="E628" t="str">
            <v>名古屋工場総務課飲料部門</v>
          </cell>
          <cell r="F628" t="str">
            <v>旅　　費　交　通　費　　</v>
          </cell>
          <cell r="G628" t="str">
            <v>別納通行料　　　　　　　</v>
          </cell>
          <cell r="H628">
            <v>1430</v>
          </cell>
          <cell r="I628">
            <v>1430</v>
          </cell>
        </row>
        <row r="629">
          <cell r="A629" t="str">
            <v xml:space="preserve">LMBB836298551212 </v>
          </cell>
          <cell r="B629" t="str">
            <v>LMBB</v>
          </cell>
          <cell r="C629">
            <v>83629</v>
          </cell>
          <cell r="D629">
            <v>8551212</v>
          </cell>
          <cell r="E629" t="str">
            <v>名古屋工場総務課飲料部門</v>
          </cell>
          <cell r="F629" t="str">
            <v>旅　　費　交　通　費　　</v>
          </cell>
          <cell r="G629" t="str">
            <v>タクシー代　　　　　　　</v>
          </cell>
          <cell r="H629">
            <v>0</v>
          </cell>
          <cell r="I629">
            <v>1390</v>
          </cell>
        </row>
        <row r="630">
          <cell r="A630" t="str">
            <v xml:space="preserve">LMBB836378555601 </v>
          </cell>
          <cell r="B630" t="str">
            <v>LMBB</v>
          </cell>
          <cell r="C630">
            <v>83637</v>
          </cell>
          <cell r="D630">
            <v>8555601</v>
          </cell>
          <cell r="E630" t="str">
            <v>名古屋工場総務課飲料部門</v>
          </cell>
          <cell r="F630" t="str">
            <v>通　　　　信　　　費　　</v>
          </cell>
          <cell r="G630" t="str">
            <v>電話料金　　　　　　　　</v>
          </cell>
          <cell r="H630">
            <v>131598</v>
          </cell>
          <cell r="I630">
            <v>310661</v>
          </cell>
        </row>
        <row r="631">
          <cell r="A631" t="str">
            <v xml:space="preserve">LMBB836378555605 </v>
          </cell>
          <cell r="B631" t="str">
            <v>LMBB</v>
          </cell>
          <cell r="C631">
            <v>83637</v>
          </cell>
          <cell r="D631">
            <v>8555605</v>
          </cell>
          <cell r="E631" t="str">
            <v>名古屋工場総務課飲料部門</v>
          </cell>
          <cell r="F631" t="str">
            <v>通　　　　信　　　費　　</v>
          </cell>
          <cell r="G631" t="str">
            <v>インターネット費用　　　</v>
          </cell>
          <cell r="H631">
            <v>8288</v>
          </cell>
          <cell r="I631">
            <v>22826</v>
          </cell>
        </row>
        <row r="632">
          <cell r="A632" t="str">
            <v xml:space="preserve">LMBB836378555606 </v>
          </cell>
          <cell r="B632" t="str">
            <v>LMBB</v>
          </cell>
          <cell r="C632">
            <v>83637</v>
          </cell>
          <cell r="D632">
            <v>8555606</v>
          </cell>
          <cell r="E632" t="str">
            <v>名古屋工場総務課飲料部門</v>
          </cell>
          <cell r="F632" t="str">
            <v>通　　　　信　　　費　　</v>
          </cell>
          <cell r="G632" t="str">
            <v>携　帯　電　話　料　金　</v>
          </cell>
          <cell r="H632">
            <v>48878</v>
          </cell>
          <cell r="I632">
            <v>145639</v>
          </cell>
        </row>
        <row r="633">
          <cell r="A633" t="str">
            <v xml:space="preserve">LMBB836378555650 </v>
          </cell>
          <cell r="B633" t="str">
            <v>LMBB</v>
          </cell>
          <cell r="C633">
            <v>83637</v>
          </cell>
          <cell r="D633">
            <v>8555650</v>
          </cell>
          <cell r="E633" t="str">
            <v>名古屋工場総務課飲料部門</v>
          </cell>
          <cell r="F633" t="str">
            <v>通　　　　信　　　費　　</v>
          </cell>
          <cell r="G633" t="str">
            <v>その他通信費　　　　　　</v>
          </cell>
          <cell r="H633">
            <v>48000</v>
          </cell>
          <cell r="I633">
            <v>102000</v>
          </cell>
        </row>
        <row r="634">
          <cell r="A634" t="str">
            <v xml:space="preserve">LMBB836508554501 </v>
          </cell>
          <cell r="B634" t="str">
            <v>LMBB</v>
          </cell>
          <cell r="C634">
            <v>83650</v>
          </cell>
          <cell r="D634">
            <v>8554501</v>
          </cell>
          <cell r="E634" t="str">
            <v>名古屋工場総務課飲料部門</v>
          </cell>
          <cell r="F634" t="str">
            <v>事務用　消耗品費　　　　</v>
          </cell>
          <cell r="G634" t="str">
            <v>事務用日用品類　　　　　</v>
          </cell>
          <cell r="H634">
            <v>63405</v>
          </cell>
          <cell r="I634">
            <v>100794</v>
          </cell>
        </row>
        <row r="635">
          <cell r="A635" t="str">
            <v xml:space="preserve">LMBB836508554502 </v>
          </cell>
          <cell r="B635" t="str">
            <v>LMBB</v>
          </cell>
          <cell r="C635">
            <v>83650</v>
          </cell>
          <cell r="D635">
            <v>8554502</v>
          </cell>
          <cell r="E635" t="str">
            <v>名古屋工場総務課飲料部門</v>
          </cell>
          <cell r="F635" t="str">
            <v>事務用　消耗品費　　　　</v>
          </cell>
          <cell r="G635" t="str">
            <v>事務用備品類　　　　　　</v>
          </cell>
          <cell r="H635">
            <v>0</v>
          </cell>
          <cell r="I635">
            <v>46100</v>
          </cell>
        </row>
        <row r="636">
          <cell r="A636" t="str">
            <v xml:space="preserve">LMBB836508554505 </v>
          </cell>
          <cell r="B636" t="str">
            <v>LMBB</v>
          </cell>
          <cell r="C636">
            <v>83650</v>
          </cell>
          <cell r="D636">
            <v>8554505</v>
          </cell>
          <cell r="E636" t="str">
            <v>名古屋工場総務課飲料部門</v>
          </cell>
          <cell r="F636" t="str">
            <v>事務用　消耗品費　　　　</v>
          </cell>
          <cell r="G636" t="str">
            <v>コピー料金　　　　　　　</v>
          </cell>
          <cell r="H636">
            <v>102561</v>
          </cell>
          <cell r="I636">
            <v>409683</v>
          </cell>
        </row>
        <row r="637">
          <cell r="A637" t="str">
            <v xml:space="preserve">LMBB836698557807 </v>
          </cell>
          <cell r="B637" t="str">
            <v>LMBB</v>
          </cell>
          <cell r="C637">
            <v>83669</v>
          </cell>
          <cell r="D637">
            <v>8557807</v>
          </cell>
          <cell r="E637" t="str">
            <v>名古屋工場総務課飲料部門</v>
          </cell>
          <cell r="F637" t="str">
            <v>交　　際　　　費　　　　</v>
          </cell>
          <cell r="G637" t="str">
            <v>関係先贈答品　　　　　　</v>
          </cell>
          <cell r="H637">
            <v>0</v>
          </cell>
          <cell r="I637">
            <v>2000</v>
          </cell>
        </row>
        <row r="638">
          <cell r="A638" t="str">
            <v xml:space="preserve">LMBB836698557850 </v>
          </cell>
          <cell r="B638" t="str">
            <v>LMBB</v>
          </cell>
          <cell r="C638">
            <v>83669</v>
          </cell>
          <cell r="D638">
            <v>8557850</v>
          </cell>
          <cell r="E638" t="str">
            <v>名古屋工場総務課飲料部門</v>
          </cell>
          <cell r="F638" t="str">
            <v>交　　際　　　費　　　　</v>
          </cell>
          <cell r="G638" t="str">
            <v>その他交際費　　　　　　</v>
          </cell>
          <cell r="H638">
            <v>0</v>
          </cell>
          <cell r="I638">
            <v>14000</v>
          </cell>
        </row>
        <row r="639">
          <cell r="A639" t="str">
            <v xml:space="preserve">LMBB836898562301 </v>
          </cell>
          <cell r="B639" t="str">
            <v>LMBB</v>
          </cell>
          <cell r="C639">
            <v>83689</v>
          </cell>
          <cell r="D639">
            <v>8562301</v>
          </cell>
          <cell r="E639" t="str">
            <v>名古屋工場総務課飲料部門</v>
          </cell>
          <cell r="F639" t="str">
            <v>雑　　　　　　　　費　　</v>
          </cell>
          <cell r="G639" t="str">
            <v>打合食事・喫茶代　　　　</v>
          </cell>
          <cell r="H639">
            <v>16098</v>
          </cell>
          <cell r="I639">
            <v>58915</v>
          </cell>
        </row>
        <row r="640">
          <cell r="A640" t="str">
            <v xml:space="preserve">LMBB836898562302 </v>
          </cell>
          <cell r="B640" t="str">
            <v>LMBB</v>
          </cell>
          <cell r="C640">
            <v>83689</v>
          </cell>
          <cell r="D640">
            <v>8562302</v>
          </cell>
          <cell r="E640" t="str">
            <v>名古屋工場総務課飲料部門</v>
          </cell>
          <cell r="F640" t="str">
            <v>雑　　　　　　　　費　　</v>
          </cell>
          <cell r="G640" t="str">
            <v>振込・取立等銀行手数料　</v>
          </cell>
          <cell r="H640">
            <v>1800</v>
          </cell>
          <cell r="I640">
            <v>3457</v>
          </cell>
        </row>
        <row r="641">
          <cell r="A641" t="str">
            <v xml:space="preserve">LMBB836898562303 </v>
          </cell>
          <cell r="B641" t="str">
            <v>LMBB</v>
          </cell>
          <cell r="C641">
            <v>83689</v>
          </cell>
          <cell r="D641">
            <v>8562303</v>
          </cell>
          <cell r="E641" t="str">
            <v>名古屋工場総務課飲料部門</v>
          </cell>
          <cell r="F641" t="str">
            <v>雑　　　　　　　　費　　</v>
          </cell>
          <cell r="G641" t="str">
            <v>警備保安費用　　　　　　</v>
          </cell>
          <cell r="H641">
            <v>1375184</v>
          </cell>
          <cell r="I641">
            <v>2750368</v>
          </cell>
        </row>
        <row r="642">
          <cell r="A642" t="str">
            <v xml:space="preserve">LMBB836898562304 </v>
          </cell>
          <cell r="B642" t="str">
            <v>LMBB</v>
          </cell>
          <cell r="C642">
            <v>83689</v>
          </cell>
          <cell r="D642">
            <v>8562304</v>
          </cell>
          <cell r="E642" t="str">
            <v>名古屋工場総務課飲料部門</v>
          </cell>
          <cell r="F642" t="str">
            <v>雑　　　　　　　　費　　</v>
          </cell>
          <cell r="G642" t="str">
            <v>電算処理料・市販ソフト　</v>
          </cell>
          <cell r="H642">
            <v>82500</v>
          </cell>
          <cell r="I642">
            <v>165000</v>
          </cell>
        </row>
        <row r="643">
          <cell r="A643" t="str">
            <v xml:space="preserve">LMBB836898562305 </v>
          </cell>
          <cell r="B643" t="str">
            <v>LMBB</v>
          </cell>
          <cell r="C643">
            <v>83689</v>
          </cell>
          <cell r="D643">
            <v>8562305</v>
          </cell>
          <cell r="E643" t="str">
            <v>名古屋工場総務課飲料部門</v>
          </cell>
          <cell r="F643" t="str">
            <v>雑　　　　　　　　費　　</v>
          </cell>
          <cell r="G643" t="str">
            <v>塵芥処理費用　　　　　　</v>
          </cell>
          <cell r="H643">
            <v>7540</v>
          </cell>
          <cell r="I643">
            <v>-52260</v>
          </cell>
        </row>
        <row r="644">
          <cell r="A644" t="str">
            <v xml:space="preserve">LMBB836898562307 </v>
          </cell>
          <cell r="B644" t="str">
            <v>LMBB</v>
          </cell>
          <cell r="C644">
            <v>83689</v>
          </cell>
          <cell r="D644">
            <v>8562307</v>
          </cell>
          <cell r="E644" t="str">
            <v>名古屋工場総務課飲料部門</v>
          </cell>
          <cell r="F644" t="str">
            <v>雑　　　　　　　　費　　</v>
          </cell>
          <cell r="G644" t="str">
            <v>資材発送料金　　　　　　</v>
          </cell>
          <cell r="H644">
            <v>18945</v>
          </cell>
          <cell r="I644">
            <v>45299</v>
          </cell>
        </row>
        <row r="645">
          <cell r="A645" t="str">
            <v xml:space="preserve">LMBB836898562308 </v>
          </cell>
          <cell r="B645" t="str">
            <v>LMBB</v>
          </cell>
          <cell r="C645">
            <v>83689</v>
          </cell>
          <cell r="D645">
            <v>8562308</v>
          </cell>
          <cell r="E645" t="str">
            <v>名古屋工場総務課飲料部門</v>
          </cell>
          <cell r="F645" t="str">
            <v>雑　　　　　　　　費　　</v>
          </cell>
          <cell r="G645" t="str">
            <v>会　　費　　　　　　　　</v>
          </cell>
          <cell r="H645">
            <v>18000</v>
          </cell>
          <cell r="I645">
            <v>18000</v>
          </cell>
        </row>
        <row r="646">
          <cell r="A646" t="str">
            <v xml:space="preserve">LMBB836898562309 </v>
          </cell>
          <cell r="B646" t="str">
            <v>LMBB</v>
          </cell>
          <cell r="C646">
            <v>83689</v>
          </cell>
          <cell r="D646">
            <v>8562309</v>
          </cell>
          <cell r="E646" t="str">
            <v>名古屋工場総務課飲料部門</v>
          </cell>
          <cell r="F646" t="str">
            <v>雑　　　　　　　　費　　</v>
          </cell>
          <cell r="G646" t="str">
            <v>書籍・雑誌新聞購読料　　</v>
          </cell>
          <cell r="H646">
            <v>16987</v>
          </cell>
          <cell r="I646">
            <v>29844</v>
          </cell>
        </row>
        <row r="647">
          <cell r="A647" t="str">
            <v xml:space="preserve">LMBB836898562310 </v>
          </cell>
          <cell r="B647" t="str">
            <v>LMBB</v>
          </cell>
          <cell r="C647">
            <v>83689</v>
          </cell>
          <cell r="D647">
            <v>8562310</v>
          </cell>
          <cell r="E647" t="str">
            <v>名古屋工場総務課飲料部門</v>
          </cell>
          <cell r="F647" t="str">
            <v>雑　　　　　　　　費　　</v>
          </cell>
          <cell r="G647" t="str">
            <v>講習会費用　　　　　　　</v>
          </cell>
          <cell r="H647">
            <v>12381</v>
          </cell>
          <cell r="I647">
            <v>16191</v>
          </cell>
        </row>
        <row r="648">
          <cell r="A648" t="str">
            <v xml:space="preserve">LMBB836898562311 </v>
          </cell>
          <cell r="B648" t="str">
            <v>LMBB</v>
          </cell>
          <cell r="C648">
            <v>83689</v>
          </cell>
          <cell r="D648">
            <v>8562311</v>
          </cell>
          <cell r="E648" t="str">
            <v>名古屋工場総務課飲料部門</v>
          </cell>
          <cell r="F648" t="str">
            <v>雑　　　　　　　　費　　</v>
          </cell>
          <cell r="G648" t="str">
            <v>汚泥・廃プラ・ＭＩＸ処理</v>
          </cell>
          <cell r="H648">
            <v>1325700</v>
          </cell>
          <cell r="I648">
            <v>3059300</v>
          </cell>
        </row>
        <row r="649">
          <cell r="A649" t="str">
            <v xml:space="preserve">LMBB836898562313 </v>
          </cell>
          <cell r="B649" t="str">
            <v>LMBB</v>
          </cell>
          <cell r="C649">
            <v>83689</v>
          </cell>
          <cell r="D649">
            <v>8562313</v>
          </cell>
          <cell r="E649" t="str">
            <v>名古屋工場総務課飲料部門</v>
          </cell>
          <cell r="F649" t="str">
            <v>雑　　　　　　　　費　　</v>
          </cell>
          <cell r="G649" t="str">
            <v>清掃料・清掃管理費用　　</v>
          </cell>
          <cell r="H649">
            <v>1214718</v>
          </cell>
          <cell r="I649">
            <v>2409986</v>
          </cell>
        </row>
        <row r="650">
          <cell r="A650" t="str">
            <v xml:space="preserve">LMBB836898562315 </v>
          </cell>
          <cell r="B650" t="str">
            <v>LMBB</v>
          </cell>
          <cell r="C650">
            <v>83689</v>
          </cell>
          <cell r="D650">
            <v>8562315</v>
          </cell>
          <cell r="E650" t="str">
            <v>名古屋工場総務課飲料部門</v>
          </cell>
          <cell r="F650" t="str">
            <v>雑　　　　　　　　費　　</v>
          </cell>
          <cell r="G650" t="str">
            <v>鼠害虫駆除作業料　　　　</v>
          </cell>
          <cell r="H650">
            <v>108000</v>
          </cell>
          <cell r="I650">
            <v>216000</v>
          </cell>
        </row>
        <row r="651">
          <cell r="A651" t="str">
            <v xml:space="preserve">LMBB836898562350 </v>
          </cell>
          <cell r="B651" t="str">
            <v>LMBB</v>
          </cell>
          <cell r="C651">
            <v>83689</v>
          </cell>
          <cell r="D651">
            <v>8562350</v>
          </cell>
          <cell r="E651" t="str">
            <v>名古屋工場総務課飲料部門</v>
          </cell>
          <cell r="F651" t="str">
            <v>雑　　　　　　　　費　　</v>
          </cell>
          <cell r="G651" t="str">
            <v>その他雑費　　　　　　　</v>
          </cell>
          <cell r="H651">
            <v>175067</v>
          </cell>
          <cell r="I651">
            <v>16528525</v>
          </cell>
        </row>
        <row r="652">
          <cell r="A652" t="str">
            <v xml:space="preserve">LMBB838398574502 </v>
          </cell>
          <cell r="B652" t="str">
            <v>LMBB</v>
          </cell>
          <cell r="C652">
            <v>83839</v>
          </cell>
          <cell r="D652">
            <v>8574502</v>
          </cell>
          <cell r="E652" t="str">
            <v>名古屋工場総務課飲料部門</v>
          </cell>
          <cell r="F652" t="str">
            <v>賃　　　借　　　料　　　</v>
          </cell>
          <cell r="G652" t="str">
            <v>駐車場賃貸料　　　　　　</v>
          </cell>
          <cell r="H652">
            <v>874195</v>
          </cell>
          <cell r="I652">
            <v>1748390</v>
          </cell>
        </row>
        <row r="653">
          <cell r="A653" t="str">
            <v xml:space="preserve">LMBB838398574503 </v>
          </cell>
          <cell r="B653" t="str">
            <v>LMBB</v>
          </cell>
          <cell r="C653">
            <v>83839</v>
          </cell>
          <cell r="D653">
            <v>8574503</v>
          </cell>
          <cell r="E653" t="str">
            <v>名古屋工場総務課飲料部門</v>
          </cell>
          <cell r="F653" t="str">
            <v>賃　　　借　　　料　　　</v>
          </cell>
          <cell r="G653" t="str">
            <v>電算機リース料　　　　　</v>
          </cell>
          <cell r="H653">
            <v>124051</v>
          </cell>
          <cell r="I653">
            <v>261962</v>
          </cell>
        </row>
        <row r="654">
          <cell r="A654" t="str">
            <v xml:space="preserve">LMBB838398574505 </v>
          </cell>
          <cell r="B654" t="str">
            <v>LMBB</v>
          </cell>
          <cell r="C654">
            <v>83839</v>
          </cell>
          <cell r="D654">
            <v>8574505</v>
          </cell>
          <cell r="E654" t="str">
            <v>名古屋工場総務課飲料部門</v>
          </cell>
          <cell r="F654" t="str">
            <v>賃　　　借　　　料　　　</v>
          </cell>
          <cell r="G654" t="str">
            <v>ＦＡＸリース料　　　　　</v>
          </cell>
          <cell r="H654">
            <v>55000</v>
          </cell>
          <cell r="I654">
            <v>133500</v>
          </cell>
        </row>
        <row r="655">
          <cell r="A655" t="str">
            <v xml:space="preserve">LMBB838398574506 </v>
          </cell>
          <cell r="B655" t="str">
            <v>LMBB</v>
          </cell>
          <cell r="C655">
            <v>83839</v>
          </cell>
          <cell r="D655">
            <v>8574506</v>
          </cell>
          <cell r="E655" t="str">
            <v>名古屋工場総務課飲料部門</v>
          </cell>
          <cell r="F655" t="str">
            <v>賃　　　借　　　料　　　</v>
          </cell>
          <cell r="G655" t="str">
            <v>電話機リース料　　　　　</v>
          </cell>
          <cell r="H655">
            <v>76305</v>
          </cell>
          <cell r="I655">
            <v>152610</v>
          </cell>
        </row>
        <row r="656">
          <cell r="A656" t="str">
            <v xml:space="preserve">LMBB838398574508 </v>
          </cell>
          <cell r="B656" t="str">
            <v>LMBB</v>
          </cell>
          <cell r="C656">
            <v>83839</v>
          </cell>
          <cell r="D656">
            <v>8574508</v>
          </cell>
          <cell r="E656" t="str">
            <v>名古屋工場総務課飲料部門</v>
          </cell>
          <cell r="F656" t="str">
            <v>賃　　　借　　　料　　　</v>
          </cell>
          <cell r="G656" t="str">
            <v>車輛運搬具リース料　　　</v>
          </cell>
          <cell r="H656">
            <v>115750</v>
          </cell>
          <cell r="I656">
            <v>231500</v>
          </cell>
        </row>
        <row r="657">
          <cell r="A657" t="str">
            <v xml:space="preserve">LMBB838398574550 </v>
          </cell>
          <cell r="B657" t="str">
            <v>LMBB</v>
          </cell>
          <cell r="C657">
            <v>83839</v>
          </cell>
          <cell r="D657">
            <v>8574550</v>
          </cell>
          <cell r="E657" t="str">
            <v>名古屋工場総務課飲料部門</v>
          </cell>
          <cell r="F657" t="str">
            <v>賃　　　借　　　料　　　</v>
          </cell>
          <cell r="G657" t="str">
            <v>その他賃借料　　　　　　</v>
          </cell>
          <cell r="H657">
            <v>23110</v>
          </cell>
          <cell r="I657">
            <v>46220</v>
          </cell>
        </row>
        <row r="658">
          <cell r="A658" t="str">
            <v xml:space="preserve">LMBB838398574560 </v>
          </cell>
          <cell r="B658" t="str">
            <v>LMBB</v>
          </cell>
          <cell r="C658">
            <v>83839</v>
          </cell>
          <cell r="D658">
            <v>8574560</v>
          </cell>
          <cell r="E658" t="str">
            <v>名古屋工場総務課飲料部門</v>
          </cell>
          <cell r="F658" t="str">
            <v>賃　　　借　　　料　　　</v>
          </cell>
          <cell r="G658" t="str">
            <v>土地・賃借料　　　　　　</v>
          </cell>
          <cell r="H658">
            <v>692030</v>
          </cell>
          <cell r="I658">
            <v>1384060</v>
          </cell>
        </row>
        <row r="659">
          <cell r="A659" t="str">
            <v xml:space="preserve">LMBB838918573401 </v>
          </cell>
          <cell r="B659" t="str">
            <v>LMBB</v>
          </cell>
          <cell r="C659">
            <v>83891</v>
          </cell>
          <cell r="D659">
            <v>8573401</v>
          </cell>
          <cell r="E659" t="str">
            <v>名古屋工場総務課飲料部門</v>
          </cell>
          <cell r="F659" t="str">
            <v>設　　　備　　　費　　計</v>
          </cell>
          <cell r="G659" t="str">
            <v>固定資産税　　　　　　　</v>
          </cell>
          <cell r="H659">
            <v>3196200</v>
          </cell>
          <cell r="I659">
            <v>3646400</v>
          </cell>
        </row>
        <row r="660">
          <cell r="A660" t="str">
            <v xml:space="preserve">LMBB838918573450 </v>
          </cell>
          <cell r="B660" t="str">
            <v>LMBB</v>
          </cell>
          <cell r="C660">
            <v>83891</v>
          </cell>
          <cell r="D660">
            <v>8573450</v>
          </cell>
          <cell r="E660" t="str">
            <v>名古屋工場総務課飲料部門</v>
          </cell>
          <cell r="F660" t="str">
            <v>設　　　備　　　費　　計</v>
          </cell>
          <cell r="G660" t="str">
            <v>その他課金　　　　　　　</v>
          </cell>
          <cell r="H660">
            <v>5750</v>
          </cell>
          <cell r="I660">
            <v>5750</v>
          </cell>
        </row>
        <row r="661">
          <cell r="A661" t="str">
            <v xml:space="preserve">LMDB834088340606 </v>
          </cell>
          <cell r="B661" t="str">
            <v>LMDB</v>
          </cell>
          <cell r="C661">
            <v>83408</v>
          </cell>
          <cell r="D661">
            <v>8340606</v>
          </cell>
          <cell r="E661" t="str">
            <v>名古屋工場　品質管理課　</v>
          </cell>
          <cell r="F661" t="str">
            <v>品　　質　管　理　費　　</v>
          </cell>
          <cell r="G661" t="str">
            <v>クレーム処理費用　　　　</v>
          </cell>
          <cell r="H661">
            <v>0</v>
          </cell>
          <cell r="I661">
            <v>736</v>
          </cell>
        </row>
        <row r="662">
          <cell r="A662" t="str">
            <v xml:space="preserve">LMDB834088340699 </v>
          </cell>
          <cell r="B662" t="str">
            <v>LMDB</v>
          </cell>
          <cell r="C662">
            <v>83408</v>
          </cell>
          <cell r="D662">
            <v>8340699</v>
          </cell>
          <cell r="E662" t="str">
            <v>名古屋工場　品質管理課　</v>
          </cell>
          <cell r="F662" t="str">
            <v>品　　質　管　理　費　　</v>
          </cell>
          <cell r="G662" t="str">
            <v>その他品質管理費用　　　</v>
          </cell>
          <cell r="H662">
            <v>63659</v>
          </cell>
          <cell r="I662">
            <v>63659</v>
          </cell>
        </row>
        <row r="663">
          <cell r="A663" t="str">
            <v xml:space="preserve">LMDB834088369803 </v>
          </cell>
          <cell r="B663" t="str">
            <v>LMDB</v>
          </cell>
          <cell r="C663">
            <v>83408</v>
          </cell>
          <cell r="D663">
            <v>8369803</v>
          </cell>
          <cell r="E663" t="str">
            <v>名古屋工場　品質管理課　</v>
          </cell>
          <cell r="F663" t="str">
            <v>品　　質　管　理　費　　</v>
          </cell>
          <cell r="G663" t="str">
            <v>試験研究分析料金　　　　</v>
          </cell>
          <cell r="H663">
            <v>457680</v>
          </cell>
          <cell r="I663">
            <v>1065890</v>
          </cell>
        </row>
        <row r="664">
          <cell r="A664" t="str">
            <v xml:space="preserve">LMDB834408343201 </v>
          </cell>
          <cell r="B664" t="str">
            <v>LMDB</v>
          </cell>
          <cell r="C664">
            <v>83440</v>
          </cell>
          <cell r="D664">
            <v>8343201</v>
          </cell>
          <cell r="E664" t="str">
            <v>名古屋工場　品質管理課　</v>
          </cell>
          <cell r="F664" t="str">
            <v>消耗工具備品費　　　　　</v>
          </cell>
          <cell r="G664" t="str">
            <v>日用消耗品類（共通）　　</v>
          </cell>
          <cell r="H664">
            <v>300295</v>
          </cell>
          <cell r="I664">
            <v>564895</v>
          </cell>
        </row>
        <row r="665">
          <cell r="A665" t="str">
            <v xml:space="preserve">LMDB834408343202 </v>
          </cell>
          <cell r="B665" t="str">
            <v>LMDB</v>
          </cell>
          <cell r="C665">
            <v>83440</v>
          </cell>
          <cell r="D665">
            <v>8343202</v>
          </cell>
          <cell r="E665" t="str">
            <v>名古屋工場　品質管理課　</v>
          </cell>
          <cell r="F665" t="str">
            <v>消耗工具備品費　　　　　</v>
          </cell>
          <cell r="G665" t="str">
            <v>薬品・洗浄洗剤・凝集剤代</v>
          </cell>
          <cell r="H665">
            <v>75040</v>
          </cell>
          <cell r="I665">
            <v>109150</v>
          </cell>
        </row>
        <row r="666">
          <cell r="A666" t="str">
            <v xml:space="preserve">LMDB834408343203 </v>
          </cell>
          <cell r="B666" t="str">
            <v>LMDB</v>
          </cell>
          <cell r="C666">
            <v>83440</v>
          </cell>
          <cell r="D666">
            <v>8343203</v>
          </cell>
          <cell r="E666" t="str">
            <v>名古屋工場　品質管理課　</v>
          </cell>
          <cell r="F666" t="str">
            <v>消耗工具備品費　　　　　</v>
          </cell>
          <cell r="G666" t="str">
            <v>部品／備品　　　　　　　</v>
          </cell>
          <cell r="H666">
            <v>22700</v>
          </cell>
          <cell r="I666">
            <v>22700</v>
          </cell>
        </row>
        <row r="667">
          <cell r="A667" t="str">
            <v xml:space="preserve">LMDB834468532101 </v>
          </cell>
          <cell r="B667" t="str">
            <v>LMDB</v>
          </cell>
          <cell r="C667">
            <v>83446</v>
          </cell>
          <cell r="D667">
            <v>8532101</v>
          </cell>
          <cell r="E667" t="str">
            <v>名古屋工場　品質管理課　</v>
          </cell>
          <cell r="F667" t="str">
            <v>修　　　繕　　費　　　　</v>
          </cell>
          <cell r="G667" t="str">
            <v>コンピュータ保守料　　　</v>
          </cell>
          <cell r="H667">
            <v>6900</v>
          </cell>
          <cell r="I667">
            <v>15900</v>
          </cell>
        </row>
        <row r="668">
          <cell r="A668" t="str">
            <v xml:space="preserve">LMDB836298551201 </v>
          </cell>
          <cell r="B668" t="str">
            <v>LMDB</v>
          </cell>
          <cell r="C668">
            <v>83629</v>
          </cell>
          <cell r="D668">
            <v>8551201</v>
          </cell>
          <cell r="E668" t="str">
            <v>名古屋工場　品質管理課　</v>
          </cell>
          <cell r="F668" t="str">
            <v>旅　　費　交　通　費　　</v>
          </cell>
          <cell r="G668" t="str">
            <v>日帰旅費　　　　　　　　</v>
          </cell>
          <cell r="H668">
            <v>0</v>
          </cell>
          <cell r="I668">
            <v>22381</v>
          </cell>
        </row>
        <row r="669">
          <cell r="A669" t="str">
            <v xml:space="preserve">LMDB836378555605 </v>
          </cell>
          <cell r="B669" t="str">
            <v>LMDB</v>
          </cell>
          <cell r="C669">
            <v>83637</v>
          </cell>
          <cell r="D669">
            <v>8555605</v>
          </cell>
          <cell r="E669" t="str">
            <v>名古屋工場　品質管理課　</v>
          </cell>
          <cell r="F669" t="str">
            <v>通　　　　信　　　費　　</v>
          </cell>
          <cell r="G669" t="str">
            <v>インターネット費用　　　</v>
          </cell>
          <cell r="H669">
            <v>1177</v>
          </cell>
          <cell r="I669">
            <v>1494</v>
          </cell>
        </row>
        <row r="670">
          <cell r="A670" t="str">
            <v xml:space="preserve">LMDB836508554501 </v>
          </cell>
          <cell r="B670" t="str">
            <v>LMDB</v>
          </cell>
          <cell r="C670">
            <v>83650</v>
          </cell>
          <cell r="D670">
            <v>8554501</v>
          </cell>
          <cell r="E670" t="str">
            <v>名古屋工場　品質管理課　</v>
          </cell>
          <cell r="F670" t="str">
            <v>事務用　消耗品費　　　　</v>
          </cell>
          <cell r="G670" t="str">
            <v>事務用日用品類　　　　　</v>
          </cell>
          <cell r="H670">
            <v>4661</v>
          </cell>
          <cell r="I670">
            <v>8307</v>
          </cell>
        </row>
        <row r="671">
          <cell r="A671" t="str">
            <v xml:space="preserve">LMDB836508554505 </v>
          </cell>
          <cell r="B671" t="str">
            <v>LMDB</v>
          </cell>
          <cell r="C671">
            <v>83650</v>
          </cell>
          <cell r="D671">
            <v>8554505</v>
          </cell>
          <cell r="E671" t="str">
            <v>名古屋工場　品質管理課　</v>
          </cell>
          <cell r="F671" t="str">
            <v>事務用　消耗品費　　　　</v>
          </cell>
          <cell r="G671" t="str">
            <v>コピー料金　　　　　　　</v>
          </cell>
          <cell r="H671">
            <v>20758</v>
          </cell>
          <cell r="I671">
            <v>20758</v>
          </cell>
        </row>
        <row r="672">
          <cell r="A672" t="str">
            <v xml:space="preserve">LMDB836898562307 </v>
          </cell>
          <cell r="B672" t="str">
            <v>LMDB</v>
          </cell>
          <cell r="C672">
            <v>83689</v>
          </cell>
          <cell r="D672">
            <v>8562307</v>
          </cell>
          <cell r="E672" t="str">
            <v>名古屋工場　品質管理課　</v>
          </cell>
          <cell r="F672" t="str">
            <v>雑　　　　　　　　費　　</v>
          </cell>
          <cell r="G672" t="str">
            <v>資材発送料金　　　　　　</v>
          </cell>
          <cell r="H672">
            <v>30446</v>
          </cell>
          <cell r="I672">
            <v>37876</v>
          </cell>
        </row>
        <row r="673">
          <cell r="A673" t="str">
            <v xml:space="preserve">LMDB836898562315 </v>
          </cell>
          <cell r="B673" t="str">
            <v>LMDB</v>
          </cell>
          <cell r="C673">
            <v>83689</v>
          </cell>
          <cell r="D673">
            <v>8562315</v>
          </cell>
          <cell r="E673" t="str">
            <v>名古屋工場　品質管理課　</v>
          </cell>
          <cell r="F673" t="str">
            <v>雑　　　　　　　　費　　</v>
          </cell>
          <cell r="G673" t="str">
            <v>鼠害虫駆除作業料　　　　</v>
          </cell>
          <cell r="H673">
            <v>0</v>
          </cell>
          <cell r="I673">
            <v>14400</v>
          </cell>
        </row>
        <row r="674">
          <cell r="A674" t="str">
            <v xml:space="preserve">LMDB838398574503 </v>
          </cell>
          <cell r="B674" t="str">
            <v>LMDB</v>
          </cell>
          <cell r="C674">
            <v>83839</v>
          </cell>
          <cell r="D674">
            <v>8574503</v>
          </cell>
          <cell r="E674" t="str">
            <v>名古屋工場　品質管理課　</v>
          </cell>
          <cell r="F674" t="str">
            <v>賃　　　借　　　料　　　</v>
          </cell>
          <cell r="G674" t="str">
            <v>電算機リース料　　　　　</v>
          </cell>
          <cell r="H674">
            <v>48995</v>
          </cell>
          <cell r="I674">
            <v>97990</v>
          </cell>
        </row>
        <row r="675">
          <cell r="A675" t="str">
            <v xml:space="preserve">LMDB838398574505 </v>
          </cell>
          <cell r="B675" t="str">
            <v>LMDB</v>
          </cell>
          <cell r="C675">
            <v>83839</v>
          </cell>
          <cell r="D675">
            <v>8574505</v>
          </cell>
          <cell r="E675" t="str">
            <v>名古屋工場　品質管理課　</v>
          </cell>
          <cell r="F675" t="str">
            <v>賃　　　借　　　料　　　</v>
          </cell>
          <cell r="G675" t="str">
            <v>ＦＡＸリース料　　　　　</v>
          </cell>
          <cell r="H675">
            <v>0</v>
          </cell>
          <cell r="I675">
            <v>21810</v>
          </cell>
        </row>
        <row r="676">
          <cell r="A676" t="str">
            <v xml:space="preserve">LMDB838398574550 </v>
          </cell>
          <cell r="B676" t="str">
            <v>LMDB</v>
          </cell>
          <cell r="C676">
            <v>83839</v>
          </cell>
          <cell r="D676">
            <v>8574550</v>
          </cell>
          <cell r="E676" t="str">
            <v>名古屋工場　品質管理課　</v>
          </cell>
          <cell r="F676" t="str">
            <v>賃　　　借　　　料　　　</v>
          </cell>
          <cell r="G676" t="str">
            <v>その他賃借料　　　　　　</v>
          </cell>
          <cell r="H676">
            <v>55550</v>
          </cell>
          <cell r="I676">
            <v>111100</v>
          </cell>
        </row>
        <row r="677">
          <cell r="A677" t="str">
            <v xml:space="preserve">LMHB833398527301 </v>
          </cell>
          <cell r="B677" t="str">
            <v>LMHB</v>
          </cell>
          <cell r="C677">
            <v>83339</v>
          </cell>
          <cell r="D677">
            <v>8527301</v>
          </cell>
          <cell r="E677" t="str">
            <v>名古屋工場　配送課　　　</v>
          </cell>
          <cell r="F677" t="str">
            <v>厚　　　　生　　　　　費</v>
          </cell>
          <cell r="G677" t="str">
            <v>社宅費用　　　　　　　　</v>
          </cell>
          <cell r="H677">
            <v>258800</v>
          </cell>
          <cell r="I677">
            <v>517600</v>
          </cell>
        </row>
        <row r="678">
          <cell r="A678" t="str">
            <v xml:space="preserve">LMHB833398527302 </v>
          </cell>
          <cell r="B678" t="str">
            <v>LMHB</v>
          </cell>
          <cell r="C678">
            <v>83339</v>
          </cell>
          <cell r="D678">
            <v>8527302</v>
          </cell>
          <cell r="E678" t="str">
            <v>名古屋工場　配送課　　　</v>
          </cell>
          <cell r="F678" t="str">
            <v>厚　　　　生　　　　　費</v>
          </cell>
          <cell r="G678" t="str">
            <v>独身寮　費　用　　　　　</v>
          </cell>
          <cell r="H678">
            <v>0</v>
          </cell>
          <cell r="I678">
            <v>35500</v>
          </cell>
        </row>
        <row r="679">
          <cell r="A679" t="str">
            <v xml:space="preserve">LMHB833398527350 </v>
          </cell>
          <cell r="B679" t="str">
            <v>LMHB</v>
          </cell>
          <cell r="C679">
            <v>83339</v>
          </cell>
          <cell r="D679">
            <v>8527350</v>
          </cell>
          <cell r="E679" t="str">
            <v>名古屋工場　配送課　　　</v>
          </cell>
          <cell r="F679" t="str">
            <v>厚　　　　生　　　　　費</v>
          </cell>
          <cell r="G679" t="str">
            <v>その他厚生費　　　　　　</v>
          </cell>
          <cell r="H679">
            <v>3440</v>
          </cell>
          <cell r="I679">
            <v>3440</v>
          </cell>
        </row>
        <row r="680">
          <cell r="A680" t="str">
            <v xml:space="preserve">LMHB834408343201 </v>
          </cell>
          <cell r="B680" t="str">
            <v>LMHB</v>
          </cell>
          <cell r="C680">
            <v>83440</v>
          </cell>
          <cell r="D680">
            <v>8343201</v>
          </cell>
          <cell r="E680" t="str">
            <v>名古屋工場　配送課　　　</v>
          </cell>
          <cell r="F680" t="str">
            <v>消耗工具備品費　　　　　</v>
          </cell>
          <cell r="G680" t="str">
            <v>日用消耗品類（共通）　　</v>
          </cell>
          <cell r="H680">
            <v>77000</v>
          </cell>
          <cell r="I680">
            <v>112800</v>
          </cell>
        </row>
        <row r="681">
          <cell r="A681" t="str">
            <v xml:space="preserve">LMHB834408343250 </v>
          </cell>
          <cell r="B681" t="str">
            <v>LMHB</v>
          </cell>
          <cell r="C681">
            <v>83440</v>
          </cell>
          <cell r="D681">
            <v>8343250</v>
          </cell>
          <cell r="E681" t="str">
            <v>名古屋工場　配送課　　　</v>
          </cell>
          <cell r="F681" t="str">
            <v>消耗工具備品費　　　　　</v>
          </cell>
          <cell r="G681" t="str">
            <v>その他消耗備品費　　　　</v>
          </cell>
          <cell r="H681">
            <v>2322</v>
          </cell>
          <cell r="I681">
            <v>2322</v>
          </cell>
        </row>
        <row r="682">
          <cell r="A682" t="str">
            <v xml:space="preserve">LMHB834468532101 </v>
          </cell>
          <cell r="B682" t="str">
            <v>LMHB</v>
          </cell>
          <cell r="C682">
            <v>83446</v>
          </cell>
          <cell r="D682">
            <v>8532101</v>
          </cell>
          <cell r="E682" t="str">
            <v>名古屋工場　配送課　　　</v>
          </cell>
          <cell r="F682" t="str">
            <v>修　　　繕　　費　　　　</v>
          </cell>
          <cell r="G682" t="str">
            <v>コンピュータ保守料　　　</v>
          </cell>
          <cell r="H682">
            <v>5985</v>
          </cell>
          <cell r="I682">
            <v>11970</v>
          </cell>
        </row>
        <row r="683">
          <cell r="A683" t="str">
            <v xml:space="preserve">LMHB834468532103 </v>
          </cell>
          <cell r="B683" t="str">
            <v>LMHB</v>
          </cell>
          <cell r="C683">
            <v>83446</v>
          </cell>
          <cell r="D683">
            <v>8532103</v>
          </cell>
          <cell r="E683" t="str">
            <v>名古屋工場　配送課　　　</v>
          </cell>
          <cell r="F683" t="str">
            <v>修　　　繕　　費　　　　</v>
          </cell>
          <cell r="G683" t="str">
            <v>機械関係修理費用　　　　</v>
          </cell>
          <cell r="H683">
            <v>198000</v>
          </cell>
          <cell r="I683">
            <v>198000</v>
          </cell>
        </row>
        <row r="684">
          <cell r="A684" t="str">
            <v xml:space="preserve">LMHB834588546705 </v>
          </cell>
          <cell r="B684" t="str">
            <v>LMHB</v>
          </cell>
          <cell r="C684">
            <v>83458</v>
          </cell>
          <cell r="D684">
            <v>8546705</v>
          </cell>
          <cell r="E684" t="str">
            <v>名古屋工場　配送課　　　</v>
          </cell>
          <cell r="F684" t="str">
            <v>運　　　　送　　　費　　</v>
          </cell>
          <cell r="G684" t="str">
            <v>フォークリフトリース料　</v>
          </cell>
          <cell r="H684">
            <v>301750</v>
          </cell>
          <cell r="I684">
            <v>603500</v>
          </cell>
        </row>
        <row r="685">
          <cell r="A685" t="str">
            <v xml:space="preserve">LMHB834588546715 </v>
          </cell>
          <cell r="B685" t="str">
            <v>LMHB</v>
          </cell>
          <cell r="C685">
            <v>83458</v>
          </cell>
          <cell r="D685">
            <v>8546715</v>
          </cell>
          <cell r="E685" t="str">
            <v>名古屋工場　配送課　　　</v>
          </cell>
          <cell r="F685" t="str">
            <v>運　　　　送　　　費　　</v>
          </cell>
          <cell r="G685" t="str">
            <v>Ｆリフトメンテリース料　</v>
          </cell>
          <cell r="H685">
            <v>27000</v>
          </cell>
          <cell r="I685">
            <v>54000</v>
          </cell>
        </row>
        <row r="686">
          <cell r="A686" t="str">
            <v xml:space="preserve">LMHB83466200001  </v>
          </cell>
          <cell r="B686" t="str">
            <v>LMHB</v>
          </cell>
          <cell r="C686">
            <v>83466</v>
          </cell>
          <cell r="D686">
            <v>200001</v>
          </cell>
          <cell r="E686" t="str">
            <v>名古屋工場　配送課　　　</v>
          </cell>
          <cell r="F686" t="str">
            <v>棚卸　減　耗　費　　　　</v>
          </cell>
          <cell r="G686" t="str">
            <v>飲料部門　　　　　　　　</v>
          </cell>
          <cell r="H686">
            <v>44157</v>
          </cell>
          <cell r="I686">
            <v>111222</v>
          </cell>
        </row>
        <row r="687">
          <cell r="A687" t="str">
            <v xml:space="preserve">LMHB83466200011  </v>
          </cell>
          <cell r="B687" t="str">
            <v>LMHB</v>
          </cell>
          <cell r="C687">
            <v>83466</v>
          </cell>
          <cell r="D687">
            <v>200011</v>
          </cell>
          <cell r="E687" t="str">
            <v>名古屋工場　配送課　　　</v>
          </cell>
          <cell r="F687" t="str">
            <v>棚卸　減　耗　費　　　　</v>
          </cell>
          <cell r="G687" t="str">
            <v>受託部門　　　　　　　　</v>
          </cell>
          <cell r="H687">
            <v>56628</v>
          </cell>
          <cell r="I687">
            <v>56628</v>
          </cell>
        </row>
        <row r="688">
          <cell r="A688" t="str">
            <v xml:space="preserve">LMHB836298551201 </v>
          </cell>
          <cell r="B688" t="str">
            <v>LMHB</v>
          </cell>
          <cell r="C688">
            <v>83629</v>
          </cell>
          <cell r="D688">
            <v>8551201</v>
          </cell>
          <cell r="E688" t="str">
            <v>名古屋工場　配送課　　　</v>
          </cell>
          <cell r="F688" t="str">
            <v>旅　　費　交　通　費　　</v>
          </cell>
          <cell r="G688" t="str">
            <v>日帰旅費　　　　　　　　</v>
          </cell>
          <cell r="H688">
            <v>0</v>
          </cell>
          <cell r="I688">
            <v>2762</v>
          </cell>
        </row>
        <row r="689">
          <cell r="A689" t="str">
            <v xml:space="preserve">LMHB836298551208 </v>
          </cell>
          <cell r="B689" t="str">
            <v>LMHB</v>
          </cell>
          <cell r="C689">
            <v>83629</v>
          </cell>
          <cell r="D689">
            <v>8551208</v>
          </cell>
          <cell r="E689" t="str">
            <v>名古屋工場　配送課　　　</v>
          </cell>
          <cell r="F689" t="str">
            <v>旅　　費　交　通　費　　</v>
          </cell>
          <cell r="G689" t="str">
            <v>ガソリン代　　　　　　　</v>
          </cell>
          <cell r="H689">
            <v>0</v>
          </cell>
          <cell r="I689">
            <v>3230</v>
          </cell>
        </row>
        <row r="690">
          <cell r="A690" t="str">
            <v xml:space="preserve">LMHB836378555606 </v>
          </cell>
          <cell r="B690" t="str">
            <v>LMHB</v>
          </cell>
          <cell r="C690">
            <v>83637</v>
          </cell>
          <cell r="D690">
            <v>8555606</v>
          </cell>
          <cell r="E690" t="str">
            <v>名古屋工場　配送課　　　</v>
          </cell>
          <cell r="F690" t="str">
            <v>通　　　　信　　　費　　</v>
          </cell>
          <cell r="G690" t="str">
            <v>携　帯　電　話　料　金　</v>
          </cell>
          <cell r="H690">
            <v>0</v>
          </cell>
          <cell r="I690">
            <v>3839</v>
          </cell>
        </row>
        <row r="691">
          <cell r="A691" t="str">
            <v xml:space="preserve">LMHB836508554501 </v>
          </cell>
          <cell r="B691" t="str">
            <v>LMHB</v>
          </cell>
          <cell r="C691">
            <v>83650</v>
          </cell>
          <cell r="D691">
            <v>8554501</v>
          </cell>
          <cell r="E691" t="str">
            <v>名古屋工場　配送課　　　</v>
          </cell>
          <cell r="F691" t="str">
            <v>事務用　消耗品費　　　　</v>
          </cell>
          <cell r="G691" t="str">
            <v>事務用日用品類　　　　　</v>
          </cell>
          <cell r="H691">
            <v>14885</v>
          </cell>
          <cell r="I691">
            <v>19585</v>
          </cell>
        </row>
        <row r="692">
          <cell r="A692" t="str">
            <v xml:space="preserve">LMHB836508554505 </v>
          </cell>
          <cell r="B692" t="str">
            <v>LMHB</v>
          </cell>
          <cell r="C692">
            <v>83650</v>
          </cell>
          <cell r="D692">
            <v>8554505</v>
          </cell>
          <cell r="E692" t="str">
            <v>名古屋工場　配送課　　　</v>
          </cell>
          <cell r="F692" t="str">
            <v>事務用　消耗品費　　　　</v>
          </cell>
          <cell r="G692" t="str">
            <v>コピー料金　　　　　　　</v>
          </cell>
          <cell r="H692">
            <v>4116</v>
          </cell>
          <cell r="I692">
            <v>86668</v>
          </cell>
        </row>
        <row r="693">
          <cell r="A693" t="str">
            <v xml:space="preserve">LMHB838398574503 </v>
          </cell>
          <cell r="B693" t="str">
            <v>LMHB</v>
          </cell>
          <cell r="C693">
            <v>83839</v>
          </cell>
          <cell r="D693">
            <v>8574503</v>
          </cell>
          <cell r="E693" t="str">
            <v>名古屋工場　配送課　　　</v>
          </cell>
          <cell r="F693" t="str">
            <v>賃　　　借　　　料　　　</v>
          </cell>
          <cell r="G693" t="str">
            <v>電算機リース料　　　　　</v>
          </cell>
          <cell r="H693">
            <v>55240</v>
          </cell>
          <cell r="I693">
            <v>110480</v>
          </cell>
        </row>
        <row r="694">
          <cell r="A694" t="str">
            <v xml:space="preserve">LMHB838398574505 </v>
          </cell>
          <cell r="B694" t="str">
            <v>LMHB</v>
          </cell>
          <cell r="C694">
            <v>83839</v>
          </cell>
          <cell r="D694">
            <v>8574505</v>
          </cell>
          <cell r="E694" t="str">
            <v>名古屋工場　配送課　　　</v>
          </cell>
          <cell r="F694" t="str">
            <v>賃　　　借　　　料　　　</v>
          </cell>
          <cell r="G694" t="str">
            <v>ＦＡＸリース料　　　　　</v>
          </cell>
          <cell r="H694">
            <v>0</v>
          </cell>
          <cell r="I694">
            <v>28460</v>
          </cell>
        </row>
        <row r="695">
          <cell r="A695" t="str">
            <v xml:space="preserve">LMHB838398574550 </v>
          </cell>
          <cell r="B695" t="str">
            <v>LMHB</v>
          </cell>
          <cell r="C695">
            <v>83839</v>
          </cell>
          <cell r="D695">
            <v>8574550</v>
          </cell>
          <cell r="E695" t="str">
            <v>名古屋工場　配送課　　　</v>
          </cell>
          <cell r="F695" t="str">
            <v>賃　　　借　　　料　　　</v>
          </cell>
          <cell r="G695" t="str">
            <v>その他賃借料　　　　　　</v>
          </cell>
          <cell r="H695">
            <v>12600</v>
          </cell>
          <cell r="I695">
            <v>25200</v>
          </cell>
        </row>
        <row r="696">
          <cell r="A696" t="str">
            <v xml:space="preserve">LMJB834408343201 </v>
          </cell>
          <cell r="B696" t="str">
            <v>LMJB</v>
          </cell>
          <cell r="C696">
            <v>83440</v>
          </cell>
          <cell r="D696">
            <v>8343201</v>
          </cell>
          <cell r="E696" t="str">
            <v>名古屋工場　培養　　　　</v>
          </cell>
          <cell r="F696" t="str">
            <v>消耗工具備品費　　　　　</v>
          </cell>
          <cell r="G696" t="str">
            <v>日用消耗品類（共通）　　</v>
          </cell>
          <cell r="H696">
            <v>25600</v>
          </cell>
          <cell r="I696">
            <v>128000</v>
          </cell>
        </row>
        <row r="697">
          <cell r="A697" t="str">
            <v xml:space="preserve">LMJB834408343202 </v>
          </cell>
          <cell r="B697" t="str">
            <v>LMJB</v>
          </cell>
          <cell r="C697">
            <v>83440</v>
          </cell>
          <cell r="D697">
            <v>8343202</v>
          </cell>
          <cell r="E697" t="str">
            <v>名古屋工場　培養　　　　</v>
          </cell>
          <cell r="F697" t="str">
            <v>消耗工具備品費　　　　　</v>
          </cell>
          <cell r="G697" t="str">
            <v>薬品・洗浄洗剤・凝集剤代</v>
          </cell>
          <cell r="H697">
            <v>92400</v>
          </cell>
          <cell r="I697">
            <v>92400</v>
          </cell>
        </row>
        <row r="698">
          <cell r="A698" t="str">
            <v xml:space="preserve">LMJB834408343203 </v>
          </cell>
          <cell r="B698" t="str">
            <v>LMJB</v>
          </cell>
          <cell r="C698">
            <v>83440</v>
          </cell>
          <cell r="D698">
            <v>8343203</v>
          </cell>
          <cell r="E698" t="str">
            <v>名古屋工場　培養　　　　</v>
          </cell>
          <cell r="F698" t="str">
            <v>消耗工具備品費　　　　　</v>
          </cell>
          <cell r="G698" t="str">
            <v>部品／備品　　　　　　　</v>
          </cell>
          <cell r="H698">
            <v>191600</v>
          </cell>
          <cell r="I698">
            <v>258900</v>
          </cell>
        </row>
        <row r="699">
          <cell r="A699" t="str">
            <v xml:space="preserve">LMJB834468532101 </v>
          </cell>
          <cell r="B699" t="str">
            <v>LMJB</v>
          </cell>
          <cell r="C699">
            <v>83446</v>
          </cell>
          <cell r="D699">
            <v>8532101</v>
          </cell>
          <cell r="E699" t="str">
            <v>名古屋工場　培養　　　　</v>
          </cell>
          <cell r="F699" t="str">
            <v>修　　　繕　　費　　　　</v>
          </cell>
          <cell r="G699" t="str">
            <v>コンピュータ保守料　　　</v>
          </cell>
          <cell r="H699">
            <v>3097</v>
          </cell>
          <cell r="I699">
            <v>6194</v>
          </cell>
        </row>
        <row r="700">
          <cell r="A700" t="str">
            <v xml:space="preserve">LMJB834468532102 </v>
          </cell>
          <cell r="B700" t="str">
            <v>LMJB</v>
          </cell>
          <cell r="C700">
            <v>83446</v>
          </cell>
          <cell r="D700">
            <v>8532102</v>
          </cell>
          <cell r="E700" t="str">
            <v>名古屋工場　培養　　　　</v>
          </cell>
          <cell r="F700" t="str">
            <v>修　　　繕　　費　　　　</v>
          </cell>
          <cell r="G700" t="str">
            <v>建物関係修理費用　　　　</v>
          </cell>
          <cell r="H700">
            <v>0</v>
          </cell>
          <cell r="I700">
            <v>1744</v>
          </cell>
        </row>
        <row r="701">
          <cell r="A701" t="str">
            <v xml:space="preserve">LMJB834468532103 </v>
          </cell>
          <cell r="B701" t="str">
            <v>LMJB</v>
          </cell>
          <cell r="C701">
            <v>83446</v>
          </cell>
          <cell r="D701">
            <v>8532103</v>
          </cell>
          <cell r="E701" t="str">
            <v>名古屋工場　培養　　　　</v>
          </cell>
          <cell r="F701" t="str">
            <v>修　　　繕　　費　　　　</v>
          </cell>
          <cell r="G701" t="str">
            <v>機械関係修理費用　　　　</v>
          </cell>
          <cell r="H701">
            <v>0</v>
          </cell>
          <cell r="I701">
            <v>149000</v>
          </cell>
        </row>
        <row r="702">
          <cell r="A702" t="str">
            <v xml:space="preserve">LMJB836508554501 </v>
          </cell>
          <cell r="B702" t="str">
            <v>LMJB</v>
          </cell>
          <cell r="C702">
            <v>83650</v>
          </cell>
          <cell r="D702">
            <v>8554501</v>
          </cell>
          <cell r="E702" t="str">
            <v>名古屋工場　培養　　　　</v>
          </cell>
          <cell r="F702" t="str">
            <v>事務用　消耗品費　　　　</v>
          </cell>
          <cell r="G702" t="str">
            <v>事務用日用品類　　　　　</v>
          </cell>
          <cell r="H702">
            <v>11403</v>
          </cell>
          <cell r="I702">
            <v>12403</v>
          </cell>
        </row>
        <row r="703">
          <cell r="A703" t="str">
            <v xml:space="preserve">LMJB838398574503 </v>
          </cell>
          <cell r="B703" t="str">
            <v>LMJB</v>
          </cell>
          <cell r="C703">
            <v>83839</v>
          </cell>
          <cell r="D703">
            <v>8574503</v>
          </cell>
          <cell r="E703" t="str">
            <v>名古屋工場　培養　　　　</v>
          </cell>
          <cell r="F703" t="str">
            <v>賃　　　借　　　料　　　</v>
          </cell>
          <cell r="G703" t="str">
            <v>電算機リース料　　　　　</v>
          </cell>
          <cell r="H703">
            <v>29314</v>
          </cell>
          <cell r="I703">
            <v>58628</v>
          </cell>
        </row>
        <row r="704">
          <cell r="A704" t="str">
            <v xml:space="preserve">LMJD833398527301 </v>
          </cell>
          <cell r="B704" t="str">
            <v>LMJD</v>
          </cell>
          <cell r="C704">
            <v>83339</v>
          </cell>
          <cell r="D704">
            <v>8527301</v>
          </cell>
          <cell r="E704" t="str">
            <v>名古屋工場　第一調合　　</v>
          </cell>
          <cell r="F704" t="str">
            <v>厚　　　　生　　　　　費</v>
          </cell>
          <cell r="G704" t="str">
            <v>社宅費用　　　　　　　　</v>
          </cell>
          <cell r="H704">
            <v>146000</v>
          </cell>
          <cell r="I704">
            <v>146000</v>
          </cell>
        </row>
        <row r="705">
          <cell r="A705" t="str">
            <v xml:space="preserve">LMJD833398527303 </v>
          </cell>
          <cell r="B705" t="str">
            <v>LMJD</v>
          </cell>
          <cell r="C705">
            <v>83339</v>
          </cell>
          <cell r="D705">
            <v>8527303</v>
          </cell>
          <cell r="E705" t="str">
            <v>名古屋工場　第一調合　　</v>
          </cell>
          <cell r="F705" t="str">
            <v>厚　　　　生　　　　　費</v>
          </cell>
          <cell r="G705" t="str">
            <v>礼金・仲介料等　　　　　</v>
          </cell>
          <cell r="H705">
            <v>7000</v>
          </cell>
          <cell r="I705">
            <v>7000</v>
          </cell>
        </row>
        <row r="706">
          <cell r="A706" t="str">
            <v xml:space="preserve">LMJD834408343201 </v>
          </cell>
          <cell r="B706" t="str">
            <v>LMJD</v>
          </cell>
          <cell r="C706">
            <v>83440</v>
          </cell>
          <cell r="D706">
            <v>8343201</v>
          </cell>
          <cell r="E706" t="str">
            <v>名古屋工場　第一調合　　</v>
          </cell>
          <cell r="F706" t="str">
            <v>消耗工具備品費　　　　　</v>
          </cell>
          <cell r="G706" t="str">
            <v>日用消耗品類（共通）　　</v>
          </cell>
          <cell r="H706">
            <v>0</v>
          </cell>
          <cell r="I706">
            <v>31600</v>
          </cell>
        </row>
        <row r="707">
          <cell r="A707" t="str">
            <v xml:space="preserve">LMJD834408343202 </v>
          </cell>
          <cell r="B707" t="str">
            <v>LMJD</v>
          </cell>
          <cell r="C707">
            <v>83440</v>
          </cell>
          <cell r="D707">
            <v>8343202</v>
          </cell>
          <cell r="E707" t="str">
            <v>名古屋工場　第一調合　　</v>
          </cell>
          <cell r="F707" t="str">
            <v>消耗工具備品費　　　　　</v>
          </cell>
          <cell r="G707" t="str">
            <v>薬品・洗浄洗剤・凝集剤代</v>
          </cell>
          <cell r="H707">
            <v>0</v>
          </cell>
          <cell r="I707">
            <v>70150</v>
          </cell>
        </row>
        <row r="708">
          <cell r="A708" t="str">
            <v xml:space="preserve">LMJD834408343203 </v>
          </cell>
          <cell r="B708" t="str">
            <v>LMJD</v>
          </cell>
          <cell r="C708">
            <v>83440</v>
          </cell>
          <cell r="D708">
            <v>8343203</v>
          </cell>
          <cell r="E708" t="str">
            <v>名古屋工場　第一調合　　</v>
          </cell>
          <cell r="F708" t="str">
            <v>消耗工具備品費　　　　　</v>
          </cell>
          <cell r="G708" t="str">
            <v>部品／備品　　　　　　　</v>
          </cell>
          <cell r="H708">
            <v>475000</v>
          </cell>
          <cell r="I708">
            <v>1016600</v>
          </cell>
        </row>
        <row r="709">
          <cell r="A709" t="str">
            <v xml:space="preserve">LMJD834408343250 </v>
          </cell>
          <cell r="B709" t="str">
            <v>LMJD</v>
          </cell>
          <cell r="C709">
            <v>83440</v>
          </cell>
          <cell r="D709">
            <v>8343250</v>
          </cell>
          <cell r="E709" t="str">
            <v>名古屋工場　第一調合　　</v>
          </cell>
          <cell r="F709" t="str">
            <v>消耗工具備品費　　　　　</v>
          </cell>
          <cell r="G709" t="str">
            <v>その他消耗備品費　　　　</v>
          </cell>
          <cell r="H709">
            <v>4800</v>
          </cell>
          <cell r="I709">
            <v>4800</v>
          </cell>
        </row>
        <row r="710">
          <cell r="A710" t="str">
            <v xml:space="preserve">LMJD836508554501 </v>
          </cell>
          <cell r="B710" t="str">
            <v>LMJD</v>
          </cell>
          <cell r="C710">
            <v>83650</v>
          </cell>
          <cell r="D710">
            <v>8554501</v>
          </cell>
          <cell r="E710" t="str">
            <v>名古屋工場　第一調合　　</v>
          </cell>
          <cell r="F710" t="str">
            <v>事務用　消耗品費　　　　</v>
          </cell>
          <cell r="G710" t="str">
            <v>事務用日用品類　　　　　</v>
          </cell>
          <cell r="H710">
            <v>0</v>
          </cell>
          <cell r="I710">
            <v>1827</v>
          </cell>
        </row>
        <row r="711">
          <cell r="A711" t="str">
            <v xml:space="preserve">LMJD838398574507 </v>
          </cell>
          <cell r="B711" t="str">
            <v>LMJD</v>
          </cell>
          <cell r="C711">
            <v>83839</v>
          </cell>
          <cell r="D711">
            <v>8574507</v>
          </cell>
          <cell r="E711" t="str">
            <v>名古屋工場　第一調合　　</v>
          </cell>
          <cell r="F711" t="str">
            <v>賃　　　借　　　料　　　</v>
          </cell>
          <cell r="G711" t="str">
            <v>機械リース料　　　　　　</v>
          </cell>
          <cell r="H711">
            <v>29970</v>
          </cell>
          <cell r="I711">
            <v>29970</v>
          </cell>
        </row>
        <row r="712">
          <cell r="A712" t="str">
            <v xml:space="preserve">LMJE834408343201 </v>
          </cell>
          <cell r="B712" t="str">
            <v>LMJE</v>
          </cell>
          <cell r="C712">
            <v>83440</v>
          </cell>
          <cell r="D712">
            <v>8343201</v>
          </cell>
          <cell r="E712" t="str">
            <v>名古屋工場　第二調合　　</v>
          </cell>
          <cell r="F712" t="str">
            <v>消耗工具備品費　　　　　</v>
          </cell>
          <cell r="G712" t="str">
            <v>日用消耗品類（共通）　　</v>
          </cell>
          <cell r="H712">
            <v>0</v>
          </cell>
          <cell r="I712">
            <v>88000</v>
          </cell>
        </row>
        <row r="713">
          <cell r="A713" t="str">
            <v xml:space="preserve">LMJE834408343203 </v>
          </cell>
          <cell r="B713" t="str">
            <v>LMJE</v>
          </cell>
          <cell r="C713">
            <v>83440</v>
          </cell>
          <cell r="D713">
            <v>8343203</v>
          </cell>
          <cell r="E713" t="str">
            <v>名古屋工場　第二調合　　</v>
          </cell>
          <cell r="F713" t="str">
            <v>消耗工具備品費　　　　　</v>
          </cell>
          <cell r="G713" t="str">
            <v>部品／備品　　　　　　　</v>
          </cell>
          <cell r="H713">
            <v>15200</v>
          </cell>
          <cell r="I713">
            <v>148200</v>
          </cell>
        </row>
        <row r="714">
          <cell r="A714" t="str">
            <v xml:space="preserve">LMJE836508554501 </v>
          </cell>
          <cell r="B714" t="str">
            <v>LMJE</v>
          </cell>
          <cell r="C714">
            <v>83650</v>
          </cell>
          <cell r="D714">
            <v>8554501</v>
          </cell>
          <cell r="E714" t="str">
            <v>名古屋工場　第二調合　　</v>
          </cell>
          <cell r="F714" t="str">
            <v>事務用　消耗品費　　　　</v>
          </cell>
          <cell r="G714" t="str">
            <v>事務用日用品類　　　　　</v>
          </cell>
          <cell r="H714">
            <v>0</v>
          </cell>
          <cell r="I714">
            <v>5890</v>
          </cell>
        </row>
        <row r="715">
          <cell r="A715" t="str">
            <v xml:space="preserve">LMJE838398574507 </v>
          </cell>
          <cell r="B715" t="str">
            <v>LMJE</v>
          </cell>
          <cell r="C715">
            <v>83839</v>
          </cell>
          <cell r="D715">
            <v>8574507</v>
          </cell>
          <cell r="E715" t="str">
            <v>名古屋工場　第二調合　　</v>
          </cell>
          <cell r="F715" t="str">
            <v>賃　　　借　　　料　　　</v>
          </cell>
          <cell r="G715" t="str">
            <v>機械リース料　　　　　　</v>
          </cell>
          <cell r="H715">
            <v>29970</v>
          </cell>
          <cell r="I715">
            <v>29970</v>
          </cell>
        </row>
        <row r="716">
          <cell r="A716" t="str">
            <v xml:space="preserve">LMKB833398527301 </v>
          </cell>
          <cell r="B716" t="str">
            <v>LMKB</v>
          </cell>
          <cell r="C716">
            <v>83339</v>
          </cell>
          <cell r="D716">
            <v>8527301</v>
          </cell>
          <cell r="E716" t="str">
            <v>名古屋工場　第一充填　　</v>
          </cell>
          <cell r="F716" t="str">
            <v>厚　　　　生　　　　　費</v>
          </cell>
          <cell r="G716" t="str">
            <v>社宅費用　　　　　　　　</v>
          </cell>
          <cell r="H716">
            <v>46000</v>
          </cell>
          <cell r="I716">
            <v>92000</v>
          </cell>
        </row>
        <row r="717">
          <cell r="A717" t="str">
            <v xml:space="preserve">LMKB834408343201 </v>
          </cell>
          <cell r="B717" t="str">
            <v>LMKB</v>
          </cell>
          <cell r="C717">
            <v>83440</v>
          </cell>
          <cell r="D717">
            <v>8343201</v>
          </cell>
          <cell r="E717" t="str">
            <v>名古屋工場　第一充填　　</v>
          </cell>
          <cell r="F717" t="str">
            <v>消耗工具備品費　　　　　</v>
          </cell>
          <cell r="G717" t="str">
            <v>日用消耗品類（共通）　　</v>
          </cell>
          <cell r="H717">
            <v>173600</v>
          </cell>
          <cell r="I717">
            <v>333600</v>
          </cell>
        </row>
        <row r="718">
          <cell r="A718" t="str">
            <v xml:space="preserve">LMKB834408343203 </v>
          </cell>
          <cell r="B718" t="str">
            <v>LMKB</v>
          </cell>
          <cell r="C718">
            <v>83440</v>
          </cell>
          <cell r="D718">
            <v>8343203</v>
          </cell>
          <cell r="E718" t="str">
            <v>名古屋工場　第一充填　　</v>
          </cell>
          <cell r="F718" t="str">
            <v>消耗工具備品費　　　　　</v>
          </cell>
          <cell r="G718" t="str">
            <v>部品／備品　　　　　　　</v>
          </cell>
          <cell r="H718">
            <v>282415</v>
          </cell>
          <cell r="I718">
            <v>868175</v>
          </cell>
        </row>
        <row r="719">
          <cell r="A719" t="str">
            <v xml:space="preserve">LMKB834468532101 </v>
          </cell>
          <cell r="B719" t="str">
            <v>LMKB</v>
          </cell>
          <cell r="C719">
            <v>83446</v>
          </cell>
          <cell r="D719">
            <v>8532101</v>
          </cell>
          <cell r="E719" t="str">
            <v>名古屋工場　第一充填　　</v>
          </cell>
          <cell r="F719" t="str">
            <v>修　　　繕　　費　　　　</v>
          </cell>
          <cell r="G719" t="str">
            <v>コンピュータ保守料　　　</v>
          </cell>
          <cell r="H719">
            <v>7167</v>
          </cell>
          <cell r="I719">
            <v>14334</v>
          </cell>
        </row>
        <row r="720">
          <cell r="A720" t="str">
            <v xml:space="preserve">LMKB834468532103 </v>
          </cell>
          <cell r="B720" t="str">
            <v>LMKB</v>
          </cell>
          <cell r="C720">
            <v>83446</v>
          </cell>
          <cell r="D720">
            <v>8532103</v>
          </cell>
          <cell r="E720" t="str">
            <v>名古屋工場　第一充填　　</v>
          </cell>
          <cell r="F720" t="str">
            <v>修　　　繕　　費　　　　</v>
          </cell>
          <cell r="G720" t="str">
            <v>機械関係修理費用　　　　</v>
          </cell>
          <cell r="H720">
            <v>640900</v>
          </cell>
          <cell r="I720">
            <v>640900</v>
          </cell>
        </row>
        <row r="721">
          <cell r="A721" t="str">
            <v xml:space="preserve">LMKB834468532104 </v>
          </cell>
          <cell r="B721" t="str">
            <v>LMKB</v>
          </cell>
          <cell r="C721">
            <v>83446</v>
          </cell>
          <cell r="D721">
            <v>8532104</v>
          </cell>
          <cell r="E721" t="str">
            <v>名古屋工場　第一充填　　</v>
          </cell>
          <cell r="F721" t="str">
            <v>修　　　繕　　費　　　　</v>
          </cell>
          <cell r="G721" t="str">
            <v>什器備品類修理費用　　　</v>
          </cell>
          <cell r="H721">
            <v>0</v>
          </cell>
          <cell r="I721">
            <v>420500</v>
          </cell>
        </row>
        <row r="722">
          <cell r="A722" t="str">
            <v xml:space="preserve">LMKB836508554501 </v>
          </cell>
          <cell r="B722" t="str">
            <v>LMKB</v>
          </cell>
          <cell r="C722">
            <v>83650</v>
          </cell>
          <cell r="D722">
            <v>8554501</v>
          </cell>
          <cell r="E722" t="str">
            <v>名古屋工場　第一充填　　</v>
          </cell>
          <cell r="F722" t="str">
            <v>事務用　消耗品費　　　　</v>
          </cell>
          <cell r="G722" t="str">
            <v>事務用日用品類　　　　　</v>
          </cell>
          <cell r="H722">
            <v>567</v>
          </cell>
          <cell r="I722">
            <v>567</v>
          </cell>
        </row>
        <row r="723">
          <cell r="A723" t="str">
            <v xml:space="preserve">LMKB836508554504 </v>
          </cell>
          <cell r="B723" t="str">
            <v>LMKB</v>
          </cell>
          <cell r="C723">
            <v>83650</v>
          </cell>
          <cell r="D723">
            <v>8554504</v>
          </cell>
          <cell r="E723" t="str">
            <v>名古屋工場　第一充填　　</v>
          </cell>
          <cell r="F723" t="str">
            <v>事務用　消耗品費　　　　</v>
          </cell>
          <cell r="G723" t="str">
            <v>電算帳票用紙・備品等費用</v>
          </cell>
          <cell r="H723">
            <v>0</v>
          </cell>
          <cell r="I723">
            <v>2800</v>
          </cell>
        </row>
        <row r="724">
          <cell r="A724" t="str">
            <v xml:space="preserve">LMKB836898562311 </v>
          </cell>
          <cell r="B724" t="str">
            <v>LMKB</v>
          </cell>
          <cell r="C724">
            <v>83689</v>
          </cell>
          <cell r="D724">
            <v>8562311</v>
          </cell>
          <cell r="E724" t="str">
            <v>名古屋工場　第一充填　　</v>
          </cell>
          <cell r="F724" t="str">
            <v>雑　　　　　　　　費　　</v>
          </cell>
          <cell r="G724" t="str">
            <v>汚泥・廃プラ・ＭＩＸ処理</v>
          </cell>
          <cell r="H724">
            <v>3000</v>
          </cell>
          <cell r="I724">
            <v>3000</v>
          </cell>
        </row>
        <row r="725">
          <cell r="A725" t="str">
            <v xml:space="preserve">LMKB838398574503 </v>
          </cell>
          <cell r="B725" t="str">
            <v>LMKB</v>
          </cell>
          <cell r="C725">
            <v>83839</v>
          </cell>
          <cell r="D725">
            <v>8574503</v>
          </cell>
          <cell r="E725" t="str">
            <v>名古屋工場　第一充填　　</v>
          </cell>
          <cell r="F725" t="str">
            <v>賃　　　借　　　料　　　</v>
          </cell>
          <cell r="G725" t="str">
            <v>電算機リース料　　　　　</v>
          </cell>
          <cell r="H725">
            <v>17750</v>
          </cell>
          <cell r="I725">
            <v>35500</v>
          </cell>
        </row>
        <row r="726">
          <cell r="A726" t="str">
            <v xml:space="preserve">LMKD834408343201 </v>
          </cell>
          <cell r="B726" t="str">
            <v>LMKD</v>
          </cell>
          <cell r="C726">
            <v>83440</v>
          </cell>
          <cell r="D726">
            <v>8343201</v>
          </cell>
          <cell r="E726" t="str">
            <v>名古屋工場　第一成形　　</v>
          </cell>
          <cell r="F726" t="str">
            <v>消耗工具備品費　　　　　</v>
          </cell>
          <cell r="G726" t="str">
            <v>日用消耗品類（共通）　　</v>
          </cell>
          <cell r="H726">
            <v>5550</v>
          </cell>
          <cell r="I726">
            <v>42950</v>
          </cell>
        </row>
        <row r="727">
          <cell r="A727" t="str">
            <v xml:space="preserve">LMKD834408343202 </v>
          </cell>
          <cell r="B727" t="str">
            <v>LMKD</v>
          </cell>
          <cell r="C727">
            <v>83440</v>
          </cell>
          <cell r="D727">
            <v>8343202</v>
          </cell>
          <cell r="E727" t="str">
            <v>名古屋工場　第一成形　　</v>
          </cell>
          <cell r="F727" t="str">
            <v>消耗工具備品費　　　　　</v>
          </cell>
          <cell r="G727" t="str">
            <v>薬品・洗浄洗剤・凝集剤代</v>
          </cell>
          <cell r="H727">
            <v>28000</v>
          </cell>
          <cell r="I727">
            <v>28000</v>
          </cell>
        </row>
        <row r="728">
          <cell r="A728" t="str">
            <v xml:space="preserve">LMKD834408343203 </v>
          </cell>
          <cell r="B728" t="str">
            <v>LMKD</v>
          </cell>
          <cell r="C728">
            <v>83440</v>
          </cell>
          <cell r="D728">
            <v>8343203</v>
          </cell>
          <cell r="E728" t="str">
            <v>名古屋工場　第一成形　　</v>
          </cell>
          <cell r="F728" t="str">
            <v>消耗工具備品費　　　　　</v>
          </cell>
          <cell r="G728" t="str">
            <v>部品／備品　　　　　　　</v>
          </cell>
          <cell r="H728">
            <v>54440</v>
          </cell>
          <cell r="I728">
            <v>241949</v>
          </cell>
        </row>
        <row r="729">
          <cell r="A729" t="str">
            <v xml:space="preserve">LMKD836508554501 </v>
          </cell>
          <cell r="B729" t="str">
            <v>LMKD</v>
          </cell>
          <cell r="C729">
            <v>83650</v>
          </cell>
          <cell r="D729">
            <v>8554501</v>
          </cell>
          <cell r="E729" t="str">
            <v>名古屋工場　第一成形　　</v>
          </cell>
          <cell r="F729" t="str">
            <v>事務用　消耗品費　　　　</v>
          </cell>
          <cell r="G729" t="str">
            <v>事務用日用品類　　　　　</v>
          </cell>
          <cell r="H729">
            <v>4095</v>
          </cell>
          <cell r="I729">
            <v>4095</v>
          </cell>
        </row>
        <row r="730">
          <cell r="A730" t="str">
            <v xml:space="preserve">LMKD838398574503 </v>
          </cell>
          <cell r="B730" t="str">
            <v>LMKD</v>
          </cell>
          <cell r="C730">
            <v>83839</v>
          </cell>
          <cell r="D730">
            <v>8574503</v>
          </cell>
          <cell r="E730" t="str">
            <v>名古屋工場　第一成形　　</v>
          </cell>
          <cell r="F730" t="str">
            <v>賃　　　借　　　料　　　</v>
          </cell>
          <cell r="G730" t="str">
            <v>電算機リース料　　　　　</v>
          </cell>
          <cell r="H730">
            <v>5580</v>
          </cell>
          <cell r="I730">
            <v>11160</v>
          </cell>
        </row>
        <row r="731">
          <cell r="A731" t="str">
            <v xml:space="preserve">LMLB834408343201 </v>
          </cell>
          <cell r="B731" t="str">
            <v>LMLB</v>
          </cell>
          <cell r="C731">
            <v>83440</v>
          </cell>
          <cell r="D731">
            <v>8343201</v>
          </cell>
          <cell r="E731" t="str">
            <v>名古屋工場　第二充填　　</v>
          </cell>
          <cell r="F731" t="str">
            <v>消耗工具備品費　　　　　</v>
          </cell>
          <cell r="G731" t="str">
            <v>日用消耗品類（共通）　　</v>
          </cell>
          <cell r="H731">
            <v>128086</v>
          </cell>
          <cell r="I731">
            <v>141286</v>
          </cell>
        </row>
        <row r="732">
          <cell r="A732" t="str">
            <v xml:space="preserve">LMLB834408343203 </v>
          </cell>
          <cell r="B732" t="str">
            <v>LMLB</v>
          </cell>
          <cell r="C732">
            <v>83440</v>
          </cell>
          <cell r="D732">
            <v>8343203</v>
          </cell>
          <cell r="E732" t="str">
            <v>名古屋工場　第二充填　　</v>
          </cell>
          <cell r="F732" t="str">
            <v>消耗工具備品費　　　　　</v>
          </cell>
          <cell r="G732" t="str">
            <v>部品／備品　　　　　　　</v>
          </cell>
          <cell r="H732">
            <v>512195</v>
          </cell>
          <cell r="I732">
            <v>1018455</v>
          </cell>
        </row>
        <row r="733">
          <cell r="A733" t="str">
            <v xml:space="preserve">LMLB834408343250 </v>
          </cell>
          <cell r="B733" t="str">
            <v>LMLB</v>
          </cell>
          <cell r="C733">
            <v>83440</v>
          </cell>
          <cell r="D733">
            <v>8343250</v>
          </cell>
          <cell r="E733" t="str">
            <v>名古屋工場　第二充填　　</v>
          </cell>
          <cell r="F733" t="str">
            <v>消耗工具備品費　　　　　</v>
          </cell>
          <cell r="G733" t="str">
            <v>その他消耗備品費　　　　</v>
          </cell>
          <cell r="H733">
            <v>743</v>
          </cell>
          <cell r="I733">
            <v>743</v>
          </cell>
        </row>
        <row r="734">
          <cell r="A734" t="str">
            <v xml:space="preserve">LMLB834468532101 </v>
          </cell>
          <cell r="B734" t="str">
            <v>LMLB</v>
          </cell>
          <cell r="C734">
            <v>83446</v>
          </cell>
          <cell r="D734">
            <v>8532101</v>
          </cell>
          <cell r="E734" t="str">
            <v>名古屋工場　第二充填　　</v>
          </cell>
          <cell r="F734" t="str">
            <v>修　　　繕　　費　　　　</v>
          </cell>
          <cell r="G734" t="str">
            <v>コンピュータ保守料　　　</v>
          </cell>
          <cell r="H734">
            <v>4122</v>
          </cell>
          <cell r="I734">
            <v>8244</v>
          </cell>
        </row>
        <row r="735">
          <cell r="A735" t="str">
            <v xml:space="preserve">LMLB834468532103 </v>
          </cell>
          <cell r="B735" t="str">
            <v>LMLB</v>
          </cell>
          <cell r="C735">
            <v>83446</v>
          </cell>
          <cell r="D735">
            <v>8532103</v>
          </cell>
          <cell r="E735" t="str">
            <v>名古屋工場　第二充填　　</v>
          </cell>
          <cell r="F735" t="str">
            <v>修　　　繕　　費　　　　</v>
          </cell>
          <cell r="G735" t="str">
            <v>機械関係修理費用　　　　</v>
          </cell>
          <cell r="H735">
            <v>398800</v>
          </cell>
          <cell r="I735">
            <v>478800</v>
          </cell>
        </row>
        <row r="736">
          <cell r="A736" t="str">
            <v xml:space="preserve">LMLB834468532104 </v>
          </cell>
          <cell r="B736" t="str">
            <v>LMLB</v>
          </cell>
          <cell r="C736">
            <v>83446</v>
          </cell>
          <cell r="D736">
            <v>8532104</v>
          </cell>
          <cell r="E736" t="str">
            <v>名古屋工場　第二充填　　</v>
          </cell>
          <cell r="F736" t="str">
            <v>修　　　繕　　費　　　　</v>
          </cell>
          <cell r="G736" t="str">
            <v>什器備品類修理費用　　　</v>
          </cell>
          <cell r="H736">
            <v>0</v>
          </cell>
          <cell r="I736">
            <v>182700</v>
          </cell>
        </row>
        <row r="737">
          <cell r="A737" t="str">
            <v xml:space="preserve">LMLB836508554501 </v>
          </cell>
          <cell r="B737" t="str">
            <v>LMLB</v>
          </cell>
          <cell r="C737">
            <v>83650</v>
          </cell>
          <cell r="D737">
            <v>8554501</v>
          </cell>
          <cell r="E737" t="str">
            <v>名古屋工場　第二充填　　</v>
          </cell>
          <cell r="F737" t="str">
            <v>事務用　消耗品費　　　　</v>
          </cell>
          <cell r="G737" t="str">
            <v>事務用日用品類　　　　　</v>
          </cell>
          <cell r="H737">
            <v>3427</v>
          </cell>
          <cell r="I737">
            <v>3427</v>
          </cell>
        </row>
        <row r="738">
          <cell r="A738" t="str">
            <v xml:space="preserve">LMLB836508554504 </v>
          </cell>
          <cell r="B738" t="str">
            <v>LMLB</v>
          </cell>
          <cell r="C738">
            <v>83650</v>
          </cell>
          <cell r="D738">
            <v>8554504</v>
          </cell>
          <cell r="E738" t="str">
            <v>名古屋工場　第二充填　　</v>
          </cell>
          <cell r="F738" t="str">
            <v>事務用　消耗品費　　　　</v>
          </cell>
          <cell r="G738" t="str">
            <v>電算帳票用紙・備品等費用</v>
          </cell>
          <cell r="H738">
            <v>0</v>
          </cell>
          <cell r="I738">
            <v>1980</v>
          </cell>
        </row>
        <row r="739">
          <cell r="A739" t="str">
            <v xml:space="preserve">LMLB836898562350 </v>
          </cell>
          <cell r="B739" t="str">
            <v>LMLB</v>
          </cell>
          <cell r="C739">
            <v>83689</v>
          </cell>
          <cell r="D739">
            <v>8562350</v>
          </cell>
          <cell r="E739" t="str">
            <v>名古屋工場　第二充填　　</v>
          </cell>
          <cell r="F739" t="str">
            <v>雑　　　　　　　　費　　</v>
          </cell>
          <cell r="G739" t="str">
            <v>その他雑費　　　　　　　</v>
          </cell>
          <cell r="H739">
            <v>2580</v>
          </cell>
          <cell r="I739">
            <v>2580</v>
          </cell>
        </row>
        <row r="740">
          <cell r="A740" t="str">
            <v xml:space="preserve">LMLB838398574503 </v>
          </cell>
          <cell r="B740" t="str">
            <v>LMLB</v>
          </cell>
          <cell r="C740">
            <v>83839</v>
          </cell>
          <cell r="D740">
            <v>8574503</v>
          </cell>
          <cell r="E740" t="str">
            <v>名古屋工場　第二充填　　</v>
          </cell>
          <cell r="F740" t="str">
            <v>賃　　　借　　　料　　　</v>
          </cell>
          <cell r="G740" t="str">
            <v>電算機リース料　　　　　</v>
          </cell>
          <cell r="H740">
            <v>17565</v>
          </cell>
          <cell r="I740">
            <v>35130</v>
          </cell>
        </row>
        <row r="741">
          <cell r="A741" t="str">
            <v xml:space="preserve">LMLD834408343201 </v>
          </cell>
          <cell r="B741" t="str">
            <v>LMLD</v>
          </cell>
          <cell r="C741">
            <v>83440</v>
          </cell>
          <cell r="D741">
            <v>8343201</v>
          </cell>
          <cell r="E741" t="str">
            <v>名古屋工場　第二成形　　</v>
          </cell>
          <cell r="F741" t="str">
            <v>消耗工具備品費　　　　　</v>
          </cell>
          <cell r="G741" t="str">
            <v>日用消耗品類（共通）　　</v>
          </cell>
          <cell r="H741">
            <v>38800</v>
          </cell>
          <cell r="I741">
            <v>43600</v>
          </cell>
        </row>
        <row r="742">
          <cell r="A742" t="str">
            <v xml:space="preserve">LMLD834408343203 </v>
          </cell>
          <cell r="B742" t="str">
            <v>LMLD</v>
          </cell>
          <cell r="C742">
            <v>83440</v>
          </cell>
          <cell r="D742">
            <v>8343203</v>
          </cell>
          <cell r="E742" t="str">
            <v>名古屋工場　第二成形　　</v>
          </cell>
          <cell r="F742" t="str">
            <v>消耗工具備品費　　　　　</v>
          </cell>
          <cell r="G742" t="str">
            <v>部品／備品　　　　　　　</v>
          </cell>
          <cell r="H742">
            <v>93550</v>
          </cell>
          <cell r="I742">
            <v>102500</v>
          </cell>
        </row>
        <row r="743">
          <cell r="A743" t="str">
            <v xml:space="preserve">LMLD836508554501 </v>
          </cell>
          <cell r="B743" t="str">
            <v>LMLD</v>
          </cell>
          <cell r="C743">
            <v>83650</v>
          </cell>
          <cell r="D743">
            <v>8554501</v>
          </cell>
          <cell r="E743" t="str">
            <v>名古屋工場　第二成形　　</v>
          </cell>
          <cell r="F743" t="str">
            <v>事務用　消耗品費　　　　</v>
          </cell>
          <cell r="G743" t="str">
            <v>事務用日用品類　　　　　</v>
          </cell>
          <cell r="H743">
            <v>8316</v>
          </cell>
          <cell r="I743">
            <v>16852</v>
          </cell>
        </row>
        <row r="744">
          <cell r="A744" t="str">
            <v xml:space="preserve">LMPB834408343201 </v>
          </cell>
          <cell r="B744" t="str">
            <v>LMPB</v>
          </cell>
          <cell r="C744">
            <v>83440</v>
          </cell>
          <cell r="D744">
            <v>8343201</v>
          </cell>
          <cell r="E744" t="str">
            <v>名古屋工場　工務課　　　</v>
          </cell>
          <cell r="F744" t="str">
            <v>消耗工具備品費　　　　　</v>
          </cell>
          <cell r="G744" t="str">
            <v>日用消耗品類（共通）　　</v>
          </cell>
          <cell r="H744">
            <v>63470</v>
          </cell>
          <cell r="I744">
            <v>241670</v>
          </cell>
        </row>
        <row r="745">
          <cell r="A745" t="str">
            <v xml:space="preserve">LMPB834408343202 </v>
          </cell>
          <cell r="B745" t="str">
            <v>LMPB</v>
          </cell>
          <cell r="C745">
            <v>83440</v>
          </cell>
          <cell r="D745">
            <v>8343202</v>
          </cell>
          <cell r="E745" t="str">
            <v>名古屋工場　工務課　　　</v>
          </cell>
          <cell r="F745" t="str">
            <v>消耗工具備品費　　　　　</v>
          </cell>
          <cell r="G745" t="str">
            <v>薬品・洗浄洗剤・凝集剤代</v>
          </cell>
          <cell r="H745">
            <v>452985</v>
          </cell>
          <cell r="I745">
            <v>529880</v>
          </cell>
        </row>
        <row r="746">
          <cell r="A746" t="str">
            <v xml:space="preserve">LMPB834408343203 </v>
          </cell>
          <cell r="B746" t="str">
            <v>LMPB</v>
          </cell>
          <cell r="C746">
            <v>83440</v>
          </cell>
          <cell r="D746">
            <v>8343203</v>
          </cell>
          <cell r="E746" t="str">
            <v>名古屋工場　工務課　　　</v>
          </cell>
          <cell r="F746" t="str">
            <v>消耗工具備品費　　　　　</v>
          </cell>
          <cell r="G746" t="str">
            <v>部品／備品　　　　　　　</v>
          </cell>
          <cell r="H746">
            <v>37000</v>
          </cell>
          <cell r="I746">
            <v>30895</v>
          </cell>
        </row>
        <row r="747">
          <cell r="A747" t="str">
            <v xml:space="preserve">LMPB834408343250 </v>
          </cell>
          <cell r="B747" t="str">
            <v>LMPB</v>
          </cell>
          <cell r="C747">
            <v>83440</v>
          </cell>
          <cell r="D747">
            <v>8343250</v>
          </cell>
          <cell r="E747" t="str">
            <v>名古屋工場　工務課　　　</v>
          </cell>
          <cell r="F747" t="str">
            <v>消耗工具備品費　　　　　</v>
          </cell>
          <cell r="G747" t="str">
            <v>その他消耗備品費　　　　</v>
          </cell>
          <cell r="H747">
            <v>6000</v>
          </cell>
          <cell r="I747">
            <v>12000</v>
          </cell>
        </row>
        <row r="748">
          <cell r="A748" t="str">
            <v xml:space="preserve">LMPB834468532101 </v>
          </cell>
          <cell r="B748" t="str">
            <v>LMPB</v>
          </cell>
          <cell r="C748">
            <v>83446</v>
          </cell>
          <cell r="D748">
            <v>8532101</v>
          </cell>
          <cell r="E748" t="str">
            <v>名古屋工場　工務課　　　</v>
          </cell>
          <cell r="F748" t="str">
            <v>修　　　繕　　費　　　　</v>
          </cell>
          <cell r="G748" t="str">
            <v>コンピュータ保守料　　　</v>
          </cell>
          <cell r="H748">
            <v>1522</v>
          </cell>
          <cell r="I748">
            <v>3044</v>
          </cell>
        </row>
        <row r="749">
          <cell r="A749" t="str">
            <v xml:space="preserve">LMPB834468532102 </v>
          </cell>
          <cell r="B749" t="str">
            <v>LMPB</v>
          </cell>
          <cell r="C749">
            <v>83446</v>
          </cell>
          <cell r="D749">
            <v>8532102</v>
          </cell>
          <cell r="E749" t="str">
            <v>名古屋工場　工務課　　　</v>
          </cell>
          <cell r="F749" t="str">
            <v>修　　　繕　　費　　　　</v>
          </cell>
          <cell r="G749" t="str">
            <v>建物関係修理費用　　　　</v>
          </cell>
          <cell r="H749">
            <v>0</v>
          </cell>
          <cell r="I749">
            <v>31000</v>
          </cell>
        </row>
        <row r="750">
          <cell r="A750" t="str">
            <v xml:space="preserve">LMPB834468532103 </v>
          </cell>
          <cell r="B750" t="str">
            <v>LMPB</v>
          </cell>
          <cell r="C750">
            <v>83446</v>
          </cell>
          <cell r="D750">
            <v>8532103</v>
          </cell>
          <cell r="E750" t="str">
            <v>名古屋工場　工務課　　　</v>
          </cell>
          <cell r="F750" t="str">
            <v>修　　　繕　　費　　　　</v>
          </cell>
          <cell r="G750" t="str">
            <v>機械関係修理費用　　　　</v>
          </cell>
          <cell r="H750">
            <v>48000</v>
          </cell>
          <cell r="I750">
            <v>48000</v>
          </cell>
        </row>
        <row r="751">
          <cell r="A751" t="str">
            <v xml:space="preserve">LMPB834468532105 </v>
          </cell>
          <cell r="B751" t="str">
            <v>LMPB</v>
          </cell>
          <cell r="C751">
            <v>83446</v>
          </cell>
          <cell r="D751">
            <v>8532105</v>
          </cell>
          <cell r="E751" t="str">
            <v>名古屋工場　工務課　　　</v>
          </cell>
          <cell r="F751" t="str">
            <v>修　　　繕　　費　　　　</v>
          </cell>
          <cell r="G751" t="str">
            <v>設備類保守点検費用　　　</v>
          </cell>
          <cell r="H751">
            <v>10000</v>
          </cell>
          <cell r="I751">
            <v>10000</v>
          </cell>
        </row>
        <row r="752">
          <cell r="A752" t="str">
            <v xml:space="preserve">LMPB836508554501 </v>
          </cell>
          <cell r="B752" t="str">
            <v>LMPB</v>
          </cell>
          <cell r="C752">
            <v>83650</v>
          </cell>
          <cell r="D752">
            <v>8554501</v>
          </cell>
          <cell r="E752" t="str">
            <v>名古屋工場　工務課　　　</v>
          </cell>
          <cell r="F752" t="str">
            <v>事務用　消耗品費　　　　</v>
          </cell>
          <cell r="G752" t="str">
            <v>事務用日用品類　　　　　</v>
          </cell>
          <cell r="H752">
            <v>8964</v>
          </cell>
          <cell r="I752">
            <v>24837</v>
          </cell>
        </row>
        <row r="753">
          <cell r="A753" t="str">
            <v xml:space="preserve">LMPB836898562311 </v>
          </cell>
          <cell r="B753" t="str">
            <v>LMPB</v>
          </cell>
          <cell r="C753">
            <v>83689</v>
          </cell>
          <cell r="D753">
            <v>8562311</v>
          </cell>
          <cell r="E753" t="str">
            <v>名古屋工場　工務課　　　</v>
          </cell>
          <cell r="F753" t="str">
            <v>雑　　　　　　　　費　　</v>
          </cell>
          <cell r="G753" t="str">
            <v>汚泥・廃プラ・ＭＩＸ処理</v>
          </cell>
          <cell r="H753">
            <v>1906700</v>
          </cell>
          <cell r="I753">
            <v>1906700</v>
          </cell>
        </row>
        <row r="754">
          <cell r="A754" t="str">
            <v xml:space="preserve">LMPB838398574503 </v>
          </cell>
          <cell r="B754" t="str">
            <v>LMPB</v>
          </cell>
          <cell r="C754">
            <v>83839</v>
          </cell>
          <cell r="D754">
            <v>8574503</v>
          </cell>
          <cell r="E754" t="str">
            <v>名古屋工場　工務課　　　</v>
          </cell>
          <cell r="F754" t="str">
            <v>賃　　　借　　　料　　　</v>
          </cell>
          <cell r="G754" t="str">
            <v>電算機リース料　　　　　</v>
          </cell>
          <cell r="H754">
            <v>11430</v>
          </cell>
          <cell r="I754">
            <v>22860</v>
          </cell>
        </row>
        <row r="755">
          <cell r="A755" t="str">
            <v xml:space="preserve">LMPB838398574507 </v>
          </cell>
          <cell r="B755" t="str">
            <v>LMPB</v>
          </cell>
          <cell r="C755">
            <v>83839</v>
          </cell>
          <cell r="D755">
            <v>8574507</v>
          </cell>
          <cell r="E755" t="str">
            <v>名古屋工場　工務課　　　</v>
          </cell>
          <cell r="F755" t="str">
            <v>賃　　　借　　　料　　　</v>
          </cell>
          <cell r="G755" t="str">
            <v>機械リース料　　　　　　</v>
          </cell>
          <cell r="H755">
            <v>141000</v>
          </cell>
          <cell r="I755">
            <v>282000</v>
          </cell>
        </row>
        <row r="756">
          <cell r="A756" t="str">
            <v xml:space="preserve">LNDB833398527301 </v>
          </cell>
          <cell r="B756" t="str">
            <v>LNDB</v>
          </cell>
          <cell r="C756">
            <v>83339</v>
          </cell>
          <cell r="D756">
            <v>8527301</v>
          </cell>
          <cell r="E756" t="str">
            <v>生産技術課　　　　　　　</v>
          </cell>
          <cell r="F756" t="str">
            <v>厚　　　　生　　　　　費</v>
          </cell>
          <cell r="G756" t="str">
            <v>社宅費用　　　　　　　　</v>
          </cell>
          <cell r="H756">
            <v>160400</v>
          </cell>
          <cell r="I756">
            <v>320800</v>
          </cell>
        </row>
        <row r="757">
          <cell r="A757" t="str">
            <v xml:space="preserve">LNDB833398527350 </v>
          </cell>
          <cell r="B757" t="str">
            <v>LNDB</v>
          </cell>
          <cell r="C757">
            <v>83339</v>
          </cell>
          <cell r="D757">
            <v>8527350</v>
          </cell>
          <cell r="E757" t="str">
            <v>生産技術課　　　　　　　</v>
          </cell>
          <cell r="F757" t="str">
            <v>厚　　　　生　　　　　費</v>
          </cell>
          <cell r="G757" t="str">
            <v>その他厚生費　　　　　　</v>
          </cell>
          <cell r="H757">
            <v>22280</v>
          </cell>
          <cell r="I757">
            <v>42320</v>
          </cell>
        </row>
        <row r="758">
          <cell r="A758" t="str">
            <v xml:space="preserve">LNDB834088369804 </v>
          </cell>
          <cell r="B758" t="str">
            <v>LNDB</v>
          </cell>
          <cell r="C758">
            <v>83408</v>
          </cell>
          <cell r="D758">
            <v>8369804</v>
          </cell>
          <cell r="E758" t="str">
            <v>生産技術課　　　　　　　</v>
          </cell>
          <cell r="F758" t="str">
            <v>品　　質　管　理　費　　</v>
          </cell>
          <cell r="G758" t="str">
            <v>試験研究用他社品購入　　</v>
          </cell>
          <cell r="H758">
            <v>89910</v>
          </cell>
          <cell r="I758">
            <v>90236</v>
          </cell>
        </row>
        <row r="759">
          <cell r="A759" t="str">
            <v xml:space="preserve">LNDB834408343250 </v>
          </cell>
          <cell r="B759" t="str">
            <v>LNDB</v>
          </cell>
          <cell r="C759">
            <v>83440</v>
          </cell>
          <cell r="D759">
            <v>8343250</v>
          </cell>
          <cell r="E759" t="str">
            <v>生産技術課　　　　　　　</v>
          </cell>
          <cell r="F759" t="str">
            <v>消耗工具備品費　　　　　</v>
          </cell>
          <cell r="G759" t="str">
            <v>その他消耗備品費　　　　</v>
          </cell>
          <cell r="H759">
            <v>252700</v>
          </cell>
          <cell r="I759">
            <v>252700</v>
          </cell>
        </row>
        <row r="760">
          <cell r="A760" t="str">
            <v xml:space="preserve">LNDB834468532101 </v>
          </cell>
          <cell r="B760" t="str">
            <v>LNDB</v>
          </cell>
          <cell r="C760">
            <v>83446</v>
          </cell>
          <cell r="D760">
            <v>8532101</v>
          </cell>
          <cell r="E760" t="str">
            <v>生産技術課　　　　　　　</v>
          </cell>
          <cell r="F760" t="str">
            <v>修　　　繕　　費　　　　</v>
          </cell>
          <cell r="G760" t="str">
            <v>コンピュータ保守料　　　</v>
          </cell>
          <cell r="H760">
            <v>6600</v>
          </cell>
          <cell r="I760">
            <v>13200</v>
          </cell>
        </row>
        <row r="761">
          <cell r="A761" t="str">
            <v xml:space="preserve">LNDB836298551201 </v>
          </cell>
          <cell r="B761" t="str">
            <v>LNDB</v>
          </cell>
          <cell r="C761">
            <v>83629</v>
          </cell>
          <cell r="D761">
            <v>8551201</v>
          </cell>
          <cell r="E761" t="str">
            <v>生産技術課　　　　　　　</v>
          </cell>
          <cell r="F761" t="str">
            <v>旅　　費　交　通　費　　</v>
          </cell>
          <cell r="G761" t="str">
            <v>日帰旅費　　　　　　　　</v>
          </cell>
          <cell r="H761">
            <v>41943</v>
          </cell>
          <cell r="I761">
            <v>60181</v>
          </cell>
        </row>
        <row r="762">
          <cell r="A762" t="str">
            <v xml:space="preserve">LNDB836298551202 </v>
          </cell>
          <cell r="B762" t="str">
            <v>LNDB</v>
          </cell>
          <cell r="C762">
            <v>83629</v>
          </cell>
          <cell r="D762">
            <v>8551202</v>
          </cell>
          <cell r="E762" t="str">
            <v>生産技術課　　　　　　　</v>
          </cell>
          <cell r="F762" t="str">
            <v>旅　　費　交　通　費　　</v>
          </cell>
          <cell r="G762" t="str">
            <v>出張旅費　　　　　　　　</v>
          </cell>
          <cell r="H762">
            <v>272846</v>
          </cell>
          <cell r="I762">
            <v>414978</v>
          </cell>
        </row>
        <row r="763">
          <cell r="A763" t="str">
            <v xml:space="preserve">LNDB836298551203 </v>
          </cell>
          <cell r="B763" t="str">
            <v>LNDB</v>
          </cell>
          <cell r="C763">
            <v>83629</v>
          </cell>
          <cell r="D763">
            <v>8551203</v>
          </cell>
          <cell r="E763" t="str">
            <v>生産技術課　　　　　　　</v>
          </cell>
          <cell r="F763" t="str">
            <v>旅　　費　交　通　費　　</v>
          </cell>
          <cell r="G763" t="str">
            <v>赴任旅費　　　　　　　　</v>
          </cell>
          <cell r="H763">
            <v>0</v>
          </cell>
          <cell r="I763">
            <v>0</v>
          </cell>
        </row>
        <row r="764">
          <cell r="A764" t="str">
            <v xml:space="preserve">LNDB836378555605 </v>
          </cell>
          <cell r="B764" t="str">
            <v>LNDB</v>
          </cell>
          <cell r="C764">
            <v>83637</v>
          </cell>
          <cell r="D764">
            <v>8555605</v>
          </cell>
          <cell r="E764" t="str">
            <v>生産技術課　　　　　　　</v>
          </cell>
          <cell r="F764" t="str">
            <v>通　　　　信　　　費　　</v>
          </cell>
          <cell r="G764" t="str">
            <v>インターネット費用　　　</v>
          </cell>
          <cell r="H764">
            <v>2354</v>
          </cell>
          <cell r="I764">
            <v>5854</v>
          </cell>
        </row>
        <row r="765">
          <cell r="A765" t="str">
            <v xml:space="preserve">LNDB836378555606 </v>
          </cell>
          <cell r="B765" t="str">
            <v>LNDB</v>
          </cell>
          <cell r="C765">
            <v>83637</v>
          </cell>
          <cell r="D765">
            <v>8555606</v>
          </cell>
          <cell r="E765" t="str">
            <v>生産技術課　　　　　　　</v>
          </cell>
          <cell r="F765" t="str">
            <v>通　　　　信　　　費　　</v>
          </cell>
          <cell r="G765" t="str">
            <v>携　帯　電　話　料　金　</v>
          </cell>
          <cell r="H765">
            <v>4893</v>
          </cell>
          <cell r="I765">
            <v>9216</v>
          </cell>
        </row>
        <row r="766">
          <cell r="A766" t="str">
            <v xml:space="preserve">LNDB836508554501 </v>
          </cell>
          <cell r="B766" t="str">
            <v>LNDB</v>
          </cell>
          <cell r="C766">
            <v>83650</v>
          </cell>
          <cell r="D766">
            <v>8554501</v>
          </cell>
          <cell r="E766" t="str">
            <v>生産技術課　　　　　　　</v>
          </cell>
          <cell r="F766" t="str">
            <v>事務用　消耗品費　　　　</v>
          </cell>
          <cell r="G766" t="str">
            <v>事務用日用品類　　　　　</v>
          </cell>
          <cell r="H766">
            <v>0</v>
          </cell>
          <cell r="I766">
            <v>2000</v>
          </cell>
        </row>
        <row r="767">
          <cell r="A767" t="str">
            <v xml:space="preserve">LNDB836898562307 </v>
          </cell>
          <cell r="B767" t="str">
            <v>LNDB</v>
          </cell>
          <cell r="C767">
            <v>83689</v>
          </cell>
          <cell r="D767">
            <v>8562307</v>
          </cell>
          <cell r="E767" t="str">
            <v>生産技術課　　　　　　　</v>
          </cell>
          <cell r="F767" t="str">
            <v>雑　　　　　　　　費　　</v>
          </cell>
          <cell r="G767" t="str">
            <v>資材発送料金　　　　　　</v>
          </cell>
          <cell r="H767">
            <v>6306</v>
          </cell>
          <cell r="I767">
            <v>6306</v>
          </cell>
        </row>
        <row r="768">
          <cell r="A768" t="str">
            <v xml:space="preserve">LNDB836898562308 </v>
          </cell>
          <cell r="B768" t="str">
            <v>LNDB</v>
          </cell>
          <cell r="C768">
            <v>83689</v>
          </cell>
          <cell r="D768">
            <v>8562308</v>
          </cell>
          <cell r="E768" t="str">
            <v>生産技術課　　　　　　　</v>
          </cell>
          <cell r="F768" t="str">
            <v>雑　　　　　　　　費　　</v>
          </cell>
          <cell r="G768" t="str">
            <v>会　　費　　　　　　　　</v>
          </cell>
          <cell r="H768">
            <v>0</v>
          </cell>
          <cell r="I768">
            <v>3810</v>
          </cell>
        </row>
        <row r="769">
          <cell r="A769" t="str">
            <v xml:space="preserve">LNDB836898562350 </v>
          </cell>
          <cell r="B769" t="str">
            <v>LNDB</v>
          </cell>
          <cell r="C769">
            <v>83689</v>
          </cell>
          <cell r="D769">
            <v>8562350</v>
          </cell>
          <cell r="E769" t="str">
            <v>生産技術課　　　　　　　</v>
          </cell>
          <cell r="F769" t="str">
            <v>雑　　　　　　　　費　　</v>
          </cell>
          <cell r="G769" t="str">
            <v>その他雑費　　　　　　　</v>
          </cell>
          <cell r="H769">
            <v>18037</v>
          </cell>
          <cell r="I769">
            <v>42137</v>
          </cell>
        </row>
        <row r="770">
          <cell r="A770" t="str">
            <v xml:space="preserve">LNDB838398574503 </v>
          </cell>
          <cell r="B770" t="str">
            <v>LNDB</v>
          </cell>
          <cell r="C770">
            <v>83839</v>
          </cell>
          <cell r="D770">
            <v>8574503</v>
          </cell>
          <cell r="E770" t="str">
            <v>生産技術課　　　　　　　</v>
          </cell>
          <cell r="F770" t="str">
            <v>賃　　　借　　　料　　　</v>
          </cell>
          <cell r="G770" t="str">
            <v>電算機リース料　　　　　</v>
          </cell>
          <cell r="H770">
            <v>23885</v>
          </cell>
          <cell r="I770">
            <v>47770</v>
          </cell>
        </row>
        <row r="771">
          <cell r="A771" t="str">
            <v xml:space="preserve">LNDB838398574507 </v>
          </cell>
          <cell r="B771" t="str">
            <v>LNDB</v>
          </cell>
          <cell r="C771">
            <v>83839</v>
          </cell>
          <cell r="D771">
            <v>8574507</v>
          </cell>
          <cell r="E771" t="str">
            <v>生産技術課　　　　　　　</v>
          </cell>
          <cell r="F771" t="str">
            <v>賃　　　借　　　料　　　</v>
          </cell>
          <cell r="G771" t="str">
            <v>機械リース料　　　　　　</v>
          </cell>
          <cell r="H771">
            <v>244740</v>
          </cell>
          <cell r="I771">
            <v>489480</v>
          </cell>
        </row>
      </sheetData>
      <sheetData sheetId="5" refreshError="1"/>
      <sheetData sheetId="6" refreshError="1"/>
    </sheetDataSet>
  </externalBook>
</externalLink>
</file>

<file path=xl/externalLinks/externalLink14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OUTPUT_等級別人員表"/>
      <sheetName val="OUTPUT_非管理職（P職）"/>
      <sheetName val="OUTPUT_管理職"/>
      <sheetName val="OUTPUT_非管理職Ｓ職"/>
      <sheetName val="ローデータ_非管理職"/>
      <sheetName val="ローデータ_管理職"/>
      <sheetName val="VLOOKUPデータ"/>
      <sheetName val="PIVOT"/>
      <sheetName val="実績エネルギー"/>
      <sheetName val="合計_0712"/>
    </sheetNames>
    <sheetDataSet>
      <sheetData sheetId="0"/>
      <sheetData sheetId="1"/>
      <sheetData sheetId="2"/>
      <sheetData sheetId="3"/>
      <sheetData sheetId="4"/>
      <sheetData sheetId="5"/>
      <sheetData sheetId="6">
        <row r="3">
          <cell r="A3">
            <v>1</v>
          </cell>
          <cell r="B3" t="str">
            <v>初1</v>
          </cell>
        </row>
        <row r="4">
          <cell r="A4">
            <v>2</v>
          </cell>
          <cell r="B4" t="str">
            <v>初2</v>
          </cell>
        </row>
        <row r="5">
          <cell r="A5">
            <v>3</v>
          </cell>
          <cell r="B5" t="str">
            <v>中1</v>
          </cell>
        </row>
        <row r="6">
          <cell r="A6">
            <v>4</v>
          </cell>
          <cell r="B6" t="str">
            <v>中2</v>
          </cell>
        </row>
        <row r="7">
          <cell r="A7">
            <v>5</v>
          </cell>
          <cell r="B7" t="str">
            <v>中3</v>
          </cell>
        </row>
        <row r="8">
          <cell r="A8">
            <v>6</v>
          </cell>
          <cell r="B8" t="str">
            <v>上</v>
          </cell>
        </row>
        <row r="13">
          <cell r="A13" t="str">
            <v>課長</v>
          </cell>
          <cell r="B13">
            <v>50000</v>
          </cell>
        </row>
        <row r="14">
          <cell r="A14" t="str">
            <v>部長</v>
          </cell>
          <cell r="B14">
            <v>80000</v>
          </cell>
        </row>
        <row r="15">
          <cell r="A15" t="str">
            <v>部長代理</v>
          </cell>
          <cell r="B15">
            <v>50000</v>
          </cell>
        </row>
      </sheetData>
      <sheetData sheetId="7"/>
      <sheetData sheetId="8" refreshError="1"/>
      <sheetData sheetId="9" refreshError="1"/>
    </sheetDataSet>
  </externalBook>
</externalLink>
</file>

<file path=xl/externalLinks/externalLink14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県別"/>
      <sheetName val="ｸﾞﾗﾌ (ＲＩ)"/>
      <sheetName val="ｸﾞﾗﾌ (酸分)"/>
      <sheetName val="ｸﾞﾗﾌ (ﾘｺﾋﾟﾝ)"/>
      <sheetName val="ｸﾞﾗﾌ (重欠点率)"/>
      <sheetName val="日別"/>
      <sheetName val="週別"/>
      <sheetName val="ｸﾞﾗﾌ_(ＲＩ)"/>
      <sheetName val="ｸﾞﾗﾌ_(酸分)"/>
      <sheetName val="ｸﾞﾗﾌ_(ﾘｺﾋﾟﾝ)"/>
      <sheetName val="ｸﾞﾗﾌ_(重欠点率)"/>
      <sheetName val="ｸﾞﾗﾌ_(ＲＩ)1"/>
      <sheetName val="ｸﾞﾗﾌ_(酸分)1"/>
      <sheetName val="ｸﾞﾗﾌ_(ﾘｺﾋﾟﾝ)1"/>
      <sheetName val="ｸﾞﾗﾌ_(重欠点率)1"/>
      <sheetName val="ｸﾞﾗﾌ_(ＲＩ)2"/>
      <sheetName val="ｸﾞﾗﾌ_(酸分)2"/>
      <sheetName val="ｸﾞﾗﾌ_(ﾘｺﾋﾟﾝ)2"/>
      <sheetName val="ｸﾞﾗﾌ_(重欠点率)2"/>
      <sheetName val="ｸﾞﾗﾌ_(ＲＩ)3"/>
      <sheetName val="ｸﾞﾗﾌ_(酸分)3"/>
      <sheetName val="ｸﾞﾗﾌ_(ﾘｺﾋﾟﾝ)3"/>
      <sheetName val="ｸﾞﾗﾌ_(重欠点率)3"/>
      <sheetName val="ｸﾞﾗﾌ_(ＲＩ)4"/>
      <sheetName val="ｸﾞﾗﾌ_(酸分)4"/>
      <sheetName val="ｸﾞﾗﾌ_(ﾘｺﾋﾟﾝ)4"/>
      <sheetName val="ｸﾞﾗﾌ_(重欠点率)4"/>
      <sheetName val="（資料5）仕込み量"/>
      <sheetName val="備考"/>
      <sheetName val="VLOOKUPデータ"/>
      <sheetName val="ｸﾞﾗﾌ_(ＲＩ)5"/>
      <sheetName val="ｸﾞﾗﾌ_(酸分)5"/>
      <sheetName val="ｸﾞﾗﾌ_(ﾘｺﾋﾟﾝ)5"/>
      <sheetName val="ｸﾞﾗﾌ_(重欠点率)5"/>
      <sheetName val="ｸﾞﾗﾌ_(ＲＩ)6"/>
      <sheetName val="ｸﾞﾗﾌ_(酸分)6"/>
      <sheetName val="ｸﾞﾗﾌ_(ﾘｺﾋﾟﾝ)6"/>
      <sheetName val="ｸﾞﾗﾌ_(重欠点率)6"/>
      <sheetName val="ｸﾞﾗﾌ_(ＲＩ)7"/>
      <sheetName val="ｸﾞﾗﾌ_(酸分)7"/>
      <sheetName val="ｸﾞﾗﾌ_(ﾘｺﾋﾟﾝ)7"/>
      <sheetName val="ｸﾞﾗﾌ_(重欠点率)7"/>
      <sheetName val="ｸﾞﾗﾌ_(ＲＩ)8"/>
      <sheetName val="ｸﾞﾗﾌ_(酸分)8"/>
      <sheetName val="ｸﾞﾗﾌ_(ﾘｺﾋﾟﾝ)8"/>
      <sheetName val="ｸﾞﾗﾌ_(重欠点率)8"/>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refreshError="1"/>
      <sheetData sheetId="28" refreshError="1"/>
      <sheetData sheetId="29" refreshError="1"/>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Set>
  </externalBook>
</externalLink>
</file>

<file path=xl/externalLinks/externalLink15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参考"/>
      <sheetName val="品種別面積"/>
      <sheetName val="着果推移（栃木）"/>
      <sheetName val="着果推移（福島）"/>
      <sheetName val="工場入荷量（栃木・真岡）"/>
      <sheetName val="工場入荷量（栃木・烏山）"/>
      <sheetName val="工場入荷量（栃木）"/>
      <sheetName val="工場入荷量（福島）"/>
      <sheetName val="積算気温(栃木・真岡）"/>
      <sheetName val="積算気温(栃木・烏山）"/>
      <sheetName val="積算気温(福島)"/>
      <sheetName val="入荷実績(栃木・真岡）"/>
      <sheetName val="入荷実績(栃木・烏山）"/>
      <sheetName val="入荷実績 (福島)"/>
      <sheetName val="入荷実績_(福島)"/>
      <sheetName val="日別"/>
    </sheetNames>
    <sheetDataSet>
      <sheetData sheetId="0" refreshError="1"/>
      <sheetData sheetId="1" refreshError="1"/>
      <sheetData sheetId="2"/>
      <sheetData sheetId="3"/>
      <sheetData sheetId="4"/>
      <sheetData sheetId="5"/>
      <sheetData sheetId="6" refreshError="1"/>
      <sheetData sheetId="7" refreshError="1"/>
      <sheetData sheetId="8" refreshError="1"/>
      <sheetData sheetId="9" refreshError="1"/>
      <sheetData sheetId="10" refreshError="1"/>
      <sheetData sheetId="11" refreshError="1">
        <row r="6">
          <cell r="T6">
            <v>0.6</v>
          </cell>
          <cell r="V6">
            <v>0.6</v>
          </cell>
        </row>
        <row r="9">
          <cell r="P9">
            <v>0.5</v>
          </cell>
          <cell r="R9">
            <v>6.98</v>
          </cell>
          <cell r="V9">
            <v>3.74</v>
          </cell>
        </row>
        <row r="10">
          <cell r="P10">
            <v>0</v>
          </cell>
          <cell r="T10">
            <v>6.76</v>
          </cell>
          <cell r="V10">
            <v>3.38</v>
          </cell>
        </row>
        <row r="11">
          <cell r="P11">
            <v>10.32</v>
          </cell>
          <cell r="R11">
            <v>1.78</v>
          </cell>
          <cell r="V11">
            <v>6.05</v>
          </cell>
        </row>
        <row r="12">
          <cell r="P12">
            <v>0</v>
          </cell>
          <cell r="R12">
            <v>24.6</v>
          </cell>
          <cell r="V12">
            <v>12.3</v>
          </cell>
        </row>
        <row r="13">
          <cell r="P13">
            <v>58.4</v>
          </cell>
          <cell r="T13">
            <v>27.02</v>
          </cell>
          <cell r="V13">
            <v>42.71</v>
          </cell>
        </row>
        <row r="14">
          <cell r="P14">
            <v>0</v>
          </cell>
          <cell r="T14">
            <v>13.96</v>
          </cell>
          <cell r="V14">
            <v>6.98</v>
          </cell>
        </row>
        <row r="15">
          <cell r="P15">
            <v>0</v>
          </cell>
          <cell r="R15">
            <v>21.04</v>
          </cell>
          <cell r="T15">
            <v>46.58</v>
          </cell>
          <cell r="V15">
            <v>22.54</v>
          </cell>
        </row>
        <row r="16">
          <cell r="P16">
            <v>40.159999999999997</v>
          </cell>
          <cell r="R16">
            <v>22.5</v>
          </cell>
          <cell r="T16">
            <v>27.4</v>
          </cell>
          <cell r="V16">
            <v>30.02</v>
          </cell>
        </row>
        <row r="17">
          <cell r="P17">
            <v>58.64</v>
          </cell>
          <cell r="R17">
            <v>14.7</v>
          </cell>
          <cell r="T17">
            <v>66.5</v>
          </cell>
          <cell r="V17">
            <v>46.613333333333337</v>
          </cell>
        </row>
        <row r="18">
          <cell r="P18">
            <v>40.74</v>
          </cell>
          <cell r="R18">
            <v>14.5</v>
          </cell>
          <cell r="V18">
            <v>27.62</v>
          </cell>
        </row>
        <row r="19">
          <cell r="P19">
            <v>54.8</v>
          </cell>
          <cell r="R19">
            <v>26.84</v>
          </cell>
          <cell r="V19">
            <v>40.82</v>
          </cell>
        </row>
        <row r="20">
          <cell r="P20">
            <v>36.46</v>
          </cell>
          <cell r="R20">
            <v>40.1</v>
          </cell>
          <cell r="T20">
            <v>129.22</v>
          </cell>
          <cell r="V20">
            <v>68.593333333333334</v>
          </cell>
        </row>
        <row r="21">
          <cell r="P21">
            <v>57.96</v>
          </cell>
          <cell r="T21">
            <v>39.4</v>
          </cell>
          <cell r="V21">
            <v>48.68</v>
          </cell>
        </row>
        <row r="22">
          <cell r="R22">
            <v>81.88</v>
          </cell>
          <cell r="T22">
            <v>110.2</v>
          </cell>
          <cell r="V22">
            <v>96.04</v>
          </cell>
        </row>
        <row r="23">
          <cell r="P23">
            <v>134.91999999999999</v>
          </cell>
          <cell r="V23">
            <v>134.91999999999999</v>
          </cell>
        </row>
        <row r="24">
          <cell r="R24">
            <v>80.44</v>
          </cell>
          <cell r="T24">
            <v>114.62</v>
          </cell>
          <cell r="V24">
            <v>97.53</v>
          </cell>
        </row>
        <row r="25">
          <cell r="P25">
            <v>70.38</v>
          </cell>
          <cell r="R25">
            <v>53.2</v>
          </cell>
          <cell r="T25">
            <v>94.08</v>
          </cell>
          <cell r="V25">
            <v>72.553333333333327</v>
          </cell>
        </row>
        <row r="26">
          <cell r="P26">
            <v>66.540000000000006</v>
          </cell>
          <cell r="R26">
            <v>70.62</v>
          </cell>
          <cell r="V26">
            <v>68.58</v>
          </cell>
        </row>
        <row r="27">
          <cell r="P27">
            <v>61.9</v>
          </cell>
          <cell r="T27">
            <v>134.63999999999999</v>
          </cell>
          <cell r="V27">
            <v>98.27</v>
          </cell>
        </row>
        <row r="28">
          <cell r="P28">
            <v>67.98</v>
          </cell>
          <cell r="T28">
            <v>106.94</v>
          </cell>
          <cell r="V28">
            <v>87.46</v>
          </cell>
        </row>
        <row r="29">
          <cell r="R29">
            <v>119.5</v>
          </cell>
          <cell r="T29">
            <v>108.56</v>
          </cell>
          <cell r="V29">
            <v>114.03</v>
          </cell>
        </row>
        <row r="30">
          <cell r="P30">
            <v>118.36</v>
          </cell>
          <cell r="R30">
            <v>129.56</v>
          </cell>
          <cell r="T30">
            <v>39.979999999999997</v>
          </cell>
          <cell r="V30">
            <v>95.966666666666683</v>
          </cell>
        </row>
        <row r="31">
          <cell r="P31">
            <v>71</v>
          </cell>
          <cell r="R31">
            <v>92.88</v>
          </cell>
          <cell r="T31">
            <v>133.30000000000001</v>
          </cell>
          <cell r="V31">
            <v>99.06</v>
          </cell>
        </row>
        <row r="32">
          <cell r="P32">
            <v>94.94</v>
          </cell>
          <cell r="R32">
            <v>88.06</v>
          </cell>
          <cell r="V32">
            <v>91.5</v>
          </cell>
        </row>
        <row r="33">
          <cell r="P33">
            <v>95.1</v>
          </cell>
          <cell r="R33">
            <v>95.86</v>
          </cell>
          <cell r="V33">
            <v>95.48</v>
          </cell>
        </row>
        <row r="34">
          <cell r="P34">
            <v>95.8</v>
          </cell>
          <cell r="R34">
            <v>114.02</v>
          </cell>
          <cell r="T34">
            <v>248.92</v>
          </cell>
          <cell r="V34">
            <v>152.91333333333333</v>
          </cell>
        </row>
        <row r="35">
          <cell r="T35">
            <v>111.02</v>
          </cell>
          <cell r="V35">
            <v>111.02</v>
          </cell>
        </row>
        <row r="36">
          <cell r="T36">
            <v>108.4</v>
          </cell>
          <cell r="V36">
            <v>108.4</v>
          </cell>
        </row>
        <row r="37">
          <cell r="P37">
            <v>139.36000000000001</v>
          </cell>
          <cell r="R37">
            <v>173.54</v>
          </cell>
          <cell r="T37">
            <v>89.96</v>
          </cell>
          <cell r="V37">
            <v>134.28666666666666</v>
          </cell>
        </row>
        <row r="38">
          <cell r="P38">
            <v>116.96</v>
          </cell>
          <cell r="R38">
            <v>139.54</v>
          </cell>
          <cell r="T38">
            <v>111.72</v>
          </cell>
          <cell r="V38">
            <v>122.74</v>
          </cell>
        </row>
        <row r="39">
          <cell r="P39">
            <v>116.58</v>
          </cell>
          <cell r="R39">
            <v>147.96</v>
          </cell>
          <cell r="T39">
            <v>86.98</v>
          </cell>
          <cell r="V39">
            <v>117.17333333333335</v>
          </cell>
        </row>
        <row r="40">
          <cell r="P40">
            <v>109.04</v>
          </cell>
          <cell r="R40">
            <v>142.96</v>
          </cell>
          <cell r="V40">
            <v>126</v>
          </cell>
        </row>
        <row r="41">
          <cell r="P41">
            <v>116.4</v>
          </cell>
          <cell r="R41">
            <v>150.38</v>
          </cell>
          <cell r="T41">
            <v>118.7</v>
          </cell>
          <cell r="V41">
            <v>128.49333333333331</v>
          </cell>
        </row>
        <row r="42">
          <cell r="P42">
            <v>114.34</v>
          </cell>
          <cell r="T42">
            <v>77.14</v>
          </cell>
          <cell r="V42">
            <v>95.74</v>
          </cell>
        </row>
        <row r="43">
          <cell r="P43">
            <v>0</v>
          </cell>
          <cell r="R43">
            <v>168.46</v>
          </cell>
          <cell r="T43">
            <v>70.040000000000006</v>
          </cell>
          <cell r="V43">
            <v>79.5</v>
          </cell>
        </row>
        <row r="44">
          <cell r="P44">
            <v>134.41999999999999</v>
          </cell>
          <cell r="R44">
            <v>133.54</v>
          </cell>
          <cell r="T44">
            <v>67.5</v>
          </cell>
          <cell r="V44">
            <v>111.82</v>
          </cell>
        </row>
        <row r="45">
          <cell r="P45">
            <v>117.5</v>
          </cell>
          <cell r="R45">
            <v>109.02</v>
          </cell>
          <cell r="T45">
            <v>60.84</v>
          </cell>
          <cell r="V45">
            <v>95.786666666666676</v>
          </cell>
        </row>
        <row r="46">
          <cell r="P46">
            <v>124.86</v>
          </cell>
          <cell r="R46">
            <v>87.78</v>
          </cell>
          <cell r="T46">
            <v>50.44</v>
          </cell>
          <cell r="V46">
            <v>87.693333333333328</v>
          </cell>
        </row>
        <row r="47">
          <cell r="P47">
            <v>102.52</v>
          </cell>
          <cell r="R47">
            <v>63.44</v>
          </cell>
          <cell r="T47">
            <v>57.48</v>
          </cell>
          <cell r="V47">
            <v>74.48</v>
          </cell>
        </row>
        <row r="48">
          <cell r="P48">
            <v>93.26</v>
          </cell>
          <cell r="R48">
            <v>47.22</v>
          </cell>
          <cell r="V48">
            <v>70.239999999999995</v>
          </cell>
        </row>
        <row r="51">
          <cell r="P51">
            <v>55.38</v>
          </cell>
          <cell r="R51">
            <v>29.5</v>
          </cell>
          <cell r="T51">
            <v>26.52</v>
          </cell>
          <cell r="V51">
            <v>37.133333333333333</v>
          </cell>
        </row>
        <row r="52">
          <cell r="P52">
            <v>73.3</v>
          </cell>
          <cell r="R52">
            <v>41.84</v>
          </cell>
          <cell r="T52">
            <v>69.180000000000007</v>
          </cell>
          <cell r="V52">
            <v>61.44</v>
          </cell>
        </row>
        <row r="53">
          <cell r="P53">
            <v>74.540000000000006</v>
          </cell>
          <cell r="R53">
            <v>19.559999999999999</v>
          </cell>
          <cell r="T53">
            <v>51.44</v>
          </cell>
          <cell r="V53">
            <v>48.513333333333343</v>
          </cell>
        </row>
        <row r="54">
          <cell r="P54">
            <v>49.78</v>
          </cell>
          <cell r="R54">
            <v>20.62</v>
          </cell>
          <cell r="V54">
            <v>35.200000000000003</v>
          </cell>
        </row>
        <row r="55">
          <cell r="P55">
            <v>39.74</v>
          </cell>
          <cell r="R55">
            <v>11</v>
          </cell>
          <cell r="T55">
            <v>46.5</v>
          </cell>
          <cell r="V55">
            <v>32.413333333333334</v>
          </cell>
        </row>
        <row r="56">
          <cell r="P56">
            <v>28.02</v>
          </cell>
          <cell r="T56">
            <v>24.64</v>
          </cell>
          <cell r="V56">
            <v>26.33</v>
          </cell>
        </row>
        <row r="57">
          <cell r="R57">
            <v>21.92</v>
          </cell>
          <cell r="T57">
            <v>18.920000000000002</v>
          </cell>
          <cell r="V57">
            <v>20.420000000000002</v>
          </cell>
        </row>
        <row r="58">
          <cell r="P58">
            <v>33.56</v>
          </cell>
          <cell r="R58">
            <v>10.52</v>
          </cell>
          <cell r="T58">
            <v>26.56</v>
          </cell>
          <cell r="V58">
            <v>23.546666666666667</v>
          </cell>
        </row>
        <row r="59">
          <cell r="P59">
            <v>27.6</v>
          </cell>
          <cell r="R59">
            <v>15.44</v>
          </cell>
          <cell r="T59">
            <v>23.68</v>
          </cell>
          <cell r="V59">
            <v>22.24</v>
          </cell>
        </row>
        <row r="60">
          <cell r="P60">
            <v>17.28</v>
          </cell>
          <cell r="R60">
            <v>7.36</v>
          </cell>
          <cell r="V60">
            <v>12.32</v>
          </cell>
        </row>
        <row r="61">
          <cell r="P61">
            <v>28.54</v>
          </cell>
          <cell r="R61">
            <v>12</v>
          </cell>
          <cell r="V61">
            <v>20.27</v>
          </cell>
        </row>
        <row r="62">
          <cell r="P62">
            <v>2.12</v>
          </cell>
          <cell r="T62">
            <v>24.54</v>
          </cell>
          <cell r="V62">
            <v>13.33</v>
          </cell>
        </row>
        <row r="63">
          <cell r="T63">
            <v>22.18</v>
          </cell>
          <cell r="V63">
            <v>22.18</v>
          </cell>
        </row>
        <row r="64">
          <cell r="R64">
            <v>11.26</v>
          </cell>
          <cell r="T64">
            <v>12.06</v>
          </cell>
          <cell r="V64">
            <v>11.66</v>
          </cell>
        </row>
        <row r="65">
          <cell r="P65">
            <v>13.36</v>
          </cell>
          <cell r="R65">
            <v>9.4600000000000009</v>
          </cell>
          <cell r="T65">
            <v>10.82</v>
          </cell>
          <cell r="V65">
            <v>11.213333333333333</v>
          </cell>
        </row>
        <row r="66">
          <cell r="P66">
            <v>7.26</v>
          </cell>
          <cell r="R66">
            <v>2.1800000000000002</v>
          </cell>
          <cell r="T66">
            <v>9.02</v>
          </cell>
          <cell r="V66">
            <v>6.1533333333333333</v>
          </cell>
        </row>
        <row r="67">
          <cell r="P67">
            <v>4.3</v>
          </cell>
          <cell r="R67">
            <v>1.6</v>
          </cell>
          <cell r="V67">
            <v>2.95</v>
          </cell>
        </row>
        <row r="68">
          <cell r="R68">
            <v>4.5199999999999996</v>
          </cell>
          <cell r="V68">
            <v>4.5199999999999996</v>
          </cell>
        </row>
        <row r="69">
          <cell r="P69">
            <v>11.48</v>
          </cell>
          <cell r="T69">
            <v>11.38</v>
          </cell>
          <cell r="V69">
            <v>11.43</v>
          </cell>
        </row>
        <row r="71">
          <cell r="R71">
            <v>8.36</v>
          </cell>
          <cell r="V71">
            <v>8.36</v>
          </cell>
        </row>
        <row r="72">
          <cell r="P72">
            <v>15.88</v>
          </cell>
          <cell r="T72">
            <v>9.3000000000000007</v>
          </cell>
          <cell r="V72">
            <v>12.59</v>
          </cell>
        </row>
        <row r="74">
          <cell r="R74">
            <v>3.94</v>
          </cell>
          <cell r="V74">
            <v>3.94</v>
          </cell>
        </row>
        <row r="75">
          <cell r="P75">
            <v>13.48</v>
          </cell>
          <cell r="R75">
            <v>2.98</v>
          </cell>
          <cell r="V75">
            <v>8.23</v>
          </cell>
        </row>
        <row r="76">
          <cell r="T76">
            <v>2.44</v>
          </cell>
          <cell r="V76">
            <v>2.44</v>
          </cell>
        </row>
        <row r="81">
          <cell r="P81">
            <v>6.52</v>
          </cell>
          <cell r="R81">
            <v>7.64</v>
          </cell>
          <cell r="V81">
            <v>7.08</v>
          </cell>
        </row>
        <row r="83">
          <cell r="T83">
            <v>0.42</v>
          </cell>
          <cell r="V83">
            <v>0.42</v>
          </cell>
        </row>
      </sheetData>
      <sheetData sheetId="12" refreshError="1"/>
      <sheetData sheetId="13" refreshError="1">
        <row r="25">
          <cell r="R25">
            <v>3.42</v>
          </cell>
          <cell r="V25">
            <v>3.42</v>
          </cell>
        </row>
        <row r="27">
          <cell r="P27">
            <v>25.54</v>
          </cell>
          <cell r="T27">
            <v>153.13999999999999</v>
          </cell>
          <cell r="V27">
            <v>89.34</v>
          </cell>
        </row>
        <row r="29">
          <cell r="R29">
            <v>32.26</v>
          </cell>
          <cell r="T29">
            <v>168.24</v>
          </cell>
          <cell r="V29">
            <v>100.25</v>
          </cell>
        </row>
        <row r="30">
          <cell r="P30">
            <v>146.02000000000001</v>
          </cell>
          <cell r="R30">
            <v>86.6</v>
          </cell>
          <cell r="V30">
            <v>116.31</v>
          </cell>
        </row>
        <row r="31">
          <cell r="T31">
            <v>174.14</v>
          </cell>
          <cell r="V31">
            <v>174.14</v>
          </cell>
        </row>
        <row r="32">
          <cell r="P32">
            <v>137</v>
          </cell>
          <cell r="R32">
            <v>120.8</v>
          </cell>
          <cell r="V32">
            <v>128.9</v>
          </cell>
        </row>
        <row r="33">
          <cell r="P33">
            <v>62</v>
          </cell>
          <cell r="V33">
            <v>62</v>
          </cell>
        </row>
        <row r="34">
          <cell r="P34">
            <v>137.6</v>
          </cell>
          <cell r="R34">
            <v>179.04</v>
          </cell>
          <cell r="T34">
            <v>212.14</v>
          </cell>
          <cell r="V34">
            <v>176.26</v>
          </cell>
        </row>
        <row r="35">
          <cell r="T35">
            <v>184.8</v>
          </cell>
          <cell r="V35">
            <v>184.8</v>
          </cell>
        </row>
        <row r="36">
          <cell r="T36">
            <v>146.56</v>
          </cell>
          <cell r="V36">
            <v>146.56</v>
          </cell>
        </row>
        <row r="37">
          <cell r="P37">
            <v>163.68</v>
          </cell>
          <cell r="R37">
            <v>179.32</v>
          </cell>
          <cell r="T37">
            <v>166.64</v>
          </cell>
          <cell r="V37">
            <v>169.88</v>
          </cell>
        </row>
        <row r="38">
          <cell r="P38">
            <v>169.52</v>
          </cell>
          <cell r="R38">
            <v>195.46</v>
          </cell>
          <cell r="T38">
            <v>135.96</v>
          </cell>
          <cell r="V38">
            <v>166.98</v>
          </cell>
        </row>
        <row r="39">
          <cell r="P39">
            <v>133.91999999999999</v>
          </cell>
          <cell r="R39">
            <v>212.54</v>
          </cell>
          <cell r="T39">
            <v>342.42</v>
          </cell>
          <cell r="V39">
            <v>229.62666666666667</v>
          </cell>
        </row>
        <row r="40">
          <cell r="P40">
            <v>240.56</v>
          </cell>
          <cell r="R40">
            <v>265.64</v>
          </cell>
          <cell r="V40">
            <v>253.1</v>
          </cell>
        </row>
        <row r="41">
          <cell r="P41">
            <v>212.68</v>
          </cell>
          <cell r="R41">
            <v>266.48</v>
          </cell>
          <cell r="T41">
            <v>338.4</v>
          </cell>
          <cell r="V41">
            <v>272.52</v>
          </cell>
        </row>
        <row r="42">
          <cell r="P42">
            <v>235.36</v>
          </cell>
          <cell r="T42">
            <v>242.42</v>
          </cell>
          <cell r="V42">
            <v>238.89</v>
          </cell>
        </row>
        <row r="43">
          <cell r="P43">
            <v>94.98</v>
          </cell>
          <cell r="R43">
            <v>463.92</v>
          </cell>
          <cell r="T43">
            <v>331.74</v>
          </cell>
          <cell r="V43">
            <v>296.88</v>
          </cell>
        </row>
        <row r="44">
          <cell r="P44">
            <v>325.82</v>
          </cell>
          <cell r="R44">
            <v>355.54</v>
          </cell>
          <cell r="T44">
            <v>281.22000000000003</v>
          </cell>
          <cell r="V44">
            <v>320.86</v>
          </cell>
        </row>
        <row r="45">
          <cell r="P45">
            <v>303.94</v>
          </cell>
          <cell r="R45">
            <v>345.16</v>
          </cell>
          <cell r="T45">
            <v>385.78</v>
          </cell>
          <cell r="V45">
            <v>344.96</v>
          </cell>
        </row>
        <row r="46">
          <cell r="P46">
            <v>299.2</v>
          </cell>
          <cell r="R46">
            <v>340.04</v>
          </cell>
          <cell r="T46">
            <v>406.94</v>
          </cell>
          <cell r="V46">
            <v>348.72666666666669</v>
          </cell>
        </row>
        <row r="47">
          <cell r="P47">
            <v>298.08</v>
          </cell>
          <cell r="R47">
            <v>364.52</v>
          </cell>
          <cell r="T47">
            <v>452.12</v>
          </cell>
          <cell r="V47">
            <v>371.57333333333327</v>
          </cell>
        </row>
        <row r="48">
          <cell r="P48">
            <v>169.88</v>
          </cell>
          <cell r="R48">
            <v>241.94</v>
          </cell>
          <cell r="V48">
            <v>205.91</v>
          </cell>
        </row>
        <row r="51">
          <cell r="P51">
            <v>339.24</v>
          </cell>
          <cell r="R51">
            <v>357.78</v>
          </cell>
          <cell r="T51">
            <v>343.42</v>
          </cell>
          <cell r="V51">
            <v>346.81333333333333</v>
          </cell>
        </row>
        <row r="52">
          <cell r="P52">
            <v>398.56</v>
          </cell>
          <cell r="R52">
            <v>406.4</v>
          </cell>
          <cell r="T52">
            <v>428.78</v>
          </cell>
          <cell r="V52">
            <v>411.24666666666667</v>
          </cell>
        </row>
        <row r="53">
          <cell r="P53">
            <v>495.68</v>
          </cell>
          <cell r="R53">
            <v>414.4</v>
          </cell>
          <cell r="T53">
            <v>444.12</v>
          </cell>
          <cell r="V53">
            <v>451.4</v>
          </cell>
        </row>
        <row r="54">
          <cell r="P54">
            <v>422.88</v>
          </cell>
          <cell r="R54">
            <v>407.04</v>
          </cell>
          <cell r="V54">
            <v>414.96</v>
          </cell>
        </row>
        <row r="55">
          <cell r="P55">
            <v>434.2</v>
          </cell>
          <cell r="R55">
            <v>373.6</v>
          </cell>
          <cell r="T55">
            <v>562.44000000000005</v>
          </cell>
          <cell r="V55">
            <v>456.74666666666667</v>
          </cell>
        </row>
        <row r="56">
          <cell r="P56">
            <v>407.86</v>
          </cell>
          <cell r="T56">
            <v>308.14</v>
          </cell>
          <cell r="V56">
            <v>358</v>
          </cell>
        </row>
        <row r="57">
          <cell r="R57">
            <v>447.64</v>
          </cell>
          <cell r="T57">
            <v>242.78</v>
          </cell>
          <cell r="V57">
            <v>345.21</v>
          </cell>
        </row>
        <row r="58">
          <cell r="P58">
            <v>531.70000000000005</v>
          </cell>
          <cell r="R58">
            <v>225.46</v>
          </cell>
          <cell r="T58">
            <v>269.39999999999998</v>
          </cell>
          <cell r="V58">
            <v>342.18666666666667</v>
          </cell>
        </row>
        <row r="59">
          <cell r="P59">
            <v>346.24</v>
          </cell>
          <cell r="R59">
            <v>190.94</v>
          </cell>
          <cell r="T59">
            <v>293.56</v>
          </cell>
          <cell r="V59">
            <v>276.91333333333336</v>
          </cell>
        </row>
        <row r="60">
          <cell r="P60">
            <v>338.58</v>
          </cell>
          <cell r="R60">
            <v>182.12</v>
          </cell>
          <cell r="V60">
            <v>260.35000000000002</v>
          </cell>
        </row>
        <row r="61">
          <cell r="P61">
            <v>205.2</v>
          </cell>
          <cell r="R61">
            <v>206.02</v>
          </cell>
          <cell r="V61">
            <v>205.61</v>
          </cell>
        </row>
        <row r="62">
          <cell r="P62">
            <v>124.7</v>
          </cell>
          <cell r="T62">
            <v>386.58</v>
          </cell>
          <cell r="V62">
            <v>255.64</v>
          </cell>
        </row>
        <row r="63">
          <cell r="P63">
            <v>65.88</v>
          </cell>
          <cell r="T63">
            <v>197.36</v>
          </cell>
          <cell r="V63">
            <v>131.62</v>
          </cell>
        </row>
        <row r="64">
          <cell r="R64">
            <v>235.88</v>
          </cell>
          <cell r="T64">
            <v>158.69999999999999</v>
          </cell>
          <cell r="V64">
            <v>197.29</v>
          </cell>
        </row>
        <row r="65">
          <cell r="P65">
            <v>264.5</v>
          </cell>
          <cell r="R65">
            <v>95.96</v>
          </cell>
          <cell r="T65">
            <v>110.86</v>
          </cell>
          <cell r="V65">
            <v>157.10666666666665</v>
          </cell>
        </row>
        <row r="66">
          <cell r="P66">
            <v>75.98</v>
          </cell>
          <cell r="R66">
            <v>70.739999999999995</v>
          </cell>
          <cell r="T66">
            <v>95.28</v>
          </cell>
          <cell r="V66">
            <v>80.666666666666671</v>
          </cell>
        </row>
        <row r="67">
          <cell r="P67">
            <v>164.66</v>
          </cell>
          <cell r="R67">
            <v>32.479999999999997</v>
          </cell>
          <cell r="V67">
            <v>98.57</v>
          </cell>
        </row>
        <row r="68">
          <cell r="P68">
            <v>81.34</v>
          </cell>
          <cell r="R68">
            <v>49.76</v>
          </cell>
          <cell r="V68">
            <v>65.55</v>
          </cell>
        </row>
        <row r="69">
          <cell r="P69">
            <v>118.16</v>
          </cell>
          <cell r="T69">
            <v>104.94</v>
          </cell>
          <cell r="V69">
            <v>111.55</v>
          </cell>
        </row>
        <row r="70">
          <cell r="T70">
            <v>108.08</v>
          </cell>
          <cell r="V70">
            <v>108.08</v>
          </cell>
        </row>
        <row r="71">
          <cell r="R71">
            <v>65.08</v>
          </cell>
          <cell r="V71">
            <v>65.08</v>
          </cell>
        </row>
        <row r="72">
          <cell r="P72">
            <v>159.32</v>
          </cell>
          <cell r="T72">
            <v>71.92</v>
          </cell>
          <cell r="V72">
            <v>115.62</v>
          </cell>
        </row>
        <row r="73">
          <cell r="P73">
            <v>151</v>
          </cell>
          <cell r="R73">
            <v>44.1</v>
          </cell>
          <cell r="V73">
            <v>97.55</v>
          </cell>
        </row>
        <row r="74">
          <cell r="R74">
            <v>14.94</v>
          </cell>
          <cell r="V74">
            <v>14.94</v>
          </cell>
        </row>
        <row r="75">
          <cell r="P75">
            <v>177.62</v>
          </cell>
          <cell r="R75">
            <v>46.38</v>
          </cell>
          <cell r="V75">
            <v>112</v>
          </cell>
        </row>
        <row r="76">
          <cell r="T76">
            <v>59.56</v>
          </cell>
          <cell r="V76">
            <v>59.56</v>
          </cell>
        </row>
        <row r="78">
          <cell r="T78">
            <v>12.04</v>
          </cell>
          <cell r="V78">
            <v>12.04</v>
          </cell>
        </row>
        <row r="81">
          <cell r="P81">
            <v>112.54</v>
          </cell>
          <cell r="R81">
            <v>60.72</v>
          </cell>
          <cell r="V81">
            <v>86.63</v>
          </cell>
        </row>
        <row r="83">
          <cell r="T83">
            <v>11.44</v>
          </cell>
          <cell r="V83">
            <v>11.44</v>
          </cell>
        </row>
      </sheetData>
      <sheetData sheetId="14"/>
      <sheetData sheetId="15" refreshError="1"/>
    </sheetDataSet>
  </externalBook>
</externalLink>
</file>

<file path=xl/externalLinks/externalLink15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着果推移(T)"/>
      <sheetName val="工場入荷量(T)"/>
      <sheetName val="積算気温(T真岡）"/>
      <sheetName val="入荷実績(栃木・真岡）"/>
    </sheetNames>
    <sheetDataSet>
      <sheetData sheetId="0"/>
      <sheetData sheetId="1"/>
      <sheetData sheetId="2"/>
      <sheetData sheetId="3">
        <row r="4">
          <cell r="V4">
            <v>0</v>
          </cell>
        </row>
        <row r="5">
          <cell r="V5">
            <v>0</v>
          </cell>
        </row>
        <row r="6">
          <cell r="V6">
            <v>0</v>
          </cell>
        </row>
        <row r="7">
          <cell r="V7">
            <v>0</v>
          </cell>
        </row>
        <row r="8">
          <cell r="V8">
            <v>0</v>
          </cell>
        </row>
        <row r="9">
          <cell r="V9">
            <v>0</v>
          </cell>
        </row>
        <row r="10">
          <cell r="V10">
            <v>0</v>
          </cell>
        </row>
        <row r="11">
          <cell r="V11">
            <v>0</v>
          </cell>
        </row>
        <row r="12">
          <cell r="V12">
            <v>17.440000000000001</v>
          </cell>
        </row>
        <row r="13">
          <cell r="V13">
            <v>0</v>
          </cell>
        </row>
        <row r="14">
          <cell r="V14">
            <v>25.54</v>
          </cell>
        </row>
        <row r="15">
          <cell r="V15">
            <v>0</v>
          </cell>
        </row>
        <row r="16">
          <cell r="V16">
            <v>35.26</v>
          </cell>
        </row>
        <row r="17">
          <cell r="V17">
            <v>0</v>
          </cell>
        </row>
        <row r="18">
          <cell r="V18">
            <v>0</v>
          </cell>
        </row>
        <row r="19">
          <cell r="V19">
            <v>0</v>
          </cell>
        </row>
        <row r="20">
          <cell r="V20">
            <v>44.4</v>
          </cell>
        </row>
        <row r="21">
          <cell r="V21">
            <v>44.46</v>
          </cell>
        </row>
        <row r="22">
          <cell r="V22">
            <v>31.74</v>
          </cell>
        </row>
        <row r="23">
          <cell r="V23">
            <v>43.66</v>
          </cell>
        </row>
        <row r="24">
          <cell r="V24">
            <v>0</v>
          </cell>
        </row>
        <row r="25">
          <cell r="V25">
            <v>0</v>
          </cell>
        </row>
        <row r="26">
          <cell r="V26">
            <v>61.68</v>
          </cell>
        </row>
        <row r="27">
          <cell r="V27">
            <v>52.2</v>
          </cell>
        </row>
        <row r="28">
          <cell r="V28">
            <v>60.22</v>
          </cell>
        </row>
        <row r="29">
          <cell r="V29">
            <v>58.1</v>
          </cell>
        </row>
        <row r="30">
          <cell r="V30">
            <v>63.48</v>
          </cell>
        </row>
        <row r="31">
          <cell r="V31">
            <v>71.78</v>
          </cell>
        </row>
        <row r="32">
          <cell r="V32">
            <v>0</v>
          </cell>
        </row>
        <row r="33">
          <cell r="V33">
            <v>85.42</v>
          </cell>
        </row>
        <row r="34">
          <cell r="V34">
            <v>46.26</v>
          </cell>
        </row>
        <row r="35">
          <cell r="V35">
            <v>66.400000000000006</v>
          </cell>
        </row>
        <row r="36">
          <cell r="V36">
            <v>66.02</v>
          </cell>
        </row>
        <row r="37">
          <cell r="V37">
            <v>74.599999999999994</v>
          </cell>
        </row>
        <row r="38">
          <cell r="V38">
            <v>82.3</v>
          </cell>
        </row>
        <row r="39">
          <cell r="V39">
            <v>0</v>
          </cell>
        </row>
        <row r="40">
          <cell r="V40">
            <v>93.46</v>
          </cell>
        </row>
        <row r="41">
          <cell r="V41">
            <v>87.74</v>
          </cell>
        </row>
        <row r="42">
          <cell r="V42">
            <v>89.48</v>
          </cell>
        </row>
        <row r="43">
          <cell r="V43">
            <v>80.62</v>
          </cell>
        </row>
        <row r="44">
          <cell r="V44">
            <v>79.86</v>
          </cell>
        </row>
        <row r="45">
          <cell r="V45">
            <v>62.62</v>
          </cell>
        </row>
        <row r="46">
          <cell r="V46">
            <v>64.319999999999993</v>
          </cell>
        </row>
        <row r="47">
          <cell r="V47">
            <v>74.5</v>
          </cell>
        </row>
        <row r="48">
          <cell r="V48">
            <v>0</v>
          </cell>
        </row>
        <row r="49">
          <cell r="V49">
            <v>0</v>
          </cell>
        </row>
        <row r="50">
          <cell r="V50">
            <v>0</v>
          </cell>
        </row>
        <row r="51">
          <cell r="V51">
            <v>33.979999999999997</v>
          </cell>
        </row>
        <row r="52">
          <cell r="V52">
            <v>57.32</v>
          </cell>
        </row>
        <row r="53">
          <cell r="V53">
            <v>0</v>
          </cell>
        </row>
        <row r="54">
          <cell r="V54">
            <v>51.4</v>
          </cell>
        </row>
        <row r="55">
          <cell r="V55">
            <v>29.38</v>
          </cell>
        </row>
        <row r="56">
          <cell r="V56">
            <v>24.12</v>
          </cell>
        </row>
        <row r="57">
          <cell r="V57">
            <v>8.4</v>
          </cell>
        </row>
        <row r="58">
          <cell r="V58">
            <v>18.440000000000001</v>
          </cell>
        </row>
        <row r="59">
          <cell r="V59">
            <v>0</v>
          </cell>
        </row>
        <row r="60">
          <cell r="V60">
            <v>0</v>
          </cell>
        </row>
        <row r="61">
          <cell r="V61">
            <v>20.12</v>
          </cell>
        </row>
        <row r="62">
          <cell r="V62">
            <v>0</v>
          </cell>
        </row>
        <row r="63">
          <cell r="V63">
            <v>10.68</v>
          </cell>
        </row>
        <row r="64">
          <cell r="V64">
            <v>0</v>
          </cell>
        </row>
        <row r="65">
          <cell r="V65">
            <v>4.28</v>
          </cell>
        </row>
        <row r="66">
          <cell r="V66">
            <v>0</v>
          </cell>
        </row>
        <row r="67">
          <cell r="V67">
            <v>0</v>
          </cell>
        </row>
        <row r="68">
          <cell r="V68">
            <v>3.48</v>
          </cell>
        </row>
        <row r="82">
          <cell r="V82">
            <v>0</v>
          </cell>
        </row>
        <row r="83">
          <cell r="V83">
            <v>0</v>
          </cell>
        </row>
        <row r="85">
          <cell r="V85">
            <v>0</v>
          </cell>
        </row>
      </sheetData>
    </sheetDataSet>
  </externalBook>
</externalLink>
</file>

<file path=xl/externalLinks/externalLink15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区分"/>
      <sheetName val="製品"/>
      <sheetName val="集計表"/>
      <sheetName val="協力会社別"/>
      <sheetName val="単月"/>
      <sheetName val="日別"/>
      <sheetName val="人口移動第４表"/>
    </sheetNames>
    <sheetDataSet>
      <sheetData sheetId="0">
        <row r="14">
          <cell r="C14" t="str">
            <v>出荷C</v>
          </cell>
        </row>
        <row r="15">
          <cell r="C15" t="str">
            <v>※これ以上の追加は</v>
          </cell>
        </row>
        <row r="16">
          <cell r="C16" t="str">
            <v>　連絡ください</v>
          </cell>
        </row>
      </sheetData>
      <sheetData sheetId="1"/>
      <sheetData sheetId="2"/>
      <sheetData sheetId="3"/>
      <sheetData sheetId="4"/>
      <sheetData sheetId="5" refreshError="1"/>
      <sheetData sheetId="6" refreshError="1"/>
    </sheetDataSet>
  </externalBook>
</externalLink>
</file>

<file path=xl/externalLinks/externalLink15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負荷Ａ"/>
      <sheetName val="基本ﾃﾞｰﾀ"/>
      <sheetName val="電力計画比較表"/>
      <sheetName val="経常費"/>
      <sheetName val="経常費（個別）"/>
      <sheetName val="設備費"/>
      <sheetName val="ﾗﾝﾆﾝｸﾞｺｽ"/>
      <sheetName val="ﾗﾝﾆﾝｸﾞｺｽ (2)"/>
      <sheetName val="個別の提案"/>
      <sheetName val="機器選定検討"/>
      <sheetName val="機器選定検討 (2)"/>
      <sheetName val="維持修理Ａ"/>
      <sheetName val="維持修理Ｂ"/>
      <sheetName val="維持修理Ｂ (個別)"/>
      <sheetName val="維持修理Ｃ"/>
      <sheetName val="維持修理Ｃ (個別)"/>
      <sheetName val="維持修理Ｄ"/>
      <sheetName val="維持修理Ｄ (個別)"/>
      <sheetName val="議事録"/>
      <sheetName val="Sheet1"/>
      <sheetName val="比較表"/>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efreshError="1"/>
    </sheetDataSet>
  </externalBook>
</externalLink>
</file>

<file path=xl/externalLinks/externalLink15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シム詳細"/>
      <sheetName val="稼動ﾃﾞｰﾀ集計票"/>
      <sheetName val="計算表_1"/>
      <sheetName val="計算表_2"/>
      <sheetName val="database"/>
      <sheetName val="負荷Ａ"/>
      <sheetName val="設計書 (ナトリウム+食塩相当量Ver)"/>
      <sheetName val="設計書_(ナトリウム+食塩相当量Ver)1"/>
      <sheetName val="設計書_(ナトリウム+食塩相当量Ver)"/>
    </sheetNames>
    <sheetDataSet>
      <sheetData sheetId="0" refreshError="1"/>
      <sheetData sheetId="1"/>
      <sheetData sheetId="2"/>
      <sheetData sheetId="3" refreshError="1"/>
      <sheetData sheetId="4">
        <row r="2">
          <cell r="A2">
            <v>1</v>
          </cell>
          <cell r="C2" t="str">
            <v/>
          </cell>
        </row>
        <row r="3">
          <cell r="A3">
            <v>2</v>
          </cell>
          <cell r="B3">
            <v>10</v>
          </cell>
          <cell r="C3" t="str">
            <v>東武瓶　オレンジ</v>
          </cell>
          <cell r="D3">
            <v>800</v>
          </cell>
          <cell r="E3">
            <v>816</v>
          </cell>
          <cell r="F3">
            <v>1.048</v>
          </cell>
          <cell r="G3">
            <v>838.40000000000009</v>
          </cell>
          <cell r="H3">
            <v>831.06400000000008</v>
          </cell>
          <cell r="I3">
            <v>855.16800000000001</v>
          </cell>
          <cell r="J3">
            <v>6</v>
          </cell>
          <cell r="K3" t="str">
            <v>11.8±0.2</v>
          </cell>
          <cell r="L3" t="str">
            <v>82±2℃</v>
          </cell>
        </row>
        <row r="4">
          <cell r="A4">
            <v>3</v>
          </cell>
          <cell r="B4">
            <v>20</v>
          </cell>
          <cell r="C4" t="str">
            <v>東武瓶　みかん</v>
          </cell>
          <cell r="D4">
            <v>800</v>
          </cell>
          <cell r="E4">
            <v>816</v>
          </cell>
          <cell r="F4">
            <v>1.046</v>
          </cell>
          <cell r="G4">
            <v>836.80000000000007</v>
          </cell>
          <cell r="H4">
            <v>829.47800000000007</v>
          </cell>
          <cell r="I4">
            <v>853.53600000000006</v>
          </cell>
          <cell r="J4">
            <v>6</v>
          </cell>
          <cell r="K4" t="str">
            <v>11.5±0.2</v>
          </cell>
          <cell r="L4" t="str">
            <v>82±2℃</v>
          </cell>
        </row>
        <row r="5">
          <cell r="A5">
            <v>4</v>
          </cell>
          <cell r="B5">
            <v>30</v>
          </cell>
          <cell r="C5" t="str">
            <v>東武瓶　ブラッドOR</v>
          </cell>
          <cell r="D5">
            <v>800</v>
          </cell>
          <cell r="E5">
            <v>816</v>
          </cell>
          <cell r="F5">
            <v>1.0449999999999999</v>
          </cell>
          <cell r="G5">
            <v>836</v>
          </cell>
          <cell r="H5">
            <v>828.68499999999995</v>
          </cell>
          <cell r="I5">
            <v>852.71999999999991</v>
          </cell>
          <cell r="J5">
            <v>6</v>
          </cell>
          <cell r="K5" t="str">
            <v>11.5±0.2</v>
          </cell>
          <cell r="L5" t="str">
            <v>82±2℃</v>
          </cell>
        </row>
        <row r="6">
          <cell r="A6">
            <v>5</v>
          </cell>
          <cell r="B6">
            <v>1150</v>
          </cell>
          <cell r="C6" t="str">
            <v>ギフト　野菜生活</v>
          </cell>
          <cell r="D6">
            <v>800</v>
          </cell>
          <cell r="E6">
            <v>816</v>
          </cell>
          <cell r="F6">
            <v>1.0389999999999999</v>
          </cell>
          <cell r="G6">
            <v>831.19999999999993</v>
          </cell>
          <cell r="H6">
            <v>823.92699999999991</v>
          </cell>
          <cell r="I6">
            <v>847.82399999999996</v>
          </cell>
          <cell r="J6">
            <v>6</v>
          </cell>
          <cell r="K6" t="str">
            <v>9.1±0.2</v>
          </cell>
          <cell r="L6" t="str">
            <v>90±2℃</v>
          </cell>
        </row>
        <row r="7">
          <cell r="A7">
            <v>6</v>
          </cell>
          <cell r="B7">
            <v>520</v>
          </cell>
          <cell r="C7" t="str">
            <v>ギフト　野菜生活赤</v>
          </cell>
          <cell r="D7">
            <v>800</v>
          </cell>
          <cell r="E7">
            <v>816</v>
          </cell>
          <cell r="F7">
            <v>1.0409999999999999</v>
          </cell>
          <cell r="G7">
            <v>832.8</v>
          </cell>
          <cell r="H7">
            <v>825.51299999999992</v>
          </cell>
          <cell r="I7">
            <v>849.4559999999999</v>
          </cell>
          <cell r="J7">
            <v>6</v>
          </cell>
          <cell r="K7" t="str">
            <v>8.7±0.2</v>
          </cell>
          <cell r="L7" t="str">
            <v>90±2℃</v>
          </cell>
        </row>
        <row r="8">
          <cell r="A8">
            <v>7</v>
          </cell>
          <cell r="B8">
            <v>530</v>
          </cell>
          <cell r="C8" t="str">
            <v>ギフト　野菜生活黄</v>
          </cell>
          <cell r="D8">
            <v>800</v>
          </cell>
          <cell r="E8">
            <v>816</v>
          </cell>
          <cell r="F8">
            <v>1.048</v>
          </cell>
          <cell r="G8">
            <v>838.40000000000009</v>
          </cell>
          <cell r="H8">
            <v>831.06400000000008</v>
          </cell>
          <cell r="I8">
            <v>855.16800000000001</v>
          </cell>
          <cell r="J8">
            <v>6</v>
          </cell>
          <cell r="K8" t="str">
            <v>10.7±0.3</v>
          </cell>
          <cell r="L8" t="str">
            <v>90±2℃</v>
          </cell>
        </row>
        <row r="9">
          <cell r="A9">
            <v>8</v>
          </cell>
          <cell r="B9" t="str">
            <v>0028</v>
          </cell>
          <cell r="C9" t="str">
            <v>おうりん</v>
          </cell>
          <cell r="D9">
            <v>800</v>
          </cell>
          <cell r="E9">
            <v>816</v>
          </cell>
          <cell r="F9">
            <v>1.046</v>
          </cell>
          <cell r="G9">
            <v>836.80000000000007</v>
          </cell>
          <cell r="H9">
            <v>829.47800000000007</v>
          </cell>
          <cell r="I9">
            <v>853.53600000000006</v>
          </cell>
          <cell r="J9">
            <v>6</v>
          </cell>
          <cell r="K9" t="str">
            <v>11.5±0.2</v>
          </cell>
          <cell r="L9" t="str">
            <v>82±2℃</v>
          </cell>
        </row>
        <row r="10">
          <cell r="A10">
            <v>9</v>
          </cell>
          <cell r="B10" t="str">
            <v>0029</v>
          </cell>
          <cell r="C10" t="str">
            <v>ふじ</v>
          </cell>
          <cell r="D10">
            <v>800</v>
          </cell>
          <cell r="E10">
            <v>816</v>
          </cell>
          <cell r="F10">
            <v>1.046</v>
          </cell>
          <cell r="G10">
            <v>836.80000000000007</v>
          </cell>
          <cell r="H10">
            <v>829.47800000000007</v>
          </cell>
          <cell r="I10">
            <v>853.53600000000006</v>
          </cell>
          <cell r="J10">
            <v>6</v>
          </cell>
          <cell r="K10" t="str">
            <v>11.5±0.2</v>
          </cell>
          <cell r="L10" t="str">
            <v>82±2℃</v>
          </cell>
        </row>
        <row r="11">
          <cell r="A11">
            <v>10</v>
          </cell>
          <cell r="B11" t="str">
            <v>0030</v>
          </cell>
          <cell r="C11" t="str">
            <v>王林＆ふじ</v>
          </cell>
          <cell r="D11">
            <v>800</v>
          </cell>
          <cell r="E11">
            <v>816</v>
          </cell>
          <cell r="F11">
            <v>1.046</v>
          </cell>
          <cell r="G11">
            <v>836.80000000000007</v>
          </cell>
          <cell r="H11">
            <v>829.47800000000007</v>
          </cell>
          <cell r="I11">
            <v>853.53600000000006</v>
          </cell>
          <cell r="J11">
            <v>6</v>
          </cell>
          <cell r="K11" t="str">
            <v>11.5±0.2</v>
          </cell>
          <cell r="L11" t="str">
            <v>82±2℃</v>
          </cell>
        </row>
        <row r="12">
          <cell r="A12">
            <v>11</v>
          </cell>
        </row>
        <row r="13">
          <cell r="A13">
            <v>12</v>
          </cell>
        </row>
        <row r="14">
          <cell r="A14">
            <v>13</v>
          </cell>
        </row>
        <row r="15">
          <cell r="A15">
            <v>14</v>
          </cell>
        </row>
        <row r="16">
          <cell r="A16">
            <v>15</v>
          </cell>
        </row>
        <row r="17">
          <cell r="A17">
            <v>16</v>
          </cell>
        </row>
        <row r="18">
          <cell r="A18">
            <v>17</v>
          </cell>
        </row>
        <row r="19">
          <cell r="A19">
            <v>18</v>
          </cell>
        </row>
      </sheetData>
      <sheetData sheetId="5" refreshError="1"/>
      <sheetData sheetId="6" refreshError="1"/>
      <sheetData sheetId="7"/>
      <sheetData sheetId="8"/>
    </sheetDataSet>
  </externalBook>
</externalLink>
</file>

<file path=xl/externalLinks/externalLink15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旧食品ＢＵ"/>
      <sheetName val="旧飲料ＢＵ"/>
      <sheetName val="業務用"/>
      <sheetName val="03制作費"/>
      <sheetName val="02制作費"/>
      <sheetName val="０１制作費"/>
      <sheetName val="制作費全"/>
      <sheetName val="database"/>
      <sheetName val="負荷Ａ"/>
    </sheetNames>
    <sheetDataSet>
      <sheetData sheetId="0"/>
      <sheetData sheetId="1"/>
      <sheetData sheetId="2"/>
      <sheetData sheetId="3">
        <row r="1">
          <cell r="A1">
            <v>1</v>
          </cell>
          <cell r="B1">
            <v>2</v>
          </cell>
          <cell r="C1">
            <v>3</v>
          </cell>
          <cell r="D1">
            <v>4</v>
          </cell>
          <cell r="E1">
            <v>5</v>
          </cell>
          <cell r="F1">
            <v>6</v>
          </cell>
          <cell r="G1">
            <v>7</v>
          </cell>
        </row>
        <row r="2">
          <cell r="B2" t="str">
            <v>製作代理店</v>
          </cell>
          <cell r="C2" t="str">
            <v>ツール№</v>
          </cell>
          <cell r="D2" t="str">
            <v>ツール名称</v>
          </cell>
          <cell r="E2" t="str">
            <v>区分</v>
          </cell>
          <cell r="F2" t="str">
            <v>明細コード</v>
          </cell>
          <cell r="G2" t="str">
            <v>負担ｺｰﾄﾞ</v>
          </cell>
        </row>
        <row r="3">
          <cell r="E3" t="str">
            <v>（ＢＵ名）</v>
          </cell>
        </row>
        <row r="4">
          <cell r="A4">
            <v>23</v>
          </cell>
          <cell r="B4" t="str">
            <v>大広</v>
          </cell>
          <cell r="C4" t="str">
            <v>00023</v>
          </cell>
          <cell r="D4" t="str">
            <v>ﾗｳﾝﾄﾞｼｰﾄ(緑黄色野菜）</v>
          </cell>
          <cell r="E4" t="str">
            <v>飲料</v>
          </cell>
          <cell r="F4">
            <v>93</v>
          </cell>
          <cell r="G4">
            <v>545</v>
          </cell>
        </row>
        <row r="5">
          <cell r="A5">
            <v>25</v>
          </cell>
          <cell r="B5" t="str">
            <v>大広</v>
          </cell>
          <cell r="C5" t="str">
            <v>00025</v>
          </cell>
          <cell r="D5" t="str">
            <v>ﾗｳﾝﾄﾞｼｰﾄ（ｲﾀﾘｱﾝﾒﾆｭｰﾌｪｱ)</v>
          </cell>
          <cell r="E5" t="str">
            <v>食品</v>
          </cell>
          <cell r="F5" t="str">
            <v>08</v>
          </cell>
          <cell r="G5">
            <v>544</v>
          </cell>
        </row>
        <row r="6">
          <cell r="A6">
            <v>204</v>
          </cell>
          <cell r="B6" t="str">
            <v>ＯＳＰ</v>
          </cell>
          <cell r="C6" t="str">
            <v>00204</v>
          </cell>
          <cell r="D6" t="str">
            <v>ｻﾗﾀﾞﾊﾞｰ紙製什器</v>
          </cell>
          <cell r="E6" t="str">
            <v>飲料</v>
          </cell>
          <cell r="F6">
            <v>92</v>
          </cell>
          <cell r="G6">
            <v>545</v>
          </cell>
        </row>
        <row r="7">
          <cell r="A7">
            <v>214</v>
          </cell>
          <cell r="B7" t="str">
            <v>ﾊｲﾜｰｸｽ</v>
          </cell>
          <cell r="C7" t="str">
            <v>00214</v>
          </cell>
          <cell r="D7" t="str">
            <v>ｹﾁｬｯﾌﾟ詰替容器3.8Ｌ（18入り）</v>
          </cell>
          <cell r="E7" t="str">
            <v>業務用</v>
          </cell>
          <cell r="F7">
            <v>31</v>
          </cell>
          <cell r="G7">
            <v>539</v>
          </cell>
        </row>
        <row r="8">
          <cell r="A8">
            <v>298</v>
          </cell>
          <cell r="B8" t="str">
            <v>ＯＳＰ</v>
          </cell>
          <cell r="C8" t="str">
            <v>00298</v>
          </cell>
          <cell r="D8" t="str">
            <v>ｼｮｯﾋﾟﾝｸﾞﾊﾞｯｸﾞ特大</v>
          </cell>
          <cell r="E8" t="str">
            <v>宣伝</v>
          </cell>
          <cell r="F8">
            <v>99</v>
          </cell>
          <cell r="G8">
            <v>543</v>
          </cell>
        </row>
        <row r="9">
          <cell r="A9">
            <v>299</v>
          </cell>
          <cell r="B9" t="str">
            <v>ＯＳＰ</v>
          </cell>
          <cell r="C9" t="str">
            <v>00299</v>
          </cell>
          <cell r="D9" t="str">
            <v>ｼｮｯﾋﾟﾝｸﾞﾊﾞｯｸﾞ（小）</v>
          </cell>
          <cell r="E9" t="str">
            <v>宣伝</v>
          </cell>
          <cell r="F9">
            <v>99</v>
          </cell>
          <cell r="G9">
            <v>543</v>
          </cell>
        </row>
        <row r="10">
          <cell r="A10">
            <v>301</v>
          </cell>
          <cell r="B10" t="str">
            <v>ＯＳＰ</v>
          </cell>
          <cell r="C10" t="str">
            <v>00301</v>
          </cell>
          <cell r="D10" t="str">
            <v>包装紙Ｂ全</v>
          </cell>
          <cell r="E10" t="str">
            <v>宣伝</v>
          </cell>
          <cell r="F10">
            <v>99</v>
          </cell>
          <cell r="G10">
            <v>543</v>
          </cell>
        </row>
        <row r="11">
          <cell r="A11">
            <v>611</v>
          </cell>
          <cell r="B11" t="str">
            <v>大広</v>
          </cell>
          <cell r="C11" t="str">
            <v>00611</v>
          </cell>
          <cell r="D11" t="str">
            <v>ﾗｳﾝﾄﾞｼｰﾄ（木目）</v>
          </cell>
          <cell r="E11" t="str">
            <v>飲料</v>
          </cell>
          <cell r="F11">
            <v>93</v>
          </cell>
          <cell r="G11">
            <v>545</v>
          </cell>
        </row>
        <row r="12">
          <cell r="A12">
            <v>1518</v>
          </cell>
          <cell r="B12" t="str">
            <v>ＯＳＰ</v>
          </cell>
          <cell r="C12" t="str">
            <v>01518</v>
          </cell>
          <cell r="D12" t="str">
            <v>ﾍﾟｯﾄﾄﾚｰ（900ｇ/2Ｌ兼用）</v>
          </cell>
          <cell r="E12" t="str">
            <v>飲料</v>
          </cell>
          <cell r="F12">
            <v>93</v>
          </cell>
          <cell r="G12">
            <v>545</v>
          </cell>
        </row>
        <row r="13">
          <cell r="A13">
            <v>1695</v>
          </cell>
          <cell r="B13" t="str">
            <v>ＯＳＰ</v>
          </cell>
          <cell r="C13" t="str">
            <v>01695</v>
          </cell>
          <cell r="D13" t="str">
            <v>ｴｱｰPOP（ﾄﾏﾄ）</v>
          </cell>
          <cell r="E13" t="str">
            <v>飲料</v>
          </cell>
          <cell r="F13">
            <v>93</v>
          </cell>
          <cell r="G13">
            <v>545</v>
          </cell>
        </row>
        <row r="14">
          <cell r="A14">
            <v>1696</v>
          </cell>
          <cell r="B14" t="str">
            <v>ＯＳＰ</v>
          </cell>
          <cell r="C14" t="str">
            <v>01696</v>
          </cell>
          <cell r="D14" t="str">
            <v>ｴｱｰPOP（にんじん）</v>
          </cell>
          <cell r="E14" t="str">
            <v>飲料</v>
          </cell>
          <cell r="F14">
            <v>93</v>
          </cell>
          <cell r="G14">
            <v>545</v>
          </cell>
        </row>
        <row r="15">
          <cell r="A15">
            <v>1708</v>
          </cell>
          <cell r="B15" t="str">
            <v>ＯＳＰ</v>
          </cell>
          <cell r="C15" t="str">
            <v>01708</v>
          </cell>
          <cell r="D15" t="str">
            <v>200ｍｌまとめ売り袋（ひも付／50枚入り）</v>
          </cell>
          <cell r="E15" t="str">
            <v>飲料</v>
          </cell>
          <cell r="F15">
            <v>92</v>
          </cell>
          <cell r="G15">
            <v>545</v>
          </cell>
        </row>
        <row r="16">
          <cell r="A16">
            <v>1722</v>
          </cell>
          <cell r="B16" t="str">
            <v>大広</v>
          </cell>
          <cell r="C16" t="str">
            <v>01722</v>
          </cell>
          <cell r="D16" t="str">
            <v>ﾗｳﾝﾄﾞｼｰﾄ（ｲﾗｽﾄ）</v>
          </cell>
          <cell r="E16" t="str">
            <v>飲料</v>
          </cell>
          <cell r="F16">
            <v>93</v>
          </cell>
          <cell r="G16">
            <v>545</v>
          </cell>
        </row>
        <row r="17">
          <cell r="A17">
            <v>1732</v>
          </cell>
          <cell r="B17" t="str">
            <v>ＯＳＰ</v>
          </cell>
          <cell r="C17" t="str">
            <v>01732</v>
          </cell>
          <cell r="D17" t="str">
            <v>まとめ売り袋（野菜系100ｍｌ）</v>
          </cell>
          <cell r="E17" t="str">
            <v>飲料</v>
          </cell>
          <cell r="F17">
            <v>92</v>
          </cell>
          <cell r="G17">
            <v>545</v>
          </cell>
        </row>
        <row r="18">
          <cell r="A18">
            <v>1955</v>
          </cell>
          <cell r="B18" t="str">
            <v>大広</v>
          </cell>
          <cell r="C18" t="str">
            <v>01955</v>
          </cell>
          <cell r="D18" t="str">
            <v>ﾄｯﾌﾟﾎﾞｰﾄﾞ（ﾄﾏﾄで広がるｲﾀﾘｱﾝ）</v>
          </cell>
          <cell r="E18" t="str">
            <v>食品</v>
          </cell>
          <cell r="F18" t="str">
            <v>05</v>
          </cell>
          <cell r="G18">
            <v>544</v>
          </cell>
        </row>
        <row r="19">
          <cell r="A19">
            <v>1974</v>
          </cell>
          <cell r="B19" t="str">
            <v>大広</v>
          </cell>
          <cell r="C19" t="str">
            <v>01974</v>
          </cell>
          <cell r="D19" t="str">
            <v>ｷｬｽﾀｰ付き移動用台</v>
          </cell>
          <cell r="E19" t="str">
            <v>食品</v>
          </cell>
          <cell r="F19" t="str">
            <v>09</v>
          </cell>
          <cell r="G19">
            <v>544</v>
          </cell>
        </row>
        <row r="20">
          <cell r="A20">
            <v>2081</v>
          </cell>
          <cell r="B20" t="str">
            <v>大日本紙業</v>
          </cell>
          <cell r="C20" t="str">
            <v>02081</v>
          </cell>
          <cell r="D20" t="str">
            <v>汎用小型什器</v>
          </cell>
          <cell r="E20" t="str">
            <v>店頭</v>
          </cell>
          <cell r="F20">
            <v>99</v>
          </cell>
          <cell r="G20">
            <v>535</v>
          </cell>
        </row>
        <row r="21">
          <cell r="A21">
            <v>2082</v>
          </cell>
          <cell r="B21" t="str">
            <v>高崎共同計算ｾﾝﾀｰ</v>
          </cell>
          <cell r="C21" t="str">
            <v>02082</v>
          </cell>
          <cell r="D21" t="str">
            <v>ﾗﾐﾚｽ用紙（A4）</v>
          </cell>
          <cell r="E21" t="str">
            <v>店頭</v>
          </cell>
          <cell r="F21">
            <v>99</v>
          </cell>
          <cell r="G21">
            <v>535</v>
          </cell>
        </row>
        <row r="22">
          <cell r="A22">
            <v>2083</v>
          </cell>
          <cell r="B22" t="str">
            <v>高崎共同計算ｾﾝﾀｰ</v>
          </cell>
          <cell r="C22" t="str">
            <v>02083</v>
          </cell>
          <cell r="D22" t="str">
            <v>ﾗﾐﾚｽ用紙（B4）</v>
          </cell>
          <cell r="E22" t="str">
            <v>店頭</v>
          </cell>
          <cell r="F22">
            <v>99</v>
          </cell>
          <cell r="G22">
            <v>535</v>
          </cell>
        </row>
        <row r="23">
          <cell r="A23">
            <v>2084</v>
          </cell>
          <cell r="B23" t="str">
            <v>高崎共同計算ｾﾝﾀｰ</v>
          </cell>
          <cell r="C23" t="str">
            <v>02084</v>
          </cell>
          <cell r="D23" t="str">
            <v>ﾗﾐﾚｽ用紙（A3）</v>
          </cell>
          <cell r="E23" t="str">
            <v>店頭</v>
          </cell>
          <cell r="F23">
            <v>99</v>
          </cell>
          <cell r="G23">
            <v>535</v>
          </cell>
        </row>
        <row r="24">
          <cell r="A24">
            <v>2085</v>
          </cell>
          <cell r="B24" t="str">
            <v>高崎共同計算ｾﾝﾀｰ</v>
          </cell>
          <cell r="C24" t="str">
            <v>02085</v>
          </cell>
          <cell r="D24" t="str">
            <v>ﾗﾐﾚｽ用紙（B8）</v>
          </cell>
          <cell r="E24" t="str">
            <v>店頭</v>
          </cell>
          <cell r="F24">
            <v>99</v>
          </cell>
          <cell r="G24">
            <v>535</v>
          </cell>
        </row>
        <row r="25">
          <cell r="A25">
            <v>2086</v>
          </cell>
          <cell r="B25" t="str">
            <v>高崎共同計算ｾﾝﾀｰ</v>
          </cell>
          <cell r="C25" t="str">
            <v>02086</v>
          </cell>
          <cell r="D25" t="str">
            <v>ﾗﾐﾚｽ用紙（B6H）</v>
          </cell>
          <cell r="E25" t="str">
            <v>店頭</v>
          </cell>
          <cell r="F25">
            <v>99</v>
          </cell>
          <cell r="G25">
            <v>535</v>
          </cell>
        </row>
        <row r="26">
          <cell r="A26">
            <v>2127</v>
          </cell>
          <cell r="B26" t="str">
            <v>高崎共同計算ｾﾝﾀｰ</v>
          </cell>
          <cell r="C26" t="str">
            <v>02127</v>
          </cell>
          <cell r="D26" t="str">
            <v>ﾗﾐﾚｽ用紙（B5）</v>
          </cell>
          <cell r="E26" t="str">
            <v>店頭</v>
          </cell>
          <cell r="F26">
            <v>99</v>
          </cell>
          <cell r="G26">
            <v>535</v>
          </cell>
        </row>
        <row r="27">
          <cell r="A27">
            <v>2162</v>
          </cell>
          <cell r="B27" t="str">
            <v>大広</v>
          </cell>
          <cell r="C27" t="str">
            <v>02162</v>
          </cell>
          <cell r="D27" t="str">
            <v>ﾍﾞｰｶﾘｰｼﾘｰｽﾞﾊﾟﾝﾌ</v>
          </cell>
          <cell r="E27" t="str">
            <v>業務用</v>
          </cell>
          <cell r="F27">
            <v>31</v>
          </cell>
          <cell r="G27">
            <v>539</v>
          </cell>
        </row>
        <row r="28">
          <cell r="A28">
            <v>2183</v>
          </cell>
          <cell r="B28" t="str">
            <v>大広</v>
          </cell>
          <cell r="C28" t="str">
            <v>02183</v>
          </cell>
          <cell r="D28" t="str">
            <v>飲む野菜と果実ﾊﾟﾝﾌ（業務用）</v>
          </cell>
          <cell r="E28" t="str">
            <v>業務用</v>
          </cell>
          <cell r="F28">
            <v>40</v>
          </cell>
          <cell r="G28">
            <v>539</v>
          </cell>
        </row>
        <row r="29">
          <cell r="A29">
            <v>2184</v>
          </cell>
          <cell r="B29" t="str">
            <v>大広</v>
          </cell>
          <cell r="C29" t="str">
            <v>02184</v>
          </cell>
          <cell r="D29" t="str">
            <v>国内産完熟ﾄﾏﾄ使用商品ﾊﾟﾝﾌﾚｯﾄ</v>
          </cell>
          <cell r="E29" t="str">
            <v>業務用</v>
          </cell>
          <cell r="F29">
            <v>31</v>
          </cell>
          <cell r="G29">
            <v>539</v>
          </cell>
        </row>
        <row r="30">
          <cell r="A30">
            <v>2208</v>
          </cell>
          <cell r="B30" t="str">
            <v>ｵｰｹｰ企画</v>
          </cell>
          <cell r="C30" t="str">
            <v>02208</v>
          </cell>
          <cell r="D30" t="str">
            <v>ﾏｸﾞﾈｯﾄﾌｯｸ（2個１ｾｯﾄ）</v>
          </cell>
          <cell r="E30" t="str">
            <v>店頭</v>
          </cell>
          <cell r="F30">
            <v>99</v>
          </cell>
          <cell r="G30">
            <v>535</v>
          </cell>
        </row>
        <row r="31">
          <cell r="A31">
            <v>2210</v>
          </cell>
          <cell r="B31" t="str">
            <v>大広</v>
          </cell>
          <cell r="C31" t="str">
            <v>02210</v>
          </cell>
          <cell r="D31" t="str">
            <v>ﾄｯﾌﾟﾎﾞｰﾄﾞ（野菜のﾁｶﾗ/ﾒﾝﾃﾅﾝｽ）</v>
          </cell>
          <cell r="E31" t="str">
            <v>飲料</v>
          </cell>
          <cell r="F31">
            <v>93</v>
          </cell>
          <cell r="G31">
            <v>545</v>
          </cell>
        </row>
        <row r="32">
          <cell r="A32">
            <v>2212</v>
          </cell>
          <cell r="B32" t="str">
            <v>大広</v>
          </cell>
          <cell r="C32" t="str">
            <v>02212</v>
          </cell>
          <cell r="D32" t="str">
            <v>ﾐﾆﾊﾟﾝﾌ（ﾄﾏﾄ）</v>
          </cell>
          <cell r="E32" t="str">
            <v>飲料</v>
          </cell>
          <cell r="F32">
            <v>11</v>
          </cell>
          <cell r="G32">
            <v>545</v>
          </cell>
        </row>
        <row r="33">
          <cell r="A33">
            <v>2215</v>
          </cell>
          <cell r="B33" t="str">
            <v>大広</v>
          </cell>
          <cell r="C33" t="str">
            <v>02215</v>
          </cell>
          <cell r="D33" t="str">
            <v>A2ﾎﾟｽﾀｰ（低ｶﾛﾘｰ）</v>
          </cell>
          <cell r="E33" t="str">
            <v>飲料</v>
          </cell>
          <cell r="F33">
            <v>11</v>
          </cell>
          <cell r="G33">
            <v>545</v>
          </cell>
        </row>
        <row r="34">
          <cell r="A34">
            <v>2216</v>
          </cell>
          <cell r="B34" t="str">
            <v>大広</v>
          </cell>
          <cell r="C34" t="str">
            <v>02216</v>
          </cell>
          <cell r="D34" t="str">
            <v>A2ﾎﾟｽﾀｰ（ﾘｺﾋﾟﾝ）</v>
          </cell>
          <cell r="E34" t="str">
            <v>飲料</v>
          </cell>
          <cell r="F34">
            <v>11</v>
          </cell>
          <cell r="G34">
            <v>545</v>
          </cell>
        </row>
        <row r="35">
          <cell r="A35">
            <v>2217</v>
          </cell>
          <cell r="B35" t="str">
            <v>大広</v>
          </cell>
          <cell r="C35" t="str">
            <v>02217</v>
          </cell>
          <cell r="D35" t="str">
            <v>ﾎﾟｽﾀｰ（飲み方提案）</v>
          </cell>
          <cell r="E35" t="str">
            <v>飲料</v>
          </cell>
          <cell r="F35">
            <v>11</v>
          </cell>
          <cell r="G35">
            <v>545</v>
          </cell>
        </row>
        <row r="36">
          <cell r="A36">
            <v>2218</v>
          </cell>
          <cell r="B36" t="str">
            <v>大広</v>
          </cell>
          <cell r="C36" t="str">
            <v>02218</v>
          </cell>
          <cell r="D36" t="str">
            <v>のぼり（今が旬）</v>
          </cell>
          <cell r="E36" t="str">
            <v>飲料</v>
          </cell>
          <cell r="F36">
            <v>11</v>
          </cell>
          <cell r="G36">
            <v>545</v>
          </cell>
        </row>
        <row r="37">
          <cell r="A37">
            <v>2219</v>
          </cell>
          <cell r="B37" t="str">
            <v>大広</v>
          </cell>
          <cell r="C37" t="str">
            <v>02219</v>
          </cell>
          <cell r="D37" t="str">
            <v>のぼり（野菜の日）</v>
          </cell>
          <cell r="E37" t="str">
            <v>飲料</v>
          </cell>
          <cell r="F37">
            <v>11</v>
          </cell>
          <cell r="G37">
            <v>545</v>
          </cell>
        </row>
        <row r="38">
          <cell r="A38">
            <v>2223</v>
          </cell>
          <cell r="B38" t="str">
            <v>ＯＳＰ</v>
          </cell>
          <cell r="C38" t="str">
            <v>02223</v>
          </cell>
          <cell r="D38" t="str">
            <v>缶体POP（ﾄﾏﾄ/野菜）</v>
          </cell>
          <cell r="E38" t="str">
            <v>飲料</v>
          </cell>
          <cell r="F38">
            <v>93</v>
          </cell>
          <cell r="G38">
            <v>545</v>
          </cell>
        </row>
        <row r="39">
          <cell r="A39">
            <v>2224</v>
          </cell>
          <cell r="B39" t="str">
            <v>大日本紙業</v>
          </cell>
          <cell r="C39" t="str">
            <v>02224</v>
          </cell>
          <cell r="D39" t="str">
            <v>ＴＢｽﾀﾝﾄﾞ（紙製）</v>
          </cell>
          <cell r="E39" t="str">
            <v>店頭</v>
          </cell>
          <cell r="F39">
            <v>93</v>
          </cell>
          <cell r="G39">
            <v>535</v>
          </cell>
        </row>
        <row r="40">
          <cell r="A40">
            <v>2225</v>
          </cell>
          <cell r="B40" t="str">
            <v>大広</v>
          </cell>
          <cell r="C40" t="str">
            <v>02225</v>
          </cell>
          <cell r="D40" t="str">
            <v>ｸｯｷﾝｸﾞﾃｷｽﾄ</v>
          </cell>
          <cell r="E40" t="str">
            <v>食品</v>
          </cell>
          <cell r="F40" t="str">
            <v>02</v>
          </cell>
          <cell r="G40">
            <v>544</v>
          </cell>
        </row>
        <row r="41">
          <cell r="A41">
            <v>2229</v>
          </cell>
          <cell r="B41" t="str">
            <v>ｵｰｹｰ企画</v>
          </cell>
          <cell r="C41" t="str">
            <v>02229</v>
          </cell>
          <cell r="D41" t="str">
            <v>Ｂ7ﾚｼﾋﾟﾎﾙﾀﾞｰ</v>
          </cell>
          <cell r="E41" t="str">
            <v>店頭</v>
          </cell>
          <cell r="F41">
            <v>99</v>
          </cell>
          <cell r="G41">
            <v>535</v>
          </cell>
        </row>
        <row r="42">
          <cell r="A42">
            <v>2230</v>
          </cell>
          <cell r="B42" t="str">
            <v>ｵｰｹｰ企画</v>
          </cell>
          <cell r="C42" t="str">
            <v>02230</v>
          </cell>
          <cell r="D42" t="str">
            <v>Ｂ８ﾚｼﾋﾟｹｰｽ</v>
          </cell>
          <cell r="E42" t="str">
            <v>店頭</v>
          </cell>
          <cell r="F42">
            <v>99</v>
          </cell>
          <cell r="G42">
            <v>535</v>
          </cell>
        </row>
        <row r="43">
          <cell r="A43">
            <v>2231</v>
          </cell>
          <cell r="B43" t="str">
            <v>ｵｰｹｰ企画</v>
          </cell>
          <cell r="C43" t="str">
            <v>02231</v>
          </cell>
          <cell r="D43" t="str">
            <v>のぼり用ﾎﾟｰﾙ</v>
          </cell>
          <cell r="E43" t="str">
            <v>店頭</v>
          </cell>
          <cell r="F43">
            <v>93</v>
          </cell>
          <cell r="G43">
            <v>535</v>
          </cell>
        </row>
        <row r="44">
          <cell r="A44">
            <v>2232</v>
          </cell>
          <cell r="B44" t="str">
            <v>大広</v>
          </cell>
          <cell r="C44" t="str">
            <v>02232</v>
          </cell>
          <cell r="D44" t="str">
            <v>ﾄｯﾌﾟﾎﾞｰﾄﾞ（ｶｺﾞﾒﾃﾞﾘ）</v>
          </cell>
          <cell r="E44" t="str">
            <v>食品</v>
          </cell>
          <cell r="F44" t="str">
            <v>09</v>
          </cell>
          <cell r="G44">
            <v>544</v>
          </cell>
        </row>
        <row r="45">
          <cell r="A45">
            <v>2259</v>
          </cell>
          <cell r="B45" t="str">
            <v>ＯＳＰ</v>
          </cell>
          <cell r="C45" t="str">
            <v>02259</v>
          </cell>
          <cell r="D45" t="str">
            <v>ﾃﾝﾄ骨組み</v>
          </cell>
          <cell r="E45" t="str">
            <v>飲料</v>
          </cell>
          <cell r="F45">
            <v>92</v>
          </cell>
          <cell r="G45">
            <v>545</v>
          </cell>
        </row>
        <row r="46">
          <cell r="A46">
            <v>2261</v>
          </cell>
          <cell r="B46" t="str">
            <v>ＯＳＰ</v>
          </cell>
          <cell r="C46" t="str">
            <v>02261</v>
          </cell>
          <cell r="D46" t="str">
            <v>ﾃﾝﾄ布（ﾄﾘｺﾛｰﾙ)</v>
          </cell>
          <cell r="E46" t="str">
            <v>食品</v>
          </cell>
          <cell r="F46" t="str">
            <v>05</v>
          </cell>
          <cell r="G46">
            <v>544</v>
          </cell>
        </row>
        <row r="47">
          <cell r="A47">
            <v>2266</v>
          </cell>
          <cell r="B47" t="str">
            <v>大広</v>
          </cell>
          <cell r="C47" t="str">
            <v>02266</v>
          </cell>
          <cell r="D47" t="str">
            <v>食情報(VOL.7）</v>
          </cell>
          <cell r="E47" t="str">
            <v>業務用</v>
          </cell>
          <cell r="F47">
            <v>91</v>
          </cell>
          <cell r="G47">
            <v>539</v>
          </cell>
        </row>
        <row r="48">
          <cell r="A48">
            <v>2269</v>
          </cell>
          <cell r="B48" t="str">
            <v>ｵｰｹｰ企画</v>
          </cell>
          <cell r="C48" t="str">
            <v>02269</v>
          </cell>
          <cell r="D48" t="str">
            <v>Ｂ８POPｹｰｽ</v>
          </cell>
          <cell r="E48" t="str">
            <v>店頭</v>
          </cell>
          <cell r="F48">
            <v>99</v>
          </cell>
          <cell r="G48">
            <v>535</v>
          </cell>
        </row>
        <row r="49">
          <cell r="A49">
            <v>2273</v>
          </cell>
          <cell r="B49" t="str">
            <v>大広</v>
          </cell>
          <cell r="C49" t="str">
            <v>02273</v>
          </cell>
          <cell r="D49" t="str">
            <v>ﾁﾙﾄﾞ飲料全製品ﾊﾟﾝﾌ</v>
          </cell>
          <cell r="E49" t="str">
            <v>飲料</v>
          </cell>
          <cell r="F49">
            <v>92</v>
          </cell>
          <cell r="G49">
            <v>545</v>
          </cell>
        </row>
        <row r="50">
          <cell r="A50">
            <v>2292</v>
          </cell>
          <cell r="B50" t="str">
            <v>大広</v>
          </cell>
          <cell r="C50" t="str">
            <v>02292</v>
          </cell>
          <cell r="D50" t="str">
            <v>ﾄﾞﾗｲ総合ﾊﾟﾝﾌ2003（業務用）</v>
          </cell>
          <cell r="E50" t="str">
            <v>業務用</v>
          </cell>
          <cell r="F50">
            <v>91</v>
          </cell>
          <cell r="G50">
            <v>539</v>
          </cell>
        </row>
        <row r="51">
          <cell r="A51">
            <v>2293</v>
          </cell>
          <cell r="B51" t="str">
            <v>大広</v>
          </cell>
          <cell r="C51" t="str">
            <v>02293</v>
          </cell>
          <cell r="D51" t="str">
            <v>冷凍総合ﾊﾟﾝﾌ2003（業務用）</v>
          </cell>
          <cell r="E51" t="str">
            <v>業務用</v>
          </cell>
          <cell r="F51">
            <v>91</v>
          </cell>
          <cell r="G51">
            <v>539</v>
          </cell>
        </row>
        <row r="52">
          <cell r="A52">
            <v>2294</v>
          </cell>
          <cell r="B52" t="str">
            <v>大広</v>
          </cell>
          <cell r="C52" t="str">
            <v>02294</v>
          </cell>
          <cell r="D52" t="str">
            <v>ｿｰｽＲ用ﾏｲﾙﾄﾞﾊﾟﾝﾌ（業務用）</v>
          </cell>
          <cell r="E52" t="str">
            <v>業務用</v>
          </cell>
          <cell r="F52">
            <v>35</v>
          </cell>
          <cell r="G52">
            <v>539</v>
          </cell>
        </row>
        <row r="53">
          <cell r="A53">
            <v>2295</v>
          </cell>
          <cell r="B53" t="str">
            <v>大広</v>
          </cell>
          <cell r="C53" t="str">
            <v>02295</v>
          </cell>
          <cell r="D53" t="str">
            <v>ﾎﾃﾚｽ飲料ﾊﾟﾝﾌ（ﾏﾝｺﾞｰB）（業務用）</v>
          </cell>
          <cell r="E53" t="str">
            <v>業務用</v>
          </cell>
          <cell r="F53">
            <v>39</v>
          </cell>
          <cell r="G53">
            <v>539</v>
          </cell>
        </row>
        <row r="54">
          <cell r="A54">
            <v>2296</v>
          </cell>
          <cell r="B54" t="str">
            <v>大広</v>
          </cell>
          <cell r="C54" t="str">
            <v>02296</v>
          </cell>
          <cell r="D54" t="str">
            <v>ｽｰﾌﾟ全商品ﾊﾟﾝﾌ03年（業務用）</v>
          </cell>
          <cell r="E54" t="str">
            <v>業務用</v>
          </cell>
          <cell r="F54">
            <v>45</v>
          </cell>
          <cell r="G54">
            <v>539</v>
          </cell>
        </row>
        <row r="55">
          <cell r="A55">
            <v>2297</v>
          </cell>
          <cell r="B55" t="str">
            <v>大広</v>
          </cell>
          <cell r="C55" t="str">
            <v>02297</v>
          </cell>
          <cell r="D55" t="str">
            <v>ﾄﾏﾄ煮ｼﾘｰｽﾞﾊﾟﾝﾌ(業務用)</v>
          </cell>
          <cell r="E55" t="str">
            <v>業務用</v>
          </cell>
          <cell r="F55">
            <v>45</v>
          </cell>
          <cell r="G55">
            <v>539</v>
          </cell>
        </row>
        <row r="56">
          <cell r="A56">
            <v>2298</v>
          </cell>
          <cell r="B56" t="str">
            <v>大広</v>
          </cell>
          <cell r="C56" t="str">
            <v>02298</v>
          </cell>
          <cell r="D56" t="str">
            <v>ﾌﾞﾛｰﾄﾞﾊﾟﾝﾌ(業務用)</v>
          </cell>
          <cell r="E56" t="str">
            <v>業務用</v>
          </cell>
          <cell r="F56">
            <v>45</v>
          </cell>
          <cell r="G56">
            <v>539</v>
          </cell>
        </row>
        <row r="57">
          <cell r="A57">
            <v>2299</v>
          </cell>
          <cell r="B57" t="str">
            <v>ﾊｲﾜｰｸｽ</v>
          </cell>
          <cell r="C57" t="str">
            <v>02299</v>
          </cell>
          <cell r="D57" t="str">
            <v>ｲﾀﾘｱﾝご提案ﾒﾆｭｰ2003（業務用）</v>
          </cell>
          <cell r="E57" t="str">
            <v>業務用</v>
          </cell>
          <cell r="F57">
            <v>44</v>
          </cell>
          <cell r="G57">
            <v>539</v>
          </cell>
        </row>
        <row r="58">
          <cell r="A58">
            <v>2309</v>
          </cell>
          <cell r="B58" t="str">
            <v>ＯＳＰ</v>
          </cell>
          <cell r="C58" t="str">
            <v>02309</v>
          </cell>
          <cell r="D58" t="str">
            <v>野菜生活ｱﾝｺ</v>
          </cell>
          <cell r="E58" t="str">
            <v>飲料</v>
          </cell>
          <cell r="F58">
            <v>14</v>
          </cell>
          <cell r="G58">
            <v>545</v>
          </cell>
        </row>
        <row r="59">
          <cell r="A59">
            <v>2314</v>
          </cell>
          <cell r="B59" t="str">
            <v>博報堂</v>
          </cell>
          <cell r="C59" t="str">
            <v>02314</v>
          </cell>
          <cell r="D59" t="str">
            <v>玉鉄ﾎﾟｽﾀｰ（B1)</v>
          </cell>
          <cell r="E59" t="str">
            <v>飲料</v>
          </cell>
          <cell r="F59">
            <v>14</v>
          </cell>
          <cell r="G59">
            <v>545</v>
          </cell>
        </row>
        <row r="60">
          <cell r="A60">
            <v>2317</v>
          </cell>
          <cell r="B60" t="str">
            <v>大広</v>
          </cell>
          <cell r="C60" t="str">
            <v>02317</v>
          </cell>
          <cell r="D60" t="str">
            <v>玉鉄図書ｶｰﾄﾞ</v>
          </cell>
          <cell r="E60" t="str">
            <v>飲料</v>
          </cell>
          <cell r="F60">
            <v>14</v>
          </cell>
          <cell r="G60">
            <v>545</v>
          </cell>
        </row>
        <row r="61">
          <cell r="A61">
            <v>2318</v>
          </cell>
          <cell r="B61" t="str">
            <v>大広</v>
          </cell>
          <cell r="C61" t="str">
            <v>02318</v>
          </cell>
          <cell r="D61" t="str">
            <v xml:space="preserve">ＴＢ（ﾃﾞﾘ共通・ﾊﾟｽﾀ） </v>
          </cell>
          <cell r="E61" t="str">
            <v>食品</v>
          </cell>
          <cell r="F61" t="str">
            <v>09</v>
          </cell>
          <cell r="G61">
            <v>544</v>
          </cell>
        </row>
        <row r="62">
          <cell r="A62">
            <v>2320</v>
          </cell>
          <cell r="B62" t="str">
            <v>博報堂</v>
          </cell>
          <cell r="C62" t="str">
            <v>02320</v>
          </cell>
          <cell r="D62" t="str">
            <v>TB（玉鉄CM連動）</v>
          </cell>
          <cell r="E62" t="str">
            <v>飲料</v>
          </cell>
          <cell r="F62">
            <v>14</v>
          </cell>
          <cell r="G62">
            <v>545</v>
          </cell>
        </row>
        <row r="63">
          <cell r="A63">
            <v>2322</v>
          </cell>
          <cell r="B63" t="str">
            <v>ｱｲｹｰｱｲ</v>
          </cell>
          <cell r="C63" t="str">
            <v>02322</v>
          </cell>
          <cell r="D63" t="str">
            <v>TB(ｲﾀﾘｱﾝおもてなし）</v>
          </cell>
          <cell r="E63" t="str">
            <v>食品</v>
          </cell>
          <cell r="F63" t="str">
            <v>05</v>
          </cell>
          <cell r="G63">
            <v>544</v>
          </cell>
        </row>
        <row r="64">
          <cell r="A64">
            <v>2323</v>
          </cell>
          <cell r="B64" t="str">
            <v>ｱｲｹｰｱｲ</v>
          </cell>
          <cell r="C64" t="str">
            <v>02323</v>
          </cell>
          <cell r="D64" t="str">
            <v>RS(ｲﾀﾘｱﾝ）</v>
          </cell>
          <cell r="E64" t="str">
            <v>食品</v>
          </cell>
          <cell r="F64" t="str">
            <v>05</v>
          </cell>
          <cell r="G64">
            <v>544</v>
          </cell>
        </row>
        <row r="65">
          <cell r="A65">
            <v>2328</v>
          </cell>
          <cell r="B65" t="str">
            <v>大広</v>
          </cell>
          <cell r="C65" t="str">
            <v>02328</v>
          </cell>
          <cell r="D65" t="str">
            <v>HUGHUGﾊﾟﾝﾌ</v>
          </cell>
          <cell r="E65" t="str">
            <v>飲料</v>
          </cell>
          <cell r="F65">
            <v>20</v>
          </cell>
          <cell r="G65">
            <v>545</v>
          </cell>
        </row>
        <row r="66">
          <cell r="A66">
            <v>2329</v>
          </cell>
          <cell r="B66" t="str">
            <v>大日本紙業</v>
          </cell>
          <cell r="C66" t="str">
            <v>02329</v>
          </cell>
          <cell r="D66" t="str">
            <v>ｱﾝｺ用特荷ﾀﾞﾝﾎﾞｰﾙ（ﾕﾆｰ用）</v>
          </cell>
          <cell r="E66" t="str">
            <v>食品</v>
          </cell>
          <cell r="F66" t="str">
            <v>09</v>
          </cell>
          <cell r="G66">
            <v>544</v>
          </cell>
        </row>
        <row r="67">
          <cell r="A67">
            <v>2330</v>
          </cell>
          <cell r="B67" t="str">
            <v>大日本紙業</v>
          </cell>
          <cell r="C67" t="str">
            <v>02330</v>
          </cell>
          <cell r="D67" t="str">
            <v>ｱﾝｺ用仕切り（ﾕﾆｰ用）</v>
          </cell>
          <cell r="E67" t="str">
            <v>食品</v>
          </cell>
          <cell r="F67" t="str">
            <v>09</v>
          </cell>
          <cell r="G67">
            <v>544</v>
          </cell>
        </row>
        <row r="68">
          <cell r="A68">
            <v>2333</v>
          </cell>
          <cell r="B68" t="str">
            <v>大広</v>
          </cell>
          <cell r="C68" t="str">
            <v>02333</v>
          </cell>
          <cell r="D68" t="str">
            <v>定番POP（ﾐﾈｽﾄﾛｰﾈ）</v>
          </cell>
          <cell r="E68" t="str">
            <v>食品</v>
          </cell>
          <cell r="F68">
            <v>82</v>
          </cell>
          <cell r="G68">
            <v>544</v>
          </cell>
        </row>
        <row r="69">
          <cell r="A69">
            <v>2334</v>
          </cell>
          <cell r="B69" t="str">
            <v>大広</v>
          </cell>
          <cell r="C69" t="str">
            <v>02334</v>
          </cell>
          <cell r="D69" t="str">
            <v>定番POP（ｺｰﾝﾎﾟﾀｰｼﾞｭ）</v>
          </cell>
          <cell r="E69" t="str">
            <v>食品</v>
          </cell>
          <cell r="F69">
            <v>82</v>
          </cell>
          <cell r="G69">
            <v>544</v>
          </cell>
        </row>
        <row r="70">
          <cell r="A70">
            <v>2335</v>
          </cell>
          <cell r="B70" t="str">
            <v>大広</v>
          </cell>
          <cell r="C70" t="str">
            <v>02335</v>
          </cell>
          <cell r="D70" t="str">
            <v>定番POP（ﾊﾟﾝﾌﾟｷﾝ）</v>
          </cell>
          <cell r="E70" t="str">
            <v>食品</v>
          </cell>
          <cell r="F70">
            <v>82</v>
          </cell>
          <cell r="G70">
            <v>544</v>
          </cell>
        </row>
        <row r="71">
          <cell r="A71">
            <v>2336</v>
          </cell>
          <cell r="B71" t="str">
            <v>大広</v>
          </cell>
          <cell r="C71" t="str">
            <v>02336</v>
          </cell>
          <cell r="D71" t="str">
            <v>ﾐﾆﾘｰﾌﾚｯﾄ（B８　５０枚）</v>
          </cell>
          <cell r="E71" t="str">
            <v>食品</v>
          </cell>
          <cell r="F71">
            <v>82</v>
          </cell>
          <cell r="G71">
            <v>544</v>
          </cell>
        </row>
        <row r="72">
          <cell r="A72">
            <v>2337</v>
          </cell>
          <cell r="B72" t="str">
            <v>大広</v>
          </cell>
          <cell r="C72" t="str">
            <v>02337</v>
          </cell>
          <cell r="D72" t="str">
            <v>A4ﾎﾟｽﾀｰ（冷製ｽｰﾌﾟ）</v>
          </cell>
          <cell r="E72" t="str">
            <v>食品</v>
          </cell>
          <cell r="F72">
            <v>82</v>
          </cell>
          <cell r="G72">
            <v>544</v>
          </cell>
        </row>
        <row r="73">
          <cell r="A73">
            <v>2338</v>
          </cell>
          <cell r="B73" t="str">
            <v>大広</v>
          </cell>
          <cell r="C73" t="str">
            <v>02338</v>
          </cell>
          <cell r="D73" t="str">
            <v>ﾄｯﾌﾟﾎﾞｰﾄﾞ（ｽｰﾌﾟﾃﾞｨﾅｰ）</v>
          </cell>
          <cell r="E73" t="str">
            <v>食品</v>
          </cell>
          <cell r="F73">
            <v>82</v>
          </cell>
          <cell r="G73">
            <v>544</v>
          </cell>
        </row>
        <row r="74">
          <cell r="A74">
            <v>2339</v>
          </cell>
          <cell r="B74" t="str">
            <v>ＯＳＰ</v>
          </cell>
          <cell r="C74" t="str">
            <v>02339</v>
          </cell>
          <cell r="D74" t="str">
            <v>ｽｰﾌﾟ　ｼﾞｬﾝﾎﾞﾊﾟｯｹｰｼﾞ</v>
          </cell>
          <cell r="E74" t="str">
            <v>食品</v>
          </cell>
          <cell r="F74">
            <v>82</v>
          </cell>
          <cell r="G74">
            <v>544</v>
          </cell>
        </row>
        <row r="75">
          <cell r="A75">
            <v>2340</v>
          </cell>
          <cell r="B75" t="str">
            <v>博報堂</v>
          </cell>
          <cell r="C75" t="str">
            <v>02340</v>
          </cell>
          <cell r="D75" t="str">
            <v>玉鉄　等身大POP</v>
          </cell>
          <cell r="E75" t="str">
            <v>飲料</v>
          </cell>
          <cell r="F75">
            <v>14</v>
          </cell>
          <cell r="G75">
            <v>545</v>
          </cell>
        </row>
        <row r="76">
          <cell r="A76">
            <v>2341</v>
          </cell>
          <cell r="B76" t="str">
            <v>大広</v>
          </cell>
          <cell r="C76" t="str">
            <v>02341</v>
          </cell>
          <cell r="D76" t="str">
            <v>ﾏﾝｺﾞｰﾌﾞﾚﾝﾄﾞﾃｰﾌﾞﾙﾃﾝﾄ</v>
          </cell>
          <cell r="E76" t="str">
            <v>業務用</v>
          </cell>
          <cell r="F76">
            <v>39</v>
          </cell>
          <cell r="G76">
            <v>539</v>
          </cell>
        </row>
        <row r="77">
          <cell r="A77">
            <v>2343</v>
          </cell>
          <cell r="B77" t="str">
            <v>ｱｲｹｰｱｲ</v>
          </cell>
          <cell r="C77" t="str">
            <v>02343</v>
          </cell>
          <cell r="D77" t="str">
            <v>ﾄｯﾌﾟﾎﾞｰﾄﾞ（朝食ﾌｪｱ両面同じ）</v>
          </cell>
          <cell r="E77" t="str">
            <v>店頭</v>
          </cell>
          <cell r="F77">
            <v>99</v>
          </cell>
          <cell r="G77">
            <v>535</v>
          </cell>
        </row>
        <row r="78">
          <cell r="A78">
            <v>2345</v>
          </cell>
          <cell r="B78" t="str">
            <v>大広</v>
          </cell>
          <cell r="C78" t="str">
            <v>02345</v>
          </cell>
          <cell r="D78" t="str">
            <v>B4ﾎﾟｽﾀ-（ｺｸと旨みﾐｰﾄ）</v>
          </cell>
          <cell r="E78" t="str">
            <v>食品</v>
          </cell>
          <cell r="F78" t="str">
            <v>05</v>
          </cell>
          <cell r="G78">
            <v>544</v>
          </cell>
        </row>
        <row r="79">
          <cell r="A79">
            <v>2346</v>
          </cell>
          <cell r="B79" t="str">
            <v>大広</v>
          </cell>
          <cell r="C79" t="str">
            <v>02346</v>
          </cell>
          <cell r="D79" t="str">
            <v>B4ﾎﾟｽﾀｰ（H&amp;H）</v>
          </cell>
          <cell r="E79" t="str">
            <v>食品</v>
          </cell>
          <cell r="F79" t="str">
            <v>05</v>
          </cell>
          <cell r="G79">
            <v>544</v>
          </cell>
        </row>
        <row r="80">
          <cell r="A80">
            <v>2347</v>
          </cell>
          <cell r="B80" t="str">
            <v>博報堂</v>
          </cell>
          <cell r="C80" t="str">
            <v>02347</v>
          </cell>
          <cell r="D80" t="str">
            <v>交通広告ﾎﾟｽﾀｰ（野菜不足警報）</v>
          </cell>
          <cell r="E80" t="str">
            <v>宣伝</v>
          </cell>
          <cell r="F80">
            <v>93</v>
          </cell>
          <cell r="G80">
            <v>543</v>
          </cell>
        </row>
        <row r="81">
          <cell r="A81">
            <v>2348</v>
          </cell>
          <cell r="B81" t="str">
            <v>大広</v>
          </cell>
          <cell r="C81" t="str">
            <v>02348</v>
          </cell>
          <cell r="D81" t="str">
            <v>ｈｕｇｈｕｇ定番用ＰＯＰ</v>
          </cell>
          <cell r="E81" t="str">
            <v>飲料</v>
          </cell>
          <cell r="F81">
            <v>20</v>
          </cell>
          <cell r="G81">
            <v>545</v>
          </cell>
        </row>
        <row r="82">
          <cell r="A82">
            <v>2349</v>
          </cell>
          <cell r="B82" t="str">
            <v>ＯＳＰ</v>
          </cell>
          <cell r="C82" t="str">
            <v>02349</v>
          </cell>
          <cell r="D82" t="str">
            <v>缶山積み什器</v>
          </cell>
          <cell r="E82" t="str">
            <v>飲料</v>
          </cell>
          <cell r="F82">
            <v>93</v>
          </cell>
          <cell r="G82">
            <v>545</v>
          </cell>
        </row>
        <row r="83">
          <cell r="A83">
            <v>2350</v>
          </cell>
          <cell r="B83" t="str">
            <v>大日本紙業</v>
          </cell>
          <cell r="C83" t="str">
            <v>02350</v>
          </cell>
          <cell r="D83" t="str">
            <v>ＲＳ（ﾚﾝｶﾞ）</v>
          </cell>
          <cell r="E83" t="str">
            <v>店頭</v>
          </cell>
          <cell r="F83">
            <v>99</v>
          </cell>
          <cell r="G83">
            <v>535</v>
          </cell>
        </row>
        <row r="84">
          <cell r="A84">
            <v>2351</v>
          </cell>
          <cell r="B84" t="str">
            <v>ｾｲｺｰﾄﾞｰ</v>
          </cell>
          <cell r="C84" t="str">
            <v>02351</v>
          </cell>
          <cell r="D84" t="str">
            <v>ｈｕｇｈｕｇｼﾞｬﾝﾎﾞﾊﾟｯｹｰｼﾞ</v>
          </cell>
          <cell r="E84" t="str">
            <v>飲料</v>
          </cell>
          <cell r="F84">
            <v>20</v>
          </cell>
          <cell r="G84">
            <v>545</v>
          </cell>
        </row>
        <row r="85">
          <cell r="A85">
            <v>2352</v>
          </cell>
          <cell r="B85" t="str">
            <v>博報堂</v>
          </cell>
          <cell r="C85" t="str">
            <v>02352</v>
          </cell>
          <cell r="D85" t="str">
            <v>hughug　CM連動ポスター</v>
          </cell>
          <cell r="E85" t="str">
            <v>飲料</v>
          </cell>
          <cell r="F85">
            <v>20</v>
          </cell>
          <cell r="G85">
            <v>545</v>
          </cell>
        </row>
        <row r="86">
          <cell r="A86">
            <v>2353</v>
          </cell>
          <cell r="B86" t="str">
            <v>ｵｰｹｰ企画</v>
          </cell>
          <cell r="C86" t="str">
            <v>02353</v>
          </cell>
          <cell r="D86" t="str">
            <v>Ｂ7ﾚｼﾋﾟｹｰｽ</v>
          </cell>
          <cell r="E86" t="str">
            <v>店頭</v>
          </cell>
          <cell r="F86">
            <v>99</v>
          </cell>
          <cell r="G86">
            <v>535</v>
          </cell>
        </row>
        <row r="87">
          <cell r="A87">
            <v>2355</v>
          </cell>
          <cell r="B87" t="str">
            <v>ｵｰｹｰ企画</v>
          </cell>
          <cell r="C87" t="str">
            <v>02355</v>
          </cell>
          <cell r="D87" t="str">
            <v>B6ﾊｰﾌPOPｹｰｽ</v>
          </cell>
          <cell r="E87" t="str">
            <v>店頭</v>
          </cell>
          <cell r="F87">
            <v>99</v>
          </cell>
          <cell r="G87">
            <v>535</v>
          </cell>
        </row>
        <row r="88">
          <cell r="A88">
            <v>2356</v>
          </cell>
          <cell r="B88" t="str">
            <v>ｵｰｹｰ企画</v>
          </cell>
          <cell r="C88" t="str">
            <v>02356</v>
          </cell>
          <cell r="D88" t="str">
            <v>ﾁﾙﾄﾞ切り版</v>
          </cell>
          <cell r="E88" t="str">
            <v>店頭</v>
          </cell>
          <cell r="F88">
            <v>99</v>
          </cell>
          <cell r="G88">
            <v>535</v>
          </cell>
        </row>
        <row r="89">
          <cell r="A89">
            <v>2357</v>
          </cell>
          <cell r="B89" t="str">
            <v>大日本紙業</v>
          </cell>
          <cell r="C89" t="str">
            <v>02357</v>
          </cell>
          <cell r="D89" t="str">
            <v>飲料汎用什器</v>
          </cell>
          <cell r="E89" t="str">
            <v>飲料</v>
          </cell>
          <cell r="F89">
            <v>93</v>
          </cell>
          <cell r="G89">
            <v>545</v>
          </cell>
        </row>
        <row r="90">
          <cell r="A90">
            <v>2358</v>
          </cell>
          <cell r="B90" t="str">
            <v>ＯＳＰ</v>
          </cell>
          <cell r="C90" t="str">
            <v>02358</v>
          </cell>
          <cell r="D90" t="str">
            <v>ｼｮｯﾋﾟﾝｸﾞﾊﾞｯｸﾞ（特大）</v>
          </cell>
          <cell r="E90" t="str">
            <v>宣伝</v>
          </cell>
          <cell r="F90">
            <v>99</v>
          </cell>
          <cell r="G90">
            <v>543</v>
          </cell>
        </row>
        <row r="91">
          <cell r="A91">
            <v>2359</v>
          </cell>
          <cell r="B91" t="str">
            <v>ＯＳＰ</v>
          </cell>
          <cell r="C91" t="str">
            <v>02359</v>
          </cell>
          <cell r="D91" t="str">
            <v>ｼｮｯﾋﾟﾝｸﾞﾊﾞｯｸﾞ（小）</v>
          </cell>
          <cell r="E91" t="str">
            <v>宣伝</v>
          </cell>
          <cell r="F91">
            <v>99</v>
          </cell>
          <cell r="G91">
            <v>543</v>
          </cell>
        </row>
        <row r="92">
          <cell r="A92">
            <v>2360</v>
          </cell>
          <cell r="B92" t="str">
            <v>ＯＳＰ</v>
          </cell>
          <cell r="C92" t="str">
            <v>02360</v>
          </cell>
          <cell r="D92" t="str">
            <v>包装紙B全</v>
          </cell>
          <cell r="E92" t="str">
            <v>宣伝</v>
          </cell>
          <cell r="F92">
            <v>99</v>
          </cell>
          <cell r="G92">
            <v>543</v>
          </cell>
        </row>
        <row r="93">
          <cell r="A93">
            <v>2361</v>
          </cell>
          <cell r="B93" t="str">
            <v>博報堂</v>
          </cell>
          <cell r="C93" t="str">
            <v>02361</v>
          </cell>
          <cell r="D93" t="str">
            <v>六条麦茶店頭用ﾎﾟｽﾀｰ</v>
          </cell>
          <cell r="E93" t="str">
            <v>飲料</v>
          </cell>
          <cell r="F93">
            <v>17</v>
          </cell>
          <cell r="G93">
            <v>545</v>
          </cell>
        </row>
        <row r="94">
          <cell r="A94">
            <v>2362</v>
          </cell>
          <cell r="B94" t="str">
            <v>ＯＳＰ</v>
          </cell>
          <cell r="C94" t="str">
            <v>02362</v>
          </cell>
          <cell r="D94" t="str">
            <v>簡易版チルド纏め売り袋（200ML用)</v>
          </cell>
          <cell r="E94" t="str">
            <v>飲料</v>
          </cell>
          <cell r="F94">
            <v>92</v>
          </cell>
          <cell r="G94">
            <v>545</v>
          </cell>
        </row>
        <row r="95">
          <cell r="A95">
            <v>2363</v>
          </cell>
          <cell r="B95" t="str">
            <v>ＯＳＰ</v>
          </cell>
          <cell r="C95" t="str">
            <v>02363</v>
          </cell>
          <cell r="D95" t="str">
            <v>簡易版チルド纏め売り袋（100ML用)</v>
          </cell>
          <cell r="E95" t="str">
            <v>飲料</v>
          </cell>
          <cell r="F95">
            <v>92</v>
          </cell>
          <cell r="G95">
            <v>545</v>
          </cell>
        </row>
        <row r="96">
          <cell r="A96">
            <v>2364</v>
          </cell>
          <cell r="B96" t="str">
            <v>大広</v>
          </cell>
          <cell r="C96" t="str">
            <v>02364</v>
          </cell>
          <cell r="D96" t="str">
            <v>ﾄﾞﾗｲ飲料夏CPﾊﾟﾝﾌ</v>
          </cell>
          <cell r="E96" t="str">
            <v>飲料</v>
          </cell>
          <cell r="F96">
            <v>93</v>
          </cell>
          <cell r="G96">
            <v>545</v>
          </cell>
        </row>
        <row r="97">
          <cell r="A97">
            <v>2365</v>
          </cell>
          <cell r="B97" t="str">
            <v>大広</v>
          </cell>
          <cell r="C97" t="str">
            <v>02365</v>
          </cell>
          <cell r="D97" t="str">
            <v>ﾄﾞﾗｲ全商品ﾊﾟﾝﾌ</v>
          </cell>
          <cell r="E97" t="str">
            <v>飲料</v>
          </cell>
          <cell r="F97">
            <v>93</v>
          </cell>
          <cell r="G97">
            <v>545</v>
          </cell>
        </row>
        <row r="98">
          <cell r="A98">
            <v>2366</v>
          </cell>
          <cell r="B98" t="str">
            <v>ＡＺ　　</v>
          </cell>
          <cell r="C98" t="str">
            <v>02366</v>
          </cell>
          <cell r="D98" t="str">
            <v>小冊子「そのおいしさは凛々子」</v>
          </cell>
          <cell r="E98" t="str">
            <v>飲料</v>
          </cell>
          <cell r="F98">
            <v>11</v>
          </cell>
          <cell r="G98">
            <v>545</v>
          </cell>
        </row>
        <row r="99">
          <cell r="A99">
            <v>2367</v>
          </cell>
          <cell r="B99" t="str">
            <v>大広</v>
          </cell>
          <cell r="C99" t="str">
            <v>02367</v>
          </cell>
          <cell r="D99" t="str">
            <v>ﾁﾙﾄﾞ飲料全商品ﾊﾟﾝﾌ</v>
          </cell>
          <cell r="E99" t="str">
            <v>飲料</v>
          </cell>
          <cell r="F99">
            <v>92</v>
          </cell>
          <cell r="G99">
            <v>545</v>
          </cell>
        </row>
        <row r="100">
          <cell r="A100">
            <v>2368</v>
          </cell>
          <cell r="B100" t="str">
            <v>大広</v>
          </cell>
          <cell r="C100" t="str">
            <v>02368</v>
          </cell>
          <cell r="D100" t="str">
            <v>ﾄﾏﾄｷｯﾁﾝｽﾀｼﾞｵﾊﾟﾝﾌ</v>
          </cell>
          <cell r="E100" t="str">
            <v>食品</v>
          </cell>
          <cell r="F100" t="str">
            <v>02</v>
          </cell>
          <cell r="G100">
            <v>544</v>
          </cell>
        </row>
        <row r="101">
          <cell r="A101">
            <v>2369</v>
          </cell>
          <cell r="B101" t="str">
            <v>大広</v>
          </cell>
          <cell r="C101" t="str">
            <v>02369</v>
          </cell>
          <cell r="D101" t="str">
            <v>ﾊﾝﾊﾞｰｸﾞｿｰｽﾊﾟﾝﾌ</v>
          </cell>
          <cell r="E101" t="str">
            <v>食品</v>
          </cell>
          <cell r="F101" t="str">
            <v>04</v>
          </cell>
          <cell r="G101">
            <v>544</v>
          </cell>
        </row>
        <row r="102">
          <cell r="A102">
            <v>2370</v>
          </cell>
          <cell r="B102" t="str">
            <v>大広</v>
          </cell>
          <cell r="C102" t="str">
            <v>02370</v>
          </cell>
          <cell r="D102" t="str">
            <v>ﾊﾟｽﾀｿｰｽﾊﾟﾝﾌ</v>
          </cell>
          <cell r="E102" t="str">
            <v>食品</v>
          </cell>
          <cell r="F102" t="str">
            <v>05</v>
          </cell>
          <cell r="G102">
            <v>544</v>
          </cell>
        </row>
        <row r="103">
          <cell r="A103">
            <v>2371</v>
          </cell>
          <cell r="B103" t="str">
            <v>大広</v>
          </cell>
          <cell r="C103" t="str">
            <v>02371</v>
          </cell>
          <cell r="D103" t="str">
            <v>ｶｺﾞﾒﾃﾞﾘﾊﾟﾝﾌ</v>
          </cell>
          <cell r="E103" t="str">
            <v>食品</v>
          </cell>
          <cell r="F103" t="str">
            <v>09</v>
          </cell>
          <cell r="G103">
            <v>544</v>
          </cell>
        </row>
        <row r="104">
          <cell r="A104">
            <v>2372</v>
          </cell>
          <cell r="B104" t="str">
            <v>大広</v>
          </cell>
          <cell r="C104" t="str">
            <v>02372</v>
          </cell>
          <cell r="D104" t="str">
            <v>ﾁﾙﾄﾞ食品ﾊﾟﾝﾌ</v>
          </cell>
          <cell r="E104" t="str">
            <v>食品</v>
          </cell>
          <cell r="F104">
            <v>82</v>
          </cell>
          <cell r="G104">
            <v>544</v>
          </cell>
        </row>
        <row r="105">
          <cell r="A105">
            <v>2373</v>
          </cell>
          <cell r="B105" t="str">
            <v>大広</v>
          </cell>
          <cell r="C105" t="str">
            <v>02373</v>
          </cell>
          <cell r="D105" t="str">
            <v>冷凍食品ﾊﾟﾝﾌ</v>
          </cell>
          <cell r="E105" t="str">
            <v>食品</v>
          </cell>
          <cell r="F105">
            <v>70</v>
          </cell>
          <cell r="G105">
            <v>544</v>
          </cell>
        </row>
        <row r="106">
          <cell r="A106">
            <v>2374</v>
          </cell>
          <cell r="B106" t="str">
            <v>大広</v>
          </cell>
          <cell r="C106" t="str">
            <v>02374</v>
          </cell>
          <cell r="D106" t="str">
            <v>ﾄﾞﾗｲ食品総合ﾊﾟﾝﾌ</v>
          </cell>
          <cell r="E106" t="str">
            <v>食品</v>
          </cell>
          <cell r="F106">
            <v>90</v>
          </cell>
          <cell r="G106">
            <v>544</v>
          </cell>
        </row>
        <row r="107">
          <cell r="A107">
            <v>2375</v>
          </cell>
          <cell r="B107" t="str">
            <v>大広</v>
          </cell>
          <cell r="C107" t="str">
            <v>02375</v>
          </cell>
          <cell r="D107" t="str">
            <v>ﾄｯﾌﾟﾎﾞｰﾄﾞ（とれたて/ﾄﾏﾄのﾁｶﾗ）</v>
          </cell>
          <cell r="E107" t="str">
            <v>飲料</v>
          </cell>
          <cell r="F107">
            <v>11</v>
          </cell>
          <cell r="G107">
            <v>545</v>
          </cell>
        </row>
        <row r="108">
          <cell r="A108">
            <v>2376</v>
          </cell>
          <cell r="B108" t="str">
            <v>大広</v>
          </cell>
          <cell r="C108" t="str">
            <v>02376</v>
          </cell>
          <cell r="D108" t="str">
            <v>ﾄｯﾌﾟﾎﾞｰﾄﾞ（警報/TJを楽しもう）</v>
          </cell>
          <cell r="E108" t="str">
            <v>飲料</v>
          </cell>
          <cell r="F108">
            <v>11</v>
          </cell>
          <cell r="G108">
            <v>545</v>
          </cell>
        </row>
        <row r="109">
          <cell r="A109">
            <v>2377</v>
          </cell>
          <cell r="B109" t="str">
            <v>大広</v>
          </cell>
          <cell r="C109" t="str">
            <v>02377</v>
          </cell>
          <cell r="D109" t="str">
            <v>ﾐﾆﾊﾟﾝﾌ（飲み方いろいろ）</v>
          </cell>
          <cell r="E109" t="str">
            <v>飲料</v>
          </cell>
          <cell r="F109">
            <v>11</v>
          </cell>
          <cell r="G109">
            <v>545</v>
          </cell>
        </row>
        <row r="110">
          <cell r="A110">
            <v>2378</v>
          </cell>
          <cell r="B110" t="str">
            <v>ＯＳＰ</v>
          </cell>
          <cell r="C110" t="str">
            <v>02378</v>
          </cell>
          <cell r="D110" t="str">
            <v>CP告知ﾎﾟｽﾀｰ</v>
          </cell>
          <cell r="E110" t="str">
            <v>飲料</v>
          </cell>
          <cell r="F110">
            <v>11</v>
          </cell>
          <cell r="G110">
            <v>545</v>
          </cell>
        </row>
        <row r="111">
          <cell r="A111">
            <v>2379</v>
          </cell>
          <cell r="B111" t="str">
            <v>ＯＳＰ</v>
          </cell>
          <cell r="C111" t="str">
            <v>02379</v>
          </cell>
          <cell r="D111" t="str">
            <v>CP告知兼応募はがき</v>
          </cell>
          <cell r="E111" t="str">
            <v>飲料</v>
          </cell>
          <cell r="F111">
            <v>11</v>
          </cell>
          <cell r="G111">
            <v>545</v>
          </cell>
        </row>
        <row r="112">
          <cell r="A112">
            <v>2380</v>
          </cell>
          <cell r="B112" t="str">
            <v>ｴｰ･ﾄｩ･ﾋﾞｰ</v>
          </cell>
          <cell r="C112" t="str">
            <v>02380</v>
          </cell>
          <cell r="D112" t="str">
            <v>ﾎﾟｽﾀｰ（新物）</v>
          </cell>
          <cell r="E112" t="str">
            <v>店頭</v>
          </cell>
          <cell r="F112">
            <v>11</v>
          </cell>
          <cell r="G112">
            <v>535</v>
          </cell>
        </row>
        <row r="113">
          <cell r="A113">
            <v>2381</v>
          </cell>
          <cell r="B113" t="str">
            <v>大広</v>
          </cell>
          <cell r="C113" t="str">
            <v>02381</v>
          </cell>
          <cell r="D113" t="str">
            <v>ﾄﾏﾄ鍋用ﾊﾟﾝﾌ</v>
          </cell>
          <cell r="E113" t="str">
            <v>食品</v>
          </cell>
          <cell r="F113" t="str">
            <v>02</v>
          </cell>
          <cell r="G113">
            <v>544</v>
          </cell>
        </row>
        <row r="114">
          <cell r="A114">
            <v>2382</v>
          </cell>
          <cell r="B114" t="str">
            <v>大広</v>
          </cell>
          <cell r="C114" t="str">
            <v>02382</v>
          </cell>
          <cell r="D114" t="str">
            <v>ｹﾁｬｯﾌﾟ（ﾃﾞﾘｶ）ﾁｭｰﾌﾞﾊﾟﾝﾌ（業務用）</v>
          </cell>
          <cell r="E114" t="str">
            <v>業務用</v>
          </cell>
          <cell r="F114">
            <v>31</v>
          </cell>
          <cell r="G114">
            <v>539</v>
          </cell>
        </row>
        <row r="115">
          <cell r="A115">
            <v>2383</v>
          </cell>
          <cell r="B115" t="str">
            <v>ﾒﾃﾞｨｱﾌﾚｯｸｽ</v>
          </cell>
          <cell r="C115" t="str">
            <v>02383</v>
          </cell>
          <cell r="D115" t="str">
            <v>ｲﾀﾘｱﾝﾊﾞｹｯﾄﾒﾆｭｰ集（業務用）</v>
          </cell>
          <cell r="E115" t="str">
            <v>業務用</v>
          </cell>
          <cell r="F115">
            <v>91</v>
          </cell>
          <cell r="G115">
            <v>539</v>
          </cell>
        </row>
        <row r="116">
          <cell r="A116">
            <v>2384</v>
          </cell>
          <cell r="B116" t="str">
            <v>中埜総合印刷</v>
          </cell>
          <cell r="C116" t="str">
            <v>02384</v>
          </cell>
          <cell r="D116" t="str">
            <v>ﾄｯﾌﾟﾎﾞｰﾄﾞ（ﾐﾂｶﾝﾀｲｱｯﾌﾟ夏ﾊﾞﾃ）</v>
          </cell>
          <cell r="E116" t="str">
            <v>飲料</v>
          </cell>
          <cell r="F116">
            <v>14</v>
          </cell>
          <cell r="G116">
            <v>545</v>
          </cell>
        </row>
        <row r="117">
          <cell r="A117">
            <v>2385</v>
          </cell>
          <cell r="B117" t="str">
            <v>中埜総合印刷</v>
          </cell>
          <cell r="C117" t="str">
            <v>02385</v>
          </cell>
          <cell r="D117" t="str">
            <v>B3ﾎﾟｽﾀｰ（ﾐﾂｶﾝｺﾗﾎﾞ夏ﾊﾞﾃ）</v>
          </cell>
          <cell r="E117" t="str">
            <v>飲料</v>
          </cell>
          <cell r="F117">
            <v>14</v>
          </cell>
          <cell r="G117">
            <v>545</v>
          </cell>
        </row>
        <row r="118">
          <cell r="A118">
            <v>2386</v>
          </cell>
          <cell r="B118" t="str">
            <v>中埜総合印刷</v>
          </cell>
          <cell r="C118" t="str">
            <v>02386</v>
          </cell>
          <cell r="D118" t="str">
            <v>B6ﾁﾗｼ（ﾐﾂｶﾝｺﾗﾎﾞ夏ﾊﾞﾃ）</v>
          </cell>
          <cell r="E118" t="str">
            <v>飲料</v>
          </cell>
          <cell r="F118">
            <v>14</v>
          </cell>
          <cell r="G118">
            <v>545</v>
          </cell>
        </row>
        <row r="119">
          <cell r="A119">
            <v>2387</v>
          </cell>
          <cell r="B119" t="str">
            <v>大広</v>
          </cell>
          <cell r="C119" t="str">
            <v>02387</v>
          </cell>
          <cell r="D119" t="str">
            <v>緑王ﾊﾟﾝﾌ</v>
          </cell>
          <cell r="E119" t="str">
            <v>飲料</v>
          </cell>
          <cell r="F119">
            <v>14</v>
          </cell>
          <cell r="G119">
            <v>545</v>
          </cell>
        </row>
        <row r="120">
          <cell r="A120">
            <v>2388</v>
          </cell>
          <cell r="B120" t="str">
            <v>高崎共同計算ｾﾝﾀｰ</v>
          </cell>
          <cell r="C120" t="str">
            <v>02388</v>
          </cell>
          <cell r="D120" t="str">
            <v>ﾗﾐﾚｽ用紙（A5）</v>
          </cell>
          <cell r="E120" t="str">
            <v>店頭</v>
          </cell>
          <cell r="F120">
            <v>99</v>
          </cell>
          <cell r="G120">
            <v>535</v>
          </cell>
        </row>
        <row r="121">
          <cell r="A121">
            <v>2389</v>
          </cell>
          <cell r="B121" t="str">
            <v>大広</v>
          </cell>
          <cell r="C121" t="str">
            <v>02389</v>
          </cell>
          <cell r="D121" t="str">
            <v>ｶｺﾞﾒﾃﾞﾘﾐﾆﾊﾟﾝﾌ</v>
          </cell>
          <cell r="E121" t="str">
            <v>食品</v>
          </cell>
          <cell r="F121" t="str">
            <v>09</v>
          </cell>
          <cell r="G121">
            <v>544</v>
          </cell>
        </row>
        <row r="122">
          <cell r="A122">
            <v>2390</v>
          </cell>
          <cell r="B122" t="str">
            <v>ｾｲｺｰﾄﾞｰ</v>
          </cell>
          <cell r="C122" t="str">
            <v>02390</v>
          </cell>
          <cell r="D122" t="str">
            <v>hughugｼﾞｬﾝﾎﾞﾊﾟｯｹｰｼﾞ（新）</v>
          </cell>
          <cell r="E122" t="str">
            <v>店頭</v>
          </cell>
          <cell r="F122">
            <v>20</v>
          </cell>
          <cell r="G122">
            <v>535</v>
          </cell>
        </row>
        <row r="123">
          <cell r="A123">
            <v>2391</v>
          </cell>
          <cell r="B123" t="str">
            <v>ＯＳＰ</v>
          </cell>
          <cell r="C123" t="str">
            <v>02391</v>
          </cell>
          <cell r="D123" t="str">
            <v>ﾁﾙﾄﾞ対応ﾏﾙﾁ什器</v>
          </cell>
          <cell r="E123" t="str">
            <v>食品</v>
          </cell>
          <cell r="F123">
            <v>82</v>
          </cell>
          <cell r="G123">
            <v>544</v>
          </cell>
        </row>
        <row r="124">
          <cell r="A124">
            <v>2392</v>
          </cell>
          <cell r="B124" t="str">
            <v>大広</v>
          </cell>
          <cell r="C124" t="str">
            <v>02392</v>
          </cell>
          <cell r="D124" t="str">
            <v>ﾒﾆｭｰﾌﾞｯｸ（ﾄﾏﾄ03秋）</v>
          </cell>
          <cell r="E124" t="str">
            <v>食品</v>
          </cell>
          <cell r="F124" t="str">
            <v>02</v>
          </cell>
          <cell r="G124">
            <v>544</v>
          </cell>
        </row>
        <row r="125">
          <cell r="A125">
            <v>2393</v>
          </cell>
          <cell r="B125" t="str">
            <v>ｾｲｺｰﾄﾞｰ</v>
          </cell>
          <cell r="C125" t="str">
            <v>02393</v>
          </cell>
          <cell r="D125" t="str">
            <v>ﾄｯﾌﾟﾎﾞｰﾄﾞ（ｿｰｽ）</v>
          </cell>
          <cell r="E125" t="str">
            <v>食品</v>
          </cell>
          <cell r="F125" t="str">
            <v>04</v>
          </cell>
          <cell r="G125">
            <v>544</v>
          </cell>
        </row>
        <row r="126">
          <cell r="A126">
            <v>2402</v>
          </cell>
          <cell r="B126" t="str">
            <v>大広</v>
          </cell>
          <cell r="C126" t="str">
            <v>02402</v>
          </cell>
          <cell r="D126" t="str">
            <v>ｶｺﾞﾒ食情報VOL.9</v>
          </cell>
          <cell r="E126" t="str">
            <v>業務用</v>
          </cell>
          <cell r="F126">
            <v>36</v>
          </cell>
          <cell r="G126">
            <v>539</v>
          </cell>
        </row>
        <row r="127">
          <cell r="A127">
            <v>2404</v>
          </cell>
          <cell r="B127" t="str">
            <v>ＯＳＰ</v>
          </cell>
          <cell r="C127" t="str">
            <v>02404</v>
          </cell>
          <cell r="D127" t="str">
            <v>ﾏﾙﾁ什器用ﾌﾟﾚｰﾄ</v>
          </cell>
          <cell r="E127" t="str">
            <v>食品</v>
          </cell>
          <cell r="F127">
            <v>82</v>
          </cell>
          <cell r="G127">
            <v>544</v>
          </cell>
        </row>
        <row r="128">
          <cell r="A128">
            <v>2405</v>
          </cell>
          <cell r="B128" t="str">
            <v>大広</v>
          </cell>
          <cell r="C128" t="str">
            <v>02405</v>
          </cell>
          <cell r="D128" t="str">
            <v>冷凍調理食品ｼﾘｰｽﾞﾊﾟﾝﾌ（業務用）</v>
          </cell>
          <cell r="E128" t="str">
            <v>業務用</v>
          </cell>
          <cell r="F128">
            <v>45</v>
          </cell>
          <cell r="G128">
            <v>539</v>
          </cell>
        </row>
        <row r="129">
          <cell r="A129">
            <v>2406</v>
          </cell>
          <cell r="B129" t="str">
            <v>大広</v>
          </cell>
          <cell r="C129" t="str">
            <v>02406</v>
          </cell>
          <cell r="D129" t="str">
            <v>冷凍ﾌﾚｯｼｭﾊｰﾌﾞｼﾘｰｽﾞﾊﾟﾝﾌ（業務用）</v>
          </cell>
          <cell r="E129" t="str">
            <v>業務用</v>
          </cell>
          <cell r="F129">
            <v>44</v>
          </cell>
          <cell r="G129">
            <v>539</v>
          </cell>
        </row>
        <row r="130">
          <cell r="A130">
            <v>2407</v>
          </cell>
          <cell r="B130" t="str">
            <v>大広</v>
          </cell>
          <cell r="C130" t="str">
            <v>02407</v>
          </cell>
          <cell r="D130" t="str">
            <v>冷凍豆・穀類ｼﾘｰｽﾞﾊﾟﾝﾌ（業務用）</v>
          </cell>
          <cell r="E130" t="str">
            <v>業務用</v>
          </cell>
          <cell r="F130">
            <v>44</v>
          </cell>
          <cell r="G130">
            <v>539</v>
          </cell>
        </row>
        <row r="131">
          <cell r="A131">
            <v>2408</v>
          </cell>
          <cell r="B131" t="str">
            <v>大広</v>
          </cell>
          <cell r="C131" t="str">
            <v>02408</v>
          </cell>
          <cell r="D131" t="str">
            <v>冷凍ﾋﾟﾒﾝﾄｼﾘｰｽﾞﾊﾟﾝﾌ（業務用）</v>
          </cell>
          <cell r="E131" t="str">
            <v>業務用</v>
          </cell>
          <cell r="F131">
            <v>44</v>
          </cell>
          <cell r="G131">
            <v>539</v>
          </cell>
        </row>
        <row r="132">
          <cell r="A132">
            <v>2409</v>
          </cell>
          <cell r="B132" t="str">
            <v>ｾｲｺｰﾄﾞｰ</v>
          </cell>
          <cell r="C132" t="str">
            <v>02409</v>
          </cell>
          <cell r="D132" t="str">
            <v>ｶｺﾞﾒﾃﾞﾘﾗﾝｷﾝｸﾞﾎﾞｰﾄﾞ</v>
          </cell>
          <cell r="E132" t="str">
            <v>食品</v>
          </cell>
          <cell r="F132" t="str">
            <v>09</v>
          </cell>
          <cell r="G132">
            <v>544</v>
          </cell>
        </row>
        <row r="133">
          <cell r="A133">
            <v>2410</v>
          </cell>
          <cell r="B133" t="str">
            <v>博報堂</v>
          </cell>
          <cell r="C133" t="str">
            <v>02410</v>
          </cell>
          <cell r="D133" t="str">
            <v>ﾃﾞﾘCM連動店頭ﾎﾟｽﾀｰ</v>
          </cell>
          <cell r="E133" t="str">
            <v>宣伝</v>
          </cell>
          <cell r="F133" t="str">
            <v>09</v>
          </cell>
          <cell r="G133">
            <v>543</v>
          </cell>
        </row>
        <row r="134">
          <cell r="A134">
            <v>2411</v>
          </cell>
          <cell r="B134" t="str">
            <v>ｾｲｺｰﾄﾞｰ</v>
          </cell>
          <cell r="C134" t="str">
            <v>02411</v>
          </cell>
          <cell r="D134" t="str">
            <v>にんじんﾊﾟﾈﾙﾎﾞｰﾄﾞ</v>
          </cell>
          <cell r="E134" t="str">
            <v>飲料</v>
          </cell>
          <cell r="F134">
            <v>13</v>
          </cell>
          <cell r="G134">
            <v>545</v>
          </cell>
        </row>
        <row r="135">
          <cell r="A135">
            <v>2412</v>
          </cell>
          <cell r="B135" t="str">
            <v>大広</v>
          </cell>
          <cell r="C135" t="str">
            <v>02412</v>
          </cell>
          <cell r="D135" t="str">
            <v>ﾐﾆﾘｰﾌﾚｯﾄ（緑王Ｖ）</v>
          </cell>
          <cell r="E135" t="str">
            <v>飲料</v>
          </cell>
          <cell r="F135">
            <v>14</v>
          </cell>
          <cell r="G135">
            <v>545</v>
          </cell>
        </row>
        <row r="136">
          <cell r="A136">
            <v>2413</v>
          </cell>
          <cell r="B136" t="str">
            <v>大広</v>
          </cell>
          <cell r="C136" t="str">
            <v>02413</v>
          </cell>
          <cell r="D136" t="str">
            <v>ﾐﾆﾘｰﾌﾚｯﾄ（にんじん）</v>
          </cell>
          <cell r="E136" t="str">
            <v>飲料</v>
          </cell>
          <cell r="F136">
            <v>93</v>
          </cell>
          <cell r="G136">
            <v>545</v>
          </cell>
        </row>
        <row r="137">
          <cell r="A137">
            <v>2414</v>
          </cell>
          <cell r="B137" t="str">
            <v>大広</v>
          </cell>
          <cell r="C137" t="str">
            <v>02414</v>
          </cell>
          <cell r="D137" t="str">
            <v>ﾄｯﾌﾟﾎﾞｰﾄﾞ（にんじん風邪・花粉）</v>
          </cell>
          <cell r="E137" t="str">
            <v>飲料</v>
          </cell>
          <cell r="F137">
            <v>93</v>
          </cell>
          <cell r="G137">
            <v>545</v>
          </cell>
        </row>
        <row r="138">
          <cell r="A138">
            <v>2415</v>
          </cell>
          <cell r="B138" t="str">
            <v>ｾｲｺｰﾄﾞｰ</v>
          </cell>
          <cell r="C138" t="str">
            <v>02415</v>
          </cell>
          <cell r="D138" t="str">
            <v>ﾄｯﾌﾟﾎﾞｰﾄﾞ（栄養ﾊﾞﾗﾝｽ）</v>
          </cell>
          <cell r="E138" t="str">
            <v>店頭</v>
          </cell>
          <cell r="F138">
            <v>93</v>
          </cell>
          <cell r="G138">
            <v>535</v>
          </cell>
        </row>
        <row r="139">
          <cell r="A139">
            <v>2416</v>
          </cell>
          <cell r="B139" t="str">
            <v>大広</v>
          </cell>
          <cell r="C139" t="str">
            <v>02416</v>
          </cell>
          <cell r="D139" t="str">
            <v>お弁当ﾚｼﾋﾟﾌﾞｯｸ</v>
          </cell>
          <cell r="E139" t="str">
            <v>食品</v>
          </cell>
          <cell r="F139" t="str">
            <v>01</v>
          </cell>
          <cell r="G139">
            <v>544</v>
          </cell>
        </row>
        <row r="140">
          <cell r="A140">
            <v>2418</v>
          </cell>
          <cell r="B140" t="str">
            <v>大日本印刷</v>
          </cell>
          <cell r="C140" t="str">
            <v>02418</v>
          </cell>
          <cell r="D140" t="str">
            <v>受験生応援鳥居</v>
          </cell>
          <cell r="E140" t="str">
            <v>食品</v>
          </cell>
          <cell r="F140" t="str">
            <v>09</v>
          </cell>
          <cell r="G140">
            <v>544</v>
          </cell>
        </row>
        <row r="141">
          <cell r="A141">
            <v>2419</v>
          </cell>
          <cell r="B141" t="str">
            <v>大広</v>
          </cell>
          <cell r="C141" t="str">
            <v>02419</v>
          </cell>
          <cell r="D141" t="str">
            <v>ﾒﾆｭｰﾌﾞｯｸ（親子でつくる）</v>
          </cell>
          <cell r="E141" t="str">
            <v>食品</v>
          </cell>
          <cell r="F141" t="str">
            <v>01</v>
          </cell>
          <cell r="G141">
            <v>544</v>
          </cell>
        </row>
        <row r="142">
          <cell r="A142">
            <v>2420</v>
          </cell>
          <cell r="B142" t="str">
            <v>大広</v>
          </cell>
          <cell r="C142" t="str">
            <v>02420</v>
          </cell>
          <cell r="D142" t="str">
            <v>ﾐﾆﾊﾟﾝﾌ（野菜時季）</v>
          </cell>
          <cell r="E142" t="str">
            <v>食品</v>
          </cell>
          <cell r="F142" t="str">
            <v>01</v>
          </cell>
          <cell r="G142">
            <v>544</v>
          </cell>
        </row>
        <row r="143">
          <cell r="A143">
            <v>2421</v>
          </cell>
          <cell r="B143" t="str">
            <v>ＯＳＰ</v>
          </cell>
          <cell r="C143" t="str">
            <v>02421</v>
          </cell>
          <cell r="D143" t="str">
            <v>布製ﾗｳﾝﾄﾞｼｰﾄ(野菜）</v>
          </cell>
          <cell r="E143" t="str">
            <v>飲料</v>
          </cell>
          <cell r="F143">
            <v>93</v>
          </cell>
          <cell r="G143">
            <v>545</v>
          </cell>
        </row>
        <row r="144">
          <cell r="A144">
            <v>2422</v>
          </cell>
          <cell r="B144" t="str">
            <v>大日本印刷</v>
          </cell>
          <cell r="C144" t="str">
            <v>02422</v>
          </cell>
          <cell r="D144" t="str">
            <v>ﾄｯﾌﾟﾎﾞｰﾄﾞ（ﾃﾞﾘ簡便・夜食）</v>
          </cell>
          <cell r="E144" t="str">
            <v>食品</v>
          </cell>
          <cell r="F144" t="str">
            <v>09</v>
          </cell>
          <cell r="G144">
            <v>544</v>
          </cell>
        </row>
        <row r="145">
          <cell r="A145">
            <v>2423</v>
          </cell>
          <cell r="B145" t="str">
            <v>ＯＳＰ</v>
          </cell>
          <cell r="C145" t="str">
            <v>02423</v>
          </cell>
          <cell r="D145" t="str">
            <v>ﾃﾞﾘ惣菜売場用紙製什器</v>
          </cell>
          <cell r="E145" t="str">
            <v>店頭</v>
          </cell>
          <cell r="F145">
            <v>99</v>
          </cell>
          <cell r="G145">
            <v>535</v>
          </cell>
        </row>
        <row r="146">
          <cell r="A146">
            <v>2424</v>
          </cell>
          <cell r="B146" t="str">
            <v>ＯＳＰ</v>
          </cell>
          <cell r="C146" t="str">
            <v>02424</v>
          </cell>
          <cell r="D146" t="str">
            <v>ＴＢｽﾀﾝﾄﾞ（紙製）</v>
          </cell>
          <cell r="E146" t="str">
            <v>飲料</v>
          </cell>
          <cell r="F146">
            <v>93</v>
          </cell>
          <cell r="G146">
            <v>545</v>
          </cell>
        </row>
        <row r="147">
          <cell r="A147">
            <v>2425</v>
          </cell>
          <cell r="B147" t="str">
            <v>大広</v>
          </cell>
          <cell r="C147" t="str">
            <v>02425</v>
          </cell>
          <cell r="D147" t="str">
            <v>04飲料春のCPﾊﾟﾝﾌ</v>
          </cell>
          <cell r="E147" t="str">
            <v>飲料</v>
          </cell>
          <cell r="F147">
            <v>93</v>
          </cell>
          <cell r="G147">
            <v>545</v>
          </cell>
        </row>
        <row r="148">
          <cell r="A148">
            <v>2426</v>
          </cell>
          <cell r="B148" t="str">
            <v>大広</v>
          </cell>
          <cell r="C148" t="str">
            <v>02426</v>
          </cell>
          <cell r="D148" t="str">
            <v>野菜生活Ｓｏｆｔﾊﾟﾝﾌ</v>
          </cell>
          <cell r="E148" t="str">
            <v>飲料</v>
          </cell>
          <cell r="F148">
            <v>14</v>
          </cell>
          <cell r="G148">
            <v>545</v>
          </cell>
        </row>
        <row r="149">
          <cell r="A149">
            <v>2427</v>
          </cell>
          <cell r="B149" t="str">
            <v>大広</v>
          </cell>
          <cell r="C149" t="str">
            <v>02427</v>
          </cell>
          <cell r="D149" t="str">
            <v>ﾄﾞﾗｲ飲料全商品ﾊﾟﾝﾌ</v>
          </cell>
          <cell r="E149" t="str">
            <v>飲料</v>
          </cell>
          <cell r="F149">
            <v>93</v>
          </cell>
          <cell r="G149">
            <v>545</v>
          </cell>
        </row>
        <row r="150">
          <cell r="A150">
            <v>2428</v>
          </cell>
          <cell r="B150" t="str">
            <v>大広</v>
          </cell>
          <cell r="C150" t="str">
            <v>02428</v>
          </cell>
          <cell r="D150" t="str">
            <v>ﾁﾙﾄﾞ飲料全商品ﾊﾟﾝﾌ</v>
          </cell>
          <cell r="E150" t="str">
            <v>飲料</v>
          </cell>
          <cell r="F150">
            <v>92</v>
          </cell>
          <cell r="G150">
            <v>545</v>
          </cell>
        </row>
        <row r="151">
          <cell r="A151">
            <v>2429</v>
          </cell>
          <cell r="B151" t="str">
            <v>ﾀｸﾄ</v>
          </cell>
          <cell r="C151" t="str">
            <v>02429</v>
          </cell>
          <cell r="D151" t="str">
            <v>自販機ﾊﾟﾝﾌ</v>
          </cell>
          <cell r="E151" t="str">
            <v>飲料</v>
          </cell>
          <cell r="F151">
            <v>29</v>
          </cell>
          <cell r="G151">
            <v>545</v>
          </cell>
        </row>
        <row r="152">
          <cell r="A152">
            <v>2430</v>
          </cell>
          <cell r="B152" t="str">
            <v>ﾊｲﾜｰｸｽ</v>
          </cell>
          <cell r="C152" t="str">
            <v>02430</v>
          </cell>
          <cell r="D152" t="str">
            <v>BMI計算尺</v>
          </cell>
          <cell r="E152" t="str">
            <v>店頭</v>
          </cell>
          <cell r="F152">
            <v>99</v>
          </cell>
          <cell r="G152">
            <v>535</v>
          </cell>
        </row>
        <row r="153">
          <cell r="A153">
            <v>2431</v>
          </cell>
          <cell r="B153" t="str">
            <v>中本ﾊﾟｯｸｽ</v>
          </cell>
          <cell r="C153" t="str">
            <v>02431</v>
          </cell>
          <cell r="D153" t="str">
            <v>【ｶｺﾞﾒﾗﾋﾞｵ】徳用袋</v>
          </cell>
          <cell r="E153" t="str">
            <v>店頭</v>
          </cell>
          <cell r="F153">
            <v>67</v>
          </cell>
          <cell r="G153">
            <v>535</v>
          </cell>
        </row>
        <row r="154">
          <cell r="A154">
            <v>2432</v>
          </cell>
          <cell r="B154" t="str">
            <v>大広</v>
          </cell>
          <cell r="C154" t="str">
            <v>02432</v>
          </cell>
          <cell r="D154" t="str">
            <v>ｿｰｽﾊﾟﾝﾌ</v>
          </cell>
          <cell r="E154" t="str">
            <v>食品</v>
          </cell>
          <cell r="F154" t="str">
            <v>04</v>
          </cell>
          <cell r="G154">
            <v>544</v>
          </cell>
        </row>
        <row r="155">
          <cell r="A155">
            <v>2433</v>
          </cell>
          <cell r="B155" t="str">
            <v>大広</v>
          </cell>
          <cell r="C155" t="str">
            <v>02433</v>
          </cell>
          <cell r="D155" t="str">
            <v>ｹﾁｬｯﾌﾟﾊﾟﾝﾌ</v>
          </cell>
          <cell r="E155" t="str">
            <v>食品</v>
          </cell>
          <cell r="F155" t="str">
            <v>01</v>
          </cell>
          <cell r="G155">
            <v>544</v>
          </cell>
        </row>
        <row r="156">
          <cell r="A156">
            <v>2434</v>
          </cell>
          <cell r="B156" t="str">
            <v>大広</v>
          </cell>
          <cell r="C156" t="str">
            <v>02434</v>
          </cell>
          <cell r="D156" t="str">
            <v>ﾌﾟﾁﾊﾟｽﾀﾊﾟﾝﾌ</v>
          </cell>
          <cell r="E156" t="str">
            <v>食品</v>
          </cell>
          <cell r="F156" t="str">
            <v>05</v>
          </cell>
          <cell r="G156">
            <v>544</v>
          </cell>
        </row>
        <row r="157">
          <cell r="A157">
            <v>2435</v>
          </cell>
          <cell r="B157" t="str">
            <v>大広</v>
          </cell>
          <cell r="C157" t="str">
            <v>02435</v>
          </cell>
          <cell r="D157" t="str">
            <v>ﾃﾞﾘﾊﾟﾝﾌ</v>
          </cell>
          <cell r="E157" t="str">
            <v>食品</v>
          </cell>
          <cell r="F157" t="str">
            <v>09</v>
          </cell>
          <cell r="G157">
            <v>544</v>
          </cell>
        </row>
        <row r="158">
          <cell r="A158">
            <v>2436</v>
          </cell>
          <cell r="B158" t="str">
            <v>大広</v>
          </cell>
          <cell r="C158" t="str">
            <v>02436</v>
          </cell>
          <cell r="D158" t="str">
            <v>冷凍食品ﾊﾟﾝﾌ</v>
          </cell>
          <cell r="E158" t="str">
            <v>食品</v>
          </cell>
          <cell r="F158">
            <v>70</v>
          </cell>
          <cell r="G158">
            <v>544</v>
          </cell>
        </row>
        <row r="159">
          <cell r="A159">
            <v>2437</v>
          </cell>
          <cell r="B159" t="str">
            <v>大広</v>
          </cell>
          <cell r="C159" t="str">
            <v>02437</v>
          </cell>
          <cell r="D159" t="str">
            <v>ﾁﾙﾄﾞ食品ﾊﾟﾝﾌ</v>
          </cell>
          <cell r="E159" t="str">
            <v>食品</v>
          </cell>
          <cell r="F159">
            <v>82</v>
          </cell>
          <cell r="G159">
            <v>544</v>
          </cell>
        </row>
        <row r="160">
          <cell r="A160">
            <v>2438</v>
          </cell>
          <cell r="B160" t="str">
            <v>大広</v>
          </cell>
          <cell r="C160" t="str">
            <v>02438</v>
          </cell>
          <cell r="D160" t="str">
            <v>総合食品ﾊﾟﾝﾌ</v>
          </cell>
          <cell r="E160" t="str">
            <v>食品</v>
          </cell>
          <cell r="F160">
            <v>90</v>
          </cell>
          <cell r="G160">
            <v>544</v>
          </cell>
        </row>
        <row r="161">
          <cell r="A161">
            <v>2439</v>
          </cell>
          <cell r="B161" t="str">
            <v>大輝</v>
          </cell>
          <cell r="C161" t="str">
            <v>02439</v>
          </cell>
          <cell r="D161" t="str">
            <v>ｶｺﾞﾒﾃﾞﾘ可動式什器</v>
          </cell>
          <cell r="E161" t="str">
            <v>店頭</v>
          </cell>
          <cell r="F161" t="str">
            <v>09</v>
          </cell>
          <cell r="G161">
            <v>535</v>
          </cell>
        </row>
        <row r="162">
          <cell r="A162">
            <v>2440</v>
          </cell>
          <cell r="B162" t="str">
            <v>大広</v>
          </cell>
          <cell r="C162" t="str">
            <v>02440</v>
          </cell>
          <cell r="D162" t="str">
            <v>六条麦茶ﾊﾟﾝﾌ</v>
          </cell>
          <cell r="E162" t="str">
            <v>飲料</v>
          </cell>
          <cell r="F162">
            <v>17</v>
          </cell>
          <cell r="G162">
            <v>545</v>
          </cell>
        </row>
        <row r="163">
          <cell r="A163">
            <v>2441</v>
          </cell>
          <cell r="B163" t="str">
            <v>大日本紙業</v>
          </cell>
          <cell r="C163" t="str">
            <v>02441</v>
          </cell>
          <cell r="D163" t="str">
            <v>野菜ｽｰﾌﾟｼﾞｬﾝﾎﾞﾊﾟｯｹｰｼﾞ</v>
          </cell>
          <cell r="E163" t="str">
            <v>食品</v>
          </cell>
          <cell r="F163">
            <v>82</v>
          </cell>
          <cell r="G163">
            <v>544</v>
          </cell>
        </row>
        <row r="164">
          <cell r="A164">
            <v>2442</v>
          </cell>
          <cell r="B164" t="str">
            <v>ＯＳＰ</v>
          </cell>
          <cell r="C164" t="str">
            <v>02442</v>
          </cell>
          <cell r="D164" t="str">
            <v>野菜ｽｰﾌﾟ定番什器</v>
          </cell>
          <cell r="E164" t="str">
            <v>食品</v>
          </cell>
          <cell r="F164">
            <v>82</v>
          </cell>
          <cell r="G164">
            <v>544</v>
          </cell>
        </row>
        <row r="165">
          <cell r="A165">
            <v>2443</v>
          </cell>
          <cell r="B165" t="str">
            <v>ｾｲｺｰﾄﾞｰ</v>
          </cell>
          <cell r="C165" t="str">
            <v>02443</v>
          </cell>
          <cell r="D165" t="str">
            <v>TB（ﾋﾞﾌｨｽﾞｽのﾁｶﾗ）</v>
          </cell>
          <cell r="E165" t="str">
            <v>飲料</v>
          </cell>
          <cell r="F165">
            <v>67</v>
          </cell>
          <cell r="G165">
            <v>545</v>
          </cell>
        </row>
        <row r="166">
          <cell r="A166">
            <v>2444</v>
          </cell>
          <cell r="B166" t="str">
            <v>ｱｲｹｰｱｲ</v>
          </cell>
          <cell r="C166" t="str">
            <v>02444</v>
          </cell>
          <cell r="D166" t="str">
            <v>ｲﾀﾘｱﾝご提案ﾒﾆｭｰ2004（業務用）</v>
          </cell>
          <cell r="E166" t="str">
            <v>業務用</v>
          </cell>
          <cell r="F166">
            <v>91</v>
          </cell>
          <cell r="G166">
            <v>539</v>
          </cell>
        </row>
        <row r="167">
          <cell r="A167">
            <v>2445</v>
          </cell>
          <cell r="B167" t="str">
            <v>ｱｲｹｰｱｲ</v>
          </cell>
          <cell r="C167" t="str">
            <v>02445</v>
          </cell>
          <cell r="D167" t="str">
            <v>給食業態向けご提案ﾒﾆｭｰ2004（業務用）</v>
          </cell>
          <cell r="E167" t="str">
            <v>業務用</v>
          </cell>
          <cell r="F167">
            <v>91</v>
          </cell>
          <cell r="G167">
            <v>539</v>
          </cell>
        </row>
        <row r="168">
          <cell r="A168">
            <v>2446</v>
          </cell>
          <cell r="B168" t="str">
            <v>大広</v>
          </cell>
          <cell r="C168" t="str">
            <v>02446</v>
          </cell>
          <cell r="D168" t="str">
            <v>ﾄﾞﾗｲ総合ﾊﾟﾝﾌ2004春（業務用）</v>
          </cell>
          <cell r="E168" t="str">
            <v>業務用</v>
          </cell>
          <cell r="F168">
            <v>91</v>
          </cell>
          <cell r="G168">
            <v>539</v>
          </cell>
        </row>
        <row r="169">
          <cell r="A169">
            <v>2447</v>
          </cell>
          <cell r="B169" t="str">
            <v>大広</v>
          </cell>
          <cell r="C169" t="str">
            <v>02447</v>
          </cell>
          <cell r="D169" t="str">
            <v>冷凍総合ﾊﾟﾝﾌ2004春（業務用）</v>
          </cell>
          <cell r="E169" t="str">
            <v>業務用</v>
          </cell>
          <cell r="F169">
            <v>91</v>
          </cell>
          <cell r="G169">
            <v>539</v>
          </cell>
        </row>
        <row r="170">
          <cell r="A170">
            <v>2448</v>
          </cell>
          <cell r="B170" t="str">
            <v>大広</v>
          </cell>
          <cell r="C170" t="str">
            <v>02448</v>
          </cell>
          <cell r="D170" t="str">
            <v>産業用ﾊﾟﾝﾌ2004春（業務用）</v>
          </cell>
          <cell r="E170" t="str">
            <v>業務用</v>
          </cell>
          <cell r="F170">
            <v>91</v>
          </cell>
          <cell r="G170">
            <v>539</v>
          </cell>
        </row>
        <row r="171">
          <cell r="A171">
            <v>2449</v>
          </cell>
          <cell r="B171" t="str">
            <v>大広</v>
          </cell>
          <cell r="C171" t="str">
            <v>02449</v>
          </cell>
          <cell r="D171" t="str">
            <v>ﾄﾏﾄｿｰｽ全商品ﾊﾟﾝﾌ2004（業務用）</v>
          </cell>
          <cell r="E171" t="str">
            <v>業務用</v>
          </cell>
          <cell r="F171">
            <v>33</v>
          </cell>
          <cell r="G171">
            <v>539</v>
          </cell>
        </row>
        <row r="172">
          <cell r="A172">
            <v>2450</v>
          </cell>
          <cell r="B172" t="str">
            <v>大広</v>
          </cell>
          <cell r="C172" t="str">
            <v>02450</v>
          </cell>
          <cell r="D172" t="str">
            <v>炊き込み用ごはんの素ﾊﾟﾝﾌ（業務用）</v>
          </cell>
          <cell r="E172" t="str">
            <v>業務用</v>
          </cell>
          <cell r="F172">
            <v>33</v>
          </cell>
          <cell r="G172">
            <v>539</v>
          </cell>
        </row>
        <row r="173">
          <cell r="A173">
            <v>2451</v>
          </cell>
          <cell r="B173" t="str">
            <v>大広</v>
          </cell>
          <cell r="C173" t="str">
            <v>02451</v>
          </cell>
          <cell r="D173" t="str">
            <v>ﾎﾟｰｼｮﾝﾊﾟｽﾀｿｰｽﾊﾟﾝﾌ2004春（業務用）</v>
          </cell>
          <cell r="E173" t="str">
            <v>業務用</v>
          </cell>
          <cell r="F173">
            <v>37</v>
          </cell>
          <cell r="G173">
            <v>539</v>
          </cell>
        </row>
        <row r="174">
          <cell r="A174">
            <v>2452</v>
          </cell>
          <cell r="B174" t="str">
            <v>大広</v>
          </cell>
          <cell r="C174" t="str">
            <v>02452</v>
          </cell>
          <cell r="D174" t="str">
            <v>ﾎﾃﾚｽ飲料ﾊﾟﾝﾌ（ざくろB)（業務用）</v>
          </cell>
          <cell r="E174" t="str">
            <v>業務用</v>
          </cell>
          <cell r="F174">
            <v>39</v>
          </cell>
          <cell r="G174">
            <v>539</v>
          </cell>
        </row>
        <row r="175">
          <cell r="A175">
            <v>2453</v>
          </cell>
          <cell r="B175" t="str">
            <v>大広</v>
          </cell>
          <cell r="C175" t="str">
            <v>02453</v>
          </cell>
          <cell r="D175" t="str">
            <v>冷凍調理食品ｼﾘｰｽﾞﾊﾟﾝﾌ2004春（業務用）</v>
          </cell>
          <cell r="E175" t="str">
            <v>業務用</v>
          </cell>
          <cell r="F175">
            <v>45</v>
          </cell>
          <cell r="G175">
            <v>539</v>
          </cell>
        </row>
        <row r="176">
          <cell r="A176">
            <v>2454</v>
          </cell>
          <cell r="B176" t="str">
            <v>ＯＳＰ</v>
          </cell>
          <cell r="C176" t="str">
            <v>02454</v>
          </cell>
          <cell r="D176" t="str">
            <v>ﾄｯﾌﾟﾎﾞｰﾄﾞ（04ﾄﾏﾄ苗ﾌﾟﾚｾﾞﾝﾄCP）</v>
          </cell>
          <cell r="E176" t="str">
            <v>飲料</v>
          </cell>
          <cell r="F176">
            <v>93</v>
          </cell>
          <cell r="G176">
            <v>545</v>
          </cell>
        </row>
        <row r="177">
          <cell r="A177">
            <v>2455</v>
          </cell>
          <cell r="B177" t="str">
            <v>ＯＳＰ</v>
          </cell>
          <cell r="C177" t="str">
            <v>02455</v>
          </cell>
          <cell r="D177" t="str">
            <v>苗ﾃﾞｨｽﾌﾟﾚｲﾎﾞｰﾄﾞ（04ﾄﾏﾄ苗ﾌﾟﾚｾﾞﾝﾄCP）</v>
          </cell>
          <cell r="E177" t="str">
            <v>飲料</v>
          </cell>
          <cell r="F177">
            <v>93</v>
          </cell>
          <cell r="G177">
            <v>545</v>
          </cell>
        </row>
        <row r="178">
          <cell r="A178">
            <v>2457</v>
          </cell>
          <cell r="B178" t="str">
            <v>大広</v>
          </cell>
          <cell r="C178" t="str">
            <v>02457</v>
          </cell>
          <cell r="D178" t="str">
            <v>TB(野菜生活Ｓｏｆｔ）</v>
          </cell>
          <cell r="E178" t="str">
            <v>飲料</v>
          </cell>
          <cell r="F178">
            <v>14</v>
          </cell>
          <cell r="G178">
            <v>545</v>
          </cell>
        </row>
        <row r="179">
          <cell r="A179">
            <v>2458</v>
          </cell>
          <cell r="B179" t="str">
            <v>大広</v>
          </cell>
          <cell r="C179" t="str">
            <v>02458</v>
          </cell>
          <cell r="D179" t="str">
            <v>ﾘｰﾌﾚｯﾄ（野菜生活Ｓｏｆｔ）</v>
          </cell>
          <cell r="E179" t="str">
            <v>飲料</v>
          </cell>
          <cell r="F179">
            <v>14</v>
          </cell>
          <cell r="G179">
            <v>545</v>
          </cell>
        </row>
        <row r="180">
          <cell r="A180">
            <v>2460</v>
          </cell>
          <cell r="B180" t="str">
            <v>大広</v>
          </cell>
          <cell r="C180" t="str">
            <v>02460</v>
          </cell>
          <cell r="D180" t="str">
            <v>ＴＢ（父・母）</v>
          </cell>
          <cell r="E180" t="str">
            <v>飲料</v>
          </cell>
          <cell r="F180">
            <v>93</v>
          </cell>
          <cell r="G180">
            <v>545</v>
          </cell>
        </row>
        <row r="181">
          <cell r="A181">
            <v>2469</v>
          </cell>
          <cell r="B181" t="str">
            <v>大広</v>
          </cell>
          <cell r="C181" t="str">
            <v>02469</v>
          </cell>
          <cell r="D181" t="str">
            <v>TB(朝食/ｽｰﾌﾟﾊﾞ-・ｻﾗﾀﾞﾊﾞ-）</v>
          </cell>
          <cell r="E181" t="str">
            <v>店頭</v>
          </cell>
          <cell r="F181">
            <v>95</v>
          </cell>
          <cell r="G181">
            <v>535</v>
          </cell>
        </row>
        <row r="182">
          <cell r="A182">
            <v>2470</v>
          </cell>
          <cell r="B182" t="str">
            <v>ｱｲｹｰｱｲ</v>
          </cell>
          <cell r="C182" t="str">
            <v>02470</v>
          </cell>
          <cell r="D182" t="str">
            <v>野菜ｽｰﾌﾟﾌﾟﾚﾐｱﾑ用ｽﾌﾟｰﾝ</v>
          </cell>
          <cell r="E182" t="str">
            <v>食品</v>
          </cell>
          <cell r="F182">
            <v>82</v>
          </cell>
          <cell r="G182">
            <v>544</v>
          </cell>
        </row>
        <row r="183">
          <cell r="A183">
            <v>2471</v>
          </cell>
          <cell r="B183" t="str">
            <v>大広</v>
          </cell>
          <cell r="C183" t="str">
            <v>02471</v>
          </cell>
          <cell r="D183" t="str">
            <v>ｶｺﾞﾒﾃﾞﾘﾐﾆﾊﾟﾝﾌ04春</v>
          </cell>
          <cell r="E183" t="str">
            <v>食品</v>
          </cell>
          <cell r="F183" t="str">
            <v>09</v>
          </cell>
          <cell r="G183">
            <v>544</v>
          </cell>
        </row>
        <row r="184">
          <cell r="A184">
            <v>2472</v>
          </cell>
          <cell r="B184" t="str">
            <v>大日本印刷</v>
          </cell>
          <cell r="C184" t="str">
            <v>02472</v>
          </cell>
          <cell r="D184" t="str">
            <v>ﾌﾟﾁﾊﾟｽﾀ　定番ﾃﾝﾄ</v>
          </cell>
          <cell r="E184" t="str">
            <v>食品</v>
          </cell>
          <cell r="F184" t="str">
            <v>05</v>
          </cell>
          <cell r="G184">
            <v>544</v>
          </cell>
        </row>
        <row r="185">
          <cell r="A185">
            <v>2473</v>
          </cell>
          <cell r="B185" t="str">
            <v>大日本印刷</v>
          </cell>
          <cell r="C185" t="str">
            <v>02473</v>
          </cell>
          <cell r="D185" t="str">
            <v>ﾌﾟﾁﾊﾟｽﾀｿｰｽ　ｼｪﾙﾌﾃｰﾌﾟ</v>
          </cell>
          <cell r="E185" t="str">
            <v>食品</v>
          </cell>
          <cell r="F185" t="str">
            <v>05</v>
          </cell>
          <cell r="G185">
            <v>544</v>
          </cell>
        </row>
        <row r="186">
          <cell r="A186">
            <v>2478</v>
          </cell>
          <cell r="B186" t="str">
            <v>大日本印刷</v>
          </cell>
          <cell r="C186" t="str">
            <v>02478</v>
          </cell>
          <cell r="D186" t="str">
            <v>ﾌﾟﾁﾊﾟｽﾀｿｰｽ仕切り版</v>
          </cell>
          <cell r="E186" t="str">
            <v>食品</v>
          </cell>
          <cell r="F186" t="str">
            <v>05</v>
          </cell>
          <cell r="G186">
            <v>544</v>
          </cell>
        </row>
        <row r="187">
          <cell r="A187">
            <v>2482</v>
          </cell>
          <cell r="B187" t="str">
            <v>大広</v>
          </cell>
          <cell r="C187" t="str">
            <v>02482</v>
          </cell>
          <cell r="D187" t="str">
            <v>穀菜生活ﾐﾆﾊﾟﾝﾌ04春</v>
          </cell>
          <cell r="E187" t="str">
            <v>食品</v>
          </cell>
          <cell r="F187" t="str">
            <v>09</v>
          </cell>
          <cell r="G187">
            <v>544</v>
          </cell>
        </row>
        <row r="188">
          <cell r="A188">
            <v>2483</v>
          </cell>
          <cell r="B188" t="str">
            <v>ＯＳＰ</v>
          </cell>
          <cell r="C188" t="str">
            <v>02483</v>
          </cell>
          <cell r="D188" t="str">
            <v>芳潤ｹﾁｬｯﾌﾟ定番什器</v>
          </cell>
          <cell r="E188" t="str">
            <v>食品</v>
          </cell>
          <cell r="F188" t="str">
            <v>01</v>
          </cell>
          <cell r="G188">
            <v>544</v>
          </cell>
        </row>
        <row r="189">
          <cell r="A189">
            <v>2484</v>
          </cell>
          <cell r="B189" t="str">
            <v>大広</v>
          </cell>
          <cell r="C189" t="str">
            <v>02484</v>
          </cell>
          <cell r="D189" t="str">
            <v>TB(野菜のﾁｶﾗ・野菜不足警報）</v>
          </cell>
          <cell r="E189" t="str">
            <v>飲料</v>
          </cell>
          <cell r="F189">
            <v>93</v>
          </cell>
          <cell r="G189">
            <v>545</v>
          </cell>
        </row>
        <row r="190">
          <cell r="A190">
            <v>2485</v>
          </cell>
          <cell r="B190" t="str">
            <v>大日本印刷</v>
          </cell>
          <cell r="C190" t="str">
            <v>02485</v>
          </cell>
          <cell r="D190" t="str">
            <v>B8POP3種(ﾌﾟﾁﾊﾟｽﾀｿｰｽ）</v>
          </cell>
          <cell r="E190" t="str">
            <v>食品</v>
          </cell>
          <cell r="F190" t="str">
            <v>05</v>
          </cell>
          <cell r="G190">
            <v>544</v>
          </cell>
        </row>
        <row r="191">
          <cell r="A191">
            <v>2486</v>
          </cell>
          <cell r="B191" t="str">
            <v>大日本紙業</v>
          </cell>
          <cell r="C191" t="str">
            <v>02486</v>
          </cell>
          <cell r="D191" t="str">
            <v>ﾁﾙﾄﾞ緑王ｼﾞｬﾝﾎﾞﾊﾟｯｹｰｼﾞ</v>
          </cell>
          <cell r="E191" t="str">
            <v>飲料</v>
          </cell>
          <cell r="F191">
            <v>24</v>
          </cell>
          <cell r="G191">
            <v>545</v>
          </cell>
        </row>
        <row r="192">
          <cell r="A192">
            <v>2487</v>
          </cell>
          <cell r="B192" t="str">
            <v>大広</v>
          </cell>
          <cell r="C192" t="str">
            <v>02487</v>
          </cell>
          <cell r="D192" t="str">
            <v>ｿｰｽCP告知応募はがき</v>
          </cell>
          <cell r="E192" t="str">
            <v>食品</v>
          </cell>
          <cell r="F192" t="str">
            <v>04</v>
          </cell>
          <cell r="G192">
            <v>544</v>
          </cell>
        </row>
        <row r="193">
          <cell r="A193">
            <v>2488</v>
          </cell>
          <cell r="B193" t="str">
            <v>ｾｲｺｰﾄﾞｰ</v>
          </cell>
          <cell r="C193" t="str">
            <v>02488</v>
          </cell>
          <cell r="D193" t="str">
            <v>ｱｯﾌﾟﾙ乳酸菌ｼﾞｬﾝﾎﾞﾊﾟｯｹｰｼﾞ</v>
          </cell>
          <cell r="E193" t="str">
            <v>飲料</v>
          </cell>
          <cell r="F193">
            <v>67</v>
          </cell>
          <cell r="G193">
            <v>545</v>
          </cell>
        </row>
        <row r="194">
          <cell r="A194">
            <v>2489</v>
          </cell>
          <cell r="B194" t="str">
            <v>ｵｰｹｰ企画</v>
          </cell>
          <cell r="C194" t="str">
            <v>02489</v>
          </cell>
          <cell r="D194" t="str">
            <v>ﾘｰﾌﾚｯﾄｹｰｽ付仕切り版（右折）</v>
          </cell>
          <cell r="E194" t="str">
            <v>店頭</v>
          </cell>
          <cell r="F194">
            <v>99</v>
          </cell>
          <cell r="G194">
            <v>535</v>
          </cell>
        </row>
        <row r="195">
          <cell r="A195">
            <v>2491</v>
          </cell>
          <cell r="B195" t="str">
            <v>ＯＳＰ</v>
          </cell>
          <cell r="C195" t="str">
            <v>02491</v>
          </cell>
          <cell r="D195" t="str">
            <v>仕切り版用POPｼｰﾙ</v>
          </cell>
          <cell r="E195" t="str">
            <v>飲料</v>
          </cell>
          <cell r="F195">
            <v>92</v>
          </cell>
          <cell r="G195">
            <v>545</v>
          </cell>
        </row>
        <row r="196">
          <cell r="A196">
            <v>2492</v>
          </cell>
          <cell r="B196" t="str">
            <v>ＯＳＰ</v>
          </cell>
          <cell r="C196" t="str">
            <v>02492</v>
          </cell>
          <cell r="D196" t="str">
            <v>ｼｪﾙﾌﾃｰﾌﾟ（緑色）</v>
          </cell>
          <cell r="E196" t="str">
            <v>飲料</v>
          </cell>
          <cell r="F196">
            <v>92</v>
          </cell>
          <cell r="G196">
            <v>545</v>
          </cell>
        </row>
        <row r="197">
          <cell r="A197">
            <v>2493</v>
          </cell>
          <cell r="B197" t="str">
            <v>ＯＳＰ</v>
          </cell>
          <cell r="C197" t="str">
            <v>02493</v>
          </cell>
          <cell r="D197" t="str">
            <v>ｼｪﾙﾌﾃｰﾌﾟ（水色）</v>
          </cell>
          <cell r="E197" t="str">
            <v>飲料</v>
          </cell>
          <cell r="F197">
            <v>92</v>
          </cell>
          <cell r="G197">
            <v>545</v>
          </cell>
        </row>
        <row r="198">
          <cell r="A198">
            <v>2494</v>
          </cell>
          <cell r="B198" t="str">
            <v>ＯＳＰ</v>
          </cell>
          <cell r="C198" t="str">
            <v>02494</v>
          </cell>
          <cell r="D198" t="str">
            <v>TB(ﾁﾙﾄﾞ差し替えPOP付き）</v>
          </cell>
          <cell r="E198" t="str">
            <v>飲料</v>
          </cell>
          <cell r="F198">
            <v>92</v>
          </cell>
          <cell r="G198">
            <v>545</v>
          </cell>
        </row>
        <row r="199">
          <cell r="A199">
            <v>2495</v>
          </cell>
          <cell r="B199" t="str">
            <v>大広</v>
          </cell>
          <cell r="C199" t="str">
            <v>02495</v>
          </cell>
          <cell r="D199" t="str">
            <v>ｶｺﾞﾒ食情報VOL.10</v>
          </cell>
          <cell r="E199" t="str">
            <v>業務用</v>
          </cell>
          <cell r="F199">
            <v>36</v>
          </cell>
          <cell r="G199">
            <v>539</v>
          </cell>
        </row>
        <row r="200">
          <cell r="A200">
            <v>2496</v>
          </cell>
          <cell r="B200" t="str">
            <v>大広</v>
          </cell>
          <cell r="C200" t="str">
            <v>02496</v>
          </cell>
          <cell r="D200" t="str">
            <v>TKS＆AMﾘｰﾌﾚｯﾄ（04春）</v>
          </cell>
          <cell r="E200" t="str">
            <v>食品</v>
          </cell>
          <cell r="F200" t="str">
            <v>02</v>
          </cell>
          <cell r="G200">
            <v>544</v>
          </cell>
        </row>
        <row r="201">
          <cell r="A201">
            <v>2501</v>
          </cell>
          <cell r="B201" t="str">
            <v>大広</v>
          </cell>
          <cell r="C201" t="str">
            <v>02501</v>
          </cell>
          <cell r="D201" t="str">
            <v>ｹﾁｬｯﾌﾟＣＰ告知応募はがき</v>
          </cell>
          <cell r="E201" t="str">
            <v>食品</v>
          </cell>
          <cell r="F201" t="str">
            <v>01</v>
          </cell>
          <cell r="G201">
            <v>544</v>
          </cell>
        </row>
        <row r="202">
          <cell r="A202">
            <v>2502</v>
          </cell>
          <cell r="B202" t="str">
            <v>大広</v>
          </cell>
          <cell r="C202" t="str">
            <v>02502</v>
          </cell>
          <cell r="D202" t="str">
            <v>全病食（協）飲む野菜と果実(ﾄﾏﾄ＆ｱｯﾌﾟﾙ）</v>
          </cell>
          <cell r="E202" t="str">
            <v>業務用</v>
          </cell>
          <cell r="F202">
            <v>40</v>
          </cell>
          <cell r="G202">
            <v>539</v>
          </cell>
        </row>
        <row r="203">
          <cell r="A203">
            <v>2503</v>
          </cell>
          <cell r="B203" t="str">
            <v>大広</v>
          </cell>
          <cell r="C203" t="str">
            <v>02503</v>
          </cell>
          <cell r="D203" t="str">
            <v>全病食（協）とろける野菜と果実(ﾋﾟｰﾁ）</v>
          </cell>
          <cell r="E203" t="str">
            <v>業務用</v>
          </cell>
          <cell r="F203">
            <v>40</v>
          </cell>
          <cell r="G203">
            <v>539</v>
          </cell>
        </row>
        <row r="204">
          <cell r="A204">
            <v>2504</v>
          </cell>
          <cell r="B204" t="str">
            <v>大広</v>
          </cell>
          <cell r="C204" t="str">
            <v>02504</v>
          </cell>
          <cell r="D204" t="str">
            <v>学校給食用ｹﾁｬｯﾌﾟｿｰｽﾊﾟﾝﾌ（業)</v>
          </cell>
          <cell r="E204" t="str">
            <v>業務用</v>
          </cell>
          <cell r="F204">
            <v>31</v>
          </cell>
          <cell r="G204">
            <v>539</v>
          </cell>
        </row>
        <row r="205">
          <cell r="A205">
            <v>2511</v>
          </cell>
          <cell r="B205" t="str">
            <v>中本ﾊﾟｯｸｽ</v>
          </cell>
          <cell r="C205" t="str">
            <v>02511</v>
          </cell>
          <cell r="D205" t="str">
            <v>【ｶｺﾞﾒﾗﾋﾞｵ】無料試供品配布袋</v>
          </cell>
          <cell r="E205" t="str">
            <v>飲料</v>
          </cell>
          <cell r="F205">
            <v>67</v>
          </cell>
          <cell r="G205">
            <v>545</v>
          </cell>
        </row>
        <row r="206">
          <cell r="A206">
            <v>2515</v>
          </cell>
          <cell r="B206" t="str">
            <v>ｴｰ･ﾄｩ･ﾋﾞｰ</v>
          </cell>
          <cell r="C206" t="str">
            <v>02515</v>
          </cell>
          <cell r="D206" t="str">
            <v>ﾁﾙﾄﾞA4ﾎﾟｽﾀｰ（野菜生活ﾎｯﾄﾄﾞｯｸ</v>
          </cell>
          <cell r="E206" t="str">
            <v>飲料</v>
          </cell>
          <cell r="F206">
            <v>92</v>
          </cell>
          <cell r="G206">
            <v>545</v>
          </cell>
        </row>
        <row r="207">
          <cell r="A207" t="e">
            <v>#VALUE!</v>
          </cell>
          <cell r="B207" t="str">
            <v>ＡＺ　　</v>
          </cell>
          <cell r="C207" t="str">
            <v>なし</v>
          </cell>
          <cell r="D207" t="str">
            <v>ﾐﾆﾊﾟﾝﾌ（野菜とﾌﾙｰﾂのおいしい話）</v>
          </cell>
          <cell r="E207" t="str">
            <v>ｷﾞﾌﾄ</v>
          </cell>
          <cell r="F207">
            <v>94</v>
          </cell>
          <cell r="G207">
            <v>531</v>
          </cell>
        </row>
        <row r="208">
          <cell r="A208" t="e">
            <v>#VALUE!</v>
          </cell>
          <cell r="B208" t="str">
            <v>大広</v>
          </cell>
          <cell r="C208" t="str">
            <v>なし</v>
          </cell>
          <cell r="D208" t="str">
            <v>はぐはぐうちわ</v>
          </cell>
          <cell r="E208" t="str">
            <v>飲料</v>
          </cell>
          <cell r="F208">
            <v>20</v>
          </cell>
          <cell r="G208">
            <v>545</v>
          </cell>
        </row>
        <row r="209">
          <cell r="A209" t="e">
            <v>#VALUE!</v>
          </cell>
          <cell r="B209" t="str">
            <v>ｴｰ･ﾄｩ･ﾋﾞｰ</v>
          </cell>
          <cell r="C209" t="str">
            <v>なし</v>
          </cell>
          <cell r="D209" t="str">
            <v>ﾄﾏﾄ柄ﾀﾍﾟｽﾄﾘｰ</v>
          </cell>
          <cell r="E209" t="str">
            <v>店頭</v>
          </cell>
          <cell r="F209">
            <v>11</v>
          </cell>
          <cell r="G209">
            <v>535</v>
          </cell>
        </row>
        <row r="210">
          <cell r="A210" t="e">
            <v>#VALUE!</v>
          </cell>
          <cell r="B210" t="str">
            <v>ｴｰ･ﾄｩ･ﾋﾞｰ</v>
          </cell>
          <cell r="C210" t="str">
            <v>なし</v>
          </cell>
          <cell r="D210" t="str">
            <v>ﾎﾟｽﾀｰ（この夏のﾄﾏﾄ）</v>
          </cell>
          <cell r="E210" t="str">
            <v>店頭</v>
          </cell>
          <cell r="F210">
            <v>11</v>
          </cell>
          <cell r="G210">
            <v>535</v>
          </cell>
        </row>
        <row r="211">
          <cell r="A211" t="e">
            <v>#VALUE!</v>
          </cell>
          <cell r="B211" t="str">
            <v>大広</v>
          </cell>
          <cell r="C211" t="str">
            <v>なし</v>
          </cell>
          <cell r="D211" t="str">
            <v>ｶｺﾞﾒﾃﾞﾘ往復はがきDM</v>
          </cell>
          <cell r="E211" t="str">
            <v>食品</v>
          </cell>
          <cell r="F211" t="str">
            <v>09</v>
          </cell>
          <cell r="G211">
            <v>544</v>
          </cell>
        </row>
        <row r="212">
          <cell r="A212" t="e">
            <v>#VALUE!</v>
          </cell>
          <cell r="B212" t="str">
            <v>大広</v>
          </cell>
          <cell r="C212" t="str">
            <v>なし</v>
          </cell>
          <cell r="D212" t="str">
            <v>ﾄｰﾎｰ用ﾄﾏﾄ素材ﾊﾟﾝﾌ</v>
          </cell>
          <cell r="E212" t="str">
            <v>業務用</v>
          </cell>
          <cell r="F212">
            <v>91</v>
          </cell>
          <cell r="G212">
            <v>539</v>
          </cell>
        </row>
        <row r="213">
          <cell r="A213" t="e">
            <v>#VALUE!</v>
          </cell>
          <cell r="B213" t="str">
            <v>大広</v>
          </cell>
          <cell r="C213" t="str">
            <v>なし</v>
          </cell>
          <cell r="D213" t="str">
            <v>ｱﾝﾅﾏﾝﾏ　ｲﾄｰﾖｰｶﾄﾞｰ用什器</v>
          </cell>
          <cell r="E213" t="str">
            <v>食品</v>
          </cell>
          <cell r="F213" t="str">
            <v>08</v>
          </cell>
          <cell r="G213">
            <v>544</v>
          </cell>
        </row>
        <row r="214">
          <cell r="A214" t="e">
            <v>#VALUE!</v>
          </cell>
          <cell r="B214" t="str">
            <v>大広</v>
          </cell>
          <cell r="C214" t="str">
            <v>なし</v>
          </cell>
          <cell r="D214" t="str">
            <v>日給連ｳｽﾀｰｿｰｽ(ﾐﾆ)ﾊﾟﾝﾌ</v>
          </cell>
          <cell r="E214" t="str">
            <v>業務用</v>
          </cell>
          <cell r="F214">
            <v>91</v>
          </cell>
          <cell r="G214">
            <v>539</v>
          </cell>
        </row>
        <row r="215">
          <cell r="A215" t="e">
            <v>#VALUE!</v>
          </cell>
          <cell r="B215" t="str">
            <v>大広</v>
          </cell>
          <cell r="C215" t="str">
            <v>なし</v>
          </cell>
          <cell r="D215" t="str">
            <v>ﾄｰﾎｰ用ﾄﾏﾄ素材ﾊﾟﾝﾌ</v>
          </cell>
          <cell r="E215" t="str">
            <v>業務用</v>
          </cell>
          <cell r="F215">
            <v>91</v>
          </cell>
          <cell r="G215">
            <v>539</v>
          </cell>
        </row>
        <row r="216">
          <cell r="A216" t="e">
            <v>#VALUE!</v>
          </cell>
          <cell r="B216" t="str">
            <v>大広</v>
          </cell>
          <cell r="C216" t="str">
            <v>なし</v>
          </cell>
          <cell r="D216" t="str">
            <v>緑王Ｖﾎﾟｽﾀｰｼｰﾙ</v>
          </cell>
          <cell r="E216" t="str">
            <v>飲料</v>
          </cell>
          <cell r="F216">
            <v>14</v>
          </cell>
          <cell r="G216">
            <v>545</v>
          </cell>
        </row>
        <row r="217">
          <cell r="A217" t="e">
            <v>#VALUE!</v>
          </cell>
          <cell r="B217" t="str">
            <v>大広</v>
          </cell>
          <cell r="C217" t="str">
            <v>なし</v>
          </cell>
          <cell r="D217" t="str">
            <v>ｲﾀﾘｱﾝ鍋小冊子</v>
          </cell>
          <cell r="E217" t="str">
            <v>食品</v>
          </cell>
          <cell r="F217" t="str">
            <v>02</v>
          </cell>
          <cell r="G217">
            <v>544</v>
          </cell>
        </row>
        <row r="218">
          <cell r="A218" t="e">
            <v>#VALUE!</v>
          </cell>
          <cell r="B218" t="str">
            <v>大広</v>
          </cell>
          <cell r="C218" t="str">
            <v>なし</v>
          </cell>
          <cell r="D218" t="str">
            <v>ｲﾀﾘｱﾝ鍋絵はがき</v>
          </cell>
          <cell r="E218" t="str">
            <v>食品</v>
          </cell>
          <cell r="F218" t="str">
            <v>02</v>
          </cell>
          <cell r="G218">
            <v>544</v>
          </cell>
        </row>
        <row r="219">
          <cell r="A219" t="e">
            <v>#VALUE!</v>
          </cell>
          <cell r="B219" t="str">
            <v>ＯＳＰ</v>
          </cell>
          <cell r="C219" t="str">
            <v>なし</v>
          </cell>
          <cell r="D219" t="str">
            <v>生にんじんｻﾝﾌﾟﾘﾝｸﾞ</v>
          </cell>
          <cell r="E219" t="str">
            <v>飲料</v>
          </cell>
          <cell r="F219">
            <v>13</v>
          </cell>
          <cell r="G219">
            <v>545</v>
          </cell>
        </row>
        <row r="220">
          <cell r="A220" t="e">
            <v>#VALUE!</v>
          </cell>
          <cell r="B220" t="str">
            <v>大広</v>
          </cell>
          <cell r="C220" t="str">
            <v>なし</v>
          </cell>
          <cell r="D220" t="str">
            <v>ｹﾁｬｯﾌﾟﾚｼﾋﾟ</v>
          </cell>
          <cell r="E220" t="str">
            <v>食品</v>
          </cell>
          <cell r="F220" t="str">
            <v>01</v>
          </cell>
          <cell r="G220">
            <v>544</v>
          </cell>
        </row>
        <row r="221">
          <cell r="A221" t="e">
            <v>#VALUE!</v>
          </cell>
          <cell r="B221" t="str">
            <v>東京ﾘｽﾏﾁｯｸ</v>
          </cell>
          <cell r="C221" t="str">
            <v>なし</v>
          </cell>
          <cell r="D221" t="str">
            <v>04中元百貨店用ｶﾀﾛｸﾞ</v>
          </cell>
          <cell r="E221" t="str">
            <v>ｷﾞﾌﾄ</v>
          </cell>
          <cell r="F221">
            <v>94</v>
          </cell>
          <cell r="G221">
            <v>531</v>
          </cell>
        </row>
        <row r="222">
          <cell r="A222" t="e">
            <v>#VALUE!</v>
          </cell>
          <cell r="B222" t="str">
            <v>東京ﾘｽﾏﾁｯｸ</v>
          </cell>
          <cell r="C222" t="str">
            <v>なし</v>
          </cell>
          <cell r="D222" t="str">
            <v>04中元量販店用ｶﾀﾛｸﾞ</v>
          </cell>
          <cell r="E222" t="str">
            <v>ｷﾞﾌﾄ</v>
          </cell>
          <cell r="F222">
            <v>94</v>
          </cell>
          <cell r="G222">
            <v>531</v>
          </cell>
        </row>
        <row r="223">
          <cell r="A223" t="e">
            <v>#VALUE!</v>
          </cell>
          <cell r="B223" t="str">
            <v>東京ﾘｽﾏﾁｯｸ</v>
          </cell>
          <cell r="C223" t="str">
            <v>なし</v>
          </cell>
          <cell r="D223" t="str">
            <v>04中元酒販店用ｶﾀﾛｸﾞ</v>
          </cell>
          <cell r="E223" t="str">
            <v>ｷﾞﾌﾄ</v>
          </cell>
          <cell r="F223">
            <v>94</v>
          </cell>
          <cell r="G223">
            <v>531</v>
          </cell>
        </row>
        <row r="224">
          <cell r="A224" t="e">
            <v>#VALUE!</v>
          </cell>
          <cell r="B224" t="str">
            <v>ＯＳＰ</v>
          </cell>
          <cell r="C224" t="str">
            <v>なし</v>
          </cell>
          <cell r="D224" t="str">
            <v>野菜生活soft試飲台</v>
          </cell>
          <cell r="E224" t="str">
            <v>飲料</v>
          </cell>
          <cell r="F224">
            <v>14</v>
          </cell>
          <cell r="G224">
            <v>545</v>
          </cell>
        </row>
        <row r="225">
          <cell r="A225" t="e">
            <v>#VALUE!</v>
          </cell>
          <cell r="B225" t="str">
            <v>大広</v>
          </cell>
          <cell r="C225" t="str">
            <v>なし</v>
          </cell>
          <cell r="D225" t="str">
            <v>ひなまつりﾗｳﾝﾄﾞｼｰﾄ</v>
          </cell>
          <cell r="E225" t="str">
            <v>店頭</v>
          </cell>
          <cell r="F225">
            <v>99</v>
          </cell>
          <cell r="G225">
            <v>535</v>
          </cell>
        </row>
        <row r="226">
          <cell r="A226" t="e">
            <v>#VALUE!</v>
          </cell>
          <cell r="B226" t="str">
            <v>大広</v>
          </cell>
          <cell r="C226" t="str">
            <v>なし</v>
          </cell>
          <cell r="D226" t="str">
            <v>日給連ｳｽﾀｰｿｰｽ(中濃)ﾊﾟﾝﾌ</v>
          </cell>
          <cell r="E226" t="str">
            <v>業務用</v>
          </cell>
          <cell r="F226">
            <v>91</v>
          </cell>
          <cell r="G226">
            <v>539</v>
          </cell>
        </row>
        <row r="227">
          <cell r="A227">
            <v>0</v>
          </cell>
          <cell r="B227" t="str">
            <v>ｴｰ･ﾄｩ･ﾋﾞｰ</v>
          </cell>
          <cell r="D227" t="str">
            <v>ｶﾚｰにﾄﾏﾄ（A4POP）</v>
          </cell>
          <cell r="E227" t="str">
            <v>店頭</v>
          </cell>
          <cell r="F227" t="str">
            <v>02</v>
          </cell>
          <cell r="G227">
            <v>535</v>
          </cell>
        </row>
        <row r="228">
          <cell r="A228">
            <v>0</v>
          </cell>
          <cell r="B228" t="str">
            <v>大広</v>
          </cell>
          <cell r="D228" t="str">
            <v>ﾎﾜｲﾄ図書ｶｰﾄﾞ</v>
          </cell>
          <cell r="E228" t="str">
            <v>飲料</v>
          </cell>
          <cell r="F228">
            <v>14</v>
          </cell>
          <cell r="G228">
            <v>545</v>
          </cell>
        </row>
        <row r="229">
          <cell r="A229">
            <v>0</v>
          </cell>
          <cell r="B229" t="str">
            <v>ＯＳＰ</v>
          </cell>
          <cell r="D229" t="str">
            <v>はっぴ</v>
          </cell>
          <cell r="E229" t="str">
            <v>飲料</v>
          </cell>
          <cell r="F229">
            <v>93</v>
          </cell>
          <cell r="G229">
            <v>545</v>
          </cell>
        </row>
        <row r="230">
          <cell r="A230">
            <v>0</v>
          </cell>
          <cell r="B230" t="str">
            <v>ＯＳＰ</v>
          </cell>
          <cell r="D230" t="str">
            <v>新物生ﾄﾏﾄｻﾝﾌﾟﾘﾝｸﾞ袋</v>
          </cell>
          <cell r="E230" t="str">
            <v>飲料</v>
          </cell>
          <cell r="F230">
            <v>11</v>
          </cell>
          <cell r="G230">
            <v>545</v>
          </cell>
        </row>
        <row r="231">
          <cell r="A231">
            <v>0</v>
          </cell>
          <cell r="B231" t="str">
            <v>大広</v>
          </cell>
          <cell r="D231" t="str">
            <v>ﾎﾜｲﾄ図書ｶｰﾄﾞ</v>
          </cell>
          <cell r="E231" t="str">
            <v>飲料</v>
          </cell>
          <cell r="F231">
            <v>14</v>
          </cell>
          <cell r="G231">
            <v>545</v>
          </cell>
        </row>
        <row r="232">
          <cell r="A232">
            <v>0</v>
          </cell>
          <cell r="B232" t="str">
            <v>大広</v>
          </cell>
          <cell r="D232" t="str">
            <v>04飲料春のCPﾊﾟﾝﾌ（簡易版）</v>
          </cell>
          <cell r="E232" t="str">
            <v>飲料</v>
          </cell>
          <cell r="F232">
            <v>93</v>
          </cell>
          <cell r="G232">
            <v>545</v>
          </cell>
        </row>
      </sheetData>
      <sheetData sheetId="4"/>
      <sheetData sheetId="5"/>
      <sheetData sheetId="6"/>
      <sheetData sheetId="7" refreshError="1"/>
      <sheetData sheetId="8" refreshError="1"/>
    </sheetDataSet>
  </externalBook>
</externalLink>
</file>

<file path=xl/externalLinks/externalLink15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2"/>
      <sheetName val="Sheet1"/>
    </sheetNames>
    <sheetDataSet>
      <sheetData sheetId="0">
        <row r="4">
          <cell r="A4">
            <v>59350</v>
          </cell>
          <cell r="B4">
            <v>8</v>
          </cell>
          <cell r="C4" t="str">
            <v>高橋　康方</v>
          </cell>
          <cell r="D4" t="str">
            <v>A'</v>
          </cell>
          <cell r="E4" t="str">
            <v>B</v>
          </cell>
        </row>
        <row r="5">
          <cell r="A5">
            <v>60353</v>
          </cell>
          <cell r="B5">
            <v>8</v>
          </cell>
          <cell r="C5" t="str">
            <v>土屋　正次</v>
          </cell>
          <cell r="D5" t="str">
            <v>A'</v>
          </cell>
          <cell r="E5" t="str">
            <v>B</v>
          </cell>
        </row>
        <row r="6">
          <cell r="A6">
            <v>61102</v>
          </cell>
          <cell r="B6">
            <v>9</v>
          </cell>
          <cell r="C6" t="str">
            <v>山口  勝信</v>
          </cell>
          <cell r="D6" t="str">
            <v>A'</v>
          </cell>
          <cell r="E6" t="str">
            <v>A'</v>
          </cell>
        </row>
        <row r="7">
          <cell r="A7">
            <v>62301</v>
          </cell>
          <cell r="B7">
            <v>8</v>
          </cell>
          <cell r="C7" t="str">
            <v>大坪　昭俊</v>
          </cell>
          <cell r="D7" t="str">
            <v>B</v>
          </cell>
          <cell r="E7" t="str">
            <v>B</v>
          </cell>
        </row>
        <row r="8">
          <cell r="A8">
            <v>62305</v>
          </cell>
          <cell r="B8">
            <v>7</v>
          </cell>
          <cell r="C8" t="str">
            <v>武内　稔雄</v>
          </cell>
          <cell r="D8" t="str">
            <v>B</v>
          </cell>
          <cell r="E8" t="str">
            <v>B</v>
          </cell>
        </row>
        <row r="9">
          <cell r="A9">
            <v>62357</v>
          </cell>
          <cell r="B9">
            <v>6</v>
          </cell>
          <cell r="C9" t="str">
            <v>酒田　敏博</v>
          </cell>
          <cell r="D9" t="str">
            <v>A'</v>
          </cell>
          <cell r="E9" t="str">
            <v>A</v>
          </cell>
        </row>
        <row r="10">
          <cell r="A10">
            <v>62458</v>
          </cell>
          <cell r="B10">
            <v>6</v>
          </cell>
          <cell r="C10" t="str">
            <v>下嶋  光男</v>
          </cell>
          <cell r="D10" t="str">
            <v>A'</v>
          </cell>
          <cell r="E10" t="str">
            <v>A'</v>
          </cell>
        </row>
        <row r="11">
          <cell r="A11">
            <v>63301</v>
          </cell>
          <cell r="B11">
            <v>7</v>
          </cell>
          <cell r="C11" t="str">
            <v>森田　強美</v>
          </cell>
          <cell r="D11" t="str">
            <v>B</v>
          </cell>
          <cell r="E11" t="str">
            <v>B</v>
          </cell>
        </row>
        <row r="12">
          <cell r="A12">
            <v>63460</v>
          </cell>
          <cell r="B12">
            <v>8</v>
          </cell>
          <cell r="C12" t="str">
            <v>大沼　健治</v>
          </cell>
          <cell r="D12" t="str">
            <v>A</v>
          </cell>
          <cell r="E12" t="str">
            <v>B</v>
          </cell>
        </row>
        <row r="13">
          <cell r="A13">
            <v>64202</v>
          </cell>
          <cell r="B13">
            <v>5</v>
          </cell>
          <cell r="C13" t="str">
            <v>五十嵐　征也</v>
          </cell>
          <cell r="D13" t="str">
            <v>B</v>
          </cell>
          <cell r="E13" t="str">
            <v>B</v>
          </cell>
        </row>
        <row r="14">
          <cell r="A14">
            <v>64304</v>
          </cell>
          <cell r="B14">
            <v>6</v>
          </cell>
          <cell r="C14" t="str">
            <v>真弓　義弘</v>
          </cell>
          <cell r="D14" t="str">
            <v>B'</v>
          </cell>
          <cell r="E14" t="str">
            <v>B'</v>
          </cell>
        </row>
        <row r="15">
          <cell r="A15">
            <v>64305</v>
          </cell>
          <cell r="B15">
            <v>8</v>
          </cell>
          <cell r="C15" t="str">
            <v>長谷部　晃</v>
          </cell>
          <cell r="D15" t="str">
            <v>A'</v>
          </cell>
          <cell r="E15" t="str">
            <v>A</v>
          </cell>
        </row>
        <row r="16">
          <cell r="A16">
            <v>64465</v>
          </cell>
          <cell r="B16">
            <v>6</v>
          </cell>
          <cell r="C16" t="str">
            <v>中山　幸美</v>
          </cell>
          <cell r="D16" t="str">
            <v>A'</v>
          </cell>
          <cell r="E16" t="str">
            <v>A</v>
          </cell>
        </row>
        <row r="17">
          <cell r="A17">
            <v>65316</v>
          </cell>
          <cell r="B17">
            <v>8</v>
          </cell>
          <cell r="C17" t="str">
            <v>竹内　正</v>
          </cell>
          <cell r="D17" t="str">
            <v>A</v>
          </cell>
          <cell r="E17" t="str">
            <v>A</v>
          </cell>
        </row>
        <row r="18">
          <cell r="A18">
            <v>65317</v>
          </cell>
          <cell r="B18">
            <v>6</v>
          </cell>
          <cell r="C18" t="str">
            <v>高野　諭</v>
          </cell>
          <cell r="D18" t="str">
            <v>A'</v>
          </cell>
          <cell r="E18" t="str">
            <v>B</v>
          </cell>
        </row>
        <row r="19">
          <cell r="A19">
            <v>65405</v>
          </cell>
          <cell r="B19">
            <v>8</v>
          </cell>
          <cell r="C19" t="str">
            <v>高根　義則</v>
          </cell>
          <cell r="D19" t="str">
            <v>A</v>
          </cell>
          <cell r="E19" t="str">
            <v>A</v>
          </cell>
        </row>
        <row r="20">
          <cell r="A20">
            <v>66307</v>
          </cell>
          <cell r="B20">
            <v>6</v>
          </cell>
          <cell r="C20" t="str">
            <v>森田　英男</v>
          </cell>
          <cell r="D20" t="str">
            <v>A</v>
          </cell>
          <cell r="E20" t="str">
            <v>A'</v>
          </cell>
        </row>
        <row r="21">
          <cell r="A21">
            <v>67108</v>
          </cell>
          <cell r="B21">
            <v>7</v>
          </cell>
          <cell r="C21" t="str">
            <v>笹出　紀夫</v>
          </cell>
          <cell r="D21" t="str">
            <v>B</v>
          </cell>
          <cell r="E21" t="str">
            <v>B</v>
          </cell>
        </row>
        <row r="22">
          <cell r="A22">
            <v>67302</v>
          </cell>
          <cell r="B22">
            <v>6</v>
          </cell>
          <cell r="C22" t="str">
            <v>羽賀　真亀夫</v>
          </cell>
          <cell r="D22" t="str">
            <v>A'</v>
          </cell>
          <cell r="E22" t="str">
            <v>A'</v>
          </cell>
        </row>
        <row r="23">
          <cell r="A23">
            <v>67312</v>
          </cell>
          <cell r="B23">
            <v>6</v>
          </cell>
          <cell r="C23" t="str">
            <v>花村  文夫</v>
          </cell>
          <cell r="D23" t="str">
            <v>A'</v>
          </cell>
          <cell r="E23" t="str">
            <v>A'</v>
          </cell>
        </row>
        <row r="24">
          <cell r="A24">
            <v>67405</v>
          </cell>
          <cell r="B24">
            <v>6</v>
          </cell>
          <cell r="C24" t="str">
            <v>橋口　末吉</v>
          </cell>
          <cell r="D24" t="str">
            <v>A</v>
          </cell>
          <cell r="E24" t="str">
            <v>A'</v>
          </cell>
        </row>
        <row r="25">
          <cell r="A25">
            <v>67713</v>
          </cell>
          <cell r="B25">
            <v>7</v>
          </cell>
          <cell r="C25" t="str">
            <v>大嶋　富子</v>
          </cell>
          <cell r="D25" t="str">
            <v>A</v>
          </cell>
          <cell r="E25" t="str">
            <v>A</v>
          </cell>
        </row>
        <row r="26">
          <cell r="A26">
            <v>68301</v>
          </cell>
          <cell r="B26">
            <v>7</v>
          </cell>
          <cell r="C26" t="str">
            <v>小島　修</v>
          </cell>
          <cell r="D26" t="str">
            <v>B</v>
          </cell>
          <cell r="E26" t="str">
            <v>B</v>
          </cell>
        </row>
        <row r="27">
          <cell r="A27">
            <v>68303</v>
          </cell>
          <cell r="B27">
            <v>8</v>
          </cell>
          <cell r="C27" t="str">
            <v>湊　健二郎</v>
          </cell>
          <cell r="D27" t="str">
            <v>A'</v>
          </cell>
          <cell r="E27" t="str">
            <v>A'</v>
          </cell>
        </row>
        <row r="28">
          <cell r="A28">
            <v>68305</v>
          </cell>
          <cell r="B28">
            <v>9</v>
          </cell>
          <cell r="C28" t="str">
            <v xml:space="preserve">内海  暁夫  </v>
          </cell>
          <cell r="D28" t="str">
            <v>A</v>
          </cell>
          <cell r="E28" t="str">
            <v>A</v>
          </cell>
        </row>
        <row r="29">
          <cell r="A29">
            <v>68308</v>
          </cell>
          <cell r="B29">
            <v>7</v>
          </cell>
          <cell r="C29" t="str">
            <v>宮下　徹久</v>
          </cell>
          <cell r="D29" t="str">
            <v>A</v>
          </cell>
          <cell r="E29" t="str">
            <v>A'</v>
          </cell>
        </row>
        <row r="30">
          <cell r="A30">
            <v>69106</v>
          </cell>
          <cell r="B30">
            <v>8</v>
          </cell>
          <cell r="C30" t="str">
            <v>平光　利重</v>
          </cell>
          <cell r="D30" t="str">
            <v>A'</v>
          </cell>
          <cell r="E30" t="str">
            <v>B</v>
          </cell>
        </row>
        <row r="31">
          <cell r="A31">
            <v>69107</v>
          </cell>
          <cell r="B31">
            <v>9</v>
          </cell>
          <cell r="C31" t="str">
            <v>西水流　順一</v>
          </cell>
          <cell r="D31" t="str">
            <v>A</v>
          </cell>
          <cell r="E31" t="str">
            <v>A'</v>
          </cell>
        </row>
        <row r="32">
          <cell r="A32">
            <v>69404</v>
          </cell>
          <cell r="B32">
            <v>6</v>
          </cell>
          <cell r="C32" t="str">
            <v>工藤　操</v>
          </cell>
          <cell r="D32" t="str">
            <v>A'</v>
          </cell>
          <cell r="E32" t="str">
            <v>A'</v>
          </cell>
        </row>
        <row r="33">
          <cell r="A33">
            <v>70104</v>
          </cell>
          <cell r="B33">
            <v>7</v>
          </cell>
          <cell r="C33" t="str">
            <v>菊池　進</v>
          </cell>
          <cell r="D33" t="str">
            <v>B</v>
          </cell>
          <cell r="E33" t="str">
            <v>A'</v>
          </cell>
        </row>
        <row r="34">
          <cell r="A34">
            <v>70106</v>
          </cell>
          <cell r="B34">
            <v>7</v>
          </cell>
          <cell r="C34" t="str">
            <v>今西　譲佐</v>
          </cell>
          <cell r="D34" t="str">
            <v>A'</v>
          </cell>
          <cell r="E34" t="str">
            <v>A'</v>
          </cell>
        </row>
        <row r="35">
          <cell r="A35">
            <v>70301</v>
          </cell>
          <cell r="B35">
            <v>8</v>
          </cell>
          <cell r="C35" t="str">
            <v>鈴木　勇</v>
          </cell>
          <cell r="D35" t="str">
            <v>A</v>
          </cell>
          <cell r="E35" t="str">
            <v>A</v>
          </cell>
        </row>
        <row r="36">
          <cell r="A36">
            <v>71101</v>
          </cell>
          <cell r="B36">
            <v>8</v>
          </cell>
          <cell r="C36" t="str">
            <v>糸井　秀範</v>
          </cell>
          <cell r="D36" t="str">
            <v>A</v>
          </cell>
          <cell r="E36" t="str">
            <v>A'</v>
          </cell>
        </row>
        <row r="37">
          <cell r="A37">
            <v>71306</v>
          </cell>
          <cell r="B37">
            <v>8</v>
          </cell>
          <cell r="C37" t="str">
            <v>藤原　義則</v>
          </cell>
          <cell r="D37" t="str">
            <v>A'</v>
          </cell>
          <cell r="E37" t="str">
            <v>A'</v>
          </cell>
        </row>
        <row r="38">
          <cell r="A38">
            <v>72101</v>
          </cell>
          <cell r="B38">
            <v>8</v>
          </cell>
          <cell r="C38" t="str">
            <v>佐々木　寛幸</v>
          </cell>
          <cell r="D38" t="str">
            <v>A'</v>
          </cell>
          <cell r="E38" t="str">
            <v>A</v>
          </cell>
        </row>
        <row r="39">
          <cell r="A39">
            <v>73101</v>
          </cell>
          <cell r="B39">
            <v>9</v>
          </cell>
          <cell r="C39" t="str">
            <v>浅木  美英</v>
          </cell>
          <cell r="D39" t="str">
            <v>A</v>
          </cell>
          <cell r="E39" t="str">
            <v>A</v>
          </cell>
        </row>
        <row r="40">
          <cell r="A40">
            <v>73102</v>
          </cell>
          <cell r="B40">
            <v>8</v>
          </cell>
          <cell r="C40" t="str">
            <v>丸山　純儀</v>
          </cell>
          <cell r="D40" t="str">
            <v>A</v>
          </cell>
          <cell r="E40" t="str">
            <v>A</v>
          </cell>
        </row>
        <row r="41">
          <cell r="A41">
            <v>73303</v>
          </cell>
          <cell r="B41">
            <v>8</v>
          </cell>
          <cell r="C41" t="str">
            <v>佐藤　幸兵</v>
          </cell>
          <cell r="D41" t="str">
            <v>A'</v>
          </cell>
          <cell r="E41" t="str">
            <v>A</v>
          </cell>
        </row>
        <row r="42">
          <cell r="A42">
            <v>74101</v>
          </cell>
          <cell r="B42">
            <v>8</v>
          </cell>
          <cell r="C42" t="str">
            <v>原　則芳</v>
          </cell>
          <cell r="D42" t="str">
            <v>A'</v>
          </cell>
          <cell r="E42" t="str">
            <v>A'</v>
          </cell>
        </row>
        <row r="43">
          <cell r="A43">
            <v>74107</v>
          </cell>
          <cell r="B43">
            <v>8</v>
          </cell>
          <cell r="C43" t="str">
            <v>鈴木　隆一</v>
          </cell>
          <cell r="D43" t="str">
            <v>A</v>
          </cell>
          <cell r="E43" t="str">
            <v>A'</v>
          </cell>
        </row>
        <row r="44">
          <cell r="A44">
            <v>74309</v>
          </cell>
          <cell r="B44">
            <v>7</v>
          </cell>
          <cell r="C44" t="str">
            <v>野間　春樹</v>
          </cell>
          <cell r="D44" t="str">
            <v>A'</v>
          </cell>
          <cell r="E44" t="str">
            <v>A'</v>
          </cell>
        </row>
        <row r="45">
          <cell r="A45">
            <v>75101</v>
          </cell>
          <cell r="B45">
            <v>6</v>
          </cell>
          <cell r="C45" t="str">
            <v>今井　誠一</v>
          </cell>
          <cell r="D45" t="str">
            <v>B</v>
          </cell>
          <cell r="E45" t="str">
            <v>B</v>
          </cell>
        </row>
        <row r="46">
          <cell r="A46">
            <v>75209</v>
          </cell>
          <cell r="B46">
            <v>7</v>
          </cell>
          <cell r="C46" t="str">
            <v>藤山　進</v>
          </cell>
          <cell r="D46" t="str">
            <v>A'</v>
          </cell>
          <cell r="E46" t="str">
            <v>A'</v>
          </cell>
        </row>
        <row r="47">
          <cell r="A47">
            <v>75302</v>
          </cell>
          <cell r="B47">
            <v>7</v>
          </cell>
          <cell r="C47" t="str">
            <v>橋詰　定芳</v>
          </cell>
          <cell r="D47" t="str">
            <v>A'</v>
          </cell>
          <cell r="E47" t="str">
            <v>A'</v>
          </cell>
        </row>
        <row r="48">
          <cell r="A48">
            <v>75306</v>
          </cell>
          <cell r="B48">
            <v>6</v>
          </cell>
          <cell r="C48" t="str">
            <v>日野　髞</v>
          </cell>
          <cell r="D48" t="str">
            <v>A</v>
          </cell>
          <cell r="E48" t="str">
            <v>A'</v>
          </cell>
        </row>
        <row r="49">
          <cell r="A49">
            <v>76101</v>
          </cell>
          <cell r="B49">
            <v>7</v>
          </cell>
          <cell r="C49" t="str">
            <v>岩月　勇</v>
          </cell>
          <cell r="D49" t="str">
            <v>A'</v>
          </cell>
          <cell r="E49" t="str">
            <v>A'</v>
          </cell>
        </row>
        <row r="50">
          <cell r="A50">
            <v>76104</v>
          </cell>
          <cell r="B50">
            <v>7</v>
          </cell>
          <cell r="C50" t="str">
            <v>西島　弘徳</v>
          </cell>
          <cell r="D50" t="str">
            <v>A'</v>
          </cell>
          <cell r="E50" t="str">
            <v>A'</v>
          </cell>
        </row>
        <row r="51">
          <cell r="A51">
            <v>76105</v>
          </cell>
          <cell r="B51">
            <v>7</v>
          </cell>
          <cell r="C51" t="str">
            <v>山田　寿</v>
          </cell>
          <cell r="D51" t="str">
            <v>A'</v>
          </cell>
          <cell r="E51" t="str">
            <v>A</v>
          </cell>
        </row>
        <row r="52">
          <cell r="A52">
            <v>76107</v>
          </cell>
          <cell r="B52">
            <v>8</v>
          </cell>
          <cell r="C52" t="str">
            <v>富田　彰</v>
          </cell>
          <cell r="D52" t="str">
            <v>A</v>
          </cell>
          <cell r="E52" t="str">
            <v>A</v>
          </cell>
        </row>
        <row r="53">
          <cell r="A53">
            <v>76112</v>
          </cell>
          <cell r="B53">
            <v>8</v>
          </cell>
          <cell r="C53" t="str">
            <v>森川　勝美</v>
          </cell>
          <cell r="D53" t="str">
            <v>A</v>
          </cell>
          <cell r="E53" t="str">
            <v>A</v>
          </cell>
        </row>
        <row r="54">
          <cell r="A54">
            <v>76113</v>
          </cell>
          <cell r="B54">
            <v>6</v>
          </cell>
          <cell r="C54" t="str">
            <v>井上　正夫</v>
          </cell>
          <cell r="D54" t="str">
            <v>A</v>
          </cell>
          <cell r="E54" t="str">
            <v>A'</v>
          </cell>
        </row>
        <row r="55">
          <cell r="A55">
            <v>76208</v>
          </cell>
          <cell r="B55">
            <v>6</v>
          </cell>
          <cell r="C55" t="str">
            <v>漆原　生治</v>
          </cell>
          <cell r="D55" t="str">
            <v>A'</v>
          </cell>
          <cell r="E55" t="str">
            <v>A'</v>
          </cell>
        </row>
        <row r="56">
          <cell r="A56">
            <v>77101</v>
          </cell>
          <cell r="B56">
            <v>8</v>
          </cell>
          <cell r="C56" t="str">
            <v>光本　尚</v>
          </cell>
          <cell r="D56" t="str">
            <v>A</v>
          </cell>
          <cell r="E56" t="str">
            <v>A</v>
          </cell>
        </row>
        <row r="57">
          <cell r="A57">
            <v>77102</v>
          </cell>
          <cell r="B57">
            <v>8</v>
          </cell>
          <cell r="C57" t="str">
            <v>酒向　宏</v>
          </cell>
          <cell r="D57" t="str">
            <v>A'</v>
          </cell>
          <cell r="E57" t="str">
            <v>A</v>
          </cell>
        </row>
        <row r="58">
          <cell r="A58">
            <v>77110</v>
          </cell>
          <cell r="B58">
            <v>8</v>
          </cell>
          <cell r="C58" t="str">
            <v>池内　千尋</v>
          </cell>
          <cell r="D58" t="str">
            <v>A</v>
          </cell>
          <cell r="E58" t="str">
            <v>A</v>
          </cell>
        </row>
        <row r="59">
          <cell r="A59">
            <v>77116</v>
          </cell>
          <cell r="B59">
            <v>6</v>
          </cell>
          <cell r="C59" t="str">
            <v>柳澤　博</v>
          </cell>
          <cell r="D59" t="str">
            <v>A'</v>
          </cell>
          <cell r="E59" t="str">
            <v>B</v>
          </cell>
        </row>
        <row r="60">
          <cell r="A60">
            <v>77304</v>
          </cell>
          <cell r="B60">
            <v>6</v>
          </cell>
          <cell r="C60" t="str">
            <v>大迫　昭実</v>
          </cell>
          <cell r="D60" t="str">
            <v>A</v>
          </cell>
          <cell r="E60" t="str">
            <v>A'</v>
          </cell>
        </row>
        <row r="61">
          <cell r="A61">
            <v>77305</v>
          </cell>
          <cell r="B61">
            <v>6</v>
          </cell>
          <cell r="C61" t="str">
            <v>野口　伸二</v>
          </cell>
          <cell r="D61" t="str">
            <v>A</v>
          </cell>
          <cell r="E61" t="str">
            <v>A</v>
          </cell>
        </row>
        <row r="62">
          <cell r="A62">
            <v>77306</v>
          </cell>
          <cell r="B62">
            <v>6</v>
          </cell>
          <cell r="C62" t="str">
            <v>山元　哲也</v>
          </cell>
          <cell r="D62" t="str">
            <v>A</v>
          </cell>
          <cell r="E62" t="str">
            <v>A'</v>
          </cell>
        </row>
        <row r="63">
          <cell r="A63">
            <v>78101</v>
          </cell>
          <cell r="B63">
            <v>8</v>
          </cell>
          <cell r="C63" t="str">
            <v>苅谷　浩</v>
          </cell>
          <cell r="D63" t="str">
            <v>A</v>
          </cell>
          <cell r="E63" t="str">
            <v>A</v>
          </cell>
        </row>
        <row r="64">
          <cell r="A64">
            <v>78102</v>
          </cell>
          <cell r="B64">
            <v>6</v>
          </cell>
          <cell r="C64" t="str">
            <v>白木　公晴</v>
          </cell>
          <cell r="D64" t="str">
            <v>A'</v>
          </cell>
          <cell r="E64" t="str">
            <v>A'</v>
          </cell>
        </row>
        <row r="65">
          <cell r="A65">
            <v>78117</v>
          </cell>
          <cell r="B65">
            <v>7</v>
          </cell>
          <cell r="C65" t="str">
            <v>林　猛</v>
          </cell>
          <cell r="D65" t="str">
            <v>A'</v>
          </cell>
          <cell r="E65" t="str">
            <v>A</v>
          </cell>
        </row>
        <row r="66">
          <cell r="A66">
            <v>78118</v>
          </cell>
          <cell r="B66">
            <v>7</v>
          </cell>
          <cell r="C66" t="str">
            <v>白石　智彦</v>
          </cell>
          <cell r="D66" t="str">
            <v>A</v>
          </cell>
          <cell r="E66" t="str">
            <v>A'</v>
          </cell>
        </row>
        <row r="67">
          <cell r="A67">
            <v>78307</v>
          </cell>
          <cell r="B67">
            <v>6</v>
          </cell>
          <cell r="C67" t="str">
            <v>高倉　信幸</v>
          </cell>
          <cell r="D67" t="str">
            <v>A</v>
          </cell>
          <cell r="E67" t="str">
            <v>A</v>
          </cell>
        </row>
        <row r="68">
          <cell r="A68">
            <v>79101</v>
          </cell>
          <cell r="B68">
            <v>7</v>
          </cell>
          <cell r="C68" t="str">
            <v>小川　浩司</v>
          </cell>
          <cell r="D68" t="str">
            <v>A</v>
          </cell>
          <cell r="E68" t="str">
            <v>A</v>
          </cell>
        </row>
        <row r="69">
          <cell r="A69">
            <v>79102</v>
          </cell>
          <cell r="B69">
            <v>7</v>
          </cell>
          <cell r="C69" t="str">
            <v>吉野　泰</v>
          </cell>
          <cell r="D69" t="str">
            <v>A</v>
          </cell>
          <cell r="E69" t="str">
            <v>A</v>
          </cell>
        </row>
        <row r="70">
          <cell r="A70">
            <v>79103</v>
          </cell>
          <cell r="B70">
            <v>7</v>
          </cell>
          <cell r="C70" t="str">
            <v>岩瀬　雄一</v>
          </cell>
          <cell r="D70" t="str">
            <v>A</v>
          </cell>
          <cell r="E70" t="str">
            <v>A</v>
          </cell>
        </row>
        <row r="71">
          <cell r="A71">
            <v>79104</v>
          </cell>
          <cell r="B71">
            <v>7</v>
          </cell>
          <cell r="C71" t="str">
            <v>前田　昇</v>
          </cell>
          <cell r="D71" t="str">
            <v>A</v>
          </cell>
          <cell r="E71" t="str">
            <v>A</v>
          </cell>
        </row>
        <row r="72">
          <cell r="A72">
            <v>79105</v>
          </cell>
          <cell r="B72">
            <v>7</v>
          </cell>
          <cell r="C72" t="str">
            <v>猪上　隆彦</v>
          </cell>
          <cell r="D72" t="str">
            <v>A</v>
          </cell>
          <cell r="E72" t="str">
            <v>A</v>
          </cell>
        </row>
        <row r="73">
          <cell r="A73">
            <v>79106</v>
          </cell>
          <cell r="B73">
            <v>7</v>
          </cell>
          <cell r="C73" t="str">
            <v>鈴木　順一</v>
          </cell>
          <cell r="D73" t="str">
            <v>A</v>
          </cell>
          <cell r="E73" t="str">
            <v>A</v>
          </cell>
        </row>
        <row r="74">
          <cell r="A74">
            <v>79310</v>
          </cell>
          <cell r="B74">
            <v>6</v>
          </cell>
          <cell r="C74" t="str">
            <v>伊藤　司</v>
          </cell>
          <cell r="D74" t="str">
            <v>A</v>
          </cell>
          <cell r="E74" t="str">
            <v>A</v>
          </cell>
        </row>
        <row r="75">
          <cell r="A75">
            <v>79314</v>
          </cell>
          <cell r="B75">
            <v>6</v>
          </cell>
          <cell r="C75" t="str">
            <v>坂上  孝博</v>
          </cell>
          <cell r="D75" t="str">
            <v>A'</v>
          </cell>
          <cell r="E75" t="str">
            <v>A'</v>
          </cell>
        </row>
        <row r="76">
          <cell r="A76">
            <v>80101</v>
          </cell>
          <cell r="B76">
            <v>6</v>
          </cell>
          <cell r="C76" t="str">
            <v>白岩　清隆</v>
          </cell>
          <cell r="D76" t="str">
            <v>A</v>
          </cell>
          <cell r="E76" t="str">
            <v>A</v>
          </cell>
        </row>
        <row r="77">
          <cell r="A77">
            <v>80102</v>
          </cell>
          <cell r="B77">
            <v>7</v>
          </cell>
          <cell r="C77" t="str">
            <v>見鳥　悟</v>
          </cell>
          <cell r="D77" t="str">
            <v>A</v>
          </cell>
          <cell r="E77" t="str">
            <v>A</v>
          </cell>
        </row>
        <row r="78">
          <cell r="A78">
            <v>80103</v>
          </cell>
          <cell r="B78">
            <v>7</v>
          </cell>
          <cell r="C78" t="str">
            <v>鈴木　修</v>
          </cell>
          <cell r="D78" t="str">
            <v>A</v>
          </cell>
          <cell r="E78" t="str">
            <v>A</v>
          </cell>
        </row>
        <row r="79">
          <cell r="A79">
            <v>80307</v>
          </cell>
          <cell r="B79">
            <v>6</v>
          </cell>
          <cell r="C79" t="str">
            <v>西村  尚哉</v>
          </cell>
          <cell r="D79" t="str">
            <v>A</v>
          </cell>
          <cell r="E79" t="str">
            <v>A</v>
          </cell>
        </row>
        <row r="80">
          <cell r="A80">
            <v>81101</v>
          </cell>
          <cell r="B80">
            <v>7</v>
          </cell>
          <cell r="C80" t="str">
            <v>大谷　一俊</v>
          </cell>
          <cell r="D80" t="str">
            <v>A</v>
          </cell>
          <cell r="E80" t="str">
            <v>A</v>
          </cell>
        </row>
        <row r="81">
          <cell r="A81">
            <v>81102</v>
          </cell>
          <cell r="B81">
            <v>7</v>
          </cell>
          <cell r="C81" t="str">
            <v>西村　英爾</v>
          </cell>
          <cell r="D81" t="str">
            <v>A</v>
          </cell>
          <cell r="E81" t="str">
            <v>A'</v>
          </cell>
        </row>
        <row r="82">
          <cell r="A82">
            <v>81104</v>
          </cell>
          <cell r="B82">
            <v>7</v>
          </cell>
          <cell r="C82" t="str">
            <v>小林　広直</v>
          </cell>
          <cell r="D82" t="str">
            <v>A</v>
          </cell>
          <cell r="E82" t="str">
            <v>A</v>
          </cell>
        </row>
        <row r="83">
          <cell r="A83">
            <v>81107</v>
          </cell>
          <cell r="B83">
            <v>6</v>
          </cell>
          <cell r="C83" t="str">
            <v>高木　寿人</v>
          </cell>
          <cell r="D83" t="str">
            <v>A</v>
          </cell>
          <cell r="E83" t="str">
            <v>A</v>
          </cell>
        </row>
        <row r="84">
          <cell r="A84">
            <v>82103</v>
          </cell>
          <cell r="B84">
            <v>6</v>
          </cell>
          <cell r="C84" t="str">
            <v>加藤  育男</v>
          </cell>
          <cell r="D84" t="str">
            <v>A'</v>
          </cell>
          <cell r="E84" t="str">
            <v>A</v>
          </cell>
        </row>
        <row r="85">
          <cell r="A85">
            <v>82105</v>
          </cell>
          <cell r="B85">
            <v>6</v>
          </cell>
          <cell r="C85" t="str">
            <v>柴田　和夫</v>
          </cell>
          <cell r="D85" t="str">
            <v>A'</v>
          </cell>
          <cell r="E85" t="str">
            <v>A</v>
          </cell>
        </row>
        <row r="86">
          <cell r="A86">
            <v>82106</v>
          </cell>
          <cell r="B86">
            <v>6</v>
          </cell>
          <cell r="C86" t="str">
            <v>友田  和利</v>
          </cell>
          <cell r="D86" t="str">
            <v>A'</v>
          </cell>
          <cell r="E86" t="str">
            <v>A'</v>
          </cell>
        </row>
        <row r="87">
          <cell r="A87">
            <v>82208</v>
          </cell>
          <cell r="B87">
            <v>6</v>
          </cell>
          <cell r="C87" t="str">
            <v>三輪  康長</v>
          </cell>
          <cell r="D87" t="str">
            <v>A'</v>
          </cell>
          <cell r="E87" t="str">
            <v>A'</v>
          </cell>
        </row>
        <row r="88">
          <cell r="A88">
            <v>83101</v>
          </cell>
          <cell r="B88">
            <v>6</v>
          </cell>
          <cell r="C88" t="str">
            <v>笹岡  孝光</v>
          </cell>
          <cell r="D88" t="str">
            <v>A'</v>
          </cell>
          <cell r="E88" t="str">
            <v>A</v>
          </cell>
        </row>
        <row r="89">
          <cell r="A89">
            <v>83102</v>
          </cell>
          <cell r="B89">
            <v>6</v>
          </cell>
          <cell r="C89" t="str">
            <v>西村　佳孝</v>
          </cell>
          <cell r="D89" t="str">
            <v>A</v>
          </cell>
          <cell r="E89" t="str">
            <v>A</v>
          </cell>
        </row>
        <row r="90">
          <cell r="A90">
            <v>83103</v>
          </cell>
          <cell r="B90">
            <v>6</v>
          </cell>
          <cell r="C90" t="str">
            <v>横山  隆英</v>
          </cell>
          <cell r="D90" t="str">
            <v>A'</v>
          </cell>
          <cell r="E90" t="str">
            <v>A</v>
          </cell>
        </row>
        <row r="91">
          <cell r="A91">
            <v>83104</v>
          </cell>
          <cell r="B91">
            <v>6</v>
          </cell>
          <cell r="C91" t="str">
            <v>大竹　修</v>
          </cell>
          <cell r="D91" t="str">
            <v>A</v>
          </cell>
          <cell r="E91" t="str">
            <v>A</v>
          </cell>
        </row>
        <row r="92">
          <cell r="A92">
            <v>83126</v>
          </cell>
          <cell r="B92">
            <v>7</v>
          </cell>
          <cell r="C92" t="str">
            <v>今西　譲太</v>
          </cell>
          <cell r="D92" t="str">
            <v>A</v>
          </cell>
          <cell r="E92" t="str">
            <v>A</v>
          </cell>
        </row>
        <row r="93">
          <cell r="A93">
            <v>84101</v>
          </cell>
          <cell r="B93">
            <v>6</v>
          </cell>
          <cell r="C93" t="str">
            <v>富田  盛雄</v>
          </cell>
          <cell r="D93" t="str">
            <v>A'</v>
          </cell>
          <cell r="E93" t="str">
            <v>A'</v>
          </cell>
        </row>
        <row r="94">
          <cell r="A94">
            <v>91146</v>
          </cell>
          <cell r="B94">
            <v>6</v>
          </cell>
          <cell r="C94" t="str">
            <v>杉山  裕美</v>
          </cell>
          <cell r="D94" t="str">
            <v>A</v>
          </cell>
          <cell r="E94" t="str">
            <v>A</v>
          </cell>
        </row>
      </sheetData>
      <sheetData sheetId="1" refreshError="1"/>
    </sheetDataSet>
  </externalBook>
</externalLink>
</file>

<file path=xl/externalLinks/externalLink15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賞与rec"/>
      <sheetName val="役職コード"/>
    </sheetNames>
    <sheetDataSet>
      <sheetData sheetId="0"/>
      <sheetData sheetId="1">
        <row r="2">
          <cell r="A2" t="str">
            <v>社員№</v>
          </cell>
          <cell r="B2" t="str">
            <v>氏名</v>
          </cell>
          <cell r="C2" t="str">
            <v>役職</v>
          </cell>
          <cell r="D2" t="str">
            <v>異動事由</v>
          </cell>
          <cell r="E2" t="str">
            <v>所属</v>
          </cell>
          <cell r="F2" t="str">
            <v>部名</v>
          </cell>
          <cell r="G2" t="str">
            <v>課名</v>
          </cell>
        </row>
        <row r="3">
          <cell r="A3">
            <v>101</v>
          </cell>
          <cell r="B3" t="str">
            <v>中村　広志　　　</v>
          </cell>
          <cell r="C3">
            <v>10</v>
          </cell>
          <cell r="D3">
            <v>0</v>
          </cell>
          <cell r="E3">
            <v>20503</v>
          </cell>
          <cell r="F3" t="str">
            <v>物流部　　　　　　　</v>
          </cell>
          <cell r="G3" t="str">
            <v>配送課　　　　　　　</v>
          </cell>
        </row>
        <row r="4">
          <cell r="A4">
            <v>102</v>
          </cell>
          <cell r="B4" t="str">
            <v>吉村　修平　　　</v>
          </cell>
          <cell r="C4">
            <v>10</v>
          </cell>
          <cell r="D4">
            <v>0</v>
          </cell>
          <cell r="E4">
            <v>21504</v>
          </cell>
          <cell r="F4" t="str">
            <v>営業本部　　　　　　</v>
          </cell>
          <cell r="G4" t="str">
            <v>関東中央支店　　　　</v>
          </cell>
        </row>
        <row r="5">
          <cell r="A5">
            <v>103</v>
          </cell>
          <cell r="B5" t="str">
            <v>中野　修平　　　</v>
          </cell>
          <cell r="C5">
            <v>10</v>
          </cell>
          <cell r="D5">
            <v>0</v>
          </cell>
          <cell r="E5">
            <v>21602</v>
          </cell>
          <cell r="F5" t="str">
            <v>営業本部　　　　　　</v>
          </cell>
          <cell r="G5" t="str">
            <v>東海支店　　　　　　</v>
          </cell>
        </row>
        <row r="6">
          <cell r="A6">
            <v>104</v>
          </cell>
          <cell r="B6" t="str">
            <v>市古　浩資　　　</v>
          </cell>
          <cell r="C6">
            <v>10</v>
          </cell>
          <cell r="D6">
            <v>0</v>
          </cell>
          <cell r="E6">
            <v>30405</v>
          </cell>
          <cell r="F6" t="str">
            <v>名古屋工場　　　　　</v>
          </cell>
          <cell r="G6" t="str">
            <v>製造課　　　　　　　</v>
          </cell>
        </row>
        <row r="7">
          <cell r="A7">
            <v>105</v>
          </cell>
          <cell r="B7" t="str">
            <v>石川　直樹　　　</v>
          </cell>
          <cell r="C7">
            <v>10</v>
          </cell>
          <cell r="D7">
            <v>0</v>
          </cell>
          <cell r="E7">
            <v>30405</v>
          </cell>
          <cell r="F7" t="str">
            <v>名古屋工場　　　　　</v>
          </cell>
          <cell r="G7" t="str">
            <v>製造課　　　　　　　</v>
          </cell>
        </row>
        <row r="8">
          <cell r="A8">
            <v>107</v>
          </cell>
          <cell r="B8" t="str">
            <v>青山　武史　　　</v>
          </cell>
          <cell r="C8">
            <v>10</v>
          </cell>
          <cell r="D8">
            <v>0</v>
          </cell>
          <cell r="E8">
            <v>10201</v>
          </cell>
          <cell r="F8" t="str">
            <v>経営管理部　　　　　</v>
          </cell>
          <cell r="G8" t="str">
            <v>情報システム課　　　</v>
          </cell>
        </row>
        <row r="9">
          <cell r="A9">
            <v>309</v>
          </cell>
          <cell r="B9" t="str">
            <v>田中　秀之　　　</v>
          </cell>
          <cell r="C9">
            <v>10</v>
          </cell>
          <cell r="D9">
            <v>30</v>
          </cell>
          <cell r="E9">
            <v>30404</v>
          </cell>
          <cell r="F9" t="str">
            <v>名古屋工場　　　　　</v>
          </cell>
          <cell r="G9" t="str">
            <v>工務成形課　　　　　</v>
          </cell>
        </row>
        <row r="10">
          <cell r="A10">
            <v>310</v>
          </cell>
          <cell r="B10" t="str">
            <v>尾■　友洋　　　</v>
          </cell>
          <cell r="C10">
            <v>10</v>
          </cell>
          <cell r="D10">
            <v>0</v>
          </cell>
          <cell r="E10">
            <v>30404</v>
          </cell>
          <cell r="F10" t="str">
            <v>名古屋工場　　　　　</v>
          </cell>
          <cell r="G10" t="str">
            <v>工務成形課　　　　　</v>
          </cell>
        </row>
        <row r="11">
          <cell r="A11">
            <v>311</v>
          </cell>
          <cell r="B11" t="str">
            <v>岡本　敏明　　　</v>
          </cell>
          <cell r="C11">
            <v>10</v>
          </cell>
          <cell r="D11">
            <v>0</v>
          </cell>
          <cell r="E11">
            <v>30405</v>
          </cell>
          <cell r="F11" t="str">
            <v>名古屋工場　　　　　</v>
          </cell>
          <cell r="G11" t="str">
            <v>製造課　　　　　　　</v>
          </cell>
        </row>
        <row r="12">
          <cell r="A12">
            <v>506</v>
          </cell>
          <cell r="B12" t="str">
            <v>森　理栄子　　　</v>
          </cell>
          <cell r="C12">
            <v>10</v>
          </cell>
          <cell r="D12">
            <v>0</v>
          </cell>
          <cell r="E12">
            <v>30500</v>
          </cell>
          <cell r="F12" t="str">
            <v>開発研究所　　　　　</v>
          </cell>
          <cell r="G12" t="str">
            <v>　　　　　　　　　　</v>
          </cell>
        </row>
        <row r="13">
          <cell r="A13">
            <v>912</v>
          </cell>
          <cell r="B13" t="str">
            <v>原口　碩夫　　　</v>
          </cell>
          <cell r="C13">
            <v>0</v>
          </cell>
          <cell r="D13">
            <v>90</v>
          </cell>
          <cell r="E13">
            <v>10204</v>
          </cell>
          <cell r="F13" t="str">
            <v>経営管理部　　　　　</v>
          </cell>
          <cell r="G13" t="str">
            <v>人事総務課嘱託　　　</v>
          </cell>
        </row>
        <row r="14">
          <cell r="A14">
            <v>918</v>
          </cell>
          <cell r="B14" t="str">
            <v>朝賀　恵子　　　</v>
          </cell>
          <cell r="C14">
            <v>5</v>
          </cell>
          <cell r="D14">
            <v>0</v>
          </cell>
          <cell r="E14">
            <v>10204</v>
          </cell>
          <cell r="F14" t="str">
            <v>経営管理部　　　　　</v>
          </cell>
          <cell r="G14" t="str">
            <v>人事総務課嘱託　　　</v>
          </cell>
        </row>
        <row r="15">
          <cell r="A15">
            <v>920</v>
          </cell>
          <cell r="B15" t="str">
            <v>古瀬　敏彦　　　</v>
          </cell>
          <cell r="C15">
            <v>5</v>
          </cell>
          <cell r="D15">
            <v>0</v>
          </cell>
          <cell r="E15">
            <v>21803</v>
          </cell>
          <cell r="F15" t="str">
            <v>食品事業部　　　　　</v>
          </cell>
          <cell r="G15" t="str">
            <v>嘱託　　　　　　　　</v>
          </cell>
        </row>
        <row r="16">
          <cell r="A16">
            <v>922</v>
          </cell>
          <cell r="B16" t="str">
            <v>堂満　重美　　　</v>
          </cell>
          <cell r="C16">
            <v>0</v>
          </cell>
          <cell r="D16">
            <v>30</v>
          </cell>
          <cell r="E16">
            <v>21804</v>
          </cell>
          <cell r="F16" t="str">
            <v>食品事業部　　　　　</v>
          </cell>
          <cell r="G16" t="str">
            <v>パート　　　　　　　</v>
          </cell>
        </row>
        <row r="17">
          <cell r="A17">
            <v>923</v>
          </cell>
          <cell r="B17" t="str">
            <v>加藤　忠生　　　</v>
          </cell>
          <cell r="C17">
            <v>0</v>
          </cell>
          <cell r="D17">
            <v>90</v>
          </cell>
          <cell r="E17">
            <v>20000</v>
          </cell>
          <cell r="F17" t="str">
            <v>営業本部　　　　　　</v>
          </cell>
          <cell r="G17" t="str">
            <v>拡売員　　　　　　　</v>
          </cell>
        </row>
        <row r="18">
          <cell r="A18">
            <v>924</v>
          </cell>
          <cell r="B18" t="str">
            <v>宮下　千夏子　　</v>
          </cell>
          <cell r="C18">
            <v>0</v>
          </cell>
          <cell r="D18">
            <v>90</v>
          </cell>
          <cell r="E18">
            <v>21605</v>
          </cell>
          <cell r="F18" t="str">
            <v>営業本部　　　　　　</v>
          </cell>
          <cell r="G18" t="str">
            <v>拡売員　　　　　　　</v>
          </cell>
        </row>
        <row r="19">
          <cell r="A19">
            <v>926</v>
          </cell>
          <cell r="B19" t="str">
            <v>久保田　典勝　　</v>
          </cell>
          <cell r="C19">
            <v>0</v>
          </cell>
          <cell r="D19">
            <v>90</v>
          </cell>
          <cell r="E19">
            <v>30411</v>
          </cell>
          <cell r="F19" t="str">
            <v>名古屋工場　　　　　</v>
          </cell>
          <cell r="G19" t="str">
            <v>配送課バイト　　　　</v>
          </cell>
        </row>
        <row r="20">
          <cell r="A20">
            <v>929</v>
          </cell>
          <cell r="B20" t="str">
            <v>大橋　浩　　　　</v>
          </cell>
          <cell r="C20">
            <v>0</v>
          </cell>
          <cell r="D20">
            <v>90</v>
          </cell>
          <cell r="E20">
            <v>20000</v>
          </cell>
          <cell r="F20" t="str">
            <v>営業本部　　　　　　</v>
          </cell>
          <cell r="G20" t="str">
            <v>拡売員　　　　　　　</v>
          </cell>
        </row>
        <row r="21">
          <cell r="A21">
            <v>930</v>
          </cell>
          <cell r="B21" t="str">
            <v>暮石　聖一　　　</v>
          </cell>
          <cell r="C21">
            <v>0</v>
          </cell>
          <cell r="D21">
            <v>90</v>
          </cell>
          <cell r="E21">
            <v>20000</v>
          </cell>
          <cell r="F21" t="str">
            <v>営業本部　　　　　　</v>
          </cell>
          <cell r="G21" t="str">
            <v>拡売員　　　　　　　</v>
          </cell>
        </row>
        <row r="22">
          <cell r="A22">
            <v>932</v>
          </cell>
          <cell r="B22" t="str">
            <v>佐野　千春　　　</v>
          </cell>
          <cell r="C22">
            <v>0</v>
          </cell>
          <cell r="D22">
            <v>90</v>
          </cell>
          <cell r="E22">
            <v>30590</v>
          </cell>
          <cell r="F22" t="str">
            <v>営業本部　　　　　　</v>
          </cell>
          <cell r="G22" t="str">
            <v>拡売員　　　　　　　</v>
          </cell>
        </row>
        <row r="23">
          <cell r="A23">
            <v>938</v>
          </cell>
          <cell r="B23" t="str">
            <v>玉井　修一　　　</v>
          </cell>
          <cell r="C23">
            <v>0</v>
          </cell>
          <cell r="D23">
            <v>90</v>
          </cell>
          <cell r="E23">
            <v>30411</v>
          </cell>
          <cell r="F23" t="str">
            <v>名古屋工場　　　　　</v>
          </cell>
          <cell r="G23" t="str">
            <v>配送課バイト　　　　</v>
          </cell>
        </row>
        <row r="24">
          <cell r="A24">
            <v>939</v>
          </cell>
          <cell r="B24" t="str">
            <v>山口　良司　　　</v>
          </cell>
          <cell r="C24">
            <v>0</v>
          </cell>
          <cell r="D24">
            <v>90</v>
          </cell>
          <cell r="E24">
            <v>30411</v>
          </cell>
          <cell r="F24" t="str">
            <v>名古屋工場　　　　　</v>
          </cell>
          <cell r="G24" t="str">
            <v>配送課バイト　　　　</v>
          </cell>
        </row>
        <row r="25">
          <cell r="A25">
            <v>940</v>
          </cell>
          <cell r="B25" t="str">
            <v>川崎　勝美　　　</v>
          </cell>
          <cell r="C25">
            <v>0</v>
          </cell>
          <cell r="D25">
            <v>90</v>
          </cell>
          <cell r="E25">
            <v>30490</v>
          </cell>
          <cell r="F25" t="str">
            <v>名古屋工場　　　　　</v>
          </cell>
          <cell r="G25" t="str">
            <v>パ－ト　　　　　　　</v>
          </cell>
        </row>
        <row r="26">
          <cell r="A26">
            <v>1001</v>
          </cell>
          <cell r="B26" t="str">
            <v>矢嶋　信浩　　　</v>
          </cell>
          <cell r="C26">
            <v>80</v>
          </cell>
          <cell r="D26">
            <v>90</v>
          </cell>
          <cell r="E26">
            <v>30500</v>
          </cell>
          <cell r="F26" t="str">
            <v>開発研究所　　　　　</v>
          </cell>
          <cell r="G26" t="str">
            <v>　　　　　　　　　　</v>
          </cell>
        </row>
        <row r="27">
          <cell r="A27">
            <v>1002</v>
          </cell>
          <cell r="B27" t="str">
            <v>野村　卓也　　　</v>
          </cell>
          <cell r="C27">
            <v>80</v>
          </cell>
          <cell r="D27">
            <v>90</v>
          </cell>
          <cell r="E27">
            <v>20300</v>
          </cell>
          <cell r="F27" t="str">
            <v>営業企画部　　　　　</v>
          </cell>
          <cell r="G27" t="str">
            <v>　　　　　　　　　　</v>
          </cell>
        </row>
        <row r="28">
          <cell r="A28">
            <v>1003</v>
          </cell>
          <cell r="B28" t="str">
            <v>古賀　康　　　　</v>
          </cell>
          <cell r="C28">
            <v>80</v>
          </cell>
          <cell r="D28">
            <v>45</v>
          </cell>
          <cell r="E28">
            <v>10000</v>
          </cell>
          <cell r="F28" t="str">
            <v>本社　　　　　　　　</v>
          </cell>
          <cell r="G28" t="str">
            <v>役員　　　　　　　　</v>
          </cell>
        </row>
        <row r="29">
          <cell r="A29">
            <v>1101</v>
          </cell>
          <cell r="B29" t="str">
            <v>遠藤　敬宏　　　</v>
          </cell>
          <cell r="C29">
            <v>10</v>
          </cell>
          <cell r="D29">
            <v>0</v>
          </cell>
          <cell r="E29">
            <v>30405</v>
          </cell>
          <cell r="F29" t="str">
            <v>名古屋工場　　　　　</v>
          </cell>
          <cell r="G29" t="str">
            <v>製造課　　　　　　　</v>
          </cell>
        </row>
        <row r="30">
          <cell r="A30">
            <v>1102</v>
          </cell>
          <cell r="B30" t="str">
            <v>合田　和将　　　</v>
          </cell>
          <cell r="C30">
            <v>10</v>
          </cell>
          <cell r="D30">
            <v>0</v>
          </cell>
          <cell r="E30">
            <v>21802</v>
          </cell>
          <cell r="F30" t="str">
            <v>食品事業部　　　　　</v>
          </cell>
          <cell r="G30" t="str">
            <v>販売課　　　　　　　</v>
          </cell>
        </row>
        <row r="31">
          <cell r="A31">
            <v>1104</v>
          </cell>
          <cell r="B31" t="str">
            <v>鈴木　重徳　　　</v>
          </cell>
          <cell r="C31">
            <v>10</v>
          </cell>
          <cell r="D31">
            <v>0</v>
          </cell>
          <cell r="E31">
            <v>30500</v>
          </cell>
          <cell r="F31" t="str">
            <v>開発研究所　　　　　</v>
          </cell>
          <cell r="G31" t="str">
            <v>　　　　　　　　　　</v>
          </cell>
        </row>
        <row r="32">
          <cell r="A32">
            <v>1105</v>
          </cell>
          <cell r="B32" t="str">
            <v>松永　陽平　　　</v>
          </cell>
          <cell r="C32">
            <v>10</v>
          </cell>
          <cell r="D32">
            <v>0</v>
          </cell>
          <cell r="E32">
            <v>30900</v>
          </cell>
          <cell r="F32" t="str">
            <v>静岡工場　　　　　　</v>
          </cell>
          <cell r="G32" t="str">
            <v>　　　　　　　　　　</v>
          </cell>
        </row>
        <row r="33">
          <cell r="A33">
            <v>1307</v>
          </cell>
          <cell r="B33" t="str">
            <v>石井　義美　　　</v>
          </cell>
          <cell r="C33">
            <v>20</v>
          </cell>
          <cell r="D33">
            <v>0</v>
          </cell>
          <cell r="E33">
            <v>21802</v>
          </cell>
          <cell r="F33" t="str">
            <v>食品事業部　　　　　</v>
          </cell>
          <cell r="G33" t="str">
            <v>販売課　　　　　　　</v>
          </cell>
        </row>
        <row r="34">
          <cell r="A34">
            <v>1324</v>
          </cell>
          <cell r="B34" t="str">
            <v>宮田　尚幸　　　</v>
          </cell>
          <cell r="C34">
            <v>10</v>
          </cell>
          <cell r="D34">
            <v>0</v>
          </cell>
          <cell r="E34">
            <v>21801</v>
          </cell>
          <cell r="F34" t="str">
            <v>食品事業部　　　　　</v>
          </cell>
          <cell r="G34" t="str">
            <v>業務課　　　　　　　</v>
          </cell>
        </row>
        <row r="35">
          <cell r="A35">
            <v>1503</v>
          </cell>
          <cell r="B35" t="str">
            <v>小林　友美　　　</v>
          </cell>
          <cell r="C35">
            <v>10</v>
          </cell>
          <cell r="D35">
            <v>0</v>
          </cell>
          <cell r="E35">
            <v>30403</v>
          </cell>
          <cell r="F35" t="str">
            <v>名古屋工場　　　　　</v>
          </cell>
          <cell r="G35" t="str">
            <v>品質管理課　　　　　</v>
          </cell>
        </row>
        <row r="36">
          <cell r="A36">
            <v>1506</v>
          </cell>
          <cell r="B36" t="str">
            <v>松本　純奈　　　</v>
          </cell>
          <cell r="C36">
            <v>0</v>
          </cell>
          <cell r="D36">
            <v>90</v>
          </cell>
          <cell r="E36">
            <v>10201</v>
          </cell>
          <cell r="F36" t="str">
            <v>経営管理部　　　　　</v>
          </cell>
          <cell r="G36" t="str">
            <v>情報システム課　　　</v>
          </cell>
        </row>
        <row r="37">
          <cell r="A37">
            <v>1908</v>
          </cell>
          <cell r="B37" t="str">
            <v>伊澤　定男　　　</v>
          </cell>
          <cell r="C37">
            <v>0</v>
          </cell>
          <cell r="D37">
            <v>0</v>
          </cell>
          <cell r="E37">
            <v>20000</v>
          </cell>
          <cell r="F37" t="str">
            <v>営業本部　　　　　　</v>
          </cell>
          <cell r="G37" t="str">
            <v>拡売員　　　　　　　</v>
          </cell>
        </row>
        <row r="38">
          <cell r="A38">
            <v>1909</v>
          </cell>
          <cell r="B38" t="str">
            <v>和田　安史　　　</v>
          </cell>
          <cell r="C38">
            <v>3</v>
          </cell>
          <cell r="D38">
            <v>90</v>
          </cell>
          <cell r="E38">
            <v>30411</v>
          </cell>
          <cell r="F38" t="str">
            <v>名古屋工場　　　　　</v>
          </cell>
          <cell r="G38" t="str">
            <v>配送課バイト　　　　</v>
          </cell>
        </row>
        <row r="39">
          <cell r="A39">
            <v>1910</v>
          </cell>
          <cell r="B39" t="str">
            <v>畠山　愛子　　　</v>
          </cell>
          <cell r="C39">
            <v>0</v>
          </cell>
          <cell r="D39">
            <v>90</v>
          </cell>
          <cell r="E39">
            <v>30411</v>
          </cell>
          <cell r="F39" t="str">
            <v>名古屋工場　　　　　</v>
          </cell>
          <cell r="G39" t="str">
            <v>配送課バイト　　　　</v>
          </cell>
        </row>
        <row r="40">
          <cell r="A40">
            <v>1912</v>
          </cell>
          <cell r="B40" t="str">
            <v>土屋　みさ子　　</v>
          </cell>
          <cell r="C40">
            <v>0</v>
          </cell>
          <cell r="D40">
            <v>90</v>
          </cell>
          <cell r="E40">
            <v>30590</v>
          </cell>
          <cell r="F40" t="str">
            <v>名古屋工場　　　　　</v>
          </cell>
          <cell r="G40" t="str">
            <v>配送課バイト　　　　</v>
          </cell>
        </row>
        <row r="41">
          <cell r="A41">
            <v>1913</v>
          </cell>
          <cell r="B41" t="str">
            <v>大矢　恵美子　　</v>
          </cell>
          <cell r="C41">
            <v>0</v>
          </cell>
          <cell r="D41">
            <v>90</v>
          </cell>
          <cell r="E41">
            <v>20000</v>
          </cell>
          <cell r="F41" t="str">
            <v>営業本部　　　　　　</v>
          </cell>
          <cell r="G41" t="str">
            <v>拡売員　　　　　　　</v>
          </cell>
        </row>
        <row r="42">
          <cell r="A42">
            <v>1916</v>
          </cell>
          <cell r="B42" t="str">
            <v>大橋　弘靖　　　</v>
          </cell>
          <cell r="C42">
            <v>3</v>
          </cell>
          <cell r="D42">
            <v>90</v>
          </cell>
          <cell r="E42">
            <v>30411</v>
          </cell>
          <cell r="F42" t="str">
            <v>名古屋工場　　　　　</v>
          </cell>
          <cell r="G42" t="str">
            <v>配送課バイト　　　　</v>
          </cell>
        </row>
        <row r="43">
          <cell r="A43">
            <v>1921</v>
          </cell>
          <cell r="B43" t="str">
            <v>中村　美宣　　　</v>
          </cell>
          <cell r="C43">
            <v>0</v>
          </cell>
          <cell r="D43">
            <v>90</v>
          </cell>
          <cell r="E43">
            <v>20000</v>
          </cell>
          <cell r="F43" t="str">
            <v>営業本部　　　　　　</v>
          </cell>
          <cell r="G43" t="str">
            <v>拡売員　　　　　　　</v>
          </cell>
        </row>
        <row r="44">
          <cell r="A44">
            <v>1922</v>
          </cell>
          <cell r="B44" t="str">
            <v>宮嶋　恵美　　　</v>
          </cell>
          <cell r="C44">
            <v>0</v>
          </cell>
          <cell r="D44">
            <v>90</v>
          </cell>
          <cell r="E44">
            <v>21804</v>
          </cell>
          <cell r="F44" t="str">
            <v>食品事業部　　　　　</v>
          </cell>
          <cell r="G44" t="str">
            <v>パート　　　　　　　</v>
          </cell>
        </row>
        <row r="45">
          <cell r="A45">
            <v>1925</v>
          </cell>
          <cell r="B45" t="str">
            <v>米村　泰子　　　</v>
          </cell>
          <cell r="C45">
            <v>0</v>
          </cell>
          <cell r="D45">
            <v>90</v>
          </cell>
          <cell r="E45">
            <v>30490</v>
          </cell>
          <cell r="F45" t="str">
            <v>名古屋工場　　　　　</v>
          </cell>
          <cell r="G45" t="str">
            <v>パ－ト　　　　　　　</v>
          </cell>
        </row>
        <row r="46">
          <cell r="A46">
            <v>1926</v>
          </cell>
          <cell r="B46" t="str">
            <v>吉海　和代　　　</v>
          </cell>
          <cell r="C46">
            <v>0</v>
          </cell>
          <cell r="D46">
            <v>90</v>
          </cell>
          <cell r="E46">
            <v>30490</v>
          </cell>
          <cell r="F46" t="str">
            <v>名古屋工場　　　　　</v>
          </cell>
          <cell r="G46" t="str">
            <v>パ－ト　　　　　　　</v>
          </cell>
        </row>
        <row r="47">
          <cell r="A47">
            <v>1928</v>
          </cell>
          <cell r="B47" t="str">
            <v>松村　喜一郎　　</v>
          </cell>
          <cell r="C47">
            <v>0</v>
          </cell>
          <cell r="D47">
            <v>90</v>
          </cell>
          <cell r="E47">
            <v>20000</v>
          </cell>
          <cell r="F47" t="str">
            <v>営業本部　　　　　　</v>
          </cell>
          <cell r="G47" t="str">
            <v>拡売員　　　　　　　</v>
          </cell>
        </row>
        <row r="48">
          <cell r="A48">
            <v>1929</v>
          </cell>
          <cell r="B48" t="str">
            <v>高田　均　　　　</v>
          </cell>
          <cell r="C48">
            <v>0</v>
          </cell>
          <cell r="D48">
            <v>90</v>
          </cell>
          <cell r="E48">
            <v>20000</v>
          </cell>
          <cell r="F48" t="str">
            <v>営業本部　　　　　　</v>
          </cell>
          <cell r="G48" t="str">
            <v>拡売員　　　　　　　</v>
          </cell>
        </row>
        <row r="49">
          <cell r="A49">
            <v>1930</v>
          </cell>
          <cell r="B49" t="str">
            <v>吉本　隆宏　　　</v>
          </cell>
          <cell r="C49">
            <v>0</v>
          </cell>
          <cell r="D49">
            <v>90</v>
          </cell>
          <cell r="E49">
            <v>30411</v>
          </cell>
          <cell r="F49" t="str">
            <v>名古屋工場　　　　　</v>
          </cell>
          <cell r="G49" t="str">
            <v>配送課バイト　　　　</v>
          </cell>
        </row>
        <row r="50">
          <cell r="A50">
            <v>1931</v>
          </cell>
          <cell r="B50" t="str">
            <v>津曲　洋和　　　</v>
          </cell>
          <cell r="C50">
            <v>3</v>
          </cell>
          <cell r="D50">
            <v>90</v>
          </cell>
          <cell r="E50">
            <v>30411</v>
          </cell>
          <cell r="F50" t="str">
            <v>名古屋工場　　　　　</v>
          </cell>
          <cell r="G50" t="str">
            <v>配送課バイト　　　　</v>
          </cell>
        </row>
        <row r="51">
          <cell r="A51">
            <v>1934</v>
          </cell>
          <cell r="B51" t="str">
            <v>佐藤　真由美　　</v>
          </cell>
          <cell r="C51">
            <v>0</v>
          </cell>
          <cell r="D51">
            <v>90</v>
          </cell>
          <cell r="E51">
            <v>30411</v>
          </cell>
          <cell r="F51" t="str">
            <v>名古屋工場　　　　　</v>
          </cell>
          <cell r="G51" t="str">
            <v>配送課バイト　　　　</v>
          </cell>
        </row>
        <row r="52">
          <cell r="A52">
            <v>1935</v>
          </cell>
          <cell r="B52" t="str">
            <v>中西　純夫　　　</v>
          </cell>
          <cell r="C52">
            <v>0</v>
          </cell>
          <cell r="D52">
            <v>90</v>
          </cell>
          <cell r="E52">
            <v>20000</v>
          </cell>
          <cell r="F52" t="str">
            <v>営業本部　　　　　　</v>
          </cell>
          <cell r="G52" t="str">
            <v>拡売員　　　　　　　</v>
          </cell>
        </row>
        <row r="53">
          <cell r="A53">
            <v>1936</v>
          </cell>
          <cell r="B53" t="str">
            <v>岩田　文子　　　</v>
          </cell>
          <cell r="C53">
            <v>0</v>
          </cell>
          <cell r="D53">
            <v>90</v>
          </cell>
          <cell r="E53">
            <v>30490</v>
          </cell>
          <cell r="F53" t="str">
            <v>名古屋工場　　　　　</v>
          </cell>
          <cell r="G53" t="str">
            <v>パ－ト　　　　　　　</v>
          </cell>
        </row>
        <row r="54">
          <cell r="A54">
            <v>1937</v>
          </cell>
          <cell r="B54" t="str">
            <v>河合　秀行　　　</v>
          </cell>
          <cell r="C54">
            <v>0</v>
          </cell>
          <cell r="D54">
            <v>90</v>
          </cell>
          <cell r="E54">
            <v>30411</v>
          </cell>
          <cell r="F54" t="str">
            <v>名古屋工場　　　　　</v>
          </cell>
          <cell r="G54" t="str">
            <v>配送課バイト　　　　</v>
          </cell>
        </row>
        <row r="55">
          <cell r="A55">
            <v>2102</v>
          </cell>
          <cell r="B55" t="str">
            <v>鹿毛　宣人　　　</v>
          </cell>
          <cell r="C55">
            <v>10</v>
          </cell>
          <cell r="D55">
            <v>0</v>
          </cell>
          <cell r="E55">
            <v>30405</v>
          </cell>
          <cell r="F55" t="str">
            <v>名古屋工場　　　　　</v>
          </cell>
          <cell r="G55" t="str">
            <v>製造課　　　　　　　</v>
          </cell>
        </row>
        <row r="56">
          <cell r="A56">
            <v>2103</v>
          </cell>
          <cell r="B56" t="str">
            <v>星野　智道　　　</v>
          </cell>
          <cell r="C56">
            <v>10</v>
          </cell>
          <cell r="D56">
            <v>0</v>
          </cell>
          <cell r="E56">
            <v>21602</v>
          </cell>
          <cell r="F56" t="str">
            <v>営業本部　　　　　　</v>
          </cell>
          <cell r="G56" t="str">
            <v>東海支店　　　　　　</v>
          </cell>
        </row>
        <row r="57">
          <cell r="A57">
            <v>2104</v>
          </cell>
          <cell r="B57" t="str">
            <v>吉田　健也　　　</v>
          </cell>
          <cell r="C57">
            <v>10</v>
          </cell>
          <cell r="D57">
            <v>0</v>
          </cell>
          <cell r="E57">
            <v>20301</v>
          </cell>
          <cell r="F57" t="str">
            <v>営業企画部　　　　　</v>
          </cell>
          <cell r="G57" t="str">
            <v>営業企画課　　　　　</v>
          </cell>
        </row>
        <row r="58">
          <cell r="A58">
            <v>2113</v>
          </cell>
          <cell r="B58" t="str">
            <v>矢嶋　信浩　　　</v>
          </cell>
          <cell r="C58">
            <v>0</v>
          </cell>
          <cell r="D58">
            <v>0</v>
          </cell>
          <cell r="E58">
            <v>30500</v>
          </cell>
          <cell r="F58" t="str">
            <v>開発研究所　　　　　</v>
          </cell>
          <cell r="G58" t="str">
            <v>　　　　　　　　　　</v>
          </cell>
        </row>
        <row r="59">
          <cell r="A59">
            <v>2114</v>
          </cell>
          <cell r="B59" t="str">
            <v>野村　卓也　　　</v>
          </cell>
          <cell r="C59">
            <v>0</v>
          </cell>
          <cell r="D59">
            <v>0</v>
          </cell>
          <cell r="E59">
            <v>20300</v>
          </cell>
          <cell r="F59" t="str">
            <v>営業企画部　　　　　</v>
          </cell>
          <cell r="G59" t="str">
            <v>　　　　　　　　　　</v>
          </cell>
        </row>
        <row r="60">
          <cell r="A60">
            <v>2305</v>
          </cell>
          <cell r="B60" t="str">
            <v>神戸　優一　　　</v>
          </cell>
          <cell r="C60">
            <v>10</v>
          </cell>
          <cell r="D60">
            <v>0</v>
          </cell>
          <cell r="E60">
            <v>30900</v>
          </cell>
          <cell r="F60" t="str">
            <v>静岡工場　　　　　　</v>
          </cell>
          <cell r="G60" t="str">
            <v>　　　　　　　　　　</v>
          </cell>
        </row>
        <row r="61">
          <cell r="A61">
            <v>2306</v>
          </cell>
          <cell r="B61" t="str">
            <v>佐藤　亨　　　　</v>
          </cell>
          <cell r="C61">
            <v>10</v>
          </cell>
          <cell r="D61">
            <v>0</v>
          </cell>
          <cell r="E61">
            <v>30900</v>
          </cell>
          <cell r="F61" t="str">
            <v>静岡工場　　　　　　</v>
          </cell>
          <cell r="G61" t="str">
            <v>　　　　　　　　　　</v>
          </cell>
        </row>
        <row r="62">
          <cell r="A62">
            <v>2307</v>
          </cell>
          <cell r="B62" t="str">
            <v>水野　健二　　　</v>
          </cell>
          <cell r="C62">
            <v>10</v>
          </cell>
          <cell r="D62">
            <v>0</v>
          </cell>
          <cell r="E62">
            <v>30405</v>
          </cell>
          <cell r="F62" t="str">
            <v>名古屋工場　　　　　</v>
          </cell>
          <cell r="G62" t="str">
            <v>製造課　　　　　　　</v>
          </cell>
        </row>
        <row r="63">
          <cell r="A63">
            <v>2501</v>
          </cell>
          <cell r="B63" t="str">
            <v>荒川　千夏　　　</v>
          </cell>
          <cell r="C63">
            <v>10</v>
          </cell>
          <cell r="D63">
            <v>0</v>
          </cell>
          <cell r="E63">
            <v>30500</v>
          </cell>
          <cell r="F63" t="str">
            <v>開発研究所　　　　　</v>
          </cell>
          <cell r="G63" t="str">
            <v>　　　　　　　　　　</v>
          </cell>
        </row>
        <row r="64">
          <cell r="A64">
            <v>2908</v>
          </cell>
          <cell r="B64" t="str">
            <v>白木　敬治　　　</v>
          </cell>
          <cell r="C64">
            <v>0</v>
          </cell>
          <cell r="D64">
            <v>0</v>
          </cell>
          <cell r="E64">
            <v>20000</v>
          </cell>
          <cell r="F64" t="str">
            <v>営業本部　　　　　　</v>
          </cell>
          <cell r="G64" t="str">
            <v>拡売員　　　　　　　</v>
          </cell>
        </row>
        <row r="65">
          <cell r="A65">
            <v>2909</v>
          </cell>
          <cell r="B65" t="str">
            <v>森内　和夫　　　</v>
          </cell>
          <cell r="C65">
            <v>0</v>
          </cell>
          <cell r="D65">
            <v>90</v>
          </cell>
          <cell r="E65">
            <v>20000</v>
          </cell>
          <cell r="F65" t="str">
            <v>営業本部　　　　　　</v>
          </cell>
          <cell r="G65" t="str">
            <v>拡売員　　　　　　　</v>
          </cell>
        </row>
        <row r="66">
          <cell r="A66">
            <v>2910</v>
          </cell>
          <cell r="B66" t="str">
            <v>富島　政廣　　　</v>
          </cell>
          <cell r="C66">
            <v>0</v>
          </cell>
          <cell r="D66">
            <v>90</v>
          </cell>
          <cell r="E66">
            <v>20000</v>
          </cell>
          <cell r="F66" t="str">
            <v>営業本部　　　　　　</v>
          </cell>
          <cell r="G66" t="str">
            <v>拡売員　　　　　　　</v>
          </cell>
        </row>
        <row r="67">
          <cell r="A67">
            <v>2911</v>
          </cell>
          <cell r="B67" t="str">
            <v>増井　秀行　　　</v>
          </cell>
          <cell r="C67">
            <v>0</v>
          </cell>
          <cell r="D67">
            <v>90</v>
          </cell>
          <cell r="E67">
            <v>20000</v>
          </cell>
          <cell r="F67" t="str">
            <v>営業本部　　　　　　</v>
          </cell>
          <cell r="G67" t="str">
            <v>拡売員　　　　　　　</v>
          </cell>
        </row>
        <row r="68">
          <cell r="A68">
            <v>2912</v>
          </cell>
          <cell r="B68" t="str">
            <v>母原　富士夫　　</v>
          </cell>
          <cell r="C68">
            <v>0</v>
          </cell>
          <cell r="D68">
            <v>0</v>
          </cell>
          <cell r="E68">
            <v>20000</v>
          </cell>
          <cell r="F68" t="str">
            <v>営業本部　　　　　　</v>
          </cell>
          <cell r="G68" t="str">
            <v>拡売員　　　　　　　</v>
          </cell>
        </row>
        <row r="69">
          <cell r="A69">
            <v>2915</v>
          </cell>
          <cell r="B69" t="str">
            <v>佐藤　佳子　　　</v>
          </cell>
          <cell r="C69">
            <v>3</v>
          </cell>
          <cell r="D69">
            <v>0</v>
          </cell>
          <cell r="E69">
            <v>21712</v>
          </cell>
          <cell r="F69" t="str">
            <v>営業本部　　　　　　</v>
          </cell>
          <cell r="G69" t="str">
            <v>九州支店パート　　　</v>
          </cell>
        </row>
        <row r="70">
          <cell r="A70">
            <v>8151</v>
          </cell>
          <cell r="B70" t="str">
            <v>成田　絹子　　　</v>
          </cell>
          <cell r="C70">
            <v>0</v>
          </cell>
          <cell r="D70">
            <v>90</v>
          </cell>
          <cell r="E70">
            <v>20000</v>
          </cell>
          <cell r="F70" t="str">
            <v>営業本部　　　　　　</v>
          </cell>
          <cell r="G70" t="str">
            <v>拡売員　　　　　　　</v>
          </cell>
        </row>
        <row r="71">
          <cell r="A71">
            <v>8551</v>
          </cell>
          <cell r="B71" t="str">
            <v>松岡　弘子　　　</v>
          </cell>
          <cell r="C71">
            <v>0</v>
          </cell>
          <cell r="D71">
            <v>90</v>
          </cell>
          <cell r="E71">
            <v>20000</v>
          </cell>
          <cell r="F71" t="str">
            <v>営業本部　　　　　　</v>
          </cell>
          <cell r="G71" t="str">
            <v>拡売員　　　　　　　</v>
          </cell>
        </row>
        <row r="72">
          <cell r="A72">
            <v>9015</v>
          </cell>
          <cell r="B72" t="str">
            <v>石田　えつ子　　</v>
          </cell>
          <cell r="C72">
            <v>0</v>
          </cell>
          <cell r="D72">
            <v>90</v>
          </cell>
          <cell r="E72">
            <v>30590</v>
          </cell>
          <cell r="F72" t="str">
            <v>営業本部　　　　　　</v>
          </cell>
          <cell r="G72" t="str">
            <v>拡売員　　　　　　　</v>
          </cell>
        </row>
        <row r="73">
          <cell r="A73">
            <v>9016</v>
          </cell>
          <cell r="B73" t="str">
            <v>渡辺　瀧子　　　</v>
          </cell>
          <cell r="C73">
            <v>0</v>
          </cell>
          <cell r="D73">
            <v>90</v>
          </cell>
          <cell r="E73">
            <v>30590</v>
          </cell>
          <cell r="F73" t="str">
            <v>営業本部　　　　　　</v>
          </cell>
          <cell r="G73" t="str">
            <v>拡売員　　　　　　　</v>
          </cell>
        </row>
        <row r="74">
          <cell r="A74">
            <v>9018</v>
          </cell>
          <cell r="B74" t="str">
            <v>神尾　常子　　　</v>
          </cell>
          <cell r="C74">
            <v>0</v>
          </cell>
          <cell r="D74">
            <v>90</v>
          </cell>
          <cell r="E74">
            <v>30590</v>
          </cell>
          <cell r="F74" t="str">
            <v>営業本部　　　　　　</v>
          </cell>
          <cell r="G74" t="str">
            <v>拡売員　　　　　　　</v>
          </cell>
        </row>
        <row r="75">
          <cell r="A75">
            <v>9019</v>
          </cell>
          <cell r="B75" t="str">
            <v>高木　光子　　　</v>
          </cell>
          <cell r="C75">
            <v>0</v>
          </cell>
          <cell r="D75">
            <v>90</v>
          </cell>
          <cell r="E75">
            <v>30590</v>
          </cell>
          <cell r="F75" t="str">
            <v>営業本部　　　　　　</v>
          </cell>
          <cell r="G75" t="str">
            <v>拡売員　　　　　　　</v>
          </cell>
        </row>
        <row r="76">
          <cell r="A76">
            <v>9021</v>
          </cell>
          <cell r="B76" t="str">
            <v>池田　彰子　　　</v>
          </cell>
          <cell r="C76">
            <v>0</v>
          </cell>
          <cell r="D76">
            <v>90</v>
          </cell>
          <cell r="E76">
            <v>30590</v>
          </cell>
          <cell r="F76" t="str">
            <v>営業本部　　　　　　</v>
          </cell>
          <cell r="G76" t="str">
            <v>拡売員　　　　　　　</v>
          </cell>
        </row>
        <row r="77">
          <cell r="A77">
            <v>9022</v>
          </cell>
          <cell r="B77" t="str">
            <v>安斎　朝子　　　</v>
          </cell>
          <cell r="C77">
            <v>0</v>
          </cell>
          <cell r="D77">
            <v>90</v>
          </cell>
          <cell r="E77">
            <v>30590</v>
          </cell>
          <cell r="F77" t="str">
            <v>営業本部　　　　　　</v>
          </cell>
          <cell r="G77" t="str">
            <v>拡売員　　　　　　　</v>
          </cell>
        </row>
        <row r="78">
          <cell r="A78">
            <v>9023</v>
          </cell>
          <cell r="B78" t="str">
            <v>益田　紀美江　　</v>
          </cell>
          <cell r="C78">
            <v>0</v>
          </cell>
          <cell r="D78">
            <v>90</v>
          </cell>
          <cell r="E78">
            <v>30590</v>
          </cell>
          <cell r="F78" t="str">
            <v>営業本部　　　　　　</v>
          </cell>
          <cell r="G78" t="str">
            <v>拡売員　　　　　　　</v>
          </cell>
        </row>
        <row r="79">
          <cell r="A79">
            <v>9030</v>
          </cell>
          <cell r="B79" t="str">
            <v>阿部　富士乃　　</v>
          </cell>
          <cell r="C79">
            <v>0</v>
          </cell>
          <cell r="D79">
            <v>90</v>
          </cell>
          <cell r="E79">
            <v>30590</v>
          </cell>
          <cell r="F79" t="str">
            <v>営業本部　　　　　　</v>
          </cell>
          <cell r="G79" t="str">
            <v>拡売員　　　　　　　</v>
          </cell>
        </row>
        <row r="80">
          <cell r="A80">
            <v>9031</v>
          </cell>
          <cell r="B80" t="str">
            <v>梅原　美恵子　　</v>
          </cell>
          <cell r="C80">
            <v>0</v>
          </cell>
          <cell r="D80">
            <v>90</v>
          </cell>
          <cell r="E80">
            <v>30590</v>
          </cell>
          <cell r="F80" t="str">
            <v>営業本部　　　　　　</v>
          </cell>
          <cell r="G80" t="str">
            <v>拡売員　　　　　　　</v>
          </cell>
        </row>
        <row r="81">
          <cell r="A81">
            <v>9144</v>
          </cell>
          <cell r="B81" t="str">
            <v>高橋　高子　　　</v>
          </cell>
          <cell r="C81">
            <v>0</v>
          </cell>
          <cell r="D81">
            <v>90</v>
          </cell>
          <cell r="E81">
            <v>30590</v>
          </cell>
          <cell r="F81" t="str">
            <v>営業本部　　　　　　</v>
          </cell>
          <cell r="G81" t="str">
            <v>拡売員　　　　　　　</v>
          </cell>
        </row>
        <row r="82">
          <cell r="A82">
            <v>9331</v>
          </cell>
          <cell r="B82" t="str">
            <v>田中　美千代　　</v>
          </cell>
          <cell r="C82">
            <v>0</v>
          </cell>
          <cell r="D82">
            <v>90</v>
          </cell>
          <cell r="E82">
            <v>21609</v>
          </cell>
          <cell r="F82" t="str">
            <v>営業本部　　　　　　</v>
          </cell>
          <cell r="G82" t="str">
            <v>拡売員　　　　　　　</v>
          </cell>
        </row>
        <row r="83">
          <cell r="A83">
            <v>9413</v>
          </cell>
          <cell r="B83" t="str">
            <v>田中　薫　　　　</v>
          </cell>
          <cell r="C83">
            <v>3</v>
          </cell>
          <cell r="D83">
            <v>0</v>
          </cell>
          <cell r="E83">
            <v>21804</v>
          </cell>
          <cell r="F83" t="str">
            <v>食品事業部　　　　　</v>
          </cell>
          <cell r="G83" t="str">
            <v>パート　　　　　　　</v>
          </cell>
        </row>
        <row r="84">
          <cell r="A84">
            <v>9519</v>
          </cell>
          <cell r="B84" t="str">
            <v>加藤　誠　　　　</v>
          </cell>
          <cell r="C84">
            <v>0</v>
          </cell>
          <cell r="D84">
            <v>90</v>
          </cell>
          <cell r="E84">
            <v>30410</v>
          </cell>
          <cell r="F84" t="str">
            <v>食品事業部　　　　　</v>
          </cell>
          <cell r="G84" t="str">
            <v>パート　　　　　　　</v>
          </cell>
        </row>
        <row r="85">
          <cell r="A85">
            <v>9548</v>
          </cell>
          <cell r="B85" t="str">
            <v>佐治　宣仁　　　</v>
          </cell>
          <cell r="C85">
            <v>3</v>
          </cell>
          <cell r="D85">
            <v>90</v>
          </cell>
          <cell r="E85">
            <v>30411</v>
          </cell>
          <cell r="F85" t="str">
            <v>名古屋工場　　　　　</v>
          </cell>
          <cell r="G85" t="str">
            <v>配送課バイト　　　　</v>
          </cell>
        </row>
        <row r="86">
          <cell r="A86">
            <v>9576</v>
          </cell>
          <cell r="B86" t="str">
            <v>筑後　恵子　　　</v>
          </cell>
          <cell r="C86">
            <v>0</v>
          </cell>
          <cell r="D86">
            <v>90</v>
          </cell>
          <cell r="E86">
            <v>21714</v>
          </cell>
          <cell r="F86" t="str">
            <v>営業本部　　　　　　</v>
          </cell>
          <cell r="G86" t="str">
            <v>高松パート　　　　　</v>
          </cell>
        </row>
        <row r="87">
          <cell r="A87">
            <v>9578</v>
          </cell>
          <cell r="B87" t="str">
            <v>伊藤　浩介　　　</v>
          </cell>
          <cell r="C87">
            <v>0</v>
          </cell>
          <cell r="D87">
            <v>90</v>
          </cell>
          <cell r="E87">
            <v>30410</v>
          </cell>
          <cell r="F87" t="str">
            <v>営業本部　　　　　　</v>
          </cell>
          <cell r="G87" t="str">
            <v>高松パート　　　　　</v>
          </cell>
        </row>
        <row r="88">
          <cell r="A88">
            <v>9632</v>
          </cell>
          <cell r="B88" t="str">
            <v>藤原　八枝子　　</v>
          </cell>
          <cell r="C88">
            <v>0</v>
          </cell>
          <cell r="D88">
            <v>90</v>
          </cell>
          <cell r="E88">
            <v>20000</v>
          </cell>
          <cell r="F88" t="str">
            <v>営業本部　　　　　　</v>
          </cell>
          <cell r="G88" t="str">
            <v>拡売員　　　　　　　</v>
          </cell>
        </row>
        <row r="89">
          <cell r="A89">
            <v>9633</v>
          </cell>
          <cell r="B89" t="str">
            <v>宮田　英男　　　</v>
          </cell>
          <cell r="C89">
            <v>0</v>
          </cell>
          <cell r="D89">
            <v>90</v>
          </cell>
          <cell r="E89">
            <v>30410</v>
          </cell>
          <cell r="F89" t="str">
            <v>営業本部　　　　　　</v>
          </cell>
          <cell r="G89" t="str">
            <v>拡売員　　　　　　　</v>
          </cell>
        </row>
        <row r="90">
          <cell r="A90">
            <v>9734</v>
          </cell>
          <cell r="B90" t="str">
            <v>山中　利明　　　</v>
          </cell>
          <cell r="C90">
            <v>3</v>
          </cell>
          <cell r="D90">
            <v>0</v>
          </cell>
          <cell r="E90">
            <v>30490</v>
          </cell>
          <cell r="F90" t="str">
            <v>名古屋工場　　　　　</v>
          </cell>
          <cell r="G90" t="str">
            <v>パ－ト　　　　　　　</v>
          </cell>
        </row>
        <row r="91">
          <cell r="A91">
            <v>9737</v>
          </cell>
          <cell r="B91" t="str">
            <v>小杉　文恵　　　</v>
          </cell>
          <cell r="C91">
            <v>0</v>
          </cell>
          <cell r="D91">
            <v>90</v>
          </cell>
          <cell r="E91">
            <v>21514</v>
          </cell>
          <cell r="F91" t="str">
            <v>営業本部　　　　　　</v>
          </cell>
          <cell r="G91" t="str">
            <v>東北支店　　　　　　</v>
          </cell>
        </row>
        <row r="92">
          <cell r="A92">
            <v>9822</v>
          </cell>
          <cell r="B92" t="str">
            <v>藤井　守　　　　</v>
          </cell>
          <cell r="C92">
            <v>3</v>
          </cell>
          <cell r="D92">
            <v>90</v>
          </cell>
          <cell r="E92">
            <v>30411</v>
          </cell>
          <cell r="F92" t="str">
            <v>名古屋工場　　　　　</v>
          </cell>
          <cell r="G92" t="str">
            <v>配送課バイト　　　　</v>
          </cell>
        </row>
        <row r="93">
          <cell r="A93">
            <v>9834</v>
          </cell>
          <cell r="B93" t="str">
            <v>成松　春江　　　</v>
          </cell>
          <cell r="C93">
            <v>0</v>
          </cell>
          <cell r="D93">
            <v>30</v>
          </cell>
          <cell r="E93">
            <v>21804</v>
          </cell>
          <cell r="F93" t="str">
            <v>食品事業部　　　　　</v>
          </cell>
          <cell r="G93" t="str">
            <v>パート　　　　　　　</v>
          </cell>
        </row>
        <row r="94">
          <cell r="A94">
            <v>9835</v>
          </cell>
          <cell r="B94" t="str">
            <v>佐藤　文子　　　</v>
          </cell>
          <cell r="C94">
            <v>0</v>
          </cell>
          <cell r="D94">
            <v>30</v>
          </cell>
          <cell r="E94">
            <v>21804</v>
          </cell>
          <cell r="F94" t="str">
            <v>食品事業部　　　　　</v>
          </cell>
          <cell r="G94" t="str">
            <v>パート　　　　　　　</v>
          </cell>
        </row>
        <row r="95">
          <cell r="A95">
            <v>9911</v>
          </cell>
          <cell r="B95" t="str">
            <v>平原　宮土理　　</v>
          </cell>
          <cell r="C95">
            <v>0</v>
          </cell>
          <cell r="D95">
            <v>90</v>
          </cell>
          <cell r="E95">
            <v>21611</v>
          </cell>
          <cell r="F95" t="str">
            <v>食品事業部　　　　　</v>
          </cell>
          <cell r="G95" t="str">
            <v>パート　　　　　　　</v>
          </cell>
        </row>
        <row r="96">
          <cell r="A96">
            <v>9926</v>
          </cell>
          <cell r="B96" t="str">
            <v>大林　由佳　　　</v>
          </cell>
          <cell r="C96">
            <v>0</v>
          </cell>
          <cell r="D96">
            <v>90</v>
          </cell>
          <cell r="E96">
            <v>30410</v>
          </cell>
          <cell r="F96" t="str">
            <v>食品事業部　　　　　</v>
          </cell>
          <cell r="G96" t="str">
            <v>パート　　　　　　　</v>
          </cell>
        </row>
        <row r="97">
          <cell r="A97">
            <v>9939</v>
          </cell>
          <cell r="B97" t="str">
            <v>永坂　桃代　　　</v>
          </cell>
          <cell r="C97">
            <v>0</v>
          </cell>
          <cell r="D97">
            <v>90</v>
          </cell>
          <cell r="E97">
            <v>30490</v>
          </cell>
          <cell r="F97" t="str">
            <v>名古屋工場　　　　　</v>
          </cell>
          <cell r="G97" t="str">
            <v>パ－ト　　　　　　　</v>
          </cell>
        </row>
        <row r="98">
          <cell r="A98">
            <v>9954</v>
          </cell>
          <cell r="B98" t="str">
            <v>渡邉　剛士　　　</v>
          </cell>
          <cell r="C98">
            <v>3</v>
          </cell>
          <cell r="D98">
            <v>90</v>
          </cell>
          <cell r="E98">
            <v>30411</v>
          </cell>
          <cell r="F98" t="str">
            <v>名古屋工場　　　　　</v>
          </cell>
          <cell r="G98" t="str">
            <v>配送課バイト　　　　</v>
          </cell>
        </row>
        <row r="99">
          <cell r="A99">
            <v>9958</v>
          </cell>
          <cell r="B99" t="str">
            <v>高木　賢　　　　</v>
          </cell>
          <cell r="C99">
            <v>0</v>
          </cell>
          <cell r="D99">
            <v>0</v>
          </cell>
          <cell r="E99">
            <v>20000</v>
          </cell>
          <cell r="F99" t="str">
            <v>営業本部　　　　　　</v>
          </cell>
          <cell r="G99" t="str">
            <v>拡売員　　　　　　　</v>
          </cell>
        </row>
        <row r="100">
          <cell r="A100">
            <v>9963</v>
          </cell>
          <cell r="B100" t="str">
            <v>大嶽　貢　　　　</v>
          </cell>
          <cell r="C100">
            <v>0</v>
          </cell>
          <cell r="D100">
            <v>0</v>
          </cell>
          <cell r="E100">
            <v>20000</v>
          </cell>
          <cell r="F100" t="str">
            <v>営業本部　　　　　　</v>
          </cell>
          <cell r="G100" t="str">
            <v>拡売員　　　　　　　</v>
          </cell>
        </row>
        <row r="101">
          <cell r="A101">
            <v>9965</v>
          </cell>
          <cell r="B101" t="str">
            <v>織田　正行　　　</v>
          </cell>
          <cell r="C101">
            <v>0</v>
          </cell>
          <cell r="D101">
            <v>0</v>
          </cell>
          <cell r="E101">
            <v>20000</v>
          </cell>
          <cell r="F101" t="str">
            <v>営業本部　　　　　　</v>
          </cell>
          <cell r="G101" t="str">
            <v>拡売員　　　　　　　</v>
          </cell>
        </row>
        <row r="102">
          <cell r="A102">
            <v>9971</v>
          </cell>
          <cell r="B102" t="str">
            <v>川合　篤史　　　</v>
          </cell>
          <cell r="C102">
            <v>3</v>
          </cell>
          <cell r="D102">
            <v>90</v>
          </cell>
          <cell r="E102">
            <v>30411</v>
          </cell>
          <cell r="F102" t="str">
            <v>名古屋工場　　　　　</v>
          </cell>
          <cell r="G102" t="str">
            <v>配送課バイト　　　　</v>
          </cell>
        </row>
        <row r="103">
          <cell r="A103">
            <v>60409</v>
          </cell>
          <cell r="B103" t="str">
            <v>菊沢　巧　　　　</v>
          </cell>
          <cell r="C103">
            <v>10</v>
          </cell>
          <cell r="D103">
            <v>0</v>
          </cell>
          <cell r="E103">
            <v>30405</v>
          </cell>
          <cell r="F103" t="str">
            <v>名古屋工場　　　　　</v>
          </cell>
          <cell r="G103" t="str">
            <v>製造課　　　　　　　</v>
          </cell>
        </row>
        <row r="104">
          <cell r="A104">
            <v>60452</v>
          </cell>
          <cell r="B104" t="str">
            <v>加藤　　正　　　</v>
          </cell>
          <cell r="C104">
            <v>10</v>
          </cell>
          <cell r="D104">
            <v>0</v>
          </cell>
          <cell r="E104">
            <v>30900</v>
          </cell>
          <cell r="F104" t="str">
            <v>静岡工場　　　　　　</v>
          </cell>
          <cell r="G104" t="str">
            <v>　　　　　　　　　　</v>
          </cell>
        </row>
        <row r="105">
          <cell r="A105">
            <v>62305</v>
          </cell>
          <cell r="B105" t="str">
            <v>武内　稔雄　　　</v>
          </cell>
          <cell r="C105">
            <v>65</v>
          </cell>
          <cell r="D105">
            <v>0</v>
          </cell>
          <cell r="E105">
            <v>30401</v>
          </cell>
          <cell r="F105" t="str">
            <v>名古屋工場　　　　　</v>
          </cell>
          <cell r="G105" t="str">
            <v>事務課　　　　　　　</v>
          </cell>
        </row>
        <row r="106">
          <cell r="A106">
            <v>62357</v>
          </cell>
          <cell r="B106" t="str">
            <v>酒田　敏博　　　</v>
          </cell>
          <cell r="C106">
            <v>0</v>
          </cell>
          <cell r="D106">
            <v>90</v>
          </cell>
          <cell r="E106">
            <v>30900</v>
          </cell>
          <cell r="F106" t="str">
            <v>静岡工場　　　　　　</v>
          </cell>
          <cell r="G106" t="str">
            <v>　　　　　　　　　　</v>
          </cell>
        </row>
        <row r="107">
          <cell r="A107">
            <v>62458</v>
          </cell>
          <cell r="B107" t="str">
            <v>下嶋　光男　　　</v>
          </cell>
          <cell r="C107">
            <v>0</v>
          </cell>
          <cell r="D107">
            <v>90</v>
          </cell>
          <cell r="E107">
            <v>30900</v>
          </cell>
          <cell r="F107" t="str">
            <v>静岡工場　　　　　　</v>
          </cell>
          <cell r="G107" t="str">
            <v>　　　　　　　　　　</v>
          </cell>
        </row>
        <row r="108">
          <cell r="A108">
            <v>63460</v>
          </cell>
          <cell r="B108" t="str">
            <v>大沼　健治　　　</v>
          </cell>
          <cell r="C108">
            <v>55</v>
          </cell>
          <cell r="D108">
            <v>0</v>
          </cell>
          <cell r="E108">
            <v>30900</v>
          </cell>
          <cell r="F108" t="str">
            <v>静岡工場　　　　　　</v>
          </cell>
          <cell r="G108" t="str">
            <v>　　　　　　　　　　</v>
          </cell>
        </row>
        <row r="109">
          <cell r="A109">
            <v>64202</v>
          </cell>
          <cell r="B109" t="str">
            <v>五十嵐　征也　　</v>
          </cell>
          <cell r="C109">
            <v>0</v>
          </cell>
          <cell r="D109">
            <v>90</v>
          </cell>
          <cell r="E109">
            <v>30406</v>
          </cell>
          <cell r="F109" t="str">
            <v>名古屋工場　　　　　</v>
          </cell>
          <cell r="G109" t="str">
            <v>製造二課　　　　　　</v>
          </cell>
        </row>
        <row r="110">
          <cell r="A110">
            <v>64305</v>
          </cell>
          <cell r="B110" t="str">
            <v>長谷部　晃　　　</v>
          </cell>
          <cell r="C110">
            <v>0</v>
          </cell>
          <cell r="D110">
            <v>90</v>
          </cell>
          <cell r="E110">
            <v>21504</v>
          </cell>
          <cell r="F110" t="str">
            <v>営業本部　　　　　　</v>
          </cell>
          <cell r="G110" t="str">
            <v>関東中央支店　　　　</v>
          </cell>
        </row>
        <row r="111">
          <cell r="A111">
            <v>64462</v>
          </cell>
          <cell r="B111" t="str">
            <v>丹羽　良一　　　</v>
          </cell>
          <cell r="C111">
            <v>20</v>
          </cell>
          <cell r="D111">
            <v>0</v>
          </cell>
          <cell r="E111">
            <v>30900</v>
          </cell>
          <cell r="F111" t="str">
            <v>静岡工場　　　　　　</v>
          </cell>
          <cell r="G111" t="str">
            <v>　　　　　　　　　　</v>
          </cell>
        </row>
        <row r="112">
          <cell r="A112">
            <v>64464</v>
          </cell>
          <cell r="B112" t="str">
            <v>中山　　博　　　</v>
          </cell>
          <cell r="C112">
            <v>20</v>
          </cell>
          <cell r="D112">
            <v>0</v>
          </cell>
          <cell r="E112">
            <v>30900</v>
          </cell>
          <cell r="F112" t="str">
            <v>静岡工場　　　　　　</v>
          </cell>
          <cell r="G112" t="str">
            <v>　　　　　　　　　　</v>
          </cell>
        </row>
        <row r="113">
          <cell r="A113">
            <v>64465</v>
          </cell>
          <cell r="B113" t="str">
            <v>中山　幸美　　　</v>
          </cell>
          <cell r="C113">
            <v>30</v>
          </cell>
          <cell r="D113">
            <v>0</v>
          </cell>
          <cell r="E113">
            <v>30900</v>
          </cell>
          <cell r="F113" t="str">
            <v>静岡工場　　　　　　</v>
          </cell>
          <cell r="G113" t="str">
            <v>　　　　　　　　　　</v>
          </cell>
        </row>
        <row r="114">
          <cell r="A114">
            <v>65115</v>
          </cell>
          <cell r="B114" t="str">
            <v>吉田　英雄　　　</v>
          </cell>
          <cell r="C114">
            <v>70</v>
          </cell>
          <cell r="D114">
            <v>0</v>
          </cell>
          <cell r="E114">
            <v>20402</v>
          </cell>
          <cell r="F114" t="str">
            <v>環境事業部　　　　　</v>
          </cell>
          <cell r="G114" t="str">
            <v>顧問　　　　　　　　</v>
          </cell>
        </row>
        <row r="115">
          <cell r="A115">
            <v>65301</v>
          </cell>
          <cell r="B115" t="str">
            <v>佐藤　一雄　　　</v>
          </cell>
          <cell r="C115">
            <v>10</v>
          </cell>
          <cell r="D115">
            <v>0</v>
          </cell>
          <cell r="E115">
            <v>30405</v>
          </cell>
          <cell r="F115" t="str">
            <v>名古屋工場　　　　　</v>
          </cell>
          <cell r="G115" t="str">
            <v>製造課　　　　　　　</v>
          </cell>
        </row>
        <row r="116">
          <cell r="A116">
            <v>65304</v>
          </cell>
          <cell r="B116" t="str">
            <v>馬場　千代志　　</v>
          </cell>
          <cell r="C116">
            <v>80</v>
          </cell>
          <cell r="D116">
            <v>0</v>
          </cell>
          <cell r="E116">
            <v>10400</v>
          </cell>
          <cell r="F116" t="str">
            <v>ＣＲ室　　　　　　　</v>
          </cell>
          <cell r="G116" t="str">
            <v>　　　　　　　　　　</v>
          </cell>
        </row>
        <row r="117">
          <cell r="A117">
            <v>65308</v>
          </cell>
          <cell r="B117" t="str">
            <v>荻野　汎男　　　</v>
          </cell>
          <cell r="C117">
            <v>10</v>
          </cell>
          <cell r="D117">
            <v>0</v>
          </cell>
          <cell r="E117">
            <v>30405</v>
          </cell>
          <cell r="F117" t="str">
            <v>名古屋工場　　　　　</v>
          </cell>
          <cell r="G117" t="str">
            <v>製造課　　　　　　　</v>
          </cell>
        </row>
        <row r="118">
          <cell r="A118">
            <v>65316</v>
          </cell>
          <cell r="B118" t="str">
            <v>竹内　正　　　　</v>
          </cell>
          <cell r="C118">
            <v>0</v>
          </cell>
          <cell r="D118">
            <v>90</v>
          </cell>
          <cell r="E118">
            <v>30406</v>
          </cell>
          <cell r="F118" t="str">
            <v>名古屋工場　　　　　</v>
          </cell>
          <cell r="G118" t="str">
            <v>製造二課　　　　　　</v>
          </cell>
        </row>
        <row r="119">
          <cell r="A119">
            <v>65317</v>
          </cell>
          <cell r="B119" t="str">
            <v>■野　諭　　　　</v>
          </cell>
          <cell r="C119">
            <v>0</v>
          </cell>
          <cell r="D119">
            <v>90</v>
          </cell>
          <cell r="E119">
            <v>30404</v>
          </cell>
          <cell r="F119" t="str">
            <v>名古屋工場　　　　　</v>
          </cell>
          <cell r="G119" t="str">
            <v>工務成形課　　　　　</v>
          </cell>
        </row>
        <row r="120">
          <cell r="A120">
            <v>65405</v>
          </cell>
          <cell r="B120" t="str">
            <v>高根　義則　　　</v>
          </cell>
          <cell r="C120">
            <v>0</v>
          </cell>
          <cell r="D120">
            <v>90</v>
          </cell>
          <cell r="E120">
            <v>30404</v>
          </cell>
          <cell r="F120" t="str">
            <v>名古屋工場　　　　　</v>
          </cell>
          <cell r="G120" t="str">
            <v>工務成形課　　　　　</v>
          </cell>
        </row>
        <row r="121">
          <cell r="A121">
            <v>65466</v>
          </cell>
          <cell r="B121" t="str">
            <v>伊藤　勝昭　　　</v>
          </cell>
          <cell r="C121">
            <v>10</v>
          </cell>
          <cell r="D121">
            <v>0</v>
          </cell>
          <cell r="E121">
            <v>30900</v>
          </cell>
          <cell r="F121" t="str">
            <v>静岡工場　　　　　　</v>
          </cell>
          <cell r="G121" t="str">
            <v>　　　　　　　　　　</v>
          </cell>
        </row>
        <row r="122">
          <cell r="A122">
            <v>66105</v>
          </cell>
          <cell r="B122" t="str">
            <v>林　洋一　　　　</v>
          </cell>
          <cell r="C122">
            <v>70</v>
          </cell>
          <cell r="D122">
            <v>0</v>
          </cell>
          <cell r="E122">
            <v>10001</v>
          </cell>
          <cell r="F122" t="str">
            <v>本社　　　　　　　　</v>
          </cell>
          <cell r="G122" t="str">
            <v>顧問　　　　　　　　</v>
          </cell>
        </row>
        <row r="123">
          <cell r="A123">
            <v>66106</v>
          </cell>
          <cell r="B123" t="str">
            <v>早川　清司　　　</v>
          </cell>
          <cell r="C123">
            <v>70</v>
          </cell>
          <cell r="D123">
            <v>0</v>
          </cell>
          <cell r="E123">
            <v>10001</v>
          </cell>
          <cell r="F123" t="str">
            <v>本社　　　　　　　　</v>
          </cell>
          <cell r="G123" t="str">
            <v>顧問　　　　　　　　</v>
          </cell>
        </row>
        <row r="124">
          <cell r="A124">
            <v>66303</v>
          </cell>
          <cell r="B124" t="str">
            <v>林　勝彦　　　　</v>
          </cell>
          <cell r="C124">
            <v>0</v>
          </cell>
          <cell r="D124">
            <v>90</v>
          </cell>
          <cell r="E124">
            <v>30404</v>
          </cell>
          <cell r="F124" t="str">
            <v>名古屋工場　　　　　</v>
          </cell>
          <cell r="G124" t="str">
            <v>工務成形課　　　　　</v>
          </cell>
        </row>
        <row r="125">
          <cell r="A125">
            <v>66307</v>
          </cell>
          <cell r="B125" t="str">
            <v>森田　英男　　　</v>
          </cell>
          <cell r="C125">
            <v>0</v>
          </cell>
          <cell r="D125">
            <v>90</v>
          </cell>
          <cell r="E125">
            <v>30405</v>
          </cell>
          <cell r="F125" t="str">
            <v>名古屋工場　　　　　</v>
          </cell>
          <cell r="G125" t="str">
            <v>製造課　　　　　　　</v>
          </cell>
        </row>
        <row r="126">
          <cell r="A126">
            <v>67302</v>
          </cell>
          <cell r="B126" t="str">
            <v>羽賀　真亀夫　　</v>
          </cell>
          <cell r="C126">
            <v>0</v>
          </cell>
          <cell r="D126">
            <v>90</v>
          </cell>
          <cell r="E126">
            <v>30405</v>
          </cell>
          <cell r="F126" t="str">
            <v>名古屋工場　　　　　</v>
          </cell>
          <cell r="G126" t="str">
            <v>製造課　　　　　　　</v>
          </cell>
        </row>
        <row r="127">
          <cell r="A127">
            <v>67311</v>
          </cell>
          <cell r="B127" t="str">
            <v>風岡　義男　　　</v>
          </cell>
          <cell r="C127">
            <v>10</v>
          </cell>
          <cell r="D127">
            <v>0</v>
          </cell>
          <cell r="E127">
            <v>20503</v>
          </cell>
          <cell r="F127" t="str">
            <v>物流部　　　　　　　</v>
          </cell>
          <cell r="G127" t="str">
            <v>配送課　　　　　　　</v>
          </cell>
        </row>
        <row r="128">
          <cell r="A128">
            <v>67312</v>
          </cell>
          <cell r="B128" t="str">
            <v>花村　文夫　　　</v>
          </cell>
          <cell r="C128">
            <v>30</v>
          </cell>
          <cell r="D128">
            <v>0</v>
          </cell>
          <cell r="E128">
            <v>30405</v>
          </cell>
          <cell r="F128" t="str">
            <v>名古屋工場　　　　　</v>
          </cell>
          <cell r="G128" t="str">
            <v>製造課　　　　　　　</v>
          </cell>
        </row>
        <row r="129">
          <cell r="A129">
            <v>67405</v>
          </cell>
          <cell r="B129" t="str">
            <v>橋口　末吉　　　</v>
          </cell>
          <cell r="C129">
            <v>30</v>
          </cell>
          <cell r="D129">
            <v>0</v>
          </cell>
          <cell r="E129">
            <v>30404</v>
          </cell>
          <cell r="F129" t="str">
            <v>名古屋工場　　　　　</v>
          </cell>
          <cell r="G129" t="str">
            <v>工務成形課　　　　　</v>
          </cell>
        </row>
        <row r="130">
          <cell r="A130">
            <v>67713</v>
          </cell>
          <cell r="B130" t="str">
            <v>大嶋　富子　　　</v>
          </cell>
          <cell r="C130">
            <v>50</v>
          </cell>
          <cell r="D130">
            <v>0</v>
          </cell>
          <cell r="E130">
            <v>30401</v>
          </cell>
          <cell r="F130" t="str">
            <v>名古屋工場　　　　　</v>
          </cell>
          <cell r="G130" t="str">
            <v>事務課　　　　　　　</v>
          </cell>
        </row>
        <row r="131">
          <cell r="A131">
            <v>68303</v>
          </cell>
          <cell r="B131" t="str">
            <v>湊　健二郎　　　</v>
          </cell>
          <cell r="C131">
            <v>0</v>
          </cell>
          <cell r="D131">
            <v>90</v>
          </cell>
          <cell r="E131">
            <v>21704</v>
          </cell>
          <cell r="F131" t="str">
            <v>営業本部　　　　　　</v>
          </cell>
          <cell r="G131" t="str">
            <v>近畿支店　　　　　　</v>
          </cell>
        </row>
        <row r="132">
          <cell r="A132">
            <v>68304</v>
          </cell>
          <cell r="B132" t="str">
            <v>本目　誠　　　　</v>
          </cell>
          <cell r="C132">
            <v>10</v>
          </cell>
          <cell r="D132">
            <v>0</v>
          </cell>
          <cell r="E132">
            <v>30405</v>
          </cell>
          <cell r="F132" t="str">
            <v>名古屋工場　　　　　</v>
          </cell>
          <cell r="G132" t="str">
            <v>製造課　　　　　　　</v>
          </cell>
        </row>
        <row r="133">
          <cell r="A133">
            <v>68305</v>
          </cell>
          <cell r="B133" t="str">
            <v>内海　暁夫　　　</v>
          </cell>
          <cell r="C133">
            <v>60</v>
          </cell>
          <cell r="D133">
            <v>0</v>
          </cell>
          <cell r="E133">
            <v>20500</v>
          </cell>
          <cell r="F133" t="str">
            <v>物流部　　　　　　　</v>
          </cell>
          <cell r="G133" t="str">
            <v>　　　　　　　　　　</v>
          </cell>
        </row>
        <row r="134">
          <cell r="A134">
            <v>68307</v>
          </cell>
          <cell r="B134" t="str">
            <v>伊藤　博文　　　</v>
          </cell>
          <cell r="C134">
            <v>10</v>
          </cell>
          <cell r="D134">
            <v>0</v>
          </cell>
          <cell r="E134">
            <v>20503</v>
          </cell>
          <cell r="F134" t="str">
            <v>物流部　　　　　　　</v>
          </cell>
          <cell r="G134" t="str">
            <v>配送課　　　　　　　</v>
          </cell>
        </row>
        <row r="135">
          <cell r="A135">
            <v>68308</v>
          </cell>
          <cell r="B135" t="str">
            <v>宮下　徹久　　　</v>
          </cell>
          <cell r="C135">
            <v>45</v>
          </cell>
          <cell r="D135">
            <v>0</v>
          </cell>
          <cell r="E135">
            <v>20503</v>
          </cell>
          <cell r="F135" t="str">
            <v>物流部　　　　　　　</v>
          </cell>
          <cell r="G135" t="str">
            <v>配送課　　　　　　　</v>
          </cell>
        </row>
        <row r="136">
          <cell r="A136">
            <v>69106</v>
          </cell>
          <cell r="B136" t="str">
            <v>平光　利重　　　</v>
          </cell>
          <cell r="C136">
            <v>45</v>
          </cell>
          <cell r="D136">
            <v>0</v>
          </cell>
          <cell r="E136">
            <v>20503</v>
          </cell>
          <cell r="F136" t="str">
            <v>物流部　　　　　　　</v>
          </cell>
          <cell r="G136" t="str">
            <v>配送課　　　　　　　</v>
          </cell>
        </row>
        <row r="137">
          <cell r="A137">
            <v>69107</v>
          </cell>
          <cell r="B137" t="str">
            <v>西水流　順一　　</v>
          </cell>
          <cell r="C137">
            <v>60</v>
          </cell>
          <cell r="D137">
            <v>0</v>
          </cell>
          <cell r="E137">
            <v>21800</v>
          </cell>
          <cell r="F137" t="str">
            <v>食品事業部　　　　　</v>
          </cell>
          <cell r="G137" t="str">
            <v>　　　　　　　　　　</v>
          </cell>
        </row>
        <row r="138">
          <cell r="A138">
            <v>69404</v>
          </cell>
          <cell r="B138" t="str">
            <v>工藤　操　　　　</v>
          </cell>
          <cell r="C138">
            <v>30</v>
          </cell>
          <cell r="D138">
            <v>0</v>
          </cell>
          <cell r="E138">
            <v>30404</v>
          </cell>
          <cell r="F138" t="str">
            <v>名古屋工場　　　　　</v>
          </cell>
          <cell r="G138" t="str">
            <v>工務成形課　　　　　</v>
          </cell>
        </row>
        <row r="139">
          <cell r="A139">
            <v>70102</v>
          </cell>
          <cell r="B139" t="str">
            <v>中西　孝之　　　</v>
          </cell>
          <cell r="C139">
            <v>10</v>
          </cell>
          <cell r="D139">
            <v>0</v>
          </cell>
          <cell r="E139">
            <v>30404</v>
          </cell>
          <cell r="F139" t="str">
            <v>名古屋工場　　　　　</v>
          </cell>
          <cell r="G139" t="str">
            <v>工務成形課　　　　　</v>
          </cell>
        </row>
        <row r="140">
          <cell r="A140">
            <v>70104</v>
          </cell>
          <cell r="B140" t="str">
            <v>菊池　進　　　　</v>
          </cell>
          <cell r="C140">
            <v>0</v>
          </cell>
          <cell r="D140">
            <v>90</v>
          </cell>
          <cell r="E140">
            <v>21704</v>
          </cell>
          <cell r="F140" t="str">
            <v>営業本部　　　　　　</v>
          </cell>
          <cell r="G140" t="str">
            <v>近畿支店　　　　　　</v>
          </cell>
        </row>
        <row r="141">
          <cell r="A141">
            <v>70106</v>
          </cell>
          <cell r="B141" t="str">
            <v>今西　譲佐　　　</v>
          </cell>
          <cell r="C141">
            <v>0</v>
          </cell>
          <cell r="D141">
            <v>90</v>
          </cell>
          <cell r="E141">
            <v>30900</v>
          </cell>
          <cell r="F141" t="str">
            <v>静岡工場　　　　　　</v>
          </cell>
          <cell r="G141" t="str">
            <v>　　　　　　　　　　</v>
          </cell>
        </row>
        <row r="142">
          <cell r="A142">
            <v>70301</v>
          </cell>
          <cell r="B142" t="str">
            <v>鈴木　勇　　　　</v>
          </cell>
          <cell r="C142">
            <v>65</v>
          </cell>
          <cell r="D142">
            <v>0</v>
          </cell>
          <cell r="E142">
            <v>20503</v>
          </cell>
          <cell r="F142" t="str">
            <v>物流部　　　　　　　</v>
          </cell>
          <cell r="G142" t="str">
            <v>配送課　　　　　　　</v>
          </cell>
        </row>
        <row r="143">
          <cell r="A143">
            <v>70469</v>
          </cell>
          <cell r="B143" t="str">
            <v>荒谷　省二　　　</v>
          </cell>
          <cell r="C143">
            <v>10</v>
          </cell>
          <cell r="D143">
            <v>0</v>
          </cell>
          <cell r="E143">
            <v>30900</v>
          </cell>
          <cell r="F143" t="str">
            <v>静岡工場　　　　　　</v>
          </cell>
          <cell r="G143" t="str">
            <v>　　　　　　　　　　</v>
          </cell>
        </row>
        <row r="144">
          <cell r="A144">
            <v>71101</v>
          </cell>
          <cell r="B144" t="str">
            <v>糸井　秀範　　　</v>
          </cell>
          <cell r="C144">
            <v>0</v>
          </cell>
          <cell r="D144">
            <v>90</v>
          </cell>
          <cell r="E144">
            <v>21602</v>
          </cell>
          <cell r="F144" t="str">
            <v>営業本部　　　　　　</v>
          </cell>
          <cell r="G144" t="str">
            <v>東海支店　　　　　　</v>
          </cell>
        </row>
        <row r="145">
          <cell r="A145">
            <v>71302</v>
          </cell>
          <cell r="B145" t="str">
            <v>山崎　正幸　　　</v>
          </cell>
          <cell r="C145">
            <v>0</v>
          </cell>
          <cell r="D145">
            <v>90</v>
          </cell>
          <cell r="E145">
            <v>30409</v>
          </cell>
          <cell r="F145" t="str">
            <v>名古屋工場　　　　　</v>
          </cell>
          <cell r="G145" t="str">
            <v>配送課　　　　　　　</v>
          </cell>
        </row>
        <row r="146">
          <cell r="A146">
            <v>71306</v>
          </cell>
          <cell r="B146" t="str">
            <v>藤原　義則　　　</v>
          </cell>
          <cell r="C146">
            <v>0</v>
          </cell>
          <cell r="D146">
            <v>90</v>
          </cell>
          <cell r="E146">
            <v>21704</v>
          </cell>
          <cell r="F146" t="str">
            <v>営業本部　　　　　　</v>
          </cell>
          <cell r="G146" t="str">
            <v>近畿支店　　　　　　</v>
          </cell>
        </row>
        <row r="147">
          <cell r="A147">
            <v>71409</v>
          </cell>
          <cell r="B147" t="str">
            <v>村田　豊彦　　　</v>
          </cell>
          <cell r="C147">
            <v>0</v>
          </cell>
          <cell r="D147">
            <v>90</v>
          </cell>
          <cell r="E147">
            <v>21603</v>
          </cell>
          <cell r="F147" t="str">
            <v>営業本部　　　　　　</v>
          </cell>
          <cell r="G147" t="str">
            <v>量販課　　　　　　　</v>
          </cell>
        </row>
        <row r="148">
          <cell r="A148">
            <v>71703</v>
          </cell>
          <cell r="B148" t="str">
            <v>菱沼　教子　　　</v>
          </cell>
          <cell r="C148">
            <v>0</v>
          </cell>
          <cell r="D148">
            <v>90</v>
          </cell>
          <cell r="E148">
            <v>21504</v>
          </cell>
          <cell r="F148" t="str">
            <v>営業本部　　　　　　</v>
          </cell>
          <cell r="G148" t="str">
            <v>関東中央支店　　　　</v>
          </cell>
        </row>
        <row r="149">
          <cell r="A149">
            <v>72101</v>
          </cell>
          <cell r="B149" t="str">
            <v>佐々木　寛幸　　</v>
          </cell>
          <cell r="C149">
            <v>0</v>
          </cell>
          <cell r="D149">
            <v>90</v>
          </cell>
          <cell r="E149">
            <v>21513</v>
          </cell>
          <cell r="F149" t="str">
            <v>営業本部　　　　　　</v>
          </cell>
          <cell r="G149" t="str">
            <v>西関東支店　　　　　</v>
          </cell>
        </row>
        <row r="150">
          <cell r="A150">
            <v>72106</v>
          </cell>
          <cell r="B150" t="str">
            <v>長谷川　陽一　　</v>
          </cell>
          <cell r="C150">
            <v>10</v>
          </cell>
          <cell r="D150">
            <v>0</v>
          </cell>
          <cell r="E150">
            <v>20503</v>
          </cell>
          <cell r="F150" t="str">
            <v>物流部　　　　　　　</v>
          </cell>
          <cell r="G150" t="str">
            <v>配送課　　　　　　　</v>
          </cell>
        </row>
        <row r="151">
          <cell r="A151">
            <v>72303</v>
          </cell>
          <cell r="B151" t="str">
            <v>小田　政美　　　</v>
          </cell>
          <cell r="C151">
            <v>20</v>
          </cell>
          <cell r="D151">
            <v>0</v>
          </cell>
          <cell r="E151">
            <v>30900</v>
          </cell>
          <cell r="F151" t="str">
            <v>静岡工場　　　　　　</v>
          </cell>
          <cell r="G151" t="str">
            <v>　　　　　　　　　　</v>
          </cell>
        </row>
        <row r="152">
          <cell r="A152">
            <v>72370</v>
          </cell>
          <cell r="B152" t="str">
            <v>栗田　豊　　　　</v>
          </cell>
          <cell r="C152">
            <v>0</v>
          </cell>
          <cell r="D152">
            <v>90</v>
          </cell>
          <cell r="E152">
            <v>30900</v>
          </cell>
          <cell r="F152" t="str">
            <v>静岡工場　　　　　　</v>
          </cell>
          <cell r="G152" t="str">
            <v>　　　　　　　　　　</v>
          </cell>
        </row>
        <row r="153">
          <cell r="A153">
            <v>72704</v>
          </cell>
          <cell r="B153" t="str">
            <v>門野　真理子　　</v>
          </cell>
          <cell r="C153">
            <v>0</v>
          </cell>
          <cell r="D153">
            <v>90</v>
          </cell>
          <cell r="E153">
            <v>21602</v>
          </cell>
          <cell r="F153" t="str">
            <v>営業本部　　　　　　</v>
          </cell>
          <cell r="G153" t="str">
            <v>東海支店　　　　　　</v>
          </cell>
        </row>
        <row r="154">
          <cell r="A154">
            <v>73101</v>
          </cell>
          <cell r="B154" t="str">
            <v>浅木　美英　　　</v>
          </cell>
          <cell r="C154">
            <v>80</v>
          </cell>
          <cell r="D154">
            <v>0</v>
          </cell>
          <cell r="E154">
            <v>10200</v>
          </cell>
          <cell r="F154" t="str">
            <v>経営管理部　　　　　</v>
          </cell>
          <cell r="G154" t="str">
            <v>　　　　　　　　　　</v>
          </cell>
        </row>
        <row r="155">
          <cell r="A155">
            <v>73102</v>
          </cell>
          <cell r="B155" t="str">
            <v>丸山　純儀　　　</v>
          </cell>
          <cell r="C155">
            <v>51</v>
          </cell>
          <cell r="D155">
            <v>0</v>
          </cell>
          <cell r="E155">
            <v>20505</v>
          </cell>
          <cell r="F155" t="str">
            <v>物流部　　　　　　　</v>
          </cell>
          <cell r="G155" t="str">
            <v>西日本物流センター　</v>
          </cell>
        </row>
        <row r="156">
          <cell r="A156">
            <v>73303</v>
          </cell>
          <cell r="B156" t="str">
            <v>佐藤　幸兵　　　</v>
          </cell>
          <cell r="C156">
            <v>50</v>
          </cell>
          <cell r="D156">
            <v>0</v>
          </cell>
          <cell r="E156">
            <v>20501</v>
          </cell>
          <cell r="F156" t="str">
            <v>物流部　　　　　　　</v>
          </cell>
          <cell r="G156" t="str">
            <v>統括グループ　　　　</v>
          </cell>
        </row>
        <row r="157">
          <cell r="A157">
            <v>73471</v>
          </cell>
          <cell r="B157" t="str">
            <v>田代　敏彦　　　</v>
          </cell>
          <cell r="C157">
            <v>0</v>
          </cell>
          <cell r="D157">
            <v>90</v>
          </cell>
          <cell r="E157">
            <v>30900</v>
          </cell>
          <cell r="F157" t="str">
            <v>静岡工場　　　　　　</v>
          </cell>
          <cell r="G157" t="str">
            <v>　　　　　　　　　　</v>
          </cell>
        </row>
        <row r="158">
          <cell r="A158">
            <v>74101</v>
          </cell>
          <cell r="B158" t="str">
            <v>原　則芳　　　　</v>
          </cell>
          <cell r="C158">
            <v>0</v>
          </cell>
          <cell r="D158">
            <v>90</v>
          </cell>
          <cell r="E158">
            <v>21602</v>
          </cell>
          <cell r="F158" t="str">
            <v>営業本部　　　　　　</v>
          </cell>
          <cell r="G158" t="str">
            <v>東海支店　　　　　　</v>
          </cell>
        </row>
        <row r="159">
          <cell r="A159">
            <v>74105</v>
          </cell>
          <cell r="B159" t="str">
            <v>伊藤　利広　　　</v>
          </cell>
          <cell r="C159">
            <v>0</v>
          </cell>
          <cell r="D159">
            <v>90</v>
          </cell>
          <cell r="E159">
            <v>30401</v>
          </cell>
          <cell r="F159" t="str">
            <v>名古屋工場　　　　　</v>
          </cell>
          <cell r="G159" t="str">
            <v>事務課　　　　　　　</v>
          </cell>
        </row>
        <row r="160">
          <cell r="A160">
            <v>74107</v>
          </cell>
          <cell r="B160" t="str">
            <v>鈴木　隆一　　　</v>
          </cell>
          <cell r="C160">
            <v>50</v>
          </cell>
          <cell r="D160">
            <v>0</v>
          </cell>
          <cell r="E160">
            <v>20503</v>
          </cell>
          <cell r="F160" t="str">
            <v>物流部　　　　　　　</v>
          </cell>
          <cell r="G160" t="str">
            <v>配送課　　　　　　　</v>
          </cell>
        </row>
        <row r="161">
          <cell r="A161">
            <v>74204</v>
          </cell>
          <cell r="B161" t="str">
            <v>古賀　弘也　　　</v>
          </cell>
          <cell r="C161">
            <v>20</v>
          </cell>
          <cell r="D161">
            <v>0</v>
          </cell>
          <cell r="E161">
            <v>21802</v>
          </cell>
          <cell r="F161" t="str">
            <v>食品事業部　　　　　</v>
          </cell>
          <cell r="G161" t="str">
            <v>販売課　　　　　　　</v>
          </cell>
        </row>
        <row r="162">
          <cell r="A162">
            <v>74309</v>
          </cell>
          <cell r="B162" t="str">
            <v>野間　春樹　　　</v>
          </cell>
          <cell r="C162">
            <v>0</v>
          </cell>
          <cell r="D162">
            <v>90</v>
          </cell>
          <cell r="E162">
            <v>20505</v>
          </cell>
          <cell r="F162" t="str">
            <v>物流部　　　　　　　</v>
          </cell>
          <cell r="G162" t="str">
            <v>西日本物流センター　</v>
          </cell>
        </row>
        <row r="163">
          <cell r="A163">
            <v>74402</v>
          </cell>
          <cell r="B163" t="str">
            <v>服部　詮正　　　</v>
          </cell>
          <cell r="C163">
            <v>10</v>
          </cell>
          <cell r="D163">
            <v>0</v>
          </cell>
          <cell r="E163">
            <v>30405</v>
          </cell>
          <cell r="F163" t="str">
            <v>名古屋工場　　　　　</v>
          </cell>
          <cell r="G163" t="str">
            <v>製造課　　　　　　　</v>
          </cell>
        </row>
        <row r="164">
          <cell r="A164">
            <v>75101</v>
          </cell>
          <cell r="B164" t="str">
            <v>今井　誠一　　　</v>
          </cell>
          <cell r="C164">
            <v>0</v>
          </cell>
          <cell r="D164">
            <v>90</v>
          </cell>
          <cell r="E164">
            <v>10203</v>
          </cell>
          <cell r="F164" t="str">
            <v>経営管理部　　　　　</v>
          </cell>
          <cell r="G164" t="str">
            <v>人事総務課　　　　　</v>
          </cell>
        </row>
        <row r="165">
          <cell r="A165">
            <v>75209</v>
          </cell>
          <cell r="B165" t="str">
            <v>藤山　進　　　　</v>
          </cell>
          <cell r="C165">
            <v>0</v>
          </cell>
          <cell r="D165">
            <v>90</v>
          </cell>
          <cell r="E165">
            <v>21504</v>
          </cell>
          <cell r="F165" t="str">
            <v>営業本部　　　　　　</v>
          </cell>
          <cell r="G165" t="str">
            <v>関東中央支店　　　　</v>
          </cell>
        </row>
        <row r="166">
          <cell r="A166">
            <v>75302</v>
          </cell>
          <cell r="B166" t="str">
            <v>橋詰　定芳　　　</v>
          </cell>
          <cell r="C166">
            <v>45</v>
          </cell>
          <cell r="D166">
            <v>0</v>
          </cell>
          <cell r="E166">
            <v>21604</v>
          </cell>
          <cell r="F166" t="str">
            <v>営業本部　　　　　　</v>
          </cell>
          <cell r="G166" t="str">
            <v>三河ＳＯ　　　　　　</v>
          </cell>
        </row>
        <row r="167">
          <cell r="A167">
            <v>75306</v>
          </cell>
          <cell r="B167" t="str">
            <v>日野　髞　　　　</v>
          </cell>
          <cell r="C167">
            <v>30</v>
          </cell>
          <cell r="D167">
            <v>0</v>
          </cell>
          <cell r="E167">
            <v>30405</v>
          </cell>
          <cell r="F167" t="str">
            <v>名古屋工場　　　　　</v>
          </cell>
          <cell r="G167" t="str">
            <v>製造課　　　　　　　</v>
          </cell>
        </row>
        <row r="168">
          <cell r="A168">
            <v>75307</v>
          </cell>
          <cell r="B168" t="str">
            <v>得居　和喜　　　</v>
          </cell>
          <cell r="C168">
            <v>0</v>
          </cell>
          <cell r="D168">
            <v>90</v>
          </cell>
          <cell r="E168">
            <v>30405</v>
          </cell>
          <cell r="F168" t="str">
            <v>名古屋工場　　　　　</v>
          </cell>
          <cell r="G168" t="str">
            <v>製造課　　　　　　　</v>
          </cell>
        </row>
        <row r="169">
          <cell r="A169">
            <v>75372</v>
          </cell>
          <cell r="B169" t="str">
            <v>杉山　光晃　　　</v>
          </cell>
          <cell r="C169">
            <v>20</v>
          </cell>
          <cell r="D169">
            <v>0</v>
          </cell>
          <cell r="E169">
            <v>30900</v>
          </cell>
          <cell r="F169" t="str">
            <v>静岡工場　　　　　　</v>
          </cell>
          <cell r="G169" t="str">
            <v>　　　　　　　　　　</v>
          </cell>
        </row>
        <row r="170">
          <cell r="A170">
            <v>75405</v>
          </cell>
          <cell r="B170" t="str">
            <v>水越　行雄　　　</v>
          </cell>
          <cell r="C170">
            <v>10</v>
          </cell>
          <cell r="D170">
            <v>0</v>
          </cell>
          <cell r="E170">
            <v>30900</v>
          </cell>
          <cell r="F170" t="str">
            <v>静岡工場　　　　　　</v>
          </cell>
          <cell r="G170" t="str">
            <v>　　　　　　　　　　</v>
          </cell>
        </row>
        <row r="171">
          <cell r="A171">
            <v>76101</v>
          </cell>
          <cell r="B171" t="str">
            <v>岩月　勇　　　　</v>
          </cell>
          <cell r="C171">
            <v>55</v>
          </cell>
          <cell r="D171">
            <v>0</v>
          </cell>
          <cell r="E171">
            <v>30900</v>
          </cell>
          <cell r="F171" t="str">
            <v>静岡工場　　　　　　</v>
          </cell>
          <cell r="G171" t="str">
            <v>　　　　　　　　　　</v>
          </cell>
        </row>
        <row r="172">
          <cell r="A172">
            <v>76104</v>
          </cell>
          <cell r="B172" t="str">
            <v>西島　弘徳　　　</v>
          </cell>
          <cell r="C172">
            <v>0</v>
          </cell>
          <cell r="D172">
            <v>90</v>
          </cell>
          <cell r="E172">
            <v>21704</v>
          </cell>
          <cell r="F172" t="str">
            <v>営業本部　　　　　　</v>
          </cell>
          <cell r="G172" t="str">
            <v>近畿支店　　　　　　</v>
          </cell>
        </row>
        <row r="173">
          <cell r="A173">
            <v>76105</v>
          </cell>
          <cell r="B173" t="str">
            <v>山田　寿　　　　</v>
          </cell>
          <cell r="C173">
            <v>50</v>
          </cell>
          <cell r="D173">
            <v>0</v>
          </cell>
          <cell r="E173">
            <v>20502</v>
          </cell>
          <cell r="F173" t="str">
            <v>物流部　　　　　　　</v>
          </cell>
          <cell r="G173" t="str">
            <v>物流課　　　　　　　</v>
          </cell>
        </row>
        <row r="174">
          <cell r="A174">
            <v>76107</v>
          </cell>
          <cell r="B174" t="str">
            <v>富田　彰　　　　</v>
          </cell>
          <cell r="C174">
            <v>55</v>
          </cell>
          <cell r="D174">
            <v>0</v>
          </cell>
          <cell r="E174">
            <v>30400</v>
          </cell>
          <cell r="F174" t="str">
            <v>名古屋工場　　　　　</v>
          </cell>
          <cell r="G174" t="str">
            <v>　　　　　　　　　　</v>
          </cell>
        </row>
        <row r="175">
          <cell r="A175">
            <v>76112</v>
          </cell>
          <cell r="B175" t="str">
            <v>森川　勝美　　　</v>
          </cell>
          <cell r="C175">
            <v>59</v>
          </cell>
          <cell r="D175">
            <v>0</v>
          </cell>
          <cell r="E175">
            <v>20300</v>
          </cell>
          <cell r="F175" t="str">
            <v>営業企画部　　　　　</v>
          </cell>
          <cell r="G175" t="str">
            <v>　　　　　　　　　　</v>
          </cell>
        </row>
        <row r="176">
          <cell r="A176">
            <v>76113</v>
          </cell>
          <cell r="B176" t="str">
            <v>井上　正夫　　　</v>
          </cell>
          <cell r="C176">
            <v>30</v>
          </cell>
          <cell r="D176">
            <v>0</v>
          </cell>
          <cell r="E176">
            <v>20503</v>
          </cell>
          <cell r="F176" t="str">
            <v>物流部　　　　　　　</v>
          </cell>
          <cell r="G176" t="str">
            <v>配送課　　　　　　　</v>
          </cell>
        </row>
        <row r="177">
          <cell r="A177">
            <v>76208</v>
          </cell>
          <cell r="B177" t="str">
            <v>漆原　生治　　　</v>
          </cell>
          <cell r="C177">
            <v>50</v>
          </cell>
          <cell r="D177">
            <v>0</v>
          </cell>
          <cell r="E177">
            <v>20501</v>
          </cell>
          <cell r="F177" t="str">
            <v>物流部　　　　　　　</v>
          </cell>
          <cell r="G177" t="str">
            <v>統括グループ　　　　</v>
          </cell>
        </row>
        <row r="178">
          <cell r="A178">
            <v>76309</v>
          </cell>
          <cell r="B178" t="str">
            <v>伊藤　豊　　　　</v>
          </cell>
          <cell r="C178">
            <v>20</v>
          </cell>
          <cell r="D178">
            <v>0</v>
          </cell>
          <cell r="E178">
            <v>30405</v>
          </cell>
          <cell r="F178" t="str">
            <v>名古屋工場　　　　　</v>
          </cell>
          <cell r="G178" t="str">
            <v>製造課　　　　　　　</v>
          </cell>
        </row>
        <row r="179">
          <cell r="A179">
            <v>76310</v>
          </cell>
          <cell r="B179" t="str">
            <v>南原　国廣　　　</v>
          </cell>
          <cell r="C179">
            <v>20</v>
          </cell>
          <cell r="D179">
            <v>0</v>
          </cell>
          <cell r="E179">
            <v>30404</v>
          </cell>
          <cell r="F179" t="str">
            <v>名古屋工場　　　　　</v>
          </cell>
          <cell r="G179" t="str">
            <v>工務成形課　　　　　</v>
          </cell>
        </row>
        <row r="180">
          <cell r="A180">
            <v>76311</v>
          </cell>
          <cell r="B180" t="str">
            <v>石郷岡　勝石　　</v>
          </cell>
          <cell r="C180">
            <v>20</v>
          </cell>
          <cell r="D180">
            <v>0</v>
          </cell>
          <cell r="E180">
            <v>20504</v>
          </cell>
          <cell r="F180" t="str">
            <v>物流部　　　　　　　</v>
          </cell>
          <cell r="G180" t="str">
            <v>東日本物流センター　</v>
          </cell>
        </row>
        <row r="181">
          <cell r="A181">
            <v>76323</v>
          </cell>
          <cell r="B181" t="str">
            <v>井内　征吾　　　</v>
          </cell>
          <cell r="C181">
            <v>10</v>
          </cell>
          <cell r="D181">
            <v>0</v>
          </cell>
          <cell r="E181">
            <v>30405</v>
          </cell>
          <cell r="F181" t="str">
            <v>名古屋工場　　　　　</v>
          </cell>
          <cell r="G181" t="str">
            <v>製造課　　　　　　　</v>
          </cell>
        </row>
        <row r="182">
          <cell r="A182">
            <v>76324</v>
          </cell>
          <cell r="B182" t="str">
            <v>山口　弘　　　　</v>
          </cell>
          <cell r="C182">
            <v>20</v>
          </cell>
          <cell r="D182">
            <v>0</v>
          </cell>
          <cell r="E182">
            <v>30405</v>
          </cell>
          <cell r="F182" t="str">
            <v>名古屋工場　　　　　</v>
          </cell>
          <cell r="G182" t="str">
            <v>製造課　　　　　　　</v>
          </cell>
        </row>
        <row r="183">
          <cell r="A183">
            <v>76331</v>
          </cell>
          <cell r="B183" t="str">
            <v>後藤　芳正　　　</v>
          </cell>
          <cell r="C183">
            <v>10</v>
          </cell>
          <cell r="D183">
            <v>0</v>
          </cell>
          <cell r="E183">
            <v>30404</v>
          </cell>
          <cell r="F183" t="str">
            <v>名古屋工場　　　　　</v>
          </cell>
          <cell r="G183" t="str">
            <v>工務成形課　　　　　</v>
          </cell>
        </row>
        <row r="184">
          <cell r="A184">
            <v>76416</v>
          </cell>
          <cell r="B184" t="str">
            <v>吉岡　寛之　　　</v>
          </cell>
          <cell r="C184">
            <v>10</v>
          </cell>
          <cell r="D184">
            <v>0</v>
          </cell>
          <cell r="E184">
            <v>30405</v>
          </cell>
          <cell r="F184" t="str">
            <v>名古屋工場　　　　　</v>
          </cell>
          <cell r="G184" t="str">
            <v>製造課　　　　　　　</v>
          </cell>
        </row>
        <row r="185">
          <cell r="A185">
            <v>76419</v>
          </cell>
          <cell r="B185" t="str">
            <v>■橋　稔　　　　</v>
          </cell>
          <cell r="C185">
            <v>20</v>
          </cell>
          <cell r="D185">
            <v>0</v>
          </cell>
          <cell r="E185">
            <v>30405</v>
          </cell>
          <cell r="F185" t="str">
            <v>名古屋工場　　　　　</v>
          </cell>
          <cell r="G185" t="str">
            <v>製造課　　　　　　　</v>
          </cell>
        </row>
        <row r="186">
          <cell r="A186">
            <v>76420</v>
          </cell>
          <cell r="B186" t="str">
            <v>小川　幸則　　　</v>
          </cell>
          <cell r="C186">
            <v>20</v>
          </cell>
          <cell r="D186">
            <v>0</v>
          </cell>
          <cell r="E186">
            <v>30405</v>
          </cell>
          <cell r="F186" t="str">
            <v>名古屋工場　　　　　</v>
          </cell>
          <cell r="G186" t="str">
            <v>製造課　　　　　　　</v>
          </cell>
        </row>
        <row r="187">
          <cell r="A187">
            <v>76422</v>
          </cell>
          <cell r="B187" t="str">
            <v>吉田　森光　　　</v>
          </cell>
          <cell r="C187">
            <v>10</v>
          </cell>
          <cell r="D187">
            <v>0</v>
          </cell>
          <cell r="E187">
            <v>30405</v>
          </cell>
          <cell r="F187" t="str">
            <v>名古屋工場　　　　　</v>
          </cell>
          <cell r="G187" t="str">
            <v>製造課　　　　　　　</v>
          </cell>
        </row>
        <row r="188">
          <cell r="A188">
            <v>76426</v>
          </cell>
          <cell r="B188" t="str">
            <v>尾方　秀幸　　　</v>
          </cell>
          <cell r="C188">
            <v>20</v>
          </cell>
          <cell r="D188">
            <v>0</v>
          </cell>
          <cell r="E188">
            <v>30405</v>
          </cell>
          <cell r="F188" t="str">
            <v>名古屋工場　　　　　</v>
          </cell>
          <cell r="G188" t="str">
            <v>製造課　　　　　　　</v>
          </cell>
        </row>
        <row r="189">
          <cell r="A189">
            <v>77101</v>
          </cell>
          <cell r="B189" t="str">
            <v>光本　尚　　　　</v>
          </cell>
          <cell r="C189">
            <v>52</v>
          </cell>
          <cell r="D189">
            <v>0</v>
          </cell>
          <cell r="E189">
            <v>21704</v>
          </cell>
          <cell r="F189" t="str">
            <v>営業本部　　　　　　</v>
          </cell>
          <cell r="G189" t="str">
            <v>近畿支店　　　　　　</v>
          </cell>
        </row>
        <row r="190">
          <cell r="A190">
            <v>77102</v>
          </cell>
          <cell r="B190" t="str">
            <v>酒向　宏　　　　</v>
          </cell>
          <cell r="C190">
            <v>52</v>
          </cell>
          <cell r="D190">
            <v>0</v>
          </cell>
          <cell r="E190">
            <v>21602</v>
          </cell>
          <cell r="F190" t="str">
            <v>営業本部　　　　　　</v>
          </cell>
          <cell r="G190" t="str">
            <v>東海支店　　　　　　</v>
          </cell>
        </row>
        <row r="191">
          <cell r="A191">
            <v>77110</v>
          </cell>
          <cell r="B191" t="str">
            <v>池内　千尋　　　</v>
          </cell>
          <cell r="C191">
            <v>55</v>
          </cell>
          <cell r="D191">
            <v>0</v>
          </cell>
          <cell r="E191">
            <v>30900</v>
          </cell>
          <cell r="F191" t="str">
            <v>静岡工場　　　　　　</v>
          </cell>
          <cell r="G191" t="str">
            <v>　　　　　　　　　　</v>
          </cell>
        </row>
        <row r="192">
          <cell r="A192">
            <v>77116</v>
          </cell>
          <cell r="B192" t="str">
            <v>柳澤　博　　　　</v>
          </cell>
          <cell r="C192">
            <v>0</v>
          </cell>
          <cell r="D192">
            <v>90</v>
          </cell>
          <cell r="E192">
            <v>20503</v>
          </cell>
          <cell r="F192" t="str">
            <v>物流部　　　　　　　</v>
          </cell>
          <cell r="G192" t="str">
            <v>配送課　　　　　　　</v>
          </cell>
        </row>
        <row r="193">
          <cell r="A193">
            <v>77304</v>
          </cell>
          <cell r="B193" t="str">
            <v>大迫　昭実　　　</v>
          </cell>
          <cell r="C193">
            <v>40</v>
          </cell>
          <cell r="D193">
            <v>0</v>
          </cell>
          <cell r="E193">
            <v>21710</v>
          </cell>
          <cell r="F193" t="str">
            <v>営業本部　　　　　　</v>
          </cell>
          <cell r="G193" t="str">
            <v>中四国支店　　　　　</v>
          </cell>
        </row>
        <row r="194">
          <cell r="A194">
            <v>77305</v>
          </cell>
          <cell r="B194" t="str">
            <v>野口　伸二　　　</v>
          </cell>
          <cell r="C194">
            <v>30</v>
          </cell>
          <cell r="D194">
            <v>0</v>
          </cell>
          <cell r="E194">
            <v>21608</v>
          </cell>
          <cell r="F194" t="str">
            <v>営業本部　　　　　　</v>
          </cell>
          <cell r="G194" t="str">
            <v>静岡支店　　　　　　</v>
          </cell>
        </row>
        <row r="195">
          <cell r="A195">
            <v>77306</v>
          </cell>
          <cell r="B195" t="str">
            <v>山元　哲也　　　</v>
          </cell>
          <cell r="C195">
            <v>45</v>
          </cell>
          <cell r="D195">
            <v>0</v>
          </cell>
          <cell r="E195">
            <v>21801</v>
          </cell>
          <cell r="F195" t="str">
            <v>食品事業部　　　　　</v>
          </cell>
          <cell r="G195" t="str">
            <v>業務課　　　　　　　</v>
          </cell>
        </row>
        <row r="196">
          <cell r="A196">
            <v>77309</v>
          </cell>
          <cell r="B196" t="str">
            <v>千田　浩司　　　</v>
          </cell>
          <cell r="C196">
            <v>10</v>
          </cell>
          <cell r="D196">
            <v>0</v>
          </cell>
          <cell r="E196">
            <v>30405</v>
          </cell>
          <cell r="F196" t="str">
            <v>名古屋工場　　　　　</v>
          </cell>
          <cell r="G196" t="str">
            <v>製造課　　　　　　　</v>
          </cell>
        </row>
        <row r="197">
          <cell r="A197">
            <v>77313</v>
          </cell>
          <cell r="B197" t="str">
            <v>前川　実　　　　</v>
          </cell>
          <cell r="C197">
            <v>0</v>
          </cell>
          <cell r="D197">
            <v>90</v>
          </cell>
          <cell r="E197">
            <v>21602</v>
          </cell>
          <cell r="F197" t="str">
            <v>営業本部　　　　　　</v>
          </cell>
          <cell r="G197" t="str">
            <v>東海支店　　　　　　</v>
          </cell>
        </row>
        <row r="198">
          <cell r="A198">
            <v>77315</v>
          </cell>
          <cell r="B198" t="str">
            <v>■橋　義夫　　　</v>
          </cell>
          <cell r="C198">
            <v>10</v>
          </cell>
          <cell r="D198">
            <v>0</v>
          </cell>
          <cell r="E198">
            <v>30405</v>
          </cell>
          <cell r="F198" t="str">
            <v>名古屋工場　　　　　</v>
          </cell>
          <cell r="G198" t="str">
            <v>製造課　　　　　　　</v>
          </cell>
        </row>
        <row r="199">
          <cell r="A199">
            <v>77319</v>
          </cell>
          <cell r="B199" t="str">
            <v>渡辺　茂範　　　</v>
          </cell>
          <cell r="C199">
            <v>10</v>
          </cell>
          <cell r="D199">
            <v>0</v>
          </cell>
          <cell r="E199">
            <v>30401</v>
          </cell>
          <cell r="F199" t="str">
            <v>名古屋工場　　　　　</v>
          </cell>
          <cell r="G199" t="str">
            <v>事務課　　　　　　　</v>
          </cell>
        </row>
        <row r="200">
          <cell r="A200">
            <v>77322</v>
          </cell>
          <cell r="B200" t="str">
            <v>矢木　孝光　　　</v>
          </cell>
          <cell r="C200">
            <v>10</v>
          </cell>
          <cell r="D200">
            <v>0</v>
          </cell>
          <cell r="E200">
            <v>30405</v>
          </cell>
          <cell r="F200" t="str">
            <v>名古屋工場　　　　　</v>
          </cell>
          <cell r="G200" t="str">
            <v>製造課　　　　　　　</v>
          </cell>
        </row>
        <row r="201">
          <cell r="A201">
            <v>77412</v>
          </cell>
          <cell r="B201" t="str">
            <v>丹羽　利一　　　</v>
          </cell>
          <cell r="C201">
            <v>10</v>
          </cell>
          <cell r="D201">
            <v>0</v>
          </cell>
          <cell r="E201">
            <v>30405</v>
          </cell>
          <cell r="F201" t="str">
            <v>名古屋工場　　　　　</v>
          </cell>
          <cell r="G201" t="str">
            <v>製造課　　　　　　　</v>
          </cell>
        </row>
        <row r="202">
          <cell r="A202">
            <v>77420</v>
          </cell>
          <cell r="B202" t="str">
            <v>佐竹　敏己　　　</v>
          </cell>
          <cell r="C202">
            <v>20</v>
          </cell>
          <cell r="D202">
            <v>0</v>
          </cell>
          <cell r="E202">
            <v>30405</v>
          </cell>
          <cell r="F202" t="str">
            <v>名古屋工場　　　　　</v>
          </cell>
          <cell r="G202" t="str">
            <v>製造課　　　　　　　</v>
          </cell>
        </row>
        <row r="203">
          <cell r="A203">
            <v>77421</v>
          </cell>
          <cell r="B203" t="str">
            <v>丹羽　保一　　　</v>
          </cell>
          <cell r="C203">
            <v>10</v>
          </cell>
          <cell r="D203">
            <v>0</v>
          </cell>
          <cell r="E203">
            <v>30405</v>
          </cell>
          <cell r="F203" t="str">
            <v>名古屋工場　　　　　</v>
          </cell>
          <cell r="G203" t="str">
            <v>製造課　　　　　　　</v>
          </cell>
        </row>
        <row r="204">
          <cell r="A204">
            <v>77718</v>
          </cell>
          <cell r="B204" t="str">
            <v>大西　美代子　　</v>
          </cell>
          <cell r="C204">
            <v>0</v>
          </cell>
          <cell r="D204">
            <v>90</v>
          </cell>
          <cell r="E204">
            <v>30405</v>
          </cell>
          <cell r="F204" t="str">
            <v>名古屋工場　　　　　</v>
          </cell>
          <cell r="G204" t="str">
            <v>製造課　　　　　　　</v>
          </cell>
        </row>
        <row r="205">
          <cell r="A205">
            <v>78101</v>
          </cell>
          <cell r="B205" t="str">
            <v>苅谷　浩　　　　</v>
          </cell>
          <cell r="C205">
            <v>50</v>
          </cell>
          <cell r="D205">
            <v>0</v>
          </cell>
          <cell r="E205">
            <v>10203</v>
          </cell>
          <cell r="F205" t="str">
            <v>経営管理部　　　　　</v>
          </cell>
          <cell r="G205" t="str">
            <v>人事総務課　　　　　</v>
          </cell>
        </row>
        <row r="206">
          <cell r="A206">
            <v>78102</v>
          </cell>
          <cell r="B206" t="str">
            <v>白木　公晴　　　</v>
          </cell>
          <cell r="C206">
            <v>30</v>
          </cell>
          <cell r="D206">
            <v>0</v>
          </cell>
          <cell r="E206">
            <v>21801</v>
          </cell>
          <cell r="F206" t="str">
            <v>食品事業部　　　　　</v>
          </cell>
          <cell r="G206" t="str">
            <v>業務課　　　　　　　</v>
          </cell>
        </row>
        <row r="207">
          <cell r="A207">
            <v>78117</v>
          </cell>
          <cell r="B207" t="str">
            <v>林　　猛　　　　</v>
          </cell>
          <cell r="C207">
            <v>0</v>
          </cell>
          <cell r="D207">
            <v>90</v>
          </cell>
          <cell r="E207">
            <v>10203</v>
          </cell>
          <cell r="F207" t="str">
            <v>経営管理部　　　　　</v>
          </cell>
          <cell r="G207" t="str">
            <v>人事総務課　　　　　</v>
          </cell>
        </row>
        <row r="208">
          <cell r="A208">
            <v>78118</v>
          </cell>
          <cell r="B208" t="str">
            <v>白石　智彦　　　</v>
          </cell>
          <cell r="C208">
            <v>45</v>
          </cell>
          <cell r="D208">
            <v>0</v>
          </cell>
          <cell r="E208">
            <v>10203</v>
          </cell>
          <cell r="F208" t="str">
            <v>経営管理部　　　　　</v>
          </cell>
          <cell r="G208" t="str">
            <v>人事総務課　　　　　</v>
          </cell>
        </row>
        <row r="209">
          <cell r="A209">
            <v>78307</v>
          </cell>
          <cell r="B209" t="str">
            <v>■倉　信幸　　　</v>
          </cell>
          <cell r="C209">
            <v>45</v>
          </cell>
          <cell r="D209">
            <v>0</v>
          </cell>
          <cell r="E209">
            <v>10203</v>
          </cell>
          <cell r="F209" t="str">
            <v>経営管理部　　　　　</v>
          </cell>
          <cell r="G209" t="str">
            <v>人事総務課　　　　　</v>
          </cell>
        </row>
        <row r="210">
          <cell r="A210">
            <v>78308</v>
          </cell>
          <cell r="B210" t="str">
            <v>渋谷　昌也　　　</v>
          </cell>
          <cell r="C210">
            <v>10</v>
          </cell>
          <cell r="D210">
            <v>0</v>
          </cell>
          <cell r="E210">
            <v>20503</v>
          </cell>
          <cell r="F210" t="str">
            <v>物流部　　　　　　　</v>
          </cell>
          <cell r="G210" t="str">
            <v>配送課　　　　　　　</v>
          </cell>
        </row>
        <row r="211">
          <cell r="A211">
            <v>78309</v>
          </cell>
          <cell r="B211" t="str">
            <v>原田　三千勝　　</v>
          </cell>
          <cell r="C211">
            <v>20</v>
          </cell>
          <cell r="D211">
            <v>0</v>
          </cell>
          <cell r="E211">
            <v>21608</v>
          </cell>
          <cell r="F211" t="str">
            <v>営業本部　　　　　　</v>
          </cell>
          <cell r="G211" t="str">
            <v>静岡支店　　　　　　</v>
          </cell>
        </row>
        <row r="212">
          <cell r="A212">
            <v>78313</v>
          </cell>
          <cell r="B212" t="str">
            <v>前田　忠昭　　　</v>
          </cell>
          <cell r="C212">
            <v>10</v>
          </cell>
          <cell r="D212">
            <v>0</v>
          </cell>
          <cell r="E212">
            <v>30405</v>
          </cell>
          <cell r="F212" t="str">
            <v>名古屋工場　　　　　</v>
          </cell>
          <cell r="G212" t="str">
            <v>製造課　　　　　　　</v>
          </cell>
        </row>
        <row r="213">
          <cell r="A213">
            <v>78712</v>
          </cell>
          <cell r="B213" t="str">
            <v>山川　晴美　　　</v>
          </cell>
          <cell r="C213">
            <v>10</v>
          </cell>
          <cell r="D213">
            <v>0</v>
          </cell>
          <cell r="E213">
            <v>21602</v>
          </cell>
          <cell r="F213" t="str">
            <v>営業本部　　　　　　</v>
          </cell>
          <cell r="G213" t="str">
            <v>東海支店　　　　　　</v>
          </cell>
        </row>
        <row r="214">
          <cell r="A214">
            <v>79101</v>
          </cell>
          <cell r="B214" t="str">
            <v>小川　浩司　　　</v>
          </cell>
          <cell r="C214">
            <v>55</v>
          </cell>
          <cell r="D214">
            <v>0</v>
          </cell>
          <cell r="E214">
            <v>30500</v>
          </cell>
          <cell r="F214" t="str">
            <v>開発研究所　　　　　</v>
          </cell>
          <cell r="G214" t="str">
            <v>　　　　　　　　　　</v>
          </cell>
        </row>
        <row r="215">
          <cell r="A215">
            <v>79102</v>
          </cell>
          <cell r="B215" t="str">
            <v>■野　泰　　　　</v>
          </cell>
          <cell r="C215">
            <v>50</v>
          </cell>
          <cell r="D215">
            <v>0</v>
          </cell>
          <cell r="E215">
            <v>30101</v>
          </cell>
          <cell r="F215" t="str">
            <v>生産部　　　　　　　</v>
          </cell>
          <cell r="G215" t="str">
            <v>生産技術課　　　　　</v>
          </cell>
        </row>
        <row r="216">
          <cell r="A216">
            <v>79103</v>
          </cell>
          <cell r="B216" t="str">
            <v>岩瀬　雄一　　　</v>
          </cell>
          <cell r="C216">
            <v>50</v>
          </cell>
          <cell r="D216">
            <v>0</v>
          </cell>
          <cell r="E216">
            <v>30102</v>
          </cell>
          <cell r="F216" t="str">
            <v>生産部　　　　　　　</v>
          </cell>
          <cell r="G216" t="str">
            <v>品質保証課　　　　　</v>
          </cell>
        </row>
        <row r="217">
          <cell r="A217">
            <v>79104</v>
          </cell>
          <cell r="B217" t="str">
            <v>前田　昇　　　　</v>
          </cell>
          <cell r="C217">
            <v>50</v>
          </cell>
          <cell r="D217">
            <v>0</v>
          </cell>
          <cell r="E217">
            <v>30900</v>
          </cell>
          <cell r="F217" t="str">
            <v>静岡工場　　　　　　</v>
          </cell>
          <cell r="G217" t="str">
            <v>　　　　　　　　　　</v>
          </cell>
        </row>
        <row r="218">
          <cell r="A218">
            <v>79105</v>
          </cell>
          <cell r="B218" t="str">
            <v>猪上　隆彦　　　</v>
          </cell>
          <cell r="C218">
            <v>52</v>
          </cell>
          <cell r="D218">
            <v>0</v>
          </cell>
          <cell r="E218">
            <v>21504</v>
          </cell>
          <cell r="F218" t="str">
            <v>営業本部　　　　　　</v>
          </cell>
          <cell r="G218" t="str">
            <v>関東中央支店　　　　</v>
          </cell>
        </row>
        <row r="219">
          <cell r="A219">
            <v>79106</v>
          </cell>
          <cell r="B219" t="str">
            <v>鈴木　順一　　　</v>
          </cell>
          <cell r="C219">
            <v>50</v>
          </cell>
          <cell r="D219">
            <v>0</v>
          </cell>
          <cell r="E219">
            <v>10401</v>
          </cell>
          <cell r="F219" t="str">
            <v>ＣＲ室　　　　　　　</v>
          </cell>
          <cell r="G219" t="str">
            <v>ＣＳセンター　　　　</v>
          </cell>
        </row>
        <row r="220">
          <cell r="A220">
            <v>79121</v>
          </cell>
          <cell r="B220" t="str">
            <v>長谷川　峰夫　　</v>
          </cell>
          <cell r="C220">
            <v>20</v>
          </cell>
          <cell r="D220">
            <v>0</v>
          </cell>
          <cell r="E220">
            <v>30401</v>
          </cell>
          <cell r="F220" t="str">
            <v>名古屋工場　　　　　</v>
          </cell>
          <cell r="G220" t="str">
            <v>事務課　　　　　　　</v>
          </cell>
        </row>
        <row r="221">
          <cell r="A221">
            <v>79126</v>
          </cell>
          <cell r="B221" t="str">
            <v>松山　恭久　　　</v>
          </cell>
          <cell r="C221">
            <v>0</v>
          </cell>
          <cell r="D221">
            <v>90</v>
          </cell>
          <cell r="E221">
            <v>20504</v>
          </cell>
          <cell r="F221" t="str">
            <v>物流部　　　　　　　</v>
          </cell>
          <cell r="G221" t="str">
            <v>東日本物流センター　</v>
          </cell>
        </row>
        <row r="222">
          <cell r="A222">
            <v>79310</v>
          </cell>
          <cell r="B222" t="str">
            <v>伊藤　司　　　　</v>
          </cell>
          <cell r="C222">
            <v>40</v>
          </cell>
          <cell r="D222">
            <v>0</v>
          </cell>
          <cell r="E222">
            <v>21602</v>
          </cell>
          <cell r="F222" t="str">
            <v>営業本部　　　　　　</v>
          </cell>
          <cell r="G222" t="str">
            <v>東海支店　　　　　　</v>
          </cell>
        </row>
        <row r="223">
          <cell r="A223">
            <v>79311</v>
          </cell>
          <cell r="B223" t="str">
            <v>富田　英治　　　</v>
          </cell>
          <cell r="C223">
            <v>20</v>
          </cell>
          <cell r="D223">
            <v>0</v>
          </cell>
          <cell r="E223">
            <v>30405</v>
          </cell>
          <cell r="F223" t="str">
            <v>名古屋工場　　　　　</v>
          </cell>
          <cell r="G223" t="str">
            <v>製造課　　　　　　　</v>
          </cell>
        </row>
        <row r="224">
          <cell r="A224">
            <v>79313</v>
          </cell>
          <cell r="B224" t="str">
            <v>竹田　文晴　　　</v>
          </cell>
          <cell r="C224">
            <v>30</v>
          </cell>
          <cell r="D224">
            <v>0</v>
          </cell>
          <cell r="E224">
            <v>21602</v>
          </cell>
          <cell r="F224" t="str">
            <v>営業本部　　　　　　</v>
          </cell>
          <cell r="G224" t="str">
            <v>東海支店　　　　　　</v>
          </cell>
        </row>
        <row r="225">
          <cell r="A225">
            <v>79314</v>
          </cell>
          <cell r="B225" t="str">
            <v>坂上　孝博　　　</v>
          </cell>
          <cell r="C225">
            <v>30</v>
          </cell>
          <cell r="D225">
            <v>0</v>
          </cell>
          <cell r="E225">
            <v>21514</v>
          </cell>
          <cell r="F225" t="str">
            <v>営業本部　　　　　　</v>
          </cell>
          <cell r="G225" t="str">
            <v>東北支店　　　　　　</v>
          </cell>
        </row>
        <row r="226">
          <cell r="A226">
            <v>79315</v>
          </cell>
          <cell r="B226" t="str">
            <v>中田　光正　　　</v>
          </cell>
          <cell r="C226">
            <v>10</v>
          </cell>
          <cell r="D226">
            <v>0</v>
          </cell>
          <cell r="E226">
            <v>30405</v>
          </cell>
          <cell r="F226" t="str">
            <v>名古屋工場　　　　　</v>
          </cell>
          <cell r="G226" t="str">
            <v>製造課　　　　　　　</v>
          </cell>
        </row>
        <row r="227">
          <cell r="A227">
            <v>79320</v>
          </cell>
          <cell r="B227" t="str">
            <v>池谷　元宏　　　</v>
          </cell>
          <cell r="C227">
            <v>20</v>
          </cell>
          <cell r="D227">
            <v>0</v>
          </cell>
          <cell r="E227">
            <v>20502</v>
          </cell>
          <cell r="F227" t="str">
            <v>物流部　　　　　　　</v>
          </cell>
          <cell r="G227" t="str">
            <v>物流課　　　　　　　</v>
          </cell>
        </row>
        <row r="228">
          <cell r="A228">
            <v>79327</v>
          </cell>
          <cell r="B228" t="str">
            <v>村中　功明　　　</v>
          </cell>
          <cell r="C228">
            <v>0</v>
          </cell>
          <cell r="D228">
            <v>90</v>
          </cell>
          <cell r="E228">
            <v>21504</v>
          </cell>
          <cell r="F228" t="str">
            <v>営業本部　　　　　　</v>
          </cell>
          <cell r="G228" t="str">
            <v>関東中央支店　　　　</v>
          </cell>
        </row>
        <row r="229">
          <cell r="A229">
            <v>79329</v>
          </cell>
          <cell r="B229" t="str">
            <v>黒田　英明　　　</v>
          </cell>
          <cell r="C229">
            <v>10</v>
          </cell>
          <cell r="D229">
            <v>0</v>
          </cell>
          <cell r="E229">
            <v>30405</v>
          </cell>
          <cell r="F229" t="str">
            <v>名古屋工場　　　　　</v>
          </cell>
          <cell r="G229" t="str">
            <v>製造課　　　　　　　</v>
          </cell>
        </row>
        <row r="230">
          <cell r="A230">
            <v>80101</v>
          </cell>
          <cell r="B230" t="str">
            <v>白岩　清隆　　　</v>
          </cell>
          <cell r="C230">
            <v>45</v>
          </cell>
          <cell r="D230">
            <v>0</v>
          </cell>
          <cell r="E230">
            <v>30900</v>
          </cell>
          <cell r="F230" t="str">
            <v>静岡工場　　　　　　</v>
          </cell>
          <cell r="G230" t="str">
            <v>　　　　　　　　　　</v>
          </cell>
        </row>
        <row r="231">
          <cell r="A231">
            <v>80102</v>
          </cell>
          <cell r="B231" t="str">
            <v>見鳥　悟　　　　</v>
          </cell>
          <cell r="C231">
            <v>50</v>
          </cell>
          <cell r="D231">
            <v>0</v>
          </cell>
          <cell r="E231">
            <v>30405</v>
          </cell>
          <cell r="F231" t="str">
            <v>名古屋工場　　　　　</v>
          </cell>
          <cell r="G231" t="str">
            <v>製造課　　　　　　　</v>
          </cell>
        </row>
        <row r="232">
          <cell r="A232">
            <v>80103</v>
          </cell>
          <cell r="B232" t="str">
            <v>鈴木　修　　　　</v>
          </cell>
          <cell r="C232">
            <v>50</v>
          </cell>
          <cell r="D232">
            <v>0</v>
          </cell>
          <cell r="E232">
            <v>20504</v>
          </cell>
          <cell r="F232" t="str">
            <v>物流部　　　　　　　</v>
          </cell>
          <cell r="G232" t="str">
            <v>東日本物流センター　</v>
          </cell>
        </row>
        <row r="233">
          <cell r="A233">
            <v>80116</v>
          </cell>
          <cell r="B233" t="str">
            <v>加藤　益雄　　　</v>
          </cell>
          <cell r="C233">
            <v>10</v>
          </cell>
          <cell r="D233">
            <v>0</v>
          </cell>
          <cell r="E233">
            <v>30404</v>
          </cell>
          <cell r="F233" t="str">
            <v>名古屋工場　　　　　</v>
          </cell>
          <cell r="G233" t="str">
            <v>工務成形課　　　　　</v>
          </cell>
        </row>
        <row r="234">
          <cell r="A234">
            <v>80307</v>
          </cell>
          <cell r="B234" t="str">
            <v>西村　尚哉　　　</v>
          </cell>
          <cell r="C234">
            <v>45</v>
          </cell>
          <cell r="D234">
            <v>0</v>
          </cell>
          <cell r="E234">
            <v>10202</v>
          </cell>
          <cell r="F234" t="str">
            <v>経営管理部　　　　　</v>
          </cell>
          <cell r="G234" t="str">
            <v>管理課　　　　　　　</v>
          </cell>
        </row>
        <row r="235">
          <cell r="A235">
            <v>80309</v>
          </cell>
          <cell r="B235" t="str">
            <v>若吉　浩起　　　</v>
          </cell>
          <cell r="C235">
            <v>20</v>
          </cell>
          <cell r="D235">
            <v>0</v>
          </cell>
          <cell r="E235">
            <v>30404</v>
          </cell>
          <cell r="F235" t="str">
            <v>名古屋工場　　　　　</v>
          </cell>
          <cell r="G235" t="str">
            <v>工務成形課　　　　　</v>
          </cell>
        </row>
        <row r="236">
          <cell r="A236">
            <v>80310</v>
          </cell>
          <cell r="B236" t="str">
            <v>草間　俊夫　　　</v>
          </cell>
          <cell r="C236">
            <v>10</v>
          </cell>
          <cell r="D236">
            <v>0</v>
          </cell>
          <cell r="E236">
            <v>20503</v>
          </cell>
          <cell r="F236" t="str">
            <v>物流部　　　　　　　</v>
          </cell>
          <cell r="G236" t="str">
            <v>配送課　　　　　　　</v>
          </cell>
        </row>
        <row r="237">
          <cell r="A237">
            <v>80715</v>
          </cell>
          <cell r="B237" t="str">
            <v>畑佐　清子　　　</v>
          </cell>
          <cell r="C237">
            <v>0</v>
          </cell>
          <cell r="D237">
            <v>90</v>
          </cell>
          <cell r="E237">
            <v>21602</v>
          </cell>
          <cell r="F237" t="str">
            <v>営業本部　　　　　　</v>
          </cell>
          <cell r="G237" t="str">
            <v>東海支店　　　　　　</v>
          </cell>
        </row>
        <row r="238">
          <cell r="A238">
            <v>81101</v>
          </cell>
          <cell r="B238" t="str">
            <v>大谷　一俊　　　</v>
          </cell>
          <cell r="C238">
            <v>50</v>
          </cell>
          <cell r="D238">
            <v>0</v>
          </cell>
          <cell r="E238">
            <v>21514</v>
          </cell>
          <cell r="F238" t="str">
            <v>営業本部　　　　　　</v>
          </cell>
          <cell r="G238" t="str">
            <v>東北支店　　　　　　</v>
          </cell>
        </row>
        <row r="239">
          <cell r="A239">
            <v>81102</v>
          </cell>
          <cell r="B239" t="str">
            <v>西村　英爾　　　</v>
          </cell>
          <cell r="C239">
            <v>50</v>
          </cell>
          <cell r="D239">
            <v>0</v>
          </cell>
          <cell r="E239">
            <v>21513</v>
          </cell>
          <cell r="F239" t="str">
            <v>営業本部　　　　　　</v>
          </cell>
          <cell r="G239" t="str">
            <v>西関東支店　　　　　</v>
          </cell>
        </row>
        <row r="240">
          <cell r="A240">
            <v>81104</v>
          </cell>
          <cell r="B240" t="str">
            <v>小林　広直　　　</v>
          </cell>
          <cell r="C240">
            <v>50</v>
          </cell>
          <cell r="D240">
            <v>0</v>
          </cell>
          <cell r="E240">
            <v>21503</v>
          </cell>
          <cell r="F240" t="str">
            <v>営業本部　　　　　　</v>
          </cell>
          <cell r="G240" t="str">
            <v>広域営業促進グループ</v>
          </cell>
        </row>
        <row r="241">
          <cell r="A241">
            <v>81107</v>
          </cell>
          <cell r="B241" t="str">
            <v>■木　寿人　　　</v>
          </cell>
          <cell r="C241">
            <v>45</v>
          </cell>
          <cell r="D241">
            <v>0</v>
          </cell>
          <cell r="E241">
            <v>30405</v>
          </cell>
          <cell r="F241" t="str">
            <v>名古屋工場　　　　　</v>
          </cell>
          <cell r="G241" t="str">
            <v>製造課　　　　　　　</v>
          </cell>
        </row>
        <row r="242">
          <cell r="A242">
            <v>81208</v>
          </cell>
          <cell r="B242" t="str">
            <v>矢島　英樹　　　</v>
          </cell>
          <cell r="C242">
            <v>20</v>
          </cell>
          <cell r="D242">
            <v>0</v>
          </cell>
          <cell r="E242">
            <v>21602</v>
          </cell>
          <cell r="F242" t="str">
            <v>営業本部　　　　　　</v>
          </cell>
          <cell r="G242" t="str">
            <v>東海支店　　　　　　</v>
          </cell>
        </row>
        <row r="243">
          <cell r="A243">
            <v>81311</v>
          </cell>
          <cell r="B243" t="str">
            <v>加藤　洋二　　　</v>
          </cell>
          <cell r="C243">
            <v>10</v>
          </cell>
          <cell r="D243">
            <v>0</v>
          </cell>
          <cell r="E243">
            <v>21602</v>
          </cell>
          <cell r="F243" t="str">
            <v>営業本部　　　　　　</v>
          </cell>
          <cell r="G243" t="str">
            <v>東海支店　　　　　　</v>
          </cell>
        </row>
        <row r="244">
          <cell r="A244">
            <v>82101</v>
          </cell>
          <cell r="B244" t="str">
            <v>白岩　正則　　　</v>
          </cell>
          <cell r="C244">
            <v>20</v>
          </cell>
          <cell r="D244">
            <v>0</v>
          </cell>
          <cell r="E244">
            <v>21513</v>
          </cell>
          <cell r="F244" t="str">
            <v>営業本部　　　　　　</v>
          </cell>
          <cell r="G244" t="str">
            <v>西関東支店　　　　　</v>
          </cell>
        </row>
        <row r="245">
          <cell r="A245">
            <v>82103</v>
          </cell>
          <cell r="B245" t="str">
            <v>加藤　育男　　　</v>
          </cell>
          <cell r="C245">
            <v>30</v>
          </cell>
          <cell r="D245">
            <v>0</v>
          </cell>
          <cell r="E245">
            <v>30500</v>
          </cell>
          <cell r="F245" t="str">
            <v>開発研究所　　　　　</v>
          </cell>
          <cell r="G245" t="str">
            <v>　　　　　　　　　　</v>
          </cell>
        </row>
        <row r="246">
          <cell r="A246">
            <v>82104</v>
          </cell>
          <cell r="B246" t="str">
            <v>本田　和司　　　</v>
          </cell>
          <cell r="C246">
            <v>30</v>
          </cell>
          <cell r="D246">
            <v>0</v>
          </cell>
          <cell r="E246">
            <v>10203</v>
          </cell>
          <cell r="F246" t="str">
            <v>経営管理部　　　　　</v>
          </cell>
          <cell r="G246" t="str">
            <v>人事総務課　　　　　</v>
          </cell>
        </row>
        <row r="247">
          <cell r="A247">
            <v>82105</v>
          </cell>
          <cell r="B247" t="str">
            <v>柴田　和夫　　　</v>
          </cell>
          <cell r="C247">
            <v>40</v>
          </cell>
          <cell r="D247">
            <v>0</v>
          </cell>
          <cell r="E247">
            <v>21610</v>
          </cell>
          <cell r="F247" t="str">
            <v>営業本部　　　　　　</v>
          </cell>
          <cell r="G247" t="str">
            <v>北陸ＳＯ　　　　　　</v>
          </cell>
        </row>
        <row r="248">
          <cell r="A248">
            <v>82106</v>
          </cell>
          <cell r="B248" t="str">
            <v>友田　和利　　　</v>
          </cell>
          <cell r="C248">
            <v>45</v>
          </cell>
          <cell r="D248">
            <v>0</v>
          </cell>
          <cell r="E248">
            <v>20505</v>
          </cell>
          <cell r="F248" t="str">
            <v>物流部　　　　　　　</v>
          </cell>
          <cell r="G248" t="str">
            <v>西日本物流センター　</v>
          </cell>
        </row>
        <row r="249">
          <cell r="A249">
            <v>82208</v>
          </cell>
          <cell r="B249" t="str">
            <v>三輪　康長　　　</v>
          </cell>
          <cell r="C249">
            <v>30</v>
          </cell>
          <cell r="D249">
            <v>0</v>
          </cell>
          <cell r="E249">
            <v>20503</v>
          </cell>
          <cell r="F249" t="str">
            <v>物流部　　　　　　　</v>
          </cell>
          <cell r="G249" t="str">
            <v>配送課　　　　　　　</v>
          </cell>
        </row>
        <row r="250">
          <cell r="A250">
            <v>82218</v>
          </cell>
          <cell r="B250" t="str">
            <v>佐々木　淳　　　</v>
          </cell>
          <cell r="C250">
            <v>10</v>
          </cell>
          <cell r="D250">
            <v>0</v>
          </cell>
          <cell r="E250">
            <v>20502</v>
          </cell>
          <cell r="F250" t="str">
            <v>物流部　　　　　　　</v>
          </cell>
          <cell r="G250" t="str">
            <v>物流課　　　　　　　</v>
          </cell>
        </row>
        <row r="251">
          <cell r="A251">
            <v>83101</v>
          </cell>
          <cell r="B251" t="str">
            <v>笹岡　孝光　　　</v>
          </cell>
          <cell r="C251">
            <v>50</v>
          </cell>
          <cell r="D251">
            <v>0</v>
          </cell>
          <cell r="E251">
            <v>21704</v>
          </cell>
          <cell r="F251" t="str">
            <v>営業本部　　　　　　</v>
          </cell>
          <cell r="G251" t="str">
            <v>近畿支店　　　　　　</v>
          </cell>
        </row>
        <row r="252">
          <cell r="A252">
            <v>83102</v>
          </cell>
          <cell r="B252" t="str">
            <v>西村　佳孝　　　</v>
          </cell>
          <cell r="C252">
            <v>40</v>
          </cell>
          <cell r="D252">
            <v>0</v>
          </cell>
          <cell r="E252">
            <v>21711</v>
          </cell>
          <cell r="F252" t="str">
            <v>営業本部　　　　　　</v>
          </cell>
          <cell r="G252" t="str">
            <v>九州支店　　　　　　</v>
          </cell>
        </row>
        <row r="253">
          <cell r="A253">
            <v>83103</v>
          </cell>
          <cell r="B253" t="str">
            <v>横山　隆英　　　</v>
          </cell>
          <cell r="C253">
            <v>45</v>
          </cell>
          <cell r="D253">
            <v>0</v>
          </cell>
          <cell r="E253">
            <v>21503</v>
          </cell>
          <cell r="F253" t="str">
            <v>営業本部　　　　　　</v>
          </cell>
          <cell r="G253" t="str">
            <v>広域営業促進グループ</v>
          </cell>
        </row>
        <row r="254">
          <cell r="A254">
            <v>83104</v>
          </cell>
          <cell r="B254" t="str">
            <v>大竹　修　　　　</v>
          </cell>
          <cell r="C254">
            <v>45</v>
          </cell>
          <cell r="D254">
            <v>0</v>
          </cell>
          <cell r="E254">
            <v>20302</v>
          </cell>
          <cell r="F254" t="str">
            <v>営業企画部　　　　　</v>
          </cell>
          <cell r="G254" t="str">
            <v>商品開発課　　　　　</v>
          </cell>
        </row>
        <row r="255">
          <cell r="A255">
            <v>83106</v>
          </cell>
          <cell r="B255" t="str">
            <v>肥後　道夫　　　</v>
          </cell>
          <cell r="C255">
            <v>10</v>
          </cell>
          <cell r="D255">
            <v>0</v>
          </cell>
          <cell r="E255">
            <v>20503</v>
          </cell>
          <cell r="F255" t="str">
            <v>物流部　　　　　　　</v>
          </cell>
          <cell r="G255" t="str">
            <v>配送課　　　　　　　</v>
          </cell>
        </row>
        <row r="256">
          <cell r="A256">
            <v>83126</v>
          </cell>
          <cell r="B256" t="str">
            <v>今西　譲太　　　</v>
          </cell>
          <cell r="C256">
            <v>50</v>
          </cell>
          <cell r="D256">
            <v>0</v>
          </cell>
          <cell r="E256">
            <v>21704</v>
          </cell>
          <cell r="F256" t="str">
            <v>営業本部　　　　　　</v>
          </cell>
          <cell r="G256" t="str">
            <v>近畿支店　　　　　　</v>
          </cell>
        </row>
        <row r="257">
          <cell r="A257">
            <v>83308</v>
          </cell>
          <cell r="B257" t="str">
            <v>熊原　和広　　　</v>
          </cell>
          <cell r="C257">
            <v>20</v>
          </cell>
          <cell r="D257">
            <v>0</v>
          </cell>
          <cell r="E257">
            <v>10202</v>
          </cell>
          <cell r="F257" t="str">
            <v>経営管理部　　　　　</v>
          </cell>
          <cell r="G257" t="str">
            <v>管理課　　　　　　　</v>
          </cell>
        </row>
        <row r="258">
          <cell r="A258">
            <v>84101</v>
          </cell>
          <cell r="B258" t="str">
            <v>富田　盛雄　　　</v>
          </cell>
          <cell r="C258">
            <v>50</v>
          </cell>
          <cell r="D258">
            <v>0</v>
          </cell>
          <cell r="E258">
            <v>21512</v>
          </cell>
          <cell r="F258" t="str">
            <v>営業本部　　　　　　</v>
          </cell>
          <cell r="G258" t="str">
            <v>東関東支店　　　　　</v>
          </cell>
        </row>
        <row r="259">
          <cell r="A259">
            <v>84103</v>
          </cell>
          <cell r="B259" t="str">
            <v>笹　雅博　　　　</v>
          </cell>
          <cell r="C259">
            <v>30</v>
          </cell>
          <cell r="D259">
            <v>0</v>
          </cell>
          <cell r="E259">
            <v>21504</v>
          </cell>
          <cell r="F259" t="str">
            <v>営業本部　　　　　　</v>
          </cell>
          <cell r="G259" t="str">
            <v>関東中央支店　　　　</v>
          </cell>
        </row>
        <row r="260">
          <cell r="A260">
            <v>84104</v>
          </cell>
          <cell r="B260" t="str">
            <v>井野　信隆　　　</v>
          </cell>
          <cell r="C260">
            <v>10</v>
          </cell>
          <cell r="D260">
            <v>0</v>
          </cell>
          <cell r="E260">
            <v>30900</v>
          </cell>
          <cell r="F260" t="str">
            <v>静岡工場　　　　　　</v>
          </cell>
          <cell r="G260" t="str">
            <v>　　　　　　　　　　</v>
          </cell>
        </row>
        <row r="261">
          <cell r="A261">
            <v>84105</v>
          </cell>
          <cell r="B261" t="str">
            <v>本間　崇稔　　　</v>
          </cell>
          <cell r="C261">
            <v>0</v>
          </cell>
          <cell r="D261">
            <v>90</v>
          </cell>
          <cell r="E261">
            <v>21504</v>
          </cell>
          <cell r="F261" t="str">
            <v>営業本部　　　　　　</v>
          </cell>
          <cell r="G261" t="str">
            <v>関東中央支店　　　　</v>
          </cell>
        </row>
        <row r="262">
          <cell r="A262">
            <v>84310</v>
          </cell>
          <cell r="B262" t="str">
            <v>東　広文　　　　</v>
          </cell>
          <cell r="C262">
            <v>10</v>
          </cell>
          <cell r="D262">
            <v>0</v>
          </cell>
          <cell r="E262">
            <v>30405</v>
          </cell>
          <cell r="F262" t="str">
            <v>名古屋工場　　　　　</v>
          </cell>
          <cell r="G262" t="str">
            <v>製造課　　　　　　　</v>
          </cell>
        </row>
        <row r="263">
          <cell r="A263">
            <v>84311</v>
          </cell>
          <cell r="B263" t="str">
            <v>石飛　努　　　　</v>
          </cell>
          <cell r="C263">
            <v>10</v>
          </cell>
          <cell r="D263">
            <v>0</v>
          </cell>
          <cell r="E263">
            <v>30405</v>
          </cell>
          <cell r="F263" t="str">
            <v>名古屋工場　　　　　</v>
          </cell>
          <cell r="G263" t="str">
            <v>製造課　　　　　　　</v>
          </cell>
        </row>
        <row r="264">
          <cell r="A264">
            <v>84318</v>
          </cell>
          <cell r="B264" t="str">
            <v>井上　文雄　　　</v>
          </cell>
          <cell r="C264">
            <v>20</v>
          </cell>
          <cell r="D264">
            <v>0</v>
          </cell>
          <cell r="E264">
            <v>30405</v>
          </cell>
          <cell r="F264" t="str">
            <v>名古屋工場　　　　　</v>
          </cell>
          <cell r="G264" t="str">
            <v>製造課　　　　　　　</v>
          </cell>
        </row>
        <row r="265">
          <cell r="A265">
            <v>84319</v>
          </cell>
          <cell r="B265" t="str">
            <v>遠藤　肇　　　　</v>
          </cell>
          <cell r="C265">
            <v>10</v>
          </cell>
          <cell r="D265">
            <v>0</v>
          </cell>
          <cell r="E265">
            <v>30404</v>
          </cell>
          <cell r="F265" t="str">
            <v>名古屋工場　　　　　</v>
          </cell>
          <cell r="G265" t="str">
            <v>工務成形課　　　　　</v>
          </cell>
        </row>
        <row r="266">
          <cell r="A266">
            <v>84323</v>
          </cell>
          <cell r="B266" t="str">
            <v>佐久間　己喜夫　</v>
          </cell>
          <cell r="C266">
            <v>10</v>
          </cell>
          <cell r="D266">
            <v>0</v>
          </cell>
          <cell r="E266">
            <v>30405</v>
          </cell>
          <cell r="F266" t="str">
            <v>名古屋工場　　　　　</v>
          </cell>
          <cell r="G266" t="str">
            <v>製造課　　　　　　　</v>
          </cell>
        </row>
        <row r="267">
          <cell r="A267">
            <v>84328</v>
          </cell>
          <cell r="B267" t="str">
            <v>山下　賢二　　　</v>
          </cell>
          <cell r="C267">
            <v>10</v>
          </cell>
          <cell r="D267">
            <v>0</v>
          </cell>
          <cell r="E267">
            <v>30405</v>
          </cell>
          <cell r="F267" t="str">
            <v>名古屋工場　　　　　</v>
          </cell>
          <cell r="G267" t="str">
            <v>製造課　　　　　　　</v>
          </cell>
        </row>
        <row r="268">
          <cell r="A268">
            <v>84329</v>
          </cell>
          <cell r="B268" t="str">
            <v>伊豆本　一行　　</v>
          </cell>
          <cell r="C268">
            <v>0</v>
          </cell>
          <cell r="D268">
            <v>90</v>
          </cell>
          <cell r="E268">
            <v>30407</v>
          </cell>
          <cell r="F268" t="str">
            <v>名古屋工場　　　　　</v>
          </cell>
          <cell r="G268" t="str">
            <v>製造三課　　　　　　</v>
          </cell>
        </row>
        <row r="269">
          <cell r="A269">
            <v>84333</v>
          </cell>
          <cell r="B269" t="str">
            <v>中堂薗　章二　　</v>
          </cell>
          <cell r="C269">
            <v>10</v>
          </cell>
          <cell r="D269">
            <v>0</v>
          </cell>
          <cell r="E269">
            <v>20503</v>
          </cell>
          <cell r="F269" t="str">
            <v>物流部　　　　　　　</v>
          </cell>
          <cell r="G269" t="str">
            <v>配送課　　　　　　　</v>
          </cell>
        </row>
        <row r="270">
          <cell r="A270">
            <v>84344</v>
          </cell>
          <cell r="B270" t="str">
            <v>上田　茂義　　　</v>
          </cell>
          <cell r="C270">
            <v>10</v>
          </cell>
          <cell r="D270">
            <v>0</v>
          </cell>
          <cell r="E270">
            <v>30405</v>
          </cell>
          <cell r="F270" t="str">
            <v>名古屋工場　　　　　</v>
          </cell>
          <cell r="G270" t="str">
            <v>製造課　　　　　　　</v>
          </cell>
        </row>
        <row r="271">
          <cell r="A271">
            <v>84353</v>
          </cell>
          <cell r="B271" t="str">
            <v>今　芳秋　　　　</v>
          </cell>
          <cell r="C271">
            <v>10</v>
          </cell>
          <cell r="D271">
            <v>0</v>
          </cell>
          <cell r="E271">
            <v>30405</v>
          </cell>
          <cell r="F271" t="str">
            <v>名古屋工場　　　　　</v>
          </cell>
          <cell r="G271" t="str">
            <v>製造課　　　　　　　</v>
          </cell>
        </row>
        <row r="272">
          <cell r="A272">
            <v>84354</v>
          </cell>
          <cell r="B272" t="str">
            <v>橋本　彰　　　　</v>
          </cell>
          <cell r="C272">
            <v>10</v>
          </cell>
          <cell r="D272">
            <v>0</v>
          </cell>
          <cell r="E272">
            <v>30405</v>
          </cell>
          <cell r="F272" t="str">
            <v>名古屋工場　　　　　</v>
          </cell>
          <cell r="G272" t="str">
            <v>製造課　　　　　　　</v>
          </cell>
        </row>
        <row r="273">
          <cell r="A273">
            <v>84357</v>
          </cell>
          <cell r="B273" t="str">
            <v>南　洋一　　　　</v>
          </cell>
          <cell r="C273">
            <v>10</v>
          </cell>
          <cell r="D273">
            <v>0</v>
          </cell>
          <cell r="E273">
            <v>30405</v>
          </cell>
          <cell r="F273" t="str">
            <v>名古屋工場　　　　　</v>
          </cell>
          <cell r="G273" t="str">
            <v>製造課　　　　　　　</v>
          </cell>
        </row>
        <row r="274">
          <cell r="A274">
            <v>84361</v>
          </cell>
          <cell r="B274" t="str">
            <v>綿谷　英明　　　</v>
          </cell>
          <cell r="C274">
            <v>10</v>
          </cell>
          <cell r="D274">
            <v>0</v>
          </cell>
          <cell r="E274">
            <v>30405</v>
          </cell>
          <cell r="F274" t="str">
            <v>名古屋工場　　　　　</v>
          </cell>
          <cell r="G274" t="str">
            <v>製造課　　　　　　　</v>
          </cell>
        </row>
        <row r="275">
          <cell r="A275">
            <v>84363</v>
          </cell>
          <cell r="B275" t="str">
            <v>苅谷　毅　　　　</v>
          </cell>
          <cell r="C275">
            <v>10</v>
          </cell>
          <cell r="D275">
            <v>0</v>
          </cell>
          <cell r="E275">
            <v>30405</v>
          </cell>
          <cell r="F275" t="str">
            <v>名古屋工場　　　　　</v>
          </cell>
          <cell r="G275" t="str">
            <v>製造課　　　　　　　</v>
          </cell>
        </row>
        <row r="276">
          <cell r="A276">
            <v>84364</v>
          </cell>
          <cell r="B276" t="str">
            <v>河村　雄次　　　</v>
          </cell>
          <cell r="C276">
            <v>10</v>
          </cell>
          <cell r="D276">
            <v>0</v>
          </cell>
          <cell r="E276">
            <v>30405</v>
          </cell>
          <cell r="F276" t="str">
            <v>名古屋工場　　　　　</v>
          </cell>
          <cell r="G276" t="str">
            <v>製造課　　　　　　　</v>
          </cell>
        </row>
        <row r="277">
          <cell r="A277">
            <v>84366</v>
          </cell>
          <cell r="B277" t="str">
            <v>鈴木　均　　　　</v>
          </cell>
          <cell r="C277">
            <v>30</v>
          </cell>
          <cell r="D277">
            <v>0</v>
          </cell>
          <cell r="E277">
            <v>30405</v>
          </cell>
          <cell r="F277" t="str">
            <v>名古屋工場　　　　　</v>
          </cell>
          <cell r="G277" t="str">
            <v>製造課　　　　　　　</v>
          </cell>
        </row>
        <row r="278">
          <cell r="A278">
            <v>84771</v>
          </cell>
          <cell r="B278" t="str">
            <v>中野　妙子　　　</v>
          </cell>
          <cell r="C278">
            <v>0</v>
          </cell>
          <cell r="D278">
            <v>90</v>
          </cell>
          <cell r="E278">
            <v>21604</v>
          </cell>
          <cell r="F278" t="str">
            <v>営業本部　　　　　　</v>
          </cell>
          <cell r="G278" t="str">
            <v>三河ＳＯ　　　　　　</v>
          </cell>
        </row>
        <row r="279">
          <cell r="A279">
            <v>84851</v>
          </cell>
          <cell r="B279" t="str">
            <v>東海林　洋子　　</v>
          </cell>
          <cell r="C279">
            <v>10</v>
          </cell>
          <cell r="D279">
            <v>0</v>
          </cell>
          <cell r="E279">
            <v>30405</v>
          </cell>
          <cell r="F279" t="str">
            <v>名古屋工場　　　　　</v>
          </cell>
          <cell r="G279" t="str">
            <v>製造課　　　　　　　</v>
          </cell>
        </row>
        <row r="280">
          <cell r="A280">
            <v>85102</v>
          </cell>
          <cell r="B280" t="str">
            <v>藤澤　泰仁　　　</v>
          </cell>
          <cell r="C280">
            <v>20</v>
          </cell>
          <cell r="D280">
            <v>0</v>
          </cell>
          <cell r="E280">
            <v>21713</v>
          </cell>
          <cell r="F280" t="str">
            <v>営業本部　　　　　　</v>
          </cell>
          <cell r="G280" t="str">
            <v>高松ＳＯ　　　　　　</v>
          </cell>
        </row>
        <row r="281">
          <cell r="A281">
            <v>85103</v>
          </cell>
          <cell r="B281" t="str">
            <v>横山　寿治　　　</v>
          </cell>
          <cell r="C281">
            <v>20</v>
          </cell>
          <cell r="D281">
            <v>0</v>
          </cell>
          <cell r="E281">
            <v>21512</v>
          </cell>
          <cell r="F281" t="str">
            <v>営業本部　　　　　　</v>
          </cell>
          <cell r="G281" t="str">
            <v>東関東支店　　　　　</v>
          </cell>
        </row>
        <row r="282">
          <cell r="A282">
            <v>85308</v>
          </cell>
          <cell r="B282" t="str">
            <v>龍　健児　　　　</v>
          </cell>
          <cell r="C282">
            <v>10</v>
          </cell>
          <cell r="D282">
            <v>0</v>
          </cell>
          <cell r="E282">
            <v>30405</v>
          </cell>
          <cell r="F282" t="str">
            <v>名古屋工場　　　　　</v>
          </cell>
          <cell r="G282" t="str">
            <v>製造課　　　　　　　</v>
          </cell>
        </row>
        <row r="283">
          <cell r="A283">
            <v>85314</v>
          </cell>
          <cell r="B283" t="str">
            <v>安藤　寿志　　　</v>
          </cell>
          <cell r="C283">
            <v>10</v>
          </cell>
          <cell r="D283">
            <v>0</v>
          </cell>
          <cell r="E283">
            <v>30405</v>
          </cell>
          <cell r="F283" t="str">
            <v>名古屋工場　　　　　</v>
          </cell>
          <cell r="G283" t="str">
            <v>製造課　　　　　　　</v>
          </cell>
        </row>
        <row r="284">
          <cell r="A284">
            <v>85315</v>
          </cell>
          <cell r="B284" t="str">
            <v>横井　宏治　　　</v>
          </cell>
          <cell r="C284">
            <v>10</v>
          </cell>
          <cell r="D284">
            <v>0</v>
          </cell>
          <cell r="E284">
            <v>30405</v>
          </cell>
          <cell r="F284" t="str">
            <v>名古屋工場　　　　　</v>
          </cell>
          <cell r="G284" t="str">
            <v>製造課　　　　　　　</v>
          </cell>
        </row>
        <row r="285">
          <cell r="A285">
            <v>85320</v>
          </cell>
          <cell r="B285" t="str">
            <v>阪本　武　　　　</v>
          </cell>
          <cell r="C285">
            <v>20</v>
          </cell>
          <cell r="D285">
            <v>0</v>
          </cell>
          <cell r="E285">
            <v>30900</v>
          </cell>
          <cell r="F285" t="str">
            <v>静岡工場　　　　　　</v>
          </cell>
          <cell r="G285" t="str">
            <v>　　　　　　　　　　</v>
          </cell>
        </row>
        <row r="286">
          <cell r="A286">
            <v>86102</v>
          </cell>
          <cell r="B286" t="str">
            <v>矢土　嘉昭　　　</v>
          </cell>
          <cell r="C286">
            <v>30</v>
          </cell>
          <cell r="D286">
            <v>0</v>
          </cell>
          <cell r="E286">
            <v>10205</v>
          </cell>
          <cell r="F286" t="str">
            <v>経営管理部　　　　　</v>
          </cell>
          <cell r="G286" t="str">
            <v>企画グループ　　　　</v>
          </cell>
        </row>
        <row r="287">
          <cell r="A287">
            <v>86104</v>
          </cell>
          <cell r="B287" t="str">
            <v>長岡　正弘　　　</v>
          </cell>
          <cell r="C287">
            <v>20</v>
          </cell>
          <cell r="D287">
            <v>0</v>
          </cell>
          <cell r="E287">
            <v>21503</v>
          </cell>
          <cell r="F287" t="str">
            <v>営業本部　　　　　　</v>
          </cell>
          <cell r="G287" t="str">
            <v>広域営業促進グループ</v>
          </cell>
        </row>
        <row r="288">
          <cell r="A288">
            <v>86105</v>
          </cell>
          <cell r="B288" t="str">
            <v>谷口　泰隆　　　</v>
          </cell>
          <cell r="C288">
            <v>20</v>
          </cell>
          <cell r="D288">
            <v>0</v>
          </cell>
          <cell r="E288">
            <v>30900</v>
          </cell>
          <cell r="F288" t="str">
            <v>静岡工場　　　　　　</v>
          </cell>
          <cell r="G288" t="str">
            <v>　　　　　　　　　　</v>
          </cell>
        </row>
        <row r="289">
          <cell r="A289">
            <v>86106</v>
          </cell>
          <cell r="B289" t="str">
            <v>和田　浩明　　　</v>
          </cell>
          <cell r="C289">
            <v>30</v>
          </cell>
          <cell r="D289">
            <v>0</v>
          </cell>
          <cell r="E289">
            <v>21704</v>
          </cell>
          <cell r="F289" t="str">
            <v>営業本部　　　　　　</v>
          </cell>
          <cell r="G289" t="str">
            <v>近畿支店　　　　　　</v>
          </cell>
        </row>
        <row r="290">
          <cell r="A290">
            <v>86207</v>
          </cell>
          <cell r="B290" t="str">
            <v>足立　文生　　　</v>
          </cell>
          <cell r="C290">
            <v>20</v>
          </cell>
          <cell r="D290">
            <v>0</v>
          </cell>
          <cell r="E290">
            <v>30405</v>
          </cell>
          <cell r="F290" t="str">
            <v>名古屋工場　　　　　</v>
          </cell>
          <cell r="G290" t="str">
            <v>製造課　　　　　　　</v>
          </cell>
        </row>
        <row r="291">
          <cell r="A291">
            <v>86319</v>
          </cell>
          <cell r="B291" t="str">
            <v>森田　伸二　　　</v>
          </cell>
          <cell r="C291">
            <v>10</v>
          </cell>
          <cell r="D291">
            <v>0</v>
          </cell>
          <cell r="E291">
            <v>30405</v>
          </cell>
          <cell r="F291" t="str">
            <v>名古屋工場　　　　　</v>
          </cell>
          <cell r="G291" t="str">
            <v>製造課　　　　　　　</v>
          </cell>
        </row>
        <row r="292">
          <cell r="A292">
            <v>86833</v>
          </cell>
          <cell r="B292" t="str">
            <v>須貝　あや子　　</v>
          </cell>
          <cell r="C292">
            <v>0</v>
          </cell>
          <cell r="D292">
            <v>90</v>
          </cell>
          <cell r="E292">
            <v>21512</v>
          </cell>
          <cell r="F292" t="str">
            <v>営業本部　　　　　　</v>
          </cell>
          <cell r="G292" t="str">
            <v>東関東支店　　　　　</v>
          </cell>
        </row>
        <row r="293">
          <cell r="A293">
            <v>87101</v>
          </cell>
          <cell r="B293" t="str">
            <v>森　　清　　　　</v>
          </cell>
          <cell r="C293">
            <v>20</v>
          </cell>
          <cell r="D293">
            <v>0</v>
          </cell>
          <cell r="E293">
            <v>30500</v>
          </cell>
          <cell r="F293" t="str">
            <v>開発研究所　　　　　</v>
          </cell>
          <cell r="G293" t="str">
            <v>　　　　　　　　　　</v>
          </cell>
        </row>
        <row r="294">
          <cell r="A294">
            <v>87103</v>
          </cell>
          <cell r="B294" t="str">
            <v>■木　博史　　　</v>
          </cell>
          <cell r="C294">
            <v>10</v>
          </cell>
          <cell r="D294">
            <v>0</v>
          </cell>
          <cell r="E294">
            <v>20502</v>
          </cell>
          <cell r="F294" t="str">
            <v>物流部　　　　　　　</v>
          </cell>
          <cell r="G294" t="str">
            <v>物流課　　　　　　　</v>
          </cell>
        </row>
        <row r="295">
          <cell r="A295">
            <v>87204</v>
          </cell>
          <cell r="B295" t="str">
            <v>五斗　祥志　　　</v>
          </cell>
          <cell r="C295">
            <v>10</v>
          </cell>
          <cell r="D295">
            <v>0</v>
          </cell>
          <cell r="E295">
            <v>10201</v>
          </cell>
          <cell r="F295" t="str">
            <v>経営管理部　　　　　</v>
          </cell>
          <cell r="G295" t="str">
            <v>情報システム課　　　</v>
          </cell>
        </row>
        <row r="296">
          <cell r="A296">
            <v>87718</v>
          </cell>
          <cell r="B296" t="str">
            <v>山本　友香　　　</v>
          </cell>
          <cell r="C296">
            <v>0</v>
          </cell>
          <cell r="D296">
            <v>90</v>
          </cell>
          <cell r="E296">
            <v>21500</v>
          </cell>
          <cell r="F296" t="str">
            <v>営業本部　　　　　　</v>
          </cell>
          <cell r="G296" t="str">
            <v>業務課　　　　　　　</v>
          </cell>
        </row>
        <row r="297">
          <cell r="A297">
            <v>88101</v>
          </cell>
          <cell r="B297" t="str">
            <v>真嶋　秀明　　　</v>
          </cell>
          <cell r="C297">
            <v>10</v>
          </cell>
          <cell r="D297">
            <v>0</v>
          </cell>
          <cell r="E297">
            <v>30900</v>
          </cell>
          <cell r="F297" t="str">
            <v>静岡工場　　　　　　</v>
          </cell>
          <cell r="G297" t="str">
            <v>　　　　　　　　　　</v>
          </cell>
        </row>
        <row r="298">
          <cell r="A298">
            <v>88102</v>
          </cell>
          <cell r="B298" t="str">
            <v>井上　光則　　　</v>
          </cell>
          <cell r="C298">
            <v>10</v>
          </cell>
          <cell r="D298">
            <v>0</v>
          </cell>
          <cell r="E298">
            <v>21704</v>
          </cell>
          <cell r="F298" t="str">
            <v>営業本部　　　　　　</v>
          </cell>
          <cell r="G298" t="str">
            <v>近畿支店　　　　　　</v>
          </cell>
        </row>
        <row r="299">
          <cell r="A299">
            <v>88103</v>
          </cell>
          <cell r="B299" t="str">
            <v>織田　直人　　　</v>
          </cell>
          <cell r="C299">
            <v>10</v>
          </cell>
          <cell r="D299">
            <v>0</v>
          </cell>
          <cell r="E299">
            <v>20503</v>
          </cell>
          <cell r="F299" t="str">
            <v>物流部　　　　　　　</v>
          </cell>
          <cell r="G299" t="str">
            <v>配送課　　　　　　　</v>
          </cell>
        </row>
        <row r="300">
          <cell r="A300">
            <v>88105</v>
          </cell>
          <cell r="B300" t="str">
            <v>齋藤　毅　　　　</v>
          </cell>
          <cell r="C300">
            <v>10</v>
          </cell>
          <cell r="D300">
            <v>0</v>
          </cell>
          <cell r="E300">
            <v>21704</v>
          </cell>
          <cell r="F300" t="str">
            <v>営業本部　　　　　　</v>
          </cell>
          <cell r="G300" t="str">
            <v>近畿支店　　　　　　</v>
          </cell>
        </row>
        <row r="301">
          <cell r="A301">
            <v>88106</v>
          </cell>
          <cell r="B301" t="str">
            <v>北野　行尉　　　</v>
          </cell>
          <cell r="C301">
            <v>10</v>
          </cell>
          <cell r="D301">
            <v>0</v>
          </cell>
          <cell r="E301">
            <v>21503</v>
          </cell>
          <cell r="F301" t="str">
            <v>営業本部　　　　　　</v>
          </cell>
          <cell r="G301" t="str">
            <v>広域営業促進グループ</v>
          </cell>
        </row>
        <row r="302">
          <cell r="A302">
            <v>88107</v>
          </cell>
          <cell r="B302" t="str">
            <v>鈴木　満　　　　</v>
          </cell>
          <cell r="C302">
            <v>10</v>
          </cell>
          <cell r="D302">
            <v>0</v>
          </cell>
          <cell r="E302">
            <v>20504</v>
          </cell>
          <cell r="F302" t="str">
            <v>物流部　　　　　　　</v>
          </cell>
          <cell r="G302" t="str">
            <v>東日本物流センター　</v>
          </cell>
        </row>
        <row r="303">
          <cell r="A303">
            <v>88108</v>
          </cell>
          <cell r="B303" t="str">
            <v>関戸　倫康　　　</v>
          </cell>
          <cell r="C303">
            <v>20</v>
          </cell>
          <cell r="D303">
            <v>0</v>
          </cell>
          <cell r="E303">
            <v>30403</v>
          </cell>
          <cell r="F303" t="str">
            <v>名古屋工場　　　　　</v>
          </cell>
          <cell r="G303" t="str">
            <v>品質管理課　　　　　</v>
          </cell>
        </row>
        <row r="304">
          <cell r="A304">
            <v>88310</v>
          </cell>
          <cell r="B304" t="str">
            <v>堀江　政弘　　　</v>
          </cell>
          <cell r="C304">
            <v>20</v>
          </cell>
          <cell r="D304">
            <v>0</v>
          </cell>
          <cell r="E304">
            <v>21711</v>
          </cell>
          <cell r="F304" t="str">
            <v>営業本部　　　　　　</v>
          </cell>
          <cell r="G304" t="str">
            <v>九州支店　　　　　　</v>
          </cell>
        </row>
        <row r="305">
          <cell r="A305">
            <v>88331</v>
          </cell>
          <cell r="B305" t="str">
            <v>出口　達也　　　</v>
          </cell>
          <cell r="C305">
            <v>20</v>
          </cell>
          <cell r="D305">
            <v>0</v>
          </cell>
          <cell r="E305">
            <v>20301</v>
          </cell>
          <cell r="F305" t="str">
            <v>営業企画部　　　　　</v>
          </cell>
          <cell r="G305" t="str">
            <v>営業企画課　　　　　</v>
          </cell>
        </row>
        <row r="306">
          <cell r="A306">
            <v>88638</v>
          </cell>
          <cell r="B306" t="str">
            <v>山本　典子　　　</v>
          </cell>
          <cell r="C306">
            <v>0</v>
          </cell>
          <cell r="D306">
            <v>90</v>
          </cell>
          <cell r="E306">
            <v>21710</v>
          </cell>
          <cell r="F306" t="str">
            <v>営業本部　　　　　　</v>
          </cell>
          <cell r="G306" t="str">
            <v>中四国支店　　　　　</v>
          </cell>
        </row>
        <row r="307">
          <cell r="A307">
            <v>88725</v>
          </cell>
          <cell r="B307" t="str">
            <v>菊地　由美子　　</v>
          </cell>
          <cell r="C307">
            <v>10</v>
          </cell>
          <cell r="D307">
            <v>0</v>
          </cell>
          <cell r="E307">
            <v>21704</v>
          </cell>
          <cell r="F307" t="str">
            <v>営業本部　　　　　　</v>
          </cell>
          <cell r="G307" t="str">
            <v>近畿支店　　　　　　</v>
          </cell>
        </row>
        <row r="308">
          <cell r="A308">
            <v>89101</v>
          </cell>
          <cell r="B308" t="str">
            <v>磯貝　博之　　　</v>
          </cell>
          <cell r="C308">
            <v>20</v>
          </cell>
          <cell r="D308">
            <v>0</v>
          </cell>
          <cell r="E308">
            <v>21504</v>
          </cell>
          <cell r="F308" t="str">
            <v>営業本部　　　　　　</v>
          </cell>
          <cell r="G308" t="str">
            <v>関東中央支店　　　　</v>
          </cell>
        </row>
        <row r="309">
          <cell r="A309">
            <v>89103</v>
          </cell>
          <cell r="B309" t="str">
            <v>川合　　一　　　</v>
          </cell>
          <cell r="C309">
            <v>10</v>
          </cell>
          <cell r="D309">
            <v>0</v>
          </cell>
          <cell r="E309">
            <v>20302</v>
          </cell>
          <cell r="F309" t="str">
            <v>営業企画部　　　　　</v>
          </cell>
          <cell r="G309" t="str">
            <v>商品開発課　　　　　</v>
          </cell>
        </row>
        <row r="310">
          <cell r="A310">
            <v>89106</v>
          </cell>
          <cell r="B310" t="str">
            <v>大島　雅成　　　</v>
          </cell>
          <cell r="C310">
            <v>10</v>
          </cell>
          <cell r="D310">
            <v>0</v>
          </cell>
          <cell r="E310">
            <v>30404</v>
          </cell>
          <cell r="F310" t="str">
            <v>名古屋工場　　　　　</v>
          </cell>
          <cell r="G310" t="str">
            <v>工務成形課　　　　　</v>
          </cell>
        </row>
        <row r="311">
          <cell r="A311">
            <v>89130</v>
          </cell>
          <cell r="B311" t="str">
            <v>横山　　出　　　</v>
          </cell>
          <cell r="C311">
            <v>10</v>
          </cell>
          <cell r="D311">
            <v>0</v>
          </cell>
          <cell r="E311">
            <v>21704</v>
          </cell>
          <cell r="F311" t="str">
            <v>営業本部　　　　　　</v>
          </cell>
          <cell r="G311" t="str">
            <v>近畿支店　　　　　　</v>
          </cell>
        </row>
        <row r="312">
          <cell r="A312">
            <v>89147</v>
          </cell>
          <cell r="B312" t="str">
            <v>谷口　健次郎　　</v>
          </cell>
          <cell r="C312">
            <v>20</v>
          </cell>
          <cell r="D312">
            <v>0</v>
          </cell>
          <cell r="E312">
            <v>21602</v>
          </cell>
          <cell r="F312" t="str">
            <v>営業本部　　　　　　</v>
          </cell>
          <cell r="G312" t="str">
            <v>東海支店　　　　　　</v>
          </cell>
        </row>
        <row r="313">
          <cell r="A313">
            <v>89316</v>
          </cell>
          <cell r="B313" t="str">
            <v>奥田　隆英　　　</v>
          </cell>
          <cell r="C313">
            <v>10</v>
          </cell>
          <cell r="D313">
            <v>0</v>
          </cell>
          <cell r="E313">
            <v>10201</v>
          </cell>
          <cell r="F313" t="str">
            <v>経営管理部　　　　　</v>
          </cell>
          <cell r="G313" t="str">
            <v>情報システム課　　　</v>
          </cell>
        </row>
        <row r="314">
          <cell r="A314">
            <v>89344</v>
          </cell>
          <cell r="B314" t="str">
            <v>日比野　光宏　　</v>
          </cell>
          <cell r="C314">
            <v>10</v>
          </cell>
          <cell r="D314">
            <v>0</v>
          </cell>
          <cell r="E314">
            <v>30405</v>
          </cell>
          <cell r="F314" t="str">
            <v>名古屋工場　　　　　</v>
          </cell>
          <cell r="G314" t="str">
            <v>製造課　　　　　　　</v>
          </cell>
        </row>
        <row r="315">
          <cell r="A315">
            <v>89355</v>
          </cell>
          <cell r="B315" t="str">
            <v>岡田　正勝　　　</v>
          </cell>
          <cell r="C315">
            <v>20</v>
          </cell>
          <cell r="D315">
            <v>0</v>
          </cell>
          <cell r="E315">
            <v>21801</v>
          </cell>
          <cell r="F315" t="str">
            <v>食品事業部　　　　　</v>
          </cell>
          <cell r="G315" t="str">
            <v>業務課　　　　　　　</v>
          </cell>
        </row>
        <row r="316">
          <cell r="A316">
            <v>89507</v>
          </cell>
          <cell r="B316" t="str">
            <v>中島　佳子　　　</v>
          </cell>
          <cell r="C316">
            <v>10</v>
          </cell>
          <cell r="D316">
            <v>0</v>
          </cell>
          <cell r="E316">
            <v>10401</v>
          </cell>
          <cell r="F316" t="str">
            <v>ＣＲ室　　　　　　　</v>
          </cell>
          <cell r="G316" t="str">
            <v>ＣＳセンター　　　　</v>
          </cell>
        </row>
        <row r="317">
          <cell r="A317">
            <v>89642</v>
          </cell>
          <cell r="B317" t="str">
            <v>佐藤　佳子　　　</v>
          </cell>
          <cell r="C317">
            <v>0</v>
          </cell>
          <cell r="D317">
            <v>90</v>
          </cell>
          <cell r="E317">
            <v>21711</v>
          </cell>
          <cell r="F317" t="str">
            <v>営業本部　　　　　　</v>
          </cell>
          <cell r="G317" t="str">
            <v>九州支店　　　　　　</v>
          </cell>
        </row>
        <row r="318">
          <cell r="A318">
            <v>89729</v>
          </cell>
          <cell r="B318" t="str">
            <v>近藤　麻由美　　</v>
          </cell>
          <cell r="C318">
            <v>10</v>
          </cell>
          <cell r="D318">
            <v>0</v>
          </cell>
          <cell r="E318">
            <v>10202</v>
          </cell>
          <cell r="F318" t="str">
            <v>経営管理部　　　　　</v>
          </cell>
          <cell r="G318" t="str">
            <v>管理課　　　　　　　</v>
          </cell>
        </row>
        <row r="319">
          <cell r="A319">
            <v>90101</v>
          </cell>
          <cell r="B319" t="str">
            <v>秋葉　英樹　　　</v>
          </cell>
          <cell r="C319">
            <v>10</v>
          </cell>
          <cell r="D319">
            <v>0</v>
          </cell>
          <cell r="E319">
            <v>30403</v>
          </cell>
          <cell r="F319" t="str">
            <v>名古屋工場　　　　　</v>
          </cell>
          <cell r="G319" t="str">
            <v>品質管理課　　　　　</v>
          </cell>
        </row>
        <row r="320">
          <cell r="A320">
            <v>90104</v>
          </cell>
          <cell r="B320" t="str">
            <v>林　　直樹　　　</v>
          </cell>
          <cell r="C320">
            <v>10</v>
          </cell>
          <cell r="D320">
            <v>0</v>
          </cell>
          <cell r="E320">
            <v>20503</v>
          </cell>
          <cell r="F320" t="str">
            <v>物流部　　　　　　　</v>
          </cell>
          <cell r="G320" t="str">
            <v>配送課　　　　　　　</v>
          </cell>
        </row>
        <row r="321">
          <cell r="A321">
            <v>90105</v>
          </cell>
          <cell r="B321" t="str">
            <v>服部　宗弘　　　</v>
          </cell>
          <cell r="C321">
            <v>0</v>
          </cell>
          <cell r="D321">
            <v>90</v>
          </cell>
          <cell r="E321">
            <v>21610</v>
          </cell>
          <cell r="F321" t="str">
            <v>営業本部　　　　　　</v>
          </cell>
          <cell r="G321" t="str">
            <v>北陸ＳＯ　　　　　　</v>
          </cell>
        </row>
        <row r="322">
          <cell r="A322">
            <v>90106</v>
          </cell>
          <cell r="B322" t="str">
            <v>足立　吉彦　　　</v>
          </cell>
          <cell r="C322">
            <v>10</v>
          </cell>
          <cell r="D322">
            <v>0</v>
          </cell>
          <cell r="E322">
            <v>21711</v>
          </cell>
          <cell r="F322" t="str">
            <v>営業本部　　　　　　</v>
          </cell>
          <cell r="G322" t="str">
            <v>九州支店　　　　　　</v>
          </cell>
        </row>
        <row r="323">
          <cell r="A323">
            <v>90337</v>
          </cell>
          <cell r="B323" t="str">
            <v>加藤　裕康　　　</v>
          </cell>
          <cell r="C323">
            <v>10</v>
          </cell>
          <cell r="D323">
            <v>0</v>
          </cell>
          <cell r="E323">
            <v>21602</v>
          </cell>
          <cell r="F323" t="str">
            <v>営業本部　　　　　　</v>
          </cell>
          <cell r="G323" t="str">
            <v>東海支店　　　　　　</v>
          </cell>
        </row>
        <row r="324">
          <cell r="A324">
            <v>90343</v>
          </cell>
          <cell r="B324" t="str">
            <v>高橋　和人　　　</v>
          </cell>
          <cell r="C324">
            <v>10</v>
          </cell>
          <cell r="D324">
            <v>0</v>
          </cell>
          <cell r="E324">
            <v>30405</v>
          </cell>
          <cell r="F324" t="str">
            <v>名古屋工場　　　　　</v>
          </cell>
          <cell r="G324" t="str">
            <v>製造課　　　　　　　</v>
          </cell>
        </row>
        <row r="325">
          <cell r="A325">
            <v>90674</v>
          </cell>
          <cell r="B325" t="str">
            <v>三嶋　美里　　　</v>
          </cell>
          <cell r="C325">
            <v>10</v>
          </cell>
          <cell r="D325">
            <v>0</v>
          </cell>
          <cell r="E325">
            <v>30405</v>
          </cell>
          <cell r="F325" t="str">
            <v>名古屋工場　　　　　</v>
          </cell>
          <cell r="G325" t="str">
            <v>製造課　　　　　　　</v>
          </cell>
        </row>
        <row r="326">
          <cell r="A326">
            <v>90723</v>
          </cell>
          <cell r="B326" t="str">
            <v>浦沢　康子　　　</v>
          </cell>
          <cell r="C326">
            <v>0</v>
          </cell>
          <cell r="D326">
            <v>90</v>
          </cell>
          <cell r="E326">
            <v>10200</v>
          </cell>
          <cell r="F326" t="str">
            <v>経営管理部　　　　　</v>
          </cell>
          <cell r="G326" t="str">
            <v>　　　　　　　　　　</v>
          </cell>
        </row>
        <row r="327">
          <cell r="A327">
            <v>90745</v>
          </cell>
          <cell r="B327" t="str">
            <v>水田　由美　　　</v>
          </cell>
          <cell r="C327">
            <v>0</v>
          </cell>
          <cell r="D327">
            <v>90</v>
          </cell>
          <cell r="E327">
            <v>21704</v>
          </cell>
          <cell r="F327" t="str">
            <v>営業本部　　　　　　</v>
          </cell>
          <cell r="G327" t="str">
            <v>近畿支店　　　　　　</v>
          </cell>
        </row>
        <row r="328">
          <cell r="A328">
            <v>91001</v>
          </cell>
          <cell r="B328" t="str">
            <v>細川　勉良　　　</v>
          </cell>
          <cell r="C328">
            <v>90</v>
          </cell>
          <cell r="D328">
            <v>45</v>
          </cell>
          <cell r="E328">
            <v>10000</v>
          </cell>
          <cell r="F328" t="str">
            <v>本社　　　　　　　　</v>
          </cell>
          <cell r="G328" t="str">
            <v>役員　　　　　　　　</v>
          </cell>
        </row>
        <row r="329">
          <cell r="A329">
            <v>91143</v>
          </cell>
          <cell r="B329" t="str">
            <v>井上　賢治　　　</v>
          </cell>
          <cell r="C329">
            <v>20</v>
          </cell>
          <cell r="D329">
            <v>0</v>
          </cell>
          <cell r="E329">
            <v>20503</v>
          </cell>
          <cell r="F329" t="str">
            <v>物流部　　　　　　　</v>
          </cell>
          <cell r="G329" t="str">
            <v>配送課　　　　　　　</v>
          </cell>
        </row>
        <row r="330">
          <cell r="A330">
            <v>91146</v>
          </cell>
          <cell r="B330" t="str">
            <v>杉山　裕美　　　</v>
          </cell>
          <cell r="C330">
            <v>45</v>
          </cell>
          <cell r="D330">
            <v>0</v>
          </cell>
          <cell r="E330">
            <v>30900</v>
          </cell>
          <cell r="F330" t="str">
            <v>静岡工場　　　　　　</v>
          </cell>
          <cell r="G330" t="str">
            <v>　　　　　　　　　　</v>
          </cell>
        </row>
        <row r="331">
          <cell r="A331">
            <v>91237</v>
          </cell>
          <cell r="B331" t="str">
            <v>坂本　　茂　　　</v>
          </cell>
          <cell r="C331">
            <v>10</v>
          </cell>
          <cell r="D331">
            <v>0</v>
          </cell>
          <cell r="E331">
            <v>21503</v>
          </cell>
          <cell r="F331" t="str">
            <v>営業本部　　　　　　</v>
          </cell>
          <cell r="G331" t="str">
            <v>広域営業促進グループ</v>
          </cell>
        </row>
        <row r="332">
          <cell r="A332">
            <v>91315</v>
          </cell>
          <cell r="B332" t="str">
            <v>川島　昌人　　　</v>
          </cell>
          <cell r="C332">
            <v>10</v>
          </cell>
          <cell r="D332">
            <v>0</v>
          </cell>
          <cell r="E332">
            <v>21608</v>
          </cell>
          <cell r="F332" t="str">
            <v>営業本部　　　　　　</v>
          </cell>
          <cell r="G332" t="str">
            <v>静岡支店　　　　　　</v>
          </cell>
        </row>
        <row r="333">
          <cell r="A333">
            <v>91320</v>
          </cell>
          <cell r="B333" t="str">
            <v>小椋　宏道　　　</v>
          </cell>
          <cell r="C333">
            <v>10</v>
          </cell>
          <cell r="D333">
            <v>0</v>
          </cell>
          <cell r="E333">
            <v>30405</v>
          </cell>
          <cell r="F333" t="str">
            <v>名古屋工場　　　　　</v>
          </cell>
          <cell r="G333" t="str">
            <v>製造課　　　　　　　</v>
          </cell>
        </row>
        <row r="334">
          <cell r="A334">
            <v>91442</v>
          </cell>
          <cell r="B334" t="str">
            <v>中山　　淳　　　</v>
          </cell>
          <cell r="C334">
            <v>10</v>
          </cell>
          <cell r="D334">
            <v>0</v>
          </cell>
          <cell r="E334">
            <v>30900</v>
          </cell>
          <cell r="F334" t="str">
            <v>静岡工場　　　　　　</v>
          </cell>
          <cell r="G334" t="str">
            <v>　　　　　　　　　　</v>
          </cell>
        </row>
        <row r="335">
          <cell r="A335">
            <v>91606</v>
          </cell>
          <cell r="B335" t="str">
            <v>竹村　あけみ　　</v>
          </cell>
          <cell r="C335">
            <v>10</v>
          </cell>
          <cell r="D335">
            <v>50</v>
          </cell>
          <cell r="E335">
            <v>30403</v>
          </cell>
          <cell r="F335" t="str">
            <v>名古屋工場　　　　　</v>
          </cell>
          <cell r="G335" t="str">
            <v>品質管理課　　　　　</v>
          </cell>
        </row>
        <row r="336">
          <cell r="A336">
            <v>91634</v>
          </cell>
          <cell r="B336" t="str">
            <v>橋本　紀子　　　</v>
          </cell>
          <cell r="C336">
            <v>10</v>
          </cell>
          <cell r="D336">
            <v>0</v>
          </cell>
          <cell r="E336">
            <v>21801</v>
          </cell>
          <cell r="F336" t="str">
            <v>食品事業部　　　　　</v>
          </cell>
          <cell r="G336" t="str">
            <v>業務課　　　　　　　</v>
          </cell>
        </row>
        <row r="337">
          <cell r="A337">
            <v>91723</v>
          </cell>
          <cell r="B337" t="str">
            <v>原　　智美　　　</v>
          </cell>
          <cell r="C337">
            <v>10</v>
          </cell>
          <cell r="D337">
            <v>0</v>
          </cell>
          <cell r="E337">
            <v>20502</v>
          </cell>
          <cell r="F337" t="str">
            <v>物流部　　　　　　　</v>
          </cell>
          <cell r="G337" t="str">
            <v>物流課　　　　　　　</v>
          </cell>
        </row>
        <row r="338">
          <cell r="A338">
            <v>91727</v>
          </cell>
          <cell r="B338" t="str">
            <v>喜多　　麗　　　</v>
          </cell>
          <cell r="C338">
            <v>10</v>
          </cell>
          <cell r="D338">
            <v>0</v>
          </cell>
          <cell r="E338">
            <v>10202</v>
          </cell>
          <cell r="F338" t="str">
            <v>経営管理部　　　　　</v>
          </cell>
          <cell r="G338" t="str">
            <v>管理課　　　　　　　</v>
          </cell>
        </row>
        <row r="339">
          <cell r="A339">
            <v>91730</v>
          </cell>
          <cell r="B339" t="str">
            <v>若林　容子　　　</v>
          </cell>
          <cell r="C339">
            <v>10</v>
          </cell>
          <cell r="D339">
            <v>0</v>
          </cell>
          <cell r="E339">
            <v>20505</v>
          </cell>
          <cell r="F339" t="str">
            <v>物流部　　　　　　　</v>
          </cell>
          <cell r="G339" t="str">
            <v>西日本物流センター　</v>
          </cell>
        </row>
        <row r="340">
          <cell r="A340">
            <v>92101</v>
          </cell>
          <cell r="B340" t="str">
            <v>竹村　和明　　　</v>
          </cell>
          <cell r="C340">
            <v>10</v>
          </cell>
          <cell r="D340">
            <v>0</v>
          </cell>
          <cell r="E340">
            <v>30500</v>
          </cell>
          <cell r="F340" t="str">
            <v>開発研究所　　　　　</v>
          </cell>
          <cell r="G340" t="str">
            <v>　　　　　　　　　　</v>
          </cell>
        </row>
        <row r="341">
          <cell r="A341">
            <v>92311</v>
          </cell>
          <cell r="B341" t="str">
            <v>中山　康宣　　　</v>
          </cell>
          <cell r="C341">
            <v>10</v>
          </cell>
          <cell r="D341">
            <v>0</v>
          </cell>
          <cell r="E341">
            <v>21704</v>
          </cell>
          <cell r="F341" t="str">
            <v>営業本部　　　　　　</v>
          </cell>
          <cell r="G341" t="str">
            <v>近畿支店　　　　　　</v>
          </cell>
        </row>
        <row r="342">
          <cell r="A342">
            <v>92316</v>
          </cell>
          <cell r="B342" t="str">
            <v>松田　健司　　　</v>
          </cell>
          <cell r="C342">
            <v>10</v>
          </cell>
          <cell r="D342">
            <v>0</v>
          </cell>
          <cell r="E342">
            <v>30405</v>
          </cell>
          <cell r="F342" t="str">
            <v>名古屋工場　　　　　</v>
          </cell>
          <cell r="G342" t="str">
            <v>製造課　　　　　　　</v>
          </cell>
        </row>
        <row r="343">
          <cell r="A343">
            <v>92318</v>
          </cell>
          <cell r="B343" t="str">
            <v>梶野　充　　　　</v>
          </cell>
          <cell r="C343">
            <v>10</v>
          </cell>
          <cell r="D343">
            <v>0</v>
          </cell>
          <cell r="E343">
            <v>30405</v>
          </cell>
          <cell r="F343" t="str">
            <v>名古屋工場　　　　　</v>
          </cell>
          <cell r="G343" t="str">
            <v>製造課　　　　　　　</v>
          </cell>
        </row>
        <row r="344">
          <cell r="A344">
            <v>92334</v>
          </cell>
          <cell r="B344" t="str">
            <v>中元　章　　　　</v>
          </cell>
          <cell r="C344">
            <v>10</v>
          </cell>
          <cell r="D344">
            <v>0</v>
          </cell>
          <cell r="E344">
            <v>21704</v>
          </cell>
          <cell r="F344" t="str">
            <v>営業本部　　　　　　</v>
          </cell>
          <cell r="G344" t="str">
            <v>近畿支店　　　　　　</v>
          </cell>
        </row>
        <row r="345">
          <cell r="A345">
            <v>92340</v>
          </cell>
          <cell r="B345" t="str">
            <v>伊藤　誠　　　　</v>
          </cell>
          <cell r="C345">
            <v>10</v>
          </cell>
          <cell r="D345">
            <v>0</v>
          </cell>
          <cell r="E345">
            <v>20503</v>
          </cell>
          <cell r="F345" t="str">
            <v>物流部　　　　　　　</v>
          </cell>
          <cell r="G345" t="str">
            <v>配送課　　　　　　　</v>
          </cell>
        </row>
        <row r="346">
          <cell r="A346">
            <v>92343</v>
          </cell>
          <cell r="B346" t="str">
            <v>森　　　学　　　</v>
          </cell>
          <cell r="C346">
            <v>10</v>
          </cell>
          <cell r="D346">
            <v>0</v>
          </cell>
          <cell r="E346">
            <v>30405</v>
          </cell>
          <cell r="F346" t="str">
            <v>名古屋工場　　　　　</v>
          </cell>
          <cell r="G346" t="str">
            <v>製造課　　　　　　　</v>
          </cell>
        </row>
        <row r="347">
          <cell r="A347">
            <v>92362</v>
          </cell>
          <cell r="B347" t="str">
            <v>佐藤　浩二　　　</v>
          </cell>
          <cell r="C347">
            <v>10</v>
          </cell>
          <cell r="D347">
            <v>0</v>
          </cell>
          <cell r="E347">
            <v>21802</v>
          </cell>
          <cell r="F347" t="str">
            <v>食品事業部　　　　　</v>
          </cell>
          <cell r="G347" t="str">
            <v>販売課　　　　　　　</v>
          </cell>
        </row>
        <row r="348">
          <cell r="A348">
            <v>92364</v>
          </cell>
          <cell r="B348" t="str">
            <v>肥後　源考　　　</v>
          </cell>
          <cell r="C348">
            <v>10</v>
          </cell>
          <cell r="D348">
            <v>0</v>
          </cell>
          <cell r="E348">
            <v>20502</v>
          </cell>
          <cell r="F348" t="str">
            <v>物流部　　　　　　　</v>
          </cell>
          <cell r="G348" t="str">
            <v>物流課　　　　　　　</v>
          </cell>
        </row>
        <row r="349">
          <cell r="A349">
            <v>92723</v>
          </cell>
          <cell r="B349" t="str">
            <v>武井　智恵　　　</v>
          </cell>
          <cell r="C349">
            <v>10</v>
          </cell>
          <cell r="D349">
            <v>0</v>
          </cell>
          <cell r="E349">
            <v>21504</v>
          </cell>
          <cell r="F349" t="str">
            <v>営業本部　　　　　　</v>
          </cell>
          <cell r="G349" t="str">
            <v>関東中央支店　　　　</v>
          </cell>
        </row>
        <row r="350">
          <cell r="A350">
            <v>93103</v>
          </cell>
          <cell r="B350" t="str">
            <v>山本　剛史　　　</v>
          </cell>
          <cell r="C350">
            <v>10</v>
          </cell>
          <cell r="D350">
            <v>0</v>
          </cell>
          <cell r="E350">
            <v>21802</v>
          </cell>
          <cell r="F350" t="str">
            <v>食品事業部　　　　　</v>
          </cell>
          <cell r="G350" t="str">
            <v>販売課　　　　　　　</v>
          </cell>
        </row>
        <row r="351">
          <cell r="A351">
            <v>93104</v>
          </cell>
          <cell r="B351" t="str">
            <v>松本　英樹　　　</v>
          </cell>
          <cell r="C351">
            <v>0</v>
          </cell>
          <cell r="D351">
            <v>90</v>
          </cell>
          <cell r="E351">
            <v>21704</v>
          </cell>
          <cell r="F351" t="str">
            <v>営業本部　　　　　　</v>
          </cell>
          <cell r="G351" t="str">
            <v>近畿支店　　　　　　</v>
          </cell>
        </row>
        <row r="352">
          <cell r="A352">
            <v>93125</v>
          </cell>
          <cell r="B352" t="str">
            <v>伊東　且広　　　</v>
          </cell>
          <cell r="C352">
            <v>10</v>
          </cell>
          <cell r="D352">
            <v>0</v>
          </cell>
          <cell r="E352">
            <v>30405</v>
          </cell>
          <cell r="F352" t="str">
            <v>名古屋工場　　　　　</v>
          </cell>
          <cell r="G352" t="str">
            <v>製造課　　　　　　　</v>
          </cell>
        </row>
        <row r="353">
          <cell r="A353">
            <v>93312</v>
          </cell>
          <cell r="B353" t="str">
            <v>恵　　伸次　　　</v>
          </cell>
          <cell r="C353">
            <v>10</v>
          </cell>
          <cell r="D353">
            <v>0</v>
          </cell>
          <cell r="E353">
            <v>20504</v>
          </cell>
          <cell r="F353" t="str">
            <v>物流部　　　　　　　</v>
          </cell>
          <cell r="G353" t="str">
            <v>東日本物流センター　</v>
          </cell>
        </row>
        <row r="354">
          <cell r="A354">
            <v>93315</v>
          </cell>
          <cell r="B354" t="str">
            <v>佐久間　俊行　　</v>
          </cell>
          <cell r="C354">
            <v>10</v>
          </cell>
          <cell r="D354">
            <v>0</v>
          </cell>
          <cell r="E354">
            <v>30405</v>
          </cell>
          <cell r="F354" t="str">
            <v>名古屋工場　　　　　</v>
          </cell>
          <cell r="G354" t="str">
            <v>製造課　　　　　　　</v>
          </cell>
        </row>
        <row r="355">
          <cell r="A355">
            <v>93316</v>
          </cell>
          <cell r="B355" t="str">
            <v>野田　和彦　　　</v>
          </cell>
          <cell r="C355">
            <v>10</v>
          </cell>
          <cell r="D355">
            <v>0</v>
          </cell>
          <cell r="E355">
            <v>30404</v>
          </cell>
          <cell r="F355" t="str">
            <v>名古屋工場　　　　　</v>
          </cell>
          <cell r="G355" t="str">
            <v>工務成形課　　　　　</v>
          </cell>
        </row>
        <row r="356">
          <cell r="A356">
            <v>93317</v>
          </cell>
          <cell r="B356" t="str">
            <v>小川　知浩　　　</v>
          </cell>
          <cell r="C356">
            <v>10</v>
          </cell>
          <cell r="D356">
            <v>0</v>
          </cell>
          <cell r="E356">
            <v>30900</v>
          </cell>
          <cell r="F356" t="str">
            <v>静岡工場　　　　　　</v>
          </cell>
          <cell r="G356" t="str">
            <v>　　　　　　　　　　</v>
          </cell>
        </row>
        <row r="357">
          <cell r="A357">
            <v>93318</v>
          </cell>
          <cell r="B357" t="str">
            <v>久保村　拓夫　　</v>
          </cell>
          <cell r="C357">
            <v>10</v>
          </cell>
          <cell r="D357">
            <v>0</v>
          </cell>
          <cell r="E357">
            <v>30404</v>
          </cell>
          <cell r="F357" t="str">
            <v>名古屋工場　　　　　</v>
          </cell>
          <cell r="G357" t="str">
            <v>工務成形課　　　　　</v>
          </cell>
        </row>
        <row r="358">
          <cell r="A358">
            <v>93610</v>
          </cell>
          <cell r="B358" t="str">
            <v>西野　あかね　　</v>
          </cell>
          <cell r="C358">
            <v>10</v>
          </cell>
          <cell r="D358">
            <v>30</v>
          </cell>
          <cell r="E358">
            <v>20502</v>
          </cell>
          <cell r="F358" t="str">
            <v>物流部　　　　　　　</v>
          </cell>
          <cell r="G358" t="str">
            <v>物流課　　　　　　　</v>
          </cell>
        </row>
        <row r="359">
          <cell r="A359">
            <v>93611</v>
          </cell>
          <cell r="B359" t="str">
            <v>今井　裕美子　　</v>
          </cell>
          <cell r="C359">
            <v>0</v>
          </cell>
          <cell r="D359">
            <v>90</v>
          </cell>
          <cell r="E359">
            <v>10202</v>
          </cell>
          <cell r="F359" t="str">
            <v>経営管理部　　　　　</v>
          </cell>
          <cell r="G359" t="str">
            <v>管理課　　　　　　　</v>
          </cell>
        </row>
        <row r="360">
          <cell r="A360">
            <v>94101</v>
          </cell>
          <cell r="B360" t="str">
            <v>西川　卓成　　　</v>
          </cell>
          <cell r="C360">
            <v>10</v>
          </cell>
          <cell r="D360">
            <v>0</v>
          </cell>
          <cell r="E360">
            <v>21604</v>
          </cell>
          <cell r="F360" t="str">
            <v>営業本部　　　　　　</v>
          </cell>
          <cell r="G360" t="str">
            <v>三河ＳＯ　　　　　　</v>
          </cell>
        </row>
        <row r="361">
          <cell r="A361">
            <v>94103</v>
          </cell>
          <cell r="B361" t="str">
            <v>高木　孝　　　　</v>
          </cell>
          <cell r="C361">
            <v>10</v>
          </cell>
          <cell r="D361">
            <v>0</v>
          </cell>
          <cell r="E361">
            <v>21512</v>
          </cell>
          <cell r="F361" t="str">
            <v>営業本部　　　　　　</v>
          </cell>
          <cell r="G361" t="str">
            <v>東関東支店　　　　　</v>
          </cell>
        </row>
        <row r="362">
          <cell r="A362">
            <v>94105</v>
          </cell>
          <cell r="B362" t="str">
            <v>吉川　康睦　　　</v>
          </cell>
          <cell r="C362">
            <v>10</v>
          </cell>
          <cell r="D362">
            <v>0</v>
          </cell>
          <cell r="E362">
            <v>30900</v>
          </cell>
          <cell r="F362" t="str">
            <v>静岡工場　　　　　　</v>
          </cell>
          <cell r="G362" t="str">
            <v>　　　　　　　　　　</v>
          </cell>
        </row>
        <row r="363">
          <cell r="A363">
            <v>94317</v>
          </cell>
          <cell r="B363" t="str">
            <v>只野　俊樹　　　</v>
          </cell>
          <cell r="C363">
            <v>10</v>
          </cell>
          <cell r="D363">
            <v>0</v>
          </cell>
          <cell r="E363">
            <v>30405</v>
          </cell>
          <cell r="F363" t="str">
            <v>名古屋工場　　　　　</v>
          </cell>
          <cell r="G363" t="str">
            <v>製造課　　　　　　　</v>
          </cell>
        </row>
        <row r="364">
          <cell r="A364">
            <v>95053</v>
          </cell>
          <cell r="B364" t="str">
            <v>會澤　和雄　　　</v>
          </cell>
          <cell r="C364">
            <v>0</v>
          </cell>
          <cell r="D364">
            <v>90</v>
          </cell>
          <cell r="E364">
            <v>100</v>
          </cell>
          <cell r="F364" t="str">
            <v>名古屋工場　　　　　</v>
          </cell>
          <cell r="G364" t="str">
            <v>製造課　　　　　　　</v>
          </cell>
        </row>
        <row r="365">
          <cell r="A365">
            <v>95101</v>
          </cell>
          <cell r="B365" t="str">
            <v>水野　善之　　　</v>
          </cell>
          <cell r="C365">
            <v>10</v>
          </cell>
          <cell r="D365">
            <v>0</v>
          </cell>
          <cell r="E365">
            <v>30405</v>
          </cell>
          <cell r="F365" t="str">
            <v>名古屋工場　　　　　</v>
          </cell>
          <cell r="G365" t="str">
            <v>製造課　　　　　　　</v>
          </cell>
        </row>
        <row r="366">
          <cell r="A366">
            <v>95103</v>
          </cell>
          <cell r="B366" t="str">
            <v>佐々木　義尚　　</v>
          </cell>
          <cell r="C366">
            <v>10</v>
          </cell>
          <cell r="D366">
            <v>0</v>
          </cell>
          <cell r="E366">
            <v>30900</v>
          </cell>
          <cell r="F366" t="str">
            <v>静岡工場　　　　　　</v>
          </cell>
          <cell r="G366" t="str">
            <v>　　　　　　　　　　</v>
          </cell>
        </row>
        <row r="367">
          <cell r="A367">
            <v>95306</v>
          </cell>
          <cell r="B367" t="str">
            <v>田中　勉　　　　</v>
          </cell>
          <cell r="C367">
            <v>10</v>
          </cell>
          <cell r="D367">
            <v>0</v>
          </cell>
          <cell r="E367">
            <v>10202</v>
          </cell>
          <cell r="F367" t="str">
            <v>経営管理部　　　　　</v>
          </cell>
          <cell r="G367" t="str">
            <v>管理課　　　　　　　</v>
          </cell>
        </row>
        <row r="368">
          <cell r="A368">
            <v>95309</v>
          </cell>
          <cell r="B368" t="str">
            <v>中村　典幸　　　</v>
          </cell>
          <cell r="C368">
            <v>10</v>
          </cell>
          <cell r="D368">
            <v>0</v>
          </cell>
          <cell r="E368">
            <v>30900</v>
          </cell>
          <cell r="F368" t="str">
            <v>静岡工場　　　　　　</v>
          </cell>
          <cell r="G368" t="str">
            <v>　　　　　　　　　　</v>
          </cell>
        </row>
        <row r="369">
          <cell r="A369">
            <v>95312</v>
          </cell>
          <cell r="B369" t="str">
            <v>小田　忠志　　　</v>
          </cell>
          <cell r="C369">
            <v>10</v>
          </cell>
          <cell r="D369">
            <v>0</v>
          </cell>
          <cell r="E369">
            <v>30405</v>
          </cell>
          <cell r="F369" t="str">
            <v>名古屋工場　　　　　</v>
          </cell>
          <cell r="G369" t="str">
            <v>製造課　　　　　　　</v>
          </cell>
        </row>
        <row r="370">
          <cell r="A370">
            <v>95504</v>
          </cell>
          <cell r="B370" t="str">
            <v>瀧　　浩子　　　</v>
          </cell>
          <cell r="C370">
            <v>10</v>
          </cell>
          <cell r="D370">
            <v>0</v>
          </cell>
          <cell r="E370">
            <v>30500</v>
          </cell>
          <cell r="F370" t="str">
            <v>開発研究所　　　　　</v>
          </cell>
          <cell r="G370" t="str">
            <v>　　　　　　　　　　</v>
          </cell>
        </row>
        <row r="371">
          <cell r="A371">
            <v>95668</v>
          </cell>
          <cell r="B371" t="str">
            <v>小林　美枝　　　</v>
          </cell>
          <cell r="C371">
            <v>10</v>
          </cell>
          <cell r="D371">
            <v>0</v>
          </cell>
          <cell r="E371">
            <v>20302</v>
          </cell>
          <cell r="F371" t="str">
            <v>営業企画部　　　　　</v>
          </cell>
          <cell r="G371" t="str">
            <v>商品開発課　　　　　</v>
          </cell>
        </row>
        <row r="372">
          <cell r="A372">
            <v>96101</v>
          </cell>
          <cell r="B372" t="str">
            <v>今末　茂幸　　　</v>
          </cell>
          <cell r="C372">
            <v>10</v>
          </cell>
          <cell r="D372">
            <v>0</v>
          </cell>
          <cell r="E372">
            <v>21704</v>
          </cell>
          <cell r="F372" t="str">
            <v>営業本部　　　　　　</v>
          </cell>
          <cell r="G372" t="str">
            <v>近畿支店　　　　　　</v>
          </cell>
        </row>
        <row r="373">
          <cell r="A373">
            <v>96102</v>
          </cell>
          <cell r="B373" t="str">
            <v>山田　晃久　　　</v>
          </cell>
          <cell r="C373">
            <v>10</v>
          </cell>
          <cell r="D373">
            <v>0</v>
          </cell>
          <cell r="E373">
            <v>20503</v>
          </cell>
          <cell r="F373" t="str">
            <v>物流部　　　　　　　</v>
          </cell>
          <cell r="G373" t="str">
            <v>配送課　　　　　　　</v>
          </cell>
        </row>
        <row r="374">
          <cell r="A374">
            <v>96104</v>
          </cell>
          <cell r="B374" t="str">
            <v>大河内　秀俊　　</v>
          </cell>
          <cell r="C374">
            <v>10</v>
          </cell>
          <cell r="D374">
            <v>0</v>
          </cell>
          <cell r="E374">
            <v>21514</v>
          </cell>
          <cell r="F374" t="str">
            <v>営業本部　　　　　　</v>
          </cell>
          <cell r="G374" t="str">
            <v>東北支店　　　　　　</v>
          </cell>
        </row>
        <row r="375">
          <cell r="A375">
            <v>96108</v>
          </cell>
          <cell r="B375" t="str">
            <v>林　　信一　　　</v>
          </cell>
          <cell r="C375">
            <v>10</v>
          </cell>
          <cell r="D375">
            <v>0</v>
          </cell>
          <cell r="E375">
            <v>30403</v>
          </cell>
          <cell r="F375" t="str">
            <v>名古屋工場　　　　　</v>
          </cell>
          <cell r="G375" t="str">
            <v>品質管理課　　　　　</v>
          </cell>
        </row>
        <row r="376">
          <cell r="A376">
            <v>96109</v>
          </cell>
          <cell r="B376" t="str">
            <v>森田　隆志　　　</v>
          </cell>
          <cell r="C376">
            <v>10</v>
          </cell>
          <cell r="D376">
            <v>0</v>
          </cell>
          <cell r="E376">
            <v>10202</v>
          </cell>
          <cell r="F376" t="str">
            <v>経営管理部　　　　　</v>
          </cell>
          <cell r="G376" t="str">
            <v>管理課　　　　　　　</v>
          </cell>
        </row>
        <row r="377">
          <cell r="A377">
            <v>96311</v>
          </cell>
          <cell r="B377" t="str">
            <v>武田　康嗣　　　</v>
          </cell>
          <cell r="C377">
            <v>10</v>
          </cell>
          <cell r="D377">
            <v>0</v>
          </cell>
          <cell r="E377">
            <v>30405</v>
          </cell>
          <cell r="F377" t="str">
            <v>名古屋工場　　　　　</v>
          </cell>
          <cell r="G377" t="str">
            <v>製造課　　　　　　　</v>
          </cell>
        </row>
        <row r="378">
          <cell r="A378">
            <v>96312</v>
          </cell>
          <cell r="B378" t="str">
            <v>浦上　雄一　　　</v>
          </cell>
          <cell r="C378">
            <v>10</v>
          </cell>
          <cell r="D378">
            <v>0</v>
          </cell>
          <cell r="E378">
            <v>30405</v>
          </cell>
          <cell r="F378" t="str">
            <v>名古屋工場　　　　　</v>
          </cell>
          <cell r="G378" t="str">
            <v>製造課　　　　　　　</v>
          </cell>
        </row>
        <row r="379">
          <cell r="A379">
            <v>96313</v>
          </cell>
          <cell r="B379" t="str">
            <v>菅沢　智幸　　　</v>
          </cell>
          <cell r="C379">
            <v>10</v>
          </cell>
          <cell r="D379">
            <v>0</v>
          </cell>
          <cell r="E379">
            <v>30405</v>
          </cell>
          <cell r="F379" t="str">
            <v>名古屋工場　　　　　</v>
          </cell>
          <cell r="G379" t="str">
            <v>製造課　　　　　　　</v>
          </cell>
        </row>
        <row r="380">
          <cell r="A380">
            <v>96716</v>
          </cell>
          <cell r="B380" t="str">
            <v>臼井　香織　　　</v>
          </cell>
          <cell r="C380">
            <v>10</v>
          </cell>
          <cell r="D380">
            <v>0</v>
          </cell>
          <cell r="E380">
            <v>30403</v>
          </cell>
          <cell r="F380" t="str">
            <v>名古屋工場　　　　　</v>
          </cell>
          <cell r="G380" t="str">
            <v>品質管理課　　　　　</v>
          </cell>
        </row>
        <row r="381">
          <cell r="A381">
            <v>96718</v>
          </cell>
          <cell r="B381" t="str">
            <v>早川　郁子　　　</v>
          </cell>
          <cell r="C381">
            <v>10</v>
          </cell>
          <cell r="D381">
            <v>0</v>
          </cell>
          <cell r="E381">
            <v>20301</v>
          </cell>
          <cell r="F381" t="str">
            <v>営業企画部　　　　　</v>
          </cell>
          <cell r="G381" t="str">
            <v>営業企画課　　　　　</v>
          </cell>
        </row>
        <row r="382">
          <cell r="A382">
            <v>96719</v>
          </cell>
          <cell r="B382" t="str">
            <v>武田　順子　　　</v>
          </cell>
          <cell r="C382">
            <v>10</v>
          </cell>
          <cell r="D382">
            <v>50</v>
          </cell>
          <cell r="E382">
            <v>30405</v>
          </cell>
          <cell r="F382" t="str">
            <v>名古屋工場　　　　　</v>
          </cell>
          <cell r="G382" t="str">
            <v>製造課　　　　　　　</v>
          </cell>
        </row>
        <row r="383">
          <cell r="A383">
            <v>97001</v>
          </cell>
          <cell r="B383" t="str">
            <v>金澤　秀次　　　</v>
          </cell>
          <cell r="C383">
            <v>90</v>
          </cell>
          <cell r="D383">
            <v>45</v>
          </cell>
          <cell r="E383">
            <v>10000</v>
          </cell>
          <cell r="F383" t="str">
            <v>本社　　　　　　　　</v>
          </cell>
          <cell r="G383" t="str">
            <v>役員　　　　　　　　</v>
          </cell>
        </row>
        <row r="384">
          <cell r="A384">
            <v>97002</v>
          </cell>
          <cell r="B384" t="str">
            <v>安田　芳明　　　</v>
          </cell>
          <cell r="C384">
            <v>80</v>
          </cell>
          <cell r="D384">
            <v>45</v>
          </cell>
          <cell r="E384">
            <v>10000</v>
          </cell>
          <cell r="F384" t="str">
            <v>本社　　　　　　　　</v>
          </cell>
          <cell r="G384" t="str">
            <v>役員　　　　　　　　</v>
          </cell>
        </row>
        <row r="385">
          <cell r="A385">
            <v>97101</v>
          </cell>
          <cell r="B385" t="str">
            <v>石橋　哲也　　　</v>
          </cell>
          <cell r="C385">
            <v>10</v>
          </cell>
          <cell r="D385">
            <v>0</v>
          </cell>
          <cell r="E385">
            <v>21602</v>
          </cell>
          <cell r="F385" t="str">
            <v>営業本部　　　　　　</v>
          </cell>
          <cell r="G385" t="str">
            <v>東海支店　　　　　　</v>
          </cell>
        </row>
        <row r="386">
          <cell r="A386">
            <v>97102</v>
          </cell>
          <cell r="B386" t="str">
            <v>田中　健也　　　</v>
          </cell>
          <cell r="C386">
            <v>10</v>
          </cell>
          <cell r="D386">
            <v>0</v>
          </cell>
          <cell r="E386">
            <v>21504</v>
          </cell>
          <cell r="F386" t="str">
            <v>営業本部　　　　　　</v>
          </cell>
          <cell r="G386" t="str">
            <v>関東中央支店　　　　</v>
          </cell>
        </row>
        <row r="387">
          <cell r="A387">
            <v>97103</v>
          </cell>
          <cell r="B387" t="str">
            <v>堀内　昭弘　　　</v>
          </cell>
          <cell r="C387">
            <v>10</v>
          </cell>
          <cell r="D387">
            <v>0</v>
          </cell>
          <cell r="E387">
            <v>20503</v>
          </cell>
          <cell r="F387" t="str">
            <v>物流部　　　　　　　</v>
          </cell>
          <cell r="G387" t="str">
            <v>配送課　　　　　　　</v>
          </cell>
        </row>
        <row r="388">
          <cell r="A388">
            <v>97104</v>
          </cell>
          <cell r="B388" t="str">
            <v>志水　孝生　　　</v>
          </cell>
          <cell r="C388">
            <v>10</v>
          </cell>
          <cell r="D388">
            <v>0</v>
          </cell>
          <cell r="E388">
            <v>20505</v>
          </cell>
          <cell r="F388" t="str">
            <v>物流部　　　　　　　</v>
          </cell>
          <cell r="G388" t="str">
            <v>西日本物流センター　</v>
          </cell>
        </row>
        <row r="389">
          <cell r="A389">
            <v>97138</v>
          </cell>
          <cell r="B389" t="str">
            <v>三宅　登　　　　</v>
          </cell>
          <cell r="C389">
            <v>30</v>
          </cell>
          <cell r="D389">
            <v>0</v>
          </cell>
          <cell r="E389">
            <v>20401</v>
          </cell>
          <cell r="F389" t="str">
            <v>環境事業部　　　　　</v>
          </cell>
          <cell r="G389" t="str">
            <v>環境事業グループ　　</v>
          </cell>
        </row>
        <row r="390">
          <cell r="A390">
            <v>97206</v>
          </cell>
          <cell r="B390" t="str">
            <v>細川　毅　　　　</v>
          </cell>
          <cell r="C390">
            <v>10</v>
          </cell>
          <cell r="D390">
            <v>0</v>
          </cell>
          <cell r="E390">
            <v>30405</v>
          </cell>
          <cell r="F390" t="str">
            <v>名古屋工場　　　　　</v>
          </cell>
          <cell r="G390" t="str">
            <v>製造課　　　　　　　</v>
          </cell>
        </row>
        <row r="391">
          <cell r="A391">
            <v>97307</v>
          </cell>
          <cell r="B391" t="str">
            <v>福永　日出夫　　</v>
          </cell>
          <cell r="C391">
            <v>10</v>
          </cell>
          <cell r="D391">
            <v>0</v>
          </cell>
          <cell r="E391">
            <v>30900</v>
          </cell>
          <cell r="F391" t="str">
            <v>静岡工場　　　　　　</v>
          </cell>
          <cell r="G391" t="str">
            <v>　　　　　　　　　　</v>
          </cell>
        </row>
        <row r="392">
          <cell r="A392">
            <v>97308</v>
          </cell>
          <cell r="B392" t="str">
            <v>西島　幹雄　　　</v>
          </cell>
          <cell r="C392">
            <v>0</v>
          </cell>
          <cell r="D392">
            <v>90</v>
          </cell>
          <cell r="E392">
            <v>30900</v>
          </cell>
          <cell r="F392" t="str">
            <v>静岡工場　　　　　　</v>
          </cell>
          <cell r="G392" t="str">
            <v>　　　　　　　　　　</v>
          </cell>
        </row>
        <row r="393">
          <cell r="A393">
            <v>97309</v>
          </cell>
          <cell r="B393" t="str">
            <v>古川　雅史　　　</v>
          </cell>
          <cell r="C393">
            <v>10</v>
          </cell>
          <cell r="D393">
            <v>0</v>
          </cell>
          <cell r="E393">
            <v>30405</v>
          </cell>
          <cell r="F393" t="str">
            <v>名古屋工場　　　　　</v>
          </cell>
          <cell r="G393" t="str">
            <v>製造課　　　　　　　</v>
          </cell>
        </row>
        <row r="394">
          <cell r="A394">
            <v>97310</v>
          </cell>
          <cell r="B394" t="str">
            <v>井戸　帳博　　　</v>
          </cell>
          <cell r="C394">
            <v>10</v>
          </cell>
          <cell r="D394">
            <v>0</v>
          </cell>
          <cell r="E394">
            <v>30405</v>
          </cell>
          <cell r="F394" t="str">
            <v>名古屋工場　　　　　</v>
          </cell>
          <cell r="G394" t="str">
            <v>製造課　　　　　　　</v>
          </cell>
        </row>
        <row r="395">
          <cell r="A395">
            <v>97712</v>
          </cell>
          <cell r="B395" t="str">
            <v>牧野　美幸　　　</v>
          </cell>
          <cell r="C395">
            <v>0</v>
          </cell>
          <cell r="D395">
            <v>90</v>
          </cell>
          <cell r="E395">
            <v>30401</v>
          </cell>
          <cell r="F395" t="str">
            <v>名古屋工場　　　　　</v>
          </cell>
          <cell r="G395" t="str">
            <v>事務課　　　　　　　</v>
          </cell>
        </row>
        <row r="396">
          <cell r="A396">
            <v>97713</v>
          </cell>
          <cell r="B396" t="str">
            <v>五藤　圭子　　　</v>
          </cell>
          <cell r="C396">
            <v>10</v>
          </cell>
          <cell r="D396">
            <v>0</v>
          </cell>
          <cell r="E396">
            <v>30405</v>
          </cell>
          <cell r="F396" t="str">
            <v>名古屋工場　　　　　</v>
          </cell>
          <cell r="G396" t="str">
            <v>製造課　　　　　　　</v>
          </cell>
        </row>
        <row r="397">
          <cell r="A397">
            <v>97714</v>
          </cell>
          <cell r="B397" t="str">
            <v>伊藤　章子　　　</v>
          </cell>
          <cell r="C397">
            <v>10</v>
          </cell>
          <cell r="D397">
            <v>0</v>
          </cell>
          <cell r="E397">
            <v>30405</v>
          </cell>
          <cell r="F397" t="str">
            <v>名古屋工場　　　　　</v>
          </cell>
          <cell r="G397" t="str">
            <v>製造課　　　　　　　</v>
          </cell>
        </row>
        <row r="398">
          <cell r="A398">
            <v>97715</v>
          </cell>
          <cell r="B398" t="str">
            <v>廣本　博子　　　</v>
          </cell>
          <cell r="C398">
            <v>10</v>
          </cell>
          <cell r="D398">
            <v>0</v>
          </cell>
          <cell r="E398">
            <v>30404</v>
          </cell>
          <cell r="F398" t="str">
            <v>名古屋工場　　　　　</v>
          </cell>
          <cell r="G398" t="str">
            <v>工務成形課　　　　　</v>
          </cell>
        </row>
        <row r="399">
          <cell r="A399">
            <v>97716</v>
          </cell>
          <cell r="B399" t="str">
            <v>平元　久美子　　</v>
          </cell>
          <cell r="C399">
            <v>10</v>
          </cell>
          <cell r="D399">
            <v>0</v>
          </cell>
          <cell r="E399">
            <v>30403</v>
          </cell>
          <cell r="F399" t="str">
            <v>名古屋工場　　　　　</v>
          </cell>
          <cell r="G399" t="str">
            <v>品質管理課　　　　　</v>
          </cell>
        </row>
        <row r="400">
          <cell r="A400">
            <v>98001</v>
          </cell>
          <cell r="B400" t="str">
            <v>畑佐　吉男　　　</v>
          </cell>
          <cell r="C400">
            <v>80</v>
          </cell>
          <cell r="D400">
            <v>45</v>
          </cell>
          <cell r="E400">
            <v>10000</v>
          </cell>
          <cell r="F400" t="str">
            <v>本社　　　　　　　　</v>
          </cell>
          <cell r="G400" t="str">
            <v>役員　　　　　　　　</v>
          </cell>
        </row>
        <row r="401">
          <cell r="A401">
            <v>98002</v>
          </cell>
          <cell r="B401" t="str">
            <v>木幡　紀絋　　　</v>
          </cell>
          <cell r="C401">
            <v>80</v>
          </cell>
          <cell r="D401">
            <v>45</v>
          </cell>
          <cell r="E401">
            <v>10000</v>
          </cell>
          <cell r="F401" t="str">
            <v>本社　　　　　　　　</v>
          </cell>
          <cell r="G401" t="str">
            <v>役員　　　　　　　　</v>
          </cell>
        </row>
        <row r="402">
          <cell r="A402">
            <v>98003</v>
          </cell>
          <cell r="B402" t="str">
            <v>多羅尾　英治　　</v>
          </cell>
          <cell r="C402">
            <v>80</v>
          </cell>
          <cell r="D402">
            <v>45</v>
          </cell>
          <cell r="E402">
            <v>10000</v>
          </cell>
          <cell r="F402" t="str">
            <v>本社　　　　　　　　</v>
          </cell>
          <cell r="G402" t="str">
            <v>役員　　　　　　　　</v>
          </cell>
        </row>
        <row r="403">
          <cell r="A403">
            <v>98101</v>
          </cell>
          <cell r="B403" t="str">
            <v>森　　大輔　　　</v>
          </cell>
          <cell r="C403">
            <v>10</v>
          </cell>
          <cell r="D403">
            <v>0</v>
          </cell>
          <cell r="E403">
            <v>21504</v>
          </cell>
          <cell r="F403" t="str">
            <v>営業本部　　　　　　</v>
          </cell>
          <cell r="G403" t="str">
            <v>関東中央支店　　　　</v>
          </cell>
        </row>
        <row r="404">
          <cell r="A404">
            <v>98102</v>
          </cell>
          <cell r="B404" t="str">
            <v>岡　　昇平　　　</v>
          </cell>
          <cell r="C404">
            <v>10</v>
          </cell>
          <cell r="D404">
            <v>0</v>
          </cell>
          <cell r="E404">
            <v>21801</v>
          </cell>
          <cell r="F404" t="str">
            <v>食品事業部　　　　　</v>
          </cell>
          <cell r="G404" t="str">
            <v>業務課　　　　　　　</v>
          </cell>
        </row>
        <row r="405">
          <cell r="A405">
            <v>98103</v>
          </cell>
          <cell r="B405" t="str">
            <v>内田　健一　　　</v>
          </cell>
          <cell r="C405">
            <v>0</v>
          </cell>
          <cell r="D405">
            <v>90</v>
          </cell>
          <cell r="E405">
            <v>21711</v>
          </cell>
          <cell r="F405" t="str">
            <v>営業本部　　　　　　</v>
          </cell>
          <cell r="G405" t="str">
            <v>九州支店　　　　　　</v>
          </cell>
        </row>
        <row r="406">
          <cell r="A406">
            <v>98105</v>
          </cell>
          <cell r="B406" t="str">
            <v>小川　素慶　　　</v>
          </cell>
          <cell r="C406">
            <v>10</v>
          </cell>
          <cell r="D406">
            <v>0</v>
          </cell>
          <cell r="E406">
            <v>20503</v>
          </cell>
          <cell r="F406" t="str">
            <v>物流部　　　　　　　</v>
          </cell>
          <cell r="G406" t="str">
            <v>配送課　　　　　　　</v>
          </cell>
        </row>
        <row r="407">
          <cell r="A407">
            <v>98106</v>
          </cell>
          <cell r="B407" t="str">
            <v>原　　智久　　　</v>
          </cell>
          <cell r="C407">
            <v>10</v>
          </cell>
          <cell r="D407">
            <v>0</v>
          </cell>
          <cell r="E407">
            <v>21602</v>
          </cell>
          <cell r="F407" t="str">
            <v>営業本部　　　　　　</v>
          </cell>
          <cell r="G407" t="str">
            <v>東海支店　　　　　　</v>
          </cell>
        </row>
        <row r="408">
          <cell r="A408">
            <v>98107</v>
          </cell>
          <cell r="B408" t="str">
            <v>矢野　真司　　　</v>
          </cell>
          <cell r="C408">
            <v>10</v>
          </cell>
          <cell r="D408">
            <v>0</v>
          </cell>
          <cell r="E408">
            <v>21504</v>
          </cell>
          <cell r="F408" t="str">
            <v>営業本部　　　　　　</v>
          </cell>
          <cell r="G408" t="str">
            <v>関東中央支店　　　　</v>
          </cell>
        </row>
        <row r="409">
          <cell r="A409">
            <v>98109</v>
          </cell>
          <cell r="B409" t="str">
            <v>安藤　健一　　　</v>
          </cell>
          <cell r="C409">
            <v>10</v>
          </cell>
          <cell r="D409">
            <v>0</v>
          </cell>
          <cell r="E409">
            <v>10202</v>
          </cell>
          <cell r="F409" t="str">
            <v>経営管理部　　　　　</v>
          </cell>
          <cell r="G409" t="str">
            <v>管理課　　　　　　　</v>
          </cell>
        </row>
        <row r="410">
          <cell r="A410">
            <v>98111</v>
          </cell>
          <cell r="B410" t="str">
            <v>河合　政弘　　　</v>
          </cell>
          <cell r="C410">
            <v>10</v>
          </cell>
          <cell r="D410">
            <v>0</v>
          </cell>
          <cell r="E410">
            <v>30403</v>
          </cell>
          <cell r="F410" t="str">
            <v>名古屋工場　　　　　</v>
          </cell>
          <cell r="G410" t="str">
            <v>品質管理課　　　　　</v>
          </cell>
        </row>
        <row r="411">
          <cell r="A411">
            <v>98112</v>
          </cell>
          <cell r="B411" t="str">
            <v>中川　和周　　　</v>
          </cell>
          <cell r="C411">
            <v>10</v>
          </cell>
          <cell r="D411">
            <v>0</v>
          </cell>
          <cell r="E411">
            <v>30500</v>
          </cell>
          <cell r="F411" t="str">
            <v>開発研究所　　　　　</v>
          </cell>
          <cell r="G411" t="str">
            <v>　　　　　　　　　　</v>
          </cell>
        </row>
        <row r="412">
          <cell r="A412">
            <v>98113</v>
          </cell>
          <cell r="B412" t="str">
            <v>佐野　弘尚　　　</v>
          </cell>
          <cell r="C412">
            <v>10</v>
          </cell>
          <cell r="D412">
            <v>0</v>
          </cell>
          <cell r="E412">
            <v>30900</v>
          </cell>
          <cell r="F412" t="str">
            <v>静岡工場　　　　　　</v>
          </cell>
          <cell r="G412" t="str">
            <v>　　　　　　　　　　</v>
          </cell>
        </row>
        <row r="413">
          <cell r="A413">
            <v>98140</v>
          </cell>
          <cell r="B413" t="str">
            <v>矢花　厚　　　　</v>
          </cell>
          <cell r="C413">
            <v>10</v>
          </cell>
          <cell r="D413">
            <v>0</v>
          </cell>
          <cell r="E413">
            <v>20301</v>
          </cell>
          <cell r="F413" t="str">
            <v>営業企画部　　　　　</v>
          </cell>
          <cell r="G413" t="str">
            <v>営業企画課　　　　　</v>
          </cell>
        </row>
        <row r="414">
          <cell r="A414">
            <v>98141</v>
          </cell>
          <cell r="B414" t="str">
            <v>久保田　稔一　　</v>
          </cell>
          <cell r="C414">
            <v>0</v>
          </cell>
          <cell r="D414">
            <v>90</v>
          </cell>
          <cell r="E414">
            <v>20401</v>
          </cell>
          <cell r="F414" t="str">
            <v>環境事業部　　　　　</v>
          </cell>
          <cell r="G414" t="str">
            <v>環境事業グループ　　</v>
          </cell>
        </row>
        <row r="415">
          <cell r="A415">
            <v>98315</v>
          </cell>
          <cell r="B415" t="str">
            <v>佃　　哲也　　　</v>
          </cell>
          <cell r="C415">
            <v>10</v>
          </cell>
          <cell r="D415">
            <v>0</v>
          </cell>
          <cell r="E415">
            <v>30405</v>
          </cell>
          <cell r="F415" t="str">
            <v>名古屋工場　　　　　</v>
          </cell>
          <cell r="G415" t="str">
            <v>製造課　　　　　　　</v>
          </cell>
        </row>
        <row r="416">
          <cell r="A416">
            <v>98316</v>
          </cell>
          <cell r="B416" t="str">
            <v>高野　大作　　　</v>
          </cell>
          <cell r="C416">
            <v>10</v>
          </cell>
          <cell r="D416">
            <v>0</v>
          </cell>
          <cell r="E416">
            <v>30405</v>
          </cell>
          <cell r="F416" t="str">
            <v>名古屋工場　　　　　</v>
          </cell>
          <cell r="G416" t="str">
            <v>製造課　　　　　　　</v>
          </cell>
        </row>
        <row r="417">
          <cell r="A417">
            <v>98317</v>
          </cell>
          <cell r="B417" t="str">
            <v>酒井　友和　　　</v>
          </cell>
          <cell r="C417">
            <v>10</v>
          </cell>
          <cell r="D417">
            <v>0</v>
          </cell>
          <cell r="E417">
            <v>30405</v>
          </cell>
          <cell r="F417" t="str">
            <v>名古屋工場　　　　　</v>
          </cell>
          <cell r="G417" t="str">
            <v>製造課　　　　　　　</v>
          </cell>
        </row>
        <row r="418">
          <cell r="A418">
            <v>98318</v>
          </cell>
          <cell r="B418" t="str">
            <v>三宅　昭範　　　</v>
          </cell>
          <cell r="C418">
            <v>10</v>
          </cell>
          <cell r="D418">
            <v>0</v>
          </cell>
          <cell r="E418">
            <v>30404</v>
          </cell>
          <cell r="F418" t="str">
            <v>名古屋工場　　　　　</v>
          </cell>
          <cell r="G418" t="str">
            <v>工務成形課　　　　　</v>
          </cell>
        </row>
        <row r="419">
          <cell r="A419">
            <v>98319</v>
          </cell>
          <cell r="B419" t="str">
            <v>渡辺　和広　　　</v>
          </cell>
          <cell r="C419">
            <v>10</v>
          </cell>
          <cell r="D419">
            <v>0</v>
          </cell>
          <cell r="E419">
            <v>30405</v>
          </cell>
          <cell r="F419" t="str">
            <v>名古屋工場　　　　　</v>
          </cell>
          <cell r="G419" t="str">
            <v>製造課　　　　　　　</v>
          </cell>
        </row>
        <row r="420">
          <cell r="A420">
            <v>98628</v>
          </cell>
          <cell r="B420" t="str">
            <v>伊藤　雅恵　　　</v>
          </cell>
          <cell r="C420">
            <v>10</v>
          </cell>
          <cell r="D420">
            <v>0</v>
          </cell>
          <cell r="E420">
            <v>10203</v>
          </cell>
          <cell r="F420" t="str">
            <v>経営管理部　　　　　</v>
          </cell>
          <cell r="G420" t="str">
            <v>人事総務課　　　　　</v>
          </cell>
        </row>
        <row r="421">
          <cell r="A421">
            <v>98629</v>
          </cell>
          <cell r="B421" t="str">
            <v>大山　幸子　　　</v>
          </cell>
          <cell r="C421">
            <v>10</v>
          </cell>
          <cell r="D421">
            <v>0</v>
          </cell>
          <cell r="E421">
            <v>30401</v>
          </cell>
          <cell r="F421" t="str">
            <v>名古屋工場　　　　　</v>
          </cell>
          <cell r="G421" t="str">
            <v>事務課　　　　　　　</v>
          </cell>
        </row>
        <row r="422">
          <cell r="A422">
            <v>98632</v>
          </cell>
          <cell r="B422" t="str">
            <v>松本　由貴子　　</v>
          </cell>
          <cell r="C422">
            <v>10</v>
          </cell>
          <cell r="D422">
            <v>0</v>
          </cell>
          <cell r="E422">
            <v>10203</v>
          </cell>
          <cell r="F422" t="str">
            <v>経営管理部　　　　　</v>
          </cell>
          <cell r="G422" t="str">
            <v>人事総務課　　　　　</v>
          </cell>
        </row>
        <row r="423">
          <cell r="A423">
            <v>98654</v>
          </cell>
          <cell r="B423" t="str">
            <v>高柳　純子　　　</v>
          </cell>
          <cell r="C423">
            <v>0</v>
          </cell>
          <cell r="D423">
            <v>90</v>
          </cell>
          <cell r="E423">
            <v>21704</v>
          </cell>
          <cell r="F423" t="str">
            <v>営業本部　　　　　　</v>
          </cell>
          <cell r="G423" t="str">
            <v>近畿支店　　　　　　</v>
          </cell>
        </row>
        <row r="424">
          <cell r="A424">
            <v>99001</v>
          </cell>
          <cell r="B424" t="str">
            <v>高岡　進一　　　</v>
          </cell>
          <cell r="C424">
            <v>80</v>
          </cell>
          <cell r="D424">
            <v>45</v>
          </cell>
          <cell r="E424">
            <v>10000</v>
          </cell>
          <cell r="F424" t="str">
            <v>本社　　　　　　　　</v>
          </cell>
          <cell r="G424" t="str">
            <v>役員　　　　　　　　</v>
          </cell>
        </row>
        <row r="425">
          <cell r="A425">
            <v>99002</v>
          </cell>
          <cell r="B425" t="str">
            <v>三浦　哲夫　　　</v>
          </cell>
          <cell r="C425">
            <v>80</v>
          </cell>
          <cell r="D425">
            <v>45</v>
          </cell>
          <cell r="E425">
            <v>10000</v>
          </cell>
          <cell r="F425" t="str">
            <v>本社　　　　　　　　</v>
          </cell>
          <cell r="G425" t="str">
            <v>役員　　　　　　　　</v>
          </cell>
        </row>
        <row r="426">
          <cell r="A426">
            <v>99030</v>
          </cell>
          <cell r="B426" t="str">
            <v>■橋　晟　　　　</v>
          </cell>
          <cell r="C426">
            <v>99</v>
          </cell>
          <cell r="D426">
            <v>0</v>
          </cell>
          <cell r="E426">
            <v>10000</v>
          </cell>
          <cell r="F426" t="str">
            <v>本社　　　　　　　　</v>
          </cell>
          <cell r="G426" t="str">
            <v>役員　　　　　　　　</v>
          </cell>
        </row>
        <row r="427">
          <cell r="A427">
            <v>99101</v>
          </cell>
          <cell r="B427" t="str">
            <v>小林　豊　　　　</v>
          </cell>
          <cell r="C427">
            <v>10</v>
          </cell>
          <cell r="D427">
            <v>0</v>
          </cell>
          <cell r="E427">
            <v>21602</v>
          </cell>
          <cell r="F427" t="str">
            <v>営業本部　　　　　　</v>
          </cell>
          <cell r="G427" t="str">
            <v>東海支店　　　　　　</v>
          </cell>
        </row>
        <row r="428">
          <cell r="A428">
            <v>99102</v>
          </cell>
          <cell r="B428" t="str">
            <v>仙田　雄嗣　　　</v>
          </cell>
          <cell r="C428">
            <v>10</v>
          </cell>
          <cell r="D428">
            <v>0</v>
          </cell>
          <cell r="E428">
            <v>20503</v>
          </cell>
          <cell r="F428" t="str">
            <v>物流部　　　　　　　</v>
          </cell>
          <cell r="G428" t="str">
            <v>配送課　　　　　　　</v>
          </cell>
        </row>
        <row r="429">
          <cell r="A429">
            <v>99104</v>
          </cell>
          <cell r="B429" t="str">
            <v>増田　宏和　　　</v>
          </cell>
          <cell r="C429">
            <v>10</v>
          </cell>
          <cell r="D429">
            <v>0</v>
          </cell>
          <cell r="E429">
            <v>30900</v>
          </cell>
          <cell r="F429" t="str">
            <v>静岡工場　　　　　　</v>
          </cell>
          <cell r="G429" t="str">
            <v>　　　　　　　　　　</v>
          </cell>
        </row>
        <row r="430">
          <cell r="A430">
            <v>99106</v>
          </cell>
          <cell r="B430" t="str">
            <v>斎藤　直樹　　　</v>
          </cell>
          <cell r="C430">
            <v>10</v>
          </cell>
          <cell r="D430">
            <v>0</v>
          </cell>
          <cell r="E430">
            <v>30401</v>
          </cell>
          <cell r="F430" t="str">
            <v>名古屋工場　　　　　</v>
          </cell>
          <cell r="G430" t="str">
            <v>事務課　　　　　　　</v>
          </cell>
        </row>
        <row r="431">
          <cell r="A431">
            <v>99140</v>
          </cell>
          <cell r="B431" t="str">
            <v>後藤　保雄　　　</v>
          </cell>
          <cell r="C431">
            <v>20</v>
          </cell>
          <cell r="D431">
            <v>0</v>
          </cell>
          <cell r="E431">
            <v>30404</v>
          </cell>
          <cell r="F431" t="str">
            <v>名古屋工場　　　　　</v>
          </cell>
          <cell r="G431" t="str">
            <v>工務成形課　　　　　</v>
          </cell>
        </row>
        <row r="432">
          <cell r="A432">
            <v>99141</v>
          </cell>
          <cell r="B432" t="str">
            <v>矢野　敏宏　　　</v>
          </cell>
          <cell r="C432">
            <v>0</v>
          </cell>
          <cell r="D432">
            <v>90</v>
          </cell>
          <cell r="E432">
            <v>30412</v>
          </cell>
          <cell r="F432" t="str">
            <v>名古屋工場　　　　　</v>
          </cell>
          <cell r="G432" t="str">
            <v>開発嘱託　　　　　　</v>
          </cell>
        </row>
        <row r="433">
          <cell r="A433">
            <v>99143</v>
          </cell>
          <cell r="B433" t="str">
            <v>徳永　一成　　　</v>
          </cell>
          <cell r="C433">
            <v>10</v>
          </cell>
          <cell r="D433">
            <v>0</v>
          </cell>
          <cell r="E433">
            <v>21710</v>
          </cell>
          <cell r="F433" t="str">
            <v>営業本部　　　　　　</v>
          </cell>
          <cell r="G433" t="str">
            <v>中四国支店　　　　　</v>
          </cell>
        </row>
        <row r="434">
          <cell r="A434">
            <v>99159</v>
          </cell>
          <cell r="B434" t="str">
            <v>近藤　透　　　　</v>
          </cell>
          <cell r="C434">
            <v>10</v>
          </cell>
          <cell r="D434">
            <v>0</v>
          </cell>
          <cell r="E434">
            <v>20401</v>
          </cell>
          <cell r="F434" t="str">
            <v>環境事業部　　　　　</v>
          </cell>
          <cell r="G434" t="str">
            <v>環境事業グループ　　</v>
          </cell>
        </row>
        <row r="435">
          <cell r="A435">
            <v>99205</v>
          </cell>
          <cell r="B435" t="str">
            <v>松田　悟　　　　</v>
          </cell>
          <cell r="C435">
            <v>10</v>
          </cell>
          <cell r="D435">
            <v>0</v>
          </cell>
          <cell r="E435">
            <v>30404</v>
          </cell>
          <cell r="F435" t="str">
            <v>名古屋工場　　　　　</v>
          </cell>
          <cell r="G435" t="str">
            <v>工務成形課　　　　　</v>
          </cell>
        </row>
        <row r="436">
          <cell r="A436">
            <v>99308</v>
          </cell>
          <cell r="B436" t="str">
            <v>水戸　文彦　　　</v>
          </cell>
          <cell r="C436">
            <v>0</v>
          </cell>
          <cell r="D436">
            <v>90</v>
          </cell>
          <cell r="E436">
            <v>30405</v>
          </cell>
          <cell r="F436" t="str">
            <v>名古屋工場　　　　　</v>
          </cell>
          <cell r="G436" t="str">
            <v>製造課　　　　　　　</v>
          </cell>
        </row>
        <row r="437">
          <cell r="A437">
            <v>99310</v>
          </cell>
          <cell r="B437" t="str">
            <v>川口　祥司　　　</v>
          </cell>
          <cell r="C437">
            <v>10</v>
          </cell>
          <cell r="D437">
            <v>0</v>
          </cell>
          <cell r="E437">
            <v>30900</v>
          </cell>
          <cell r="F437" t="str">
            <v>静岡工場　　　　　　</v>
          </cell>
          <cell r="G437" t="str">
            <v>　　　　　　　　　　</v>
          </cell>
        </row>
        <row r="438">
          <cell r="A438">
            <v>99624</v>
          </cell>
          <cell r="B438" t="str">
            <v>坂本　知穂　　　</v>
          </cell>
          <cell r="C438">
            <v>10</v>
          </cell>
          <cell r="D438">
            <v>0</v>
          </cell>
          <cell r="E438">
            <v>20302</v>
          </cell>
          <cell r="F438" t="str">
            <v>営業企画部　　　　　</v>
          </cell>
          <cell r="G438" t="str">
            <v>商品開発課　　　　　</v>
          </cell>
        </row>
        <row r="439">
          <cell r="A439">
            <v>99732</v>
          </cell>
          <cell r="B439" t="str">
            <v>三好　京子　　　</v>
          </cell>
          <cell r="C439">
            <v>0</v>
          </cell>
          <cell r="D439">
            <v>90</v>
          </cell>
          <cell r="E439">
            <v>21704</v>
          </cell>
          <cell r="F439" t="str">
            <v>営業本部　　　　　　</v>
          </cell>
          <cell r="G439" t="str">
            <v>近畿支店　　　　　　</v>
          </cell>
        </row>
        <row r="440">
          <cell r="A440">
            <v>2001</v>
          </cell>
          <cell r="B440" t="str">
            <v>石榑　康利　　　</v>
          </cell>
          <cell r="C440" t="str">
            <v>－</v>
          </cell>
        </row>
        <row r="441">
          <cell r="A441">
            <v>2002</v>
          </cell>
          <cell r="B441" t="str">
            <v>伊藤　紀彦　　　</v>
          </cell>
          <cell r="C441" t="str">
            <v>－</v>
          </cell>
        </row>
        <row r="442">
          <cell r="A442">
            <v>2003</v>
          </cell>
          <cell r="B442" t="str">
            <v>三輪　克行　　　</v>
          </cell>
          <cell r="C442" t="str">
            <v>－</v>
          </cell>
        </row>
      </sheetData>
    </sheetDataSet>
  </externalBook>
</externalLink>
</file>

<file path=xl/externalLinks/externalLink15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①基本情報"/>
      <sheetName val="②部材情報"/>
      <sheetName val="③仕込み原料配合表"/>
      <sheetName val="④部材配合表"/>
      <sheetName val="⑤原材料詳細情報"/>
      <sheetName val="入力リスト"/>
    </sheetNames>
    <sheetDataSet>
      <sheetData sheetId="0"/>
      <sheetData sheetId="1"/>
      <sheetData sheetId="2"/>
      <sheetData sheetId="3"/>
      <sheetData sheetId="4"/>
      <sheetData sheetId="5">
        <row r="2">
          <cell r="D2" t="str">
            <v>00:なし</v>
          </cell>
        </row>
      </sheetData>
    </sheetDataSet>
  </externalBook>
</externalLink>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8BFFE668-7380-4C3D-9707-45A16761EA57}" name="Table134" displayName="Table134" ref="A1:BT201" totalsRowShown="0">
  <autoFilter ref="A1:BT201" xr:uid="{00000000-0009-0000-0100-000001000000}"/>
  <tableColumns count="72">
    <tableColumn id="1" xr3:uid="{2E69F28E-CCB4-4B21-8232-298418846CEF}" name="ID" dataDxfId="79"/>
    <tableColumn id="2" xr3:uid="{091B85FE-E2B8-40D4-BBFD-92B29E2A58F4}" name="開始時刻" dataDxfId="78"/>
    <tableColumn id="3" xr3:uid="{078C85FD-05EF-4938-ABC9-C992FA442303}" name="完了時刻" dataDxfId="77"/>
    <tableColumn id="4" xr3:uid="{921583F6-C18F-47F2-AEE7-708BC1FB0204}" name="メール" dataDxfId="76"/>
    <tableColumn id="5" xr3:uid="{22686815-E4F8-4875-9B34-F0C43B55C359}" name="名前" dataDxfId="75"/>
    <tableColumn id="6" xr3:uid="{AA8C24DB-99DE-4338-9FE1-C64D98DB85ED}" name="最終変更時刻" dataDxfId="74"/>
    <tableColumn id="7" xr3:uid="{A4459BA3-933E-4B2E-9196-11A3C996DE2A}" name="あなたの仕事における役職・階層を選択してください" dataDxfId="73"/>
    <tableColumn id="8" xr3:uid="{882585F7-2477-4899-B2F4-4417A111BA4A}" name="あなたの所属する部門（Column）" dataDxfId="72"/>
    <tableColumn id="50" xr3:uid="{19DE57A2-71C1-4C88-9027-C85CB3673A2B}" name="3" dataDxfId="71"/>
    <tableColumn id="51" xr3:uid="{8D195656-7859-4C18-87FD-6D6B06670B7A}" name="4" dataDxfId="70"/>
    <tableColumn id="9" xr3:uid="{0753A86E-9DA6-44CF-BB66-0B9A1017DB64}" name="5" dataDxfId="69"/>
    <tableColumn id="10" xr3:uid="{A812F0F2-93ED-4FB4-9A5A-A005ED0F8487}" name="6" dataDxfId="68"/>
    <tableColumn id="11" xr3:uid="{6F5C86A7-0FA9-4C25-A809-FF00E84F4A1F}" name="7" dataDxfId="67"/>
    <tableColumn id="12" xr3:uid="{4287930A-CB7A-47C3-B1AF-5F8E97C1F985}" name="8" dataDxfId="66"/>
    <tableColumn id="13" xr3:uid="{40DF546A-AB96-4DEE-B796-11AD1BE9C9B9}" name="9" dataDxfId="65"/>
    <tableColumn id="14" xr3:uid="{5EA2994D-45C9-4E44-B43A-7360D94C503A}" name="10" dataDxfId="64"/>
    <tableColumn id="15" xr3:uid="{04A08299-8A34-41D8-BF73-E1545C15DDCC}" name="11" dataDxfId="63"/>
    <tableColumn id="16" xr3:uid="{D39A7B6D-9315-4E0C-B3AF-EF25F6031789}" name="12" dataDxfId="62"/>
    <tableColumn id="17" xr3:uid="{B08DBB72-8A4D-497D-A624-511AF14F2570}" name="13" dataDxfId="61"/>
    <tableColumn id="18" xr3:uid="{CA22BFE0-1D18-4D5C-ADB9-486E707F1225}" name="14" dataDxfId="60"/>
    <tableColumn id="19" xr3:uid="{806C6D36-DF1D-4832-B692-77297C388C35}" name="15" dataDxfId="59"/>
    <tableColumn id="20" xr3:uid="{6C593F1E-0519-4FCE-BEA6-6E38E6AEADA7}" name="16" dataDxfId="58"/>
    <tableColumn id="21" xr3:uid="{973297C6-659A-4467-9C79-F9696A5968D9}" name="17" dataDxfId="57"/>
    <tableColumn id="22" xr3:uid="{A1534AD4-7AD1-49DE-B24A-15D62ECF5A07}" name="18" dataDxfId="56"/>
    <tableColumn id="23" xr3:uid="{7EE3386C-A55E-447B-9BE9-867DA73A02AF}" name="19" dataDxfId="55"/>
    <tableColumn id="24" xr3:uid="{7DE3C02A-2A74-4543-AC81-0CEABE8C728D}" name="20" dataDxfId="54"/>
    <tableColumn id="25" xr3:uid="{42B03A8A-C86A-4E14-9014-08B88B1888C6}" name="21" dataDxfId="53"/>
    <tableColumn id="26" xr3:uid="{031933F3-A258-4650-868B-BA215540C65E}" name="22" dataDxfId="52"/>
    <tableColumn id="27" xr3:uid="{0DD55A58-3936-46B3-A879-194A5F474702}" name="23" dataDxfId="51"/>
    <tableColumn id="28" xr3:uid="{C8D9C6F8-CF97-4DA2-8A3D-F3D135F66AEA}" name="24" dataDxfId="50"/>
    <tableColumn id="29" xr3:uid="{407CCDF1-E14D-4D43-90D7-7B1E6F145ED0}" name="25" dataDxfId="49"/>
    <tableColumn id="30" xr3:uid="{1DBC4594-AA60-481F-A30A-4C6B202FDAE9}" name="26" dataDxfId="48"/>
    <tableColumn id="31" xr3:uid="{2918FA3E-A7B2-4F98-9BC6-B66C0091424C}" name="27" dataDxfId="47"/>
    <tableColumn id="32" xr3:uid="{D2FF965B-7DE3-4073-A12B-8EB5CA479942}" name="28" dataDxfId="46"/>
    <tableColumn id="33" xr3:uid="{FD6A97DB-6B1D-4873-B36C-1C30A202441C}" name="29" dataDxfId="45"/>
    <tableColumn id="34" xr3:uid="{A77C6C83-6CFA-4118-BCE5-58B19A08F3E4}" name="30" dataDxfId="44"/>
    <tableColumn id="35" xr3:uid="{FF30E221-3352-4A43-9A4A-D5572CA50D8F}" name="31" dataDxfId="43"/>
    <tableColumn id="36" xr3:uid="{56CBF987-4417-4C03-B0C3-55687163824A}" name="32" dataDxfId="42"/>
    <tableColumn id="37" xr3:uid="{4EBECA3E-4562-4E2B-B592-AB5EE3D7BCD4}" name="33" dataDxfId="41"/>
    <tableColumn id="38" xr3:uid="{2768C9F9-9555-4CFB-BAC5-10BB310FF6A0}" name="34" dataDxfId="40"/>
    <tableColumn id="39" xr3:uid="{3BC5869A-D006-40E2-9CAF-00391F36CA55}" name="35" dataDxfId="39"/>
    <tableColumn id="40" xr3:uid="{1CF1240A-69FB-49ED-9715-C098D640DAA8}" name="36" dataDxfId="38"/>
    <tableColumn id="41" xr3:uid="{7E254992-501F-4D8B-A3AE-E76C97FD0F77}" name="37" dataDxfId="37"/>
    <tableColumn id="42" xr3:uid="{8D774028-7ED1-4585-9477-2CD7F616A176}" name="38" dataDxfId="36"/>
    <tableColumn id="43" xr3:uid="{42F7D84A-770F-4B60-9347-5C76C7A1FB6A}" name="39" dataDxfId="35"/>
    <tableColumn id="44" xr3:uid="{F9EA6E1D-E4A9-4612-BD71-BFDC2D452A75}" name="列1" dataDxfId="34"/>
    <tableColumn id="45" xr3:uid="{012C2C7D-4759-437F-97FC-1302D4532568}" name="列2" dataDxfId="33"/>
    <tableColumn id="46" xr3:uid="{54F331A1-1E70-4730-A7BF-D23CE8F8D4D3}" name="列3" dataDxfId="32"/>
    <tableColumn id="47" xr3:uid="{D3651184-E1D8-4C0C-8D9A-A0E2E2701F6C}" name="列4" dataDxfId="31"/>
    <tableColumn id="48" xr3:uid="{ABD4B4D6-488D-4E84-83AB-86D6E0219051}" name="列5" dataDxfId="30"/>
    <tableColumn id="49" xr3:uid="{7BCDAF7B-CD9C-4F91-8E5A-9910F84E21C3}" name="列6" dataDxfId="29"/>
    <tableColumn id="52" xr3:uid="{1A26CCC2-C198-4186-967F-79148488D715}" name="列7" dataDxfId="28"/>
    <tableColumn id="53" xr3:uid="{6AAC75DA-267A-4263-98B9-3EA387D7263E}" name="列8" dataDxfId="27"/>
    <tableColumn id="54" xr3:uid="{A17908E1-8370-4DA7-BA11-6438CADA16C1}" name="列9" dataDxfId="26"/>
    <tableColumn id="55" xr3:uid="{5E1291A6-7318-498C-A657-52E4FAFCAC1F}" name="列10" dataDxfId="25"/>
    <tableColumn id="56" xr3:uid="{DD6563FC-2426-4117-962D-ACF05E85FB4A}" name="列11" dataDxfId="24"/>
    <tableColumn id="57" xr3:uid="{9C1F8C2E-E756-4C9D-874A-C142001C9C24}" name="列12" dataDxfId="23"/>
    <tableColumn id="58" xr3:uid="{EB2CF922-481C-4F72-9EA2-9029C92297A9}" name="列13" dataDxfId="22"/>
    <tableColumn id="59" xr3:uid="{7A4D53FE-7EA1-40C0-A4B8-AEC86423F266}" name="列14" dataDxfId="21"/>
    <tableColumn id="60" xr3:uid="{2AFEC5B6-AA1D-4249-A44A-1BC846EA6AF5}" name="列15" dataDxfId="20"/>
    <tableColumn id="61" xr3:uid="{61E7B62E-5630-4074-92E3-DA89C5B556DC}" name="列16" dataDxfId="19"/>
    <tableColumn id="62" xr3:uid="{B5BAE687-1506-4CC4-887E-8C742B10FA64}" name="列17" dataDxfId="18"/>
    <tableColumn id="63" xr3:uid="{A81EDE2A-58FE-42D2-8C3D-DDB79ADFE284}" name="列18" dataDxfId="17"/>
    <tableColumn id="64" xr3:uid="{1D84C5AB-11D8-4E64-86D5-08A85760BF75}" name="列19" dataDxfId="16"/>
    <tableColumn id="65" xr3:uid="{A06C11A6-DFCF-4579-A424-0EA6A97260A0}" name="列20" dataDxfId="15"/>
    <tableColumn id="66" xr3:uid="{47A7A573-B5AF-441B-8E58-B8DE4CD5491A}" name="列21" dataDxfId="14"/>
    <tableColumn id="67" xr3:uid="{3EB7F010-E8C6-4334-BABA-ED29D2A74350}" name="列22" dataDxfId="13"/>
    <tableColumn id="68" xr3:uid="{8EF67132-BEC3-4BD2-B190-B9BD53E3DB0C}" name="列23" dataDxfId="12"/>
    <tableColumn id="69" xr3:uid="{DE2CD243-0FDF-4592-8C41-EB83425A21D7}" name="列24" dataDxfId="11"/>
    <tableColumn id="70" xr3:uid="{E2DA7E68-67A0-4007-8016-399A22014711}" name="列25" dataDxfId="10"/>
    <tableColumn id="71" xr3:uid="{4D863798-3762-45DD-99BC-FF13CF491103}" name="列26" dataDxfId="9"/>
    <tableColumn id="72" xr3:uid="{5F20D66D-F700-462C-82B1-5CCD97F6D124}" name="列27" dataDxfId="8"/>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s://www.maff.go.jp/j/shokusan/fcp/index.html" TargetMode="Externa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vmlDrawing" Target="../drawings/vmlDrawing1.vml"/><Relationship Id="rId1" Type="http://schemas.openxmlformats.org/officeDocument/2006/relationships/printerSettings" Target="../printerSettings/printerSettings3.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AA20D6-A0D0-4C72-A770-68D45829F298}">
  <dimension ref="A1:K46"/>
  <sheetViews>
    <sheetView zoomScaleNormal="100" workbookViewId="0">
      <selection activeCell="K38" sqref="K38"/>
    </sheetView>
  </sheetViews>
  <sheetFormatPr defaultRowHeight="13.2"/>
  <cols>
    <col min="1" max="5" width="7.6640625" customWidth="1"/>
    <col min="6" max="6" width="12.44140625" customWidth="1"/>
    <col min="7" max="11" width="7.6640625" customWidth="1"/>
  </cols>
  <sheetData>
    <row r="1" spans="1:11">
      <c r="A1" s="100" t="s">
        <v>148</v>
      </c>
      <c r="B1" s="100"/>
      <c r="C1" s="100"/>
      <c r="D1" s="100"/>
      <c r="E1" s="100"/>
      <c r="F1" s="100"/>
      <c r="G1" s="100"/>
      <c r="H1" s="100"/>
      <c r="I1" s="100"/>
      <c r="J1" s="100"/>
      <c r="K1" s="101"/>
    </row>
    <row r="2" spans="1:11">
      <c r="A2" s="102"/>
      <c r="B2" s="102"/>
      <c r="C2" s="102"/>
      <c r="D2" s="102"/>
      <c r="E2" s="102"/>
      <c r="F2" s="102"/>
      <c r="G2" s="102"/>
      <c r="H2" s="102"/>
      <c r="I2" s="102"/>
      <c r="J2" s="102"/>
      <c r="K2" s="103"/>
    </row>
    <row r="3" spans="1:11">
      <c r="A3" s="102"/>
      <c r="B3" s="102"/>
      <c r="C3" s="102"/>
      <c r="D3" s="102"/>
      <c r="E3" s="102"/>
      <c r="F3" s="102"/>
      <c r="G3" s="102"/>
      <c r="H3" s="102"/>
      <c r="I3" s="102"/>
      <c r="J3" s="102"/>
      <c r="K3" s="103"/>
    </row>
    <row r="4" spans="1:11" ht="13.8" thickBot="1">
      <c r="A4" s="104"/>
      <c r="B4" s="104"/>
      <c r="C4" s="104"/>
      <c r="D4" s="104"/>
      <c r="E4" s="104"/>
      <c r="F4" s="104"/>
      <c r="G4" s="104"/>
      <c r="H4" s="104"/>
      <c r="I4" s="104"/>
      <c r="J4" s="104"/>
      <c r="K4" s="105"/>
    </row>
    <row r="5" spans="1:11" ht="15">
      <c r="J5" s="108" t="s">
        <v>149</v>
      </c>
      <c r="K5" s="108"/>
    </row>
    <row r="12" spans="1:11" ht="12.9" customHeight="1">
      <c r="A12" s="98" t="s">
        <v>153</v>
      </c>
      <c r="B12" s="98"/>
      <c r="C12" s="98"/>
      <c r="D12" s="99" t="s">
        <v>154</v>
      </c>
      <c r="E12" s="99"/>
      <c r="F12" s="99"/>
      <c r="G12" s="99"/>
      <c r="H12" s="99"/>
      <c r="I12" s="99"/>
      <c r="J12" s="99"/>
    </row>
    <row r="13" spans="1:11" ht="11.4" customHeight="1">
      <c r="A13" s="98"/>
      <c r="B13" s="98"/>
      <c r="C13" s="98"/>
      <c r="D13" s="99"/>
      <c r="E13" s="99"/>
      <c r="F13" s="99"/>
      <c r="G13" s="99"/>
      <c r="H13" s="99"/>
      <c r="I13" s="99"/>
      <c r="J13" s="99"/>
    </row>
    <row r="16" spans="1:11" ht="30" customHeight="1" thickBot="1">
      <c r="A16" s="98" t="s">
        <v>1</v>
      </c>
      <c r="B16" s="98"/>
      <c r="C16" s="98"/>
      <c r="D16" s="106"/>
      <c r="E16" s="106"/>
      <c r="F16" s="106"/>
      <c r="G16" s="106"/>
      <c r="H16" s="106"/>
      <c r="I16" s="106"/>
      <c r="J16" s="106"/>
    </row>
    <row r="17" spans="1:10" ht="30" customHeight="1"/>
    <row r="18" spans="1:10" ht="30" customHeight="1">
      <c r="A18" s="97" t="s">
        <v>2</v>
      </c>
      <c r="B18" s="97"/>
      <c r="C18" s="97"/>
      <c r="D18" s="107"/>
      <c r="E18" s="107"/>
      <c r="F18" s="107"/>
      <c r="G18" s="107"/>
      <c r="H18" s="107"/>
      <c r="I18" s="107"/>
      <c r="J18" s="107"/>
    </row>
    <row r="19" spans="1:10" ht="20.100000000000001" customHeight="1">
      <c r="A19" s="28"/>
      <c r="B19" s="28"/>
      <c r="C19" s="1"/>
      <c r="D19" s="57"/>
      <c r="E19" s="57"/>
      <c r="F19" s="57"/>
      <c r="G19" s="57"/>
      <c r="H19" s="57"/>
      <c r="I19" s="57"/>
      <c r="J19" s="57"/>
    </row>
    <row r="20" spans="1:10" ht="20.100000000000001" customHeight="1">
      <c r="A20" s="28"/>
      <c r="B20" s="28"/>
      <c r="C20" s="1"/>
      <c r="D20" s="57"/>
      <c r="E20" s="57"/>
      <c r="F20" s="57"/>
      <c r="G20" s="57"/>
      <c r="H20" s="57"/>
      <c r="I20" s="57"/>
      <c r="J20" s="57"/>
    </row>
    <row r="21" spans="1:10" ht="20.100000000000001" customHeight="1" thickBot="1">
      <c r="A21" s="1"/>
      <c r="B21" s="1"/>
      <c r="C21" s="1"/>
      <c r="D21" s="3"/>
      <c r="E21" s="2"/>
      <c r="F21" s="2"/>
      <c r="G21" s="2"/>
    </row>
    <row r="22" spans="1:10" ht="20.100000000000001" customHeight="1" thickBot="1">
      <c r="A22" s="29" t="s">
        <v>3</v>
      </c>
      <c r="B22" s="29"/>
      <c r="C22" s="28"/>
      <c r="D22" s="3"/>
      <c r="E22" s="2"/>
      <c r="F22" s="13"/>
      <c r="G22" s="3" t="s">
        <v>178</v>
      </c>
    </row>
    <row r="23" spans="1:10" ht="20.100000000000001" customHeight="1" thickBot="1">
      <c r="A23" s="29" t="s">
        <v>6</v>
      </c>
      <c r="B23" s="29"/>
      <c r="C23" s="28"/>
      <c r="D23" s="3"/>
      <c r="E23" s="2"/>
      <c r="F23" s="17">
        <f>+COUNTIFS(Table134[あなたの仕事における役職・階層を選択してください],詳細結果!F8)</f>
        <v>0</v>
      </c>
      <c r="G23" s="3" t="s">
        <v>7</v>
      </c>
      <c r="J23" s="59"/>
    </row>
    <row r="24" spans="1:10" ht="20.100000000000001" customHeight="1" thickBot="1">
      <c r="A24" s="29" t="s">
        <v>8</v>
      </c>
      <c r="B24" s="29"/>
      <c r="C24" s="28"/>
      <c r="D24" s="3"/>
      <c r="E24" s="2"/>
      <c r="F24" s="14" t="e">
        <f>F23/F22</f>
        <v>#DIV/0!</v>
      </c>
      <c r="G24" s="3"/>
    </row>
    <row r="25" spans="1:10" ht="20.100000000000001" customHeight="1" thickBot="1">
      <c r="A25" s="1"/>
      <c r="B25" s="1"/>
      <c r="C25" s="1"/>
      <c r="D25" s="3"/>
      <c r="E25" s="2"/>
      <c r="F25" s="2"/>
      <c r="G25" s="2"/>
    </row>
    <row r="26" spans="1:10" ht="20.100000000000001" customHeight="1" thickBot="1">
      <c r="A26" s="31" t="s">
        <v>9</v>
      </c>
      <c r="B26" s="31"/>
      <c r="C26" s="1"/>
      <c r="D26" s="3"/>
      <c r="E26" s="2"/>
      <c r="F26" s="6" t="e">
        <f>詳細結果!G12</f>
        <v>#DIV/0!</v>
      </c>
      <c r="G26" s="2"/>
    </row>
    <row r="27" spans="1:10" ht="20.100000000000001" customHeight="1">
      <c r="A27" s="31"/>
      <c r="B27" s="31"/>
      <c r="C27" s="1"/>
      <c r="D27" s="3"/>
      <c r="E27" s="2"/>
      <c r="F27" s="58"/>
      <c r="G27" s="2"/>
    </row>
    <row r="28" spans="1:10" ht="20.100000000000001" customHeight="1">
      <c r="A28" s="32" t="s">
        <v>10</v>
      </c>
      <c r="B28" s="32"/>
      <c r="C28" s="1"/>
      <c r="D28" s="33"/>
      <c r="E28" s="34"/>
      <c r="F28" s="34"/>
      <c r="G28" s="34"/>
    </row>
    <row r="29" spans="1:10" ht="20.100000000000001" customHeight="1">
      <c r="A29" s="1"/>
      <c r="B29" s="1"/>
      <c r="C29" s="63"/>
      <c r="D29" s="64"/>
      <c r="E29" s="64"/>
      <c r="F29" s="35"/>
      <c r="G29" s="62"/>
    </row>
    <row r="30" spans="1:10" ht="20.100000000000001" customHeight="1">
      <c r="A30" s="1"/>
      <c r="B30" s="1"/>
      <c r="C30" s="63"/>
      <c r="D30" s="64"/>
      <c r="E30" s="64"/>
      <c r="F30" s="35"/>
      <c r="G30" s="2"/>
    </row>
    <row r="31" spans="1:10" ht="20.100000000000001" customHeight="1">
      <c r="A31" s="1"/>
      <c r="B31" s="1"/>
      <c r="C31" s="63"/>
      <c r="D31" s="64"/>
      <c r="E31" s="64"/>
      <c r="F31" s="35"/>
      <c r="G31" s="34"/>
    </row>
    <row r="32" spans="1:10" ht="20.100000000000001" customHeight="1">
      <c r="A32" s="1"/>
      <c r="B32" s="1"/>
      <c r="C32" s="63"/>
      <c r="D32" s="64"/>
      <c r="E32" s="64"/>
      <c r="F32" s="35"/>
      <c r="G32" s="34"/>
    </row>
    <row r="33" spans="1:11" ht="20.100000000000001" customHeight="1">
      <c r="A33" s="1"/>
      <c r="B33" s="1"/>
      <c r="C33" s="63"/>
      <c r="D33" s="64"/>
      <c r="E33" s="64"/>
      <c r="F33" s="35"/>
      <c r="G33" s="34"/>
    </row>
    <row r="34" spans="1:11" ht="20.100000000000001" customHeight="1">
      <c r="A34" s="1"/>
      <c r="B34" s="1"/>
      <c r="C34" s="63"/>
      <c r="D34" s="64"/>
      <c r="E34" s="64"/>
      <c r="F34" s="35"/>
      <c r="G34" s="34"/>
    </row>
    <row r="35" spans="1:11">
      <c r="D35" s="60"/>
    </row>
    <row r="36" spans="1:11">
      <c r="D36" s="60"/>
    </row>
    <row r="37" spans="1:11">
      <c r="D37" s="60"/>
    </row>
    <row r="38" spans="1:11">
      <c r="D38" s="60"/>
    </row>
    <row r="39" spans="1:11">
      <c r="D39" s="60"/>
    </row>
    <row r="40" spans="1:11" ht="15">
      <c r="A40" s="95" t="s">
        <v>156</v>
      </c>
      <c r="B40" s="95"/>
      <c r="C40" s="95"/>
      <c r="D40" s="95"/>
      <c r="E40" s="95"/>
      <c r="F40" s="95"/>
      <c r="G40" s="95"/>
      <c r="H40" s="95"/>
      <c r="I40" s="95"/>
      <c r="J40" s="95"/>
      <c r="K40" s="95"/>
    </row>
    <row r="41" spans="1:11" ht="15">
      <c r="A41" s="95" t="s">
        <v>179</v>
      </c>
      <c r="B41" s="95"/>
      <c r="C41" s="95"/>
      <c r="D41" s="95"/>
      <c r="E41" s="95"/>
      <c r="F41" s="95"/>
      <c r="G41" s="95"/>
      <c r="H41" s="95"/>
      <c r="I41" s="95"/>
      <c r="J41" s="95"/>
      <c r="K41" s="95"/>
    </row>
    <row r="42" spans="1:11">
      <c r="D42" s="60"/>
    </row>
    <row r="43" spans="1:11">
      <c r="D43" s="60"/>
    </row>
    <row r="44" spans="1:11" ht="15">
      <c r="A44" s="95" t="s">
        <v>150</v>
      </c>
      <c r="B44" s="95"/>
      <c r="C44" s="95"/>
      <c r="D44" s="95"/>
      <c r="E44" s="95"/>
      <c r="F44" s="95"/>
      <c r="G44" s="95"/>
      <c r="H44" s="95"/>
      <c r="I44" s="95"/>
      <c r="J44" s="95"/>
      <c r="K44" s="95"/>
    </row>
    <row r="45" spans="1:11" ht="15">
      <c r="A45" s="95" t="s">
        <v>151</v>
      </c>
      <c r="B45" s="95"/>
      <c r="C45" s="95"/>
      <c r="D45" s="95"/>
      <c r="E45" s="95"/>
      <c r="F45" s="95"/>
      <c r="G45" s="95"/>
      <c r="H45" s="95"/>
      <c r="I45" s="95"/>
      <c r="J45" s="95"/>
      <c r="K45" s="95"/>
    </row>
    <row r="46" spans="1:11" ht="15">
      <c r="A46" s="96" t="s">
        <v>152</v>
      </c>
      <c r="B46" s="95"/>
      <c r="C46" s="95"/>
      <c r="D46" s="95"/>
      <c r="E46" s="95"/>
      <c r="F46" s="95"/>
      <c r="G46" s="95"/>
      <c r="H46" s="95"/>
      <c r="I46" s="95"/>
      <c r="J46" s="95"/>
      <c r="K46" s="95"/>
    </row>
  </sheetData>
  <mergeCells count="13">
    <mergeCell ref="A12:C13"/>
    <mergeCell ref="D12:J13"/>
    <mergeCell ref="A1:K4"/>
    <mergeCell ref="D16:J16"/>
    <mergeCell ref="D18:J18"/>
    <mergeCell ref="J5:K5"/>
    <mergeCell ref="A44:K44"/>
    <mergeCell ref="A45:K45"/>
    <mergeCell ref="A46:K46"/>
    <mergeCell ref="A18:C18"/>
    <mergeCell ref="A16:C16"/>
    <mergeCell ref="A40:K40"/>
    <mergeCell ref="A41:K41"/>
  </mergeCells>
  <phoneticPr fontId="7"/>
  <hyperlinks>
    <hyperlink ref="A46" r:id="rId1" xr:uid="{F58B4966-73C8-4122-AA56-5FE19547BBBD}"/>
  </hyperlinks>
  <pageMargins left="0.7" right="0.7" top="0.75" bottom="0.75" header="0.3" footer="0.3"/>
  <pageSetup paperSize="9" orientation="portrait"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C025A1-91D0-40E4-9F2B-498735B99421}">
  <dimension ref="A1:CC62"/>
  <sheetViews>
    <sheetView showGridLines="0" zoomScale="80" zoomScaleNormal="80" zoomScaleSheetLayoutView="85" zoomScalePageLayoutView="70" workbookViewId="0">
      <selection activeCell="BN22" sqref="BN22"/>
    </sheetView>
  </sheetViews>
  <sheetFormatPr defaultColWidth="8.6640625" defaultRowHeight="15"/>
  <cols>
    <col min="1" max="1" width="2.33203125" style="1" customWidth="1"/>
    <col min="2" max="3" width="5" style="1" customWidth="1"/>
    <col min="4" max="4" width="5.33203125" style="1" customWidth="1"/>
    <col min="5" max="5" width="9.88671875" style="3" customWidth="1"/>
    <col min="6" max="6" width="16.88671875" style="2" customWidth="1"/>
    <col min="7" max="10" width="16.77734375" style="2" customWidth="1"/>
    <col min="11" max="11" width="8.44140625" style="2" customWidth="1"/>
    <col min="12" max="12" width="19.6640625" style="2" customWidth="1"/>
    <col min="13" max="16" width="13.5546875" style="5" customWidth="1"/>
    <col min="17" max="17" width="7.44140625" style="47" customWidth="1"/>
    <col min="18" max="18" width="5.6640625" style="47" customWidth="1"/>
    <col min="19" max="19" width="1.44140625" style="4" customWidth="1"/>
    <col min="20" max="20" width="9" style="4" hidden="1" customWidth="1"/>
    <col min="21" max="23" width="8.6640625" style="1" hidden="1" customWidth="1"/>
    <col min="24" max="24" width="10.44140625" style="15" hidden="1" customWidth="1"/>
    <col min="25" max="26" width="8.6640625" style="15" hidden="1" customWidth="1"/>
    <col min="27" max="27" width="9.44140625" style="15" hidden="1" customWidth="1"/>
    <col min="28" max="60" width="8.6640625" style="15" hidden="1" customWidth="1"/>
    <col min="61" max="81" width="8.6640625" style="15"/>
    <col min="82" max="16384" width="8.6640625" style="1"/>
  </cols>
  <sheetData>
    <row r="1" spans="1:77" ht="27.6" customHeight="1">
      <c r="A1" s="30"/>
      <c r="B1" s="20" t="s">
        <v>0</v>
      </c>
      <c r="C1" s="20"/>
      <c r="D1" s="21"/>
      <c r="E1" s="22"/>
      <c r="F1" s="23"/>
      <c r="G1" s="23"/>
      <c r="H1" s="23"/>
      <c r="I1" s="23"/>
      <c r="J1" s="23"/>
      <c r="K1" s="23"/>
      <c r="L1" s="23"/>
      <c r="M1" s="24"/>
      <c r="N1" s="24"/>
      <c r="O1" s="24"/>
      <c r="P1" s="24"/>
      <c r="Q1" s="46"/>
      <c r="R1" s="46"/>
      <c r="S1" s="44"/>
    </row>
    <row r="2" spans="1:77" ht="16.5" customHeight="1">
      <c r="A2" s="30"/>
      <c r="B2" s="25"/>
      <c r="C2" s="25"/>
      <c r="E2" s="25"/>
      <c r="F2" s="25"/>
      <c r="G2" s="26"/>
      <c r="H2" s="26"/>
      <c r="I2" s="26"/>
      <c r="J2" s="26"/>
      <c r="K2" s="26"/>
      <c r="L2" s="26"/>
      <c r="M2" s="25"/>
      <c r="N2" s="25"/>
      <c r="O2" s="25"/>
      <c r="P2" s="25"/>
      <c r="S2" s="27"/>
    </row>
    <row r="3" spans="1:77" ht="27.6" customHeight="1" thickBot="1">
      <c r="A3" s="30"/>
      <c r="B3" s="25" t="s">
        <v>1</v>
      </c>
      <c r="C3" s="25"/>
      <c r="E3" s="25"/>
      <c r="F3" s="25"/>
      <c r="G3" s="106"/>
      <c r="H3" s="106"/>
      <c r="I3" s="106"/>
      <c r="J3" s="106"/>
      <c r="K3" s="106"/>
      <c r="L3" s="106"/>
      <c r="M3" s="25"/>
      <c r="N3" s="25"/>
      <c r="O3" s="25"/>
      <c r="P3" s="25"/>
      <c r="S3" s="27"/>
    </row>
    <row r="4" spans="1:77" ht="26.1" customHeight="1">
      <c r="A4" s="30"/>
      <c r="B4" s="28" t="s">
        <v>2</v>
      </c>
      <c r="C4" s="28"/>
      <c r="E4" s="28"/>
      <c r="F4" s="28"/>
      <c r="G4" s="120"/>
      <c r="H4" s="120"/>
      <c r="I4" s="120"/>
      <c r="J4" s="120"/>
      <c r="K4" s="120"/>
      <c r="L4" s="120"/>
      <c r="M4" s="28"/>
      <c r="N4" s="28"/>
      <c r="O4" s="28"/>
      <c r="P4" s="28"/>
      <c r="S4" s="27"/>
    </row>
    <row r="5" spans="1:77">
      <c r="A5" s="30"/>
      <c r="S5" s="27"/>
    </row>
    <row r="6" spans="1:77" ht="16.2">
      <c r="B6" s="68"/>
      <c r="C6" s="29"/>
      <c r="D6" s="28"/>
      <c r="I6" s="28"/>
      <c r="J6" s="28"/>
      <c r="K6" s="28"/>
      <c r="L6" s="1"/>
      <c r="M6" s="89"/>
      <c r="N6" s="89"/>
      <c r="O6" s="89"/>
      <c r="P6" s="89"/>
      <c r="Q6" s="118"/>
      <c r="R6" s="118"/>
      <c r="S6" s="30"/>
      <c r="T6" s="1"/>
      <c r="X6" s="15" t="s">
        <v>93</v>
      </c>
      <c r="Y6" s="15" t="s">
        <v>97</v>
      </c>
    </row>
    <row r="7" spans="1:77" ht="16.8" thickBot="1">
      <c r="B7" s="68"/>
      <c r="C7" s="29"/>
      <c r="D7" s="28"/>
      <c r="G7" s="28"/>
      <c r="H7" s="28"/>
      <c r="I7" s="28"/>
      <c r="J7" s="28"/>
      <c r="K7" s="28"/>
      <c r="L7" s="3"/>
      <c r="M7" s="89"/>
      <c r="N7" s="89"/>
      <c r="O7" s="89"/>
      <c r="P7" s="89"/>
      <c r="Q7" s="119"/>
      <c r="R7" s="119"/>
      <c r="S7" s="30"/>
      <c r="T7" s="1"/>
      <c r="X7" s="15" t="s">
        <v>94</v>
      </c>
      <c r="Y7" s="15" t="s">
        <v>98</v>
      </c>
    </row>
    <row r="8" spans="1:77" ht="16.8" thickBot="1">
      <c r="B8" s="68"/>
      <c r="C8" s="29"/>
      <c r="D8" s="28"/>
      <c r="E8" s="78" t="s">
        <v>91</v>
      </c>
      <c r="F8" s="122" t="s">
        <v>185</v>
      </c>
      <c r="G8" s="123"/>
      <c r="H8" s="1" t="s">
        <v>5</v>
      </c>
      <c r="I8" s="67"/>
      <c r="J8" s="67"/>
      <c r="K8" s="67"/>
      <c r="L8" s="3"/>
      <c r="S8" s="30"/>
      <c r="T8" s="1"/>
      <c r="X8" s="15" t="s">
        <v>95</v>
      </c>
      <c r="Y8" s="15" t="s">
        <v>99</v>
      </c>
      <c r="Z8" s="15" t="s">
        <v>4</v>
      </c>
    </row>
    <row r="9" spans="1:77">
      <c r="B9" s="69"/>
      <c r="S9" s="27"/>
      <c r="X9" s="15" t="s">
        <v>96</v>
      </c>
      <c r="Y9" s="15" t="s">
        <v>4</v>
      </c>
      <c r="Z9" s="16"/>
    </row>
    <row r="10" spans="1:77" ht="18.600000000000001">
      <c r="B10" s="70"/>
      <c r="C10" s="31"/>
      <c r="G10" s="58"/>
      <c r="H10" s="58"/>
      <c r="I10" s="58"/>
      <c r="J10" s="58"/>
      <c r="K10" s="58"/>
      <c r="S10" s="27"/>
      <c r="X10" s="15" t="s">
        <v>4</v>
      </c>
      <c r="Z10" s="16"/>
    </row>
    <row r="11" spans="1:77" ht="30.6" thickBot="1">
      <c r="B11" s="69"/>
      <c r="G11" s="71" t="s">
        <v>157</v>
      </c>
      <c r="H11" s="72" t="s">
        <v>159</v>
      </c>
      <c r="I11" s="73" t="s">
        <v>158</v>
      </c>
      <c r="J11" s="72" t="s">
        <v>160</v>
      </c>
      <c r="S11" s="27"/>
      <c r="Z11" s="16"/>
    </row>
    <row r="12" spans="1:77" ht="21" customHeight="1" thickBot="1">
      <c r="B12" s="76" t="s">
        <v>161</v>
      </c>
      <c r="C12" s="32"/>
      <c r="E12" s="75"/>
      <c r="F12" s="77"/>
      <c r="G12" s="79" t="e">
        <f>AVERAGE(M23:M59)</f>
        <v>#DIV/0!</v>
      </c>
      <c r="H12" s="80" t="e">
        <f t="shared" ref="H12:J12" si="0">AVERAGE(N23:N59)</f>
        <v>#DIV/0!</v>
      </c>
      <c r="I12" s="80" t="e">
        <f t="shared" si="0"/>
        <v>#DIV/0!</v>
      </c>
      <c r="J12" s="81" t="e">
        <f t="shared" si="0"/>
        <v>#DIV/0!</v>
      </c>
      <c r="L12" s="83" t="s">
        <v>172</v>
      </c>
      <c r="S12" s="27"/>
      <c r="W12" s="15" t="s">
        <v>147</v>
      </c>
      <c r="X12" s="19" t="s">
        <v>27</v>
      </c>
      <c r="Y12" s="19" t="s">
        <v>28</v>
      </c>
      <c r="Z12" s="19" t="s">
        <v>29</v>
      </c>
      <c r="AA12" s="19" t="s">
        <v>30</v>
      </c>
      <c r="AB12" s="19" t="s">
        <v>31</v>
      </c>
      <c r="AC12" s="19" t="s">
        <v>32</v>
      </c>
      <c r="AD12" s="19" t="s">
        <v>33</v>
      </c>
      <c r="AE12" s="19" t="s">
        <v>34</v>
      </c>
      <c r="AF12" s="19" t="s">
        <v>35</v>
      </c>
      <c r="AG12" s="19" t="s">
        <v>36</v>
      </c>
      <c r="AH12" s="19" t="s">
        <v>37</v>
      </c>
      <c r="AI12" s="19" t="s">
        <v>38</v>
      </c>
      <c r="AJ12" s="19" t="s">
        <v>39</v>
      </c>
      <c r="AK12" s="19" t="s">
        <v>40</v>
      </c>
      <c r="AL12" s="19" t="s">
        <v>41</v>
      </c>
      <c r="AM12" s="19" t="s">
        <v>42</v>
      </c>
      <c r="AN12" s="19" t="s">
        <v>43</v>
      </c>
      <c r="AO12" s="19" t="s">
        <v>44</v>
      </c>
      <c r="AP12" s="19" t="s">
        <v>45</v>
      </c>
      <c r="AQ12" s="19" t="s">
        <v>46</v>
      </c>
      <c r="AR12" s="19" t="s">
        <v>47</v>
      </c>
      <c r="AS12" s="19" t="s">
        <v>48</v>
      </c>
      <c r="AT12" s="19" t="s">
        <v>49</v>
      </c>
      <c r="AU12" s="19" t="s">
        <v>50</v>
      </c>
      <c r="AV12" s="93">
        <v>26</v>
      </c>
      <c r="AW12" s="93">
        <v>27</v>
      </c>
      <c r="AX12" s="19" t="s">
        <v>53</v>
      </c>
      <c r="AY12" s="19" t="s">
        <v>54</v>
      </c>
      <c r="AZ12" s="19" t="s">
        <v>55</v>
      </c>
      <c r="BA12" s="19" t="s">
        <v>56</v>
      </c>
      <c r="BB12" s="86" t="s">
        <v>57</v>
      </c>
      <c r="BC12" s="86" t="s">
        <v>58</v>
      </c>
      <c r="BD12" s="86" t="s">
        <v>59</v>
      </c>
      <c r="BE12" s="86" t="s">
        <v>60</v>
      </c>
      <c r="BF12" s="19" t="s">
        <v>61</v>
      </c>
      <c r="BG12" s="19" t="s">
        <v>62</v>
      </c>
      <c r="BH12" s="19" t="s">
        <v>100</v>
      </c>
      <c r="BI12" s="19"/>
      <c r="BJ12" s="19"/>
      <c r="BK12" s="19"/>
      <c r="BL12" s="19"/>
      <c r="BM12" s="19"/>
      <c r="BN12" s="19"/>
      <c r="BO12" s="19"/>
      <c r="BP12" s="19"/>
      <c r="BQ12" s="19"/>
      <c r="BR12" s="19"/>
    </row>
    <row r="13" spans="1:77" ht="18.600000000000001" customHeight="1">
      <c r="A13" s="30"/>
      <c r="B13" s="32" t="s">
        <v>10</v>
      </c>
      <c r="D13" s="65"/>
      <c r="E13" s="7" t="s">
        <v>11</v>
      </c>
      <c r="F13" s="8"/>
      <c r="G13" s="74" t="e">
        <f>AVERAGE(M23:M29)</f>
        <v>#DIV/0!</v>
      </c>
      <c r="H13" s="74" t="e">
        <f t="shared" ref="H13:J13" si="1">AVERAGE(N23:N29)</f>
        <v>#DIV/0!</v>
      </c>
      <c r="I13" s="74" t="e">
        <f t="shared" si="1"/>
        <v>#DIV/0!</v>
      </c>
      <c r="J13" s="90" t="e">
        <f t="shared" si="1"/>
        <v>#DIV/0!</v>
      </c>
      <c r="L13" s="82" t="s">
        <v>166</v>
      </c>
      <c r="M13" s="82"/>
      <c r="N13" s="82"/>
      <c r="O13" s="82"/>
      <c r="P13" s="82"/>
      <c r="S13" s="27"/>
      <c r="W13" s="15" t="s">
        <v>162</v>
      </c>
      <c r="X13" s="56" t="e">
        <f>AVERAGEIFS(データ反映シート!I$2:I$201,データ反映シート!$H$2:$H$201,$F$8,データ反映シート!$G$2:$G$201,$X$10)</f>
        <v>#DIV/0!</v>
      </c>
      <c r="Y13" s="56" t="e">
        <f>AVERAGEIFS(データ反映シート!J$2:J$201,データ反映シート!$H$2:$H$201,$F$8,データ反映シート!$G$2:$G$201,$X$10)</f>
        <v>#DIV/0!</v>
      </c>
      <c r="Z13" s="56" t="e">
        <f>AVERAGEIFS(データ反映シート!K$2:K$201,データ反映シート!$H$2:$H$201,$F$8,データ反映シート!$G$2:$G$201,$X$10)</f>
        <v>#DIV/0!</v>
      </c>
      <c r="AA13" s="56" t="e">
        <f>AVERAGEIFS(データ反映シート!L$2:L$201,データ反映シート!$H$2:$H$201,$F$8,データ反映シート!$G$2:$G$201,$X$10)</f>
        <v>#DIV/0!</v>
      </c>
      <c r="AB13" s="56" t="e">
        <f>AVERAGEIFS(データ反映シート!M$2:M$201,データ反映シート!$H$2:$H$201,$F$8,データ反映シート!$G$2:$G$201,$X$10)</f>
        <v>#DIV/0!</v>
      </c>
      <c r="AC13" s="56" t="e">
        <f>AVERAGEIFS(データ反映シート!N$2:N$201,データ反映シート!$H$2:$H$201,$F$8,データ反映シート!$G$2:$G$201,$X$10)</f>
        <v>#DIV/0!</v>
      </c>
      <c r="AD13" s="56" t="e">
        <f>AVERAGEIFS(データ反映シート!O$2:O$201,データ反映シート!$H$2:$H$201,$F$8,データ反映シート!$G$2:$G$201,$X$10)</f>
        <v>#DIV/0!</v>
      </c>
      <c r="AE13" s="56" t="e">
        <f>AVERAGEIFS(データ反映シート!P$2:P$201,データ反映シート!$H$2:$H$201,$F$8,データ反映シート!$G$2:$G$201,$X$10)</f>
        <v>#DIV/0!</v>
      </c>
      <c r="AF13" s="56" t="e">
        <f>AVERAGEIFS(データ反映シート!Q$2:Q$201,データ反映シート!$H$2:$H$201,$F$8,データ反映シート!$G$2:$G$201,$X$10)</f>
        <v>#DIV/0!</v>
      </c>
      <c r="AG13" s="56" t="e">
        <f>AVERAGEIFS(データ反映シート!R$2:R$201,データ反映シート!$H$2:$H$201,$F$8,データ反映シート!$G$2:$G$201,$X$10)</f>
        <v>#DIV/0!</v>
      </c>
      <c r="AH13" s="56" t="e">
        <f>AVERAGEIFS(データ反映シート!S$2:S$201,データ反映シート!$H$2:$H$201,$F$8,データ反映シート!$G$2:$G$201,$X$10)</f>
        <v>#DIV/0!</v>
      </c>
      <c r="AI13" s="56" t="e">
        <f>AVERAGEIFS(データ反映シート!T$2:T$201,データ反映シート!$H$2:$H$201,$F$8,データ反映シート!$G$2:$G$201,$X$10)</f>
        <v>#DIV/0!</v>
      </c>
      <c r="AJ13" s="56" t="e">
        <f>AVERAGEIFS(データ反映シート!U$2:U$201,データ反映シート!$H$2:$H$201,$F$8,データ反映シート!$G$2:$G$201,$X$10)</f>
        <v>#DIV/0!</v>
      </c>
      <c r="AK13" s="56" t="e">
        <f>AVERAGEIFS(データ反映シート!V$2:V$201,データ反映シート!$H$2:$H$201,$F$8,データ反映シート!$G$2:$G$201,$X$10)</f>
        <v>#DIV/0!</v>
      </c>
      <c r="AL13" s="56" t="e">
        <f>AVERAGEIFS(データ反映シート!W$2:W$201,データ反映シート!$H$2:$H$201,$F$8,データ反映シート!$G$2:$G$201,$X$10)</f>
        <v>#DIV/0!</v>
      </c>
      <c r="AM13" s="56" t="e">
        <f>AVERAGEIFS(データ反映シート!X$2:X$201,データ反映シート!$H$2:$H$201,$F$8,データ反映シート!$G$2:$G$201,$X$10)</f>
        <v>#DIV/0!</v>
      </c>
      <c r="AN13" s="56" t="e">
        <f>AVERAGEIFS(データ反映シート!Y$2:Y$201,データ反映シート!$H$2:$H$201,$F$8,データ反映シート!$G$2:$G$201,$X$10)</f>
        <v>#DIV/0!</v>
      </c>
      <c r="AO13" s="56" t="e">
        <f>AVERAGEIFS(データ反映シート!Z$2:Z$201,データ反映シート!$H$2:$H$201,$F$8,データ反映シート!$G$2:$G$201,$X$10)</f>
        <v>#DIV/0!</v>
      </c>
      <c r="AP13" s="56" t="e">
        <f>AVERAGEIFS(データ反映シート!AA$2:AA$201,データ反映シート!$H$2:$H$201,$F$8,データ反映シート!$G$2:$G$201,$X$10)</f>
        <v>#DIV/0!</v>
      </c>
      <c r="AQ13" s="56" t="e">
        <f>AVERAGEIFS(データ反映シート!AB$2:AB$201,データ反映シート!$H$2:$H$201,$F$8,データ反映シート!$G$2:$G$201,$X$10)</f>
        <v>#DIV/0!</v>
      </c>
      <c r="AR13" s="56" t="e">
        <f>AVERAGEIFS(データ反映シート!AC$2:AC$201,データ反映シート!$H$2:$H$201,$F$8,データ反映シート!$G$2:$G$201,$X$10)</f>
        <v>#DIV/0!</v>
      </c>
      <c r="AS13" s="56" t="e">
        <f>AVERAGEIFS(データ反映シート!AD$2:AD$201,データ反映シート!$H$2:$H$201,$F$8,データ反映シート!$G$2:$G$201,$X$10)</f>
        <v>#DIV/0!</v>
      </c>
      <c r="AT13" s="56" t="e">
        <f>AVERAGEIFS(データ反映シート!AE$2:AE$201,データ反映シート!$H$2:$H$201,$F$8,データ反映シート!$G$2:$G$201,$X$10)</f>
        <v>#DIV/0!</v>
      </c>
      <c r="AU13" s="56" t="e">
        <f>AVERAGEIFS(データ反映シート!AF$2:AF$201,データ反映シート!$H$2:$H$201,$F$8,データ反映シート!$G$2:$G$201,$X$10)</f>
        <v>#DIV/0!</v>
      </c>
      <c r="AV13" s="56" t="e">
        <f>AVERAGEIFS(データ反映シート!AG$2:AG$201,データ反映シート!$H$2:$H$201,$F$8,データ反映シート!$G$2:$G$201,$X$10)</f>
        <v>#DIV/0!</v>
      </c>
      <c r="AW13" s="56" t="e">
        <f>AVERAGEIFS(データ反映シート!AH$2:AH$201,データ反映シート!$H$2:$H$201,$F$8,データ反映シート!$G$2:$G$201,$X$10)</f>
        <v>#DIV/0!</v>
      </c>
      <c r="AX13" s="56" t="e">
        <f>AVERAGEIFS(データ反映シート!AI$2:AI$201,データ反映シート!$H$2:$H$201,$F$8,データ反映シート!$G$2:$G$201,$X$10)</f>
        <v>#DIV/0!</v>
      </c>
      <c r="AY13" s="56" t="e">
        <f>AVERAGEIFS(データ反映シート!AJ$2:AJ$201,データ反映シート!$H$2:$H$201,$F$8,データ反映シート!$G$2:$G$201,$X$10)</f>
        <v>#DIV/0!</v>
      </c>
      <c r="AZ13" s="56" t="e">
        <f>AVERAGEIFS(データ反映シート!AK$2:AK$201,データ反映シート!$H$2:$H$201,$F$8,データ反映シート!$G$2:$G$201,$X$10)</f>
        <v>#DIV/0!</v>
      </c>
      <c r="BA13" s="56" t="e">
        <f>AVERAGEIFS(データ反映シート!AL$2:AL$201,データ反映シート!$H$2:$H$201,$F$8,データ反映シート!$G$2:$G$201,$X$10)</f>
        <v>#DIV/0!</v>
      </c>
      <c r="BB13" s="56" t="e">
        <f>8-AVERAGEIFS(データ反映シート!AM$2:AM$201,データ反映シート!$H$2:$H$201,$F$8,データ反映シート!$G$2:$G$201,$X$10)</f>
        <v>#DIV/0!</v>
      </c>
      <c r="BC13" s="56" t="e">
        <f>8-AVERAGEIFS(データ反映シート!AN$2:AN$201,データ反映シート!$H$2:$H$201,$F$8,データ反映シート!$G$2:$G$201,$X$10)</f>
        <v>#DIV/0!</v>
      </c>
      <c r="BD13" s="56" t="e">
        <f>8-AVERAGEIFS(データ反映シート!AO$2:AO$201,データ反映シート!$H$2:$H$201,$F$8,データ反映シート!$G$2:$G$201,$X$10)</f>
        <v>#DIV/0!</v>
      </c>
      <c r="BE13" s="56" t="e">
        <f>8-AVERAGEIFS(データ反映シート!AP$2:AP$201,データ反映シート!$H$2:$H$201,$F$8,データ反映シート!$G$2:$G$201,$X$10)</f>
        <v>#DIV/0!</v>
      </c>
      <c r="BF13" s="56" t="e">
        <f>AVERAGEIFS(データ反映シート!AQ$2:AQ$201,データ反映シート!$H$2:$H$201,$F$8,データ反映シート!$G$2:$G$201,$X$10)</f>
        <v>#DIV/0!</v>
      </c>
      <c r="BG13" s="56" t="e">
        <f>AVERAGEIFS(データ反映シート!AR$2:AR$201,データ反映シート!$H$2:$H$201,$F$8,データ反映シート!$G$2:$G$201,$X$10)</f>
        <v>#DIV/0!</v>
      </c>
      <c r="BH13" s="56" t="e">
        <f>AVERAGEIFS(データ反映シート!AS$2:AS$201,データ反映シート!$H$2:$H$201,$F$8,データ反映シート!$G$2:$G$201,$X$10)</f>
        <v>#DIV/0!</v>
      </c>
      <c r="BI13" s="18"/>
      <c r="BJ13" s="18"/>
      <c r="BK13" s="18"/>
      <c r="BL13" s="18"/>
      <c r="BM13" s="18"/>
      <c r="BN13" s="18"/>
      <c r="BO13" s="18"/>
      <c r="BP13" s="18"/>
      <c r="BQ13" s="18"/>
      <c r="BR13" s="18"/>
      <c r="BS13" s="18"/>
      <c r="BT13" s="18"/>
      <c r="BU13" s="18"/>
      <c r="BV13" s="18"/>
      <c r="BW13" s="18"/>
      <c r="BX13" s="18"/>
      <c r="BY13" s="18"/>
    </row>
    <row r="14" spans="1:77" ht="18.600000000000001" customHeight="1">
      <c r="A14" s="30"/>
      <c r="D14" s="66"/>
      <c r="E14" s="7" t="s">
        <v>12</v>
      </c>
      <c r="F14" s="8"/>
      <c r="G14" s="74" t="e">
        <f>AVERAGE(M30:M39)</f>
        <v>#DIV/0!</v>
      </c>
      <c r="H14" s="74" t="e">
        <f>AVERAGE(N30:N39)</f>
        <v>#DIV/0!</v>
      </c>
      <c r="I14" s="74" t="e">
        <f t="shared" ref="I14:J14" si="2">AVERAGE(O30:O39)</f>
        <v>#DIV/0!</v>
      </c>
      <c r="J14" s="9" t="e">
        <f t="shared" si="2"/>
        <v>#DIV/0!</v>
      </c>
      <c r="L14" s="82"/>
      <c r="M14" s="82" t="s">
        <v>167</v>
      </c>
      <c r="N14" s="82"/>
      <c r="O14" s="82"/>
      <c r="P14" s="82"/>
      <c r="S14" s="27"/>
      <c r="W14" s="15" t="s">
        <v>173</v>
      </c>
      <c r="X14" s="56" t="e">
        <f>AVERAGEIFS(データ反映シート!I$2:I$201,データ反映シート!$H$2:$H$201,$F$8,データ反映シート!$G$2:$G$201,$X$6)</f>
        <v>#DIV/0!</v>
      </c>
      <c r="Y14" s="56" t="e">
        <f>AVERAGEIFS(データ反映シート!J$2:J$201,データ反映シート!$H$2:$H$201,$F$8,データ反映シート!$G$2:$G$201,$X$6)</f>
        <v>#DIV/0!</v>
      </c>
      <c r="Z14" s="56" t="e">
        <f>AVERAGEIFS(データ反映シート!K$2:K$201,データ反映シート!$H$2:$H$201,$F$8,データ反映シート!$G$2:$G$201,$X$6)</f>
        <v>#DIV/0!</v>
      </c>
      <c r="AA14" s="56" t="e">
        <f>AVERAGEIFS(データ反映シート!L$2:L$201,データ反映シート!$H$2:$H$201,$F$8,データ反映シート!$G$2:$G$201,$X$6)</f>
        <v>#DIV/0!</v>
      </c>
      <c r="AB14" s="56" t="e">
        <f>AVERAGEIFS(データ反映シート!M$2:M$201,データ反映シート!$H$2:$H$201,$F$8,データ反映シート!$G$2:$G$201,$X$6)</f>
        <v>#DIV/0!</v>
      </c>
      <c r="AC14" s="56" t="e">
        <f>AVERAGEIFS(データ反映シート!N$2:N$201,データ反映シート!$H$2:$H$201,$F$8,データ反映シート!$G$2:$G$201,$X$6)</f>
        <v>#DIV/0!</v>
      </c>
      <c r="AD14" s="56" t="e">
        <f>AVERAGEIFS(データ反映シート!O$2:O$201,データ反映シート!$H$2:$H$201,$F$8,データ反映シート!$G$2:$G$201,$X$6)</f>
        <v>#DIV/0!</v>
      </c>
      <c r="AE14" s="56" t="e">
        <f>AVERAGEIFS(データ反映シート!P$2:P$201,データ反映シート!$H$2:$H$201,$F$8,データ反映シート!$G$2:$G$201,$X$6)</f>
        <v>#DIV/0!</v>
      </c>
      <c r="AF14" s="56" t="e">
        <f>AVERAGEIFS(データ反映シート!Q$2:Q$201,データ反映シート!$H$2:$H$201,$F$8,データ反映シート!$G$2:$G$201,$X$6)</f>
        <v>#DIV/0!</v>
      </c>
      <c r="AG14" s="56" t="e">
        <f>AVERAGEIFS(データ反映シート!R$2:R$201,データ反映シート!$H$2:$H$201,$F$8,データ反映シート!$G$2:$G$201,$X$6)</f>
        <v>#DIV/0!</v>
      </c>
      <c r="AH14" s="56" t="e">
        <f>AVERAGEIFS(データ反映シート!S$2:S$201,データ反映シート!$H$2:$H$201,$F$8,データ反映シート!$G$2:$G$201,$X$6)</f>
        <v>#DIV/0!</v>
      </c>
      <c r="AI14" s="56" t="e">
        <f>AVERAGEIFS(データ反映シート!T$2:T$201,データ反映シート!$H$2:$H$201,$F$8,データ反映シート!$G$2:$G$201,$X$6)</f>
        <v>#DIV/0!</v>
      </c>
      <c r="AJ14" s="56" t="e">
        <f>AVERAGEIFS(データ反映シート!U$2:U$201,データ反映シート!$H$2:$H$201,$F$8,データ反映シート!$G$2:$G$201,$X$6)</f>
        <v>#DIV/0!</v>
      </c>
      <c r="AK14" s="56" t="e">
        <f>AVERAGEIFS(データ反映シート!V$2:V$201,データ反映シート!$H$2:$H$201,$F$8,データ反映シート!$G$2:$G$201,$X$6)</f>
        <v>#DIV/0!</v>
      </c>
      <c r="AL14" s="56" t="e">
        <f>AVERAGEIFS(データ反映シート!W$2:W$201,データ反映シート!$H$2:$H$201,$F$8,データ反映シート!$G$2:$G$201,$X$6)</f>
        <v>#DIV/0!</v>
      </c>
      <c r="AM14" s="56" t="e">
        <f>AVERAGEIFS(データ反映シート!X$2:X$201,データ反映シート!$H$2:$H$201,$F$8,データ反映シート!$G$2:$G$201,$X$6)</f>
        <v>#DIV/0!</v>
      </c>
      <c r="AN14" s="56" t="e">
        <f>AVERAGEIFS(データ反映シート!Y$2:Y$201,データ反映シート!$H$2:$H$201,$F$8,データ反映シート!$G$2:$G$201,$X$6)</f>
        <v>#DIV/0!</v>
      </c>
      <c r="AO14" s="56" t="e">
        <f>AVERAGEIFS(データ反映シート!Z$2:Z$201,データ反映シート!$H$2:$H$201,$F$8,データ反映シート!$G$2:$G$201,$X$6)</f>
        <v>#DIV/0!</v>
      </c>
      <c r="AP14" s="56" t="e">
        <f>AVERAGEIFS(データ反映シート!AA$2:AA$201,データ反映シート!$H$2:$H$201,$F$8,データ反映シート!$G$2:$G$201,$X$6)</f>
        <v>#DIV/0!</v>
      </c>
      <c r="AQ14" s="56" t="e">
        <f>AVERAGEIFS(データ反映シート!AB$2:AB$201,データ反映シート!$H$2:$H$201,$F$8,データ反映シート!$G$2:$G$201,$X$6)</f>
        <v>#DIV/0!</v>
      </c>
      <c r="AR14" s="56" t="e">
        <f>AVERAGEIFS(データ反映シート!AC$2:AC$201,データ反映シート!$H$2:$H$201,$F$8,データ反映シート!$G$2:$G$201,$X$6)</f>
        <v>#DIV/0!</v>
      </c>
      <c r="AS14" s="56" t="e">
        <f>AVERAGEIFS(データ反映シート!AD$2:AD$201,データ反映シート!$H$2:$H$201,$F$8,データ反映シート!$G$2:$G$201,$X$6)</f>
        <v>#DIV/0!</v>
      </c>
      <c r="AT14" s="56" t="e">
        <f>AVERAGEIFS(データ反映シート!AE$2:AE$201,データ反映シート!$H$2:$H$201,$F$8,データ反映シート!$G$2:$G$201,$X$6)</f>
        <v>#DIV/0!</v>
      </c>
      <c r="AU14" s="56" t="e">
        <f>AVERAGEIFS(データ反映シート!AF$2:AF$201,データ反映シート!$H$2:$H$201,$F$8,データ反映シート!$G$2:$G$201,$X$6)</f>
        <v>#DIV/0!</v>
      </c>
      <c r="AV14" s="56" t="e">
        <f>AVERAGEIFS(データ反映シート!AG$2:AG$201,データ反映シート!$H$2:$H$201,$F$8,データ反映シート!$G$2:$G$201,$X$6)</f>
        <v>#DIV/0!</v>
      </c>
      <c r="AW14" s="56" t="e">
        <f>AVERAGEIFS(データ反映シート!AH$2:AH$201,データ反映シート!$H$2:$H$201,$F$8,データ反映シート!$G$2:$G$201,$X$6)</f>
        <v>#DIV/0!</v>
      </c>
      <c r="AX14" s="56" t="e">
        <f>AVERAGEIFS(データ反映シート!AI$2:AI$201,データ反映シート!$H$2:$H$201,$F$8,データ反映シート!$G$2:$G$201,$X$6)</f>
        <v>#DIV/0!</v>
      </c>
      <c r="AY14" s="56" t="e">
        <f>AVERAGEIFS(データ反映シート!AJ$2:AJ$201,データ反映シート!$H$2:$H$201,$F$8,データ反映シート!$G$2:$G$201,$X$6)</f>
        <v>#DIV/0!</v>
      </c>
      <c r="AZ14" s="56" t="e">
        <f>AVERAGEIFS(データ反映シート!AK$2:AK$201,データ反映シート!$H$2:$H$201,$F$8,データ反映シート!$G$2:$G$201,$X$6)</f>
        <v>#DIV/0!</v>
      </c>
      <c r="BA14" s="56" t="e">
        <f>AVERAGEIFS(データ反映シート!AL$2:AL$201,データ反映シート!$H$2:$H$201,$F$8,データ反映シート!$G$2:$G$201,$X$6)</f>
        <v>#DIV/0!</v>
      </c>
      <c r="BB14" s="56" t="e">
        <f>8-AVERAGEIFS(データ反映シート!AM$2:AM$201,データ反映シート!$H$2:$H$201,$F$8,データ反映シート!$G$2:$G$201,$X$6)</f>
        <v>#DIV/0!</v>
      </c>
      <c r="BC14" s="56" t="e">
        <f>8-AVERAGEIFS(データ反映シート!AN$2:AN$201,データ反映シート!$H$2:$H$201,$F$8,データ反映シート!$G$2:$G$201,$X$6)</f>
        <v>#DIV/0!</v>
      </c>
      <c r="BD14" s="56" t="e">
        <f>8-AVERAGEIFS(データ反映シート!AO$2:AO$201,データ反映シート!$H$2:$H$201,$F$8,データ反映シート!$G$2:$G$201,$X$6)</f>
        <v>#DIV/0!</v>
      </c>
      <c r="BE14" s="56" t="e">
        <f>8-AVERAGEIFS(データ反映シート!AP$2:AP$201,データ反映シート!$H$2:$H$201,$F$8,データ反映シート!$G$2:$G$201,$X$6)</f>
        <v>#DIV/0!</v>
      </c>
      <c r="BF14" s="56" t="e">
        <f>AVERAGEIFS(データ反映シート!AQ$2:AQ$201,データ反映シート!$H$2:$H$201,$F$8,データ反映シート!$G$2:$G$201,$X$6)</f>
        <v>#DIV/0!</v>
      </c>
      <c r="BG14" s="56" t="e">
        <f>AVERAGEIFS(データ反映シート!AR$2:AR$201,データ反映シート!$H$2:$H$201,$F$8,データ反映シート!$G$2:$G$201,$X$6)</f>
        <v>#DIV/0!</v>
      </c>
      <c r="BH14" s="56" t="e">
        <f>AVERAGEIFS(データ反映シート!AS$2:AS$201,データ反映シート!$H$2:$H$201,$F$8,データ反映シート!$G$2:$G$201,$X$6)</f>
        <v>#DIV/0!</v>
      </c>
    </row>
    <row r="15" spans="1:77" ht="18.600000000000001" customHeight="1">
      <c r="A15" s="30"/>
      <c r="D15" s="66"/>
      <c r="E15" s="7" t="s">
        <v>13</v>
      </c>
      <c r="F15" s="8"/>
      <c r="G15" s="74" t="e">
        <f>AVERAGE(M40:M46)</f>
        <v>#DIV/0!</v>
      </c>
      <c r="H15" s="74" t="e">
        <f t="shared" ref="H15:J15" si="3">AVERAGE(N40:N46)</f>
        <v>#DIV/0!</v>
      </c>
      <c r="I15" s="74" t="e">
        <f t="shared" si="3"/>
        <v>#DIV/0!</v>
      </c>
      <c r="J15" s="9" t="e">
        <f t="shared" si="3"/>
        <v>#DIV/0!</v>
      </c>
      <c r="L15" s="82" t="s">
        <v>168</v>
      </c>
      <c r="M15" s="82"/>
      <c r="N15" s="82"/>
      <c r="O15" s="82"/>
      <c r="P15" s="82"/>
      <c r="S15" s="27"/>
      <c r="W15" s="15" t="s">
        <v>174</v>
      </c>
      <c r="X15" s="56" t="e">
        <f>AVERAGEIFS(データ反映シート!I$2:I$201,データ反映シート!$H$2:$H$201,$F$8,データ反映シート!$G$2:$G$201,$X$7)</f>
        <v>#DIV/0!</v>
      </c>
      <c r="Y15" s="56" t="e">
        <f>AVERAGEIFS(データ反映シート!J$2:J$201,データ反映シート!$H$2:$H$201,$F$8,データ反映シート!$G$2:$G$201,$X$7)</f>
        <v>#DIV/0!</v>
      </c>
      <c r="Z15" s="56" t="e">
        <f>AVERAGEIFS(データ反映シート!K$2:K$201,データ反映シート!$H$2:$H$201,$F$8,データ反映シート!$G$2:$G$201,$X$7)</f>
        <v>#DIV/0!</v>
      </c>
      <c r="AA15" s="56" t="e">
        <f>AVERAGEIFS(データ反映シート!L$2:L$201,データ反映シート!$H$2:$H$201,$F$8,データ反映シート!$G$2:$G$201,$X$7)</f>
        <v>#DIV/0!</v>
      </c>
      <c r="AB15" s="56" t="e">
        <f>AVERAGEIFS(データ反映シート!M$2:M$201,データ反映シート!$H$2:$H$201,$F$8,データ反映シート!$G$2:$G$201,$X$7)</f>
        <v>#DIV/0!</v>
      </c>
      <c r="AC15" s="56" t="e">
        <f>AVERAGEIFS(データ反映シート!N$2:N$201,データ反映シート!$H$2:$H$201,$F$8,データ反映シート!$G$2:$G$201,$X$7)</f>
        <v>#DIV/0!</v>
      </c>
      <c r="AD15" s="56" t="e">
        <f>AVERAGEIFS(データ反映シート!O$2:O$201,データ反映シート!$H$2:$H$201,$F$8,データ反映シート!$G$2:$G$201,$X$7)</f>
        <v>#DIV/0!</v>
      </c>
      <c r="AE15" s="56" t="e">
        <f>AVERAGEIFS(データ反映シート!P$2:P$201,データ反映シート!$H$2:$H$201,$F$8,データ反映シート!$G$2:$G$201,$X$7)</f>
        <v>#DIV/0!</v>
      </c>
      <c r="AF15" s="56" t="e">
        <f>AVERAGEIFS(データ反映シート!Q$2:Q$201,データ反映シート!$H$2:$H$201,$F$8,データ反映シート!$G$2:$G$201,$X$7)</f>
        <v>#DIV/0!</v>
      </c>
      <c r="AG15" s="56" t="e">
        <f>AVERAGEIFS(データ反映シート!R$2:R$201,データ反映シート!$H$2:$H$201,$F$8,データ反映シート!$G$2:$G$201,$X$7)</f>
        <v>#DIV/0!</v>
      </c>
      <c r="AH15" s="56" t="e">
        <f>AVERAGEIFS(データ反映シート!S$2:S$201,データ反映シート!$H$2:$H$201,$F$8,データ反映シート!$G$2:$G$201,$X$7)</f>
        <v>#DIV/0!</v>
      </c>
      <c r="AI15" s="56" t="e">
        <f>AVERAGEIFS(データ反映シート!T$2:T$201,データ反映シート!$H$2:$H$201,$F$8,データ反映シート!$G$2:$G$201,$X$7)</f>
        <v>#DIV/0!</v>
      </c>
      <c r="AJ15" s="56" t="e">
        <f>AVERAGEIFS(データ反映シート!U$2:U$201,データ反映シート!$H$2:$H$201,$F$8,データ反映シート!$G$2:$G$201,$X$7)</f>
        <v>#DIV/0!</v>
      </c>
      <c r="AK15" s="56" t="e">
        <f>AVERAGEIFS(データ反映シート!V$2:V$201,データ反映シート!$H$2:$H$201,$F$8,データ反映シート!$G$2:$G$201,$X$7)</f>
        <v>#DIV/0!</v>
      </c>
      <c r="AL15" s="56" t="e">
        <f>AVERAGEIFS(データ反映シート!W$2:W$201,データ反映シート!$H$2:$H$201,$F$8,データ反映シート!$G$2:$G$201,$X$7)</f>
        <v>#DIV/0!</v>
      </c>
      <c r="AM15" s="56" t="e">
        <f>AVERAGEIFS(データ反映シート!X$2:X$201,データ反映シート!$H$2:$H$201,$F$8,データ反映シート!$G$2:$G$201,$X$7)</f>
        <v>#DIV/0!</v>
      </c>
      <c r="AN15" s="56" t="e">
        <f>AVERAGEIFS(データ反映シート!Y$2:Y$201,データ反映シート!$H$2:$H$201,$F$8,データ反映シート!$G$2:$G$201,$X$7)</f>
        <v>#DIV/0!</v>
      </c>
      <c r="AO15" s="56" t="e">
        <f>AVERAGEIFS(データ反映シート!Z$2:Z$201,データ反映シート!$H$2:$H$201,$F$8,データ反映シート!$G$2:$G$201,$X$7)</f>
        <v>#DIV/0!</v>
      </c>
      <c r="AP15" s="56" t="e">
        <f>AVERAGEIFS(データ反映シート!AA$2:AA$201,データ反映シート!$H$2:$H$201,$F$8,データ反映シート!$G$2:$G$201,$X$7)</f>
        <v>#DIV/0!</v>
      </c>
      <c r="AQ15" s="56" t="e">
        <f>AVERAGEIFS(データ反映シート!AB$2:AB$201,データ反映シート!$H$2:$H$201,$F$8,データ反映シート!$G$2:$G$201,$X$7)</f>
        <v>#DIV/0!</v>
      </c>
      <c r="AR15" s="56" t="e">
        <f>AVERAGEIFS(データ反映シート!AC$2:AC$201,データ反映シート!$H$2:$H$201,$F$8,データ反映シート!$G$2:$G$201,$X$7)</f>
        <v>#DIV/0!</v>
      </c>
      <c r="AS15" s="56" t="e">
        <f>AVERAGEIFS(データ反映シート!AD$2:AD$201,データ反映シート!$H$2:$H$201,$F$8,データ反映シート!$G$2:$G$201,$X$7)</f>
        <v>#DIV/0!</v>
      </c>
      <c r="AT15" s="56" t="e">
        <f>AVERAGEIFS(データ反映シート!AE$2:AE$201,データ反映シート!$H$2:$H$201,$F$8,データ反映シート!$G$2:$G$201,$X$7)</f>
        <v>#DIV/0!</v>
      </c>
      <c r="AU15" s="56" t="e">
        <f>AVERAGEIFS(データ反映シート!AF$2:AF$201,データ反映シート!$H$2:$H$201,$F$8,データ反映シート!$G$2:$G$201,$X$7)</f>
        <v>#DIV/0!</v>
      </c>
      <c r="AV15" s="56" t="e">
        <f>AVERAGEIFS(データ反映シート!AG$2:AG$201,データ反映シート!$H$2:$H$201,$F$8,データ反映シート!$G$2:$G$201,$X$7)</f>
        <v>#DIV/0!</v>
      </c>
      <c r="AW15" s="56" t="e">
        <f>AVERAGEIFS(データ反映シート!AH$2:AH$201,データ反映シート!$H$2:$H$201,$F$8,データ反映シート!$G$2:$G$201,$X$7)</f>
        <v>#DIV/0!</v>
      </c>
      <c r="AX15" s="56" t="e">
        <f>AVERAGEIFS(データ反映シート!AI$2:AI$201,データ反映シート!$H$2:$H$201,$F$8,データ反映シート!$G$2:$G$201,$X$7)</f>
        <v>#DIV/0!</v>
      </c>
      <c r="AY15" s="56" t="e">
        <f>AVERAGEIFS(データ反映シート!AJ$2:AJ$201,データ反映シート!$H$2:$H$201,$F$8,データ反映シート!$G$2:$G$201,$X$7)</f>
        <v>#DIV/0!</v>
      </c>
      <c r="AZ15" s="56" t="e">
        <f>AVERAGEIFS(データ反映シート!AK$2:AK$201,データ反映シート!$H$2:$H$201,$F$8,データ反映シート!$G$2:$G$201,$X$7)</f>
        <v>#DIV/0!</v>
      </c>
      <c r="BA15" s="56" t="e">
        <f>AVERAGEIFS(データ反映シート!AL$2:AL$201,データ反映シート!$H$2:$H$201,$F$8,データ反映シート!$G$2:$G$201,$X$7)</f>
        <v>#DIV/0!</v>
      </c>
      <c r="BB15" s="56" t="e">
        <f>8-AVERAGEIFS(データ反映シート!AM$2:AM$201,データ反映シート!$H$2:$H$201,$F$8,データ反映シート!$G$2:$G$201,$X$7)</f>
        <v>#DIV/0!</v>
      </c>
      <c r="BC15" s="56" t="e">
        <f>8-AVERAGEIFS(データ反映シート!AN$2:AN$201,データ反映シート!$H$2:$H$201,$F$8,データ反映シート!$G$2:$G$201,$X$7)</f>
        <v>#DIV/0!</v>
      </c>
      <c r="BD15" s="56" t="e">
        <f>8-AVERAGEIFS(データ反映シート!AO$2:AO$201,データ反映シート!$H$2:$H$201,$F$8,データ反映シート!$G$2:$G$201,$X$7)</f>
        <v>#DIV/0!</v>
      </c>
      <c r="BE15" s="56" t="e">
        <f>8-AVERAGEIFS(データ反映シート!AP$2:AP$201,データ反映シート!$H$2:$H$201,$F$8,データ反映シート!$G$2:$G$201,$X$7)</f>
        <v>#DIV/0!</v>
      </c>
      <c r="BF15" s="56" t="e">
        <f>AVERAGEIFS(データ反映シート!AQ$2:AQ$201,データ反映シート!$H$2:$H$201,$F$8,データ反映シート!$G$2:$G$201,$X$7)</f>
        <v>#DIV/0!</v>
      </c>
      <c r="BG15" s="56" t="e">
        <f>AVERAGEIFS(データ反映シート!AR$2:AR$201,データ反映シート!$H$2:$H$201,$F$8,データ反映シート!$G$2:$G$201,$X$7)</f>
        <v>#DIV/0!</v>
      </c>
      <c r="BH15" s="56" t="e">
        <f>AVERAGEIFS(データ反映シート!AS$2:AS$201,データ反映シート!$H$2:$H$201,$F$8,データ反映シート!$G$2:$G$201,$X$7)</f>
        <v>#DIV/0!</v>
      </c>
    </row>
    <row r="16" spans="1:77" ht="18.600000000000001" customHeight="1">
      <c r="A16" s="30"/>
      <c r="D16" s="66"/>
      <c r="E16" s="7" t="s">
        <v>14</v>
      </c>
      <c r="F16" s="8"/>
      <c r="G16" s="74" t="e">
        <f>AVERAGE(M47:M50)</f>
        <v>#DIV/0!</v>
      </c>
      <c r="H16" s="74" t="e">
        <f t="shared" ref="H16:J16" si="4">AVERAGE(N47:N50)</f>
        <v>#DIV/0!</v>
      </c>
      <c r="I16" s="74" t="e">
        <f t="shared" si="4"/>
        <v>#DIV/0!</v>
      </c>
      <c r="J16" s="9" t="e">
        <f t="shared" si="4"/>
        <v>#DIV/0!</v>
      </c>
      <c r="L16" s="82"/>
      <c r="M16" s="82" t="s">
        <v>169</v>
      </c>
      <c r="N16" s="82"/>
      <c r="O16" s="82"/>
      <c r="P16" s="82"/>
      <c r="S16" s="27"/>
      <c r="W16" s="15" t="s">
        <v>175</v>
      </c>
      <c r="X16" s="56" t="e">
        <f>AVERAGEIFS(データ反映シート!I$2:I$201,データ反映シート!$H$2:$H$201,$F$8,データ反映シート!$G$2:$G$201,$X$8)</f>
        <v>#DIV/0!</v>
      </c>
      <c r="Y16" s="56" t="e">
        <f>AVERAGEIFS(データ反映シート!J$2:J$201,データ反映シート!$H$2:$H$201,$F$8,データ反映シート!$G$2:$G$201,$X$8)</f>
        <v>#DIV/0!</v>
      </c>
      <c r="Z16" s="56" t="e">
        <f>AVERAGEIFS(データ反映シート!K$2:K$201,データ反映シート!$H$2:$H$201,$F$8,データ反映シート!$G$2:$G$201,$X$8)</f>
        <v>#DIV/0!</v>
      </c>
      <c r="AA16" s="56" t="e">
        <f>AVERAGEIFS(データ反映シート!L$2:L$201,データ反映シート!$H$2:$H$201,$F$8,データ反映シート!$G$2:$G$201,$X$8)</f>
        <v>#DIV/0!</v>
      </c>
      <c r="AB16" s="56" t="e">
        <f>AVERAGEIFS(データ反映シート!M$2:M$201,データ反映シート!$H$2:$H$201,$F$8,データ反映シート!$G$2:$G$201,$X$8)</f>
        <v>#DIV/0!</v>
      </c>
      <c r="AC16" s="56" t="e">
        <f>AVERAGEIFS(データ反映シート!N$2:N$201,データ反映シート!$H$2:$H$201,$F$8,データ反映シート!$G$2:$G$201,$X$8)</f>
        <v>#DIV/0!</v>
      </c>
      <c r="AD16" s="56" t="e">
        <f>AVERAGEIFS(データ反映シート!O$2:O$201,データ反映シート!$H$2:$H$201,$F$8,データ反映シート!$G$2:$G$201,$X$8)</f>
        <v>#DIV/0!</v>
      </c>
      <c r="AE16" s="56" t="e">
        <f>AVERAGEIFS(データ反映シート!P$2:P$201,データ反映シート!$H$2:$H$201,$F$8,データ反映シート!$G$2:$G$201,$X$8)</f>
        <v>#DIV/0!</v>
      </c>
      <c r="AF16" s="56" t="e">
        <f>AVERAGEIFS(データ反映シート!Q$2:Q$201,データ反映シート!$H$2:$H$201,$F$8,データ反映シート!$G$2:$G$201,$X$8)</f>
        <v>#DIV/0!</v>
      </c>
      <c r="AG16" s="56" t="e">
        <f>AVERAGEIFS(データ反映シート!R$2:R$201,データ反映シート!$H$2:$H$201,$F$8,データ反映シート!$G$2:$G$201,$X$8)</f>
        <v>#DIV/0!</v>
      </c>
      <c r="AH16" s="56" t="e">
        <f>AVERAGEIFS(データ反映シート!S$2:S$201,データ反映シート!$H$2:$H$201,$F$8,データ反映シート!$G$2:$G$201,$X$8)</f>
        <v>#DIV/0!</v>
      </c>
      <c r="AI16" s="56" t="e">
        <f>AVERAGEIFS(データ反映シート!T$2:T$201,データ反映シート!$H$2:$H$201,$F$8,データ反映シート!$G$2:$G$201,$X$8)</f>
        <v>#DIV/0!</v>
      </c>
      <c r="AJ16" s="56" t="e">
        <f>AVERAGEIFS(データ反映シート!U$2:U$201,データ反映シート!$H$2:$H$201,$F$8,データ反映シート!$G$2:$G$201,$X$8)</f>
        <v>#DIV/0!</v>
      </c>
      <c r="AK16" s="56" t="e">
        <f>AVERAGEIFS(データ反映シート!V$2:V$201,データ反映シート!$H$2:$H$201,$F$8,データ反映シート!$G$2:$G$201,$X$8)</f>
        <v>#DIV/0!</v>
      </c>
      <c r="AL16" s="56" t="e">
        <f>AVERAGEIFS(データ反映シート!W$2:W$201,データ反映シート!$H$2:$H$201,$F$8,データ反映シート!$G$2:$G$201,$X$8)</f>
        <v>#DIV/0!</v>
      </c>
      <c r="AM16" s="56" t="e">
        <f>AVERAGEIFS(データ反映シート!X$2:X$201,データ反映シート!$H$2:$H$201,$F$8,データ反映シート!$G$2:$G$201,$X$8)</f>
        <v>#DIV/0!</v>
      </c>
      <c r="AN16" s="56" t="e">
        <f>AVERAGEIFS(データ反映シート!Y$2:Y$201,データ反映シート!$H$2:$H$201,$F$8,データ反映シート!$G$2:$G$201,$X$8)</f>
        <v>#DIV/0!</v>
      </c>
      <c r="AO16" s="56" t="e">
        <f>AVERAGEIFS(データ反映シート!Z$2:Z$201,データ反映シート!$H$2:$H$201,$F$8,データ反映シート!$G$2:$G$201,$X$8)</f>
        <v>#DIV/0!</v>
      </c>
      <c r="AP16" s="56" t="e">
        <f>AVERAGEIFS(データ反映シート!AA$2:AA$201,データ反映シート!$H$2:$H$201,$F$8,データ反映シート!$G$2:$G$201,$X$8)</f>
        <v>#DIV/0!</v>
      </c>
      <c r="AQ16" s="56" t="e">
        <f>AVERAGEIFS(データ反映シート!AB$2:AB$201,データ反映シート!$H$2:$H$201,$F$8,データ反映シート!$G$2:$G$201,$X$8)</f>
        <v>#DIV/0!</v>
      </c>
      <c r="AR16" s="56" t="e">
        <f>AVERAGEIFS(データ反映シート!AC$2:AC$201,データ反映シート!$H$2:$H$201,$F$8,データ反映シート!$G$2:$G$201,$X$8)</f>
        <v>#DIV/0!</v>
      </c>
      <c r="AS16" s="56" t="e">
        <f>AVERAGEIFS(データ反映シート!AD$2:AD$201,データ反映シート!$H$2:$H$201,$F$8,データ反映シート!$G$2:$G$201,$X$8)</f>
        <v>#DIV/0!</v>
      </c>
      <c r="AT16" s="56" t="e">
        <f>AVERAGEIFS(データ反映シート!AE$2:AE$201,データ反映シート!$H$2:$H$201,$F$8,データ反映シート!$G$2:$G$201,$X$8)</f>
        <v>#DIV/0!</v>
      </c>
      <c r="AU16" s="56" t="e">
        <f>AVERAGEIFS(データ反映シート!AF$2:AF$201,データ反映シート!$H$2:$H$201,$F$8,データ反映シート!$G$2:$G$201,$X$8)</f>
        <v>#DIV/0!</v>
      </c>
      <c r="AV16" s="56" t="e">
        <f>AVERAGEIFS(データ反映シート!AG$2:AG$201,データ反映シート!$H$2:$H$201,$F$8,データ反映シート!$G$2:$G$201,$X$8)</f>
        <v>#DIV/0!</v>
      </c>
      <c r="AW16" s="56" t="e">
        <f>AVERAGEIFS(データ反映シート!AH$2:AH$201,データ反映シート!$H$2:$H$201,$F$8,データ反映シート!$G$2:$G$201,$X$8)</f>
        <v>#DIV/0!</v>
      </c>
      <c r="AX16" s="56" t="e">
        <f>AVERAGEIFS(データ反映シート!AI$2:AI$201,データ反映シート!$H$2:$H$201,$F$8,データ反映シート!$G$2:$G$201,$X$8)</f>
        <v>#DIV/0!</v>
      </c>
      <c r="AY16" s="56" t="e">
        <f>AVERAGEIFS(データ反映シート!AJ$2:AJ$201,データ反映シート!$H$2:$H$201,$F$8,データ反映シート!$G$2:$G$201,$X$8)</f>
        <v>#DIV/0!</v>
      </c>
      <c r="AZ16" s="56" t="e">
        <f>AVERAGEIFS(データ反映シート!AK$2:AK$201,データ反映シート!$H$2:$H$201,$F$8,データ反映シート!$G$2:$G$201,$X$8)</f>
        <v>#DIV/0!</v>
      </c>
      <c r="BA16" s="56" t="e">
        <f>AVERAGEIFS(データ反映シート!AL$2:AL$201,データ反映シート!$H$2:$H$201,$F$8,データ反映シート!$G$2:$G$201,$X$8)</f>
        <v>#DIV/0!</v>
      </c>
      <c r="BB16" s="56" t="e">
        <f>8-AVERAGEIFS(データ反映シート!AM$2:AM$201,データ反映シート!$H$2:$H$201,$F$8,データ反映シート!$G$2:$G$201,$X$8)</f>
        <v>#DIV/0!</v>
      </c>
      <c r="BC16" s="56" t="e">
        <f>8-AVERAGEIFS(データ反映シート!AN$2:AN$201,データ反映シート!$H$2:$H$201,$F$8,データ反映シート!$G$2:$G$201,$X$8)</f>
        <v>#DIV/0!</v>
      </c>
      <c r="BD16" s="56" t="e">
        <f>8-AVERAGEIFS(データ反映シート!AO$2:AO$201,データ反映シート!$H$2:$H$201,$F$8,データ反映シート!$G$2:$G$201,$X$8)</f>
        <v>#DIV/0!</v>
      </c>
      <c r="BE16" s="56" t="e">
        <f>8-AVERAGEIFS(データ反映シート!AP$2:AP$201,データ反映シート!$H$2:$H$201,$F$8,データ反映シート!$G$2:$G$201,$X$8)</f>
        <v>#DIV/0!</v>
      </c>
      <c r="BF16" s="56" t="e">
        <f>AVERAGEIFS(データ反映シート!AQ$2:AQ$201,データ反映シート!$H$2:$H$201,$F$8,データ反映シート!$G$2:$G$201,$X$8)</f>
        <v>#DIV/0!</v>
      </c>
      <c r="BG16" s="56" t="e">
        <f>AVERAGEIFS(データ反映シート!AR$2:AR$201,データ反映シート!$H$2:$H$201,$F$8,データ反映シート!$G$2:$G$201,$X$8)</f>
        <v>#DIV/0!</v>
      </c>
      <c r="BH16" s="56" t="e">
        <f>AVERAGEIFS(データ反映シート!AS$2:AS$201,データ反映シート!$H$2:$H$201,$F$8,データ反映シート!$G$2:$G$201,$X$8)</f>
        <v>#DIV/0!</v>
      </c>
    </row>
    <row r="17" spans="1:60" ht="18.600000000000001" customHeight="1">
      <c r="A17" s="30"/>
      <c r="D17" s="66"/>
      <c r="E17" s="7" t="s">
        <v>15</v>
      </c>
      <c r="F17" s="8"/>
      <c r="G17" s="74" t="e">
        <f>AVERAGE(M51:M56)</f>
        <v>#DIV/0!</v>
      </c>
      <c r="H17" s="74" t="e">
        <f t="shared" ref="H17:J17" si="5">AVERAGE(N51:N56)</f>
        <v>#DIV/0!</v>
      </c>
      <c r="I17" s="74" t="e">
        <f t="shared" si="5"/>
        <v>#DIV/0!</v>
      </c>
      <c r="J17" s="9" t="e">
        <f t="shared" si="5"/>
        <v>#DIV/0!</v>
      </c>
      <c r="L17" s="82" t="s">
        <v>170</v>
      </c>
      <c r="M17" s="82"/>
      <c r="N17" s="82"/>
      <c r="O17" s="82"/>
      <c r="P17" s="82"/>
      <c r="S17" s="27"/>
    </row>
    <row r="18" spans="1:60" ht="18.600000000000001" customHeight="1">
      <c r="A18" s="30"/>
      <c r="D18" s="66"/>
      <c r="E18" s="7" t="s">
        <v>92</v>
      </c>
      <c r="F18" s="8"/>
      <c r="G18" s="74" t="e">
        <f>AVERAGE(M57:M59)</f>
        <v>#DIV/0!</v>
      </c>
      <c r="H18" s="74" t="e">
        <f t="shared" ref="H18:J18" si="6">AVERAGE(N57:N59)</f>
        <v>#DIV/0!</v>
      </c>
      <c r="I18" s="74" t="e">
        <f t="shared" si="6"/>
        <v>#DIV/0!</v>
      </c>
      <c r="J18" s="9" t="e">
        <f t="shared" si="6"/>
        <v>#DIV/0!</v>
      </c>
      <c r="L18" s="82"/>
      <c r="M18" s="82" t="s">
        <v>171</v>
      </c>
      <c r="N18" s="82"/>
      <c r="O18" s="82"/>
      <c r="P18" s="82"/>
      <c r="S18" s="27"/>
      <c r="W18" s="15" t="s">
        <v>176</v>
      </c>
      <c r="X18" s="15" t="e">
        <f>STDEVP(Table134[3])</f>
        <v>#DIV/0!</v>
      </c>
      <c r="Y18" s="15" t="e">
        <f>STDEVP(Table134[4])</f>
        <v>#DIV/0!</v>
      </c>
      <c r="Z18" s="15" t="e">
        <f>STDEVP(Table134[5])</f>
        <v>#DIV/0!</v>
      </c>
      <c r="AA18" s="15" t="e">
        <f>STDEVP(Table134[6])</f>
        <v>#DIV/0!</v>
      </c>
      <c r="AB18" s="15" t="e">
        <f>STDEVP(Table134[7])</f>
        <v>#DIV/0!</v>
      </c>
      <c r="AC18" s="15" t="e">
        <f>STDEVP(Table134[8])</f>
        <v>#DIV/0!</v>
      </c>
      <c r="AD18" s="15" t="e">
        <f>STDEVP(Table134[9])</f>
        <v>#DIV/0!</v>
      </c>
      <c r="AE18" s="15" t="e">
        <f>STDEVP(Table134[10])</f>
        <v>#DIV/0!</v>
      </c>
      <c r="AF18" s="15" t="e">
        <f>STDEVP(Table134[11])</f>
        <v>#DIV/0!</v>
      </c>
      <c r="AG18" s="15" t="e">
        <f>STDEVP(Table134[12])</f>
        <v>#DIV/0!</v>
      </c>
      <c r="AH18" s="15" t="e">
        <f>STDEVP(Table134[13])</f>
        <v>#DIV/0!</v>
      </c>
      <c r="AI18" s="15" t="e">
        <f>STDEVP(Table134[14])</f>
        <v>#DIV/0!</v>
      </c>
      <c r="AJ18" s="15" t="e">
        <f>STDEVP(Table134[15])</f>
        <v>#DIV/0!</v>
      </c>
      <c r="AK18" s="15" t="e">
        <f>STDEVP(Table134[16])</f>
        <v>#DIV/0!</v>
      </c>
      <c r="AL18" s="15" t="e">
        <f>STDEVP(Table134[17])</f>
        <v>#DIV/0!</v>
      </c>
      <c r="AM18" s="15" t="e">
        <f>STDEVP(Table134[18])</f>
        <v>#DIV/0!</v>
      </c>
      <c r="AN18" s="15" t="e">
        <f>STDEVP(Table134[19])</f>
        <v>#DIV/0!</v>
      </c>
      <c r="AO18" s="15" t="e">
        <f>STDEVP(Table134[20])</f>
        <v>#DIV/0!</v>
      </c>
      <c r="AP18" s="15" t="e">
        <f>STDEVP(Table134[21])</f>
        <v>#DIV/0!</v>
      </c>
      <c r="AQ18" s="15" t="e">
        <f>STDEVP(Table134[22])</f>
        <v>#DIV/0!</v>
      </c>
      <c r="AR18" s="15" t="e">
        <f>STDEVP(Table134[23])</f>
        <v>#DIV/0!</v>
      </c>
      <c r="AS18" s="15" t="e">
        <f>STDEVP(Table134[24])</f>
        <v>#DIV/0!</v>
      </c>
      <c r="AT18" s="15" t="e">
        <f>STDEVP(Table134[25])</f>
        <v>#DIV/0!</v>
      </c>
      <c r="AU18" s="15" t="e">
        <f>STDEVP(Table134[26])</f>
        <v>#DIV/0!</v>
      </c>
      <c r="AV18" s="15" t="e">
        <f>STDEVP(Table134[27])</f>
        <v>#DIV/0!</v>
      </c>
      <c r="AW18" s="15" t="e">
        <f>STDEVP(Table134[28])</f>
        <v>#DIV/0!</v>
      </c>
      <c r="AX18" s="15" t="e">
        <f>STDEVP(Table134[29])</f>
        <v>#DIV/0!</v>
      </c>
      <c r="AY18" s="15" t="e">
        <f>STDEVP(Table134[30])</f>
        <v>#DIV/0!</v>
      </c>
      <c r="AZ18" s="15" t="e">
        <f>STDEVP(Table134[31])</f>
        <v>#DIV/0!</v>
      </c>
      <c r="BA18" s="15" t="e">
        <f>STDEVP(Table134[32])</f>
        <v>#DIV/0!</v>
      </c>
      <c r="BB18" s="15" t="e">
        <f>STDEVP(Table134[33])</f>
        <v>#DIV/0!</v>
      </c>
      <c r="BC18" s="15" t="e">
        <f>STDEVP(Table134[34])</f>
        <v>#DIV/0!</v>
      </c>
      <c r="BD18" s="15" t="e">
        <f>STDEVP(Table134[35])</f>
        <v>#DIV/0!</v>
      </c>
      <c r="BE18" s="15" t="e">
        <f>STDEVP(Table134[36])</f>
        <v>#DIV/0!</v>
      </c>
      <c r="BF18" s="15" t="e">
        <f>STDEVP(Table134[37])</f>
        <v>#DIV/0!</v>
      </c>
      <c r="BG18" s="15" t="e">
        <f>STDEVP(Table134[38])</f>
        <v>#DIV/0!</v>
      </c>
      <c r="BH18" s="15" t="e">
        <f>STDEVP(Table134[39])</f>
        <v>#DIV/0!</v>
      </c>
    </row>
    <row r="19" spans="1:60" ht="18.600000000000001" customHeight="1">
      <c r="A19" s="30"/>
      <c r="D19" s="61"/>
      <c r="E19" s="61" t="s">
        <v>155</v>
      </c>
      <c r="F19" s="34"/>
      <c r="G19" s="35"/>
      <c r="H19" s="35"/>
      <c r="I19" s="35"/>
      <c r="J19" s="35"/>
      <c r="K19" s="35"/>
      <c r="L19" s="34"/>
      <c r="S19" s="27"/>
    </row>
    <row r="20" spans="1:60" ht="18.600000000000001" customHeight="1">
      <c r="A20" s="30"/>
      <c r="D20" s="61"/>
      <c r="E20" s="61"/>
      <c r="F20" s="34"/>
      <c r="G20" s="35"/>
      <c r="H20" s="35"/>
      <c r="I20" s="35"/>
      <c r="J20" s="35"/>
      <c r="K20" s="35"/>
      <c r="L20" s="34"/>
      <c r="S20" s="27"/>
    </row>
    <row r="21" spans="1:60" ht="21" customHeight="1">
      <c r="A21" s="30"/>
      <c r="B21" s="32" t="s">
        <v>16</v>
      </c>
      <c r="C21" s="32"/>
      <c r="M21" s="47" t="s">
        <v>184</v>
      </c>
      <c r="N21" s="36"/>
      <c r="O21" s="36"/>
      <c r="P21" s="36"/>
      <c r="S21" s="27"/>
    </row>
    <row r="22" spans="1:60" ht="39" customHeight="1" thickBot="1">
      <c r="A22" s="30"/>
      <c r="D22" s="12" t="s">
        <v>17</v>
      </c>
      <c r="E22" s="121" t="s">
        <v>18</v>
      </c>
      <c r="F22" s="121"/>
      <c r="G22" s="121"/>
      <c r="H22" s="121"/>
      <c r="I22" s="121"/>
      <c r="J22" s="121"/>
      <c r="K22" s="121"/>
      <c r="L22" s="121"/>
      <c r="M22" s="87" t="s">
        <v>162</v>
      </c>
      <c r="N22" s="88" t="s">
        <v>163</v>
      </c>
      <c r="O22" s="88" t="s">
        <v>164</v>
      </c>
      <c r="P22" s="88" t="s">
        <v>165</v>
      </c>
      <c r="S22" s="37"/>
      <c r="T22" s="84" t="s">
        <v>177</v>
      </c>
      <c r="U22" s="15" t="s">
        <v>173</v>
      </c>
      <c r="V22" s="15" t="s">
        <v>174</v>
      </c>
      <c r="W22" s="15" t="s">
        <v>175</v>
      </c>
    </row>
    <row r="23" spans="1:60" ht="18.600000000000001" customHeight="1" thickTop="1">
      <c r="A23" s="30"/>
      <c r="C23" s="111" t="s">
        <v>130</v>
      </c>
      <c r="D23" s="11">
        <v>1</v>
      </c>
      <c r="E23" s="117" t="s">
        <v>101</v>
      </c>
      <c r="F23" s="117"/>
      <c r="G23" s="117"/>
      <c r="H23" s="117"/>
      <c r="I23" s="117"/>
      <c r="J23" s="117"/>
      <c r="K23" s="117"/>
      <c r="L23" s="117"/>
      <c r="M23" s="51" t="e">
        <f>T23*14.2857</f>
        <v>#DIV/0!</v>
      </c>
      <c r="N23" s="51" t="e">
        <f t="shared" ref="N23:P38" si="7">U23*14.2857</f>
        <v>#DIV/0!</v>
      </c>
      <c r="O23" s="51" t="e">
        <f t="shared" si="7"/>
        <v>#DIV/0!</v>
      </c>
      <c r="P23" s="51" t="e">
        <f t="shared" si="7"/>
        <v>#DIV/0!</v>
      </c>
      <c r="R23" s="48"/>
      <c r="S23" s="38"/>
      <c r="T23" s="18" t="e">
        <f>$X13</f>
        <v>#DIV/0!</v>
      </c>
      <c r="U23" s="18" t="e">
        <f>$X14</f>
        <v>#DIV/0!</v>
      </c>
      <c r="V23" s="18" t="e">
        <f>$X15</f>
        <v>#DIV/0!</v>
      </c>
      <c r="W23" s="18" t="e">
        <f>$X16</f>
        <v>#DIV/0!</v>
      </c>
      <c r="AC23" s="15" t="s">
        <v>140</v>
      </c>
      <c r="AE23" s="15">
        <v>7</v>
      </c>
    </row>
    <row r="24" spans="1:60" ht="18.600000000000001" customHeight="1">
      <c r="A24" s="30"/>
      <c r="C24" s="112"/>
      <c r="D24" s="10">
        <v>2</v>
      </c>
      <c r="E24" s="116" t="s">
        <v>102</v>
      </c>
      <c r="F24" s="116"/>
      <c r="G24" s="116"/>
      <c r="H24" s="116"/>
      <c r="I24" s="116"/>
      <c r="J24" s="116"/>
      <c r="K24" s="116"/>
      <c r="L24" s="116"/>
      <c r="M24" s="51" t="e">
        <f>T24*14.2857</f>
        <v>#DIV/0!</v>
      </c>
      <c r="N24" s="51" t="e">
        <f t="shared" si="7"/>
        <v>#DIV/0!</v>
      </c>
      <c r="O24" s="51" t="e">
        <f t="shared" si="7"/>
        <v>#DIV/0!</v>
      </c>
      <c r="P24" s="51" t="e">
        <f t="shared" si="7"/>
        <v>#DIV/0!</v>
      </c>
      <c r="R24" s="49"/>
      <c r="S24" s="38"/>
      <c r="T24" s="18" t="e">
        <f>$Y13</f>
        <v>#DIV/0!</v>
      </c>
      <c r="U24" s="18" t="e">
        <f>$Y14</f>
        <v>#DIV/0!</v>
      </c>
      <c r="V24" s="18" t="e">
        <f>$Y15</f>
        <v>#DIV/0!</v>
      </c>
      <c r="W24" s="18" t="e">
        <f>$Y16</f>
        <v>#DIV/0!</v>
      </c>
      <c r="AC24" s="15" t="s">
        <v>141</v>
      </c>
      <c r="AE24" s="15">
        <v>6</v>
      </c>
    </row>
    <row r="25" spans="1:60" ht="18.600000000000001" customHeight="1">
      <c r="A25" s="30"/>
      <c r="C25" s="112"/>
      <c r="D25" s="10">
        <v>3</v>
      </c>
      <c r="E25" s="116" t="s">
        <v>103</v>
      </c>
      <c r="F25" s="116"/>
      <c r="G25" s="116"/>
      <c r="H25" s="116"/>
      <c r="I25" s="116"/>
      <c r="J25" s="116"/>
      <c r="K25" s="116"/>
      <c r="L25" s="116"/>
      <c r="M25" s="51" t="e">
        <f t="shared" ref="M25:M59" si="8">T25*14.2857</f>
        <v>#DIV/0!</v>
      </c>
      <c r="N25" s="51" t="e">
        <f t="shared" si="7"/>
        <v>#DIV/0!</v>
      </c>
      <c r="O25" s="51" t="e">
        <f t="shared" si="7"/>
        <v>#DIV/0!</v>
      </c>
      <c r="P25" s="51" t="e">
        <f t="shared" si="7"/>
        <v>#DIV/0!</v>
      </c>
      <c r="R25" s="49"/>
      <c r="S25" s="38"/>
      <c r="T25" s="18" t="e">
        <f>$Z13</f>
        <v>#DIV/0!</v>
      </c>
      <c r="U25" s="18" t="e">
        <f>$Z14</f>
        <v>#DIV/0!</v>
      </c>
      <c r="V25" s="18" t="e">
        <f>$Z15</f>
        <v>#DIV/0!</v>
      </c>
      <c r="W25" s="18" t="e">
        <f>$Z16</f>
        <v>#DIV/0!</v>
      </c>
      <c r="AC25" s="15" t="s">
        <v>146</v>
      </c>
      <c r="AE25" s="15">
        <v>5</v>
      </c>
    </row>
    <row r="26" spans="1:60" ht="18.600000000000001" customHeight="1">
      <c r="A26" s="30"/>
      <c r="C26" s="112"/>
      <c r="D26" s="10">
        <v>4</v>
      </c>
      <c r="E26" s="116" t="s">
        <v>104</v>
      </c>
      <c r="F26" s="116"/>
      <c r="G26" s="116"/>
      <c r="H26" s="116"/>
      <c r="I26" s="116"/>
      <c r="J26" s="116"/>
      <c r="K26" s="116"/>
      <c r="L26" s="116"/>
      <c r="M26" s="51" t="e">
        <f t="shared" si="8"/>
        <v>#DIV/0!</v>
      </c>
      <c r="N26" s="51" t="e">
        <f t="shared" si="7"/>
        <v>#DIV/0!</v>
      </c>
      <c r="O26" s="51" t="e">
        <f t="shared" si="7"/>
        <v>#DIV/0!</v>
      </c>
      <c r="P26" s="51" t="e">
        <f t="shared" si="7"/>
        <v>#DIV/0!</v>
      </c>
      <c r="R26" s="49"/>
      <c r="S26" s="38"/>
      <c r="T26" s="18" t="e">
        <f>$AA13</f>
        <v>#DIV/0!</v>
      </c>
      <c r="U26" s="18" t="e">
        <f>$AA14</f>
        <v>#DIV/0!</v>
      </c>
      <c r="V26" s="18" t="e">
        <f>$AA15</f>
        <v>#DIV/0!</v>
      </c>
      <c r="W26" s="18" t="e">
        <f>$AA16</f>
        <v>#DIV/0!</v>
      </c>
      <c r="AC26" s="15" t="s">
        <v>145</v>
      </c>
      <c r="AE26" s="15">
        <v>4</v>
      </c>
    </row>
    <row r="27" spans="1:60" ht="18.600000000000001" customHeight="1">
      <c r="A27" s="30"/>
      <c r="C27" s="112"/>
      <c r="D27" s="10">
        <v>5</v>
      </c>
      <c r="E27" s="116" t="s">
        <v>105</v>
      </c>
      <c r="F27" s="116"/>
      <c r="G27" s="116"/>
      <c r="H27" s="116"/>
      <c r="I27" s="116"/>
      <c r="J27" s="116"/>
      <c r="K27" s="116"/>
      <c r="L27" s="116"/>
      <c r="M27" s="51" t="e">
        <f t="shared" si="8"/>
        <v>#DIV/0!</v>
      </c>
      <c r="N27" s="51" t="e">
        <f t="shared" si="7"/>
        <v>#DIV/0!</v>
      </c>
      <c r="O27" s="51" t="e">
        <f t="shared" si="7"/>
        <v>#DIV/0!</v>
      </c>
      <c r="P27" s="51" t="e">
        <f t="shared" si="7"/>
        <v>#DIV/0!</v>
      </c>
      <c r="R27" s="49"/>
      <c r="S27" s="38"/>
      <c r="T27" s="18" t="e">
        <f>$AB13</f>
        <v>#DIV/0!</v>
      </c>
      <c r="U27" s="18" t="e">
        <f>$AB14</f>
        <v>#DIV/0!</v>
      </c>
      <c r="V27" s="18" t="e">
        <f>$AB15</f>
        <v>#DIV/0!</v>
      </c>
      <c r="W27" s="18" t="e">
        <f>$AB16</f>
        <v>#DIV/0!</v>
      </c>
      <c r="AC27" s="15" t="s">
        <v>144</v>
      </c>
      <c r="AE27" s="15">
        <v>3</v>
      </c>
    </row>
    <row r="28" spans="1:60" ht="18.600000000000001" customHeight="1">
      <c r="A28" s="30"/>
      <c r="C28" s="112"/>
      <c r="D28" s="10">
        <v>6</v>
      </c>
      <c r="E28" s="116" t="s">
        <v>106</v>
      </c>
      <c r="F28" s="116"/>
      <c r="G28" s="116"/>
      <c r="H28" s="116"/>
      <c r="I28" s="116"/>
      <c r="J28" s="116"/>
      <c r="K28" s="116"/>
      <c r="L28" s="116"/>
      <c r="M28" s="51" t="e">
        <f t="shared" si="8"/>
        <v>#DIV/0!</v>
      </c>
      <c r="N28" s="51" t="e">
        <f t="shared" si="7"/>
        <v>#DIV/0!</v>
      </c>
      <c r="O28" s="51" t="e">
        <f t="shared" si="7"/>
        <v>#DIV/0!</v>
      </c>
      <c r="P28" s="51" t="e">
        <f t="shared" si="7"/>
        <v>#DIV/0!</v>
      </c>
      <c r="R28" s="49"/>
      <c r="S28" s="38"/>
      <c r="T28" s="18" t="e">
        <f>$AC13</f>
        <v>#DIV/0!</v>
      </c>
      <c r="U28" s="18" t="e">
        <f>$AC14</f>
        <v>#DIV/0!</v>
      </c>
      <c r="V28" s="18" t="e">
        <f>$AC15</f>
        <v>#DIV/0!</v>
      </c>
      <c r="W28" s="18" t="e">
        <f>$AC16</f>
        <v>#DIV/0!</v>
      </c>
      <c r="AC28" s="15" t="s">
        <v>142</v>
      </c>
      <c r="AE28" s="15">
        <v>2</v>
      </c>
    </row>
    <row r="29" spans="1:60" ht="18.600000000000001" customHeight="1" thickBot="1">
      <c r="A29" s="30"/>
      <c r="C29" s="113"/>
      <c r="D29" s="45">
        <v>7</v>
      </c>
      <c r="E29" s="114" t="s">
        <v>107</v>
      </c>
      <c r="F29" s="114"/>
      <c r="G29" s="114"/>
      <c r="H29" s="114"/>
      <c r="I29" s="114"/>
      <c r="J29" s="114"/>
      <c r="K29" s="114"/>
      <c r="L29" s="114"/>
      <c r="M29" s="52" t="e">
        <f t="shared" si="8"/>
        <v>#DIV/0!</v>
      </c>
      <c r="N29" s="52" t="e">
        <f t="shared" si="7"/>
        <v>#DIV/0!</v>
      </c>
      <c r="O29" s="52" t="e">
        <f t="shared" si="7"/>
        <v>#DIV/0!</v>
      </c>
      <c r="P29" s="52" t="e">
        <f t="shared" si="7"/>
        <v>#DIV/0!</v>
      </c>
      <c r="R29" s="49"/>
      <c r="S29" s="38"/>
      <c r="T29" s="18" t="e">
        <f>$AD13</f>
        <v>#DIV/0!</v>
      </c>
      <c r="U29" s="18" t="e">
        <f>$AD14</f>
        <v>#DIV/0!</v>
      </c>
      <c r="V29" s="18" t="e">
        <f>$AD15</f>
        <v>#DIV/0!</v>
      </c>
      <c r="W29" s="18" t="e">
        <f>$AD16</f>
        <v>#DIV/0!</v>
      </c>
      <c r="AC29" s="15" t="s">
        <v>143</v>
      </c>
      <c r="AE29" s="15">
        <v>1</v>
      </c>
    </row>
    <row r="30" spans="1:60" ht="18.600000000000001" customHeight="1" thickTop="1">
      <c r="A30" s="30"/>
      <c r="C30" s="129" t="s">
        <v>12</v>
      </c>
      <c r="D30" s="53">
        <v>8</v>
      </c>
      <c r="E30" s="115" t="s">
        <v>108</v>
      </c>
      <c r="F30" s="115"/>
      <c r="G30" s="115"/>
      <c r="H30" s="115"/>
      <c r="I30" s="115"/>
      <c r="J30" s="115"/>
      <c r="K30" s="115"/>
      <c r="L30" s="115"/>
      <c r="M30" s="51" t="e">
        <f t="shared" si="8"/>
        <v>#DIV/0!</v>
      </c>
      <c r="N30" s="51" t="e">
        <f t="shared" si="7"/>
        <v>#DIV/0!</v>
      </c>
      <c r="O30" s="51" t="e">
        <f t="shared" si="7"/>
        <v>#DIV/0!</v>
      </c>
      <c r="P30" s="51" t="e">
        <f t="shared" si="7"/>
        <v>#DIV/0!</v>
      </c>
      <c r="R30" s="49"/>
      <c r="S30" s="38"/>
      <c r="T30" s="18" t="e">
        <f>$AE13</f>
        <v>#DIV/0!</v>
      </c>
      <c r="U30" s="18" t="e">
        <f>$AE14</f>
        <v>#DIV/0!</v>
      </c>
      <c r="V30" s="18" t="e">
        <f>$AE15</f>
        <v>#DIV/0!</v>
      </c>
      <c r="W30" s="18" t="e">
        <f>$AE16</f>
        <v>#DIV/0!</v>
      </c>
    </row>
    <row r="31" spans="1:60" ht="18.600000000000001" customHeight="1">
      <c r="A31" s="30"/>
      <c r="C31" s="127"/>
      <c r="D31" s="10">
        <v>9</v>
      </c>
      <c r="E31" s="116" t="s">
        <v>109</v>
      </c>
      <c r="F31" s="116"/>
      <c r="G31" s="116"/>
      <c r="H31" s="116"/>
      <c r="I31" s="116"/>
      <c r="J31" s="116"/>
      <c r="K31" s="116"/>
      <c r="L31" s="116"/>
      <c r="M31" s="51" t="e">
        <f t="shared" si="8"/>
        <v>#DIV/0!</v>
      </c>
      <c r="N31" s="51" t="e">
        <f t="shared" si="7"/>
        <v>#DIV/0!</v>
      </c>
      <c r="O31" s="51" t="e">
        <f t="shared" si="7"/>
        <v>#DIV/0!</v>
      </c>
      <c r="P31" s="51" t="e">
        <f t="shared" si="7"/>
        <v>#DIV/0!</v>
      </c>
      <c r="R31" s="49"/>
      <c r="S31" s="38"/>
      <c r="T31" s="18" t="e">
        <f>$AF13</f>
        <v>#DIV/0!</v>
      </c>
      <c r="U31" s="18" t="e">
        <f>$AF14</f>
        <v>#DIV/0!</v>
      </c>
      <c r="V31" s="18" t="e">
        <f>$AF15</f>
        <v>#DIV/0!</v>
      </c>
      <c r="W31" s="18" t="e">
        <f>$AF16</f>
        <v>#DIV/0!</v>
      </c>
    </row>
    <row r="32" spans="1:60" ht="18.600000000000001" customHeight="1">
      <c r="A32" s="30"/>
      <c r="C32" s="127"/>
      <c r="D32" s="10">
        <v>10</v>
      </c>
      <c r="E32" s="116" t="s">
        <v>110</v>
      </c>
      <c r="F32" s="116"/>
      <c r="G32" s="116"/>
      <c r="H32" s="116"/>
      <c r="I32" s="116"/>
      <c r="J32" s="116"/>
      <c r="K32" s="116"/>
      <c r="L32" s="116"/>
      <c r="M32" s="51" t="e">
        <f t="shared" si="8"/>
        <v>#DIV/0!</v>
      </c>
      <c r="N32" s="51" t="e">
        <f t="shared" si="7"/>
        <v>#DIV/0!</v>
      </c>
      <c r="O32" s="51" t="e">
        <f t="shared" si="7"/>
        <v>#DIV/0!</v>
      </c>
      <c r="P32" s="51" t="e">
        <f t="shared" si="7"/>
        <v>#DIV/0!</v>
      </c>
      <c r="R32" s="49"/>
      <c r="S32" s="38"/>
      <c r="T32" s="18" t="e">
        <f>$AG13</f>
        <v>#DIV/0!</v>
      </c>
      <c r="U32" s="18" t="e">
        <f>$AG14</f>
        <v>#DIV/0!</v>
      </c>
      <c r="V32" s="18" t="e">
        <f>$AG15</f>
        <v>#DIV/0!</v>
      </c>
      <c r="W32" s="18" t="e">
        <f>$AG16</f>
        <v>#DIV/0!</v>
      </c>
    </row>
    <row r="33" spans="1:23" ht="18.600000000000001" customHeight="1">
      <c r="A33" s="30"/>
      <c r="C33" s="127"/>
      <c r="D33" s="10">
        <v>11</v>
      </c>
      <c r="E33" s="116" t="s">
        <v>111</v>
      </c>
      <c r="F33" s="116"/>
      <c r="G33" s="116"/>
      <c r="H33" s="116"/>
      <c r="I33" s="116"/>
      <c r="J33" s="116"/>
      <c r="K33" s="116"/>
      <c r="L33" s="116"/>
      <c r="M33" s="51" t="e">
        <f t="shared" si="8"/>
        <v>#DIV/0!</v>
      </c>
      <c r="N33" s="51" t="e">
        <f>U33*14.2857</f>
        <v>#DIV/0!</v>
      </c>
      <c r="O33" s="51" t="e">
        <f t="shared" si="7"/>
        <v>#DIV/0!</v>
      </c>
      <c r="P33" s="51" t="e">
        <f t="shared" si="7"/>
        <v>#DIV/0!</v>
      </c>
      <c r="R33" s="49"/>
      <c r="S33" s="38"/>
      <c r="T33" s="18" t="e">
        <f>$AH13</f>
        <v>#DIV/0!</v>
      </c>
      <c r="U33" s="18" t="e">
        <f>$AH14</f>
        <v>#DIV/0!</v>
      </c>
      <c r="V33" s="18" t="e">
        <f>$AH15</f>
        <v>#DIV/0!</v>
      </c>
      <c r="W33" s="18" t="e">
        <f>$AH16</f>
        <v>#DIV/0!</v>
      </c>
    </row>
    <row r="34" spans="1:23" ht="18.600000000000001" customHeight="1">
      <c r="A34" s="30"/>
      <c r="C34" s="127"/>
      <c r="D34" s="10">
        <v>12</v>
      </c>
      <c r="E34" s="116" t="s">
        <v>112</v>
      </c>
      <c r="F34" s="116"/>
      <c r="G34" s="116"/>
      <c r="H34" s="116"/>
      <c r="I34" s="116"/>
      <c r="J34" s="116"/>
      <c r="K34" s="116"/>
      <c r="L34" s="116"/>
      <c r="M34" s="51" t="e">
        <f t="shared" si="8"/>
        <v>#DIV/0!</v>
      </c>
      <c r="N34" s="51" t="e">
        <f t="shared" si="7"/>
        <v>#DIV/0!</v>
      </c>
      <c r="O34" s="51" t="e">
        <f t="shared" si="7"/>
        <v>#DIV/0!</v>
      </c>
      <c r="P34" s="51" t="e">
        <f t="shared" si="7"/>
        <v>#DIV/0!</v>
      </c>
      <c r="R34" s="49"/>
      <c r="S34" s="38"/>
      <c r="T34" s="18" t="e">
        <f>$AI13</f>
        <v>#DIV/0!</v>
      </c>
      <c r="U34" s="18" t="e">
        <f>$AI14</f>
        <v>#DIV/0!</v>
      </c>
      <c r="V34" s="18" t="e">
        <f>$AI15</f>
        <v>#DIV/0!</v>
      </c>
      <c r="W34" s="18" t="e">
        <f>$AI16</f>
        <v>#DIV/0!</v>
      </c>
    </row>
    <row r="35" spans="1:23" ht="18.600000000000001" customHeight="1">
      <c r="A35" s="30"/>
      <c r="C35" s="127"/>
      <c r="D35" s="10">
        <v>13</v>
      </c>
      <c r="E35" s="116" t="s">
        <v>113</v>
      </c>
      <c r="F35" s="116"/>
      <c r="G35" s="116"/>
      <c r="H35" s="116"/>
      <c r="I35" s="116"/>
      <c r="J35" s="116"/>
      <c r="K35" s="116"/>
      <c r="L35" s="116"/>
      <c r="M35" s="51" t="e">
        <f t="shared" si="8"/>
        <v>#DIV/0!</v>
      </c>
      <c r="N35" s="51" t="e">
        <f t="shared" si="7"/>
        <v>#DIV/0!</v>
      </c>
      <c r="O35" s="51" t="e">
        <f t="shared" si="7"/>
        <v>#DIV/0!</v>
      </c>
      <c r="P35" s="51" t="e">
        <f t="shared" si="7"/>
        <v>#DIV/0!</v>
      </c>
      <c r="R35" s="49"/>
      <c r="S35" s="38"/>
      <c r="T35" s="18" t="e">
        <f>$AJ13</f>
        <v>#DIV/0!</v>
      </c>
      <c r="U35" s="18" t="e">
        <f>$AJ14</f>
        <v>#DIV/0!</v>
      </c>
      <c r="V35" s="18" t="e">
        <f>$AJ15</f>
        <v>#DIV/0!</v>
      </c>
      <c r="W35" s="18" t="e">
        <f>$AJ16</f>
        <v>#DIV/0!</v>
      </c>
    </row>
    <row r="36" spans="1:23" ht="18.600000000000001" customHeight="1">
      <c r="A36" s="30"/>
      <c r="C36" s="127"/>
      <c r="D36" s="10">
        <v>14</v>
      </c>
      <c r="E36" s="116" t="s">
        <v>114</v>
      </c>
      <c r="F36" s="116"/>
      <c r="G36" s="116"/>
      <c r="H36" s="116"/>
      <c r="I36" s="116"/>
      <c r="J36" s="116"/>
      <c r="K36" s="116"/>
      <c r="L36" s="116"/>
      <c r="M36" s="51" t="e">
        <f t="shared" si="8"/>
        <v>#DIV/0!</v>
      </c>
      <c r="N36" s="51" t="e">
        <f t="shared" si="7"/>
        <v>#DIV/0!</v>
      </c>
      <c r="O36" s="51" t="e">
        <f t="shared" si="7"/>
        <v>#DIV/0!</v>
      </c>
      <c r="P36" s="51" t="e">
        <f t="shared" si="7"/>
        <v>#DIV/0!</v>
      </c>
      <c r="R36" s="49"/>
      <c r="S36" s="38"/>
      <c r="T36" s="18" t="e">
        <f>$AK13</f>
        <v>#DIV/0!</v>
      </c>
      <c r="U36" s="18" t="e">
        <f>$AK14</f>
        <v>#DIV/0!</v>
      </c>
      <c r="V36" s="18" t="e">
        <f>$AK15</f>
        <v>#DIV/0!</v>
      </c>
      <c r="W36" s="18" t="e">
        <f>$AK16</f>
        <v>#DIV/0!</v>
      </c>
    </row>
    <row r="37" spans="1:23" ht="18.600000000000001" customHeight="1">
      <c r="A37" s="30"/>
      <c r="C37" s="127"/>
      <c r="D37" s="10">
        <v>15</v>
      </c>
      <c r="E37" s="116" t="s">
        <v>115</v>
      </c>
      <c r="F37" s="116"/>
      <c r="G37" s="116"/>
      <c r="H37" s="116"/>
      <c r="I37" s="116"/>
      <c r="J37" s="116"/>
      <c r="K37" s="116"/>
      <c r="L37" s="116"/>
      <c r="M37" s="51" t="e">
        <f t="shared" si="8"/>
        <v>#DIV/0!</v>
      </c>
      <c r="N37" s="51" t="e">
        <f t="shared" si="7"/>
        <v>#DIV/0!</v>
      </c>
      <c r="O37" s="51" t="e">
        <f t="shared" si="7"/>
        <v>#DIV/0!</v>
      </c>
      <c r="P37" s="51" t="e">
        <f t="shared" si="7"/>
        <v>#DIV/0!</v>
      </c>
      <c r="R37" s="49"/>
      <c r="S37" s="38"/>
      <c r="T37" s="18" t="e">
        <f>$AL13</f>
        <v>#DIV/0!</v>
      </c>
      <c r="U37" s="18" t="e">
        <f>$AL14</f>
        <v>#DIV/0!</v>
      </c>
      <c r="V37" s="18" t="e">
        <f>$AL15</f>
        <v>#DIV/0!</v>
      </c>
      <c r="W37" s="18" t="e">
        <f>$AL16</f>
        <v>#DIV/0!</v>
      </c>
    </row>
    <row r="38" spans="1:23" ht="18.600000000000001" customHeight="1">
      <c r="A38" s="30"/>
      <c r="C38" s="127"/>
      <c r="D38" s="10">
        <v>16</v>
      </c>
      <c r="E38" s="116" t="s">
        <v>116</v>
      </c>
      <c r="F38" s="116"/>
      <c r="G38" s="116"/>
      <c r="H38" s="116"/>
      <c r="I38" s="116"/>
      <c r="J38" s="116"/>
      <c r="K38" s="116"/>
      <c r="L38" s="116"/>
      <c r="M38" s="51" t="e">
        <f t="shared" si="8"/>
        <v>#DIV/0!</v>
      </c>
      <c r="N38" s="51" t="e">
        <f t="shared" si="7"/>
        <v>#DIV/0!</v>
      </c>
      <c r="O38" s="51" t="e">
        <f t="shared" si="7"/>
        <v>#DIV/0!</v>
      </c>
      <c r="P38" s="51" t="e">
        <f t="shared" si="7"/>
        <v>#DIV/0!</v>
      </c>
      <c r="S38" s="38"/>
      <c r="T38" s="18" t="e">
        <f>$AM13</f>
        <v>#DIV/0!</v>
      </c>
      <c r="U38" s="18" t="e">
        <f>$AM14</f>
        <v>#DIV/0!</v>
      </c>
      <c r="V38" s="18" t="e">
        <f>$AM15</f>
        <v>#DIV/0!</v>
      </c>
      <c r="W38" s="18" t="e">
        <f>$AM16</f>
        <v>#DIV/0!</v>
      </c>
    </row>
    <row r="39" spans="1:23" ht="18.600000000000001" customHeight="1" thickBot="1">
      <c r="A39" s="30"/>
      <c r="C39" s="130"/>
      <c r="D39" s="45">
        <v>17</v>
      </c>
      <c r="E39" s="114" t="s">
        <v>117</v>
      </c>
      <c r="F39" s="114"/>
      <c r="G39" s="114"/>
      <c r="H39" s="114"/>
      <c r="I39" s="114"/>
      <c r="J39" s="114"/>
      <c r="K39" s="114"/>
      <c r="L39" s="114"/>
      <c r="M39" s="52" t="e">
        <f t="shared" si="8"/>
        <v>#DIV/0!</v>
      </c>
      <c r="N39" s="52" t="e">
        <f t="shared" ref="N39:N59" si="9">U39*14.2857</f>
        <v>#DIV/0!</v>
      </c>
      <c r="O39" s="52" t="e">
        <f t="shared" ref="O39:O59" si="10">V39*14.2857</f>
        <v>#DIV/0!</v>
      </c>
      <c r="P39" s="52" t="e">
        <f t="shared" ref="P39:P59" si="11">W39*14.2857</f>
        <v>#DIV/0!</v>
      </c>
      <c r="R39" s="49"/>
      <c r="S39" s="38"/>
      <c r="T39" s="18" t="e">
        <f>$AN13</f>
        <v>#DIV/0!</v>
      </c>
      <c r="U39" s="18" t="e">
        <f>$AN14</f>
        <v>#DIV/0!</v>
      </c>
      <c r="V39" s="18" t="e">
        <f>$AN15</f>
        <v>#DIV/0!</v>
      </c>
      <c r="W39" s="18" t="e">
        <f>$AN16</f>
        <v>#DIV/0!</v>
      </c>
    </row>
    <row r="40" spans="1:23" ht="18.600000000000001" customHeight="1" thickTop="1">
      <c r="A40" s="30"/>
      <c r="C40" s="129" t="s">
        <v>13</v>
      </c>
      <c r="D40" s="53">
        <v>18</v>
      </c>
      <c r="E40" s="115" t="s">
        <v>118</v>
      </c>
      <c r="F40" s="115"/>
      <c r="G40" s="115"/>
      <c r="H40" s="115"/>
      <c r="I40" s="115"/>
      <c r="J40" s="115"/>
      <c r="K40" s="115"/>
      <c r="L40" s="115"/>
      <c r="M40" s="51" t="e">
        <f t="shared" si="8"/>
        <v>#DIV/0!</v>
      </c>
      <c r="N40" s="51" t="e">
        <f t="shared" si="9"/>
        <v>#DIV/0!</v>
      </c>
      <c r="O40" s="51" t="e">
        <f t="shared" si="10"/>
        <v>#DIV/0!</v>
      </c>
      <c r="P40" s="51" t="e">
        <f t="shared" si="11"/>
        <v>#DIV/0!</v>
      </c>
      <c r="R40" s="49"/>
      <c r="S40" s="38"/>
      <c r="T40" s="18" t="e">
        <f>$AO13</f>
        <v>#DIV/0!</v>
      </c>
      <c r="U40" s="18" t="e">
        <f>$AO14</f>
        <v>#DIV/0!</v>
      </c>
      <c r="V40" s="18" t="e">
        <f>$AO15</f>
        <v>#DIV/0!</v>
      </c>
      <c r="W40" s="18" t="e">
        <f>$AO16</f>
        <v>#DIV/0!</v>
      </c>
    </row>
    <row r="41" spans="1:23" ht="18.600000000000001" customHeight="1">
      <c r="A41" s="30"/>
      <c r="C41" s="127"/>
      <c r="D41" s="10">
        <v>19</v>
      </c>
      <c r="E41" s="116" t="s">
        <v>119</v>
      </c>
      <c r="F41" s="116"/>
      <c r="G41" s="116"/>
      <c r="H41" s="116"/>
      <c r="I41" s="116"/>
      <c r="J41" s="116"/>
      <c r="K41" s="116"/>
      <c r="L41" s="116"/>
      <c r="M41" s="51" t="e">
        <f t="shared" si="8"/>
        <v>#DIV/0!</v>
      </c>
      <c r="N41" s="51" t="e">
        <f t="shared" si="9"/>
        <v>#DIV/0!</v>
      </c>
      <c r="O41" s="51" t="e">
        <f t="shared" si="10"/>
        <v>#DIV/0!</v>
      </c>
      <c r="P41" s="51" t="e">
        <f t="shared" si="11"/>
        <v>#DIV/0!</v>
      </c>
      <c r="R41" s="49"/>
      <c r="S41" s="38"/>
      <c r="T41" s="18" t="e">
        <f>$AP13</f>
        <v>#DIV/0!</v>
      </c>
      <c r="U41" s="18" t="e">
        <f>$AP14</f>
        <v>#DIV/0!</v>
      </c>
      <c r="V41" s="18" t="e">
        <f>$AP15</f>
        <v>#DIV/0!</v>
      </c>
      <c r="W41" s="18" t="e">
        <f>$AP16</f>
        <v>#DIV/0!</v>
      </c>
    </row>
    <row r="42" spans="1:23" ht="18.45" customHeight="1">
      <c r="A42" s="30"/>
      <c r="C42" s="127"/>
      <c r="D42" s="10">
        <v>20</v>
      </c>
      <c r="E42" s="116" t="s">
        <v>120</v>
      </c>
      <c r="F42" s="116"/>
      <c r="G42" s="116"/>
      <c r="H42" s="116"/>
      <c r="I42" s="116"/>
      <c r="J42" s="116"/>
      <c r="K42" s="116"/>
      <c r="L42" s="116"/>
      <c r="M42" s="51" t="e">
        <f t="shared" si="8"/>
        <v>#DIV/0!</v>
      </c>
      <c r="N42" s="51" t="e">
        <f t="shared" si="9"/>
        <v>#DIV/0!</v>
      </c>
      <c r="O42" s="51" t="e">
        <f t="shared" si="10"/>
        <v>#DIV/0!</v>
      </c>
      <c r="P42" s="51" t="e">
        <f t="shared" si="11"/>
        <v>#DIV/0!</v>
      </c>
      <c r="S42" s="38"/>
      <c r="T42" s="18" t="e">
        <f>$AQ13</f>
        <v>#DIV/0!</v>
      </c>
      <c r="U42" s="18" t="e">
        <f>$AQ14</f>
        <v>#DIV/0!</v>
      </c>
      <c r="V42" s="18" t="e">
        <f>$AQ15</f>
        <v>#DIV/0!</v>
      </c>
      <c r="W42" s="18" t="e">
        <f>$AQ16</f>
        <v>#DIV/0!</v>
      </c>
    </row>
    <row r="43" spans="1:23" ht="18.600000000000001" customHeight="1">
      <c r="A43" s="30"/>
      <c r="C43" s="127"/>
      <c r="D43" s="10">
        <v>21</v>
      </c>
      <c r="E43" s="116" t="s">
        <v>121</v>
      </c>
      <c r="F43" s="116"/>
      <c r="G43" s="116"/>
      <c r="H43" s="116"/>
      <c r="I43" s="116"/>
      <c r="J43" s="116"/>
      <c r="K43" s="116"/>
      <c r="L43" s="116"/>
      <c r="M43" s="51" t="e">
        <f t="shared" si="8"/>
        <v>#DIV/0!</v>
      </c>
      <c r="N43" s="51" t="e">
        <f t="shared" si="9"/>
        <v>#DIV/0!</v>
      </c>
      <c r="O43" s="51" t="e">
        <f t="shared" si="10"/>
        <v>#DIV/0!</v>
      </c>
      <c r="P43" s="51" t="e">
        <f t="shared" si="11"/>
        <v>#DIV/0!</v>
      </c>
      <c r="S43" s="38"/>
      <c r="T43" s="18" t="e">
        <f>$AR13</f>
        <v>#DIV/0!</v>
      </c>
      <c r="U43" s="18" t="e">
        <f>$AR14</f>
        <v>#DIV/0!</v>
      </c>
      <c r="V43" s="18" t="e">
        <f>$AR15</f>
        <v>#DIV/0!</v>
      </c>
      <c r="W43" s="18" t="e">
        <f>$AR16</f>
        <v>#DIV/0!</v>
      </c>
    </row>
    <row r="44" spans="1:23" ht="18.600000000000001" customHeight="1">
      <c r="A44" s="30"/>
      <c r="C44" s="127"/>
      <c r="D44" s="10">
        <v>22</v>
      </c>
      <c r="E44" s="116" t="s">
        <v>122</v>
      </c>
      <c r="F44" s="116"/>
      <c r="G44" s="116"/>
      <c r="H44" s="116"/>
      <c r="I44" s="116"/>
      <c r="J44" s="116"/>
      <c r="K44" s="116"/>
      <c r="L44" s="116"/>
      <c r="M44" s="51" t="e">
        <f t="shared" si="8"/>
        <v>#DIV/0!</v>
      </c>
      <c r="N44" s="51" t="e">
        <f t="shared" si="9"/>
        <v>#DIV/0!</v>
      </c>
      <c r="O44" s="51" t="e">
        <f t="shared" si="10"/>
        <v>#DIV/0!</v>
      </c>
      <c r="P44" s="51" t="e">
        <f t="shared" si="11"/>
        <v>#DIV/0!</v>
      </c>
      <c r="R44" s="49"/>
      <c r="S44" s="38"/>
      <c r="T44" s="18" t="e">
        <f>$AS13</f>
        <v>#DIV/0!</v>
      </c>
      <c r="U44" s="18" t="e">
        <f>$AS14</f>
        <v>#DIV/0!</v>
      </c>
      <c r="V44" s="18" t="e">
        <f>$AS15</f>
        <v>#DIV/0!</v>
      </c>
      <c r="W44" s="18" t="e">
        <f>$AS16</f>
        <v>#DIV/0!</v>
      </c>
    </row>
    <row r="45" spans="1:23" ht="18.600000000000001" customHeight="1">
      <c r="A45" s="30"/>
      <c r="C45" s="127"/>
      <c r="D45" s="10">
        <v>23</v>
      </c>
      <c r="E45" s="116" t="s">
        <v>123</v>
      </c>
      <c r="F45" s="116"/>
      <c r="G45" s="116"/>
      <c r="H45" s="116"/>
      <c r="I45" s="116"/>
      <c r="J45" s="116"/>
      <c r="K45" s="116"/>
      <c r="L45" s="116"/>
      <c r="M45" s="51" t="e">
        <f t="shared" si="8"/>
        <v>#DIV/0!</v>
      </c>
      <c r="N45" s="51" t="e">
        <f t="shared" si="9"/>
        <v>#DIV/0!</v>
      </c>
      <c r="O45" s="51" t="e">
        <f t="shared" si="10"/>
        <v>#DIV/0!</v>
      </c>
      <c r="P45" s="51" t="e">
        <f t="shared" si="11"/>
        <v>#DIV/0!</v>
      </c>
      <c r="R45" s="49"/>
      <c r="S45" s="38"/>
      <c r="T45" s="18" t="e">
        <f>$AT13</f>
        <v>#DIV/0!</v>
      </c>
      <c r="U45" s="18" t="e">
        <f>$AT14</f>
        <v>#DIV/0!</v>
      </c>
      <c r="V45" s="18" t="e">
        <f>$AT15</f>
        <v>#DIV/0!</v>
      </c>
      <c r="W45" s="18" t="e">
        <f>$AT16</f>
        <v>#DIV/0!</v>
      </c>
    </row>
    <row r="46" spans="1:23" ht="18.600000000000001" customHeight="1" thickBot="1">
      <c r="A46" s="30"/>
      <c r="C46" s="130"/>
      <c r="D46" s="45">
        <v>24</v>
      </c>
      <c r="E46" s="114" t="s">
        <v>124</v>
      </c>
      <c r="F46" s="114"/>
      <c r="G46" s="114"/>
      <c r="H46" s="114"/>
      <c r="I46" s="114"/>
      <c r="J46" s="114"/>
      <c r="K46" s="114"/>
      <c r="L46" s="114"/>
      <c r="M46" s="52" t="e">
        <f t="shared" si="8"/>
        <v>#DIV/0!</v>
      </c>
      <c r="N46" s="52" t="e">
        <f t="shared" si="9"/>
        <v>#DIV/0!</v>
      </c>
      <c r="O46" s="52" t="e">
        <f t="shared" si="10"/>
        <v>#DIV/0!</v>
      </c>
      <c r="P46" s="52" t="e">
        <f t="shared" si="11"/>
        <v>#DIV/0!</v>
      </c>
      <c r="R46" s="49"/>
      <c r="S46" s="38"/>
      <c r="T46" s="18" t="e">
        <f>$AU13</f>
        <v>#DIV/0!</v>
      </c>
      <c r="U46" s="18" t="e">
        <f>$AU14</f>
        <v>#DIV/0!</v>
      </c>
      <c r="V46" s="18" t="e">
        <f>$AU15</f>
        <v>#DIV/0!</v>
      </c>
      <c r="W46" s="18" t="e">
        <f>$AU16</f>
        <v>#DIV/0!</v>
      </c>
    </row>
    <row r="47" spans="1:23" ht="18.600000000000001" customHeight="1" thickTop="1">
      <c r="A47" s="30"/>
      <c r="C47" s="129" t="s">
        <v>14</v>
      </c>
      <c r="D47" s="53">
        <v>25</v>
      </c>
      <c r="E47" s="115" t="s">
        <v>125</v>
      </c>
      <c r="F47" s="115"/>
      <c r="G47" s="115"/>
      <c r="H47" s="115"/>
      <c r="I47" s="115"/>
      <c r="J47" s="115"/>
      <c r="K47" s="115"/>
      <c r="L47" s="115"/>
      <c r="M47" s="51" t="e">
        <f t="shared" si="8"/>
        <v>#DIV/0!</v>
      </c>
      <c r="N47" s="51" t="e">
        <f t="shared" si="9"/>
        <v>#DIV/0!</v>
      </c>
      <c r="O47" s="51" t="e">
        <f t="shared" si="10"/>
        <v>#DIV/0!</v>
      </c>
      <c r="P47" s="51" t="e">
        <f t="shared" si="11"/>
        <v>#DIV/0!</v>
      </c>
      <c r="R47" s="49"/>
      <c r="S47" s="38"/>
      <c r="T47" s="18" t="e">
        <f>$AV13</f>
        <v>#DIV/0!</v>
      </c>
      <c r="U47" s="18" t="e">
        <f>$AV14</f>
        <v>#DIV/0!</v>
      </c>
      <c r="V47" s="18" t="e">
        <f>$AV15</f>
        <v>#DIV/0!</v>
      </c>
      <c r="W47" s="18" t="e">
        <f>$AV16</f>
        <v>#DIV/0!</v>
      </c>
    </row>
    <row r="48" spans="1:23" ht="18.600000000000001" customHeight="1">
      <c r="A48" s="30"/>
      <c r="C48" s="127"/>
      <c r="D48" s="10">
        <v>26</v>
      </c>
      <c r="E48" s="116" t="s">
        <v>126</v>
      </c>
      <c r="F48" s="116"/>
      <c r="G48" s="116"/>
      <c r="H48" s="116"/>
      <c r="I48" s="116"/>
      <c r="J48" s="116"/>
      <c r="K48" s="116"/>
      <c r="L48" s="116"/>
      <c r="M48" s="51" t="e">
        <f t="shared" si="8"/>
        <v>#DIV/0!</v>
      </c>
      <c r="N48" s="51" t="e">
        <f t="shared" si="9"/>
        <v>#DIV/0!</v>
      </c>
      <c r="O48" s="51" t="e">
        <f t="shared" si="10"/>
        <v>#DIV/0!</v>
      </c>
      <c r="P48" s="51" t="e">
        <f t="shared" si="11"/>
        <v>#DIV/0!</v>
      </c>
      <c r="R48" s="49"/>
      <c r="S48" s="38"/>
      <c r="T48" s="18" t="e">
        <f>$AW13</f>
        <v>#DIV/0!</v>
      </c>
      <c r="U48" s="18" t="e">
        <f>$AW14</f>
        <v>#DIV/0!</v>
      </c>
      <c r="V48" s="18" t="e">
        <f>$AW15</f>
        <v>#DIV/0!</v>
      </c>
      <c r="W48" s="18" t="e">
        <f>$AW16</f>
        <v>#DIV/0!</v>
      </c>
    </row>
    <row r="49" spans="1:23" ht="18.600000000000001" customHeight="1">
      <c r="A49" s="30"/>
      <c r="C49" s="127"/>
      <c r="D49" s="10">
        <v>27</v>
      </c>
      <c r="E49" s="116" t="s">
        <v>127</v>
      </c>
      <c r="F49" s="116"/>
      <c r="G49" s="116"/>
      <c r="H49" s="116"/>
      <c r="I49" s="116"/>
      <c r="J49" s="116"/>
      <c r="K49" s="116"/>
      <c r="L49" s="116"/>
      <c r="M49" s="51" t="e">
        <f t="shared" si="8"/>
        <v>#DIV/0!</v>
      </c>
      <c r="N49" s="51" t="e">
        <f t="shared" si="9"/>
        <v>#DIV/0!</v>
      </c>
      <c r="O49" s="51" t="e">
        <f t="shared" si="10"/>
        <v>#DIV/0!</v>
      </c>
      <c r="P49" s="51" t="e">
        <f t="shared" si="11"/>
        <v>#DIV/0!</v>
      </c>
      <c r="R49" s="49"/>
      <c r="S49" s="38"/>
      <c r="T49" s="18" t="e">
        <f>$AX13</f>
        <v>#DIV/0!</v>
      </c>
      <c r="U49" s="18" t="e">
        <f>$AX14</f>
        <v>#DIV/0!</v>
      </c>
      <c r="V49" s="18" t="e">
        <f>$AX15</f>
        <v>#DIV/0!</v>
      </c>
      <c r="W49" s="18" t="e">
        <f>$AX16</f>
        <v>#DIV/0!</v>
      </c>
    </row>
    <row r="50" spans="1:23" ht="18.600000000000001" customHeight="1" thickBot="1">
      <c r="A50" s="30"/>
      <c r="C50" s="130"/>
      <c r="D50" s="45">
        <v>28</v>
      </c>
      <c r="E50" s="114" t="s">
        <v>128</v>
      </c>
      <c r="F50" s="114"/>
      <c r="G50" s="114"/>
      <c r="H50" s="114"/>
      <c r="I50" s="114"/>
      <c r="J50" s="114"/>
      <c r="K50" s="114"/>
      <c r="L50" s="114"/>
      <c r="M50" s="52" t="e">
        <f t="shared" si="8"/>
        <v>#DIV/0!</v>
      </c>
      <c r="N50" s="52" t="e">
        <f t="shared" si="9"/>
        <v>#DIV/0!</v>
      </c>
      <c r="O50" s="52" t="e">
        <f t="shared" si="10"/>
        <v>#DIV/0!</v>
      </c>
      <c r="P50" s="52" t="e">
        <f t="shared" si="11"/>
        <v>#DIV/0!</v>
      </c>
      <c r="R50" s="49"/>
      <c r="S50" s="38"/>
      <c r="T50" s="18" t="e">
        <f>$AY13</f>
        <v>#DIV/0!</v>
      </c>
      <c r="U50" s="18" t="e">
        <f>$AY14</f>
        <v>#DIV/0!</v>
      </c>
      <c r="V50" s="18" t="e">
        <f>$AY15</f>
        <v>#DIV/0!</v>
      </c>
      <c r="W50" s="18" t="e">
        <f>$AY16</f>
        <v>#DIV/0!</v>
      </c>
    </row>
    <row r="51" spans="1:23" ht="18.600000000000001" customHeight="1" thickTop="1">
      <c r="A51" s="30"/>
      <c r="C51" s="126" t="s">
        <v>129</v>
      </c>
      <c r="D51" s="53">
        <v>29</v>
      </c>
      <c r="E51" s="115" t="s">
        <v>131</v>
      </c>
      <c r="F51" s="115"/>
      <c r="G51" s="115"/>
      <c r="H51" s="115"/>
      <c r="I51" s="115"/>
      <c r="J51" s="115"/>
      <c r="K51" s="115"/>
      <c r="L51" s="115"/>
      <c r="M51" s="51" t="e">
        <f t="shared" si="8"/>
        <v>#DIV/0!</v>
      </c>
      <c r="N51" s="51" t="e">
        <f t="shared" si="9"/>
        <v>#DIV/0!</v>
      </c>
      <c r="O51" s="51" t="e">
        <f t="shared" si="10"/>
        <v>#DIV/0!</v>
      </c>
      <c r="P51" s="51" t="e">
        <f t="shared" si="11"/>
        <v>#DIV/0!</v>
      </c>
      <c r="S51" s="38"/>
      <c r="T51" s="18" t="e">
        <f>$AZ13</f>
        <v>#DIV/0!</v>
      </c>
      <c r="U51" s="18" t="e">
        <f>$AZ14</f>
        <v>#DIV/0!</v>
      </c>
      <c r="V51" s="18" t="e">
        <f>$AZ15</f>
        <v>#DIV/0!</v>
      </c>
      <c r="W51" s="18" t="e">
        <f>$AZ16</f>
        <v>#DIV/0!</v>
      </c>
    </row>
    <row r="52" spans="1:23" ht="18.600000000000001" customHeight="1">
      <c r="A52" s="30"/>
      <c r="C52" s="127"/>
      <c r="D52" s="10">
        <v>30</v>
      </c>
      <c r="E52" s="116" t="s">
        <v>132</v>
      </c>
      <c r="F52" s="116"/>
      <c r="G52" s="116"/>
      <c r="H52" s="116"/>
      <c r="I52" s="116"/>
      <c r="J52" s="116"/>
      <c r="K52" s="116"/>
      <c r="L52" s="116"/>
      <c r="M52" s="51" t="e">
        <f t="shared" si="8"/>
        <v>#DIV/0!</v>
      </c>
      <c r="N52" s="51" t="e">
        <f t="shared" si="9"/>
        <v>#DIV/0!</v>
      </c>
      <c r="O52" s="51" t="e">
        <f t="shared" si="10"/>
        <v>#DIV/0!</v>
      </c>
      <c r="P52" s="51" t="e">
        <f t="shared" si="11"/>
        <v>#DIV/0!</v>
      </c>
      <c r="R52" s="49"/>
      <c r="S52" s="38"/>
      <c r="T52" s="18" t="e">
        <f>$BA13</f>
        <v>#DIV/0!</v>
      </c>
      <c r="U52" s="18" t="e">
        <f>$BA14</f>
        <v>#DIV/0!</v>
      </c>
      <c r="V52" s="18" t="e">
        <f>$BA15</f>
        <v>#DIV/0!</v>
      </c>
      <c r="W52" s="18" t="e">
        <f>$BA16</f>
        <v>#DIV/0!</v>
      </c>
    </row>
    <row r="53" spans="1:23" ht="18.600000000000001" customHeight="1">
      <c r="A53" s="30"/>
      <c r="C53" s="127"/>
      <c r="D53" s="10">
        <v>31</v>
      </c>
      <c r="E53" s="109" t="s">
        <v>133</v>
      </c>
      <c r="F53" s="110"/>
      <c r="G53" s="110"/>
      <c r="H53" s="110"/>
      <c r="I53" s="110"/>
      <c r="J53" s="110"/>
      <c r="K53" s="110"/>
      <c r="L53" s="91" t="s">
        <v>19</v>
      </c>
      <c r="M53" s="51" t="e">
        <f t="shared" si="8"/>
        <v>#DIV/0!</v>
      </c>
      <c r="N53" s="51" t="e">
        <f t="shared" si="9"/>
        <v>#DIV/0!</v>
      </c>
      <c r="O53" s="51" t="e">
        <f t="shared" si="10"/>
        <v>#DIV/0!</v>
      </c>
      <c r="P53" s="51" t="e">
        <f t="shared" si="11"/>
        <v>#DIV/0!</v>
      </c>
      <c r="Q53" s="49"/>
      <c r="R53" s="49"/>
      <c r="S53" s="38"/>
      <c r="T53" s="18" t="e">
        <f>$BB13</f>
        <v>#DIV/0!</v>
      </c>
      <c r="U53" s="18" t="e">
        <f>$BB14</f>
        <v>#DIV/0!</v>
      </c>
      <c r="V53" s="18" t="e">
        <f>$BB15</f>
        <v>#DIV/0!</v>
      </c>
      <c r="W53" s="18" t="e">
        <f>$BB16</f>
        <v>#DIV/0!</v>
      </c>
    </row>
    <row r="54" spans="1:23" ht="18.600000000000001" customHeight="1">
      <c r="A54" s="30"/>
      <c r="C54" s="127"/>
      <c r="D54" s="10">
        <v>32</v>
      </c>
      <c r="E54" s="109" t="s">
        <v>134</v>
      </c>
      <c r="F54" s="110"/>
      <c r="G54" s="110"/>
      <c r="H54" s="110"/>
      <c r="I54" s="110"/>
      <c r="J54" s="110"/>
      <c r="K54" s="110"/>
      <c r="L54" s="91" t="s">
        <v>19</v>
      </c>
      <c r="M54" s="51" t="e">
        <f t="shared" si="8"/>
        <v>#DIV/0!</v>
      </c>
      <c r="N54" s="51" t="e">
        <f t="shared" si="9"/>
        <v>#DIV/0!</v>
      </c>
      <c r="O54" s="51" t="e">
        <f t="shared" si="10"/>
        <v>#DIV/0!</v>
      </c>
      <c r="P54" s="51" t="e">
        <f t="shared" si="11"/>
        <v>#DIV/0!</v>
      </c>
      <c r="Q54" s="49"/>
      <c r="R54" s="49"/>
      <c r="S54" s="38"/>
      <c r="T54" s="18" t="e">
        <f>$BC13</f>
        <v>#DIV/0!</v>
      </c>
      <c r="U54" s="18" t="e">
        <f>$BC14</f>
        <v>#DIV/0!</v>
      </c>
      <c r="V54" s="18" t="e">
        <f>$BC15</f>
        <v>#DIV/0!</v>
      </c>
      <c r="W54" s="18" t="e">
        <f>$BC16</f>
        <v>#DIV/0!</v>
      </c>
    </row>
    <row r="55" spans="1:23" ht="18.600000000000001" customHeight="1">
      <c r="A55" s="30"/>
      <c r="C55" s="127"/>
      <c r="D55" s="10">
        <v>33</v>
      </c>
      <c r="E55" s="109" t="s">
        <v>135</v>
      </c>
      <c r="F55" s="110"/>
      <c r="G55" s="110"/>
      <c r="H55" s="110"/>
      <c r="I55" s="110"/>
      <c r="J55" s="110"/>
      <c r="K55" s="110"/>
      <c r="L55" s="91" t="s">
        <v>19</v>
      </c>
      <c r="M55" s="51" t="e">
        <f t="shared" si="8"/>
        <v>#DIV/0!</v>
      </c>
      <c r="N55" s="51" t="e">
        <f t="shared" si="9"/>
        <v>#DIV/0!</v>
      </c>
      <c r="O55" s="51" t="e">
        <f t="shared" si="10"/>
        <v>#DIV/0!</v>
      </c>
      <c r="P55" s="51" t="e">
        <f t="shared" si="11"/>
        <v>#DIV/0!</v>
      </c>
      <c r="Q55" s="49"/>
      <c r="R55" s="49"/>
      <c r="S55" s="38"/>
      <c r="T55" s="18" t="e">
        <f>$BD13</f>
        <v>#DIV/0!</v>
      </c>
      <c r="U55" s="18" t="e">
        <f>$BD14</f>
        <v>#DIV/0!</v>
      </c>
      <c r="V55" s="18" t="e">
        <f>$BD15</f>
        <v>#DIV/0!</v>
      </c>
      <c r="W55" s="18" t="e">
        <f>$BD16</f>
        <v>#DIV/0!</v>
      </c>
    </row>
    <row r="56" spans="1:23" ht="18.600000000000001" customHeight="1" thickBot="1">
      <c r="A56" s="30"/>
      <c r="C56" s="130"/>
      <c r="D56" s="45">
        <v>34</v>
      </c>
      <c r="E56" s="124" t="s">
        <v>136</v>
      </c>
      <c r="F56" s="125"/>
      <c r="G56" s="125"/>
      <c r="H56" s="125"/>
      <c r="I56" s="125"/>
      <c r="J56" s="125"/>
      <c r="K56" s="125"/>
      <c r="L56" s="92" t="s">
        <v>19</v>
      </c>
      <c r="M56" s="52" t="e">
        <f t="shared" si="8"/>
        <v>#DIV/0!</v>
      </c>
      <c r="N56" s="52" t="e">
        <f t="shared" si="9"/>
        <v>#DIV/0!</v>
      </c>
      <c r="O56" s="52" t="e">
        <f t="shared" si="10"/>
        <v>#DIV/0!</v>
      </c>
      <c r="P56" s="52" t="e">
        <f t="shared" si="11"/>
        <v>#DIV/0!</v>
      </c>
      <c r="Q56" s="49"/>
      <c r="R56" s="49"/>
      <c r="S56" s="38"/>
      <c r="T56" s="18" t="e">
        <f>$BE13</f>
        <v>#DIV/0!</v>
      </c>
      <c r="U56" s="18" t="e">
        <f>$BE14</f>
        <v>#DIV/0!</v>
      </c>
      <c r="V56" s="18" t="e">
        <f>$BE15</f>
        <v>#DIV/0!</v>
      </c>
      <c r="W56" s="18" t="e">
        <f>$BE16</f>
        <v>#DIV/0!</v>
      </c>
    </row>
    <row r="57" spans="1:23" ht="18.600000000000001" customHeight="1" thickTop="1">
      <c r="A57" s="30"/>
      <c r="C57" s="126" t="s">
        <v>180</v>
      </c>
      <c r="D57" s="53">
        <v>35</v>
      </c>
      <c r="E57" s="115" t="s">
        <v>137</v>
      </c>
      <c r="F57" s="115"/>
      <c r="G57" s="115"/>
      <c r="H57" s="115"/>
      <c r="I57" s="115"/>
      <c r="J57" s="115"/>
      <c r="K57" s="115"/>
      <c r="L57" s="115"/>
      <c r="M57" s="51" t="e">
        <f t="shared" si="8"/>
        <v>#DIV/0!</v>
      </c>
      <c r="N57" s="51" t="e">
        <f t="shared" si="9"/>
        <v>#DIV/0!</v>
      </c>
      <c r="O57" s="51" t="e">
        <f t="shared" si="10"/>
        <v>#DIV/0!</v>
      </c>
      <c r="P57" s="51" t="e">
        <f t="shared" si="11"/>
        <v>#DIV/0!</v>
      </c>
      <c r="S57" s="38"/>
      <c r="T57" s="18" t="e">
        <f>$BF13</f>
        <v>#DIV/0!</v>
      </c>
      <c r="U57" s="18" t="e">
        <f>$BF14</f>
        <v>#DIV/0!</v>
      </c>
      <c r="V57" s="18" t="e">
        <f>$BF15</f>
        <v>#DIV/0!</v>
      </c>
      <c r="W57" s="18" t="e">
        <f>$BF16</f>
        <v>#DIV/0!</v>
      </c>
    </row>
    <row r="58" spans="1:23" ht="18.600000000000001" customHeight="1">
      <c r="A58" s="30"/>
      <c r="C58" s="127"/>
      <c r="D58" s="10">
        <v>36</v>
      </c>
      <c r="E58" s="116" t="s">
        <v>138</v>
      </c>
      <c r="F58" s="116"/>
      <c r="G58" s="116"/>
      <c r="H58" s="116"/>
      <c r="I58" s="116"/>
      <c r="J58" s="116"/>
      <c r="K58" s="116"/>
      <c r="L58" s="116"/>
      <c r="M58" s="51" t="e">
        <f t="shared" si="8"/>
        <v>#DIV/0!</v>
      </c>
      <c r="N58" s="51" t="e">
        <f t="shared" si="9"/>
        <v>#DIV/0!</v>
      </c>
      <c r="O58" s="51" t="e">
        <f t="shared" si="10"/>
        <v>#DIV/0!</v>
      </c>
      <c r="P58" s="51" t="e">
        <f t="shared" si="11"/>
        <v>#DIV/0!</v>
      </c>
      <c r="S58" s="38"/>
      <c r="T58" s="18" t="e">
        <f>$BG13</f>
        <v>#DIV/0!</v>
      </c>
      <c r="U58" s="18" t="e">
        <f>$BG14</f>
        <v>#DIV/0!</v>
      </c>
      <c r="V58" s="18" t="e">
        <f>$BG15</f>
        <v>#DIV/0!</v>
      </c>
      <c r="W58" s="18" t="e">
        <f>$BG16</f>
        <v>#DIV/0!</v>
      </c>
    </row>
    <row r="59" spans="1:23" ht="18.600000000000001" customHeight="1">
      <c r="A59" s="30"/>
      <c r="C59" s="128"/>
      <c r="D59" s="10">
        <v>37</v>
      </c>
      <c r="E59" s="116" t="s">
        <v>139</v>
      </c>
      <c r="F59" s="116"/>
      <c r="G59" s="116"/>
      <c r="H59" s="116"/>
      <c r="I59" s="116"/>
      <c r="J59" s="116"/>
      <c r="K59" s="116"/>
      <c r="L59" s="116"/>
      <c r="M59" s="51" t="e">
        <f t="shared" si="8"/>
        <v>#DIV/0!</v>
      </c>
      <c r="N59" s="51" t="e">
        <f t="shared" si="9"/>
        <v>#DIV/0!</v>
      </c>
      <c r="O59" s="51" t="e">
        <f t="shared" si="10"/>
        <v>#DIV/0!</v>
      </c>
      <c r="P59" s="51" t="e">
        <f t="shared" si="11"/>
        <v>#DIV/0!</v>
      </c>
      <c r="S59" s="38"/>
      <c r="T59" s="18" t="e">
        <f>$BH13</f>
        <v>#DIV/0!</v>
      </c>
      <c r="U59" s="18" t="e">
        <f>$BH14</f>
        <v>#DIV/0!</v>
      </c>
      <c r="V59" s="18" t="e">
        <f>$BH15</f>
        <v>#DIV/0!</v>
      </c>
      <c r="W59" s="18" t="e">
        <f>$BH16</f>
        <v>#DIV/0!</v>
      </c>
    </row>
    <row r="60" spans="1:23" ht="16.350000000000001" customHeight="1">
      <c r="A60" s="30"/>
      <c r="S60" s="27"/>
    </row>
    <row r="61" spans="1:23" ht="15.6" customHeight="1">
      <c r="A61" s="30"/>
      <c r="Q61" s="47" t="s">
        <v>20</v>
      </c>
      <c r="S61" s="27"/>
    </row>
    <row r="62" spans="1:23">
      <c r="A62" s="30"/>
      <c r="B62" s="39"/>
      <c r="C62" s="39"/>
      <c r="D62" s="39"/>
      <c r="E62" s="40"/>
      <c r="F62" s="41"/>
      <c r="G62" s="41"/>
      <c r="H62" s="41"/>
      <c r="I62" s="41"/>
      <c r="J62" s="41"/>
      <c r="K62" s="41"/>
      <c r="L62" s="41"/>
      <c r="M62" s="42"/>
      <c r="N62" s="42"/>
      <c r="O62" s="42"/>
      <c r="P62" s="42"/>
      <c r="Q62" s="50"/>
      <c r="R62" s="50"/>
      <c r="S62" s="43"/>
    </row>
  </sheetData>
  <mergeCells count="49">
    <mergeCell ref="E55:K55"/>
    <mergeCell ref="E56:K56"/>
    <mergeCell ref="C57:C59"/>
    <mergeCell ref="E43:L43"/>
    <mergeCell ref="C30:C39"/>
    <mergeCell ref="C40:C46"/>
    <mergeCell ref="C47:C50"/>
    <mergeCell ref="C51:C56"/>
    <mergeCell ref="E41:L41"/>
    <mergeCell ref="E42:L42"/>
    <mergeCell ref="E38:L38"/>
    <mergeCell ref="E39:L39"/>
    <mergeCell ref="E40:L40"/>
    <mergeCell ref="E57:L57"/>
    <mergeCell ref="E58:L58"/>
    <mergeCell ref="E59:L59"/>
    <mergeCell ref="G3:L3"/>
    <mergeCell ref="G4:L4"/>
    <mergeCell ref="E22:L22"/>
    <mergeCell ref="F8:G8"/>
    <mergeCell ref="E45:L45"/>
    <mergeCell ref="E28:L28"/>
    <mergeCell ref="E29:L29"/>
    <mergeCell ref="E30:L30"/>
    <mergeCell ref="E36:L36"/>
    <mergeCell ref="E37:L37"/>
    <mergeCell ref="E35:L35"/>
    <mergeCell ref="E47:L47"/>
    <mergeCell ref="E48:L48"/>
    <mergeCell ref="E49:L49"/>
    <mergeCell ref="E53:K53"/>
    <mergeCell ref="Q6:R6"/>
    <mergeCell ref="Q7:R7"/>
    <mergeCell ref="E54:K54"/>
    <mergeCell ref="C23:C29"/>
    <mergeCell ref="E50:L50"/>
    <mergeCell ref="E51:L51"/>
    <mergeCell ref="E52:L52"/>
    <mergeCell ref="E27:L27"/>
    <mergeCell ref="E32:L32"/>
    <mergeCell ref="E33:L33"/>
    <mergeCell ref="E34:L34"/>
    <mergeCell ref="E23:L23"/>
    <mergeCell ref="E24:L24"/>
    <mergeCell ref="E44:L44"/>
    <mergeCell ref="E31:L31"/>
    <mergeCell ref="E25:L25"/>
    <mergeCell ref="E26:L26"/>
    <mergeCell ref="E46:L46"/>
  </mergeCells>
  <phoneticPr fontId="7"/>
  <conditionalFormatting sqref="M23:M59">
    <cfRule type="top10" dxfId="7" priority="17" bottom="1" rank="5"/>
    <cfRule type="top10" dxfId="6" priority="18" rank="3"/>
  </conditionalFormatting>
  <conditionalFormatting sqref="N23:N59">
    <cfRule type="top10" dxfId="5" priority="5" bottom="1" rank="5"/>
    <cfRule type="top10" dxfId="4" priority="6" rank="3"/>
  </conditionalFormatting>
  <conditionalFormatting sqref="O23:O59">
    <cfRule type="top10" dxfId="3" priority="3" bottom="1" rank="5"/>
    <cfRule type="top10" dxfId="2" priority="4" rank="3"/>
  </conditionalFormatting>
  <conditionalFormatting sqref="P23:P59">
    <cfRule type="top10" dxfId="1" priority="1" bottom="1" rank="5"/>
    <cfRule type="top10" dxfId="0" priority="2" rank="3"/>
  </conditionalFormatting>
  <dataValidations count="3">
    <dataValidation type="list" allowBlank="1" showInputMessage="1" showErrorMessage="1" sqref="Q8:R8" xr:uid="{29C966D6-ADC1-4CC5-94AE-35CAC783586E}">
      <formula1>$Z$6:$Z$8</formula1>
    </dataValidation>
    <dataValidation type="list" allowBlank="1" showInputMessage="1" showErrorMessage="1" sqref="Q6 F8" xr:uid="{568BB6EC-C560-44EA-A356-C332FDD560EC}">
      <formula1>$Y$6:$Y$9</formula1>
    </dataValidation>
    <dataValidation type="list" allowBlank="1" showInputMessage="1" showErrorMessage="1" sqref="Q7" xr:uid="{A2A995E6-F470-4E7E-B167-5A57203E7ADA}">
      <formula1>$X$6:$X$10</formula1>
    </dataValidation>
  </dataValidations>
  <pageMargins left="0.7" right="0.7" top="0.75" bottom="0.75" header="0.3" footer="0.3"/>
  <pageSetup paperSize="9" scale="59" orientation="portrait" r:id="rId1"/>
  <colBreaks count="1" manualBreakCount="1">
    <brk id="19" max="1048575" man="1"/>
  </colBreaks>
  <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EEE599-2DD8-419E-B9B9-F708B30F7368}">
  <dimension ref="A1:BT201"/>
  <sheetViews>
    <sheetView tabSelected="1" zoomScale="55" zoomScaleNormal="55" workbookViewId="0">
      <selection activeCell="G1" sqref="G1"/>
    </sheetView>
  </sheetViews>
  <sheetFormatPr defaultColWidth="6.109375" defaultRowHeight="13.2"/>
  <cols>
    <col min="1" max="1" width="8.33203125" customWidth="1"/>
    <col min="2" max="4" width="19.44140625" customWidth="1"/>
    <col min="5" max="6" width="16.109375" customWidth="1"/>
    <col min="7" max="8" width="23.44140625" customWidth="1"/>
    <col min="9" max="11" width="6.109375" customWidth="1"/>
    <col min="46" max="72" width="0" hidden="1" customWidth="1"/>
  </cols>
  <sheetData>
    <row r="1" spans="1:72" ht="59.4" customHeight="1">
      <c r="A1" s="54" t="s">
        <v>21</v>
      </c>
      <c r="B1" s="54" t="s">
        <v>22</v>
      </c>
      <c r="C1" s="54" t="s">
        <v>23</v>
      </c>
      <c r="D1" s="54" t="s">
        <v>24</v>
      </c>
      <c r="E1" s="54" t="s">
        <v>25</v>
      </c>
      <c r="F1" s="54" t="s">
        <v>26</v>
      </c>
      <c r="G1" s="54" t="s">
        <v>186</v>
      </c>
      <c r="H1" s="54" t="s">
        <v>90</v>
      </c>
      <c r="I1" s="55" t="s">
        <v>187</v>
      </c>
      <c r="J1" s="55" t="s">
        <v>29</v>
      </c>
      <c r="K1" s="55" t="s">
        <v>30</v>
      </c>
      <c r="L1" s="55" t="s">
        <v>31</v>
      </c>
      <c r="M1" s="55" t="s">
        <v>32</v>
      </c>
      <c r="N1" s="55" t="s">
        <v>33</v>
      </c>
      <c r="O1" s="55" t="s">
        <v>34</v>
      </c>
      <c r="P1" s="55" t="s">
        <v>35</v>
      </c>
      <c r="Q1" s="55" t="s">
        <v>36</v>
      </c>
      <c r="R1" s="55" t="s">
        <v>37</v>
      </c>
      <c r="S1" s="55" t="s">
        <v>38</v>
      </c>
      <c r="T1" s="55" t="s">
        <v>39</v>
      </c>
      <c r="U1" s="55" t="s">
        <v>40</v>
      </c>
      <c r="V1" s="55" t="s">
        <v>41</v>
      </c>
      <c r="W1" s="55" t="s">
        <v>42</v>
      </c>
      <c r="X1" s="55" t="s">
        <v>43</v>
      </c>
      <c r="Y1" s="55" t="s">
        <v>44</v>
      </c>
      <c r="Z1" s="55" t="s">
        <v>45</v>
      </c>
      <c r="AA1" s="55" t="s">
        <v>46</v>
      </c>
      <c r="AB1" s="55" t="s">
        <v>47</v>
      </c>
      <c r="AC1" s="55" t="s">
        <v>48</v>
      </c>
      <c r="AD1" s="55" t="s">
        <v>49</v>
      </c>
      <c r="AE1" s="55" t="s">
        <v>50</v>
      </c>
      <c r="AF1" s="55" t="s">
        <v>52</v>
      </c>
      <c r="AG1" s="55" t="s">
        <v>51</v>
      </c>
      <c r="AH1" s="55" t="s">
        <v>53</v>
      </c>
      <c r="AI1" s="55" t="s">
        <v>54</v>
      </c>
      <c r="AJ1" s="55" t="s">
        <v>55</v>
      </c>
      <c r="AK1" s="55" t="s">
        <v>56</v>
      </c>
      <c r="AL1" s="55" t="s">
        <v>57</v>
      </c>
      <c r="AM1" s="85" t="s">
        <v>58</v>
      </c>
      <c r="AN1" s="85" t="s">
        <v>59</v>
      </c>
      <c r="AO1" s="85" t="s">
        <v>60</v>
      </c>
      <c r="AP1" s="85" t="s">
        <v>189</v>
      </c>
      <c r="AQ1" s="55" t="s">
        <v>190</v>
      </c>
      <c r="AR1" s="55" t="s">
        <v>191</v>
      </c>
      <c r="AS1" s="55" t="s">
        <v>188</v>
      </c>
      <c r="AT1" t="s">
        <v>63</v>
      </c>
      <c r="AU1" t="s">
        <v>64</v>
      </c>
      <c r="AV1" t="s">
        <v>65</v>
      </c>
      <c r="AW1" t="s">
        <v>66</v>
      </c>
      <c r="AX1" t="s">
        <v>67</v>
      </c>
      <c r="AY1" t="s">
        <v>68</v>
      </c>
      <c r="AZ1" t="s">
        <v>69</v>
      </c>
      <c r="BA1" t="s">
        <v>70</v>
      </c>
      <c r="BB1" t="s">
        <v>71</v>
      </c>
      <c r="BC1" t="s">
        <v>72</v>
      </c>
      <c r="BD1" t="s">
        <v>73</v>
      </c>
      <c r="BE1" t="s">
        <v>74</v>
      </c>
      <c r="BF1" t="s">
        <v>75</v>
      </c>
      <c r="BG1" t="s">
        <v>76</v>
      </c>
      <c r="BH1" t="s">
        <v>77</v>
      </c>
      <c r="BI1" t="s">
        <v>78</v>
      </c>
      <c r="BJ1" t="s">
        <v>79</v>
      </c>
      <c r="BK1" t="s">
        <v>80</v>
      </c>
      <c r="BL1" t="s">
        <v>81</v>
      </c>
      <c r="BM1" t="s">
        <v>82</v>
      </c>
      <c r="BN1" t="s">
        <v>83</v>
      </c>
      <c r="BO1" t="s">
        <v>84</v>
      </c>
      <c r="BP1" t="s">
        <v>85</v>
      </c>
      <c r="BQ1" t="s">
        <v>86</v>
      </c>
      <c r="BR1" t="s">
        <v>87</v>
      </c>
      <c r="BS1" t="s">
        <v>88</v>
      </c>
      <c r="BT1" t="s">
        <v>89</v>
      </c>
    </row>
    <row r="2" spans="1:72">
      <c r="A2">
        <v>1</v>
      </c>
      <c r="B2" s="94"/>
      <c r="C2" s="94"/>
      <c r="F2" s="94"/>
      <c r="AT2" t="s">
        <v>182</v>
      </c>
    </row>
    <row r="3" spans="1:72">
      <c r="A3">
        <v>2</v>
      </c>
      <c r="B3" s="94"/>
      <c r="C3" s="94"/>
      <c r="F3" s="94"/>
      <c r="AT3" t="s">
        <v>182</v>
      </c>
    </row>
    <row r="4" spans="1:72">
      <c r="A4">
        <v>3</v>
      </c>
      <c r="B4" s="94"/>
      <c r="C4" s="94"/>
      <c r="F4" s="94"/>
      <c r="AT4" t="s">
        <v>181</v>
      </c>
    </row>
    <row r="5" spans="1:72">
      <c r="A5">
        <v>4</v>
      </c>
      <c r="B5" s="94"/>
      <c r="C5" s="94"/>
      <c r="F5" s="94"/>
      <c r="AT5" t="s">
        <v>182</v>
      </c>
    </row>
    <row r="6" spans="1:72">
      <c r="A6">
        <v>5</v>
      </c>
      <c r="B6" s="94"/>
      <c r="C6" s="94"/>
      <c r="F6" s="94"/>
      <c r="AT6" t="s">
        <v>181</v>
      </c>
    </row>
    <row r="7" spans="1:72">
      <c r="A7">
        <v>6</v>
      </c>
      <c r="B7" s="94"/>
      <c r="C7" s="94"/>
      <c r="F7" s="94"/>
      <c r="AT7" t="s">
        <v>183</v>
      </c>
    </row>
    <row r="8" spans="1:72">
      <c r="A8">
        <v>7</v>
      </c>
      <c r="B8" s="94"/>
      <c r="C8" s="94"/>
      <c r="F8" s="94"/>
      <c r="AT8" t="s">
        <v>181</v>
      </c>
    </row>
    <row r="9" spans="1:72">
      <c r="A9">
        <v>8</v>
      </c>
      <c r="B9" s="94"/>
      <c r="C9" s="94"/>
      <c r="F9" s="94"/>
      <c r="AT9" t="s">
        <v>182</v>
      </c>
    </row>
    <row r="10" spans="1:72">
      <c r="A10">
        <v>9</v>
      </c>
      <c r="B10" s="94"/>
      <c r="C10" s="94"/>
      <c r="F10" s="94"/>
      <c r="AT10" t="s">
        <v>182</v>
      </c>
    </row>
    <row r="11" spans="1:72">
      <c r="A11">
        <v>10</v>
      </c>
      <c r="B11" s="94"/>
      <c r="C11" s="94"/>
      <c r="F11" s="94"/>
      <c r="AT11" t="s">
        <v>182</v>
      </c>
    </row>
    <row r="12" spans="1:72">
      <c r="A12">
        <v>11</v>
      </c>
      <c r="B12" s="94"/>
      <c r="C12" s="94"/>
      <c r="F12" s="94"/>
      <c r="AT12" t="s">
        <v>181</v>
      </c>
    </row>
    <row r="13" spans="1:72">
      <c r="A13">
        <v>12</v>
      </c>
      <c r="B13" s="94"/>
      <c r="C13" s="94"/>
      <c r="F13" s="94"/>
      <c r="AT13" t="s">
        <v>182</v>
      </c>
    </row>
    <row r="14" spans="1:72">
      <c r="A14">
        <v>13</v>
      </c>
      <c r="B14" s="94"/>
      <c r="C14" s="94"/>
      <c r="F14" s="94"/>
      <c r="AT14" t="s">
        <v>181</v>
      </c>
    </row>
    <row r="15" spans="1:72">
      <c r="A15">
        <v>14</v>
      </c>
      <c r="B15" s="94"/>
      <c r="C15" s="94"/>
      <c r="F15" s="94"/>
      <c r="AT15" t="s">
        <v>182</v>
      </c>
    </row>
    <row r="16" spans="1:72">
      <c r="A16">
        <v>15</v>
      </c>
      <c r="B16" s="94"/>
      <c r="C16" s="94"/>
      <c r="F16" s="94"/>
      <c r="AT16" t="s">
        <v>182</v>
      </c>
    </row>
    <row r="17" spans="1:46">
      <c r="A17">
        <v>16</v>
      </c>
      <c r="B17" s="94"/>
      <c r="C17" s="94"/>
      <c r="F17" s="94"/>
      <c r="AT17" t="s">
        <v>182</v>
      </c>
    </row>
    <row r="18" spans="1:46">
      <c r="A18">
        <v>17</v>
      </c>
      <c r="B18" s="94"/>
      <c r="C18" s="94"/>
      <c r="F18" s="94"/>
      <c r="AT18" t="s">
        <v>181</v>
      </c>
    </row>
    <row r="19" spans="1:46">
      <c r="A19">
        <v>18</v>
      </c>
      <c r="B19" s="94"/>
      <c r="C19" s="94"/>
      <c r="F19" s="94"/>
      <c r="AT19" t="s">
        <v>181</v>
      </c>
    </row>
    <row r="20" spans="1:46">
      <c r="A20">
        <v>19</v>
      </c>
      <c r="B20" s="94"/>
      <c r="C20" s="94"/>
      <c r="F20" s="94"/>
      <c r="AT20" t="s">
        <v>181</v>
      </c>
    </row>
    <row r="21" spans="1:46">
      <c r="A21">
        <v>20</v>
      </c>
      <c r="B21" s="94"/>
      <c r="C21" s="94"/>
      <c r="F21" s="94"/>
      <c r="AT21" t="s">
        <v>181</v>
      </c>
    </row>
    <row r="22" spans="1:46">
      <c r="A22">
        <v>21</v>
      </c>
      <c r="B22" s="94"/>
      <c r="C22" s="94"/>
      <c r="F22" s="94"/>
      <c r="AT22" t="s">
        <v>183</v>
      </c>
    </row>
    <row r="23" spans="1:46">
      <c r="A23">
        <v>22</v>
      </c>
      <c r="B23" s="94"/>
      <c r="C23" s="94"/>
      <c r="F23" s="94"/>
      <c r="AT23" t="s">
        <v>182</v>
      </c>
    </row>
    <row r="24" spans="1:46">
      <c r="A24">
        <v>23</v>
      </c>
      <c r="B24" s="94"/>
      <c r="C24" s="94"/>
      <c r="F24" s="94"/>
      <c r="AT24" t="s">
        <v>182</v>
      </c>
    </row>
    <row r="25" spans="1:46">
      <c r="A25">
        <v>24</v>
      </c>
      <c r="B25" s="94"/>
      <c r="C25" s="94"/>
      <c r="F25" s="94"/>
      <c r="AT25" t="s">
        <v>182</v>
      </c>
    </row>
    <row r="26" spans="1:46">
      <c r="A26">
        <v>25</v>
      </c>
      <c r="B26" s="94"/>
      <c r="C26" s="94"/>
      <c r="F26" s="94"/>
      <c r="AT26" t="s">
        <v>181</v>
      </c>
    </row>
    <row r="27" spans="1:46">
      <c r="A27">
        <v>26</v>
      </c>
      <c r="B27" s="94"/>
      <c r="C27" s="94"/>
      <c r="F27" s="94"/>
      <c r="AT27" t="s">
        <v>181</v>
      </c>
    </row>
    <row r="28" spans="1:46">
      <c r="A28">
        <v>27</v>
      </c>
      <c r="B28" s="94"/>
      <c r="C28" s="94"/>
      <c r="F28" s="94"/>
      <c r="AT28" t="s">
        <v>182</v>
      </c>
    </row>
    <row r="29" spans="1:46">
      <c r="A29">
        <v>28</v>
      </c>
      <c r="B29" s="94"/>
      <c r="C29" s="94"/>
      <c r="F29" s="94"/>
      <c r="AT29" t="s">
        <v>182</v>
      </c>
    </row>
    <row r="30" spans="1:46">
      <c r="A30">
        <v>29</v>
      </c>
      <c r="B30" s="94"/>
      <c r="C30" s="94"/>
      <c r="F30" s="94"/>
      <c r="AT30" t="s">
        <v>181</v>
      </c>
    </row>
    <row r="31" spans="1:46">
      <c r="A31">
        <v>30</v>
      </c>
      <c r="B31" s="94"/>
      <c r="C31" s="94"/>
      <c r="F31" s="94"/>
      <c r="AT31" t="s">
        <v>182</v>
      </c>
    </row>
    <row r="32" spans="1:46">
      <c r="A32">
        <v>31</v>
      </c>
      <c r="B32" s="94"/>
      <c r="C32" s="94"/>
      <c r="F32" s="94"/>
      <c r="AT32" t="s">
        <v>182</v>
      </c>
    </row>
    <row r="33" spans="1:46">
      <c r="A33">
        <v>32</v>
      </c>
      <c r="B33" s="94"/>
      <c r="C33" s="94"/>
      <c r="F33" s="94"/>
      <c r="AT33" t="s">
        <v>181</v>
      </c>
    </row>
    <row r="34" spans="1:46">
      <c r="A34">
        <v>33</v>
      </c>
      <c r="B34" s="94"/>
      <c r="C34" s="94"/>
      <c r="F34" s="94"/>
      <c r="AT34" t="s">
        <v>181</v>
      </c>
    </row>
    <row r="35" spans="1:46">
      <c r="A35">
        <v>34</v>
      </c>
      <c r="B35" s="94"/>
      <c r="C35" s="94"/>
      <c r="F35" s="94"/>
    </row>
    <row r="36" spans="1:46">
      <c r="A36">
        <v>35</v>
      </c>
      <c r="B36" s="94"/>
      <c r="C36" s="94"/>
      <c r="F36" s="94"/>
    </row>
    <row r="37" spans="1:46">
      <c r="A37">
        <v>36</v>
      </c>
      <c r="B37" s="94"/>
      <c r="C37" s="94"/>
      <c r="F37" s="94"/>
    </row>
    <row r="38" spans="1:46">
      <c r="A38">
        <v>37</v>
      </c>
      <c r="B38" s="94"/>
      <c r="C38" s="94"/>
      <c r="F38" s="94"/>
    </row>
    <row r="39" spans="1:46">
      <c r="A39">
        <v>38</v>
      </c>
      <c r="B39" s="94"/>
      <c r="C39" s="94"/>
      <c r="F39" s="94"/>
    </row>
    <row r="40" spans="1:46">
      <c r="A40">
        <v>39</v>
      </c>
      <c r="B40" s="94"/>
      <c r="C40" s="94"/>
      <c r="F40" s="94"/>
    </row>
    <row r="41" spans="1:46">
      <c r="A41">
        <v>40</v>
      </c>
      <c r="B41" s="94"/>
      <c r="C41" s="94"/>
      <c r="F41" s="94"/>
    </row>
    <row r="42" spans="1:46">
      <c r="A42">
        <v>41</v>
      </c>
      <c r="B42" s="94"/>
      <c r="C42" s="94"/>
      <c r="F42" s="94"/>
    </row>
    <row r="43" spans="1:46">
      <c r="A43">
        <v>42</v>
      </c>
      <c r="B43" s="94"/>
      <c r="C43" s="94"/>
      <c r="F43" s="94"/>
    </row>
    <row r="44" spans="1:46">
      <c r="A44">
        <v>43</v>
      </c>
      <c r="B44" s="94"/>
      <c r="C44" s="94"/>
      <c r="F44" s="94"/>
    </row>
    <row r="45" spans="1:46">
      <c r="A45">
        <v>44</v>
      </c>
      <c r="B45" s="94"/>
      <c r="C45" s="94"/>
      <c r="F45" s="94"/>
    </row>
    <row r="46" spans="1:46">
      <c r="A46">
        <v>45</v>
      </c>
      <c r="B46" s="94"/>
      <c r="C46" s="94"/>
      <c r="F46" s="94"/>
    </row>
    <row r="47" spans="1:46">
      <c r="A47">
        <v>46</v>
      </c>
      <c r="B47" s="94"/>
      <c r="C47" s="94"/>
      <c r="F47" s="94"/>
    </row>
    <row r="48" spans="1:46">
      <c r="A48">
        <v>47</v>
      </c>
      <c r="B48" s="94"/>
      <c r="C48" s="94"/>
      <c r="F48" s="94"/>
    </row>
    <row r="49" spans="1:6">
      <c r="A49">
        <v>48</v>
      </c>
      <c r="B49" s="94"/>
      <c r="C49" s="94"/>
      <c r="F49" s="94"/>
    </row>
    <row r="50" spans="1:6">
      <c r="A50">
        <v>49</v>
      </c>
      <c r="B50" s="94"/>
      <c r="C50" s="94"/>
      <c r="F50" s="94"/>
    </row>
    <row r="51" spans="1:6">
      <c r="A51">
        <v>50</v>
      </c>
      <c r="B51" s="94"/>
      <c r="C51" s="94"/>
      <c r="F51" s="94"/>
    </row>
    <row r="52" spans="1:6">
      <c r="A52">
        <v>51</v>
      </c>
      <c r="B52" s="94"/>
      <c r="C52" s="94"/>
      <c r="F52" s="94"/>
    </row>
    <row r="53" spans="1:6">
      <c r="A53">
        <v>52</v>
      </c>
      <c r="B53" s="94"/>
      <c r="C53" s="94"/>
      <c r="F53" s="94"/>
    </row>
    <row r="54" spans="1:6">
      <c r="A54">
        <v>53</v>
      </c>
      <c r="B54" s="94"/>
      <c r="C54" s="94"/>
      <c r="F54" s="94"/>
    </row>
    <row r="55" spans="1:6">
      <c r="A55">
        <v>54</v>
      </c>
      <c r="B55" s="94"/>
      <c r="C55" s="94"/>
      <c r="F55" s="94"/>
    </row>
    <row r="56" spans="1:6">
      <c r="A56">
        <v>55</v>
      </c>
      <c r="B56" s="94"/>
      <c r="C56" s="94"/>
      <c r="F56" s="94"/>
    </row>
    <row r="57" spans="1:6">
      <c r="A57">
        <v>56</v>
      </c>
      <c r="B57" s="94"/>
      <c r="C57" s="94"/>
      <c r="F57" s="94"/>
    </row>
    <row r="58" spans="1:6">
      <c r="A58">
        <v>57</v>
      </c>
      <c r="B58" s="94"/>
      <c r="C58" s="94"/>
      <c r="F58" s="94"/>
    </row>
    <row r="59" spans="1:6">
      <c r="A59">
        <v>58</v>
      </c>
      <c r="B59" s="94"/>
      <c r="C59" s="94"/>
      <c r="F59" s="94"/>
    </row>
    <row r="60" spans="1:6">
      <c r="A60">
        <v>59</v>
      </c>
      <c r="B60" s="94"/>
      <c r="C60" s="94"/>
      <c r="F60" s="94"/>
    </row>
    <row r="61" spans="1:6">
      <c r="A61">
        <v>60</v>
      </c>
      <c r="B61" s="94"/>
      <c r="C61" s="94"/>
      <c r="F61" s="94"/>
    </row>
    <row r="62" spans="1:6">
      <c r="A62">
        <v>61</v>
      </c>
      <c r="B62" s="94"/>
      <c r="C62" s="94"/>
      <c r="F62" s="94"/>
    </row>
    <row r="63" spans="1:6">
      <c r="A63">
        <v>62</v>
      </c>
      <c r="B63" s="94"/>
      <c r="C63" s="94"/>
      <c r="F63" s="94"/>
    </row>
    <row r="64" spans="1:6">
      <c r="A64">
        <v>63</v>
      </c>
      <c r="B64" s="94"/>
      <c r="C64" s="94"/>
      <c r="F64" s="94"/>
    </row>
    <row r="65" spans="1:6">
      <c r="A65">
        <v>64</v>
      </c>
      <c r="B65" s="94"/>
      <c r="C65" s="94"/>
      <c r="F65" s="94"/>
    </row>
    <row r="66" spans="1:6">
      <c r="A66">
        <v>65</v>
      </c>
      <c r="B66" s="94"/>
      <c r="C66" s="94"/>
      <c r="F66" s="94"/>
    </row>
    <row r="67" spans="1:6">
      <c r="A67">
        <v>66</v>
      </c>
      <c r="B67" s="94"/>
      <c r="C67" s="94"/>
      <c r="F67" s="94"/>
    </row>
    <row r="68" spans="1:6">
      <c r="A68">
        <v>67</v>
      </c>
      <c r="B68" s="94"/>
      <c r="C68" s="94"/>
      <c r="F68" s="94"/>
    </row>
    <row r="69" spans="1:6">
      <c r="A69">
        <v>68</v>
      </c>
      <c r="B69" s="94"/>
      <c r="C69" s="94"/>
      <c r="F69" s="94"/>
    </row>
    <row r="70" spans="1:6">
      <c r="A70">
        <v>69</v>
      </c>
      <c r="B70" s="94"/>
      <c r="C70" s="94"/>
      <c r="F70" s="94"/>
    </row>
    <row r="71" spans="1:6">
      <c r="A71">
        <v>70</v>
      </c>
      <c r="B71" s="94"/>
      <c r="C71" s="94"/>
      <c r="F71" s="94"/>
    </row>
    <row r="72" spans="1:6">
      <c r="A72">
        <v>71</v>
      </c>
      <c r="B72" s="94"/>
      <c r="C72" s="94"/>
      <c r="F72" s="94"/>
    </row>
    <row r="73" spans="1:6">
      <c r="A73">
        <v>72</v>
      </c>
      <c r="B73" s="94"/>
      <c r="C73" s="94"/>
      <c r="F73" s="94"/>
    </row>
    <row r="74" spans="1:6">
      <c r="A74">
        <v>73</v>
      </c>
      <c r="B74" s="94"/>
      <c r="C74" s="94"/>
      <c r="F74" s="94"/>
    </row>
    <row r="75" spans="1:6">
      <c r="A75">
        <v>74</v>
      </c>
      <c r="B75" s="94"/>
      <c r="C75" s="94"/>
      <c r="F75" s="94"/>
    </row>
    <row r="76" spans="1:6">
      <c r="A76">
        <v>75</v>
      </c>
      <c r="B76" s="94"/>
      <c r="C76" s="94"/>
      <c r="F76" s="94"/>
    </row>
    <row r="77" spans="1:6">
      <c r="A77">
        <v>76</v>
      </c>
      <c r="B77" s="94"/>
      <c r="C77" s="94"/>
      <c r="F77" s="94"/>
    </row>
    <row r="78" spans="1:6">
      <c r="A78">
        <v>77</v>
      </c>
      <c r="B78" s="94"/>
      <c r="C78" s="94"/>
      <c r="F78" s="94"/>
    </row>
    <row r="79" spans="1:6">
      <c r="A79">
        <v>78</v>
      </c>
      <c r="B79" s="94"/>
      <c r="C79" s="94"/>
      <c r="F79" s="94"/>
    </row>
    <row r="80" spans="1:6">
      <c r="A80">
        <v>79</v>
      </c>
      <c r="B80" s="94"/>
      <c r="C80" s="94"/>
      <c r="F80" s="94"/>
    </row>
    <row r="81" spans="1:3">
      <c r="A81">
        <v>80</v>
      </c>
      <c r="B81" s="94"/>
      <c r="C81" s="94"/>
    </row>
    <row r="82" spans="1:3">
      <c r="A82">
        <v>81</v>
      </c>
      <c r="B82" s="94"/>
      <c r="C82" s="94"/>
    </row>
    <row r="83" spans="1:3">
      <c r="A83">
        <v>82</v>
      </c>
      <c r="B83" s="94"/>
      <c r="C83" s="94"/>
    </row>
    <row r="84" spans="1:3">
      <c r="A84">
        <v>83</v>
      </c>
      <c r="B84" s="94"/>
      <c r="C84" s="94"/>
    </row>
    <row r="85" spans="1:3">
      <c r="A85">
        <v>84</v>
      </c>
      <c r="B85" s="94"/>
      <c r="C85" s="94"/>
    </row>
    <row r="86" spans="1:3">
      <c r="A86">
        <v>85</v>
      </c>
      <c r="B86" s="94"/>
      <c r="C86" s="94"/>
    </row>
    <row r="87" spans="1:3">
      <c r="A87">
        <v>86</v>
      </c>
      <c r="B87" s="94"/>
      <c r="C87" s="94"/>
    </row>
    <row r="88" spans="1:3">
      <c r="A88">
        <v>87</v>
      </c>
      <c r="B88" s="94"/>
      <c r="C88" s="94"/>
    </row>
    <row r="89" spans="1:3">
      <c r="A89">
        <v>88</v>
      </c>
      <c r="B89" s="94"/>
      <c r="C89" s="94"/>
    </row>
    <row r="90" spans="1:3">
      <c r="A90">
        <v>89</v>
      </c>
      <c r="B90" s="94"/>
      <c r="C90" s="94"/>
    </row>
    <row r="91" spans="1:3">
      <c r="A91">
        <v>90</v>
      </c>
      <c r="B91" s="94"/>
      <c r="C91" s="94"/>
    </row>
    <row r="92" spans="1:3">
      <c r="A92">
        <v>91</v>
      </c>
      <c r="B92" s="94"/>
      <c r="C92" s="94"/>
    </row>
    <row r="93" spans="1:3">
      <c r="A93">
        <v>92</v>
      </c>
      <c r="B93" s="94"/>
      <c r="C93" s="94"/>
    </row>
    <row r="94" spans="1:3">
      <c r="A94">
        <v>93</v>
      </c>
      <c r="B94" s="94"/>
      <c r="C94" s="94"/>
    </row>
    <row r="95" spans="1:3">
      <c r="A95">
        <v>94</v>
      </c>
      <c r="B95" s="94"/>
      <c r="C95" s="94"/>
    </row>
    <row r="96" spans="1:3">
      <c r="A96">
        <v>95</v>
      </c>
      <c r="B96" s="94"/>
      <c r="C96" s="94"/>
    </row>
    <row r="97" spans="1:3">
      <c r="A97">
        <v>96</v>
      </c>
      <c r="B97" s="94"/>
      <c r="C97" s="94"/>
    </row>
    <row r="98" spans="1:3">
      <c r="A98">
        <v>97</v>
      </c>
      <c r="B98" s="94"/>
      <c r="C98" s="94"/>
    </row>
    <row r="99" spans="1:3">
      <c r="A99">
        <v>98</v>
      </c>
      <c r="B99" s="94"/>
      <c r="C99" s="94"/>
    </row>
    <row r="100" spans="1:3">
      <c r="A100">
        <v>99</v>
      </c>
      <c r="B100" s="94"/>
      <c r="C100" s="94"/>
    </row>
    <row r="101" spans="1:3">
      <c r="A101">
        <v>100</v>
      </c>
      <c r="B101" s="94"/>
      <c r="C101" s="94"/>
    </row>
    <row r="102" spans="1:3">
      <c r="A102">
        <v>101</v>
      </c>
      <c r="B102" s="94"/>
      <c r="C102" s="94"/>
    </row>
    <row r="103" spans="1:3">
      <c r="A103">
        <v>102</v>
      </c>
      <c r="B103" s="94"/>
      <c r="C103" s="94"/>
    </row>
    <row r="104" spans="1:3">
      <c r="A104">
        <v>103</v>
      </c>
      <c r="B104" s="94"/>
      <c r="C104" s="94"/>
    </row>
    <row r="105" spans="1:3">
      <c r="A105">
        <v>104</v>
      </c>
      <c r="B105" s="94"/>
      <c r="C105" s="94"/>
    </row>
    <row r="106" spans="1:3">
      <c r="A106">
        <v>105</v>
      </c>
      <c r="B106" s="94"/>
      <c r="C106" s="94"/>
    </row>
    <row r="107" spans="1:3">
      <c r="A107">
        <v>106</v>
      </c>
      <c r="B107" s="94"/>
      <c r="C107" s="94"/>
    </row>
    <row r="108" spans="1:3">
      <c r="A108">
        <v>107</v>
      </c>
      <c r="B108" s="94"/>
      <c r="C108" s="94"/>
    </row>
    <row r="109" spans="1:3">
      <c r="A109">
        <v>108</v>
      </c>
      <c r="B109" s="94"/>
      <c r="C109" s="94"/>
    </row>
    <row r="110" spans="1:3">
      <c r="A110">
        <v>109</v>
      </c>
      <c r="B110" s="94"/>
      <c r="C110" s="94"/>
    </row>
    <row r="111" spans="1:3">
      <c r="A111">
        <v>110</v>
      </c>
      <c r="B111" s="94"/>
      <c r="C111" s="94"/>
    </row>
    <row r="112" spans="1:3">
      <c r="A112">
        <v>111</v>
      </c>
      <c r="B112" s="94"/>
      <c r="C112" s="94"/>
    </row>
    <row r="113" spans="1:3">
      <c r="A113">
        <v>112</v>
      </c>
      <c r="B113" s="94"/>
      <c r="C113" s="94"/>
    </row>
    <row r="114" spans="1:3">
      <c r="A114">
        <v>113</v>
      </c>
      <c r="B114" s="94"/>
      <c r="C114" s="94"/>
    </row>
    <row r="115" spans="1:3">
      <c r="A115">
        <v>114</v>
      </c>
      <c r="B115" s="94"/>
      <c r="C115" s="94"/>
    </row>
    <row r="116" spans="1:3">
      <c r="A116">
        <v>115</v>
      </c>
      <c r="B116" s="94"/>
      <c r="C116" s="94"/>
    </row>
    <row r="117" spans="1:3">
      <c r="A117">
        <v>116</v>
      </c>
      <c r="B117" s="94"/>
      <c r="C117" s="94"/>
    </row>
    <row r="118" spans="1:3">
      <c r="A118">
        <v>117</v>
      </c>
      <c r="B118" s="94"/>
      <c r="C118" s="94"/>
    </row>
    <row r="119" spans="1:3">
      <c r="A119">
        <v>118</v>
      </c>
      <c r="B119" s="94"/>
      <c r="C119" s="94"/>
    </row>
    <row r="120" spans="1:3">
      <c r="A120">
        <v>119</v>
      </c>
      <c r="B120" s="94"/>
      <c r="C120" s="94"/>
    </row>
    <row r="121" spans="1:3">
      <c r="A121">
        <v>120</v>
      </c>
      <c r="B121" s="94"/>
      <c r="C121" s="94"/>
    </row>
    <row r="122" spans="1:3">
      <c r="A122">
        <v>121</v>
      </c>
      <c r="B122" s="94"/>
      <c r="C122" s="94"/>
    </row>
    <row r="123" spans="1:3">
      <c r="A123">
        <v>122</v>
      </c>
      <c r="B123" s="94"/>
      <c r="C123" s="94"/>
    </row>
    <row r="124" spans="1:3">
      <c r="A124">
        <v>123</v>
      </c>
      <c r="B124" s="94"/>
      <c r="C124" s="94"/>
    </row>
    <row r="125" spans="1:3">
      <c r="A125">
        <v>124</v>
      </c>
      <c r="B125" s="94"/>
      <c r="C125" s="94"/>
    </row>
    <row r="126" spans="1:3">
      <c r="A126">
        <v>125</v>
      </c>
      <c r="B126" s="94"/>
      <c r="C126" s="94"/>
    </row>
    <row r="127" spans="1:3">
      <c r="A127">
        <v>126</v>
      </c>
      <c r="B127" s="94"/>
      <c r="C127" s="94"/>
    </row>
    <row r="128" spans="1:3">
      <c r="A128">
        <v>127</v>
      </c>
      <c r="B128" s="94"/>
      <c r="C128" s="94"/>
    </row>
    <row r="129" spans="1:3">
      <c r="A129">
        <v>128</v>
      </c>
      <c r="B129" s="94"/>
      <c r="C129" s="94"/>
    </row>
    <row r="130" spans="1:3">
      <c r="A130">
        <v>129</v>
      </c>
      <c r="B130" s="94"/>
      <c r="C130" s="94"/>
    </row>
    <row r="131" spans="1:3">
      <c r="A131">
        <v>130</v>
      </c>
      <c r="B131" s="94"/>
      <c r="C131" s="94"/>
    </row>
    <row r="132" spans="1:3">
      <c r="A132">
        <v>131</v>
      </c>
      <c r="B132" s="94"/>
      <c r="C132" s="94"/>
    </row>
    <row r="133" spans="1:3">
      <c r="A133">
        <v>132</v>
      </c>
      <c r="B133" s="94"/>
      <c r="C133" s="94"/>
    </row>
    <row r="134" spans="1:3">
      <c r="A134">
        <v>133</v>
      </c>
      <c r="B134" s="94"/>
      <c r="C134" s="94"/>
    </row>
    <row r="135" spans="1:3">
      <c r="A135">
        <v>134</v>
      </c>
      <c r="B135" s="94"/>
      <c r="C135" s="94"/>
    </row>
    <row r="136" spans="1:3">
      <c r="A136">
        <v>135</v>
      </c>
      <c r="B136" s="94"/>
      <c r="C136" s="94"/>
    </row>
    <row r="137" spans="1:3">
      <c r="A137">
        <v>136</v>
      </c>
      <c r="B137" s="94"/>
      <c r="C137" s="94"/>
    </row>
    <row r="138" spans="1:3">
      <c r="A138">
        <v>137</v>
      </c>
      <c r="B138" s="94"/>
      <c r="C138" s="94"/>
    </row>
    <row r="139" spans="1:3">
      <c r="A139">
        <v>138</v>
      </c>
      <c r="B139" s="94"/>
      <c r="C139" s="94"/>
    </row>
    <row r="140" spans="1:3">
      <c r="A140">
        <v>139</v>
      </c>
      <c r="B140" s="94"/>
      <c r="C140" s="94"/>
    </row>
    <row r="141" spans="1:3">
      <c r="A141">
        <v>140</v>
      </c>
      <c r="B141" s="94"/>
      <c r="C141" s="94"/>
    </row>
    <row r="142" spans="1:3">
      <c r="A142">
        <v>141</v>
      </c>
      <c r="B142" s="94"/>
      <c r="C142" s="94"/>
    </row>
    <row r="143" spans="1:3">
      <c r="A143">
        <v>142</v>
      </c>
      <c r="B143" s="94"/>
      <c r="C143" s="94"/>
    </row>
    <row r="144" spans="1:3">
      <c r="A144">
        <v>143</v>
      </c>
      <c r="B144" s="94"/>
      <c r="C144" s="94"/>
    </row>
    <row r="145" spans="1:3">
      <c r="A145">
        <v>144</v>
      </c>
      <c r="B145" s="94"/>
      <c r="C145" s="94"/>
    </row>
    <row r="146" spans="1:3">
      <c r="A146">
        <v>145</v>
      </c>
      <c r="B146" s="94"/>
      <c r="C146" s="94"/>
    </row>
    <row r="147" spans="1:3">
      <c r="A147">
        <v>146</v>
      </c>
      <c r="B147" s="94"/>
      <c r="C147" s="94"/>
    </row>
    <row r="148" spans="1:3">
      <c r="A148">
        <v>147</v>
      </c>
      <c r="B148" s="94"/>
      <c r="C148" s="94"/>
    </row>
    <row r="149" spans="1:3">
      <c r="A149">
        <v>148</v>
      </c>
      <c r="B149" s="94"/>
      <c r="C149" s="94"/>
    </row>
    <row r="150" spans="1:3">
      <c r="A150">
        <v>149</v>
      </c>
      <c r="B150" s="94"/>
      <c r="C150" s="94"/>
    </row>
    <row r="151" spans="1:3">
      <c r="A151">
        <v>150</v>
      </c>
      <c r="B151" s="94"/>
      <c r="C151" s="94"/>
    </row>
    <row r="152" spans="1:3">
      <c r="A152">
        <v>151</v>
      </c>
      <c r="B152" s="94"/>
      <c r="C152" s="94"/>
    </row>
    <row r="153" spans="1:3">
      <c r="A153">
        <v>152</v>
      </c>
      <c r="B153" s="94"/>
      <c r="C153" s="94"/>
    </row>
    <row r="154" spans="1:3">
      <c r="A154">
        <v>153</v>
      </c>
      <c r="B154" s="94"/>
      <c r="C154" s="94"/>
    </row>
    <row r="155" spans="1:3">
      <c r="A155">
        <v>154</v>
      </c>
      <c r="B155" s="94"/>
      <c r="C155" s="94"/>
    </row>
    <row r="156" spans="1:3">
      <c r="A156">
        <v>155</v>
      </c>
      <c r="B156" s="94"/>
      <c r="C156" s="94"/>
    </row>
    <row r="157" spans="1:3">
      <c r="A157">
        <v>156</v>
      </c>
      <c r="B157" s="94"/>
      <c r="C157" s="94"/>
    </row>
    <row r="158" spans="1:3">
      <c r="A158">
        <v>157</v>
      </c>
      <c r="B158" s="94"/>
      <c r="C158" s="94"/>
    </row>
    <row r="159" spans="1:3">
      <c r="A159">
        <v>158</v>
      </c>
      <c r="B159" s="94"/>
      <c r="C159" s="94"/>
    </row>
    <row r="160" spans="1:3">
      <c r="A160">
        <v>159</v>
      </c>
      <c r="B160" s="94"/>
      <c r="C160" s="94"/>
    </row>
    <row r="161" spans="1:3">
      <c r="A161">
        <v>160</v>
      </c>
      <c r="B161" s="94"/>
      <c r="C161" s="94"/>
    </row>
    <row r="162" spans="1:3">
      <c r="A162">
        <v>161</v>
      </c>
      <c r="B162" s="94"/>
      <c r="C162" s="94"/>
    </row>
    <row r="163" spans="1:3">
      <c r="A163">
        <v>162</v>
      </c>
      <c r="B163" s="94"/>
      <c r="C163" s="94"/>
    </row>
    <row r="164" spans="1:3">
      <c r="A164">
        <v>163</v>
      </c>
      <c r="B164" s="94"/>
      <c r="C164" s="94"/>
    </row>
    <row r="165" spans="1:3">
      <c r="A165">
        <v>164</v>
      </c>
      <c r="B165" s="94"/>
      <c r="C165" s="94"/>
    </row>
    <row r="166" spans="1:3">
      <c r="A166">
        <v>165</v>
      </c>
      <c r="B166" s="94"/>
      <c r="C166" s="94"/>
    </row>
    <row r="167" spans="1:3">
      <c r="A167">
        <v>166</v>
      </c>
      <c r="B167" s="94"/>
      <c r="C167" s="94"/>
    </row>
    <row r="168" spans="1:3">
      <c r="A168">
        <v>167</v>
      </c>
      <c r="B168" s="94"/>
      <c r="C168" s="94"/>
    </row>
    <row r="169" spans="1:3">
      <c r="A169">
        <v>168</v>
      </c>
      <c r="B169" s="94"/>
      <c r="C169" s="94"/>
    </row>
    <row r="170" spans="1:3">
      <c r="A170">
        <v>169</v>
      </c>
      <c r="B170" s="94"/>
      <c r="C170" s="94"/>
    </row>
    <row r="171" spans="1:3">
      <c r="A171">
        <v>170</v>
      </c>
      <c r="B171" s="94"/>
      <c r="C171" s="94"/>
    </row>
    <row r="172" spans="1:3">
      <c r="A172">
        <v>171</v>
      </c>
      <c r="B172" s="94"/>
      <c r="C172" s="94"/>
    </row>
    <row r="173" spans="1:3">
      <c r="A173">
        <v>172</v>
      </c>
      <c r="B173" s="94"/>
      <c r="C173" s="94"/>
    </row>
    <row r="174" spans="1:3">
      <c r="A174">
        <v>173</v>
      </c>
      <c r="B174" s="94"/>
      <c r="C174" s="94"/>
    </row>
    <row r="175" spans="1:3">
      <c r="A175">
        <v>174</v>
      </c>
      <c r="B175" s="94"/>
      <c r="C175" s="94"/>
    </row>
    <row r="176" spans="1:3">
      <c r="A176">
        <v>175</v>
      </c>
      <c r="B176" s="94"/>
      <c r="C176" s="94"/>
    </row>
    <row r="177" spans="1:3">
      <c r="A177">
        <v>176</v>
      </c>
      <c r="B177" s="94"/>
      <c r="C177" s="94"/>
    </row>
    <row r="178" spans="1:3">
      <c r="A178">
        <v>177</v>
      </c>
      <c r="B178" s="94"/>
      <c r="C178" s="94"/>
    </row>
    <row r="179" spans="1:3">
      <c r="A179">
        <v>178</v>
      </c>
      <c r="B179" s="94"/>
      <c r="C179" s="94"/>
    </row>
    <row r="180" spans="1:3">
      <c r="A180">
        <v>179</v>
      </c>
      <c r="B180" s="94"/>
      <c r="C180" s="94"/>
    </row>
    <row r="181" spans="1:3">
      <c r="A181">
        <v>180</v>
      </c>
      <c r="B181" s="94"/>
      <c r="C181" s="94"/>
    </row>
    <row r="182" spans="1:3">
      <c r="A182">
        <v>181</v>
      </c>
      <c r="B182" s="94"/>
      <c r="C182" s="94"/>
    </row>
    <row r="183" spans="1:3">
      <c r="A183">
        <v>182</v>
      </c>
      <c r="B183" s="94"/>
      <c r="C183" s="94"/>
    </row>
    <row r="184" spans="1:3">
      <c r="A184">
        <v>183</v>
      </c>
      <c r="B184" s="94"/>
      <c r="C184" s="94"/>
    </row>
    <row r="185" spans="1:3">
      <c r="A185">
        <v>184</v>
      </c>
      <c r="B185" s="94"/>
      <c r="C185" s="94"/>
    </row>
    <row r="186" spans="1:3">
      <c r="A186">
        <v>185</v>
      </c>
      <c r="B186" s="94"/>
      <c r="C186" s="94"/>
    </row>
    <row r="187" spans="1:3">
      <c r="A187">
        <v>186</v>
      </c>
      <c r="B187" s="94"/>
      <c r="C187" s="94"/>
    </row>
    <row r="188" spans="1:3">
      <c r="A188">
        <v>187</v>
      </c>
      <c r="B188" s="94"/>
      <c r="C188" s="94"/>
    </row>
    <row r="189" spans="1:3">
      <c r="A189">
        <v>188</v>
      </c>
      <c r="B189" s="94"/>
      <c r="C189" s="94"/>
    </row>
    <row r="190" spans="1:3">
      <c r="A190">
        <v>189</v>
      </c>
      <c r="B190" s="94"/>
      <c r="C190" s="94"/>
    </row>
    <row r="191" spans="1:3">
      <c r="A191">
        <v>190</v>
      </c>
      <c r="B191" s="94"/>
      <c r="C191" s="94"/>
    </row>
    <row r="192" spans="1:3">
      <c r="A192">
        <v>191</v>
      </c>
      <c r="B192" s="94"/>
      <c r="C192" s="94"/>
    </row>
    <row r="193" spans="1:3">
      <c r="A193">
        <v>192</v>
      </c>
      <c r="B193" s="94"/>
      <c r="C193" s="94"/>
    </row>
    <row r="194" spans="1:3">
      <c r="A194">
        <v>193</v>
      </c>
      <c r="B194" s="94"/>
      <c r="C194" s="94"/>
    </row>
    <row r="195" spans="1:3">
      <c r="A195">
        <v>194</v>
      </c>
      <c r="B195" s="94"/>
      <c r="C195" s="94"/>
    </row>
    <row r="196" spans="1:3">
      <c r="A196">
        <v>195</v>
      </c>
      <c r="B196" s="94"/>
      <c r="C196" s="94"/>
    </row>
    <row r="197" spans="1:3">
      <c r="A197">
        <v>196</v>
      </c>
      <c r="B197" s="94"/>
      <c r="C197" s="94"/>
    </row>
    <row r="198" spans="1:3">
      <c r="A198">
        <v>197</v>
      </c>
      <c r="B198" s="94"/>
      <c r="C198" s="94"/>
    </row>
    <row r="199" spans="1:3">
      <c r="A199">
        <v>198</v>
      </c>
      <c r="B199" s="94"/>
      <c r="C199" s="94"/>
    </row>
    <row r="200" spans="1:3">
      <c r="A200">
        <v>199</v>
      </c>
      <c r="B200" s="94"/>
      <c r="C200" s="94"/>
    </row>
    <row r="201" spans="1:3">
      <c r="A201">
        <v>200</v>
      </c>
      <c r="B201" s="94"/>
      <c r="C201" s="94"/>
    </row>
  </sheetData>
  <phoneticPr fontId="7"/>
  <pageMargins left="0.7" right="0.7" top="0.75" bottom="0.75" header="0.3" footer="0.3"/>
  <pageSetup paperSize="9" orientation="portrait" r:id="rId1"/>
  <legacyDrawing r:id="rId2"/>
  <tableParts count="1">
    <tablePart r:id="rId3"/>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95E277FC-FF7D-4C1F-9E65-822CBB5E5F52}">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2</vt:i4>
      </vt:variant>
    </vt:vector>
  </HeadingPairs>
  <TitlesOfParts>
    <vt:vector size="5" baseType="lpstr">
      <vt:lpstr>結果概要</vt:lpstr>
      <vt:lpstr>詳細結果</vt:lpstr>
      <vt:lpstr>データ反映シート</vt:lpstr>
      <vt:lpstr>結果概要!Print_Area</vt:lpstr>
      <vt:lpstr>詳細結果!Print_Area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2025-10-23T06:05:14Z</dcterms:created>
  <dcterms:modified xsi:type="dcterms:W3CDTF">2025-10-28T01:28:57Z</dcterms:modified>
  <cp:category/>
  <cp:contentStatus/>
</cp:coreProperties>
</file>